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\ucla课业\Abby Lab\Abby Code\sigman ligand Threshold-main\Sigman sample\"/>
    </mc:Choice>
  </mc:AlternateContent>
  <xr:revisionPtr revIDLastSave="0" documentId="13_ncr:1_{F4E1B289-78F0-4FD9-8B0E-23B9D2716E0D}" xr6:coauthVersionLast="47" xr6:coauthVersionMax="47" xr10:uidLastSave="{00000000-0000-0000-0000-000000000000}"/>
  <bookViews>
    <workbookView xWindow="-108" yWindow="-108" windowWidth="23256" windowHeight="12456" xr2:uid="{5E06EFD6-7485-7C46-A48A-E1622EB29593}"/>
  </bookViews>
  <sheets>
    <sheet name="Tabelle2" sheetId="1" r:id="rId1"/>
    <sheet name="ex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A1363" i="1" l="1"/>
  <c r="FZ1363" i="1"/>
  <c r="FY1363" i="1"/>
  <c r="FX1363" i="1"/>
  <c r="FW1363" i="1"/>
  <c r="FV1363" i="1"/>
  <c r="FU1363" i="1"/>
  <c r="FT1363" i="1"/>
  <c r="FS1363" i="1"/>
  <c r="FR1363" i="1"/>
  <c r="FQ1363" i="1"/>
  <c r="FP1363" i="1"/>
  <c r="FO1363" i="1"/>
  <c r="FN1363" i="1"/>
  <c r="FM1363" i="1"/>
  <c r="FL1363" i="1"/>
  <c r="FK1363" i="1"/>
  <c r="FJ1363" i="1"/>
  <c r="FI1363" i="1"/>
  <c r="FH1363" i="1"/>
  <c r="FG1363" i="1"/>
  <c r="FF1363" i="1"/>
  <c r="FE1363" i="1"/>
  <c r="FD1363" i="1"/>
  <c r="FC1363" i="1"/>
  <c r="FB1363" i="1"/>
  <c r="FA1363" i="1"/>
  <c r="EZ1363" i="1"/>
  <c r="EY1363" i="1"/>
  <c r="EX1363" i="1"/>
  <c r="EW1363" i="1"/>
  <c r="EV1363" i="1"/>
  <c r="EU1363" i="1"/>
  <c r="ET1363" i="1"/>
  <c r="ES1363" i="1"/>
  <c r="ER1363" i="1"/>
  <c r="EQ1363" i="1"/>
  <c r="EP1363" i="1"/>
  <c r="EO1363" i="1"/>
  <c r="EN1363" i="1"/>
  <c r="EM1363" i="1"/>
  <c r="EL1363" i="1"/>
  <c r="EK1363" i="1"/>
  <c r="EJ1363" i="1"/>
  <c r="EI1363" i="1"/>
  <c r="EH1363" i="1"/>
  <c r="EG1363" i="1"/>
  <c r="EF1363" i="1"/>
  <c r="EE1363" i="1"/>
  <c r="ED1363" i="1"/>
  <c r="EC1363" i="1"/>
  <c r="EB1363" i="1"/>
  <c r="EA1363" i="1"/>
  <c r="DZ1363" i="1"/>
  <c r="DY1363" i="1"/>
  <c r="DX1363" i="1"/>
  <c r="DW1363" i="1"/>
  <c r="DW1365" i="1" s="1"/>
  <c r="DV1363" i="1"/>
  <c r="DU1363" i="1"/>
  <c r="DT1363" i="1"/>
  <c r="DS1363" i="1"/>
  <c r="DR1363" i="1"/>
  <c r="DQ1363" i="1"/>
  <c r="DP1363" i="1"/>
  <c r="DO1363" i="1"/>
  <c r="DN1363" i="1"/>
  <c r="DM1363" i="1"/>
  <c r="DL1363" i="1"/>
  <c r="DK1363" i="1"/>
  <c r="DJ1363" i="1"/>
  <c r="DI1363" i="1"/>
  <c r="DH1363" i="1"/>
  <c r="DG1363" i="1"/>
  <c r="DF1363" i="1"/>
  <c r="DE1363" i="1"/>
  <c r="DD1363" i="1"/>
  <c r="DC1363" i="1"/>
  <c r="DB1363" i="1"/>
  <c r="DA1363" i="1"/>
  <c r="CZ1363" i="1"/>
  <c r="CY1363" i="1"/>
  <c r="CX1363" i="1"/>
  <c r="CW1363" i="1"/>
  <c r="CV1363" i="1"/>
  <c r="CU1363" i="1"/>
  <c r="CT1363" i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GA1362" i="1"/>
  <c r="FZ1362" i="1"/>
  <c r="FY1362" i="1"/>
  <c r="FX1362" i="1"/>
  <c r="FW1362" i="1"/>
  <c r="FV1362" i="1"/>
  <c r="FU1362" i="1"/>
  <c r="FT1362" i="1"/>
  <c r="FS1362" i="1"/>
  <c r="FR1362" i="1"/>
  <c r="FQ1362" i="1"/>
  <c r="FP1362" i="1"/>
  <c r="FO1362" i="1"/>
  <c r="FN1362" i="1"/>
  <c r="FM1362" i="1"/>
  <c r="FL1362" i="1"/>
  <c r="FK1362" i="1"/>
  <c r="FJ1362" i="1"/>
  <c r="FI1362" i="1"/>
  <c r="FH1362" i="1"/>
  <c r="FG1362" i="1"/>
  <c r="FF1362" i="1"/>
  <c r="FE1362" i="1"/>
  <c r="FD1362" i="1"/>
  <c r="FC1362" i="1"/>
  <c r="FB1362" i="1"/>
  <c r="FA1362" i="1"/>
  <c r="EZ1362" i="1"/>
  <c r="EY1362" i="1"/>
  <c r="EX1362" i="1"/>
  <c r="EW1362" i="1"/>
  <c r="EV1362" i="1"/>
  <c r="EU1362" i="1"/>
  <c r="ET1362" i="1"/>
  <c r="ES1362" i="1"/>
  <c r="ER1362" i="1"/>
  <c r="EQ1362" i="1"/>
  <c r="EP1362" i="1"/>
  <c r="EO1362" i="1"/>
  <c r="EN1362" i="1"/>
  <c r="EM1362" i="1"/>
  <c r="EL1362" i="1"/>
  <c r="EK1362" i="1"/>
  <c r="EJ1362" i="1"/>
  <c r="EI1362" i="1"/>
  <c r="EH1362" i="1"/>
  <c r="EG1362" i="1"/>
  <c r="EF1362" i="1"/>
  <c r="EE1362" i="1"/>
  <c r="ED1362" i="1"/>
  <c r="EC1362" i="1"/>
  <c r="EB1362" i="1"/>
  <c r="EA1362" i="1"/>
  <c r="DZ1362" i="1"/>
  <c r="DY1362" i="1"/>
  <c r="DX1362" i="1"/>
  <c r="DW1362" i="1"/>
  <c r="DV1362" i="1"/>
  <c r="DU1362" i="1"/>
  <c r="DT1362" i="1"/>
  <c r="DS1362" i="1"/>
  <c r="DR1362" i="1"/>
  <c r="DQ1362" i="1"/>
  <c r="DP1362" i="1"/>
  <c r="DO1362" i="1"/>
  <c r="DN1362" i="1"/>
  <c r="DM1362" i="1"/>
  <c r="DL1362" i="1"/>
  <c r="DK1362" i="1"/>
  <c r="DJ1362" i="1"/>
  <c r="DI1362" i="1"/>
  <c r="DH1362" i="1"/>
  <c r="DG1362" i="1"/>
  <c r="DF1362" i="1"/>
  <c r="DE1362" i="1"/>
  <c r="DD1362" i="1"/>
  <c r="DC1362" i="1"/>
  <c r="DB1362" i="1"/>
  <c r="DA1362" i="1"/>
  <c r="CZ1362" i="1"/>
  <c r="CY1362" i="1"/>
  <c r="CX1362" i="1"/>
  <c r="CW1362" i="1"/>
  <c r="CV1362" i="1"/>
  <c r="CU1362" i="1"/>
  <c r="CT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BT1365" i="1" l="1"/>
  <c r="EV1365" i="1"/>
  <c r="BE1365" i="1"/>
  <c r="EG1365" i="1"/>
  <c r="DR1365" i="1"/>
  <c r="DC1365" i="1"/>
  <c r="CN1365" i="1"/>
  <c r="FP1365" i="1"/>
  <c r="BY1365" i="1"/>
  <c r="FA1365" i="1"/>
  <c r="BJ1365" i="1"/>
  <c r="EL1365" i="1"/>
  <c r="DH1365" i="1"/>
  <c r="CS1365" i="1"/>
  <c r="FU1365" i="1"/>
  <c r="CD1365" i="1"/>
  <c r="FF1365" i="1"/>
  <c r="BO1365" i="1"/>
  <c r="EQ1365" i="1"/>
  <c r="AZ1365" i="1"/>
  <c r="EB1365" i="1"/>
  <c r="DM1365" i="1"/>
  <c r="CX1365" i="1"/>
  <c r="FZ1365" i="1"/>
  <c r="CI1365" i="1"/>
  <c r="FK1365" i="1"/>
  <c r="AV1135" i="2"/>
  <c r="AW1135" i="2" s="1"/>
  <c r="AV1134" i="2"/>
  <c r="AW1134" i="2" s="1"/>
  <c r="AV1133" i="2"/>
  <c r="AW1133" i="2" s="1"/>
  <c r="AV1132" i="2"/>
  <c r="AW1132" i="2" s="1"/>
  <c r="AW1087" i="2"/>
  <c r="AV1087" i="2"/>
  <c r="AV1086" i="2"/>
  <c r="AW1086" i="2" s="1"/>
  <c r="AV1085" i="2"/>
  <c r="AW1085" i="2" s="1"/>
  <c r="AU1076" i="2"/>
  <c r="AW1076" i="2" s="1"/>
  <c r="AU1075" i="2"/>
  <c r="AW1075" i="2" s="1"/>
  <c r="AU1074" i="2"/>
  <c r="AW1074" i="2" s="1"/>
  <c r="AU1073" i="2"/>
  <c r="AW1073" i="2" s="1"/>
  <c r="AU1072" i="2"/>
  <c r="AW1072" i="2" s="1"/>
  <c r="AU1071" i="2"/>
  <c r="AW1071" i="2" s="1"/>
  <c r="AU1070" i="2"/>
  <c r="AW1070" i="2" s="1"/>
  <c r="AW1069" i="2"/>
  <c r="AU1069" i="2"/>
  <c r="AU1068" i="2"/>
  <c r="AW1068" i="2" s="1"/>
  <c r="AW1065" i="2"/>
  <c r="AV1065" i="2"/>
  <c r="AV1061" i="2"/>
  <c r="AW1061" i="2" s="1"/>
  <c r="AW1060" i="2"/>
  <c r="AV1060" i="2"/>
  <c r="AV1059" i="2"/>
  <c r="AW1059" i="2" s="1"/>
  <c r="AW1058" i="2"/>
  <c r="AV1058" i="2"/>
  <c r="AV1057" i="2"/>
  <c r="AW1057" i="2" s="1"/>
  <c r="AW1056" i="2"/>
  <c r="AV1056" i="2"/>
  <c r="AV1041" i="2"/>
  <c r="AW1041" i="2" s="1"/>
  <c r="AV1019" i="2"/>
  <c r="AW1019" i="2" s="1"/>
  <c r="AV1018" i="2"/>
  <c r="AW1018" i="2" s="1"/>
  <c r="AV1016" i="2"/>
  <c r="AW1016" i="2" s="1"/>
  <c r="AV1015" i="2"/>
  <c r="AW1015" i="2" s="1"/>
  <c r="AV1011" i="2"/>
  <c r="AW1011" i="2" s="1"/>
  <c r="AV1010" i="2"/>
  <c r="AW1010" i="2" s="1"/>
  <c r="AW1009" i="2"/>
  <c r="AV1009" i="2"/>
  <c r="AV1008" i="2"/>
  <c r="AW1008" i="2" s="1"/>
  <c r="AU987" i="2"/>
  <c r="AW987" i="2" s="1"/>
  <c r="AU985" i="2"/>
  <c r="AW985" i="2" s="1"/>
  <c r="AU982" i="2"/>
  <c r="AW982" i="2" s="1"/>
  <c r="DF981" i="2"/>
  <c r="AV903" i="2"/>
  <c r="AW903" i="2" s="1"/>
  <c r="CT834" i="2"/>
  <c r="CS834" i="2"/>
  <c r="CR834" i="2"/>
  <c r="AV833" i="2"/>
  <c r="AW833" i="2" s="1"/>
  <c r="CR832" i="2"/>
  <c r="CR831" i="2"/>
  <c r="CT830" i="2"/>
  <c r="CS830" i="2"/>
  <c r="CR830" i="2"/>
  <c r="AV830" i="2"/>
  <c r="AW830" i="2" s="1"/>
  <c r="CT829" i="2"/>
  <c r="CS829" i="2"/>
  <c r="CR829" i="2"/>
  <c r="CR2" i="2" s="1"/>
  <c r="CT828" i="2"/>
  <c r="CS828" i="2"/>
  <c r="CR828" i="2"/>
  <c r="CT827" i="2"/>
  <c r="CS827" i="2"/>
  <c r="CR827" i="2"/>
  <c r="AV827" i="2"/>
  <c r="AW827" i="2" s="1"/>
  <c r="CS826" i="2"/>
  <c r="CS825" i="2"/>
  <c r="CT824" i="2"/>
  <c r="CS824" i="2"/>
  <c r="CR824" i="2"/>
  <c r="AV824" i="2"/>
  <c r="AW824" i="2" s="1"/>
  <c r="CS823" i="2"/>
  <c r="AV823" i="2"/>
  <c r="AW823" i="2" s="1"/>
  <c r="CS820" i="2"/>
  <c r="CS819" i="2"/>
  <c r="CR819" i="2"/>
  <c r="CS818" i="2"/>
  <c r="CR818" i="2"/>
  <c r="CT816" i="2"/>
  <c r="CS816" i="2"/>
  <c r="CR816" i="2"/>
  <c r="AV816" i="2"/>
  <c r="AW816" i="2" s="1"/>
  <c r="CT815" i="2"/>
  <c r="CS815" i="2"/>
  <c r="CR815" i="2"/>
  <c r="CS814" i="2"/>
  <c r="CS813" i="2"/>
  <c r="CS812" i="2"/>
  <c r="CS811" i="2"/>
  <c r="CS810" i="2"/>
  <c r="CR809" i="2"/>
  <c r="CR808" i="2"/>
  <c r="DB794" i="2"/>
  <c r="DA794" i="2"/>
  <c r="CZ794" i="2"/>
  <c r="AV794" i="2"/>
  <c r="AW794" i="2" s="1"/>
  <c r="DA793" i="2"/>
  <c r="CZ793" i="2"/>
  <c r="AV793" i="2"/>
  <c r="AW793" i="2" s="1"/>
  <c r="DB792" i="2"/>
  <c r="DA792" i="2"/>
  <c r="CZ792" i="2"/>
  <c r="AV792" i="2"/>
  <c r="AW792" i="2" s="1"/>
  <c r="DA791" i="2"/>
  <c r="CZ791" i="2"/>
  <c r="CZ2" i="2" s="1"/>
  <c r="AV791" i="2"/>
  <c r="AW791" i="2" s="1"/>
  <c r="DB790" i="2"/>
  <c r="DA790" i="2"/>
  <c r="CZ790" i="2"/>
  <c r="AV790" i="2"/>
  <c r="AW790" i="2" s="1"/>
  <c r="AV760" i="2"/>
  <c r="AW760" i="2" s="1"/>
  <c r="AV758" i="2"/>
  <c r="AW758" i="2" s="1"/>
  <c r="AV755" i="2"/>
  <c r="AW755" i="2" s="1"/>
  <c r="AV754" i="2"/>
  <c r="AW754" i="2" s="1"/>
  <c r="AV753" i="2"/>
  <c r="AW753" i="2" s="1"/>
  <c r="AW648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DB621" i="2"/>
  <c r="DA621" i="2"/>
  <c r="CZ621" i="2"/>
  <c r="AW621" i="2"/>
  <c r="AW620" i="2"/>
  <c r="AW619" i="2"/>
  <c r="DA618" i="2"/>
  <c r="CZ618" i="2"/>
  <c r="AW618" i="2"/>
  <c r="AW617" i="2"/>
  <c r="AW616" i="2"/>
  <c r="AW615" i="2"/>
  <c r="AW614" i="2"/>
  <c r="AW612" i="2"/>
  <c r="AW611" i="2"/>
  <c r="DB610" i="2"/>
  <c r="DA610" i="2"/>
  <c r="CZ610" i="2"/>
  <c r="AW610" i="2"/>
  <c r="AW609" i="2"/>
  <c r="AW608" i="2"/>
  <c r="AW607" i="2"/>
  <c r="AW606" i="2"/>
  <c r="AW605" i="2"/>
  <c r="AW604" i="2"/>
  <c r="AW603" i="2"/>
  <c r="AW602" i="2"/>
  <c r="DB601" i="2"/>
  <c r="DA601" i="2"/>
  <c r="CZ601" i="2"/>
  <c r="AW601" i="2"/>
  <c r="AW600" i="2"/>
  <c r="AW599" i="2"/>
  <c r="AW598" i="2"/>
  <c r="AW597" i="2"/>
  <c r="AW596" i="2"/>
  <c r="AW595" i="2"/>
  <c r="AW594" i="2"/>
  <c r="AW593" i="2"/>
  <c r="AW592" i="2"/>
  <c r="AW591" i="2"/>
  <c r="AV582" i="2"/>
  <c r="AW582" i="2" s="1"/>
  <c r="AW580" i="2"/>
  <c r="AW579" i="2"/>
  <c r="AU573" i="2"/>
  <c r="AW573" i="2" s="1"/>
  <c r="AW561" i="2"/>
  <c r="AW559" i="2"/>
  <c r="AU555" i="2"/>
  <c r="AW555" i="2" s="1"/>
  <c r="AW552" i="2"/>
  <c r="AW551" i="2"/>
  <c r="AU550" i="2"/>
  <c r="AW550" i="2" s="1"/>
  <c r="AU549" i="2"/>
  <c r="AW549" i="2" s="1"/>
  <c r="AU548" i="2"/>
  <c r="AW548" i="2" s="1"/>
  <c r="AV547" i="2"/>
  <c r="AV2" i="2" s="1"/>
  <c r="AU547" i="2"/>
  <c r="AU546" i="2"/>
  <c r="AW546" i="2" s="1"/>
  <c r="AW496" i="2"/>
  <c r="AU490" i="2"/>
  <c r="AW490" i="2" s="1"/>
  <c r="DA476" i="2"/>
  <c r="CZ476" i="2"/>
  <c r="AW474" i="2"/>
  <c r="AW470" i="2"/>
  <c r="AW469" i="2"/>
  <c r="AW468" i="2"/>
  <c r="AU465" i="2"/>
  <c r="AW465" i="2" s="1"/>
  <c r="AW461" i="2"/>
  <c r="AW460" i="2"/>
  <c r="AU451" i="2"/>
  <c r="AW451" i="2" s="1"/>
  <c r="CI450" i="2"/>
  <c r="AU450" i="2"/>
  <c r="AW450" i="2" s="1"/>
  <c r="AV428" i="2"/>
  <c r="AW428" i="2" s="1"/>
  <c r="CY427" i="2"/>
  <c r="AU399" i="2"/>
  <c r="AW399" i="2" s="1"/>
  <c r="AW398" i="2"/>
  <c r="AU397" i="2"/>
  <c r="AW397" i="2" s="1"/>
  <c r="AU396" i="2"/>
  <c r="AW396" i="2" s="1"/>
  <c r="BO394" i="2"/>
  <c r="AU394" i="2"/>
  <c r="AW394" i="2" s="1"/>
  <c r="BO391" i="2"/>
  <c r="BO390" i="2"/>
  <c r="BO389" i="2"/>
  <c r="AU389" i="2"/>
  <c r="AW389" i="2" s="1"/>
  <c r="BO388" i="2"/>
  <c r="DH330" i="2"/>
  <c r="DH2" i="2" s="1"/>
  <c r="DF330" i="2"/>
  <c r="CE296" i="2"/>
  <c r="AU290" i="2"/>
  <c r="AW290" i="2" s="1"/>
  <c r="CV285" i="2"/>
  <c r="CE283" i="2"/>
  <c r="DF271" i="2"/>
  <c r="AW271" i="2"/>
  <c r="CE268" i="2"/>
  <c r="AW260" i="2"/>
  <c r="AW258" i="2"/>
  <c r="AW257" i="2"/>
  <c r="AW256" i="2"/>
  <c r="AW253" i="2"/>
  <c r="AW246" i="2"/>
  <c r="CY244" i="2"/>
  <c r="AW244" i="2"/>
  <c r="AW243" i="2"/>
  <c r="BQ241" i="2"/>
  <c r="BS239" i="2"/>
  <c r="BQ239" i="2"/>
  <c r="AW238" i="2"/>
  <c r="DH237" i="2"/>
  <c r="DF237" i="2"/>
  <c r="AU236" i="2"/>
  <c r="AW236" i="2" s="1"/>
  <c r="AW217" i="2"/>
  <c r="AV217" i="2"/>
  <c r="AU212" i="2"/>
  <c r="AW212" i="2" s="1"/>
  <c r="AU211" i="2"/>
  <c r="AW211" i="2" s="1"/>
  <c r="DH196" i="2"/>
  <c r="DF196" i="2"/>
  <c r="CY167" i="2"/>
  <c r="CV167" i="2"/>
  <c r="AU159" i="2"/>
  <c r="AW159" i="2" s="1"/>
  <c r="AW158" i="2"/>
  <c r="AU158" i="2"/>
  <c r="BO157" i="2"/>
  <c r="AU157" i="2"/>
  <c r="AW157" i="2" s="1"/>
  <c r="AU156" i="2"/>
  <c r="AW156" i="2" s="1"/>
  <c r="AU155" i="2"/>
  <c r="AW155" i="2" s="1"/>
  <c r="BQ154" i="2"/>
  <c r="AU154" i="2"/>
  <c r="AW154" i="2" s="1"/>
  <c r="CJ153" i="2"/>
  <c r="CI153" i="2"/>
  <c r="AU153" i="2"/>
  <c r="AW153" i="2" s="1"/>
  <c r="AU152" i="2"/>
  <c r="AW152" i="2" s="1"/>
  <c r="AU151" i="2"/>
  <c r="AW151" i="2" s="1"/>
  <c r="AW150" i="2"/>
  <c r="AU150" i="2"/>
  <c r="CY149" i="2"/>
  <c r="AU149" i="2"/>
  <c r="AW149" i="2" s="1"/>
  <c r="AU148" i="2"/>
  <c r="AW148" i="2" s="1"/>
  <c r="AU147" i="2"/>
  <c r="AW147" i="2" s="1"/>
  <c r="AV146" i="2"/>
  <c r="AU146" i="2"/>
  <c r="AW146" i="2" s="1"/>
  <c r="AW145" i="2"/>
  <c r="AU145" i="2"/>
  <c r="CY144" i="2"/>
  <c r="AU144" i="2"/>
  <c r="AW144" i="2" s="1"/>
  <c r="AU143" i="2"/>
  <c r="AW143" i="2" s="1"/>
  <c r="CI142" i="2"/>
  <c r="BQ142" i="2"/>
  <c r="AU142" i="2"/>
  <c r="AW142" i="2" s="1"/>
  <c r="AU141" i="2"/>
  <c r="AW141" i="2" s="1"/>
  <c r="AW140" i="2"/>
  <c r="AU140" i="2"/>
  <c r="AU139" i="2"/>
  <c r="AW139" i="2" s="1"/>
  <c r="AU138" i="2"/>
  <c r="AW138" i="2" s="1"/>
  <c r="AU137" i="2"/>
  <c r="AW137" i="2" s="1"/>
  <c r="AU136" i="2"/>
  <c r="AW136" i="2" s="1"/>
  <c r="AU135" i="2"/>
  <c r="AW135" i="2" s="1"/>
  <c r="AU134" i="2"/>
  <c r="AW134" i="2" s="1"/>
  <c r="CI133" i="2"/>
  <c r="AU133" i="2"/>
  <c r="AW133" i="2" s="1"/>
  <c r="AU132" i="2"/>
  <c r="AW132" i="2" s="1"/>
  <c r="DH131" i="2"/>
  <c r="CI131" i="2"/>
  <c r="BQ131" i="2"/>
  <c r="AU131" i="2"/>
  <c r="AW131" i="2" s="1"/>
  <c r="BQ130" i="2"/>
  <c r="AU130" i="2"/>
  <c r="AW130" i="2" s="1"/>
  <c r="AU129" i="2"/>
  <c r="AW129" i="2" s="1"/>
  <c r="DF128" i="2"/>
  <c r="AU128" i="2"/>
  <c r="AW128" i="2" s="1"/>
  <c r="CY127" i="2"/>
  <c r="AU127" i="2"/>
  <c r="AW127" i="2" s="1"/>
  <c r="DH122" i="2"/>
  <c r="AW122" i="2"/>
  <c r="AU119" i="2"/>
  <c r="AW119" i="2" s="1"/>
  <c r="AW116" i="2"/>
  <c r="AW115" i="2"/>
  <c r="CE109" i="2"/>
  <c r="CE107" i="2"/>
  <c r="CV95" i="2"/>
  <c r="N95" i="2"/>
  <c r="AW90" i="2"/>
  <c r="AW89" i="2"/>
  <c r="AW88" i="2"/>
  <c r="AU87" i="2"/>
  <c r="AW87" i="2" s="1"/>
  <c r="BQ86" i="2"/>
  <c r="AU86" i="2"/>
  <c r="AW86" i="2" s="1"/>
  <c r="AU85" i="2"/>
  <c r="AW85" i="2" s="1"/>
  <c r="CY84" i="2"/>
  <c r="AU84" i="2"/>
  <c r="AW84" i="2" s="1"/>
  <c r="AW83" i="2"/>
  <c r="AW82" i="2"/>
  <c r="CI80" i="2"/>
  <c r="BQ80" i="2"/>
  <c r="BO80" i="2"/>
  <c r="AV80" i="2"/>
  <c r="AU80" i="2"/>
  <c r="AW80" i="2" s="1"/>
  <c r="CI78" i="2"/>
  <c r="AW78" i="2"/>
  <c r="AU78" i="2"/>
  <c r="CI77" i="2"/>
  <c r="AU77" i="2"/>
  <c r="AW77" i="2" s="1"/>
  <c r="CY75" i="2"/>
  <c r="CY73" i="2"/>
  <c r="CY72" i="2"/>
  <c r="CJ70" i="2"/>
  <c r="CJ2" i="2" s="1"/>
  <c r="CI70" i="2"/>
  <c r="AU70" i="2"/>
  <c r="AW70" i="2" s="1"/>
  <c r="DH67" i="2"/>
  <c r="DF67" i="2"/>
  <c r="CJ67" i="2"/>
  <c r="CI67" i="2"/>
  <c r="BT67" i="2"/>
  <c r="BS67" i="2"/>
  <c r="BQ67" i="2"/>
  <c r="AU67" i="2"/>
  <c r="AW67" i="2" s="1"/>
  <c r="CY66" i="2"/>
  <c r="BS66" i="2"/>
  <c r="BQ66" i="2"/>
  <c r="AU66" i="2"/>
  <c r="AW66" i="2" s="1"/>
  <c r="AU65" i="2"/>
  <c r="AW65" i="2" s="1"/>
  <c r="AW64" i="2"/>
  <c r="AW62" i="2"/>
  <c r="BT59" i="2"/>
  <c r="BS59" i="2"/>
  <c r="BQ59" i="2"/>
  <c r="BT55" i="2"/>
  <c r="BS55" i="2"/>
  <c r="BQ55" i="2"/>
  <c r="AW55" i="2"/>
  <c r="AV55" i="2"/>
  <c r="CV47" i="2"/>
  <c r="CE47" i="2"/>
  <c r="AW47" i="2"/>
  <c r="AU47" i="2"/>
  <c r="AW37" i="2"/>
  <c r="AW36" i="2"/>
  <c r="AU27" i="2"/>
  <c r="AW27" i="2" s="1"/>
  <c r="CI26" i="2"/>
  <c r="AU26" i="2"/>
  <c r="AW26" i="2" s="1"/>
  <c r="CY25" i="2"/>
  <c r="CI25" i="2"/>
  <c r="AU25" i="2"/>
  <c r="AW25" i="2" s="1"/>
  <c r="AU24" i="2"/>
  <c r="AW24" i="2" s="1"/>
  <c r="CY23" i="2"/>
  <c r="CJ23" i="2"/>
  <c r="CI23" i="2"/>
  <c r="AU23" i="2"/>
  <c r="AW23" i="2" s="1"/>
  <c r="DH22" i="2"/>
  <c r="DF22" i="2"/>
  <c r="CY22" i="2"/>
  <c r="CI22" i="2"/>
  <c r="BT22" i="2"/>
  <c r="BQ22" i="2"/>
  <c r="AV22" i="2"/>
  <c r="AU22" i="2"/>
  <c r="AW22" i="2" s="1"/>
  <c r="CY21" i="2"/>
  <c r="CY20" i="2"/>
  <c r="AV20" i="2"/>
  <c r="AW20" i="2" s="1"/>
  <c r="AW18" i="2"/>
  <c r="AW17" i="2"/>
  <c r="CY16" i="2"/>
  <c r="CV16" i="2"/>
  <c r="CI16" i="2"/>
  <c r="AU16" i="2"/>
  <c r="AW16" i="2" s="1"/>
  <c r="BT14" i="2"/>
  <c r="BT2" i="2" s="1"/>
  <c r="BS14" i="2"/>
  <c r="BS2" i="2" s="1"/>
  <c r="BQ14" i="2"/>
  <c r="AU14" i="2"/>
  <c r="CY13" i="2"/>
  <c r="CJ13" i="2"/>
  <c r="CI13" i="2"/>
  <c r="AW13" i="2"/>
  <c r="AU13" i="2"/>
  <c r="AV12" i="2"/>
  <c r="AW12" i="2" s="1"/>
  <c r="AW11" i="2"/>
  <c r="AU11" i="2"/>
  <c r="CY10" i="2"/>
  <c r="CV10" i="2"/>
  <c r="CE9" i="2"/>
  <c r="AV8" i="2"/>
  <c r="AW8" i="2" s="1"/>
  <c r="CV6" i="2"/>
  <c r="CE6" i="2"/>
  <c r="CE2" i="2" s="1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G2" i="2"/>
  <c r="DE2" i="2"/>
  <c r="DD2" i="2"/>
  <c r="DC2" i="2"/>
  <c r="CX2" i="2"/>
  <c r="CW2" i="2"/>
  <c r="CV2" i="2"/>
  <c r="CU2" i="2"/>
  <c r="CQ2" i="2"/>
  <c r="CP2" i="2"/>
  <c r="CO2" i="2"/>
  <c r="CN2" i="2"/>
  <c r="CM2" i="2"/>
  <c r="CL2" i="2"/>
  <c r="CK2" i="2"/>
  <c r="CI2" i="2"/>
  <c r="CH2" i="2"/>
  <c r="CG2" i="2"/>
  <c r="CF2" i="2"/>
  <c r="CD2" i="2"/>
  <c r="CC2" i="2"/>
  <c r="CB2" i="2"/>
  <c r="CA2" i="2"/>
  <c r="BZ2" i="2"/>
  <c r="BY2" i="2"/>
  <c r="BX2" i="2"/>
  <c r="BW2" i="2"/>
  <c r="BV2" i="2"/>
  <c r="BU2" i="2"/>
  <c r="BR2" i="2"/>
  <c r="BP2" i="2"/>
  <c r="BN2" i="2"/>
  <c r="BM2" i="2"/>
  <c r="BL2" i="2"/>
  <c r="BK2" i="2"/>
  <c r="BJ2" i="2"/>
  <c r="BI2" i="2"/>
  <c r="BH2" i="2"/>
  <c r="BG2" i="2"/>
  <c r="BF2" i="2"/>
  <c r="BD2" i="2"/>
  <c r="BC2" i="2"/>
  <c r="BB2" i="2"/>
  <c r="BA2" i="2"/>
  <c r="AZ2" i="2"/>
  <c r="AY2" i="2"/>
  <c r="AX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CY2" i="2" l="1"/>
  <c r="BO2" i="2"/>
  <c r="CS2" i="2"/>
  <c r="DB2" i="2"/>
  <c r="CT2" i="2"/>
  <c r="AW547" i="2"/>
  <c r="DF2" i="2"/>
  <c r="DA2" i="2"/>
  <c r="BQ2" i="2"/>
  <c r="AU2" i="2"/>
  <c r="AX1" i="2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AW14" i="2"/>
  <c r="AW2" i="2" s="1"/>
  <c r="BE753" i="2" s="1"/>
  <c r="BE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Tobias</author>
    <author>Ellyn Peters</author>
    <author>tc={A1B123A2-9972-914A-B418-BE823A1CA087}</author>
    <author>tc={965F9637-AF6A-5B4C-BA11-628230BDE86A}</author>
    <author>tc={B1231C41-104E-2D40-A1E9-A11C714BF3E3}</author>
  </authors>
  <commentList>
    <comment ref="BX5" authorId="0" shapeId="0" xr:uid="{EDA79BD4-894C-0644-A732-4A546F5C3CE1}">
      <text>
        <r>
          <rPr>
            <b/>
            <sz val="9"/>
            <color indexed="81"/>
            <rFont val="Segoe UI"/>
            <family val="2"/>
          </rPr>
          <t>Tobias:
4-chlorobenzaldehyde + nButylacrylate</t>
        </r>
        <r>
          <rPr>
            <sz val="9"/>
            <color indexed="81"/>
            <rFont val="Segoe UI"/>
            <family val="2"/>
          </rPr>
          <t xml:space="preserve">
mostly at full conversion
</t>
        </r>
      </text>
    </comment>
    <comment ref="BY5" authorId="0" shapeId="0" xr:uid="{42329FA3-3DB0-0646-BB84-1C71576A84F0}">
      <text>
        <r>
          <rPr>
            <b/>
            <sz val="9"/>
            <color indexed="81"/>
            <rFont val="Segoe UI"/>
            <family val="2"/>
          </rPr>
          <t>Tobias:
4-chloranisole + nButylacrylate</t>
        </r>
        <r>
          <rPr>
            <sz val="9"/>
            <color indexed="81"/>
            <rFont val="Segoe UI"/>
            <family val="2"/>
          </rPr>
          <t xml:space="preserve">
at low conversions
</t>
        </r>
      </text>
    </comment>
    <comment ref="BZ5" authorId="0" shapeId="0" xr:uid="{4DDEB779-6E3E-8042-94AC-8BD227F1669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reaction with O2 under irradiation with sunlight
</t>
        </r>
      </text>
    </comment>
    <comment ref="CI5" authorId="0" shapeId="0" xr:uid="{66D23A68-996F-DD4D-9D94-7D6731568C2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bold/italics values from the reaction with P(OEt)3</t>
        </r>
      </text>
    </comment>
    <comment ref="CU5" authorId="0" shapeId="0" xr:uid="{4AEA7044-A1D7-8748-9DCB-71C014990D4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authors cite phosphine decomposition as reason for low yields in some cases</t>
        </r>
      </text>
    </comment>
    <comment ref="DI5" authorId="1" shapeId="0" xr:uid="{4E101C34-9544-B042-B7C5-2E3FAEBF2620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total yield of aldehydes L + B 
</t>
        </r>
      </text>
    </comment>
    <comment ref="DJ5" authorId="1" shapeId="0" xr:uid="{FA432A73-235E-D24D-9A9F-CD0BD6905770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selectivity in linear aldehyde defined as L/L+B as determined by GC
</t>
        </r>
      </text>
    </comment>
    <comment ref="AZ8" authorId="0" shapeId="0" xr:uid="{5BCC660F-DF1D-884B-8559-ECB51A13AF1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Z12" authorId="0" shapeId="0" xr:uid="{23A142A5-D127-A547-B43C-4637115E7A3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Z20" authorId="0" shapeId="0" xr:uid="{A13E947B-555E-8042-9D8C-FE45B159620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R21" authorId="0" shapeId="0" xr:uid="{AF6617B8-8A45-A34E-99AA-33ACBEE63E8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-13.7 from Zach
-5.3 from JChemSecDT 1999 3015
-6.0 from 10.1080/03086647708077711</t>
        </r>
      </text>
    </comment>
    <comment ref="CY21" authorId="0" shapeId="0" xr:uid="{BACF41E9-0D60-7C42-A60A-6C38A3AD0FA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&gt;95:5</t>
        </r>
      </text>
    </comment>
    <comment ref="AZ22" authorId="0" shapeId="0" xr:uid="{6CEEB8E2-DCB1-E74C-88C0-88EAFB2CB94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J. Am. Chem. Soc. 1995, 117, 7696 
or 1965</t>
        </r>
      </text>
    </comment>
    <comment ref="BG22" authorId="0" shapeId="0" xr:uid="{512C325A-9398-814E-BE3D-71555B21943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10.1021/ic00240a031</t>
        </r>
      </text>
    </comment>
    <comment ref="BH22" authorId="0" shapeId="0" xr:uid="{AAA8F817-AE0E-3C44-9C26-50C9C300BC7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</t>
        </r>
      </text>
    </comment>
    <comment ref="EC22" authorId="0" shapeId="0" xr:uid="{E81A28B4-EB2E-0F42-95F3-EB6C0EF6554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Precursor+L 1/2</t>
        </r>
      </text>
    </comment>
    <comment ref="ED22" authorId="0" shapeId="0" xr:uid="{72B947A3-CC70-B843-9F26-E72E450768E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Precursor+L 1/2
</t>
        </r>
      </text>
    </comment>
    <comment ref="BB26" authorId="0" shapeId="0" xr:uid="{9B60FE58-E31A-364D-94BA-7A262633EBE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nujol. 
In Benzene 1934
10.1039/J19680001887</t>
        </r>
      </text>
    </comment>
    <comment ref="BH26" authorId="0" shapeId="0" xr:uid="{1D42C10A-6636-B646-BA93-AB06AE591AA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</t>
        </r>
      </text>
    </comment>
    <comment ref="BB27" authorId="0" shapeId="0" xr:uid="{9BC4A77C-8011-6A4D-A739-C9335D39853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Nujol
10.1039/J19680001887</t>
        </r>
      </text>
    </comment>
    <comment ref="BG27" authorId="0" shapeId="0" xr:uid="{A22D4178-A1C7-C847-A6FD-787E8B0168B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10.1021/ic00240a031</t>
        </r>
      </text>
    </comment>
    <comment ref="BH27" authorId="0" shapeId="0" xr:uid="{741025B0-A016-8C47-B091-F13C15B5BDC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</t>
        </r>
      </text>
    </comment>
    <comment ref="AT47" authorId="0" shapeId="0" xr:uid="{52060469-54C6-8947-A729-15E729C4231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R48" authorId="0" shapeId="0" xr:uid="{0C73C66F-2E81-2D4B-8125-80CAFABFA83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R49" authorId="0" shapeId="0" xr:uid="{9CFED61D-47FD-C548-9502-A0B779F0F03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2010 8130</t>
        </r>
      </text>
    </comment>
    <comment ref="AR50" authorId="0" shapeId="0" xr:uid="{6319BD1A-0878-4442-885E-4D06B73C071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R51" authorId="0" shapeId="0" xr:uid="{A3746D53-5476-AE4B-B94B-6B85646AFE3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R52" authorId="0" shapeId="0" xr:uid="{41258B6C-FC4C-1F4C-9ADD-4FB216E6299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ChemSci 2013 2241 (CDCl3)
ACIE 2010 8130 (C6D6)</t>
        </r>
      </text>
    </comment>
    <comment ref="AR53" authorId="0" shapeId="0" xr:uid="{76227D35-3C19-4240-9008-F1965466C4A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Z55" authorId="0" shapeId="0" xr:uid="{EADF1988-A491-9E40-ADA3-C16871A5562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BQ55" authorId="0" shapeId="0" xr:uid="{9061D401-6EB6-864A-A4AB-EA5AC30CB32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relative rate: &lt; 0.07</t>
        </r>
      </text>
    </comment>
    <comment ref="AR67" authorId="0" shapeId="0" xr:uid="{CF70B4F3-A039-E246-8E30-8D211640AD1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BQ67" authorId="0" shapeId="0" xr:uid="{40D875BA-276A-DE4B-89B5-FA01D236613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relative rate: &lt; 0.07</t>
        </r>
      </text>
    </comment>
    <comment ref="AR80" authorId="0" shapeId="0" xr:uid="{A9268446-4846-EF44-A207-84C7FA4CE6F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from J. Org. Chem., 1979, 2793
OM 2003 2464</t>
        </r>
      </text>
    </comment>
    <comment ref="AZ80" authorId="0" shapeId="0" xr:uid="{E36CE398-C90B-254D-AD86-B656E231D73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10.1021/om010760y</t>
        </r>
      </text>
    </comment>
    <comment ref="AR82" authorId="0" shapeId="0" xr:uid="{8FD55128-5DE0-A149-9CEA-C350D85629B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from 10.1002/chem.201000178
second value mentioned in 
Spectrochimica Acta Part A 67 (2007) 837</t>
        </r>
      </text>
    </comment>
    <comment ref="BG85" authorId="0" shapeId="0" xr:uid="{4FC42CDD-936F-FD41-B82B-8A63A3EC161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10.1021/ic00240a031</t>
        </r>
      </text>
    </comment>
    <comment ref="BG86" authorId="0" shapeId="0" xr:uid="{792B83EE-0455-DF41-B224-FBB71E88386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10.1021/ic00240a031</t>
        </r>
      </text>
    </comment>
    <comment ref="BQ86" authorId="0" shapeId="0" xr:uid="{ECCBD02E-C48A-D349-B305-8CA2656FB67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relative rate: &lt; 0.07</t>
        </r>
      </text>
    </comment>
    <comment ref="AR87" authorId="0" shapeId="0" xr:uid="{6ACABFD4-DE90-BC40-BE79-7152B514C6C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OM 2003 2464</t>
        </r>
      </text>
    </comment>
    <comment ref="CV95" authorId="0" shapeId="0" xr:uid="{336F6144-E4BA-B048-9655-6962B87C0B3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&gt; 20:1</t>
        </r>
      </text>
    </comment>
    <comment ref="AR98" authorId="0" shapeId="0" xr:uid="{42E1BCE1-ABAD-8C4E-89FE-D47EF34C843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R99" authorId="0" shapeId="0" xr:uid="{0DDB775D-46B1-6E40-84FB-038CE5C51F6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ACIE 2014 2678</t>
        </r>
      </text>
    </comment>
    <comment ref="AR100" authorId="0" shapeId="0" xr:uid="{A44B03EE-A0C8-F048-9B8A-3046D0C2904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OM 2003 2464</t>
        </r>
      </text>
    </comment>
    <comment ref="AR101" authorId="0" shapeId="0" xr:uid="{6B22CA16-D550-B246-8E64-09FA01430C9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OM 2003 2464</t>
        </r>
      </text>
    </comment>
    <comment ref="AR102" authorId="0" shapeId="0" xr:uid="{0BA5D4C8-FB79-4D41-B780-E9BCB82E827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OM 2003 2464</t>
        </r>
      </text>
    </comment>
    <comment ref="AR103" authorId="0" shapeId="0" xr:uid="{F8FCC4F4-5346-9841-836C-A50390842F9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OM 2003 2464</t>
        </r>
      </text>
    </comment>
    <comment ref="AR107" authorId="0" shapeId="0" xr:uid="{ADE8F575-218B-994D-A376-999AEE8B027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from 10.1021/ja8055358</t>
        </r>
      </text>
    </comment>
    <comment ref="AR108" authorId="0" shapeId="0" xr:uid="{0DF7C699-F98A-584C-B5E7-63C3B7C0261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from 
http://dx.doi.org/10.1002/anie.201104361</t>
        </r>
      </text>
    </comment>
    <comment ref="AR109" authorId="0" shapeId="0" xr:uid="{0926274A-32DD-864A-9908-3A9E1EC82F5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10.1021/ja9044357</t>
        </r>
      </text>
    </comment>
    <comment ref="AR113" authorId="0" shapeId="0" xr:uid="{EA510C56-A9A4-B943-AB5F-296ED9D4614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JOC 1991 3537-3542</t>
        </r>
      </text>
    </comment>
    <comment ref="AR114" authorId="0" shapeId="0" xr:uid="{0B8D8D59-489C-3F4C-BF67-0428734555C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-4.2 in CDCl3 JACS 2001 2677
-5.3 in benzene IC 2016 3079</t>
        </r>
      </text>
    </comment>
    <comment ref="AR115" authorId="0" shapeId="0" xr:uid="{A4F491E8-26C8-3640-A3BE-1FD252D06B8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CEJ 2006 5001</t>
        </r>
      </text>
    </comment>
    <comment ref="AR117" authorId="0" shapeId="0" xr:uid="{8DD605C1-8403-F54C-86B6-6C57EA16C2D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10.1002/ejoc.200300396</t>
        </r>
      </text>
    </comment>
    <comment ref="AR119" authorId="0" shapeId="0" xr:uid="{F1CB32CD-CDB7-0345-9CEA-D46119E6773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10.1023/A:1022483912466</t>
        </r>
      </text>
    </comment>
    <comment ref="AR120" authorId="0" shapeId="0" xr:uid="{074CD640-6950-A447-B607-05EB5C2797B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NewJChem 2011 2488</t>
        </r>
      </text>
    </comment>
    <comment ref="AR121" authorId="0" shapeId="0" xr:uid="{999B8315-6468-DB4E-AA1C-76124B47A0E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10.1002/hc.520010103</t>
        </r>
      </text>
    </comment>
    <comment ref="AR122" authorId="0" shapeId="0" xr:uid="{706F4C92-ED71-9445-B7D9-A79B96C3D92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10.1023/A:1022483912466</t>
        </r>
      </text>
    </comment>
    <comment ref="AR123" authorId="0" shapeId="0" xr:uid="{73AEA625-F3DF-354B-94A3-B037EA95772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Spectrochimica Acta Part A 67 (2007) 837</t>
        </r>
      </text>
    </comment>
    <comment ref="AR124" authorId="0" shapeId="0" xr:uid="{2A73AF42-83B7-4D40-B9E7-FC86817429F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first from 10.1039/A903211H
second from 10.1080/03086647708077711</t>
        </r>
      </text>
    </comment>
    <comment ref="AR127" authorId="0" shapeId="0" xr:uid="{D24DFF7A-E82E-4A4F-B6EC-3D76C2A22C0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10.1023/A:1022483912466</t>
        </r>
      </text>
    </comment>
    <comment ref="AT127" authorId="2" shapeId="0" xr:uid="{A1B123A2-9972-914A-B418-BE823A1CA087}">
      <text>
        <t>[Threaded comment]
Your version of Excel allows you to read this threaded comment; however, any edits to it will get removed if the file is opened in a newer version of Excel. Learn more: https://go.microsoft.com/fwlink/?linkid=870924
Comment:
    10.1016/j.jorganchem.2010.03.012</t>
      </text>
    </comment>
    <comment ref="AR128" authorId="0" shapeId="0" xr:uid="{121CC3F3-D41B-1E49-B5DF-654A8DBD621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10.1016/S0022-1139(00)81148-3</t>
        </r>
      </text>
    </comment>
    <comment ref="DE128" authorId="1" shapeId="0" xr:uid="{1E71D5D2-D00E-FC43-B898-01EC34369971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&gt;99/1</t>
        </r>
      </text>
    </comment>
    <comment ref="AR130" authorId="0" shapeId="0" xr:uid="{340DF0B5-148D-D844-A8B0-DFB40C154D9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10.1016/S0022-1139(00)81148-3</t>
        </r>
      </text>
    </comment>
    <comment ref="AR131" authorId="0" shapeId="0" xr:uid="{C3CE4865-6EAF-C548-B79A-956E7776D54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average of three values listed in 10.1080/03086647708077711
-8.5,-9.2,-9.6</t>
        </r>
      </text>
    </comment>
    <comment ref="AR132" authorId="0" shapeId="0" xr:uid="{3D073DAC-E789-3644-802E-A0D8653974C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135" authorId="0" shapeId="0" xr:uid="{5993DE2B-7EA3-F646-8401-A1B68103A72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
also lists -13.5</t>
        </r>
      </text>
    </comment>
    <comment ref="AR136" authorId="0" shapeId="0" xr:uid="{425257D7-E0B3-7841-A63E-DDFC724F844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JOC 1987 753</t>
        </r>
      </text>
    </comment>
    <comment ref="AR138" authorId="0" shapeId="0" xr:uid="{7663CEEC-CCF0-AF42-B16B-F13F1C8CB64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
also lists -5.6</t>
        </r>
      </text>
    </comment>
    <comment ref="AR141" authorId="0" shapeId="0" xr:uid="{CF384D98-C543-B943-807D-20411C31AE5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Magn. Reson. Chem. 2010, 48, S48</t>
        </r>
      </text>
    </comment>
    <comment ref="AM142" authorId="0" shapeId="0" xr:uid="{EB234145-0E55-E545-9A0E-4ADFFDA6339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in acetic acid-d4
</t>
        </r>
      </text>
    </comment>
    <comment ref="BQ142" authorId="0" shapeId="0" xr:uid="{380422B1-FA64-FA4F-A6CD-C377D8F3F13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relative rate: &lt; 0.07</t>
        </r>
      </text>
    </comment>
    <comment ref="AZ146" authorId="0" shapeId="0" xr:uid="{4AC928CB-25F4-6848-8FAB-63B7BAB4E64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10.1021/om010760y</t>
        </r>
      </text>
    </comment>
    <comment ref="CY149" authorId="0" shapeId="0" xr:uid="{2AF73F26-C0F7-3248-B9C0-E1CDA95F610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&gt;95:5</t>
        </r>
      </text>
    </comment>
    <comment ref="AR157" authorId="0" shapeId="0" xr:uid="{E62E321B-28B5-3D40-8FC4-BB680071E89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AR162" authorId="0" shapeId="0" xr:uid="{58579127-E9B2-C74F-B3E9-400505A7BAF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63" authorId="0" shapeId="0" xr:uid="{D468CBD9-9706-684C-97FA-A13A9E3878C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64" authorId="0" shapeId="0" xr:uid="{8DDEEB76-BEE2-C440-9D72-6792DC020F8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65" authorId="0" shapeId="0" xr:uid="{8FF43575-B8D8-BF42-AC3A-0089F15BC26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66" authorId="0" shapeId="0" xr:uid="{83016493-6438-A845-8360-A4AD2ECC103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68" authorId="0" shapeId="0" xr:uid="{8C0D2AE9-4512-704A-A927-F2001BD73BE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70" authorId="0" shapeId="0" xr:uid="{52ACDD4C-B5D3-7B42-B40F-999321F1950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71" authorId="0" shapeId="0" xr:uid="{B17B5D7F-9BF0-E143-8886-22EA9F8A87A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73" authorId="0" shapeId="0" xr:uid="{2D1395D8-7088-4C48-970A-5C1C2353232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AR175" authorId="0" shapeId="0" xr:uid="{854756A4-C4A7-0E40-BC1C-0F2D9FEE33A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Doyle,Wu NatChem 2017 779</t>
        </r>
      </text>
    </comment>
    <comment ref="DE196" authorId="1" shapeId="0" xr:uid="{A8FA053F-550F-D74C-AF2A-BB7CFE4B9329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&gt;99/1
</t>
        </r>
      </text>
    </comment>
    <comment ref="DG196" authorId="1" shapeId="0" xr:uid="{296900A2-2EEC-D64F-B634-18F2A2D1A31B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&gt;50/1
</t>
        </r>
        <r>
          <rPr>
            <sz val="10"/>
            <color rgb="FF000000"/>
            <rFont val="Tahoma"/>
            <family val="2"/>
          </rPr>
          <t xml:space="preserve">20 deg. C cooler than rest 
</t>
        </r>
        <r>
          <rPr>
            <sz val="10"/>
            <color rgb="FF000000"/>
            <rFont val="Tahoma"/>
            <family val="2"/>
          </rPr>
          <t xml:space="preserve">70 h longer than rest
</t>
        </r>
      </text>
    </comment>
    <comment ref="AR197" authorId="0" shapeId="0" xr:uid="{4A05DD2C-C95C-BC44-AE59-D03470967F2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198" authorId="0" shapeId="0" xr:uid="{13C8414C-92EC-BD41-A85F-B4B6BF66629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199" authorId="0" shapeId="0" xr:uid="{71F7453A-362D-304B-805A-18F94FFB0F3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0" authorId="0" shapeId="0" xr:uid="{F3EFA044-2090-3241-840C-9AF4A9A99B8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2" authorId="0" shapeId="0" xr:uid="{3DA7D2F7-EA11-E74D-9234-0A87A7B1785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3" authorId="0" shapeId="0" xr:uid="{A712DE36-5B3F-E048-AF4D-600039CEE4C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4" authorId="0" shapeId="0" xr:uid="{987BFF43-4B76-DB41-8FCA-C23F617908D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5" authorId="0" shapeId="0" xr:uid="{E06E8166-DFD2-304D-8BB4-D0F577977FF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6" authorId="0" shapeId="0" xr:uid="{95C48318-4F1C-9A4D-B5AF-60FE2019C04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7" authorId="0" shapeId="0" xr:uid="{57949284-F0DB-F84A-BF59-3AA56A30485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208" authorId="0" shapeId="0" xr:uid="{3762271A-4CB1-914B-AD49-E15E7D0A0E9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Structure ambiguous. Analytical data fits PPh(Me2Ph)2, go with better agreement of d31P
</t>
        </r>
      </text>
    </comment>
    <comment ref="AR208" authorId="0" shapeId="0" xr:uid="{965F31F6-530F-5C44-B483-F9BC279E10C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R209" authorId="0" shapeId="0" xr:uid="{58515B33-C123-4743-9B75-83FEED9A5EE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10.1021/jo00011a018
</t>
        </r>
      </text>
    </comment>
    <comment ref="AT211" authorId="0" shapeId="0" xr:uid="{D1FC2142-35AF-8249-A33B-F54478A6556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DK211" authorId="1" shapeId="0" xr:uid="{C25233A8-03F0-454D-BCEE-06149FC955DC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90 isolated</t>
        </r>
      </text>
    </comment>
    <comment ref="AT212" authorId="0" shapeId="0" xr:uid="{83FA0FBB-E9E7-9D44-924E-091B92E7326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AR216" authorId="0" shapeId="0" xr:uid="{EDA14F52-8C7C-A645-909B-DAEB4ACD2F6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10.1016/S0040-4020(01)97527-1
10.1021/jo00011a018</t>
        </r>
      </text>
    </comment>
    <comment ref="AZ217" authorId="0" shapeId="0" xr:uid="{3E848C11-876D-2A46-AFFF-6C51F27EAC5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R222" authorId="0" shapeId="0" xr:uid="{B6D5A456-5377-3143-AB9D-2081CCDC652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all NMR values estimates from SciFinder spectrum pictures</t>
        </r>
      </text>
    </comment>
    <comment ref="AR223" authorId="0" shapeId="0" xr:uid="{27DC8839-9630-5041-B26C-3DCF0CD3C53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all NMR values estimates from SciFinder spectrum pictures</t>
        </r>
      </text>
    </comment>
    <comment ref="AR229" authorId="0" shapeId="0" xr:uid="{2FEBB8C5-9955-4C48-84CD-F4F2F65B256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10.1016/j.poly.2008.09.001</t>
        </r>
      </text>
    </comment>
    <comment ref="AR230" authorId="0" shapeId="0" xr:uid="{762EA1D9-4D72-6546-A89E-84C54405665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10.1002/omr.1270210602
for [P] and [PSe]
Other value: -6.04 10.1021/jo00319a023
also conts. [PO]</t>
        </r>
      </text>
    </comment>
    <comment ref="AR231" authorId="0" shapeId="0" xr:uid="{4DF7A554-04F8-7847-80B0-B36ECCAFD4D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Eur. J. Org. Chem. 2010, 6824: 20.4
10.1021/jo00319a023: -16.05, 41.21
</t>
        </r>
      </text>
    </comment>
    <comment ref="AR232" authorId="0" shapeId="0" xr:uid="{8226016D-171A-0640-AB69-AC009D0AE22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</t>
        </r>
      </text>
    </comment>
    <comment ref="AR234" authorId="0" shapeId="0" xr:uid="{324811DB-0524-6440-96CB-C6B05FEF076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</t>
        </r>
      </text>
    </comment>
    <comment ref="AR238" authorId="0" shapeId="0" xr:uid="{580263E2-9480-EC49-BE7C-3CFFFD47250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
also lists -5.6
</t>
        </r>
      </text>
    </comment>
    <comment ref="AR239" authorId="0" shapeId="0" xr:uid="{419758F3-72C8-4E41-8D00-42169C38BB9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10.1016/S0022-1139(00)81148-3</t>
        </r>
      </text>
    </comment>
    <comment ref="BS239" authorId="0" shapeId="0" xr:uid="{2033132E-9F9A-B14C-9446-1F0D3C2B716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Assuming it is this phosphine, typo in the paper</t>
        </r>
      </text>
    </comment>
    <comment ref="AR241" authorId="0" shapeId="0" xr:uid="{C454936D-64D5-C24B-9F6F-F467C26E9FB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248" authorId="0" shapeId="0" xr:uid="{F958DD7C-0D89-774D-8BD9-FB9CCB1AADC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[P] in MeOH, [PO] in water</t>
        </r>
      </text>
    </comment>
    <comment ref="AR253" authorId="0" shapeId="0" xr:uid="{C24CAB57-CB64-4943-B9C3-367182CA42F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10.1021/jo00381a008</t>
        </r>
      </text>
    </comment>
    <comment ref="AR254" authorId="0" shapeId="0" xr:uid="{E81544B0-BC42-334B-B220-2C8E49CEF61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</t>
        </r>
      </text>
    </comment>
    <comment ref="AR265" authorId="0" shapeId="0" xr:uid="{CA5B3A48-C781-5842-A2F9-852B83FF925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JOC 1987 753</t>
        </r>
      </text>
    </comment>
    <comment ref="AR271" authorId="0" shapeId="0" xr:uid="{817786E2-801E-7847-A6BC-7AB09AF1FF8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BH271" authorId="0" shapeId="0" xr:uid="{8BEDC2C5-1C46-D741-81D7-D24AAD0F15C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</t>
        </r>
      </text>
    </comment>
    <comment ref="AR273" authorId="0" shapeId="0" xr:uid="{0B1E6C78-7654-A746-A9C6-491871F070F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10.1080/03086647708077711</t>
        </r>
      </text>
    </comment>
    <comment ref="CV285" authorId="0" shapeId="0" xr:uid="{45CE6401-1DEF-AD4D-917D-EBFE5EC30C6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&gt; 20:1</t>
        </r>
      </text>
    </comment>
    <comment ref="AT290" authorId="3" shapeId="0" xr:uid="{965F9637-AF6A-5B4C-BA11-628230BDE8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10.1021/om030230x</t>
      </text>
    </comment>
    <comment ref="AR380" authorId="0" shapeId="0" xr:uid="{60AAD4D7-FF83-834E-A782-E62CF1FD9E3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1" authorId="0" shapeId="0" xr:uid="{5AB587E1-2DB3-F547-882E-975EDDEFE30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2" authorId="0" shapeId="0" xr:uid="{F3495300-7E53-A44F-87A5-5E505375C14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3" authorId="0" shapeId="0" xr:uid="{7E39AF7D-5450-0342-BE36-EDD11D81D7D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4" authorId="0" shapeId="0" xr:uid="{C62E7F40-932E-294E-AD17-8B1529B88FF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5" authorId="0" shapeId="0" xr:uid="{5897F585-D42A-DC46-9A99-CE715D0E0DC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6" authorId="0" shapeId="0" xr:uid="{E540987F-6B92-AD48-B33D-9B2AB6505D7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7" authorId="0" shapeId="0" xr:uid="{C9A4601C-DA63-3240-89B9-34B3759991A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10.1039/DT9820000051
</t>
        </r>
      </text>
    </comment>
    <comment ref="AR388" authorId="0" shapeId="0" xr:uid="{C91FD3DD-F385-B041-A5A1-2B69A928C90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AR389" authorId="0" shapeId="0" xr:uid="{BC76A75F-D5A3-CB47-80C5-DCDDAB7051C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or 127.7 in 10.1021/ja00713a007
</t>
        </r>
      </text>
    </comment>
    <comment ref="AR390" authorId="0" shapeId="0" xr:uid="{2838FA5D-294E-D148-818B-C3192C5DD41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AR391" authorId="0" shapeId="0" xr:uid="{9C959F34-B278-8B4D-A6A2-3B27E799E41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AR392" authorId="0" shapeId="0" xr:uid="{4D8E001C-D23C-1E49-8B1E-F15AC91863E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AR393" authorId="0" shapeId="0" xr:uid="{9346208B-DCD0-1143-BFDD-77DB9B6B6AA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10.1021/ol900240s Ando JOC 2009 1879
</t>
        </r>
      </text>
    </comment>
    <comment ref="CY427" authorId="0" shapeId="0" xr:uid="{6C8C65F3-F7AE-9441-98E5-2EA0D383ECF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12.5 eq alkene instead of 5 eq</t>
        </r>
      </text>
    </comment>
    <comment ref="AZ428" authorId="0" shapeId="0" xr:uid="{3181DC5C-305C-5640-9F99-21C3C7851B4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10.1021/om010760y</t>
        </r>
      </text>
    </comment>
    <comment ref="BP460" authorId="0" shapeId="0" xr:uid="{83FD3A4D-F07F-6D41-8425-1635666284C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6.9-7.0, shoulder</t>
        </r>
      </text>
    </comment>
    <comment ref="R496" authorId="4" shapeId="0" xr:uid="{B1231C41-104E-2D40-A1E9-A11C714BF3E3}">
      <text>
        <t>[Threaded comment]
Your version of Excel allows you to read this threaded comment; however, any edits to it will get removed if the file is opened in a newer version of Excel. Learn more: https://go.microsoft.com/fwlink/?linkid=870924
Comment:
    High Negative</t>
      </text>
    </comment>
    <comment ref="AZ547" authorId="0" shapeId="0" xr:uid="{6BF189D4-C87B-BA47-A92A-233A0553E20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Organometallics 1998, 17, 2857 </t>
        </r>
      </text>
    </comment>
    <comment ref="AT573" authorId="0" shapeId="0" xr:uid="{B5953710-DE86-3E48-ADE8-6468289CEBE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AZ582" authorId="0" shapeId="0" xr:uid="{D9C513DB-6C3B-8344-A256-2FE1F43609F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J. Am. Chem. Soc. 1995, 117, 7696 </t>
        </r>
      </text>
    </comment>
    <comment ref="A719" authorId="0" shapeId="0" xr:uid="{C73648D0-86C4-A64B-90B6-8279CC0F148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in lit data: Ph2 or Cy2?</t>
        </r>
      </text>
    </comment>
    <comment ref="AZ753" authorId="0" shapeId="0" xr:uid="{C9C35CA3-0F82-8540-B2BE-2E1705E7C175}">
      <text>
        <r>
          <rPr>
            <sz val="9"/>
            <color indexed="81"/>
            <rFont val="Segoe UI"/>
            <family val="2"/>
          </rPr>
          <t>Chem. Eur. J. 2001, 3106–3121.</t>
        </r>
      </text>
    </comment>
    <comment ref="AZ754" authorId="0" shapeId="0" xr:uid="{99BC03CF-4284-E14A-B5E7-2B4D468CC61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Chem. Eur. J. 2001, 3106–3121.</t>
        </r>
      </text>
    </comment>
    <comment ref="DN754" authorId="1" shapeId="0" xr:uid="{CC3AB4A3-F5D2-7748-8475-47757E2887C3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0 bar</t>
        </r>
      </text>
    </comment>
    <comment ref="AZ755" authorId="0" shapeId="0" xr:uid="{8639D8E1-09F9-E74C-82A3-43AB578918C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Chem. Eur. J. 2001, 3106–3121.</t>
        </r>
      </text>
    </comment>
    <comment ref="AZ758" authorId="0" shapeId="0" xr:uid="{6A364D90-2BB4-9E45-939A-698E1D97462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Chem. Eur. J. 2001, 3106–3121.</t>
        </r>
      </text>
    </comment>
    <comment ref="AZ760" authorId="0" shapeId="0" xr:uid="{6F7595FD-7116-6743-B92F-12CF44F6446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Chem. Eur. J. 2001, 3106–3121.</t>
        </r>
      </text>
    </comment>
    <comment ref="DN760" authorId="1" shapeId="0" xr:uid="{6187C498-7363-3A48-BA81-46A9D1BEB705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10 bar</t>
        </r>
      </text>
    </comment>
    <comment ref="AZ790" authorId="0" shapeId="0" xr:uid="{8847C951-781A-784D-A8F8-ACA30E770A4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791" authorId="0" shapeId="0" xr:uid="{7736071C-D1B6-7949-8CAC-BCDD02DD220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AZ792" authorId="0" shapeId="0" xr:uid="{B496D9C5-6C0B-FE4E-8028-E13B54D7ADA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
</t>
        </r>
      </text>
    </comment>
    <comment ref="AZ793" authorId="0" shapeId="0" xr:uid="{082B7A7F-24E9-B74D-B47F-A05F88B0B0F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AZ794" authorId="0" shapeId="0" xr:uid="{BF1D17E8-19AE-DA48-A074-635A3395D50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CR808" authorId="0" shapeId="0" xr:uid="{6290CE3B-FDCE-664D-BBB4-C96A9325614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10.1039/c2dt12214f (0.25 mol% Pd, rt)</t>
        </r>
      </text>
    </comment>
    <comment ref="CR809" authorId="0" shapeId="0" xr:uid="{0CE8B33B-F33E-D94F-B0DE-2556A3B4B15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10.1039/c2dt12214f (0.25 mol% Pd, rt)</t>
        </r>
      </text>
    </comment>
    <comment ref="CS810" authorId="0" shapeId="0" xr:uid="{84DA2441-52B6-1A4A-A058-21E58233BD6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CS811" authorId="0" shapeId="0" xr:uid="{194720C2-E2DE-5348-A064-85C84DF67B4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CS812" authorId="0" shapeId="0" xr:uid="{2F8CCA09-9979-E041-9EFC-969C8C406AE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-20 °C)</t>
        </r>
      </text>
    </comment>
    <comment ref="CS813" authorId="0" shapeId="0" xr:uid="{9404B426-3AF3-7945-B75A-68E127D34B3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CS814" authorId="0" shapeId="0" xr:uid="{3167F0A9-7262-3D42-8615-9BCE481A4CA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CR815" authorId="0" shapeId="0" xr:uid="{0571F751-5F3B-7E43-B9C2-F1740C69D2A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15" authorId="0" shapeId="0" xr:uid="{8714D287-2467-2D49-9E16-03A3EE08D15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rt)</t>
        </r>
      </text>
    </comment>
    <comment ref="AZ816" authorId="0" shapeId="0" xr:uid="{78AF7543-2F70-D949-BEBE-63A8B1DADA7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CR816" authorId="0" shapeId="0" xr:uid="{49F21771-72A5-E540-B5D1-BACEAF44698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16" authorId="0" shapeId="0" xr:uid="{36B75EB7-E429-D842-8ECB-333DA237CDC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R818" authorId="0" shapeId="0" xr:uid="{2CD1696C-14E4-8D45-9043-07B15398AD9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(0.1 mol% Pd, rt)</t>
        </r>
      </text>
    </comment>
    <comment ref="CS818" authorId="0" shapeId="0" xr:uid="{301717B0-971B-A340-AE0D-44508871BB1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(0.1 mol% Pd, rt)</t>
        </r>
      </text>
    </comment>
    <comment ref="CR819" authorId="0" shapeId="0" xr:uid="{F1705E21-2327-CC41-97EE-0034CF0734D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(0.1 mol% Pd, rt)</t>
        </r>
      </text>
    </comment>
    <comment ref="CS819" authorId="0" shapeId="0" xr:uid="{12174823-8F0D-2746-BA64-4EDC46385B4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(0.1 mol% Pd, rt)</t>
        </r>
      </text>
    </comment>
    <comment ref="CS820" authorId="0" shapeId="0" xr:uid="{707C81EC-9FA0-F749-8D85-EC545AB4527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(0.1 mol% Pd, rt)</t>
        </r>
      </text>
    </comment>
    <comment ref="CS821" authorId="0" shapeId="0" xr:uid="{048D41FC-D6C0-AA4B-B38E-DA76851ED37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(ESTIMATED from 1 mol% Pd to fit 0.1mol%, rt)</t>
        </r>
      </text>
    </comment>
    <comment ref="AZ823" authorId="0" shapeId="0" xr:uid="{6DEE1ED4-D9E3-F24E-8D2B-74D054BEA7D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CS823" authorId="0" shapeId="0" xr:uid="{9C8B9DF9-A2DE-4845-BAB6-203DE23DB2C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10.1021/jo0257804
(ESTIMATED from 1 mol% Pd to fit 0.1mol%, rt)</t>
        </r>
      </text>
    </comment>
    <comment ref="AZ824" authorId="0" shapeId="0" xr:uid="{F7F4110D-2137-0F4C-B36F-7A5DEC5FDFC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CR824" authorId="0" shapeId="0" xr:uid="{0E99B538-3EE6-8F49-B776-40B9FDA3D272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24" authorId="0" shapeId="0" xr:uid="{1C388A4B-7F14-4D40-A6EC-9DD84FE9A8F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25" authorId="0" shapeId="0" xr:uid="{CCDF9DD9-0826-804F-BFA0-246175A1434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CS826" authorId="0" shapeId="0" xr:uid="{AD500694-51F0-4F4D-82C9-E2896C28134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10.1021/jo001614p (0.1 mol% Pd, 0 °C)</t>
        </r>
      </text>
    </comment>
    <comment ref="AZ827" authorId="0" shapeId="0" xr:uid="{4A5C5FAC-A127-8F48-BA24-D9A37F413AD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</t>
        </r>
      </text>
    </comment>
    <comment ref="CR827" authorId="0" shapeId="0" xr:uid="{4D73F8E7-C26C-3C45-AEE6-A3803139B41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27" authorId="0" shapeId="0" xr:uid="{830BD3B1-3831-214E-9D26-E55918F5135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R828" authorId="0" shapeId="0" xr:uid="{47A09140-C88B-2245-ADBF-D4B696191F1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28" authorId="0" shapeId="0" xr:uid="{37E4E468-EAC4-A944-A020-99200DAB065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R829" authorId="0" shapeId="0" xr:uid="{04D46563-06CD-9B46-B4D1-3C8FACDCF1D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29" authorId="0" shapeId="0" xr:uid="{CE371EC2-D2CD-7B4A-BA42-908F9046E93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AZ830" authorId="0" shapeId="0" xr:uid="{C45456E8-9CA0-8B48-8D1A-E7F3475D15F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10.1021/acs.organomet.8b00123</t>
        </r>
      </text>
    </comment>
    <comment ref="CR830" authorId="0" shapeId="0" xr:uid="{E689AAAD-8319-A143-9670-CA121F80716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30" authorId="0" shapeId="0" xr:uid="{CE52A55C-38D7-C543-93C3-AA3D80B50B9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R831" authorId="0" shapeId="0" xr:uid="{B8A6614F-D833-474F-9048-C5D55A2AAE4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10.1039/c2dt12214f (0.25 mol% Pd, rt)</t>
        </r>
      </text>
    </comment>
    <comment ref="CR832" authorId="0" shapeId="0" xr:uid="{16245C9A-7C40-F549-9062-6C0F6C4B07B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10.1039/c2dt12214f (0.25 mol% Pd, rt)</t>
        </r>
      </text>
    </comment>
    <comment ref="AZ833" authorId="0" shapeId="0" xr:uid="{628F18F7-C85E-9341-947F-5EB47852EDA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10.1021/acs.organomet.8b00123</t>
        </r>
      </text>
    </comment>
    <comment ref="CR834" authorId="0" shapeId="0" xr:uid="{5B9A4348-B80D-8540-BD96-7A5BE0A71FBC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CS834" authorId="0" shapeId="0" xr:uid="{9D99E161-D40F-C244-82AC-D4EF916CA80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10.1021/om500582w (0.25 mol% Pd, rt</t>
        </r>
      </text>
    </comment>
    <comment ref="AZ903" authorId="0" shapeId="0" xr:uid="{9ED30D8D-01F3-4545-8138-E525FD447CC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DE981" authorId="1" shapeId="0" xr:uid="{07572B28-DD33-1B42-AA0F-5DA2FA8CDCCD}">
      <text>
        <r>
          <rPr>
            <b/>
            <sz val="10"/>
            <color rgb="FF000000"/>
            <rFont val="Tahoma"/>
            <family val="2"/>
          </rPr>
          <t>Ellyn Peters: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&gt;99/1
</t>
        </r>
      </text>
    </comment>
    <comment ref="AT982" authorId="0" shapeId="0" xr:uid="{5E1CB4D4-9CD7-6D4C-A984-8C0E5FECFF1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AT985" authorId="0" shapeId="0" xr:uid="{EF3475EE-7937-9B43-A149-7321CB6DA42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AM986" authorId="0" shapeId="0" xr:uid="{972C413A-DD7D-574C-8D3E-D131C8CBE7E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10.1002/1521-3765(20010716)7:14&lt;3106::AID-CHEM3106&gt;3.0.CO;2-Y </t>
        </r>
      </text>
    </comment>
    <comment ref="AT987" authorId="0" shapeId="0" xr:uid="{64AF1919-9A14-6446-8FC5-D52320B38FB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10.1016/0304-5102(89)85007-2</t>
        </r>
      </text>
    </comment>
    <comment ref="BH1022" authorId="0" shapeId="0" xr:uid="{7775FEBB-A94E-3D4E-995C-6BA334F3759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
</t>
        </r>
      </text>
    </comment>
    <comment ref="BH1023" authorId="0" shapeId="0" xr:uid="{FDDD03FD-7944-D942-B7AA-E18358C987C6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10.1002/ejic.201700242</t>
        </r>
      </text>
    </comment>
    <comment ref="BA1031" authorId="0" shapeId="0" xr:uid="{6B631162-4435-6148-9BE9-1974437039ED}">
      <text>
        <r>
          <rPr>
            <b/>
            <sz val="9"/>
            <color indexed="81"/>
            <rFont val="Segoe UI"/>
            <family val="2"/>
          </rPr>
          <t xml:space="preserve">Tobias:
10.1021/om000793y
2004 in KBr, 
2005 in DCM
</t>
        </r>
      </text>
    </comment>
    <comment ref="BA1032" authorId="0" shapeId="0" xr:uid="{FC56EFBF-7A7E-9C41-A911-BF35BD1FA38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10.1021/om000793y
2020 in KBr, 
2024 in DCM
</t>
        </r>
      </text>
    </comment>
    <comment ref="BA1033" authorId="0" shapeId="0" xr:uid="{17C1349B-6A77-C346-8BB7-F13633252ED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10.1021/om000793y</t>
        </r>
      </text>
    </comment>
    <comment ref="BA1034" authorId="0" shapeId="0" xr:uid="{B74CAC19-787D-1E43-AC32-8A5B6B5D9F2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10.1021/om000793y</t>
        </r>
      </text>
    </comment>
    <comment ref="BA1035" authorId="0" shapeId="0" xr:uid="{8AFEF1C3-66DF-1549-AD50-41075F50D97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10.1021/om000793y</t>
        </r>
      </text>
    </comment>
    <comment ref="AT1037" authorId="0" shapeId="0" xr:uid="{2C9B6CB8-3D20-D248-99ED-D0610B8A495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in CyH
10.1080/03086647908069897
other: 
in CHCL3 2079 refd. in same paper</t>
        </r>
      </text>
    </comment>
    <comment ref="BA1038" authorId="0" shapeId="0" xr:uid="{FB85DA9A-75B8-5C4B-B600-791D5140D2A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10.1021/ic001372b
</t>
        </r>
      </text>
    </comment>
    <comment ref="AZ1041" authorId="0" shapeId="0" xr:uid="{35FA9D90-D920-A34C-AB6A-C70C63F0FE7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10.1021/om010760y</t>
        </r>
      </text>
    </comment>
    <comment ref="BA1054" authorId="0" shapeId="0" xr:uid="{BFE10C47-E819-704F-8756-DC6B220588B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10.1021/cs500274n</t>
        </r>
      </text>
    </comment>
    <comment ref="AZ1056" authorId="0" shapeId="0" xr:uid="{25E9A127-9DB1-E044-AA69-DA8146C58A7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57" authorId="0" shapeId="0" xr:uid="{13D76B20-1BD6-C14D-A401-7027CE7F307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58" authorId="0" shapeId="0" xr:uid="{4834F12F-2416-A446-949D-DB385465D465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59" authorId="0" shapeId="0" xr:uid="{550DF979-EB5E-6347-B08D-6325B1125E3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60" authorId="0" shapeId="0" xr:uid="{C8843579-EE20-D648-98DA-F17701BC2A1D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61" authorId="0" shapeId="0" xr:uid="{F2919610-D798-644B-9AAB-C51BEE96DE4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10.1021/ol502772m</t>
        </r>
      </text>
    </comment>
    <comment ref="AZ1065" authorId="0" shapeId="0" xr:uid="{BA19F6E6-04A2-1C4A-8A63-3C516F41AFE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10.1021/acs.organomet.8b00113</t>
        </r>
      </text>
    </comment>
    <comment ref="AT1068" authorId="0" shapeId="0" xr:uid="{1AE81B0B-62F2-B245-AFF5-7EE2CD46520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
</t>
        </r>
      </text>
    </comment>
    <comment ref="AT1069" authorId="0" shapeId="0" xr:uid="{4236B6E3-AE07-AB47-A4F0-68EB007BAF0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0" authorId="0" shapeId="0" xr:uid="{838C3B21-36CD-1C42-9282-D73F9A449A59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10.1002/chem.201604971
</t>
        </r>
      </text>
    </comment>
    <comment ref="AT1071" authorId="0" shapeId="0" xr:uid="{AF2F98DE-277E-D944-A51A-62846265150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2" authorId="0" shapeId="0" xr:uid="{0318DB33-B0B3-214C-8279-DA4553890EA3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3" authorId="0" shapeId="0" xr:uid="{46CC790C-A05B-2D4F-A338-3AD1ED5C04E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4" authorId="0" shapeId="0" xr:uid="{013E2F77-DA5D-914C-B18F-D7FC2D6D8551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5" authorId="0" shapeId="0" xr:uid="{119F4083-525D-BC43-BB2A-2F48BA4149A7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T1076" authorId="0" shapeId="0" xr:uid="{4F84C431-4C12-FE42-8693-DF43D00F848B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10.1021/acs.organomet.8b00439</t>
        </r>
      </text>
    </comment>
    <comment ref="AZ1085" authorId="0" shapeId="0" xr:uid="{86B6B666-8B90-E944-ACE2-82834BA6BC9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10.1021/om301116x</t>
        </r>
      </text>
    </comment>
    <comment ref="AZ1086" authorId="0" shapeId="0" xr:uid="{912814B3-9F58-2143-A561-AD01AD2C9428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10.1021/om301116x</t>
        </r>
      </text>
    </comment>
    <comment ref="AZ1087" authorId="0" shapeId="0" xr:uid="{128D07DC-76D5-794F-B8CB-4C82F0DF9F3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10.1021/om301116x</t>
        </r>
      </text>
    </comment>
    <comment ref="AZ1132" authorId="0" shapeId="0" xr:uid="{42DB639F-61B6-3B48-BEE5-3CC99BFEBB8A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Z1133" authorId="0" shapeId="0" xr:uid="{4FBE7E29-D1EC-B54C-BA96-098C1FC5EDB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Z1134" authorId="0" shapeId="0" xr:uid="{B4B31797-8CE3-8341-8C98-CE77765B90C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Z1135" authorId="0" shapeId="0" xr:uid="{6DBE7B0B-7BA2-D646-89AC-DEB9453DE27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10.1021/ja100521m</t>
        </r>
      </text>
    </comment>
    <comment ref="AM1140" authorId="0" shapeId="0" xr:uid="{ADB8AED9-4A97-0849-867E-1FA00BAE61B0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major atropisomer: 0.0
minor atropisomer: -1.0</t>
        </r>
      </text>
    </comment>
    <comment ref="AM1142" authorId="0" shapeId="0" xr:uid="{765EED47-44E7-B647-BDA2-423E31B4124E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two rotamers (ratio in benzene,CDCl3):
10.9 major (51,72)
57.4 minor (49,28)
indicated shift is average of both</t>
        </r>
      </text>
    </comment>
    <comment ref="AM1143" authorId="0" shapeId="0" xr:uid="{34ECCFF6-D908-024A-8D22-AE81A43345DF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two rotamers (ratio in benzene,CDCl3):
10.6 major (61,80)
57.3 minor (39,20)
indicated shift is average of both</t>
        </r>
      </text>
    </comment>
    <comment ref="AM1144" authorId="0" shapeId="0" xr:uid="{F279E27F-F6F6-1A4F-A864-DA0C9C415384}">
      <text>
        <r>
          <rPr>
            <b/>
            <sz val="9"/>
            <color indexed="81"/>
            <rFont val="Segoe UI"/>
            <family val="2"/>
          </rPr>
          <t>Tobias:</t>
        </r>
        <r>
          <rPr>
            <sz val="9"/>
            <color indexed="81"/>
            <rFont val="Segoe UI"/>
            <family val="2"/>
          </rPr>
          <t xml:space="preserve">
two rotamers (ratio in benzene,CDCl3):
9.6 major (60,75)
56.5 minor (40,25)
indicated shift is average of both</t>
        </r>
      </text>
    </comment>
  </commentList>
</comments>
</file>

<file path=xl/sharedStrings.xml><?xml version="1.0" encoding="utf-8"?>
<sst xmlns="http://schemas.openxmlformats.org/spreadsheetml/2006/main" count="7591" uniqueCount="4878">
  <si>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</si>
  <si>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</si>
  <si>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</si>
  <si>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</si>
  <si>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</si>
  <si>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</si>
  <si>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</si>
  <si>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</si>
  <si>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</si>
  <si>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</si>
  <si>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</si>
  <si>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</si>
  <si>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</si>
  <si>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</si>
  <si>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</si>
  <si>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</si>
  <si>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</si>
  <si>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</si>
  <si>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</si>
  <si>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</si>
  <si>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</si>
  <si>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</si>
  <si>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</si>
  <si>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</si>
  <si>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</si>
  <si>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</si>
  <si>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</si>
  <si>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</si>
  <si>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</si>
  <si>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</si>
  <si>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</si>
  <si>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</si>
  <si>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</si>
  <si>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</si>
  <si>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</si>
  <si>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</si>
  <si>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</si>
  <si>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</si>
  <si>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</si>
  <si>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</si>
  <si>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</si>
  <si>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</si>
  <si>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</si>
  <si>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</si>
  <si>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</si>
  <si>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</si>
  <si>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</si>
  <si>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</si>
  <si>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</si>
  <si>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</si>
  <si>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</si>
  <si>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</si>
  <si>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</si>
  <si>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</si>
  <si>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</si>
  <si>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</si>
  <si>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</si>
  <si>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</si>
  <si>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</si>
  <si>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</si>
  <si>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</si>
  <si>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</si>
  <si>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</si>
  <si>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</si>
  <si>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</si>
  <si>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</si>
  <si>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</si>
  <si>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</si>
  <si>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</si>
  <si>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</si>
  <si>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</si>
  <si>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</si>
  <si>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</si>
  <si>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</si>
  <si>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</si>
  <si>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</si>
  <si>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</si>
  <si>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</si>
  <si>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</si>
  <si>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</si>
  <si>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</si>
  <si>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</si>
  <si>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</si>
  <si>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</si>
  <si>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</si>
  <si>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</si>
  <si>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</si>
  <si>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</si>
  <si>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</si>
  <si>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</si>
  <si>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</si>
  <si>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</si>
  <si>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</si>
  <si>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</si>
  <si>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</si>
  <si>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</si>
  <si>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</si>
  <si>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</si>
  <si>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</si>
  <si>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</si>
  <si>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</si>
  <si>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</si>
  <si>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</si>
  <si>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</si>
  <si>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</si>
  <si>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</si>
  <si>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</si>
  <si>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</si>
  <si>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</si>
  <si>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</si>
  <si>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</si>
  <si>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</si>
  <si>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</si>
  <si>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</si>
  <si>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</si>
  <si>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</si>
  <si>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</si>
  <si>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</si>
  <si>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</si>
  <si>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</si>
  <si>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</si>
  <si>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</si>
  <si>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</si>
  <si>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</si>
  <si>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</si>
  <si>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</si>
  <si>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</si>
  <si>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</si>
  <si>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</si>
  <si>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</si>
  <si>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</si>
  <si>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</si>
  <si>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</si>
  <si>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</si>
  <si>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</si>
  <si>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</si>
  <si>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</si>
  <si>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</si>
  <si>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</si>
  <si>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</si>
  <si>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</si>
  <si>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</si>
  <si>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</si>
  <si>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</si>
  <si>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</si>
  <si>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</si>
  <si>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</si>
  <si>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</si>
  <si>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</si>
  <si>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</si>
  <si>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</si>
  <si>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</si>
  <si>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</si>
  <si>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</si>
  <si>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</si>
  <si>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</si>
  <si>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</si>
  <si>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</si>
  <si>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</si>
  <si>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</si>
  <si>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</si>
  <si>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</si>
  <si>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</si>
  <si>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</si>
  <si>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</si>
  <si>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</si>
  <si>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</si>
  <si>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</si>
  <si>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</si>
  <si>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</si>
  <si>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</si>
  <si>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</si>
  <si>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</si>
  <si>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</si>
  <si>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</si>
  <si>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</si>
  <si>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</si>
  <si>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</si>
  <si>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</si>
  <si>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</si>
  <si>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</si>
  <si>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</si>
  <si>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Vmin_LP(P).Boltz</t>
  </si>
  <si>
    <t>Vmin_R.Boltz</t>
  </si>
  <si>
    <t>efg_ampl(P).Boltz</t>
  </si>
  <si>
    <t>efg_xx(P).Boltz</t>
  </si>
  <si>
    <t>efg_yy(P).Boltz</t>
  </si>
  <si>
    <t>efg_zz(P).Boltz</t>
  </si>
  <si>
    <t>fukui_f+(P).Boltz</t>
  </si>
  <si>
    <t>fukui_f-(P).Boltz</t>
  </si>
  <si>
    <t>hirsh_D(P).Boltz</t>
  </si>
  <si>
    <t>hirsh_Q-CM5(P).Boltz</t>
  </si>
  <si>
    <t>hirsh_Q-H(P).Boltz</t>
  </si>
  <si>
    <t>homo_eta.Boltz</t>
  </si>
  <si>
    <t>homo_homo.Boltz</t>
  </si>
  <si>
    <t>homo_lumo.Boltz</t>
  </si>
  <si>
    <t>homo_mu.Boltz</t>
  </si>
  <si>
    <t>homo_omega.Boltz</t>
  </si>
  <si>
    <t>nbo_P.Boltz</t>
  </si>
  <si>
    <t>nborbsP_BD-S(P-C)_avg_E.Boltz</t>
  </si>
  <si>
    <t>nborbsP_BD-S(P-C)_max_E.Boltz</t>
  </si>
  <si>
    <t>nborbsP_BD-S(P-C)_avg_Occ.Boltz</t>
  </si>
  <si>
    <t>nborbsP_BD-S(P-C)_min_Occ.Boltz</t>
  </si>
  <si>
    <t>nborbsP_BD-S*(P-C)_avg_E.Boltz</t>
  </si>
  <si>
    <t>nborbsP_BD-S*(P-C)_min_E.Boltz</t>
  </si>
  <si>
    <t>nborbsP_BD-S*(P-C)_avg_Occ.Boltz</t>
  </si>
  <si>
    <t>nborbsP_BD-S*(P-C)_max_Occ.Boltz</t>
  </si>
  <si>
    <t>nborbsP_percent s LP(P).Boltz</t>
  </si>
  <si>
    <t>nborbsP_LP(P)_E.Boltz</t>
  </si>
  <si>
    <t>nborbsP_LP(P)_Occ.Boltz</t>
  </si>
  <si>
    <t>nborbsP_delta(BD-S*-LP(P))_E.Boltz</t>
  </si>
  <si>
    <t>nborbsP_delta(P-MOs)_E.Boltz</t>
  </si>
  <si>
    <t>nborbsP_RY*(P)_min_E.Boltz</t>
  </si>
  <si>
    <t>nborbsP_RY*(P)_max_Occ.Boltz</t>
  </si>
  <si>
    <t>nmr_P.Boltz</t>
  </si>
  <si>
    <t>nmrtens_sxx(P).Boltz</t>
  </si>
  <si>
    <t>nmrtens_syy(P).Boltz</t>
  </si>
  <si>
    <t>nmrtens_szz(P).Boltz</t>
  </si>
  <si>
    <t>polar_alpha_ex.Boltz</t>
  </si>
  <si>
    <t>sambvca_pvbur_150.Boltz</t>
  </si>
  <si>
    <t>sambvca_pvbur_Qmax_150.Boltz</t>
  </si>
  <si>
    <t>sambvca_pvbur_vdist.Boltz</t>
  </si>
  <si>
    <t>Pint_P_int.Boltz</t>
  </si>
  <si>
    <t>Pint_dP.Boltz</t>
  </si>
  <si>
    <t>Pint_P_min.Boltz</t>
  </si>
  <si>
    <t>dipole_dipole_TZ.Boltz</t>
  </si>
  <si>
    <t>dipole_dipole_TZ.min</t>
  </si>
  <si>
    <t>dipole_dipole_TZ.max</t>
  </si>
  <si>
    <t>dipole_dipole_TZ.delta</t>
  </si>
  <si>
    <t>pyr_P.Boltz</t>
  </si>
  <si>
    <t>pyr_P.min</t>
  </si>
  <si>
    <t>pyr_P.max</t>
  </si>
  <si>
    <t>pyr_P.delta</t>
  </si>
  <si>
    <t>pyr_alpha.Boltz</t>
  </si>
  <si>
    <t>pyr_alpha.min</t>
  </si>
  <si>
    <t>pyr_alpha.max</t>
  </si>
  <si>
    <t>pyr_alpha.delta</t>
  </si>
  <si>
    <t>qpole_ampl.Boltz</t>
  </si>
  <si>
    <t>qpole_ampl.min</t>
  </si>
  <si>
    <t>qpole_ampl.max</t>
  </si>
  <si>
    <t>qpole_ampl.delta</t>
  </si>
  <si>
    <t>qpole_xx.Boltz</t>
  </si>
  <si>
    <t>qpole_xx.min</t>
  </si>
  <si>
    <t>qpole_xx.max</t>
  </si>
  <si>
    <t>qpole_xx.delta</t>
  </si>
  <si>
    <t>qpole_yy.Boltz</t>
  </si>
  <si>
    <t>qpole_yy.min</t>
  </si>
  <si>
    <t>qpole_yy.max</t>
  </si>
  <si>
    <t>qpole_yy.delta</t>
  </si>
  <si>
    <t>qpole_zz.Boltz</t>
  </si>
  <si>
    <t>qpole_zz.min</t>
  </si>
  <si>
    <t>qpole_zz.max</t>
  </si>
  <si>
    <t>qpole_zz.delta</t>
  </si>
  <si>
    <t>sambvca_pvbur_35.Boltz</t>
  </si>
  <si>
    <t>sambvca_pvbur_35.min</t>
  </si>
  <si>
    <t>sambvca_pvbur_35.max</t>
  </si>
  <si>
    <t>sambvca_pvbur_35.delta</t>
  </si>
  <si>
    <t>sambvca_pvbur_Qmax_35.Boltz</t>
  </si>
  <si>
    <t>sambvca_pvbur_Qmax_35.min</t>
  </si>
  <si>
    <t>sambvca_pvbur_Qmax_35.max</t>
  </si>
  <si>
    <t>sambvca_pvbur_Qmax_35.delta</t>
  </si>
  <si>
    <t>sambvca_pvbur_Qmin_150.Boltz</t>
  </si>
  <si>
    <t>sambvca_pvbur_Qmin_150.min</t>
  </si>
  <si>
    <t>sambvca_pvbur_Qmin_150.max</t>
  </si>
  <si>
    <t>sambvca_pvbur_Qmin_150.delta</t>
  </si>
  <si>
    <t>sambvca_pvbur_Qmin_35.Boltz</t>
  </si>
  <si>
    <t>sambvca_pvbur_Qmin_35.min</t>
  </si>
  <si>
    <t>sambvca_pvbur_Qmin_35.max</t>
  </si>
  <si>
    <t>sambvca_pvbur_Qmin_35.delta</t>
  </si>
  <si>
    <t>sambvca_pvbur_maxdeltaQneigh_150.Boltz</t>
  </si>
  <si>
    <t>sambvca_pvbur_maxdeltaQneigh_150.min</t>
  </si>
  <si>
    <t>sambvca_pvbur_maxdeltaQneigh_150.max</t>
  </si>
  <si>
    <t>sambvca_pvbur_maxdeltaQneigh_150.delta</t>
  </si>
  <si>
    <t>sambvca_pvbur_maxdeltaQneigh_35.Boltz</t>
  </si>
  <si>
    <t>sambvca_pvbur_maxdeltaQneigh_35.min</t>
  </si>
  <si>
    <t>sambvca_pvbur_maxdeltaQneigh_35.max</t>
  </si>
  <si>
    <t>sambvca_pvbur_maxdeltaQneigh_35.delta</t>
  </si>
  <si>
    <t>sambvca_pvbur_vprox/vdist.Boltz</t>
  </si>
  <si>
    <t>sambvca_pvbur_vprox/vdist.min</t>
  </si>
  <si>
    <t>sambvca_pvbur_vprox/vdist.max</t>
  </si>
  <si>
    <t>sambvca_pvbur_vprox/vdist.delta</t>
  </si>
  <si>
    <t>sterimol_5-.5cB1.Boltz</t>
  </si>
  <si>
    <t>sterimol_5-.5cB1.min</t>
  </si>
  <si>
    <t>sterimol_5-.5cB1.max</t>
  </si>
  <si>
    <t>sterimol_5-.5cB1.delta</t>
  </si>
  <si>
    <t>sterimol_5-.5cB5.Boltz</t>
  </si>
  <si>
    <t>sterimol_5-.5cB5.min</t>
  </si>
  <si>
    <t>sterimol_5-.5cB5.max</t>
  </si>
  <si>
    <t>sterimol_5-.5cB5.delta</t>
  </si>
  <si>
    <t>sterimol_B1.Boltz</t>
  </si>
  <si>
    <t>sterimol_B1.min</t>
  </si>
  <si>
    <t>sterimol_B1.max</t>
  </si>
  <si>
    <t>sterimol_B1.delta</t>
  </si>
  <si>
    <t>sterimol_B5.Boltz</t>
  </si>
  <si>
    <t>sterimol_B5.min</t>
  </si>
  <si>
    <t>sterimol_B5.max</t>
  </si>
  <si>
    <t>sterimol_B5.delta</t>
  </si>
  <si>
    <t>sterimol_lval.Boltz</t>
  </si>
  <si>
    <t>sterimol_lval.min</t>
  </si>
  <si>
    <t>sterimol_lval.max</t>
  </si>
  <si>
    <t>sterimol_lval.delta</t>
  </si>
  <si>
    <t>visvol_tot_visvol.Boltz</t>
  </si>
  <si>
    <t>visvol_tot_visvol.min</t>
  </si>
  <si>
    <t>visvol_tot_visvol.max</t>
  </si>
  <si>
    <t>visvol_tot_visvol.delta</t>
  </si>
  <si>
    <t>visvol_prox_visvol.Boltz</t>
  </si>
  <si>
    <t>visvol_prox_visvol.min</t>
  </si>
  <si>
    <t>visvol_prox_visvol.max</t>
  </si>
  <si>
    <t>visvol_prox_visvol.delta</t>
  </si>
  <si>
    <t>visvol_dist_visvol.Boltz</t>
  </si>
  <si>
    <t>visvol_dist_visvol.min</t>
  </si>
  <si>
    <t>visvol_dist_visvol.max</t>
  </si>
  <si>
    <t>visvol_dist_visvol.delta</t>
  </si>
  <si>
    <t>visvol_ratio_vis_tot.Boltz</t>
  </si>
  <si>
    <t>visvol_ratio_vis_tot.min</t>
  </si>
  <si>
    <t>visvol_ratio_vis_tot.max</t>
  </si>
  <si>
    <t>visvol_ratio_vis_tot.delta</t>
  </si>
  <si>
    <t>visvol_ratio_distvis_proxvis.Boltz</t>
  </si>
  <si>
    <t>visvol_ratio_distvis_proxvis.min</t>
  </si>
  <si>
    <t>visvol_ratio_distvis_proxvis.max</t>
  </si>
  <si>
    <t>visvol_ratio_distvis_proxvis.delta</t>
  </si>
  <si>
    <t>Pint_P_max.Boltz</t>
  </si>
  <si>
    <t>Pint_P_max.min</t>
  </si>
  <si>
    <t>Pint_P_max.max</t>
  </si>
  <si>
    <t>Pint_P_max.delta</t>
  </si>
  <si>
    <t>Pint_SurfArea.Boltz</t>
  </si>
  <si>
    <t>Pint_SurfArea.min</t>
  </si>
  <si>
    <t>Pint_SurfArea.max</t>
  </si>
  <si>
    <t>Pint_SurfArea.delta</t>
  </si>
  <si>
    <t>Pint_Sphericity.Boltz</t>
  </si>
  <si>
    <t>Pint_Sphericity.min</t>
  </si>
  <si>
    <t>Pint_Sphericity.max</t>
  </si>
  <si>
    <t>Pint_Sphericity.delta</t>
  </si>
  <si>
    <t>nconfs.DFT</t>
  </si>
  <si>
    <t>nconfs.MM</t>
  </si>
  <si>
    <t>0001</t>
  </si>
  <si>
    <t>0002</t>
  </si>
  <si>
    <t>0003</t>
  </si>
  <si>
    <t>0004</t>
  </si>
  <si>
    <t>0005</t>
  </si>
  <si>
    <t>0006</t>
  </si>
  <si>
    <t>0008</t>
  </si>
  <si>
    <t>0009</t>
  </si>
  <si>
    <t>0010</t>
  </si>
  <si>
    <t>0011</t>
  </si>
  <si>
    <t>0012</t>
  </si>
  <si>
    <t>0013</t>
  </si>
  <si>
    <t>0014</t>
  </si>
  <si>
    <t>0015</t>
  </si>
  <si>
    <t>0017</t>
  </si>
  <si>
    <t>0018</t>
  </si>
  <si>
    <t>0020</t>
  </si>
  <si>
    <t>0021</t>
  </si>
  <si>
    <t>0022</t>
  </si>
  <si>
    <t>0030</t>
  </si>
  <si>
    <t>0031</t>
  </si>
  <si>
    <t>0032</t>
  </si>
  <si>
    <t>0039</t>
  </si>
  <si>
    <t>0042</t>
  </si>
  <si>
    <t>0044</t>
  </si>
  <si>
    <t>0053</t>
  </si>
  <si>
    <t>0062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</si>
  <si>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</si>
  <si>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</si>
  <si>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</si>
  <si>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</si>
  <si>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</si>
  <si>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</si>
  <si>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</si>
  <si>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</si>
  <si>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</si>
  <si>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</si>
  <si>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</si>
  <si>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</si>
  <si>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</si>
  <si>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</si>
  <si>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</si>
  <si>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</si>
  <si>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</si>
  <si>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</si>
  <si>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</si>
  <si>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0088</t>
  </si>
  <si>
    <t>0089</t>
  </si>
  <si>
    <t>0090</t>
  </si>
  <si>
    <t>0103</t>
  </si>
  <si>
    <t>0104</t>
  </si>
  <si>
    <t>0117</t>
  </si>
  <si>
    <t>0123</t>
  </si>
  <si>
    <t>0133</t>
  </si>
  <si>
    <t>0157</t>
  </si>
  <si>
    <t>0158</t>
  </si>
  <si>
    <t>0159</t>
  </si>
  <si>
    <t>0160</t>
  </si>
  <si>
    <t>0161</t>
  </si>
  <si>
    <t>0162</t>
  </si>
  <si>
    <t>0163</t>
  </si>
  <si>
    <t>0165</t>
  </si>
  <si>
    <t>0166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</si>
  <si>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</si>
  <si>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</si>
  <si>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</si>
  <si>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</si>
  <si>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</si>
  <si>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</si>
  <si>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</si>
  <si>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</si>
  <si>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</si>
  <si>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0178</t>
  </si>
  <si>
    <t>0179</t>
  </si>
  <si>
    <t>0180</t>
  </si>
  <si>
    <t>0181</t>
  </si>
  <si>
    <t>0182</t>
  </si>
  <si>
    <t>0184</t>
  </si>
  <si>
    <t>0185</t>
  </si>
  <si>
    <t>0186</t>
  </si>
  <si>
    <t>0187</t>
  </si>
  <si>
    <t>0196</t>
  </si>
  <si>
    <t>0208</t>
  </si>
  <si>
    <t>0233</t>
  </si>
  <si>
    <t>0239</t>
  </si>
  <si>
    <t>0249</t>
  </si>
  <si>
    <t>0251</t>
  </si>
  <si>
    <t>0252</t>
  </si>
  <si>
    <t>0260</t>
  </si>
  <si>
    <t>0266</t>
  </si>
  <si>
    <t>0276</t>
  </si>
  <si>
    <t>0277</t>
  </si>
  <si>
    <t>0280</t>
  </si>
  <si>
    <t>0281</t>
  </si>
  <si>
    <t>0292</t>
  </si>
  <si>
    <t>0295</t>
  </si>
  <si>
    <t>0296</t>
  </si>
  <si>
    <t>0299</t>
  </si>
  <si>
    <t>0309</t>
  </si>
  <si>
    <t>0310</t>
  </si>
  <si>
    <t>0311</t>
  </si>
  <si>
    <t>0314</t>
  </si>
  <si>
    <t>0320</t>
  </si>
  <si>
    <t>0323</t>
  </si>
  <si>
    <t>0327</t>
  </si>
  <si>
    <t>0337</t>
  </si>
  <si>
    <t>0340</t>
  </si>
  <si>
    <t>0487</t>
  </si>
  <si>
    <t>0548</t>
  </si>
  <si>
    <t>0553</t>
  </si>
  <si>
    <t>0566</t>
  </si>
  <si>
    <t>Experimental data Biscoe</t>
  </si>
  <si>
    <t>Wu Doyle NC 2017 779</t>
  </si>
  <si>
    <t>Doyle/Merck set</t>
  </si>
  <si>
    <t>Sigman,Toste,ACSC 2017 3973</t>
  </si>
  <si>
    <t>Zach NatChem 2016 610</t>
  </si>
  <si>
    <t>Zach JACS 2017</t>
  </si>
  <si>
    <t>SigmaAldrich Suzuki data t1</t>
  </si>
  <si>
    <t>SigmaAldrich Suzuki data t2</t>
  </si>
  <si>
    <t>Doyle/Merck Ni-Cat Suzuki</t>
  </si>
  <si>
    <t>GSK</t>
  </si>
  <si>
    <t>Jordan/Togni SCF3-ylation</t>
  </si>
  <si>
    <t>Experimental data literature</t>
  </si>
  <si>
    <t>FTχ</t>
  </si>
  <si>
    <t>[RhClL(CO)2]</t>
  </si>
  <si>
    <t>[transRhClL2(CO)]</t>
  </si>
  <si>
    <t>[Rh(acac)L(CO)]</t>
  </si>
  <si>
    <t>[IrClL2(CO)]</t>
  </si>
  <si>
    <t>[facMo(CO)3L3]</t>
  </si>
  <si>
    <t>[W(CO)5L]</t>
  </si>
  <si>
    <t>[cisMo(CO)4L2]</t>
  </si>
  <si>
    <t>ν(CN) in CpRuL2CN</t>
  </si>
  <si>
    <t>Elchem Oxidation Potential</t>
  </si>
  <si>
    <t>Electrochemical ligand parameter</t>
  </si>
  <si>
    <t>Oxidation with Air, 100 °C, Toluene</t>
  </si>
  <si>
    <t>Oxidation with H2O2</t>
  </si>
  <si>
    <t>Oxidation w H2O2, MTO-catalyzed</t>
  </si>
  <si>
    <t>Oxidation w/ Tip2TeO</t>
  </si>
  <si>
    <t>vertical Ionization potential</t>
  </si>
  <si>
    <t>Stille rate</t>
  </si>
  <si>
    <t>Stille yield</t>
  </si>
  <si>
    <t>FeKumada yield</t>
  </si>
  <si>
    <t>PdEt2L2 stability</t>
  </si>
  <si>
    <t>CpIrL(H3)(BF4) Hydride spin coupling</t>
  </si>
  <si>
    <t>Pd-cat Heck Yield</t>
  </si>
  <si>
    <t>Mn-Mn bond cleavage rate</t>
  </si>
  <si>
    <t>Ni-cat [4+2] cycloaddition Norbornadiene + Acrylonitrile</t>
  </si>
  <si>
    <t>Au-cat 6-endo-dig cyclization selectivity over 5-exo dig</t>
  </si>
  <si>
    <t xml:space="preserve">W(CO)5(aniline) Ligand exchange equilibrium constants </t>
  </si>
  <si>
    <t>W(CO)5(aniline) Ligand exchange free energy</t>
  </si>
  <si>
    <t>Mn(CO)4BrL CO dissoziation rate</t>
  </si>
  <si>
    <t>Ru(CO)4L ligand exchange rate with itself</t>
  </si>
  <si>
    <t>Ru(CO)4L ligand exchange rate with P(OEt)3</t>
  </si>
  <si>
    <t>Ru(CO)4L CO stretching frequencies</t>
  </si>
  <si>
    <t>Ru(C+BI:BQO)4L CO stretching frequencies</t>
  </si>
  <si>
    <t>Enthalpy of ligand substitution in [Rh(acac)(CO)2]</t>
  </si>
  <si>
    <t>δ13C in Ni(CO)3L</t>
  </si>
  <si>
    <t>Pd-cat Hydrosilylation of styrene</t>
  </si>
  <si>
    <t>Pd-cat Hydrosilylation of styrene, 2 L : 1 Pd</t>
  </si>
  <si>
    <t>Pd-cat allylic alkylation of diphenylallyl acetate</t>
  </si>
  <si>
    <t>P-Cat Heine reaction</t>
  </si>
  <si>
    <t xml:space="preserve">Ir cat Arene acylation </t>
  </si>
  <si>
    <t>Pd cat Suzuki w/ tBuPhOTs + PhB(OH)2</t>
  </si>
  <si>
    <t>Ni cat Alkene, Aldehyde, SilylOTf coupling</t>
  </si>
  <si>
    <t>Pd-cat Isoprene telomerization w MeOH</t>
  </si>
  <si>
    <t>Ni-mediated methylcarbonylation</t>
  </si>
  <si>
    <t xml:space="preserve">Ni-cat cooligomerisierung </t>
  </si>
  <si>
    <t>Rh-catalyzed hydroformylation</t>
  </si>
  <si>
    <t>Rh-catalyzed Hydroformylation</t>
  </si>
  <si>
    <t>Pd cat Sonogashira</t>
  </si>
  <si>
    <t>Rh-cat Benzonitrile Hydration</t>
  </si>
  <si>
    <t>Rh-cat conjugate addition</t>
  </si>
  <si>
    <t>Rh-cat Hydrosilylation</t>
  </si>
  <si>
    <t>Pd cat Heck</t>
  </si>
  <si>
    <t>Pd-cat Telomerization of 1,3 Butadiene</t>
  </si>
  <si>
    <t>Phosphin-cat C-N coupling with Nitroarenes and Boronic acids</t>
  </si>
  <si>
    <t>Phosphine-cat dicarbonylcompound cyanoacylation</t>
  </si>
  <si>
    <t>Pd N–C RE</t>
  </si>
  <si>
    <t>Pd-cat Heck, tetrasubst olefin</t>
  </si>
  <si>
    <t>Pd-cat BH amination</t>
  </si>
  <si>
    <t>Ni-cat cross-coupling: Acyl Fluoride + Boronic acid to biaryl</t>
  </si>
  <si>
    <t>Pd-cat Csp3-H arylation</t>
  </si>
  <si>
    <t>Rh-cat Hydroamination</t>
  </si>
  <si>
    <t>Pd-cat Heck</t>
  </si>
  <si>
    <t>Ni-cat cyclopropanation</t>
  </si>
  <si>
    <t>secBu</t>
  </si>
  <si>
    <t>PhsecBu</t>
  </si>
  <si>
    <t>[4+3]/[4+2]</t>
  </si>
  <si>
    <t>[2+3]/[2+2]</t>
  </si>
  <si>
    <t>Suzuki</t>
  </si>
  <si>
    <t>Heck</t>
  </si>
  <si>
    <t>bisphosphino ferrocenes</t>
  </si>
  <si>
    <t>monophosphines</t>
  </si>
  <si>
    <t>Product</t>
  </si>
  <si>
    <t>Deboronation</t>
  </si>
  <si>
    <t>0023</t>
  </si>
  <si>
    <t>0024</t>
  </si>
  <si>
    <t>0025</t>
  </si>
  <si>
    <t>Prod</t>
  </si>
  <si>
    <t>Prod/Deboronation</t>
  </si>
  <si>
    <t>avg LN(yield) across 9 bases</t>
  </si>
  <si>
    <t>CsOAc</t>
  </si>
  <si>
    <t>Cs2CO3</t>
  </si>
  <si>
    <t>10.1016/0022-328X(84)80440-4 Bartik</t>
  </si>
  <si>
    <t>10.1021/om970766g</t>
  </si>
  <si>
    <t>10.1021/ic971124o Angelici IC 1988 1868</t>
  </si>
  <si>
    <t>10.1021/jo00011a018 Tordo JOC 1991 3537</t>
  </si>
  <si>
    <t>10.1021/ic00331a030 Lever IC 1990 1271</t>
  </si>
  <si>
    <t>10.1021/ja0683180 Barder Buchwald JACS 5096</t>
  </si>
  <si>
    <t>10.1021/ja00106a030 Espenson JACS 1995 272</t>
  </si>
  <si>
    <t>10.1021/ol900240s Ando JOC 2009 1879</t>
  </si>
  <si>
    <t>non-bold from 10.1080/05704927908060396 ApplSpecRev 1979. Others: 10.1016/s0020-1693(00)90830-2 10.1016/0022-328x(88)80500-x 10.1016/0022-328x(89)85024-7 10.1007/BF02496245</t>
  </si>
  <si>
    <r>
      <rPr>
        <i/>
        <sz val="11"/>
        <color theme="1"/>
        <rFont val="Calibri"/>
        <family val="2"/>
        <scheme val="minor"/>
      </rPr>
      <t xml:space="preserve">TABLE I </t>
    </r>
    <r>
      <rPr>
        <sz val="12"/>
        <color theme="1"/>
        <rFont val="Calibri"/>
        <family val="2"/>
        <scheme val="minor"/>
      </rPr>
      <t xml:space="preserve">10.1021/ja00025a025 Farina JACS 1991 9585 </t>
    </r>
  </si>
  <si>
    <r>
      <rPr>
        <i/>
        <sz val="11"/>
        <color theme="1"/>
        <rFont val="Calibri"/>
        <family val="2"/>
        <scheme val="minor"/>
      </rPr>
      <t xml:space="preserve">TABLE I </t>
    </r>
    <r>
      <rPr>
        <sz val="12"/>
        <color theme="1"/>
        <rFont val="Calibri"/>
        <family val="2"/>
        <scheme val="minor"/>
      </rPr>
      <t>10.1021/ja00025a025 Farina JACS 1991 9585</t>
    </r>
  </si>
  <si>
    <r>
      <rPr>
        <i/>
        <sz val="11"/>
        <color theme="1"/>
        <rFont val="Calibri"/>
        <family val="2"/>
        <scheme val="minor"/>
      </rPr>
      <t xml:space="preserve">TABLE III </t>
    </r>
    <r>
      <rPr>
        <sz val="12"/>
        <color theme="1"/>
        <rFont val="Calibri"/>
        <family val="2"/>
        <scheme val="minor"/>
      </rPr>
      <t>10.1021/ja00025a025 Farina JACS 1991 9585</t>
    </r>
  </si>
  <si>
    <t>10.1021/jo00072a028 Farina JOC 1993 5434</t>
  </si>
  <si>
    <t>10.1021/jo052250+ Bedford JOC 2006 1104</t>
  </si>
  <si>
    <t>10.1021/ja00541a013 Yamamoto JACS 1980 2467</t>
  </si>
  <si>
    <t>10.1021/ja00159a001 Heinekey JACS 1990 909</t>
  </si>
  <si>
    <t>10.1016/1381-1169(95)00140-9 Herrmann JMCatA 1995 133</t>
  </si>
  <si>
    <t>10.1021/ic50182a040 Poe IC 1978 997 and 10.1021/ic50202a010 Poe IC 1979 3331</t>
  </si>
  <si>
    <t>10.1246/bcsj.48.3239 Yoshikawa BullCSJ 1975 3239</t>
  </si>
  <si>
    <t>10.1021/ol202314q Barriault OL 2011 5580</t>
  </si>
  <si>
    <t>Inorg Chem 1969 83</t>
  </si>
  <si>
    <t>JACS 1976 3155</t>
  </si>
  <si>
    <t>10.1021/ic00318a006</t>
  </si>
  <si>
    <t>10.1021/ic50209a025 Bodner Inorg Chem 1980 1951</t>
  </si>
  <si>
    <t>PR2 R'-MOP: 10.1021/om500582w (0.25 mol% Pd, rt), PBINOL-MOP: 10.1039/c2dt12214f (0.25 mol% Pd, rt), P-2ArFc: 10.1021/jo0257804 (0.1 mol% Pd, rt)</t>
  </si>
  <si>
    <t>PAr2 H-MOP: 10.1021/jo001614p (italics, 0.1 mol% Pd, 0 °C). PR2 R'-MOP: 10.1021/om500582w (regular, 0.25 mol% Pd, rt), P-2ArFc: 10.1021/jo0257804 (0.1 mol% Pd, rt)</t>
  </si>
  <si>
    <t>10.1021/ol202410v Morgan OrgLett 2011 5444</t>
  </si>
  <si>
    <t>10.1021/jacs.8b06476 Douglas JACS 2018 10025</t>
  </si>
  <si>
    <t>10.1021/ja036947t Buchwald JACS 2003 11818</t>
  </si>
  <si>
    <t>10.1021/ja062866w Jamison JACS 2006 11513</t>
  </si>
  <si>
    <t xml:space="preserve">10.1016/S0022-328X(00)86853-9 JOmC 1982 89 </t>
  </si>
  <si>
    <t>10.1016/0022-328X(85)80173-X JOmC 1985 253 Gerdes</t>
  </si>
  <si>
    <t>10.1016/0022-328X(84)80662-2 Bartik JOmC 1984</t>
  </si>
  <si>
    <t>10.1039/b616918j  Clarke, M. L., Roff, G. J. Green Chem. 2007, 9, 792-796</t>
  </si>
  <si>
    <t>10.1002/chem.200600914 Clarke, M. L., Roff, G.J. Chem. Eur. J. 2006, 12, 7978-7986</t>
  </si>
  <si>
    <t>10.1016/0304-5102(89)85007-2 Neibecker, D., Reau, R. J Mol Cat 53 (1989) 219-227</t>
  </si>
  <si>
    <t>10.1021/jo00283a008 Neibecker, D., Reau, R., Lecolier, S. J Org Chem 1989, 54 (22), 5208-5210</t>
  </si>
  <si>
    <t>10.1002/1521-3765(20010716)7-14&lt;3106--aid-chem3106&gt;3.0.co;2-y Breit, Chem Eur J, 2001</t>
  </si>
  <si>
    <t>10.1002/anie.201105954  Fey,Pringle, ACIE 2012,118</t>
  </si>
  <si>
    <t>10.1021/jo049379o Zhang JOC 2004 5428</t>
  </si>
  <si>
    <t>10.1021/cs500241p Cadierno ACSC 2014 1901</t>
  </si>
  <si>
    <t>10.1021/ol502772m Kim,Kim OL 2014 5490</t>
  </si>
  <si>
    <t>10.1021/om8005728 Sawamura OM 2008 5494</t>
  </si>
  <si>
    <t>10.1021/ja0058435 Hartwig JACS 2001 2677</t>
  </si>
  <si>
    <t>10.1021/ja983419m Hartwig JACS 1999 2123</t>
  </si>
  <si>
    <t>10.1021/ja100521m vanLeeuwen JACS 2010 6463</t>
  </si>
  <si>
    <t>10.1021/jacs.8b10769 Luzung,Radosevich, JACS 2018 15200</t>
  </si>
  <si>
    <t>10.1039/C8NJ04867C Zhou, NJC 2018 19720</t>
  </si>
  <si>
    <t>10.1021/jacs.8b00928 Cundari,Hartwig JACS 2018 4893</t>
  </si>
  <si>
    <t>10.1002/anie.201813233 Shenvi ACIE 2019</t>
  </si>
  <si>
    <t>10.1021/jo400435z Shaughnessy, JOC 2013 4649</t>
  </si>
  <si>
    <t>10.1038/s41586-018-0628-7 Sanford Nature 2018 563 100</t>
  </si>
  <si>
    <t>10.1021/ja3047816, Dreher,Walsh JACS 2012</t>
  </si>
  <si>
    <t>10.1021/acscatal.6b01320 Hartwig ACSCat 2016 5651</t>
  </si>
  <si>
    <t>10.1002/1521-3765(20010702)7:13&lt;2908::AID-CHEM2908&gt;3.0.CO;2-R Beller CEJ 2001 2908</t>
  </si>
  <si>
    <t>10.1021/acs.organomet.9b00027</t>
  </si>
  <si>
    <t>ligand</t>
  </si>
  <si>
    <t>ID</t>
  </si>
  <si>
    <t>SMILES</t>
  </si>
  <si>
    <t>tmp</t>
  </si>
  <si>
    <t>ΔΔG‡ l:b secBu</t>
  </si>
  <si>
    <t>ΔΔG‡ secBu</t>
  </si>
  <si>
    <t>yield</t>
  </si>
  <si>
    <t>ee</t>
  </si>
  <si>
    <t>ΔΔG‡ es PhsecBu</t>
  </si>
  <si>
    <t>Yield</t>
  </si>
  <si>
    <t>ratio</t>
  </si>
  <si>
    <t>ΔΔG‡</t>
  </si>
  <si>
    <t>ΔΔG‡ data from Manuscript, kcal/mol</t>
  </si>
  <si>
    <t>ΔΔG‡ data from SI, kcal/mol</t>
  </si>
  <si>
    <t>%yield, SI</t>
  </si>
  <si>
    <t>%yield 2, based on total yield and ddG(SI)</t>
  </si>
  <si>
    <t>%yield 3, based on total yield and ddG(SI)</t>
  </si>
  <si>
    <t>ΔΔG‡ Pdt2:3</t>
  </si>
  <si>
    <t>yield pdt 2</t>
  </si>
  <si>
    <t>%Area product</t>
  </si>
  <si>
    <t>%Area mXylene</t>
  </si>
  <si>
    <t>%Yield</t>
  </si>
  <si>
    <t>%yield</t>
  </si>
  <si>
    <t>ln(yield)</t>
  </si>
  <si>
    <t>δP exp</t>
  </si>
  <si>
    <t>δP(O) Phosphine oxide lit</t>
  </si>
  <si>
    <t>δ(S) exp</t>
  </si>
  <si>
    <t>δP(Se) exp</t>
  </si>
  <si>
    <t>J(P−Se) Hz</t>
  </si>
  <si>
    <t>δP lit</t>
  </si>
  <si>
    <t>TCA</t>
  </si>
  <si>
    <t>TEP ν in [Ni(CO)3L]</t>
  </si>
  <si>
    <t>TEP/FTχ fit</t>
  </si>
  <si>
    <t>transRhL2CO/FTχ fit</t>
  </si>
  <si>
    <t>extrap FTχ</t>
  </si>
  <si>
    <t xml:space="preserve"> ν(CO) in cm-1</t>
  </si>
  <si>
    <t xml:space="preserve"> νA1cis(CO) in cm-1</t>
  </si>
  <si>
    <t xml:space="preserve"> νA1trans(CO) in cm-1</t>
  </si>
  <si>
    <t xml:space="preserve"> νE(CO) in cm-1</t>
  </si>
  <si>
    <t>ν(CN) in cm^-1</t>
  </si>
  <si>
    <t>E_p in V vs SCE</t>
  </si>
  <si>
    <t>E_L in V</t>
  </si>
  <si>
    <t>%Phosphine Oxide</t>
  </si>
  <si>
    <t>LN(rate in L mol-1 s^-1)</t>
  </si>
  <si>
    <t>rel. rate</t>
  </si>
  <si>
    <t>IP_V in eV</t>
  </si>
  <si>
    <t>rate in min^-1</t>
  </si>
  <si>
    <t>GC yield  in %</t>
  </si>
  <si>
    <t>ΔG in kcal/mol</t>
  </si>
  <si>
    <t>JA-B in Hz</t>
  </si>
  <si>
    <t>Yield in %</t>
  </si>
  <si>
    <t>ΔG‡ in KJ mol^-1</t>
  </si>
  <si>
    <t>yield 80°C</t>
  </si>
  <si>
    <t>Yield 130°C</t>
  </si>
  <si>
    <t>ΔΔG‡(exo/endo) 80°C</t>
  </si>
  <si>
    <t>ΔΔG‡(exo/endo) 130°C</t>
  </si>
  <si>
    <t>LN(selectivity)</t>
  </si>
  <si>
    <t>K</t>
  </si>
  <si>
    <t xml:space="preserve">rel rate </t>
  </si>
  <si>
    <t>LN rate in 10^-4 s^-1</t>
  </si>
  <si>
    <t>ν1(ax) in cm^-1</t>
  </si>
  <si>
    <t>ν2(ax) in cm^-1</t>
  </si>
  <si>
    <t>ν3(ax) in cm^-1</t>
  </si>
  <si>
    <t>AVG ν(ax)</t>
  </si>
  <si>
    <t>−ΔH</t>
  </si>
  <si>
    <t>δ13C in ppm</t>
  </si>
  <si>
    <t>selectivity</t>
  </si>
  <si>
    <t>yield in %</t>
  </si>
  <si>
    <t>LN ratio Allylic/Homoallylic product</t>
  </si>
  <si>
    <t>ΔΔG‡ b/l ratio</t>
  </si>
  <si>
    <t>ΔΔG‡ ee</t>
  </si>
  <si>
    <t>cooligomer selectivity</t>
  </si>
  <si>
    <t>ratio cyclocotrimers</t>
  </si>
  <si>
    <t>B/L</t>
  </si>
  <si>
    <t>ln(B/L)</t>
  </si>
  <si>
    <t>Yield (%)</t>
  </si>
  <si>
    <t>Selectivity for linear aldehyde (%)</t>
  </si>
  <si>
    <t>conversion (%)</t>
  </si>
  <si>
    <t>branched aldehyde (%)</t>
  </si>
  <si>
    <t>Conv (%)</t>
  </si>
  <si>
    <t>iso(max) (%)</t>
  </si>
  <si>
    <t>TOF ald</t>
  </si>
  <si>
    <t>TOF iso</t>
  </si>
  <si>
    <t>TOF ald/ TOF iso</t>
  </si>
  <si>
    <t>n/Iso</t>
  </si>
  <si>
    <t>Yield (1% Rh, 50 °C, 1 h)</t>
  </si>
  <si>
    <t>Yield (0.1% Rh, 20 °C, 10 min</t>
  </si>
  <si>
    <t>Yield (0.1% Rh, 20 °C, 1 h)</t>
  </si>
  <si>
    <t>Yield (0.1% Rh, 20 °C, 3 h)</t>
  </si>
  <si>
    <t>Yield 0.5 h</t>
  </si>
  <si>
    <t>Yield 5 h</t>
  </si>
  <si>
    <t>%conversion, Table 4</t>
  </si>
  <si>
    <t>%1MOD selectivity, Table 4</t>
  </si>
  <si>
    <t xml:space="preserve">Yield </t>
  </si>
  <si>
    <t>ΔG‡ RE in kcal/mol</t>
  </si>
  <si>
    <t>yield, %</t>
  </si>
  <si>
    <t>yield%</t>
  </si>
  <si>
    <t>%yield 1p, 2h</t>
  </si>
  <si>
    <t>%yield 2p, 2h</t>
  </si>
  <si>
    <t>%yield 3p, 2h</t>
  </si>
  <si>
    <t>%yield 1p, 18h</t>
  </si>
  <si>
    <t>%yield 2p, 18h</t>
  </si>
  <si>
    <t>%yield 3p, 18h</t>
  </si>
  <si>
    <t>%yield (NaOAc)</t>
  </si>
  <si>
    <t>%yield (Na2CO3)</t>
  </si>
  <si>
    <t>%yield 10L:Pd</t>
  </si>
  <si>
    <t>Xphos</t>
  </si>
  <si>
    <t>CC(c1cc(cc(c1c1ccccc1P(C1CCCCC1)C1CCCCC1)C(C)C)C(C)C)C</t>
  </si>
  <si>
    <t>.</t>
  </si>
  <si>
    <t>ZachNC</t>
  </si>
  <si>
    <t>CPhos</t>
  </si>
  <si>
    <t>CN(c1cccc(c1c1ccccc1P(C1CCCCC1)C1CCCCC1)N(C)C)C</t>
  </si>
  <si>
    <t>SPhos</t>
  </si>
  <si>
    <t>COc1cccc(c1c1ccccc1P(C1CCCCC1)C1CCCCC1)OC</t>
  </si>
  <si>
    <t>RuPhos</t>
  </si>
  <si>
    <t>CC(Oc1cccc(c1c1ccccc1P(C1CCCCC1)C1CCCCC1)OC(C)C)C</t>
  </si>
  <si>
    <t>CyJohnPhos</t>
  </si>
  <si>
    <t>C1CCC(CC1)P(c1ccccc1c1ccccc1)C1CCCCC1</t>
  </si>
  <si>
    <t>PAd3</t>
  </si>
  <si>
    <t>P(C12CC3CC(C1)CC(C2)C3)(C12CC3CC(C1)CC(C2)C3)(C12CC3CC(C1)CC(C2)C3)</t>
  </si>
  <si>
    <t>PhSPhos</t>
  </si>
  <si>
    <t>0007</t>
  </si>
  <si>
    <t>COc1cccc(c1c1ccccc1P(c1ccccc1)c1ccccc1)OC</t>
  </si>
  <si>
    <t xml:space="preserve">or -9.5 </t>
  </si>
  <si>
    <t>PtBu3</t>
  </si>
  <si>
    <t>CC(P(C(C)(C)C)C(C)(C)C)(C)C</t>
  </si>
  <si>
    <t>PoTol3</t>
  </si>
  <si>
    <t>Cc1ccccc1P(c1ccccc1C)c1ccccc1C</t>
  </si>
  <si>
    <t>P=O: 10.1039/C6RA25469A,ZachNC</t>
  </si>
  <si>
    <t>PAd2nBu, CataCXium A</t>
  </si>
  <si>
    <t>CCCCP(C12CC3CC(C1)CC(C2)C3)(C12CC3CC(C1)CC(C2)C3)</t>
  </si>
  <si>
    <t>PCy3</t>
  </si>
  <si>
    <t>C1CCC(CC1)P(C1CCCCC1)C1CCCCC1</t>
  </si>
  <si>
    <t>1943, 1936</t>
  </si>
  <si>
    <t>PtBu2neopentyl</t>
  </si>
  <si>
    <t>CC(CP(C(C)(C)C)C(C)(C)C)(C)C</t>
  </si>
  <si>
    <t>PtBuPh2</t>
  </si>
  <si>
    <t>CC(P(c1ccccc1)c1ccccc1)(C)C</t>
  </si>
  <si>
    <t>PtBu2Me</t>
  </si>
  <si>
    <t>CP(C(C)(C)C)C(C)(C)C</t>
  </si>
  <si>
    <t>P(2OMePh)3</t>
  </si>
  <si>
    <t>COc1ccccc1P(c1ccccc1OC)c1ccccc1OC</t>
  </si>
  <si>
    <t>PSe: 10.1080/10426509008042125</t>
  </si>
  <si>
    <t>P(4CF3Ph)3</t>
  </si>
  <si>
    <t>0016</t>
  </si>
  <si>
    <t>FC(c1ccc(cc1)P(c1ccc(cc1)C(F)(F)F)c1ccc(cc1)C(F)(F)F)(F)F</t>
  </si>
  <si>
    <t>-13.7. PSe:19:1910.1080/10426509008042125</t>
  </si>
  <si>
    <t>PPh3</t>
  </si>
  <si>
    <t>c1ccc(cc1)P(c1ccccc1)c1ccccc1</t>
  </si>
  <si>
    <t>P=O: 10.1039/C6RA25469A PS: 10.1002/zaac.19673540304, ZachNC</t>
  </si>
  <si>
    <t>47/1</t>
  </si>
  <si>
    <t>6/1</t>
  </si>
  <si>
    <t>PpTol3</t>
  </si>
  <si>
    <t>Cc1ccc(cc1)P(c1ccc(cc1)C)c1ccc(cc1)C</t>
  </si>
  <si>
    <t>P=O: 10.1039/C6RA25469A, ZachNC</t>
  </si>
  <si>
    <t>PBnPh2</t>
  </si>
  <si>
    <t>0019</t>
  </si>
  <si>
    <t>c1ccc(cc1)CP(c1ccccc1)c1ccccc1</t>
  </si>
  <si>
    <t>PnBu3</t>
  </si>
  <si>
    <t>CCCCP(CCCC)CCCC</t>
  </si>
  <si>
    <t>S: 10.1002/mrc.1270060912, ZachNC</t>
  </si>
  <si>
    <t>PEt3</t>
  </si>
  <si>
    <t>CCP(CC)CC</t>
  </si>
  <si>
    <t>PMe3</t>
  </si>
  <si>
    <t>CP(C)C</t>
  </si>
  <si>
    <t>2-C5 monoXantphos</t>
  </si>
  <si>
    <t>CC1(C)c2cccc(c2Oc2c1cccc2)P(c1ccccc1)c1ccccc1</t>
  </si>
  <si>
    <t>3-C9</t>
  </si>
  <si>
    <t>COc1ccc2c(c1c1ccccc1P(c1ccccc1)c1ccccc1)cccc2</t>
  </si>
  <si>
    <t>PhXPhos</t>
  </si>
  <si>
    <t>CC(c1cc(cc(c1c1ccccc1P(c1ccccc1)c1ccccc1)C(C)C)C(C)C)C</t>
  </si>
  <si>
    <t>35CF3_PhSPhos</t>
  </si>
  <si>
    <t>0026</t>
  </si>
  <si>
    <t>COc1cccc(c1c1ccccc1P(c1cc(cc(c1)C(F)(F)F)C(F)(F)F)c1cc(cc(c1)C(F)(F)F)C(F)(F)F)OC</t>
  </si>
  <si>
    <t>PhSPhos-D2 (oTolSPhos)</t>
  </si>
  <si>
    <t>0027</t>
  </si>
  <si>
    <t>COc1cccc(c1c1ccccc1P(c1ccccc1C)c1ccccc1C)OC</t>
  </si>
  <si>
    <t>4CF3_PhSPhos</t>
  </si>
  <si>
    <t>0028</t>
  </si>
  <si>
    <t>COc1cccc(c1c1ccccc1P(c1ccc(cc1)C(F)(F)F)c1ccc(cc1)C(F)(F)F)OC</t>
  </si>
  <si>
    <t>35CF3_PhXPhos</t>
  </si>
  <si>
    <t>0029</t>
  </si>
  <si>
    <t>CC(c1cc(cc(c1c1ccccc1P(c1cc(cc(c1)C(F)(F)F)C(F)(F)F)c1cc(cc(c1)C(F)(F)F)C(F)(F)F)C(C)C)C(C)C)C</t>
  </si>
  <si>
    <t>PtBu2Cy</t>
  </si>
  <si>
    <t>CC(P(C(C)(C)C)C1CCCCC1)(C)C</t>
  </si>
  <si>
    <t>PtBu2Ph</t>
  </si>
  <si>
    <t>CC(P(C(C)(C)C)c1ccccc1)(C)C</t>
  </si>
  <si>
    <t>PtBuCy2</t>
  </si>
  <si>
    <t>CC(P(C1CCCCC1)C1CCCCC1)(C)C</t>
  </si>
  <si>
    <t>35CF3_PhRuPhos</t>
  </si>
  <si>
    <t>0033</t>
  </si>
  <si>
    <t>CC(Oc1cccc(c1c1ccccc1P(c1cc(cc(c1)C(F)(F)F)C(F)(F)F)c1cc(cc(c1)C(F)(F)F)C(F)(F)F)OC(C)C)C</t>
  </si>
  <si>
    <t>not in SciFi</t>
  </si>
  <si>
    <t>4CF3_PhRuPhos</t>
  </si>
  <si>
    <t>0034</t>
  </si>
  <si>
    <t>CC(Oc1cccc(c1c1ccccc1P(c1ccc(cc1)C(F)(F)F)c1ccc(cc1)C(F)(F)F)OC(C)C)C</t>
  </si>
  <si>
    <t>4CF3_PhXPhos</t>
  </si>
  <si>
    <t>0035</t>
  </si>
  <si>
    <t>CC(c1cc(cc(c1c1ccccc1P(c1ccc(cc1)C(F)(F)F)c1ccc(cc1)C(F)(F)F)C(C)C)C(C)C)C</t>
  </si>
  <si>
    <t>AZ-Phos, PtBu2(2(4-Ph-Ph)-Ph)</t>
  </si>
  <si>
    <t>0036</t>
  </si>
  <si>
    <t>CC(C)(C)P(c1c(c2ccc(c3ccccc3)cc2)cccc1)C(C)(C)C</t>
  </si>
  <si>
    <t>10.1021/acscatal.7b00757</t>
  </si>
  <si>
    <t>cBRIDP, MoPhos</t>
  </si>
  <si>
    <t>0037</t>
  </si>
  <si>
    <t>CC(P([C@]1(C)CC1(c1ccccc1)c1ccccc1)C(C)(C)C)(C)C</t>
  </si>
  <si>
    <t>Cy-cBRIDP</t>
  </si>
  <si>
    <t>0038</t>
  </si>
  <si>
    <t>C[C@]1(CC1(c1ccccc1)c1ccccc1)P(C1CCCCC1)C1CCCCC1</t>
  </si>
  <si>
    <t>Cy-vBRIDP</t>
  </si>
  <si>
    <t>C/C(P(C1CCCCC1)C2CCCCC2)=C(C3=CC=CC=C3)/C4=CC=CC=C4</t>
  </si>
  <si>
    <t>HiersoPhos(Ph)</t>
  </si>
  <si>
    <t>0040</t>
  </si>
  <si>
    <t>CC1=CC=C(O1)P(C2=CC=CC=C2)C3=CC=C(C)O3</t>
  </si>
  <si>
    <t>PnBu2_2-imidazolePh, Imidazol_Ph_PPnBu2</t>
  </si>
  <si>
    <t>0041</t>
  </si>
  <si>
    <t>CCCCP(c1ccccc1n1cncc1)CCCC</t>
  </si>
  <si>
    <t>JohnPhos</t>
  </si>
  <si>
    <t>CC(P(C(C)(C)C)c1ccccc1c1ccccc1)(C)C</t>
  </si>
  <si>
    <t>NPh-imidazole_PiBu2</t>
  </si>
  <si>
    <t>0043</t>
  </si>
  <si>
    <t>CC(CP(c1nccn1c1ccccc1)CC(C)C)C</t>
  </si>
  <si>
    <t>NPh-Pyrrole-PCy2, CataCXiumPCy</t>
  </si>
  <si>
    <t>C1CCC(CC1)P(c1cccn1c1ccccc1)C1CCCCC1</t>
  </si>
  <si>
    <t>NPh-Pyrrole-PEt2</t>
  </si>
  <si>
    <t>0045</t>
  </si>
  <si>
    <t>CCP(c1cccn1c1ccccc1)CC</t>
  </si>
  <si>
    <t>NPh-Pyrrole-PiBu2</t>
  </si>
  <si>
    <t>0046</t>
  </si>
  <si>
    <t>CC(CP(c1cccn1c1ccccc1)CC(C)C)C</t>
  </si>
  <si>
    <t>NPh-Pyrrole-PiPr2</t>
  </si>
  <si>
    <t>0047</t>
  </si>
  <si>
    <t>CC(P(c1cccn1c1ccccc1)C(C)C)C</t>
  </si>
  <si>
    <t>-17.5;-19.5</t>
  </si>
  <si>
    <t>NPh-Pyrrole-PnBu2</t>
  </si>
  <si>
    <t>0048</t>
  </si>
  <si>
    <t>CCCCP(c1cccn1c1ccccc1)CCCC</t>
  </si>
  <si>
    <t>P(246iPrPh)3</t>
  </si>
  <si>
    <t>0049</t>
  </si>
  <si>
    <t>CC(C)C1=CC(C(C)C)=CC(C(C)C)=C1P(C2=C(C=C(C(C)C)C=C2C(C)C)C(C)C)C(C(C(C)C)=CC(C(C)C)=C3)=C3C(C)C</t>
  </si>
  <si>
    <t>P(246OMePh)3, TTMPP</t>
  </si>
  <si>
    <t>0050</t>
  </si>
  <si>
    <t>COc1cc(OC)cc(c1P(c1c(OC)cc(cc1OC)OC)c1c(OC)cc(cc1OC)OC)OC</t>
  </si>
  <si>
    <t>P(26iPrPh)3</t>
  </si>
  <si>
    <t>0051</t>
  </si>
  <si>
    <t>CC(C)C1=CC=CC(C(C)C)=C1P(C2=C(C=CC=C2C(C)C)C(C)C)C(C(C(C)C)=CC=C3)=C3C(C)C</t>
  </si>
  <si>
    <t>P(26Me4OMePh)3</t>
  </si>
  <si>
    <t>0052</t>
  </si>
  <si>
    <t>COc1cc(C)c(c(c1)C)P(c1c(C)cc(cc1C)OC)c1c(C)cc(cc1C)OC</t>
  </si>
  <si>
    <t>P(26OMePh)3</t>
  </si>
  <si>
    <t>COc1cccc(c1P(c1c(OC)cccc1OC)c1c(OC)cccc1OC)OC</t>
  </si>
  <si>
    <t>P(2-furyl)3, TFP</t>
  </si>
  <si>
    <t>0054</t>
  </si>
  <si>
    <t>c1coc(c1)P(c1ccco1)c1ccco1</t>
  </si>
  <si>
    <t>P(2iPr4OMePh)3</t>
  </si>
  <si>
    <t>0055</t>
  </si>
  <si>
    <t>COc1ccc(c(c1)C(C)C)P(c1ccc(cc1C(C)C)OC)c1ccc(cc1C(C)C)OC</t>
  </si>
  <si>
    <t>P(2Me4OMePh)3</t>
  </si>
  <si>
    <t>0056</t>
  </si>
  <si>
    <t>COc1ccc(c(c1)C)P(c1ccc(cc1C)OC)c1ccc(cc1C)OC</t>
  </si>
  <si>
    <t>P(DEA)2Ph</t>
  </si>
  <si>
    <t>0057</t>
  </si>
  <si>
    <t>CCN(P(C1=CC=CC=C1)N(CC)CC)CC</t>
  </si>
  <si>
    <t>P(DiPA)2Ph</t>
  </si>
  <si>
    <t>0058</t>
  </si>
  <si>
    <t>CC(C)N(P(C1=CC=CC=C1)N(C(C)C)C(C)C)C(C)C</t>
  </si>
  <si>
    <t>P(DMA)2Ph</t>
  </si>
  <si>
    <t>0059</t>
  </si>
  <si>
    <t>CN(P(C1=CC=CC=C1)N(C)C)C</t>
  </si>
  <si>
    <t>P(mesityl)3</t>
  </si>
  <si>
    <t>0060</t>
  </si>
  <si>
    <t>Cc1cc(C)cc(c1P(c1c(C)cc(cc1C)C)c1c(C)cc(cc1C)C)C</t>
  </si>
  <si>
    <t>P(4FPh)3</t>
  </si>
  <si>
    <t>0061</t>
  </si>
  <si>
    <t>Fc1ccc(cc1)P(c1ccc(cc1)F)c1ccc(cc1)F</t>
  </si>
  <si>
    <t>P(4OMePh)3</t>
  </si>
  <si>
    <t>COc1ccc(cc1)P(c1ccc(cc1)OC)c1ccc(cc1)OC</t>
  </si>
  <si>
    <t>P: -9.3; PSe: -39.7/708. P=O: 10.1039/C6RA25469A. Slightly different in ZachNC: -10.8/32.0/714</t>
  </si>
  <si>
    <t>4/1</t>
  </si>
  <si>
    <t>4.0/1</t>
  </si>
  <si>
    <t>P(2iPrPh)3</t>
  </si>
  <si>
    <t>0063</t>
  </si>
  <si>
    <t>CC(c1ccccc1P(c1ccccc1C(C)C)c1ccccc1C(C)C)C</t>
  </si>
  <si>
    <t>data not found</t>
  </si>
  <si>
    <t>PAd2Bn, cataCXium Abn</t>
  </si>
  <si>
    <t>C12CC3CC(C1)CC(C2)C3P(C12CC3CC(C1)CC(C2)C3)Cc1ccccc1</t>
  </si>
  <si>
    <t>PBn3</t>
  </si>
  <si>
    <t>P(CC1=CC=CC=C1)(CC2=CC=CC=C2)CC3=CC=CC=C3</t>
  </si>
  <si>
    <t>PCy2Et</t>
  </si>
  <si>
    <t>CCP(C1CCCCC1)C1CCCCC1</t>
  </si>
  <si>
    <t>PCy2oTol</t>
  </si>
  <si>
    <t>Cc1ccccc1P(C1CCCCC1)C1CCCCC1</t>
  </si>
  <si>
    <t>PCy2Ph</t>
  </si>
  <si>
    <t>C1CCC(CC1)P(c1ccccc1)C1CCCCC1</t>
  </si>
  <si>
    <t>PCy2(4NMe2Ph), CyAtaPhos</t>
  </si>
  <si>
    <t>CN(c1ccc(cc1)P(C1CCCCC1)C1CCCCC1)C</t>
  </si>
  <si>
    <t>PCyp3</t>
  </si>
  <si>
    <t>C1CCC(C1)P(C1CCCC1)C1CCCC1</t>
  </si>
  <si>
    <t>PO,PS: 10.1002/zaac.19673540304, ZachNC</t>
  </si>
  <si>
    <t>PtBu2_4PhCF3</t>
  </si>
  <si>
    <t>CC(P(C(C)(C)C)c1ccc(cc1)C(F)(F)F)(C)C</t>
  </si>
  <si>
    <t>PEt2Ph</t>
  </si>
  <si>
    <t>CCP(c1ccccc1)CC</t>
  </si>
  <si>
    <t>1952, 1945</t>
  </si>
  <si>
    <t>PEtPh2</t>
  </si>
  <si>
    <t>CCP(c1ccccc1)c1ccccc1</t>
  </si>
  <si>
    <t>PO,PS: 10.1080/00958978808078445, ZachNC</t>
  </si>
  <si>
    <t>1954, 1947</t>
  </si>
  <si>
    <t>PnBu2(N-nBu,5-Ph-1,2,3-Triazole), Ph_isotriazole_PnBu2</t>
  </si>
  <si>
    <t>0074</t>
  </si>
  <si>
    <t>CCCCP(c1nnn(c1c1ccccc1)CCCC)CCCC</t>
  </si>
  <si>
    <t>P(OPh)3 Phosphite</t>
  </si>
  <si>
    <t>0075</t>
  </si>
  <si>
    <t>c1ccc(cc1)OP(Oc1ccccc1)Oc1ccccc1</t>
  </si>
  <si>
    <t>-128.1; 129.2; 127.8. Se:10.1021/om000793y. PO,PS: 10.1002/zaac.19673540304</t>
  </si>
  <si>
    <t>1976, 1967</t>
  </si>
  <si>
    <t>PhRuPhos</t>
  </si>
  <si>
    <t>0076</t>
  </si>
  <si>
    <t>CC(Oc1cccc(c1c1ccccc1P(c1ccccc1)c1ccccc1)OC(C)C)C</t>
  </si>
  <si>
    <t>PPhiPr2</t>
  </si>
  <si>
    <t>0077</t>
  </si>
  <si>
    <t>CC(P(c1ccccc1)C(C)C)C</t>
  </si>
  <si>
    <t>15.6; 6.8</t>
  </si>
  <si>
    <t>PtBuiPr2</t>
  </si>
  <si>
    <t>CC(P(C(C)(C)C)C(C)C)C</t>
  </si>
  <si>
    <t>PiPr3</t>
  </si>
  <si>
    <t>CC(P(C(C)C)C(C)C)C</t>
  </si>
  <si>
    <t>10.1002/zaac.19673540304, ZachNC</t>
  </si>
  <si>
    <t>PMe2Ph</t>
  </si>
  <si>
    <t>CP(c1ccccc1)C</t>
  </si>
  <si>
    <t>PMePh2</t>
  </si>
  <si>
    <t>CP(c1ccccc1)c1ccccc1</t>
  </si>
  <si>
    <t>PmTol3</t>
  </si>
  <si>
    <t>Cc1cccc(c1)P(c1cccc(c1)C)c1cccc(c1)C</t>
  </si>
  <si>
    <t>-3.9. ZachNC</t>
  </si>
  <si>
    <t>PnPr3</t>
  </si>
  <si>
    <t>CCCP(CCC)CCC</t>
  </si>
  <si>
    <t>PO,PS: 10.1002/zaac.19673540304</t>
  </si>
  <si>
    <t>PallylPh2</t>
  </si>
  <si>
    <t>C=CCP(c1ccccc1)c1ccccc1</t>
  </si>
  <si>
    <t>PPh2iPr</t>
  </si>
  <si>
    <t>CC(P(c1ccccc1)c1ccccc1)C</t>
  </si>
  <si>
    <t>PPh2pStyrene</t>
  </si>
  <si>
    <t>C=Cc1ccc(cc1)P(c1ccccc1)c1ccccc1</t>
  </si>
  <si>
    <t>PtBu2Et</t>
  </si>
  <si>
    <t>0087</t>
  </si>
  <si>
    <t>CCP(C(C)(C)C)C(C)(C)C</t>
  </si>
  <si>
    <t>PnButBu2</t>
  </si>
  <si>
    <t>CCCCP(C(C)(C)C)C(C)(C)C</t>
  </si>
  <si>
    <t>tBuBrettPhos</t>
  </si>
  <si>
    <t>COc1ccc(c(c1c1c(cc(cc1C(C)C)C(C)C)C(C)C)P(C(C)(C)C)C(C)(C)C)OC</t>
  </si>
  <si>
    <t>tBuXPhos</t>
  </si>
  <si>
    <t>CC(c1cc(cc(c1c1ccccc1P(C(C)(C)C)C(C)(C)C)C(C)C)C(C)C)C</t>
  </si>
  <si>
    <t>vBRIDP</t>
  </si>
  <si>
    <t>0091</t>
  </si>
  <si>
    <t>CC(=C(c1ccccc1)c1ccccc1)P(C(C)(C)C)C(C)(C)C</t>
  </si>
  <si>
    <t>tBuSPhos</t>
  </si>
  <si>
    <t>0092</t>
  </si>
  <si>
    <t>COc1cccc(c1c1ccccc1P(C(C)(C)C)C(C)(C)C)OC</t>
  </si>
  <si>
    <t>PnBu2pyrrolePh</t>
  </si>
  <si>
    <t>0093</t>
  </si>
  <si>
    <t>CCCCP(c1ccccc1n1cccc1)CCCC</t>
  </si>
  <si>
    <t>NPh-imidazole_PnBu2</t>
  </si>
  <si>
    <t>0094</t>
  </si>
  <si>
    <t>CCCCP(c1nccn1c1ccccc1)CCCC</t>
  </si>
  <si>
    <t>PMePh(2OMePh)</t>
  </si>
  <si>
    <t>0095</t>
  </si>
  <si>
    <t>COc1ccccc1P(c1ccccc1)C</t>
  </si>
  <si>
    <t>PMeNEt2Ph</t>
  </si>
  <si>
    <t>0096</t>
  </si>
  <si>
    <t>CCN(P(c1ccccc1)C)CC</t>
  </si>
  <si>
    <t>PMeOMeC6F5</t>
  </si>
  <si>
    <t>0097</t>
  </si>
  <si>
    <t>COP(c1c(F)c(F)c(c(c1F)F)F)C</t>
  </si>
  <si>
    <t>PMeOiPrC6F5</t>
  </si>
  <si>
    <t>0098</t>
  </si>
  <si>
    <t>CC(OP(c1c(F)c(F)c(c(c1F)F)F)C)C</t>
  </si>
  <si>
    <t>CF3JohnPhos</t>
  </si>
  <si>
    <t>0099</t>
  </si>
  <si>
    <t>FC(P(C(F)(F)F)c1ccccc1c1ccccc1)(F)F</t>
  </si>
  <si>
    <t>CF3SPhos</t>
  </si>
  <si>
    <t>0100</t>
  </si>
  <si>
    <t>COc1cccc(c1c1ccccc1P(C(F)(F)F)C(F)(F)F)OC</t>
  </si>
  <si>
    <t>CF3XPhos</t>
  </si>
  <si>
    <t>0101</t>
  </si>
  <si>
    <t>CC(c1cc(cc(c1c1ccccc1P(C(F)(F)F)C(F)(F)F)C(C)C)C(C)C)C</t>
  </si>
  <si>
    <t>BrettPhos</t>
  </si>
  <si>
    <t>0102</t>
  </si>
  <si>
    <t>COc1ccc(c(c1c1c(cc(cc1C(C)C)C(C)C)C(C)C)P(C1CCCCC1)C1CCCCC1)OC</t>
  </si>
  <si>
    <t>RockPhos</t>
  </si>
  <si>
    <t>COc1ccc(c(c1P(C(C)(C)C)C(C)(C)C)c1c(cc(cc1C(C)C)C(C)C)C(C)C)C</t>
  </si>
  <si>
    <t>JackiePhos = (35CF3)2PhBrettPhos</t>
  </si>
  <si>
    <t>COc1ccc(c(c1P(c1cc(cc(c1)C(F)(F)F)C(F)(F)F)c1cc(cc(c1)C(F)(F)F)C(F)(F)F)c1c(cc(cc1C(C)C)C(C)C)C(C)C)OC</t>
  </si>
  <si>
    <t>CF3BrettPhos</t>
  </si>
  <si>
    <t>0105</t>
  </si>
  <si>
    <t>COc1ccc(c(c1c1c(cc(cc1C(C)C)C(C)C)C(C)C)P(C(F)(F)F)C(F)(F)F)OC</t>
  </si>
  <si>
    <t>CF3RockPhos</t>
  </si>
  <si>
    <t>0106</t>
  </si>
  <si>
    <t>COc1ccc(c(c1P(C(F)(F)F)C(F)(F)F)c1c(cc(cc1C(C)C)C(C)C)C(C)C)C</t>
  </si>
  <si>
    <t>Cy-vBRIDP_Meonly</t>
  </si>
  <si>
    <t>0107</t>
  </si>
  <si>
    <t>C/C(P(C1CCCCC1)C2CCCCC2)=C(C)/C</t>
  </si>
  <si>
    <t>P(2,6-Me2Ph)3</t>
  </si>
  <si>
    <t>0108</t>
  </si>
  <si>
    <t>CC1=C(P(C2=C(C=CC=C2C)C)C3=C(C=CC=C3C)C)C(C)=CC=C1</t>
  </si>
  <si>
    <t>iPrJohnPhos</t>
  </si>
  <si>
    <t>0109</t>
  </si>
  <si>
    <t>CC(P(C1=C(C=CC=C1)C2=CC=CC=C2)C(C)C)C</t>
  </si>
  <si>
    <t>PTMS3</t>
  </si>
  <si>
    <t>0110</t>
  </si>
  <si>
    <t>C[Si](P([Si](C)(C)C)[Si](C)(C)C)(C)C</t>
  </si>
  <si>
    <t>P(CH2Mes)3</t>
  </si>
  <si>
    <t>0111</t>
  </si>
  <si>
    <t>Cc1cc(C)cc(c1CP(Cc1c(C)cc(cc1C)C)Cc1c(C)cc(cc1C)C)C</t>
  </si>
  <si>
    <t>P((R)-EtPh)3</t>
  </si>
  <si>
    <t>0112</t>
  </si>
  <si>
    <t>C[C@H](c1ccccc1)P([C@@H](c1ccccc1)C)[C@@H](c1ccccc1)C</t>
  </si>
  <si>
    <t>P(CMe2Ph)3, P(Cumyl)3</t>
  </si>
  <si>
    <t>0113</t>
  </si>
  <si>
    <t>CC(P(C(c1ccccc1)(C)C)C(c1ccccc1)(C)C)(c1ccccc1)C</t>
  </si>
  <si>
    <t>PPh2(4-F-Ph)</t>
  </si>
  <si>
    <t>0114</t>
  </si>
  <si>
    <t>Fc1ccc(cc1)P(c1ccccc1)c1ccccc1</t>
  </si>
  <si>
    <t>PPh2(4-CN-Ph)</t>
  </si>
  <si>
    <t>0115</t>
  </si>
  <si>
    <t>N#Cc1ccc(cc1)P(c1ccccc1)c1ccccc1</t>
  </si>
  <si>
    <t>PPh2(4-NMe2-Ph), PhAtaPhos</t>
  </si>
  <si>
    <t>0116</t>
  </si>
  <si>
    <t>CN(c1ccc(cc1)P(c1ccccc1)c1ccccc1)C</t>
  </si>
  <si>
    <t>PPh2(4-Me-Ph)</t>
  </si>
  <si>
    <t>Cc1ccc(cc1)P(c1ccccc1)c1ccccc1</t>
  </si>
  <si>
    <t>23/1</t>
  </si>
  <si>
    <t>PPh2(4-Cl-Ph)</t>
  </si>
  <si>
    <t>0118</t>
  </si>
  <si>
    <t>Clc1ccc(cc1)P(c1ccccc1)c1ccccc1</t>
  </si>
  <si>
    <t>P(2-CF3-Ph)3</t>
  </si>
  <si>
    <t>0119</t>
  </si>
  <si>
    <t>FC(c1ccccc1P(c1ccccc1C(F)(F)F)c1ccccc1C(F)(F)F)(F)F</t>
  </si>
  <si>
    <t>-17.6, -18.5</t>
  </si>
  <si>
    <t>P(2-Me-4-CF3-Ph)3</t>
  </si>
  <si>
    <t>0120</t>
  </si>
  <si>
    <t>Cc1cc(ccc1P(c1ccc(cc1C)C(F)(F)F)c1ccc(cc1C)C(F)(F)F)C(F)(F)F</t>
  </si>
  <si>
    <t>P(2,4-(CF3)2-Ph)3</t>
  </si>
  <si>
    <t>0121</t>
  </si>
  <si>
    <t>FC(c1cc(ccc1P(c1ccc(cc1C(F)(F)F)C(F)(F)F)c1ccc(cc1C(F)(F)F)C(F)(F)F)C(F)(F)F)(F)F</t>
  </si>
  <si>
    <t>PFcPh2</t>
  </si>
  <si>
    <t>0122</t>
  </si>
  <si>
    <t>P(C1=CC=CC=C1)(C2=CC=CC=C2)C34=C5C6C7=C3[Fe]65789%10%114C%12C8=C9C%10=C%12%11</t>
  </si>
  <si>
    <t>P(C6F5)3</t>
  </si>
  <si>
    <t>Fc1c(P(c2c(F)c(F)c(c(c2F)F)F)c2c(F)c(F)c(c(c2F)F)F)c(F)c(c(c1F)F)F</t>
  </si>
  <si>
    <t>99/1</t>
  </si>
  <si>
    <t>PMe2CF3</t>
  </si>
  <si>
    <t>0124</t>
  </si>
  <si>
    <t>CP(C(F)(F)F)C</t>
  </si>
  <si>
    <t>10.1021/ja00713a007</t>
  </si>
  <si>
    <t>PPh2(C6F5)</t>
  </si>
  <si>
    <t>0125</t>
  </si>
  <si>
    <t>Fc1c(P(c2ccccc2)c2ccccc2)c(F)c(c(c1F)F)F</t>
  </si>
  <si>
    <t>P(4-ClPh)3</t>
  </si>
  <si>
    <t>0126</t>
  </si>
  <si>
    <t>Clc1ccc(cc1)P(c1ccc(cc1)Cl)c1ccc(cc1)Cl</t>
  </si>
  <si>
    <t>P=O: or 30.5( 10.1039/C6RA25469A)</t>
  </si>
  <si>
    <t>20/1</t>
  </si>
  <si>
    <t>PPh2Mes</t>
  </si>
  <si>
    <t>0127</t>
  </si>
  <si>
    <t>Cc1cc(C)c(c(c1)C)P(c1ccccc1)c1ccccc1</t>
  </si>
  <si>
    <t>P(NMe2)3</t>
  </si>
  <si>
    <t>0128</t>
  </si>
  <si>
    <t>CN(P(N(C)C)N(C)C)C</t>
  </si>
  <si>
    <t>P,PO,PS: 10.1002/zaac.19673540304, Se: 10.1021/ic50192a059</t>
  </si>
  <si>
    <t>PPh2(NMe2)</t>
  </si>
  <si>
    <t>0129</t>
  </si>
  <si>
    <t>CN(P(c1ccccc1)c1ccccc1)C</t>
  </si>
  <si>
    <t>P,PO,PS: 10.1002/zaac.19673540304</t>
  </si>
  <si>
    <t>PPh2(2-OMe-Ph)</t>
  </si>
  <si>
    <t>0130</t>
  </si>
  <si>
    <t>COc1ccccc1P(c1ccccc1)c1ccccc1</t>
  </si>
  <si>
    <t>PPh2(4-OMe-Ph)</t>
  </si>
  <si>
    <t>0131</t>
  </si>
  <si>
    <t>COc1ccc(cc1)P(c1ccccc1)c1ccccc1</t>
  </si>
  <si>
    <t>PPh2(3-F-Ph)</t>
  </si>
  <si>
    <t>0132</t>
  </si>
  <si>
    <t>Fc1cccc(c1)P(c1ccccc1)c1ccccc1</t>
  </si>
  <si>
    <t>P(3-FPh)3</t>
  </si>
  <si>
    <t>Fc1cccc(c1)P(c1cccc(c1)F)c1cccc(c1)F</t>
  </si>
  <si>
    <t>PBn2Ph</t>
  </si>
  <si>
    <t>0134</t>
  </si>
  <si>
    <t>c1ccc(cc1)P(Cc1ccccc1)Cc1ccccc1</t>
  </si>
  <si>
    <t>PPh2vinyl</t>
  </si>
  <si>
    <t>0135</t>
  </si>
  <si>
    <t>C=CP(c1ccccc1)c1ccccc1</t>
  </si>
  <si>
    <t>P(CHCH2)3, Pvinyl3</t>
  </si>
  <si>
    <t>0136</t>
  </si>
  <si>
    <t>C=CP(C=C)C=C</t>
  </si>
  <si>
    <t>P(CH2CH2CN)3</t>
  </si>
  <si>
    <t>0137</t>
  </si>
  <si>
    <t>N#CCCP(CCC#N)CCC#N</t>
  </si>
  <si>
    <t>10.1016/1381-1169(96)00135-5</t>
  </si>
  <si>
    <t>PPh2(OMe)</t>
  </si>
  <si>
    <t>0138</t>
  </si>
  <si>
    <t>COP(c1ccccc1)c1ccccc1</t>
  </si>
  <si>
    <t>P(OEt)Ph2</t>
  </si>
  <si>
    <t>0139</t>
  </si>
  <si>
    <t>CCOP(c1ccccc1)c1ccccc1</t>
  </si>
  <si>
    <t>PPh2(OiPr)</t>
  </si>
  <si>
    <t>0140</t>
  </si>
  <si>
    <t>CC(OP(c1ccccc1)c1ccccc1)C</t>
  </si>
  <si>
    <t>PPh2(OPh)</t>
  </si>
  <si>
    <t>0141</t>
  </si>
  <si>
    <t>c1ccc(cc1)OP(c1ccccc1)c1ccccc1</t>
  </si>
  <si>
    <t>10.1021/om010760y</t>
  </si>
  <si>
    <t>PPh2(O2-ClPh)</t>
  </si>
  <si>
    <t>0142</t>
  </si>
  <si>
    <t>Clc1ccccc1OP(c1ccccc1)c1ccccc1</t>
  </si>
  <si>
    <t>PPh(OMe)2</t>
  </si>
  <si>
    <t>0143</t>
  </si>
  <si>
    <t>COP(c1ccccc1)OC</t>
  </si>
  <si>
    <t>P(OEt)2Ph</t>
  </si>
  <si>
    <t>0144</t>
  </si>
  <si>
    <t>CCOP(c1ccccc1)OCC</t>
  </si>
  <si>
    <t>PPh(OPh)2</t>
  </si>
  <si>
    <t>0145</t>
  </si>
  <si>
    <t>c1ccc(cc1)P(Oc1ccccc1)Oc1ccccc1</t>
  </si>
  <si>
    <t>PPh(OBu)2</t>
  </si>
  <si>
    <t>0146</t>
  </si>
  <si>
    <t>CCCCOP(c1ccccc1)OCCCC</t>
  </si>
  <si>
    <t>P(OMe)3</t>
  </si>
  <si>
    <t>0147</t>
  </si>
  <si>
    <t>COP(OC)OC</t>
  </si>
  <si>
    <t>10.1021/ja00713a007.Se:10.1021/ic50192a059. PO,PS: 10.1002/zaac.19673540304</t>
  </si>
  <si>
    <t>1971, 1957</t>
  </si>
  <si>
    <t>P(OEt)3</t>
  </si>
  <si>
    <t>0148</t>
  </si>
  <si>
    <t>CCOP(OCC)OCC</t>
  </si>
  <si>
    <t>10.1021/ja00713a007.Se:10.1021/om000793y. PO,PS: 10.1002/zaac.19673540304</t>
  </si>
  <si>
    <t>1969, 1953</t>
  </si>
  <si>
    <t>P(OiPr)3</t>
  </si>
  <si>
    <t>0149</t>
  </si>
  <si>
    <t>CC(OP(OC(C)C)OC(C)C)C</t>
  </si>
  <si>
    <t>P(OnBu)3</t>
  </si>
  <si>
    <t>0150</t>
  </si>
  <si>
    <t>CCCCOP(OCCCC)OCCCC</t>
  </si>
  <si>
    <t>P(OCH2CH2CN)3</t>
  </si>
  <si>
    <t>0151</t>
  </si>
  <si>
    <t>N#CCCOP(OCCC#N)OCCC#N</t>
  </si>
  <si>
    <t>P(O-4ClPh)3</t>
  </si>
  <si>
    <t>0152</t>
  </si>
  <si>
    <t>Clc1ccc(cc1)OP(Oc1ccc(cc1)Cl)Oc1ccc(cc1)Cl</t>
  </si>
  <si>
    <t>P(O-4CNPh)3</t>
  </si>
  <si>
    <t>0153</t>
  </si>
  <si>
    <t>N#Cc1ccc(cc1)OP(Oc1ccc(cc1)C#N)Oc1ccc(cc1)C#N</t>
  </si>
  <si>
    <t>PPh2(CH2CH2Cl)</t>
  </si>
  <si>
    <t>0154</t>
  </si>
  <si>
    <t>ClCCP(c1ccccc1)c1ccccc1</t>
  </si>
  <si>
    <t>PPh2(3,5-Me2-4-OMe-Ph)</t>
  </si>
  <si>
    <t>0155</t>
  </si>
  <si>
    <t>COc1c(C)cc(cc1C)P(c1ccccc1)c1ccccc1</t>
  </si>
  <si>
    <t>Phosphacubane</t>
  </si>
  <si>
    <t>0156</t>
  </si>
  <si>
    <t>[C@@H]12[C@@H]3[C@@H]4[C@H]2P2[C@H]1[C@H]3[C@H]42</t>
  </si>
  <si>
    <t>PCyp(3,5-tBu2-Ph)2</t>
  </si>
  <si>
    <t>CC(c1cc(cc(c1)C(C)(C)C)P(c1cc(cc(c1)C(C)(C)C)C(C)(C)C)C1CCCC1)(C)C</t>
  </si>
  <si>
    <t>PCy(3,5-tBu2-Ph)2</t>
  </si>
  <si>
    <t>CC(c1cc(cc(c1)C(C)(C)C)P(c1cc(cc(c1)C(C)(C)C)C(C)(C)C)C1CCCCC1)(C)C</t>
  </si>
  <si>
    <t>PCyp2(3,5-TRIP2-Ph)</t>
  </si>
  <si>
    <t>CC(c1cc(cc(c1c1cc(cc(c1)c1c(cc(cc1C(C)C)C(C)C)C(C)C)P(C1CCCC1)C1CCCC1)C(C)C)C(C)C)C</t>
  </si>
  <si>
    <t>PCyp2Ph</t>
  </si>
  <si>
    <t>C1CCC(C1)P(c1ccccc1)C1CCCC1</t>
  </si>
  <si>
    <t>PCypPh2</t>
  </si>
  <si>
    <t>C1CCC(C1)P(c1ccccc1)c1ccccc1</t>
  </si>
  <si>
    <t>PCyPh2</t>
  </si>
  <si>
    <t>C1CCC(CC1)P(c1ccccc1)c1ccccc1</t>
  </si>
  <si>
    <t>PCypMes2</t>
  </si>
  <si>
    <t>Cc1cc(C)cc(c1P(c1c(C)cc(cc1C)C)C1CCCC1)C</t>
  </si>
  <si>
    <t>PCyp(3,5-iPr2-Ph)2</t>
  </si>
  <si>
    <t>0164</t>
  </si>
  <si>
    <t>CC(c1cc(cc(c1)C(C)C)P(c1cc(cc(c1)C(C)C)C(C)C)C1CCCC1)C</t>
  </si>
  <si>
    <t>PCyp(3,5-Me2-Ph)2</t>
  </si>
  <si>
    <t>Cc1cc(cc(c1)C)P(c1cc(C)cc(c1)C)C1CCCC1</t>
  </si>
  <si>
    <t>PCyp(3,5-(CF3)2-Ph)2</t>
  </si>
  <si>
    <t>FC(c1cc(cc(c1)C(F)(F)F)P(c1cc(cc(c1)C(F)(F)F)C(F)(F)F)C1CCCC1)(F)F</t>
  </si>
  <si>
    <t>PCH2CypPh2</t>
  </si>
  <si>
    <t>0167</t>
  </si>
  <si>
    <t>C1CCC(C1)CP(c1ccccc1)c1ccccc1</t>
  </si>
  <si>
    <t>PCy(4-OMe-Ph)2</t>
  </si>
  <si>
    <t>COc1ccc(cc1)P(c1ccc(cc1)OC)C1CCCCC1</t>
  </si>
  <si>
    <t>PtBu(3,5-tBu2-Ph)2</t>
  </si>
  <si>
    <t>CC(P(c1cc(cc(c1)C(C)(C)C)C(C)(C)C)c1cc(cc(c1)C(C)(C)C)C(C)(C)C)(C)C</t>
  </si>
  <si>
    <t>PCH2Cyp(3,5-tBu2-Ph)2</t>
  </si>
  <si>
    <t>CC(c1cc(cc(c1)C(C)(C)C)P(c1cc(cc(c1)C(C)(C)C)C(C)(C)C)CC1CCCC1)(C)C</t>
  </si>
  <si>
    <t>PCy2(3,5-TRIP2-Ph)</t>
  </si>
  <si>
    <t>CC(c1cc(cc(c1c1cc(cc(c1)c1c(cc(cc1C(C)C)C(C)C)C(C)C)P(C1CCCCC1)C1CCCCC1)C(C)C)C(C)C)C</t>
  </si>
  <si>
    <t>P(CH2Cyp)2(3,5-TRIP2-Ph)</t>
  </si>
  <si>
    <t>CC(C1=CC(C(C)C)=CC(C(C)C)=C1C2=CC(C3=C(C(C)C)C=C(C(C)C)C=C3C(C)C)=CC(P(CC4CCCC4)CC5CCCC5)=C2)C</t>
  </si>
  <si>
    <t>P(CH2Cy)2(3,5-TRIP2-Ph)</t>
  </si>
  <si>
    <t>CC(C1=CC(C(C)C)=CC(C(C)C)=C1C2=CC(C3=C(C(C)C)C=C(C(C)C)C=C3C(C)C)=CC(P(CC4CCCCC4)CC5CCCCC5)=C2)C</t>
  </si>
  <si>
    <t>PiPr2(3,5-TRIP2-Ph)</t>
  </si>
  <si>
    <t>CC(P(c1cc(cc(c1)c1c(cc(cc1C(C)C)C(C)C)C(C)C)c1c(cc(cc1C(C)C)C(C)C)C(C)C)C(C)C)C</t>
  </si>
  <si>
    <t>PCyp2(4-OMe-Ph)</t>
  </si>
  <si>
    <t>COc1ccc(cc1)P(C1CCCC1)C1CCCC1</t>
  </si>
  <si>
    <t>PCyp2(3,5-(2,4,6-tBu3-Ph)2-Ph)</t>
  </si>
  <si>
    <t>CC(c1cc(cc(c1c1cc(cc(c1)c1c(cc(cc1C(C)(C)C)C(C)(C)C)C(C)(C)C)P(C1CCCC1)C1CCCC1)C(C)(C)C)C(C)(C)C)(C)C</t>
  </si>
  <si>
    <t>PCyp2(9Anth)</t>
  </si>
  <si>
    <t>0177</t>
  </si>
  <si>
    <t>C1CCC(C1)P(c1c2ccccc2cc2c1cccc2)C1CCCC1</t>
  </si>
  <si>
    <t>PCyp2(3,5-(9Phenanthrenyl)2-Ph)</t>
  </si>
  <si>
    <t>C1CCC(C1)P(c1cc(cc(c1)c1cc2ccccc2c2c1cccc2)c1cc2ccccc2c2c1cccc2)C1CCCC1</t>
  </si>
  <si>
    <t>PCyoTol2</t>
  </si>
  <si>
    <t>Cc1ccccc1P(c1ccccc1C)C1CCCCC1</t>
  </si>
  <si>
    <t>PCypMes(3,5-tBu2-Ph)</t>
  </si>
  <si>
    <t>Cc1cc(C)c(c(c1)C)P(c1cc(cc(c1)C(C)(C)C)C(C)(C)C)C1CCCC1</t>
  </si>
  <si>
    <t>PiPr(3,5-tBu2-Ph)2</t>
  </si>
  <si>
    <t>CC(P(c1cc(cc(c1)C(C)(C)C)C(C)(C)C)c1cc(cc(c1)C(C)(C)C)C(C)(C)C)C</t>
  </si>
  <si>
    <t>P(norbornenyl)(3,5-tBu2-Ph)2</t>
  </si>
  <si>
    <t>CC(c1cc(cc(c1)C(C)(C)C)P(c1cc(cc(c1)C(C)(C)C)C(C)(C)C)[C@@H]1C[C@@H]2C[C@H]1C=C2)(C)C</t>
  </si>
  <si>
    <t>PCyp(3,5-TRIP2-Ph)2</t>
  </si>
  <si>
    <t>0183</t>
  </si>
  <si>
    <t>CC(c1cc(cc(c1c1cc(cc(c1)c1c(cc(cc1C(C)C)C(C)C)C(C)C)P(c1cc(cc(c1)c1c(cc(cc1C(C)C)C(C)C)C(C)C)c1c(cc(cc1C(C)C)C(C)C)C(C)C)C1CCCC1)C(C)C)C(C)C)C</t>
  </si>
  <si>
    <t>PCyp(3,5-Mes2-Ph)2</t>
  </si>
  <si>
    <t>Cc1cc(C)cc(c1c1cc(cc(c1)c1c(C)cc(cc1C)C)P(c1cc(cc(c1)c1c(C)cc(cc1C)C)c1c(C)cc(cc1C)C)C1CCCC1)C</t>
  </si>
  <si>
    <t>PCyp(9THPQ)2</t>
  </si>
  <si>
    <t>C1CCC(C1)P(c1cc2CCCN3c2c(c1)CCC3)c1cc2CCCN3c2c(c1)CCC3</t>
  </si>
  <si>
    <t>P(3,5-tBu2-Ph)2(3,5-TRIP2-Ph)</t>
  </si>
  <si>
    <t>CC(c1cc(C(C)C)c(c(c1)C(C)C)c1cc(cc(c1)c1c(cc(cc1C(C)C)C(C)C)C(C)C)P(c1cc(cc(c1)C(C)(C)C)C(C)(C)C)c1cc(cc(c1)C(C)(C)C)C(C)(C)C)C</t>
  </si>
  <si>
    <t>PPh(3,5-tBu2-Ph)2</t>
  </si>
  <si>
    <t>CC(c1cc(cc(c1)C(C)(C)C)P(c1cc(cc(c1)C(C)(C)C)C(C)(C)C)c1ccccc1)(C)C</t>
  </si>
  <si>
    <t>P(CH2Cyp)2Ph</t>
  </si>
  <si>
    <t>0188</t>
  </si>
  <si>
    <t>C1CCC(C1)CP(c1ccccc1)CC1CCCC1</t>
  </si>
  <si>
    <t>P(CH2Cy)2Ph</t>
  </si>
  <si>
    <t>0189</t>
  </si>
  <si>
    <t>C1CCC(CC1)CP(c1ccccc1)CC1CCCCC1</t>
  </si>
  <si>
    <t>PCH2CyPh2</t>
  </si>
  <si>
    <t>0190</t>
  </si>
  <si>
    <t>C1CCC(CC1)CP(c1ccccc1)c1ccccc1</t>
  </si>
  <si>
    <t>P(O-2,4-tBu2-Ph)3</t>
  </si>
  <si>
    <t>0191</t>
  </si>
  <si>
    <t>CC(C1=C(OP(OC2=C(C(C)(C)C)C=C(C(C)(C)C)C=C2)OC3=C(C(C)(C)C)C=C(C(C)(C)C)C=C3)C=CC(C(C)(C)C)=C1)(C)C</t>
  </si>
  <si>
    <t>P shift from SciFinder spectrum</t>
  </si>
  <si>
    <t>50/1</t>
  </si>
  <si>
    <t>PPhDur2</t>
  </si>
  <si>
    <t>0192</t>
  </si>
  <si>
    <t>P(c1c(c(cc(c1C)C)C)C)(c1c(c(cc(c1C)C)C)C)c1ccccc1</t>
  </si>
  <si>
    <t>PDur3</t>
  </si>
  <si>
    <t>0193</t>
  </si>
  <si>
    <t>P(c1c(c(cc(c1C)C)C)C)(c1c(c(cc(c1C)C)C)C)c1c(c(cc(c1C)C)C)C</t>
  </si>
  <si>
    <t>PPhMes2</t>
  </si>
  <si>
    <t>0194</t>
  </si>
  <si>
    <t>P(c1c(cc(cc1C)C)C)(c1c(cc(cc1C)C)C)c1ccccc1</t>
  </si>
  <si>
    <t>P(2,3-Me2-Ph)3</t>
  </si>
  <si>
    <t>0195</t>
  </si>
  <si>
    <t>P(c1c(c(ccc1)C)C)(c1c(c(ccc1)C)C)c1c(c(ccc1)C)C</t>
  </si>
  <si>
    <t>P(2,4-Me2-Ph)3</t>
  </si>
  <si>
    <t>P(c1c(cc(cc1)C)C)(c1c(cc(cc1)C)C)c1c(cc(cc1)C)C</t>
  </si>
  <si>
    <t>P(3,4-Me2-Ph)3</t>
  </si>
  <si>
    <t>0197</t>
  </si>
  <si>
    <t>P(c1ccc(c(c1)C)C)(c1cc(c(cc1)C)C)c1cc(c(cc1)C)C</t>
  </si>
  <si>
    <t>P(2,5-Me2-Ph)3</t>
  </si>
  <si>
    <t>0198</t>
  </si>
  <si>
    <t>CC(C=CC(C)=C1)=C1P(C2=C(C)C=CC(C)=C2)C3=C(C)C=CC(C)=C3</t>
  </si>
  <si>
    <t>P(3,5-Me2-Ph)3</t>
  </si>
  <si>
    <t>0199</t>
  </si>
  <si>
    <t>CC1=CC(C)=CC(P(C2=CC(C)=CC(C)=C2)C3=CC(C)=CC(C)=C3)=C1</t>
  </si>
  <si>
    <t>P(2,4,5-Me3-Ph)3</t>
  </si>
  <si>
    <t>0200</t>
  </si>
  <si>
    <t>CC(C=C(C)C(C)=C1)=C1P(C2=C(C)C=C(C)C(C)=C2)C3=C(C)C=C(C)C(C)=C3</t>
  </si>
  <si>
    <t>P(2,3,4,5-Me4-Ph)3</t>
  </si>
  <si>
    <t>0201</t>
  </si>
  <si>
    <t>CC(C(C)=C(C)C(C)=C1)=C1P(C2=C(C)C(C)=C(C)C(C)=C2)C3=C(C)C(C)=C(C)C(C)=C3</t>
  </si>
  <si>
    <t>PPh(2,4,5-Me3-Ph)2</t>
  </si>
  <si>
    <t>0202</t>
  </si>
  <si>
    <t>CC(C=C(C)C(C)=C1)=C1P(C2=C(C)C=C(C)C(C)=C2)C3=CC=CC=C3</t>
  </si>
  <si>
    <t>PPh2(2,6-Me2-Ph)</t>
  </si>
  <si>
    <t>0203</t>
  </si>
  <si>
    <t>CC(C=CC=C1C)=C1P(C2=CC=CC=C2)C3=CC=CC=C3</t>
  </si>
  <si>
    <t>PPh(2,6-Me2-Ph)2</t>
  </si>
  <si>
    <t>0204</t>
  </si>
  <si>
    <t>CC(C=CC=C1C)=C1P(C2=C(C)C=CC=C2C)C3=CC=CC=C3</t>
  </si>
  <si>
    <t>TMP Phosphole</t>
  </si>
  <si>
    <t>0205</t>
  </si>
  <si>
    <t>CC1=C(C)C(C)=C(C)P1C2=CC=CC=C2</t>
  </si>
  <si>
    <t>TPP Phosphole</t>
  </si>
  <si>
    <t>0206</t>
  </si>
  <si>
    <t>C1(C2=CC=CC=C2)=CC=C(C3=CC=CC=C3)P1C4=CC=CC=C4</t>
  </si>
  <si>
    <t>DMPP Phosphole</t>
  </si>
  <si>
    <t>0207</t>
  </si>
  <si>
    <t>CC1=CP(C2=CC=CC=C2)C=C1C</t>
  </si>
  <si>
    <t>PhDBP Dibenzophosphole-Ph</t>
  </si>
  <si>
    <t>c1ccc2c(c1)c1c(p2c2ccccc2)cccc1</t>
  </si>
  <si>
    <t>Dibenzophosphole-Cy</t>
  </si>
  <si>
    <t>0209</t>
  </si>
  <si>
    <t>c1ccc2c(c1)c1c(p2C2CCCCC2)cccc1</t>
  </si>
  <si>
    <t>Dibenzophosphole-tBu</t>
  </si>
  <si>
    <t>0210</t>
  </si>
  <si>
    <t>c1ccc2c(c1)c1c(p2C(C)(C)C)cccc1</t>
  </si>
  <si>
    <t>Phosphatrypticene</t>
  </si>
  <si>
    <t>0211</t>
  </si>
  <si>
    <t>C1(C=CC=C2)=C2C3C(C=CC=C4)=C4P1C5=CC=CC=C53</t>
  </si>
  <si>
    <t>64.8; -66.1</t>
  </si>
  <si>
    <t>PhJohnPhos</t>
  </si>
  <si>
    <t>0212</t>
  </si>
  <si>
    <t>C1(C2=C(P(C3=CC=CC=C3)C4=CC=CC=C4)C=CC=C2)=CC=CC=C1</t>
  </si>
  <si>
    <t>10.1021/ja100521m</t>
  </si>
  <si>
    <t>PCy2(2CyPh)</t>
  </si>
  <si>
    <t>0213</t>
  </si>
  <si>
    <t>C1CCCCC1c1c(cccc1)P(C1CCCCC1)C1CCCCC1</t>
  </si>
  <si>
    <t>PtBu2(2CyPh)</t>
  </si>
  <si>
    <t>0214</t>
  </si>
  <si>
    <t>CC(P(C(C)(C)C)C(C=CC=C1)=C1C2CCCCC2)(C)C</t>
  </si>
  <si>
    <t>PtBu2(2,6iPrPh)</t>
  </si>
  <si>
    <t>0215</t>
  </si>
  <si>
    <t>CC(C)C1=CC=CC(C(C)C)=C1C2=C(P(C(C)(C)C)C(C)(C)C)C=CC=C2</t>
  </si>
  <si>
    <t>Ata Phos / AmPhos</t>
  </si>
  <si>
    <t>0216</t>
  </si>
  <si>
    <t>CC(P(C1=CC=C(N(C)C)C=C1)C(C)(C)C)(C)C</t>
  </si>
  <si>
    <t>Ph,pTol2 Diazaphosphinane</t>
  </si>
  <si>
    <t>0217</t>
  </si>
  <si>
    <t>P1(CN(CN(C1)c1ccc(cc1)C)c1ccc(cc1)C)c1ccccc1</t>
  </si>
  <si>
    <t>Ph,Ph2 Diazaphosphinane</t>
  </si>
  <si>
    <t>0218</t>
  </si>
  <si>
    <t>P1(CN(CN(C1)c1ccccc1)c1ccccc1)c1ccccc1</t>
  </si>
  <si>
    <t>PPh2(2Pyridine)</t>
  </si>
  <si>
    <t>0219</t>
  </si>
  <si>
    <t>P(c1ncccc1)(c1ccccc1)c1ccccc1</t>
  </si>
  <si>
    <t>P(Aminothiadiazolyl)Ph2</t>
  </si>
  <si>
    <t>0220</t>
  </si>
  <si>
    <t>P(c1sc(nn1)N)(c1ccccc1)c1ccccc1</t>
  </si>
  <si>
    <t>P(Selenophene)3</t>
  </si>
  <si>
    <t>0221</t>
  </si>
  <si>
    <t>[se]1c(ccc1)P(c1ccc[se]1)c1ccc[se]1</t>
  </si>
  <si>
    <t>no references in SciFi</t>
  </si>
  <si>
    <t>PPh2_dioxaborinanePhMe</t>
  </si>
  <si>
    <t>0222</t>
  </si>
  <si>
    <t>B1(O[C@H](C[C@H](O1)C)P(c1ccccc1)c1ccccc1)c1ccccc1</t>
  </si>
  <si>
    <t>P(iPr)2_(4CNPh)</t>
  </si>
  <si>
    <t>0223</t>
  </si>
  <si>
    <t>P(C(C)C)(C(C)C)c1ccc(cc1)C#N</t>
  </si>
  <si>
    <t>PPh(2Pyridine)2</t>
  </si>
  <si>
    <t>0224</t>
  </si>
  <si>
    <t>P(c1ncccc1)(c1ncccc1)c1ccccc1</t>
  </si>
  <si>
    <t>Ph phosphorinanone</t>
  </si>
  <si>
    <t>0225</t>
  </si>
  <si>
    <t>P1(CCC(=O)CC1)c1ccccc1</t>
  </si>
  <si>
    <t>Ph phosphorinanoneMe4</t>
  </si>
  <si>
    <t>0226</t>
  </si>
  <si>
    <t>P1(C(CC(=O)CC1(C)C)(C)C)c1ccccc1</t>
  </si>
  <si>
    <t>P(2ClPh)2Ph</t>
  </si>
  <si>
    <t>0227</t>
  </si>
  <si>
    <t>P(c1c(cccc1)Cl)(c1c(cccc1)Cl)c1ccccc1</t>
  </si>
  <si>
    <t>P(CH2OPh)3</t>
  </si>
  <si>
    <t>0228</t>
  </si>
  <si>
    <t>P(COc1ccccc1)(COc1ccccc1)COc1ccccc1</t>
  </si>
  <si>
    <t>P(2OMePh)2Ph</t>
  </si>
  <si>
    <t>0229</t>
  </si>
  <si>
    <t>P(c1c(cccc1)OC)(c1c(cccc1)OC)c1ccccc1</t>
  </si>
  <si>
    <t>P(3FPh)2(4FPh)</t>
  </si>
  <si>
    <t>0230</t>
  </si>
  <si>
    <t>Fc1cc(ccc1)P(c1cc(ccc1)F)c1ccc(cc1)F</t>
  </si>
  <si>
    <t>P(4OMePh)2Ph</t>
  </si>
  <si>
    <t>0231</t>
  </si>
  <si>
    <t>P(c1ccc(cc1)OC)(c1ccc(cc1)OC)c1ccccc1</t>
  </si>
  <si>
    <t>P(3,5-CF3-Ph)3</t>
  </si>
  <si>
    <t>0232</t>
  </si>
  <si>
    <t>FC(F)(F)c1cc(cc(c1)C(F)(F)F)P(c1cc(cc(c1)C(F)(F)F)C(F)(F)F)c1cc(cc(c1)C(F)(F)F)C(F)(F)F</t>
  </si>
  <si>
    <t>96/1</t>
  </si>
  <si>
    <t>6.4/1</t>
  </si>
  <si>
    <t>P(3-Cl-Ph)3</t>
  </si>
  <si>
    <t>P(c1cc(ccc1)Cl)(c1cc(ccc1)Cl)c1cc(ccc1)Cl</t>
  </si>
  <si>
    <t>P(C6F5)2Ph</t>
  </si>
  <si>
    <t>0234</t>
  </si>
  <si>
    <t>Fc1c(c(c(c(c1F)F)P(c1c(c(c(c(c1F)F)F)F)F)c1ccccc1)F)F</t>
  </si>
  <si>
    <t>P(2,2,2-trichloroethanolacetate)3</t>
  </si>
  <si>
    <t>0235</t>
  </si>
  <si>
    <t>P([C@@H](OC(=O)C)C(Cl)(Cl)Cl)([C@@H](OC(=O)C)C(Cl)(Cl)Cl)[C@@H](OC(=O)C)C(Cl)(Cl)Cl</t>
  </si>
  <si>
    <t>P(2-thienyl)3</t>
  </si>
  <si>
    <t>0236</t>
  </si>
  <si>
    <t>P(c1sccc1)(c1sccc1)c1sccc1</t>
  </si>
  <si>
    <t>P=O: 10.1039/C6RA25469A</t>
  </si>
  <si>
    <t>28505138 (PPh3 + dimethyl acetylene dicarboxylate adduct)</t>
  </si>
  <si>
    <t>0237</t>
  </si>
  <si>
    <t>P(c1ccccc1)(c1ccccc1)/C(=C(\C(=C(/c1ccccc1)\C(=O)OC)\C(=O)OC)/C(=O)OC)/C(=O)OC</t>
  </si>
  <si>
    <t>PPh2(OnBu)</t>
  </si>
  <si>
    <t>0238</t>
  </si>
  <si>
    <t>P(OCCCC)(c1ccccc1)c1ccccc1</t>
  </si>
  <si>
    <t>P(nOct)3</t>
  </si>
  <si>
    <t>P(CCCCCCCC)(CCCCCCCC)CCCCCCCC</t>
  </si>
  <si>
    <t>or -32.3. PO,PS: 10.1002/zaac.19673540304</t>
  </si>
  <si>
    <t>P(5TMS-2thienyl)3</t>
  </si>
  <si>
    <t>0240</t>
  </si>
  <si>
    <t>[Si](C)(C)(C)c1sc(cc1)P(c1sc(cc1)[Si](C)(C)C)c1sc(cc1)[Si](C)(C)C</t>
  </si>
  <si>
    <t>PnPr2Ph</t>
  </si>
  <si>
    <t>0241</t>
  </si>
  <si>
    <t>P(CCC)(CCC)c1ccccc1</t>
  </si>
  <si>
    <t>P(3Tol)2Ph</t>
  </si>
  <si>
    <t>0242</t>
  </si>
  <si>
    <t>P(c1cc(ccc1)C)(c1cc(ccc1)C)c1ccccc1</t>
  </si>
  <si>
    <t>Triazaphosphaadamantane PTA</t>
  </si>
  <si>
    <t>0243</t>
  </si>
  <si>
    <t>P12CN3CN(C1)CN(C2)C3</t>
  </si>
  <si>
    <t>Ph,pBrPh2 Diazaphosphinane</t>
  </si>
  <si>
    <t>0244</t>
  </si>
  <si>
    <t>P1(CN(CN(C1)c1ccc(cc1)Br)c1ccc(cc1)Br)c1ccccc1</t>
  </si>
  <si>
    <t>0245</t>
  </si>
  <si>
    <t>p1(n([nH]c2=CC(CC(=c12)N1CCCCC1)(C)C)c1ccccc1)c1ccc(cc1)N(C)C</t>
  </si>
  <si>
    <t>P(3,5-Me2-4-OMe-Ph)3</t>
  </si>
  <si>
    <t>0246</t>
  </si>
  <si>
    <t>P(c1cc(c(c(c1)C)OC)C)(c1cc(c(c(c1)C)OC)C)c1cc(c(c(c1)C)OC)C</t>
  </si>
  <si>
    <t>PEt(NEt2)2</t>
  </si>
  <si>
    <t>0247</t>
  </si>
  <si>
    <t>P(N(CC)CC)(N(CC)CC)CC</t>
  </si>
  <si>
    <t>P(TMS)Ph2</t>
  </si>
  <si>
    <t>0248</t>
  </si>
  <si>
    <t>[Si](P(c1ccccc1)c1ccccc1)(C)(C)C</t>
  </si>
  <si>
    <t>P(3-OMePh)3</t>
  </si>
  <si>
    <t>P(c1cc(ccc1)OC)(c1cc(ccc1)OC)c1cc(ccc1)OC</t>
  </si>
  <si>
    <t>(R) PPh2 OMe-MOP</t>
  </si>
  <si>
    <t>0250</t>
  </si>
  <si>
    <t>P(c1ccccc1)(c1ccccc1)c1c(c2c(cc1)cccc2)c1c2c(ccc1OC)cccc2</t>
  </si>
  <si>
    <t>PAllyl3</t>
  </si>
  <si>
    <t>P(CC=C)(CC=C)CC=C</t>
  </si>
  <si>
    <t>P(iBu)3</t>
  </si>
  <si>
    <t>P(CC(C)C)(CC(C)C)CC(C)C</t>
  </si>
  <si>
    <t>P(1Nap)3</t>
  </si>
  <si>
    <t>0253</t>
  </si>
  <si>
    <t>P(c1c2c(ccc1)cccc2)(c1c2c(ccc1)cccc2)c1c2c(ccc1)cccc2</t>
  </si>
  <si>
    <t>S,Se:10.1016/j.ica.2014.06.004</t>
  </si>
  <si>
    <t>PtBuTMS2</t>
  </si>
  <si>
    <t>0254</t>
  </si>
  <si>
    <t>[Si](P([Si](C)(C)C)C(C)(C)C)(C)(C)C</t>
  </si>
  <si>
    <t>PPhvinyl2</t>
  </si>
  <si>
    <t>0255</t>
  </si>
  <si>
    <t>P(c1ccccc1)(C=C)C=C</t>
  </si>
  <si>
    <t>Ph,Me2 diazaphospholidine</t>
  </si>
  <si>
    <t>0256</t>
  </si>
  <si>
    <t>P1(N(CCN1C)C)c1ccccc1</t>
  </si>
  <si>
    <t>PPh2(4-CO2H-Ph)</t>
  </si>
  <si>
    <t>0257</t>
  </si>
  <si>
    <t>P(c1ccc(cc1)C(=O)O)(c1ccccc1)c1ccccc1</t>
  </si>
  <si>
    <t>PPh(OiPr)2</t>
  </si>
  <si>
    <t>0258</t>
  </si>
  <si>
    <t>P(OC(C)C)(OC(C)C)c1ccccc1</t>
  </si>
  <si>
    <t>PAd(CONHPh)2</t>
  </si>
  <si>
    <t>0259</t>
  </si>
  <si>
    <t>P(C12CC3CC(C1)CC(C2)C3)(C(=O)Nc1ccccc1)C(=O)Nc1ccccc1</t>
  </si>
  <si>
    <t>PPh2(2-Br-Ph)</t>
  </si>
  <si>
    <t>P(c1c(cccc1)Br)(c1ccccc1)c1ccccc1</t>
  </si>
  <si>
    <t>P(4OtBu-Ph)3</t>
  </si>
  <si>
    <t>0261</t>
  </si>
  <si>
    <t>P(c1ccc(cc1)OC(C)(C)C)(c1ccc(cc1)OC(C)(C)C)c1ccc(cc1)OC(C)(C)C</t>
  </si>
  <si>
    <t>PPh2(1Pyrenyl)</t>
  </si>
  <si>
    <t>0262</t>
  </si>
  <si>
    <t>P(c1ccccc1)(c1ccccc1)c1c2c3c4c(cc2)cccc4ccc3cc1</t>
  </si>
  <si>
    <t>DavePhos</t>
  </si>
  <si>
    <t>0263</t>
  </si>
  <si>
    <t>P(C1CCCCC1)(C1CCCCC1)c1c(cccc1)c1c(cccc1)N(C)C</t>
  </si>
  <si>
    <t>Ph,Bn2 Diazaphosphinane</t>
  </si>
  <si>
    <t>0264</t>
  </si>
  <si>
    <t>P1(CN(CN(C1)Cc1ccccc1)Cc1ccccc1)c1ccccc1</t>
  </si>
  <si>
    <t>Ph,Ph dioxaphosphaborinane</t>
  </si>
  <si>
    <t>0265</t>
  </si>
  <si>
    <t>B1(OCP(CO1)c1ccccc1)c1ccccc1</t>
  </si>
  <si>
    <t>PPh2oTol</t>
  </si>
  <si>
    <t>P(c1c(cccc1)C)(c1ccccc1)c1ccccc1</t>
  </si>
  <si>
    <t>PPh(C6F5)(SEt)</t>
  </si>
  <si>
    <t>0267</t>
  </si>
  <si>
    <t>Fc1c(c(c(c(c1F)F)P(SCC)c1ccccc1)F)F</t>
  </si>
  <si>
    <t>PPh2(oClPh)</t>
  </si>
  <si>
    <t>0268</t>
  </si>
  <si>
    <t>P(c1c(cccc1)Cl)(c1ccccc1)c1ccccc1</t>
  </si>
  <si>
    <t>Ph,Ph2 diazaphospholidine</t>
  </si>
  <si>
    <t>0269</t>
  </si>
  <si>
    <t>P1(N(CCN1c1ccccc1)c1ccccc1)c1ccccc1</t>
  </si>
  <si>
    <t>0270</t>
  </si>
  <si>
    <t>P12SC(=CC1(C(C=C(S2)c1ccccc1)c1ccccc1)c1ccccc1)c1ccccc1</t>
  </si>
  <si>
    <t>10.1246/cl.1993.1563</t>
  </si>
  <si>
    <t>P(2thienyl-(Z)-vinyl)3</t>
  </si>
  <si>
    <t>0271</t>
  </si>
  <si>
    <t>P(/C=C\c1sccc1)(/C=C\c1sccc1)/C=C\c1sccc1</t>
  </si>
  <si>
    <t>δ31P not given</t>
  </si>
  <si>
    <t>P(nBu)2(NEt2)</t>
  </si>
  <si>
    <t>0272</t>
  </si>
  <si>
    <t>P(N(CC)CC)(CCCC)CCCC</t>
  </si>
  <si>
    <t>PPh2(CSNHPh)</t>
  </si>
  <si>
    <t>0273</t>
  </si>
  <si>
    <t>P(c1ccccc1)(c1ccccc1)C(=S)Nc1ccccc1</t>
  </si>
  <si>
    <t>PtBu2iBu</t>
  </si>
  <si>
    <t>0274</t>
  </si>
  <si>
    <t>P(C(C)(C)C)(C(C)(C)C)CC(C)C</t>
  </si>
  <si>
    <t>PPh2(4-OH-Ph)</t>
  </si>
  <si>
    <t>0275</t>
  </si>
  <si>
    <t>P(c1ccc(cc1)O)(c1ccccc1)c1ccccc1</t>
  </si>
  <si>
    <t>TrixiePhos (PtBu2(binaphthyl))</t>
  </si>
  <si>
    <t>P(C(C)(C)C)(C(C)(C)C)c1c(c2c(cc1)cccc2)c1c2c(ccc1)cccc2</t>
  </si>
  <si>
    <t>MePhos</t>
  </si>
  <si>
    <t>P(C1CCCCC1)(C1CCCCC1)c1c(cccc1)c1c(cccc1)C</t>
  </si>
  <si>
    <t xml:space="preserve"> </t>
  </si>
  <si>
    <t>PhDavePhos</t>
  </si>
  <si>
    <t>0278</t>
  </si>
  <si>
    <t>P(c1c(cccc1)c1c(cccc1)N(C)C)(c1ccccc1)c1ccccc1</t>
  </si>
  <si>
    <t>10.1021/jo7024064</t>
  </si>
  <si>
    <t>PPh2(3-OH-Ph)</t>
  </si>
  <si>
    <t>0279</t>
  </si>
  <si>
    <t>P(c1cc(ccc1)O)(c1ccccc1)c1ccccc1</t>
  </si>
  <si>
    <t>tBuMePhos</t>
  </si>
  <si>
    <t>P(C(C)(C)C)(C(C)(C)C)c1c(cccc1)c1c(cccc1)C</t>
  </si>
  <si>
    <t>tBuDavePhos</t>
  </si>
  <si>
    <t>P(C(C)(C)C)(C(C)(C)C)c1c(cccc1)c1c(cccc1)N(C)C</t>
  </si>
  <si>
    <t>PPh2(2-OH-Ph)</t>
  </si>
  <si>
    <t>0282</t>
  </si>
  <si>
    <t>P(c1c(cccc1)O)(c1ccccc1)c1ccccc1</t>
  </si>
  <si>
    <t>0283</t>
  </si>
  <si>
    <t>P(OCC)(OCC)C(=O)C(=O)c1c([nH]n(c1=O)c1c(cc(cc1)[N+](=O)[O-])[N+](=O)[O-])c1ccccc1</t>
  </si>
  <si>
    <t>PPh2(6MePyridin-2-yl)</t>
  </si>
  <si>
    <t>0284</t>
  </si>
  <si>
    <t>P(c1nc(ccc1)C)(c1ccccc1)c1ccccc1</t>
  </si>
  <si>
    <t>PtBu2(ferrocene)</t>
  </si>
  <si>
    <t>0285</t>
  </si>
  <si>
    <t>[Fe](C1C(=CC=C1)P(C(C)(C)C)C(C)(C)C)C1C=CC=C1</t>
  </si>
  <si>
    <t>PMesCy2</t>
  </si>
  <si>
    <t>0286</t>
  </si>
  <si>
    <t>P(C1CCCCC1)(C1CCCCC1)c1c(cc(cc1C)C)C</t>
  </si>
  <si>
    <t>PCy2(2-dioxolane-Ph)</t>
  </si>
  <si>
    <t>0287</t>
  </si>
  <si>
    <t>P(C1CCCCC1)(C1CCCCC1)c1c(cccc1)C1OCCO1</t>
  </si>
  <si>
    <t>PPh2(4-COOCH2CH2TMS)</t>
  </si>
  <si>
    <t>0288</t>
  </si>
  <si>
    <t>[Si](CCOC(=O)c1ccc(cc1)P(c1ccccc1)c1ccccc1)(C)(C)C</t>
  </si>
  <si>
    <t>PPh2C2F5</t>
  </si>
  <si>
    <t>0289</t>
  </si>
  <si>
    <t>FC(F)(F)C(F)(F)P(c1ccccc1)c1ccccc1</t>
  </si>
  <si>
    <t>PCy2(2-methyldioxolane-Ph), Cy-SymPhos</t>
  </si>
  <si>
    <t>0290</t>
  </si>
  <si>
    <t>P(C1CCCCC1)(C1CCCCC1)c1c(cccc1)C1(OCCO1)C</t>
  </si>
  <si>
    <t>Me4tBuXPhos</t>
  </si>
  <si>
    <t>0291</t>
  </si>
  <si>
    <t>P(C(C)(C)C)(C(C)(C)C)c1c(c(c(c(c1c1c(cc(cc1C(C)C)C(C)C)C(C)C)C)C)C)C</t>
  </si>
  <si>
    <t>10.1021/ja050471r</t>
  </si>
  <si>
    <t>Bippyphos</t>
  </si>
  <si>
    <t>P(C(C)(C)C)(C(C)(C)C)c1n(ncc1)c1c(n(nc1c1ccccc1)c1ccccc1)c1ccccc1</t>
  </si>
  <si>
    <t>(2-dioxolanePh) Et2Phospholane</t>
  </si>
  <si>
    <t>0293</t>
  </si>
  <si>
    <t>P1([C@H](CC[C@@H]1CC)CC)c1c(cccc1)C1OCCO1</t>
  </si>
  <si>
    <t>PPh2(2-CO2Me-5-CO2C6F5-Ph)</t>
  </si>
  <si>
    <t>0294</t>
  </si>
  <si>
    <t>Fc1c(c(c(c(c1F)F)OC(=O)c1cc(c(cc1)C(=O)OC)P(c1ccccc1)c1ccccc1)F)F</t>
  </si>
  <si>
    <t>10.1016/S0076-6879(06)15015-6</t>
  </si>
  <si>
    <t>TrippyPhos PtBu2(2-Ph2pyrazol-1-yl-Ph)</t>
  </si>
  <si>
    <t>P(C(C)(C)C)(C(C)(C)C)c1c(cccc1)n1nc(cc1c1ccccc1)c1ccccc1</t>
  </si>
  <si>
    <t>PtBu2(N-Ph-indol-2-yl), cataCXiumPIntB</t>
  </si>
  <si>
    <t>P(C(C)(C)C)(C(C)(C)C)c1n(c2c(c1)cccc2)c1ccccc1</t>
  </si>
  <si>
    <t>PtBu2NHTMS</t>
  </si>
  <si>
    <t>0297</t>
  </si>
  <si>
    <t>[Si](NP(C(C)(C)C)C(C)(C)C)(C)(C)C</t>
  </si>
  <si>
    <t>SITCP Spirophospholane Ph</t>
  </si>
  <si>
    <t>0298</t>
  </si>
  <si>
    <t>P1(Cc2c3c(ccc2)CCC23CCc3c2c(ccc3)C1)c1ccccc1</t>
  </si>
  <si>
    <t>10.1021/ol050556x</t>
  </si>
  <si>
    <t>NPh-Pyrrole-PtBu2, CataCXium PtB</t>
  </si>
  <si>
    <t>P(C(C)(C)C)(C(C)(C)C)c1n(ccc1)c1ccccc1</t>
  </si>
  <si>
    <t>PPh2(4-CO2Et-Ph)</t>
  </si>
  <si>
    <t>0300</t>
  </si>
  <si>
    <t>P(c1ccc(cc1)C(=O)OCC)(c1ccccc1)c1ccccc1</t>
  </si>
  <si>
    <t>PCy2(2-Br-Ph)</t>
  </si>
  <si>
    <t>0301</t>
  </si>
  <si>
    <t>P(C1CCCCC1)(C1CCCCC1)c1c(cccc1)Br</t>
  </si>
  <si>
    <t>mono-methoxySPhos</t>
  </si>
  <si>
    <t>0302</t>
  </si>
  <si>
    <t>P(C1CCCCC1)(C1CCCCC1)c1c(cccc1)c1c(cccc1)OC</t>
  </si>
  <si>
    <t>tropPPh2</t>
  </si>
  <si>
    <t>0303</t>
  </si>
  <si>
    <t>P(C1c2c(cccc2)C=Cc2c1cccc2)(c1ccccc1)c1ccccc1</t>
  </si>
  <si>
    <t>10.1039/A801003J</t>
  </si>
  <si>
    <t>PCy2TRIP</t>
  </si>
  <si>
    <t>0304</t>
  </si>
  <si>
    <t>P(C1CCCCC1)(C1CCCCC1)c1c(cc(cc1C(C)C)C(C)C)C(C)C</t>
  </si>
  <si>
    <t>PPh2(6-OH-pyridin-2-yl)</t>
  </si>
  <si>
    <t>0305</t>
  </si>
  <si>
    <t>P(c1nc(ccc1)O)(c1ccccc1)c1ccccc1</t>
  </si>
  <si>
    <t>AdJohnPhos</t>
  </si>
  <si>
    <t>0306</t>
  </si>
  <si>
    <t>P(C12CC3CC(C1)CC(C2)C3)(C12CC3CC(C1)CC(C2)C3)c1c(cccc1)c1ccccc1</t>
  </si>
  <si>
    <t>NPCy o-Andole-Phos</t>
  </si>
  <si>
    <t>0307</t>
  </si>
  <si>
    <t>P(n1c2c(cc1c1c(cccc1)OC)cccc2)(C1CCCCC1)C1CCCCC1</t>
  </si>
  <si>
    <t>(2-dioxolanePh) Me2Phospholane</t>
  </si>
  <si>
    <t>0308</t>
  </si>
  <si>
    <t>P1([C@@H](CC[C@H]1C)C)c1c(cccc1)C1OCCO1</t>
  </si>
  <si>
    <t>Catacxium PICy</t>
  </si>
  <si>
    <t>P(C1CCCCC1)(C1CCCCC1)c1n(ccn1)c1c(cc(cc1C)C)C</t>
  </si>
  <si>
    <t>N(2-OMe-Ph)-Pyrrole-PtBu2, cataCXiumPOMetB</t>
  </si>
  <si>
    <t>P(C(C)(C)C)(C(C)(C)C)c1n(ccc1)c1c(cccc1)OC</t>
  </si>
  <si>
    <t>N(2-OMe-Ph)-Pyrrole-PCy2, cataCXiumPOMeCy</t>
  </si>
  <si>
    <t>P(C1CCCCC1)(C1CCCCC1)c1n(ccc1)c1c(cccc1)OC</t>
  </si>
  <si>
    <t>PPh2(6-tPent-pyridin-2-yl), AlPyPhos</t>
  </si>
  <si>
    <t>0312</t>
  </si>
  <si>
    <t>P(c1nc(ccc1)C(CC)(C)C)(c1ccccc1)c1ccccc1</t>
  </si>
  <si>
    <t>P(OEt)2CH2(4-NO2-Ph)</t>
  </si>
  <si>
    <t>0313</t>
  </si>
  <si>
    <t>P(OCC)(OCC)Cc1ccc(cc1)[N+](=O)[O-]</t>
  </si>
  <si>
    <t>cataCXiumPInCy</t>
  </si>
  <si>
    <t>P(C1CCCCC1)(C1CCCCC1)c1n(c2c(c1)cccc2)c1ccccc1</t>
  </si>
  <si>
    <t>PCy2(2,6-iPr2-Ph)</t>
  </si>
  <si>
    <t>0315</t>
  </si>
  <si>
    <t>P(C1CCCCC1)(C1CCCCC1)c1c(cccc1C(C)C)C(C)C</t>
  </si>
  <si>
    <t>NPCy o-Toldole-Phos</t>
  </si>
  <si>
    <t>0316</t>
  </si>
  <si>
    <t>P(n1c2c(cc1c1c(cccc1)C)cccc2)(C1CCCCC1)C1CCCCC1</t>
  </si>
  <si>
    <t>P(OiPr)2CH2TMS</t>
  </si>
  <si>
    <t>0317</t>
  </si>
  <si>
    <t>[Si](CP(OC(C)C)OC(C)C)(C)(C)C</t>
  </si>
  <si>
    <t>P(NEt2)2CH2TMS</t>
  </si>
  <si>
    <t>0318</t>
  </si>
  <si>
    <t>[Si](CP(N(CC)CC)N(CC)CC)(C)(C)C</t>
  </si>
  <si>
    <t>P(NEt2)2nPr</t>
  </si>
  <si>
    <t>0319</t>
  </si>
  <si>
    <t>P(N(CC)CC)(N(CC)CC)CCC</t>
  </si>
  <si>
    <t>1-Cy2P-2’,4’,6’-MeO-Ph2</t>
  </si>
  <si>
    <t>P(C1CCCCC1)(C1CCCCC1)c1c(cccc1)c1c(cc(cc1OC)OC)OC</t>
  </si>
  <si>
    <t>2-Cy2P-BZP</t>
  </si>
  <si>
    <t>0321</t>
  </si>
  <si>
    <t>P(C1CCCCC1)(C1CCCCC1)c1c(cccc1)C(=O)c1ccccc1</t>
  </si>
  <si>
    <t>PtBu2(2-methyldioxolane-Ph), tBu-SymPhos</t>
  </si>
  <si>
    <t>0322</t>
  </si>
  <si>
    <t>P(C(C)(C)C)(C(C)(C)C)c1c(cccc1)C1(OCCO1)C</t>
  </si>
  <si>
    <t>NappyPhos PtBu2(N-1Nap-pyrazol-5-yl)</t>
  </si>
  <si>
    <t>P(C(C)(C)C)(C(C)(C)C)c1n(ncc1)c1c2c(ccc1)cccc2</t>
  </si>
  <si>
    <t>PCy2(2-2'iPrPh-Ph)</t>
  </si>
  <si>
    <t>0324</t>
  </si>
  <si>
    <t>P(C1CCCCC1)(C1CCCCC1)c1c(cccc1)c1c(cccc1)C(C)C</t>
  </si>
  <si>
    <t>PA-Ph (Ph-phosphatrioxa-Me4-adamantane), CYTOP 292 (MeCgPPh)</t>
  </si>
  <si>
    <t>0325</t>
  </si>
  <si>
    <t>P1([C@@]2(O[C@]3(O[C@](O[C@@]1(C3)C)(C2)C)C)C)c1ccccc1</t>
  </si>
  <si>
    <t>10.1039/B418259F</t>
  </si>
  <si>
    <t>63/1</t>
  </si>
  <si>
    <t>44/1</t>
  </si>
  <si>
    <t>o-MeO-KitPhos</t>
  </si>
  <si>
    <t>0326</t>
  </si>
  <si>
    <t>P(C1CCCCC1)(C1CCCCC1)C1=C([C@@H]2c3c(cccc3)[C@H]1c1c2cccc1)c1c(cccc1)OC</t>
  </si>
  <si>
    <t>Cy-BippyPhos</t>
  </si>
  <si>
    <t>P(C1CCCCC1)(C1CCCCC1)c1n(ncc1)c1c(n(nc1c1ccccc1)c1ccccc1)c1ccccc1</t>
  </si>
  <si>
    <t>PCy2(4iPrPh)</t>
  </si>
  <si>
    <t>0328</t>
  </si>
  <si>
    <t>P(C1CCCCC1)(C1CCCCC1)c1ccc(cc1)C(C)C</t>
  </si>
  <si>
    <t>CM-Phos</t>
  </si>
  <si>
    <t>0329</t>
  </si>
  <si>
    <t>P(C1CCCCC1)(C1CCCCC1)c1c(cccc1)c1n(c2c(c1)cccc2)C</t>
  </si>
  <si>
    <t>QPhos</t>
  </si>
  <si>
    <t>0330</t>
  </si>
  <si>
    <t>[Fe+2].P([C-]1[CH-]=[CH-][CH-]=[CH-]1)(C(C)(C)C)C(C)(C)C.[C-]1([C-](=[C-]([C-](=[C-]1c1ccccc1)c1ccccc1)c1ccccc1)c1ccccc1)c1ccccc1</t>
  </si>
  <si>
    <t>Bis(phenylphosphinidene)ferrocene</t>
  </si>
  <si>
    <t>0331</t>
  </si>
  <si>
    <t>[Fe+2].P([C-]1[CH-]=[CH-][CH-]=[CH-]1)([C-]1[CH-]=[CH-][CH-]=[CH-]1)c1ccccc1</t>
  </si>
  <si>
    <t>0332</t>
  </si>
  <si>
    <t>P(C1CCCCC1)(C1CCCCC1)c1cc2c(c(c1c1c(cc(cc1OC)OC)OC)OC)cccc2</t>
  </si>
  <si>
    <t>Amidole-Phos</t>
  </si>
  <si>
    <t>0333</t>
  </si>
  <si>
    <t>P(C1CCCCC1)(C1CCCCC1)c1n(c2c(c1)cccc2)C(=O)N(C(C)C)C(C)C</t>
  </si>
  <si>
    <t>PiPr2(2-Carbazolyl-Ph), iPr-PhenCarPhos</t>
  </si>
  <si>
    <t>0334</t>
  </si>
  <si>
    <t>P(C(C)C)(C(C)C)c1c(cccc1)n1c2c(c3c1cccc3)cccc2</t>
  </si>
  <si>
    <t>PPh2(2-CO2Et-Ph)</t>
  </si>
  <si>
    <t>0335</t>
  </si>
  <si>
    <t>P(c1c(cccc1)C(=O)OCC)(c1ccccc1)c1ccccc1</t>
  </si>
  <si>
    <t>NPCy Phendole-Phos</t>
  </si>
  <si>
    <t>0336</t>
  </si>
  <si>
    <t>P(n1c2c(cc1c1ccccc1)cccc2)(C1CCCCC1)C1CCCCC1</t>
  </si>
  <si>
    <t>Cy-PhenCarPhos</t>
  </si>
  <si>
    <t>P(C1CCCCC1)(C1CCCCC1)c1c(cccc1)n1c2c(c3c1cccc3)cccc2</t>
  </si>
  <si>
    <t>PAd2(2-piperidyl-Ph)</t>
  </si>
  <si>
    <t>0338</t>
  </si>
  <si>
    <t>P(C12CC3CC(C1)CC(C2)C3)(C12CC3CC(C1)CC(C2)C3)c1c(cccc1)N1CCCCC1</t>
  </si>
  <si>
    <t>DAPTA</t>
  </si>
  <si>
    <t>0339</t>
  </si>
  <si>
    <t>P12CN(CN(C1)C(=O)C)CN(C2)C(=O)C</t>
  </si>
  <si>
    <t>AdBippyphos</t>
  </si>
  <si>
    <t>P(C12CC3CC(C1)CC(C2)C3)(C12CC3CC(C1)CC(C2)C3)c1n(ncc1)c1c(n(nc1c1ccccc1)c1ccccc1)c1ccccc1</t>
  </si>
  <si>
    <t>1-(2-Cy2PPh)-2-MeO-Nap</t>
  </si>
  <si>
    <t>0341</t>
  </si>
  <si>
    <t>P(C1CCCCC1)(C1CCCCC1)c1c(cccc1)c1c2c(ccc1OC)cccc2</t>
  </si>
  <si>
    <t>PPhh2(1-Ferrocenyl-ethyl)</t>
  </si>
  <si>
    <t>0342</t>
  </si>
  <si>
    <t>[Fe+2].P(C([C-]1[CH-]=[CH-][CH-]=[CH-]1)C)(c1ccccc1)c1ccccc1.[CH-]1[CH-]=[CH-][CH-]=[CH-]1</t>
  </si>
  <si>
    <t>PhMePhos</t>
  </si>
  <si>
    <t>0343</t>
  </si>
  <si>
    <t>P(c1c(cccc1)c1c(cccc1)C)(c1ccccc1)c1ccccc1</t>
  </si>
  <si>
    <t>trop2PPh</t>
  </si>
  <si>
    <t>0344</t>
  </si>
  <si>
    <t>P(C1c2c(cccc2)C=Cc2c1cccc2)(C1c2c(cccc2)C=Cc2c1cccc2)c1ccccc1</t>
  </si>
  <si>
    <t>0345</t>
  </si>
  <si>
    <t>P(C1CCCCC1)(C1CCCCC1)C(=O)c1c2c(ccc1)cccc2</t>
  </si>
  <si>
    <t>PAd2Bz</t>
  </si>
  <si>
    <t>0346</t>
  </si>
  <si>
    <t>P(C12CC3CC(C1)CC(C2)C3)(C12CC3CC(C1)CC(C2)C3)C(=O)c1ccccc1</t>
  </si>
  <si>
    <t>10.1080/10426509308038199</t>
  </si>
  <si>
    <t>AdBrettPhos</t>
  </si>
  <si>
    <t>0347</t>
  </si>
  <si>
    <t>P(C12CC3CC(C1)CC(C2)C3)(C12CC3CC(C1)CC(C2)C3)c1c(ccc(c1c1c(cc(cc1C(C)C)C(C)C)C(C)C)OC)OC</t>
  </si>
  <si>
    <t>PAd2(CO-1Nap)</t>
  </si>
  <si>
    <t>0348</t>
  </si>
  <si>
    <t>P(C12CC3CC(C1)CC(C2)C3)(C12CC3CC(C1)CC(C2)C3)C(=O)c1c2c(ccc1)cccc2</t>
  </si>
  <si>
    <t>OTIPS DalPhos</t>
  </si>
  <si>
    <t>0349</t>
  </si>
  <si>
    <t>[Si](Oc1c(cccc1)P(C12CC3CC(C1)CC(C2)C3)(C12CC3CC(C1)CC(C2)C3))(C(C)C)(C(C)C)C(C)C</t>
  </si>
  <si>
    <t>AdDavePhos</t>
  </si>
  <si>
    <t>0350</t>
  </si>
  <si>
    <t>P(C12CC3CC(C1)CC(C2)C3)(C12CC3CC(C1)CC(C2)C3)c1c(cccc1)c1c(cccc1)N(C)C</t>
  </si>
  <si>
    <t>PEt2(4-NMe2-Ph), Et-AmPhos</t>
  </si>
  <si>
    <t>0351</t>
  </si>
  <si>
    <t>P(CC)(CC)c1ccc(cc1)N(C)C</t>
  </si>
  <si>
    <t>PCy2(PhIndenyl)</t>
  </si>
  <si>
    <t>0352</t>
  </si>
  <si>
    <t>C(c1ccccc1)(C2)=C(P(C3CCCCC3)C4CCCCC4)c5c2cccc5</t>
  </si>
  <si>
    <t>0353</t>
  </si>
  <si>
    <t>P(C1CCCCC1)(C1CCCCC1)Cc1c(cccc1)Cc1c(cccc1OC)OC</t>
  </si>
  <si>
    <t>P(2Nap)3</t>
  </si>
  <si>
    <t>0354</t>
  </si>
  <si>
    <t>P(c5cc6c(cc5)cccc6)(c3cc4c(cc3)cccc4)c1cc2c(cc1)cccc2</t>
  </si>
  <si>
    <t>P(Bz)3</t>
  </si>
  <si>
    <t>0355</t>
  </si>
  <si>
    <t>P(C(=O)c3ccccc3)(C(=O)c2ccccc2)C(=O)c1ccccc1</t>
  </si>
  <si>
    <t>PtBu2(E-but-2-enyl), m-CroPhos</t>
  </si>
  <si>
    <t>0356</t>
  </si>
  <si>
    <t>P(C(C)(C)C)(C(C)(C)C)C/C=C/C</t>
  </si>
  <si>
    <t>PtBu2Prenyl, Crophos</t>
  </si>
  <si>
    <t>0357</t>
  </si>
  <si>
    <t>P(C(C)(C)C)(C(C)(C)C)CC=C(C)C</t>
  </si>
  <si>
    <t>Ph,Me2 benzodiazaphospholidine</t>
  </si>
  <si>
    <t>0358</t>
  </si>
  <si>
    <t>CN1c2ccccc2N(C)P1c3ccccc3</t>
  </si>
  <si>
    <t>NMR not found</t>
  </si>
  <si>
    <t>4-CF3QPhos</t>
  </si>
  <si>
    <t>0359</t>
  </si>
  <si>
    <t>FC(F)(c1ccc(C2=C(c3ccc(C(F)(F)F)cc3)C(c4ccc(C(F)(F)F)cc4)=C(c5ccc(C(F)(F)F)cc5)C2([Fe]C6(C=CC=C6)P(C(C)(C)C)C(C)(C)C)c7ccc(C(F)(F)F)cc7)cc1)F</t>
  </si>
  <si>
    <t>4-CNQPhos</t>
  </si>
  <si>
    <t>0360</t>
  </si>
  <si>
    <t>CC(C)(C)P(C(C)(C)C)C1([Fe]C2(c3ccc(C#N)cc3)C(c4ccc(C#N)cc4)=C(c5ccc(C#N)cc5)C(c6ccc(C#N)cc6)=C2c7ccc(C#N)cc7)C=CC=C1</t>
  </si>
  <si>
    <t>35-Me2QPhos</t>
  </si>
  <si>
    <t>0361</t>
  </si>
  <si>
    <t>CC(C)(C)P(C(C)(C)C)C1([Fe]C2(c3cc(C)cc(C)c3)C(c4cc(C)cc(C)c4)=C(c5cc(C)cc(C)c5)C(c6cc(C)cc(C)c6)=C2c7cc(C)cc(C)c7)C=CC=C1</t>
  </si>
  <si>
    <t>4-MeQPhos</t>
  </si>
  <si>
    <t>0362</t>
  </si>
  <si>
    <t>Cc1ccc(C2=C(c3ccc(C)cc3)C(c4ccc(C)cc4)=C(c5ccc(C)cc5)C2([Fe]C6(C=CC=C6)P(C(C)(C)C)C(C)(C)C)c7ccc(C)cc7)cc1</t>
  </si>
  <si>
    <t>CBrettJackie P(3,5-(CF3)2-Ph)2(3,6-OMe2-2-(2,6-NMe2-Ph)-Ph</t>
  </si>
  <si>
    <t>0363</t>
  </si>
  <si>
    <t>FC(F)(F)c1cc(cc(c1)C(F)(F)F)P(c1c(ccc(c1c1c(cccc1N(C)C)N(C)C)OC)OC)c1cc(cc(c1)C(F)(F)F)C(F)(F)F</t>
  </si>
  <si>
    <t>10.1002/anie.201502626</t>
  </si>
  <si>
    <t>RuBrettJackie P(3,5-(CF3)2-Ph)2(3,6-OMe2-2-(2,6-OiPr2-Ph)-Ph</t>
  </si>
  <si>
    <t>0364</t>
  </si>
  <si>
    <t>FC(F)(F)c1cc(cc(c1)C(F)(F)F)P(c1c(ccc(c1c1c(cccc1OC(C)C)OC(C)C)OC)OC)c1cc(cc(c1)C(F)(F)F)C(F)(F)F</t>
  </si>
  <si>
    <t>Ph,tBu CPhos</t>
  </si>
  <si>
    <t>0365</t>
  </si>
  <si>
    <t>P(C(C)(C)C)(c1c(cccc1)c1c(cccc1N(C)C)N(C)C)c1ccccc1</t>
  </si>
  <si>
    <t>PPh(4-Carbazolyl-Ph)2</t>
  </si>
  <si>
    <t>0366</t>
  </si>
  <si>
    <t>P(c1ccc(cc1)n1c2c(c3c1cccc3)cccc2)(c1ccc(cc1)n1c2c(c3c1cccc3)cccc2)c1ccccc1</t>
  </si>
  <si>
    <t>4-NO2QPhos</t>
  </si>
  <si>
    <t>0367</t>
  </si>
  <si>
    <t>CC(C)(C)P(C(C)(C)C)C1([Fe]C2(c3ccc([N+]([O-])=O)cc3)C(c4ccc([N+]([O-])=O)cc4)=C(c5ccc([N+]([O-])=O)cc5)C(c6ccc([N+]([O-])=O)cc6)=C2c7ccc([N+]([O-])=O)cc7)C=CC=C1</t>
  </si>
  <si>
    <t>VPhos</t>
  </si>
  <si>
    <t>0368</t>
  </si>
  <si>
    <t>P(C1CCCCC1)(C1CCCCC1)c1c(cccc1)c1c(cc(cc1C(C)(C)C)C(C)(C)C)OC</t>
  </si>
  <si>
    <t>AlPhos</t>
  </si>
  <si>
    <t>0369</t>
  </si>
  <si>
    <t>Fc1c(c(c(c(c1CCCC)F)F)c1c(c(c(cc1C(C)C)C(C)C)c1c(c(ccc1)OC)P(C12CC3CC(C1)CC(C2)C3)(C12CC3CC(C1)CC(C2)C3))C(C)C)F</t>
  </si>
  <si>
    <t>HandaPhos</t>
  </si>
  <si>
    <t>0370</t>
  </si>
  <si>
    <t>P1([C@H](Oc2c1c(ccc2)c1c(cccc1OC)OC)Cc1c(cc(cc1C(C)C)C(C)C)C(C)C)C(C)(C)C</t>
  </si>
  <si>
    <t>10.1002/anie.201510570</t>
  </si>
  <si>
    <t>MorDalPhos</t>
  </si>
  <si>
    <t>0371</t>
  </si>
  <si>
    <t>P(C12CC3CC(C1)CC(C2)C3)(C12CC3CC(C1)CC(C2)C3)c1c(cccc1)N1CCOCC1</t>
  </si>
  <si>
    <t>0372</t>
  </si>
  <si>
    <t>C[C@@]1(CC[C@@H]2C3)[C@@]2(C)CO[C@@]13P(C4=CC=CC=C4)C5=CC=CC=C5</t>
  </si>
  <si>
    <t>EPhos</t>
  </si>
  <si>
    <t>0373</t>
  </si>
  <si>
    <t>P(C1CCCCC1)(C1CCCCC1)c1c(cccc1c1c(cc(cc1C(C)C)C(C)C)C(C)C)OC(C)C</t>
  </si>
  <si>
    <t>PMe2Cy</t>
  </si>
  <si>
    <t>0374</t>
  </si>
  <si>
    <t>C1C(CCCC1)P(C)C</t>
  </si>
  <si>
    <t>P(3-Thienyl)3</t>
  </si>
  <si>
    <t>0375</t>
  </si>
  <si>
    <t>P(c1cscc1)(c1cscc1)c1cscc1</t>
  </si>
  <si>
    <t>P(3-CF3Ph)3</t>
  </si>
  <si>
    <t>0376</t>
  </si>
  <si>
    <t>FC(c1cccc(P(c2cccc(C(F)(F)F)c2)c3cc(C(F)(F)F)ccc3)c1)(F)F</t>
  </si>
  <si>
    <t>P=O: 10.1039/C6RA25469A, PSe: 10.1080/10426509008042125</t>
  </si>
  <si>
    <t>PPh2(2-thienyl)</t>
  </si>
  <si>
    <t>0377</t>
  </si>
  <si>
    <t>P(c3[s]ccc3)(c2ccccc2)c1ccccc1</t>
  </si>
  <si>
    <t>PPh(2-thienyl)2</t>
  </si>
  <si>
    <t>0378</t>
  </si>
  <si>
    <t>P(c1ccccc1)(c2cccs2)c3cccs3</t>
  </si>
  <si>
    <t>PPh2(2-furyl)</t>
  </si>
  <si>
    <t>0379</t>
  </si>
  <si>
    <t>P(c3[o]ccc3)(c2ccccc2)c1ccccc1</t>
  </si>
  <si>
    <t>PPh(2-furyl)2</t>
  </si>
  <si>
    <t>0380</t>
  </si>
  <si>
    <t>P(c1ccccc1)(c2ccco2)c3ccco3</t>
  </si>
  <si>
    <t>P(3-furyl)3</t>
  </si>
  <si>
    <t>0381</t>
  </si>
  <si>
    <t>c1(P(c2ccoc2)c3cocc3)cocc1</t>
  </si>
  <si>
    <t>PPh2(NMe-2pyrrolyl)</t>
  </si>
  <si>
    <t>0382</t>
  </si>
  <si>
    <t>Cn1cccc1P(c2ccccc2)c3ccccc3</t>
  </si>
  <si>
    <t>P(O-4CF3-Ph)3</t>
  </si>
  <si>
    <t>0383</t>
  </si>
  <si>
    <t>FC(c1ccc(OP(Oc2ccc(C(F)(F)F)cc2)Oc3ccc(C(F)(F)F)cc3)cc1)(F)F</t>
  </si>
  <si>
    <t>P(O-4OMe-Ph)3</t>
  </si>
  <si>
    <t>0384</t>
  </si>
  <si>
    <t>COc1ccc(OP(Oc2ccc(OC)cc2)Oc3ccc(OC)cc3)cc1</t>
  </si>
  <si>
    <t>P(O-4F-Ph)3</t>
  </si>
  <si>
    <t>0385</t>
  </si>
  <si>
    <t>Fc1ccc(OP(Oc2ccc(F)cc2)Oc3ccc(F)cc3)cc1</t>
  </si>
  <si>
    <t>P(O-4I-Ph)3</t>
  </si>
  <si>
    <t>0386</t>
  </si>
  <si>
    <t>Ic1ccc(OP(Oc2ccc(I)cc2)Oc3ccc(I)cc3)cc1</t>
  </si>
  <si>
    <t>P(OMe)(OPh)2</t>
  </si>
  <si>
    <t>0387</t>
  </si>
  <si>
    <t>COP(Oc1ccccc1)Oc2ccccc2</t>
  </si>
  <si>
    <t>P(OnBu)2(OPh)</t>
  </si>
  <si>
    <t>0388</t>
  </si>
  <si>
    <t>CCCCOP(Oc1ccccc1)OCCCC</t>
  </si>
  <si>
    <t>P(O-4Me-Ph)3</t>
  </si>
  <si>
    <t>0389</t>
  </si>
  <si>
    <t>Cc1ccc(OP(Oc2ccc(C)cc2)Oc3ccc(C)cc3)cc1</t>
  </si>
  <si>
    <t>10.3998/ark.5550190.0004.604</t>
  </si>
  <si>
    <t>PhAZ-Phos</t>
  </si>
  <si>
    <t>0390</t>
  </si>
  <si>
    <t>c1(P(c2ccccc2c3ccc(c4ccccc4)cc3)c5ccccc5)ccccc1</t>
  </si>
  <si>
    <t>MePhosphatrioxabicyclooctane</t>
  </si>
  <si>
    <t>0391</t>
  </si>
  <si>
    <t>CC1(CO2)COP2OC1</t>
  </si>
  <si>
    <t>Se: 10.1021/ic50192a059</t>
  </si>
  <si>
    <t>PPh(4-NMe2-Ph)2</t>
  </si>
  <si>
    <t>0392</t>
  </si>
  <si>
    <t>CN(c1ccc(P(c2ccc(N(C)C)cc2)c3ccccc3)cc1)C</t>
  </si>
  <si>
    <t>PPhoTol2</t>
  </si>
  <si>
    <t>0393</t>
  </si>
  <si>
    <t>Cc1ccccc1P(c2ccccc2)c3c(C)cccc3</t>
  </si>
  <si>
    <t>P(OoTol)3</t>
  </si>
  <si>
    <t>0394</t>
  </si>
  <si>
    <t>Cc1ccccc1OP(Oc2c(C)cccc2)Oc3c(C)cccc3</t>
  </si>
  <si>
    <t>P(OmTol)3</t>
  </si>
  <si>
    <t>0395</t>
  </si>
  <si>
    <t>Cc1cccc(OP(Oc2cc(C)ccc2)Oc3cc(C)ccc3)c1</t>
  </si>
  <si>
    <t>PPh Phosphirane</t>
  </si>
  <si>
    <t>0396</t>
  </si>
  <si>
    <t>P1(C2=CC=CC=C2)CC1</t>
  </si>
  <si>
    <t>PPh Phosphetane</t>
  </si>
  <si>
    <t>0397</t>
  </si>
  <si>
    <t>P1(C2=CC=CC=C2)CCC1</t>
  </si>
  <si>
    <t>PPh Phospholane</t>
  </si>
  <si>
    <t>0398</t>
  </si>
  <si>
    <t>P2(CCCC2)c1ccccc1</t>
  </si>
  <si>
    <t>PPh Phosphinane</t>
  </si>
  <si>
    <t>0399</t>
  </si>
  <si>
    <t>P2(CCCCC2)c1ccccc1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</si>
  <si>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PPh,NTs Azaphosphabicycloheptane</t>
    </r>
  </si>
  <si>
    <t>0400</t>
  </si>
  <si>
    <t>O=S(N1C[C@@]2([H])[P@@](c3ccccc3)C[C@]1([H])C2)(c4ccc(C)cc4)=O</t>
  </si>
  <si>
    <t>10.1021/ja505592h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</si>
  <si>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PPh,NTs Azaphosphabicycloheptane</t>
    </r>
  </si>
  <si>
    <t>0401</t>
  </si>
  <si>
    <t>O=S(N1C[C@@]2([H])[P@](c3ccccc3)C[C@]1([H])C2)(c4ccc(C)cc4)=O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</si>
  <si>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P(4-OMe-Ph),NTs Azaphosphabicycloheptane</t>
    </r>
  </si>
  <si>
    <t>0402</t>
  </si>
  <si>
    <t>O=S(N1C[C@@]2([H])[P@@](c3ccc(OC)cc3)C[C@]1([H])C2)(c4ccc(C)cc4)=O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</si>
  <si>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P(4-OMe-Ph),NTs Azaphosphabicycloheptane</t>
    </r>
  </si>
  <si>
    <t>0403</t>
  </si>
  <si>
    <t>O=S(N1C[C@@]2([H])[P@](c3ccc(OC)cc3)C[C@]1([H])C2)(c4ccc(C)cc4)=O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</si>
  <si>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P(4-F-Ph),NTs Azaphosphabicycloheptane</t>
    </r>
  </si>
  <si>
    <t>0404</t>
  </si>
  <si>
    <t>O=S(N1C[C@]2([P@](C[C@@]1(C2)[H])c3ccc(F)cc3)[H])(c4ccc(C)cc4)=O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</si>
  <si>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P(4-F-Ph),NTs Azaphosphabicycloheptane</t>
    </r>
  </si>
  <si>
    <t>0405</t>
  </si>
  <si>
    <t>O=S(N1C[C@]2([P@@](C[C@@]1(C2)[H])c3ccc(F)cc3)[H])(c4ccc(C)cc4)=O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</si>
  <si>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P(1Nap),NTs Azaphosphabicycloheptane</t>
    </r>
  </si>
  <si>
    <t>0406</t>
  </si>
  <si>
    <t>O=S(N1C[C@@]2([H])[P@@](c3c4ccccc4ccc3)C[C@]1([H])C2)(c5ccc(C)cc5)=O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</si>
  <si>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P(1Nap),NTs Azaphosphabicycloheptane</t>
    </r>
  </si>
  <si>
    <t>0407</t>
  </si>
  <si>
    <t>O=S(N1C[C@@]2([H])[P@](c3c4ccccc4ccc3)C[C@]1([H])C2)(c5ccc(C)cc5)=O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</si>
  <si>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P(2Nap),NTs Azaphosphabicycloheptane</t>
    </r>
  </si>
  <si>
    <t>0408</t>
  </si>
  <si>
    <t>O=S(N1C[C@@]2([H])[P@@](c3cc4ccccc4cc3)C[C@]1([H])C2)(c5ccc(C)cc5)=O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</si>
  <si>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P(2Nap),NTs Azaphosphabicycloheptane</t>
    </r>
  </si>
  <si>
    <t>0409</t>
  </si>
  <si>
    <t>O=S(N1C[C@@]2([H])[P@](c3cc4ccccc4cc3)C[C@]1([H])C2)(c5ccc(C)cc5)=O</t>
  </si>
  <si>
    <r>
      <rPr>
        <i/>
        <sz val="11"/>
        <color theme="9"/>
        <rFont val="Calibri"/>
        <family val="2"/>
        <scheme val="minor"/>
      </rPr>
      <t xml:space="preserve">endo </t>
    </r>
    <r>
      <rPr>
        <sz val="11"/>
        <color theme="9"/>
        <rFont val="Calibri"/>
        <family val="2"/>
        <scheme val="minor"/>
      </rPr>
      <t>PPh,NBn Azaphosphabicycloheptane</t>
    </r>
  </si>
  <si>
    <t>0410</t>
  </si>
  <si>
    <t>[H][C@@]1(C2)N(CC3=CC=CC=C3)C[C@@]2([H])[P@@](c4ccccc4)C1</t>
  </si>
  <si>
    <r>
      <rPr>
        <i/>
        <sz val="11"/>
        <color theme="9"/>
        <rFont val="Calibri"/>
        <family val="2"/>
        <scheme val="minor"/>
      </rPr>
      <t xml:space="preserve">exo </t>
    </r>
    <r>
      <rPr>
        <sz val="11"/>
        <color theme="9"/>
        <rFont val="Calibri"/>
        <family val="2"/>
        <scheme val="minor"/>
      </rPr>
      <t>PPh,NBn Azaphosphabicycloheptane</t>
    </r>
  </si>
  <si>
    <t>0411</t>
  </si>
  <si>
    <t>[H][C@@]1(C2)N(CC3=CC=CC=C3)C[C@@]2([H])[P@](c4ccccc4)C1</t>
  </si>
  <si>
    <t>P(CF3)3</t>
  </si>
  <si>
    <t>0412</t>
  </si>
  <si>
    <t>FC(F)(F)P(C(F)(F)F)C(F)(F)F</t>
  </si>
  <si>
    <t>P(3,4-OCH2CH2O-Ph)3</t>
  </si>
  <si>
    <t>0413</t>
  </si>
  <si>
    <t>P(c5cc6c(cc5)OCCO6)(c3cc4c(cc3)OCCO4)c1cc2c(cc1)OCCO2</t>
  </si>
  <si>
    <t>P(CCPh)3</t>
  </si>
  <si>
    <t>0414</t>
  </si>
  <si>
    <t>P(C#Cc1ccccc1)(C#Cc2ccccc2)C#Cc3ccccc3</t>
  </si>
  <si>
    <t>PPh(CCPh)2</t>
  </si>
  <si>
    <t>0415</t>
  </si>
  <si>
    <t>P(c3ccccc3)(C#Cc2ccccc2)C#Cc1ccccc1</t>
  </si>
  <si>
    <t>PPh2(CCPh)</t>
  </si>
  <si>
    <t>0416</t>
  </si>
  <si>
    <t>P(c3ccccc3)(c2ccccc2)C#Cc1ccccc1</t>
  </si>
  <si>
    <t>PAd2tBu</t>
  </si>
  <si>
    <t>0417</t>
  </si>
  <si>
    <t>P(C12CC3CC(C1)CC(C2)C3)(C12CC3CC(C1)CC(C2)C3)(C(C)(C)(C))</t>
  </si>
  <si>
    <t>10.1021/ja0058435</t>
  </si>
  <si>
    <t>Ph-Me2Phospholane (trans)</t>
  </si>
  <si>
    <t>0418</t>
  </si>
  <si>
    <t>C[C@H]1CC[C@@H](P1c1ccccc1)C</t>
  </si>
  <si>
    <t>Ph-Et2Phospholane (trans)</t>
  </si>
  <si>
    <t>0419</t>
  </si>
  <si>
    <t>CC[C@@H]1CC[C@H](P1c1ccccc1)CC</t>
  </si>
  <si>
    <t>Ph-iPr2Phospholane (trans)</t>
  </si>
  <si>
    <t>0420</t>
  </si>
  <si>
    <t>CC([C@@H]1CC[C@H](P1c1ccccc1)C(C)C)C</t>
  </si>
  <si>
    <t>PiPr2Ferrocene</t>
  </si>
  <si>
    <t>0421</t>
  </si>
  <si>
    <t>CC(P([C]1C=C[CH][C@H]1[Fe][C@@H]1C=CC=C1)C(C)C)C</t>
  </si>
  <si>
    <t>PCy2Ferrocene</t>
  </si>
  <si>
    <t>0422</t>
  </si>
  <si>
    <t>C1CCC(CC1)P(C1=C[C@@H](C=C1)[Fe][C@@H]1C=CC=C1)C1CCCCC1</t>
  </si>
  <si>
    <t>PPh(NPyrrolyl)2</t>
  </si>
  <si>
    <t>0423</t>
  </si>
  <si>
    <t>c1ccc(cc1)P(n1cccc1)n1cccc1</t>
  </si>
  <si>
    <t>P(NiPr2)2tBu</t>
  </si>
  <si>
    <t>0424</t>
  </si>
  <si>
    <t>CC(N(P(C(C)(C)C)N(C(C)C)C(C)C)C(C)C)C</t>
  </si>
  <si>
    <t>P(NPh2)2tBu</t>
  </si>
  <si>
    <t>0425</t>
  </si>
  <si>
    <t>CC(P(N(c1ccccc1)c1ccccc1)N(c1ccccc1)c1ccccc1)(C)C</t>
  </si>
  <si>
    <t>PPh NMe dibenzodiazaphosphepine</t>
  </si>
  <si>
    <t>0426</t>
  </si>
  <si>
    <t>CN1C2=C(C3=C(C=CC=C3)N(C)P1c4ccccc4)C=CC=C2</t>
  </si>
  <si>
    <t>PPh NMe benzodiazaphosphepine</t>
  </si>
  <si>
    <t>0427</t>
  </si>
  <si>
    <t>CN1Cc2ccccc2CN(P1c1ccccc1)C</t>
  </si>
  <si>
    <t>PPh NtBu diazaphosphepane</t>
  </si>
  <si>
    <t>0428</t>
  </si>
  <si>
    <t>CC(N1CCCCN(P1c1ccccc1)C(C)(C)C)(C)C</t>
  </si>
  <si>
    <t>PPh NiPr diazaphosphepane</t>
  </si>
  <si>
    <t>0429</t>
  </si>
  <si>
    <t>CC(N1CCCCN(P1c1ccccc1)C(C)C)C</t>
  </si>
  <si>
    <t>PPh NMe diazaphosphepane</t>
  </si>
  <si>
    <t>0430</t>
  </si>
  <si>
    <t>CN1CCCCN(P1c1ccccc1)C</t>
  </si>
  <si>
    <t>PPh NtBu diazaphosphinane</t>
  </si>
  <si>
    <t>0431</t>
  </si>
  <si>
    <t>CC(N1CCCN(P1c1ccccc1)C(C)(C)C)(C)C</t>
  </si>
  <si>
    <t>PPh NiPr diazaphosphinane</t>
  </si>
  <si>
    <t>0432</t>
  </si>
  <si>
    <t>CC(N1CCCN(P1c1ccccc1)C(C)C)C</t>
  </si>
  <si>
    <t>PPh NMe 5,5Me2-diazaphosphinane</t>
  </si>
  <si>
    <t>0433</t>
  </si>
  <si>
    <t>CN1CC(C)(C)CN(P1c1ccccc1)C</t>
  </si>
  <si>
    <t>PPh NMe diazaphosphinane</t>
  </si>
  <si>
    <t>0434</t>
  </si>
  <si>
    <t>CN1CCCN(P1c1ccccc1)C</t>
  </si>
  <si>
    <t>PPh NtBu diazaphospholidine</t>
  </si>
  <si>
    <t>0435</t>
  </si>
  <si>
    <t>CC(N1CCN(P1c1ccccc1)C(C)(C)C)(C)C</t>
  </si>
  <si>
    <t>PPh NiPr diazaphospholidine</t>
  </si>
  <si>
    <t>0436</t>
  </si>
  <si>
    <t>CC(N1CCN(P1c1ccccc1)C(C)C)C</t>
  </si>
  <si>
    <t>PPh Phosphanorbornane</t>
  </si>
  <si>
    <t>0437</t>
  </si>
  <si>
    <t>C1(P2C3=CC=CC=C3)CCC2CC1</t>
  </si>
  <si>
    <t>P(OEt2)(CH_NHPh_Ph)</t>
  </si>
  <si>
    <t>0438</t>
  </si>
  <si>
    <t>P(OCC)(OCC)C(Nc2ccccc2)c1ccccc1</t>
  </si>
  <si>
    <t>PPh2(2MOMPh)</t>
  </si>
  <si>
    <t>0439</t>
  </si>
  <si>
    <t>P(c3c(cccc3)COC)(c2ccccc2)c1ccccc1</t>
  </si>
  <si>
    <t>PPh(CH2NHpTol)2</t>
  </si>
  <si>
    <t>0440</t>
  </si>
  <si>
    <t>P(CNc3ccc(cc3)C)(CNc2ccc(cc2)C)c1ccccc1</t>
  </si>
  <si>
    <t>PPh2 OH-MOP</t>
  </si>
  <si>
    <t>0441</t>
  </si>
  <si>
    <t>P(c6ccccc6)(c5ccccc5)c1c(c4c(cc1)cccc4)c2c3c(ccc2O)cccc3</t>
  </si>
  <si>
    <t>PtBu2(3-COOH-Ph)</t>
  </si>
  <si>
    <t>0442</t>
  </si>
  <si>
    <t>P(C(C)(C)C)(C(C)(C)C)c1cc(ccc1)C(=O)O</t>
  </si>
  <si>
    <t>Ph,Ph cis-iPr2dioxaphosphaborinane</t>
  </si>
  <si>
    <t>0443</t>
  </si>
  <si>
    <t>B2(OC(P(C(O2)C(C)C)c3ccccc3)C(C)C)c1ccccc1</t>
  </si>
  <si>
    <t>PPh2(trans-Ph-ethylen)</t>
  </si>
  <si>
    <t>0444</t>
  </si>
  <si>
    <t>P(c3ccccc3)(c2ccccc2)\C=C\c1ccccc1</t>
  </si>
  <si>
    <t>EtPhosphatrioxabicyclooctane</t>
  </si>
  <si>
    <t>0445</t>
  </si>
  <si>
    <t>P21OCC(CO2)(CO1)CC</t>
  </si>
  <si>
    <t>180-360</t>
  </si>
  <si>
    <t>POPh(OCH2)2</t>
  </si>
  <si>
    <t>0446</t>
  </si>
  <si>
    <t>P2(OCCO2)Oc1ccccc1</t>
  </si>
  <si>
    <t>P(OAllyl)3</t>
  </si>
  <si>
    <t>0447</t>
  </si>
  <si>
    <t>P(OCC=C)(OCC=C)OCC=C</t>
  </si>
  <si>
    <t>P(OBn)3</t>
  </si>
  <si>
    <t>0448</t>
  </si>
  <si>
    <t>P(OCc3ccccc3)(OCc2ccccc2)OCc1ccccc1</t>
  </si>
  <si>
    <t>P(NEt2)3</t>
  </si>
  <si>
    <t>0449</t>
  </si>
  <si>
    <t>P(N(CC)CC)(N(CC)CC)N(CC)CC</t>
  </si>
  <si>
    <t>P(OMe)2NiPr2</t>
  </si>
  <si>
    <t>0450</t>
  </si>
  <si>
    <t>P(N(C(C)C)C(C)C)(OC)OC</t>
  </si>
  <si>
    <t>POMe(OCH2)2</t>
  </si>
  <si>
    <t>0451</t>
  </si>
  <si>
    <t>P1(OCCO1)OC</t>
  </si>
  <si>
    <t>Se: 10.1021/om000793y</t>
  </si>
  <si>
    <t>P(SMe)3</t>
  </si>
  <si>
    <t>0452</t>
  </si>
  <si>
    <t>P(SC)(SC)SC</t>
  </si>
  <si>
    <t>P(OTMS)3</t>
  </si>
  <si>
    <t>0453</t>
  </si>
  <si>
    <t>[Si](OP(O[Si](C)(C)C)O[Si](C)(C)C)(C)(C)C</t>
  </si>
  <si>
    <t>P(OCH2CF3)3</t>
  </si>
  <si>
    <t>0454</t>
  </si>
  <si>
    <t>FC(F)(F)COP(OCC(F)(F)F)OCC(F)(F)F</t>
  </si>
  <si>
    <t>P(4-NMe2-Ph)3</t>
  </si>
  <si>
    <t>0455</t>
  </si>
  <si>
    <t>P(c3ccc(cc3)N(C)C)(c2ccc(cc2)N(C)C)c1ccc(cc1)N(C)C</t>
  </si>
  <si>
    <t>10.1139/v82-106. PSe: 10.1080/10426509008042125</t>
  </si>
  <si>
    <t>PnPent2Ph</t>
  </si>
  <si>
    <t>0456</t>
  </si>
  <si>
    <t>P(CCCCC)(CCCCC)c1ccccc1</t>
  </si>
  <si>
    <t>PPh(EtCN)2</t>
  </si>
  <si>
    <t>0457</t>
  </si>
  <si>
    <t>P(CCC#N)(CCC#N)c1ccccc1</t>
  </si>
  <si>
    <t>PPh2(1-Isochinolin-2Nap)</t>
  </si>
  <si>
    <t>0458</t>
  </si>
  <si>
    <t>P(c6ccccc6)(c5ccccc5)c1c(c4c(cc1)cccc4)c2nccc3c2cccc3</t>
  </si>
  <si>
    <t>PMe(OEt)2</t>
  </si>
  <si>
    <t>0459</t>
  </si>
  <si>
    <t>P(OCC)(OCC)C</t>
  </si>
  <si>
    <t>Me-Verkade</t>
  </si>
  <si>
    <t>0460</t>
  </si>
  <si>
    <t>P21N(CCN(CCN2C)CCN1C)C</t>
  </si>
  <si>
    <t>/10.1002/zaac.19895780109</t>
  </si>
  <si>
    <t>PPh2(CH2CH2Si(OEt)3)</t>
  </si>
  <si>
    <t>0461</t>
  </si>
  <si>
    <t>[Si](OCC)(OCC)(OCC)CCP(c2ccccc2)c1ccccc1</t>
  </si>
  <si>
    <t>PPh(CH2OH)2</t>
  </si>
  <si>
    <t>0462</t>
  </si>
  <si>
    <t>P(CO)(CO)c1ccccc1</t>
  </si>
  <si>
    <t>PnBuPh2</t>
  </si>
  <si>
    <t>0463</t>
  </si>
  <si>
    <t>P(CCCC)(c2ccccc2)c1ccccc1</t>
  </si>
  <si>
    <t>P,PO,PS: 10.1080/00958978808078445</t>
  </si>
  <si>
    <t>PAllyl2Ph</t>
  </si>
  <si>
    <t>0464</t>
  </si>
  <si>
    <t>P(CC=C)(CC=C)c1ccccc1</t>
  </si>
  <si>
    <t>PnPrPh2</t>
  </si>
  <si>
    <t>0465</t>
  </si>
  <si>
    <t>P(CCC)(c2ccccc2)c1ccccc1</t>
  </si>
  <si>
    <t>P(OEt)2(OTMS)</t>
  </si>
  <si>
    <t>0466</t>
  </si>
  <si>
    <t>[Si](OP(OCC)OCC)(C)(C)C</t>
  </si>
  <si>
    <t>PPh2(2-NMeImidazole)</t>
  </si>
  <si>
    <t>0467</t>
  </si>
  <si>
    <t>P(c3[n](ccn3)C)(c2ccccc2)c1ccccc1</t>
  </si>
  <si>
    <t>P(CCl3)2N(Me)Ph</t>
  </si>
  <si>
    <t>0468</t>
  </si>
  <si>
    <t>P(N(C)c1ccccc1)(C(Cl)(Cl)Cl)C(Cl)(Cl)Cl</t>
  </si>
  <si>
    <t>PnHex3</t>
  </si>
  <si>
    <t>0469</t>
  </si>
  <si>
    <t>P(CCCCCC)(CCCCCC)CCCCCC</t>
  </si>
  <si>
    <t>P(CCl3)(OnBu)2</t>
  </si>
  <si>
    <t>0470</t>
  </si>
  <si>
    <t>P(OCCCC)(OCCCC)C(Cl)(Cl)Cl</t>
  </si>
  <si>
    <t>PPh2neomenthyl</t>
  </si>
  <si>
    <t>0471</t>
  </si>
  <si>
    <t>P([C@@H]3[C@@H](CC[C@H](C3)C)C(C)C)(c2ccccc2)c1ccccc1</t>
  </si>
  <si>
    <t>P(pyrrolidinyl)3</t>
  </si>
  <si>
    <t>0472</t>
  </si>
  <si>
    <t>P(N3CCCC3)(N2CCCC2)N1CCCC1</t>
  </si>
  <si>
    <t>PPh2 OiPr-MOP</t>
  </si>
  <si>
    <t>0473</t>
  </si>
  <si>
    <t>P(c6ccccc6)(c5ccccc5)c1c(c4c(cc1)cccc4)c2c3c(ccc2OC(C)C)cccc3</t>
  </si>
  <si>
    <t>PPh2 MeImidazopyridine</t>
  </si>
  <si>
    <t>0474</t>
  </si>
  <si>
    <t>P(c4ccccc4)(c3ccccc3)c1[n]2c(nc1C)C=CC=C2</t>
  </si>
  <si>
    <t>PPh Phosphaxanthene</t>
  </si>
  <si>
    <t>0475</t>
  </si>
  <si>
    <t>P2(c3c(cccc3)Oc4c2cccc4)c1ccccc1</t>
  </si>
  <si>
    <t>PPh2(F4pyridin-4yl)</t>
  </si>
  <si>
    <t>0476</t>
  </si>
  <si>
    <t>Fc1nc(c(c(c1F)P(c3ccccc3)c2ccccc2)F)F</t>
  </si>
  <si>
    <t>PnPent2NEt2</t>
  </si>
  <si>
    <t>0477</t>
  </si>
  <si>
    <t>P(N(CC)CC)(CCCCC)CCCCC</t>
  </si>
  <si>
    <t>P(OEt)2(4-NMe2-Ph)</t>
  </si>
  <si>
    <t>0478</t>
  </si>
  <si>
    <t>P(OCC)(OCC)c1ccc(cc1)N(C)C</t>
  </si>
  <si>
    <t>PPh dioxaphosphinane</t>
  </si>
  <si>
    <t>0479</t>
  </si>
  <si>
    <t>P2(OCCCO2)c1ccccc1</t>
  </si>
  <si>
    <t>PNMe2-Catechol</t>
  </si>
  <si>
    <t>0480</t>
  </si>
  <si>
    <t>P1(Oc2c(cccc2)O1)N(C)C</t>
  </si>
  <si>
    <t>POMe-Catechol</t>
  </si>
  <si>
    <t>0481</t>
  </si>
  <si>
    <t>P1(Oc2c(cccc2)O1)OC</t>
  </si>
  <si>
    <t>PnBu(NiPr2)2</t>
  </si>
  <si>
    <t>0482</t>
  </si>
  <si>
    <t>P(N(C(C)C)C(C)C)(N(C(C)C)C(C)C)CCCC</t>
  </si>
  <si>
    <t>PPh 2-tBu-Phosphaxanthene</t>
  </si>
  <si>
    <t>0483</t>
  </si>
  <si>
    <t>P2(c3c(ccc(c3)C(C)(C)C)Oc4c2cccc4)c1ccccc1</t>
  </si>
  <si>
    <t>P(OEt)2(2Br-1Ph-vinyl)</t>
  </si>
  <si>
    <t>0484</t>
  </si>
  <si>
    <t>P(OCC)(OCC)\C(=C\Br)\c1ccccc1</t>
  </si>
  <si>
    <t>iPr-Verkade</t>
  </si>
  <si>
    <t>0485</t>
  </si>
  <si>
    <t>P21N(CCN(CCN2C(C)C)CCN1C(C)C)C(C)C</t>
  </si>
  <si>
    <t>PPh2 (4-(F17)dec-Ph)</t>
  </si>
  <si>
    <t>0486</t>
  </si>
  <si>
    <t>FC(F)(F)C(F)(F)C(F)(F)C(F)(F)C(F)(F)C(F)(F)C(F)(F)C(F)(F)CCc1ccc(cc1)P(c3ccccc3)c2ccccc2</t>
  </si>
  <si>
    <t>10.1016/S0040-4020(02)00205-3</t>
  </si>
  <si>
    <t>PPh (4-(2,2-(CF3)2-F7pent)-Ph)2</t>
  </si>
  <si>
    <t>FC(F)(F)C(F)(F)C(F)(F)C(C(F)(F)F)(C(F)(F)F)Cc1ccc(cc1)P(c3ccc(cc3)CC(C(F)(F)F)(C(F)(F)F)C(F)(F)C(F)(F)C(F)(F)F)c2ccccc2</t>
  </si>
  <si>
    <t>10.1021/jo000464f</t>
  </si>
  <si>
    <t>iBu-Verkade</t>
  </si>
  <si>
    <t>0488</t>
  </si>
  <si>
    <t>P21N(CCN(CCN2CC(C)C)CCN1CC(C)C)CC(C)C</t>
  </si>
  <si>
    <t>PPh2(3-SO3H-Ph)</t>
  </si>
  <si>
    <t>0489</t>
  </si>
  <si>
    <t>P(c3cc(ccc3)[S](=O)(=O)O)(c2ccccc2)c1ccccc1</t>
  </si>
  <si>
    <t>0490</t>
  </si>
  <si>
    <t>P(C43OCC5(C4CCC5(C3=O)C)C)(c2ccccc2)c1ccccc1</t>
  </si>
  <si>
    <t>PiPrtBu2</t>
  </si>
  <si>
    <t>0491</t>
  </si>
  <si>
    <t>P(C(C)(C)C)(C(C)(C)C)C(C)C</t>
  </si>
  <si>
    <t>10.1021/om5009605</t>
  </si>
  <si>
    <t>PtBu2(4-CO2H-Ph)</t>
  </si>
  <si>
    <t>0492</t>
  </si>
  <si>
    <t>P(C(C)(C)C)(C(C)(C)C)c1ccc(cc1)C(=O)O</t>
  </si>
  <si>
    <t>PEt2(4-CO2H-Ph)</t>
  </si>
  <si>
    <t>0493</t>
  </si>
  <si>
    <t>P(CC)(CC)c1ccc(cc1)C(=O)O</t>
  </si>
  <si>
    <t>PhTADDOL(Me2_acetal)_NMe2</t>
  </si>
  <si>
    <t>0494</t>
  </si>
  <si>
    <t>P1(OC([C@@H]4OC(O[C@H]4C(O1)(c6ccccc6)c5ccccc5)(C)C)(c3ccccc3)c2ccccc2)N(C)C</t>
  </si>
  <si>
    <t>PPh2(4-CHO-Ph)</t>
  </si>
  <si>
    <t>0495</t>
  </si>
  <si>
    <t>P(c3ccc(cc3)C=O)(c2ccccc2)c1ccccc1</t>
  </si>
  <si>
    <t>SIPHOS-PE SPINOL(Sa)_N(R-PhEt)2 Phosphoramidite</t>
  </si>
  <si>
    <t>0496</t>
  </si>
  <si>
    <t>C[C@H](c1ccccc1)N([C@@H](c2ccccc2)C)P3Oc4cccc5c4[C@@]6(CCc7cccc(O3)c76)CC5</t>
  </si>
  <si>
    <t>PPh2(pyrimid-2-yl)</t>
  </si>
  <si>
    <t>0497</t>
  </si>
  <si>
    <t>P(c3ncccn3)(c2ccccc2)c1ccccc1</t>
  </si>
  <si>
    <t>10.1016/S0040-4039(98)01545-7</t>
  </si>
  <si>
    <t>SIPHOS-Me</t>
  </si>
  <si>
    <t>0498</t>
  </si>
  <si>
    <t>P1(Oc2c3c(ccc2)CCC43CCc5c4c(ccc5)O1)N(C)C</t>
  </si>
  <si>
    <t>10.1021/jo026611m</t>
  </si>
  <si>
    <t>PEt2(CH2COOEt)</t>
  </si>
  <si>
    <t>0499</t>
  </si>
  <si>
    <t>P(CC)(CC)CC(=O)OCC</t>
  </si>
  <si>
    <t>P(OAllyl)2Ph</t>
  </si>
  <si>
    <t>0500</t>
  </si>
  <si>
    <t>P(OCC=C)(OCC=C)c1ccccc1</t>
  </si>
  <si>
    <t>POMe Benzodioxaphosphinininone</t>
  </si>
  <si>
    <t>0501</t>
  </si>
  <si>
    <t>P1(Oc2c(cccc2)C(=O)O1)OC</t>
  </si>
  <si>
    <t>PtBuPhNH(1PhEt)</t>
  </si>
  <si>
    <t>0502</t>
  </si>
  <si>
    <t>P(NC(C)c2ccccc2)(C(C)(C)C)c1ccccc1</t>
  </si>
  <si>
    <t>PMe2tBu</t>
  </si>
  <si>
    <t>0503</t>
  </si>
  <si>
    <t>P(C(C)(C)C)(C)C</t>
  </si>
  <si>
    <t>PPh(OEt)(O-4-NO2-Ph)</t>
  </si>
  <si>
    <t>0504</t>
  </si>
  <si>
    <t>P(OCC)(Oc2ccc(cc2)[N+](=O)[O-])c1ccccc1</t>
  </si>
  <si>
    <t>PPh(OMe)NiPr2</t>
  </si>
  <si>
    <t>0505</t>
  </si>
  <si>
    <t>P(N(C(C)C)C(C)C)(OC)c1ccccc1</t>
  </si>
  <si>
    <t>PnBu2NiPr2</t>
  </si>
  <si>
    <t>0506</t>
  </si>
  <si>
    <t>P(N(C(C)C)C(C)C)(CCCC)CCCC</t>
  </si>
  <si>
    <t>PPh2CONHnBu</t>
  </si>
  <si>
    <t>0507</t>
  </si>
  <si>
    <t>P(c2ccccc2)(c1ccccc1)C(=O)NCCCC</t>
  </si>
  <si>
    <t>P(Me)(Ph)(Cl,(CN)2Pyrazine)</t>
  </si>
  <si>
    <t>0508</t>
  </si>
  <si>
    <t>P(C)(c2nc(c(nc2Cl)C#N)C#N)c1ccccc1</t>
  </si>
  <si>
    <t>PPh2 Pyridazyl</t>
  </si>
  <si>
    <t>0509</t>
  </si>
  <si>
    <t>P(c3nnccc3)(c2ccccc2)c1ccccc1</t>
  </si>
  <si>
    <t>PPh (OMethallyl)2</t>
  </si>
  <si>
    <t>0510</t>
  </si>
  <si>
    <t>P(OCC(=C)C)(OCC(=C)C)c1ccccc1</t>
  </si>
  <si>
    <t>P(NMe2)2(4-NO2-Ph)</t>
  </si>
  <si>
    <t>0511</t>
  </si>
  <si>
    <t>P(N(C)C)(N(C)C)c1ccc(cc1)[N+](=O)[O-]</t>
  </si>
  <si>
    <t>P(OEt)2(4-Cl-Ph)</t>
  </si>
  <si>
    <t>0512</t>
  </si>
  <si>
    <t>P(OCC)(OCC)c1ccc(cc1)Cl</t>
  </si>
  <si>
    <t>P(OiPr)2(4-Cl-Ph)</t>
  </si>
  <si>
    <t>0513</t>
  </si>
  <si>
    <t>P(OC(C)C)(OC(C)C)c1ccc(cc1)Cl</t>
  </si>
  <si>
    <t>P(OEt)2(2,4-Cl2-Ph)</t>
  </si>
  <si>
    <t>0514</t>
  </si>
  <si>
    <t>P(OCC)(OCC)c1c(cc(cc1)Cl)Cl</t>
  </si>
  <si>
    <t>P(OEt)2(4-F-Ph)</t>
  </si>
  <si>
    <t>0515</t>
  </si>
  <si>
    <t>Fc1ccc(cc1)P(OCC)OCC</t>
  </si>
  <si>
    <t>P(OEt)2(3-F-Ph)</t>
  </si>
  <si>
    <t>0516</t>
  </si>
  <si>
    <t>Fc1cc(ccc1)P(OCC)OCC</t>
  </si>
  <si>
    <t>P(OEt)2(2-F-Ph)</t>
  </si>
  <si>
    <t>0517</t>
  </si>
  <si>
    <t>Fc1c(cccc1)P(OCC)OCC</t>
  </si>
  <si>
    <t>P(OEt)2(3-CF3-Ph)</t>
  </si>
  <si>
    <t>0518</t>
  </si>
  <si>
    <t>FC(F)(F)c1cc(ccc1)P(OCC)OCC</t>
  </si>
  <si>
    <t>PSCN Benzodioxaphosphininone</t>
  </si>
  <si>
    <t>0519</t>
  </si>
  <si>
    <t>P1(Oc2c(cccc2)C(=O)O1)SC#N</t>
  </si>
  <si>
    <t>P(OMe)Mes2</t>
  </si>
  <si>
    <t>0520</t>
  </si>
  <si>
    <t>P(OC)(c2c(cc(cc2C)C)C)c1c(cc(cc1C)C)C</t>
  </si>
  <si>
    <t>P(OEt)2(CH2-3-CN-Ph)</t>
  </si>
  <si>
    <t>0521</t>
  </si>
  <si>
    <t>P(OCC)(OCC)Cc1cc(ccc1)C#N</t>
  </si>
  <si>
    <t>P(5-Me2Hydrazone-2furyl)3</t>
  </si>
  <si>
    <t>0522</t>
  </si>
  <si>
    <t>P(c3[o]c(cc3)\C=N\N(C)C)(c2[o]c(cc2)\C=N\N(C)C)c1[o]c(cc1)\C=N\N(C)C</t>
  </si>
  <si>
    <t>P(5-Me2Hydrazone-2thienyl)3</t>
  </si>
  <si>
    <t>0523</t>
  </si>
  <si>
    <t>P(c3[s]c(cc3)\C=N\N(C)C)(c2[s]c(cc2)\C=N\N(C)C)c1[s]c(cc1)\C=N\N(C)C</t>
  </si>
  <si>
    <t>P(NCO)3</t>
  </si>
  <si>
    <t>0524</t>
  </si>
  <si>
    <t>P(N=C=O)(N=C=O)N=C=O</t>
  </si>
  <si>
    <t>10.1002/zaac.19673540304</t>
  </si>
  <si>
    <t>PMe Naphthodioxaphosphinine</t>
  </si>
  <si>
    <t>0525</t>
  </si>
  <si>
    <t>P1(Oc2c3c(ccc2)cccc3O1)C</t>
  </si>
  <si>
    <t>(3,5-tBu2Ph)TADDOL(Et2_acetal)_Ph</t>
  </si>
  <si>
    <t>0526</t>
  </si>
  <si>
    <t>P2(OC([C@@H]5OC(O[C@H]5C(O2)(c7cc(cc(c7)C(C)(C)C)C(C)(C)C)c6cc(cc(c6)C(C)(C)C)C(C)(C)C)(CC)CC)(c4cc(cc(c4)C(C)(C)C)C(C)(C)C)c3cc(cc(c3)C(C)(C)C)C(C)(C)C)c1ccccc1</t>
  </si>
  <si>
    <t>MeDalPhos</t>
  </si>
  <si>
    <t>0527</t>
  </si>
  <si>
    <t>P(C12CC3CC(C1)CC(C2)C3)(C12CC3CC(C1)CC(C2)C3)c1c(cccc1)N(C)C</t>
  </si>
  <si>
    <t>PiPr PhMezolePhos</t>
  </si>
  <si>
    <t>0528</t>
  </si>
  <si>
    <t>P(C(C)C)(C(C)C)c1c(cccc1)c2[n](c3c(n2)cccc3)C</t>
  </si>
  <si>
    <t>10.1055/s-0031-1290666</t>
  </si>
  <si>
    <t>PCy PhMezolePhos</t>
  </si>
  <si>
    <t>0529</t>
  </si>
  <si>
    <t>P(C5CCCCC5)(C4CCCCC4)c1c(cccc1)c2[n](c3c(n2)cccc3)C</t>
  </si>
  <si>
    <t>PPh2 (2-(2-OMe-Ph)Ph</t>
  </si>
  <si>
    <t>0530</t>
  </si>
  <si>
    <t>P(c3c(cccc3)c4c(cccc4)OC)(c2ccccc2)c1ccccc1</t>
  </si>
  <si>
    <t>PPh PhMezolePhos</t>
  </si>
  <si>
    <t>0531</t>
  </si>
  <si>
    <t>P(c3c(cccc3)c4[n](c5c(n4)cccc5)C)(c2ccccc2)c1ccccc1</t>
  </si>
  <si>
    <t>PtBu2 (2-NMe2-Ph), tBu-Me-DalPhos</t>
  </si>
  <si>
    <t>0532</t>
  </si>
  <si>
    <t>P(C(C)(C)C)(C(C)(C)C)c1c(cccc1)N(C)C</t>
  </si>
  <si>
    <t>P(SEt)2(NEt2)</t>
  </si>
  <si>
    <t>0533</t>
  </si>
  <si>
    <t>P(SCC)(SCC)N(CC)CC</t>
  </si>
  <si>
    <t>Me3/MeO-tBu-X-Phos</t>
  </si>
  <si>
    <t>0534</t>
  </si>
  <si>
    <t>P(C(C)(C)C)(C(C)(C)C)c1c(c(c(c(c1c2c(cc(cc2C(C)C)C(C)C)C(C)C)C)C)OC)C</t>
  </si>
  <si>
    <t>PPh2(3-CHO-Ph)</t>
  </si>
  <si>
    <t>0535</t>
  </si>
  <si>
    <t>P(c3cc(ccc3)C=O)(c2ccccc2)c1ccccc1</t>
  </si>
  <si>
    <t>PCy2(MesIndenyl)</t>
  </si>
  <si>
    <t>0536</t>
  </si>
  <si>
    <t>P(C5CCCCC5)(C4CCCCC4)C1=C(Cc3c1cccc3)c2c(cc(cc2C)C)C</t>
  </si>
  <si>
    <t>10.1016/j.jorganchem.2012.02.007</t>
  </si>
  <si>
    <t>nBu_Phospholidine</t>
  </si>
  <si>
    <t>0537</t>
  </si>
  <si>
    <t>P1(CCCC1)CCCC</t>
  </si>
  <si>
    <t>PMe2Bn</t>
  </si>
  <si>
    <t>0538</t>
  </si>
  <si>
    <t>P(Cc1ccccc1)(C)C</t>
  </si>
  <si>
    <t>0539</t>
  </si>
  <si>
    <t>P(C4CCCCC4)(C3CCCCC3)c1c(cccc1)c2c(cccc2OC)N(C)C</t>
  </si>
  <si>
    <t>P(OBn)2(CHiPr2)</t>
  </si>
  <si>
    <t>0540</t>
  </si>
  <si>
    <t>P(OCc2ccccc2)(OCc1ccccc1)C(C(C)C)C(C)C</t>
  </si>
  <si>
    <t>P(O_2-Me-4-Cl-Ph)3</t>
  </si>
  <si>
    <t>0541</t>
  </si>
  <si>
    <t>CC1=CC(Cl)=CC=C1OP(OC2=C(C)C=C(Cl)C=C2)OC3=CC=C(Cl)C=C3C</t>
  </si>
  <si>
    <t>P(O-2-tBu-Ph)3</t>
  </si>
  <si>
    <t>0542</t>
  </si>
  <si>
    <t>CC(C1=CC=CC=C1OP(OC2=C(C(C)(C)C)C=CC=C2)OC3=CC=CC=C3C(C)(C)C)(C)C</t>
  </si>
  <si>
    <t>P(O-2-Ph-Ph)3</t>
  </si>
  <si>
    <t>0543</t>
  </si>
  <si>
    <t>P(OC1=C(C2=CC=CC=C2)C=CC=C1)(OC3=CC=CC=C3C4=CC=CC=C4)OC5=CC=CC=C5C6=CC=CC=C6</t>
  </si>
  <si>
    <t>P(O-2-iPr-Ph)3</t>
  </si>
  <si>
    <t>0544</t>
  </si>
  <si>
    <t>CC(C)C1=CC=CC=C1OP(OC2=C(C(C)C)C=CC=C2)OC3=CC=CC=C3C(C)C</t>
  </si>
  <si>
    <t>P(O-2,4-Me2Ph)3</t>
  </si>
  <si>
    <t>0545</t>
  </si>
  <si>
    <t>CC1=CC(C)=CC=C1OP(OC2=C(C)C=C(C)C=C2)OC3=CC=C(C)C=C3C</t>
  </si>
  <si>
    <t>PsecBu3</t>
  </si>
  <si>
    <t>0546</t>
  </si>
  <si>
    <t>CC(CC)P(C(CC)C)C(C)CC</t>
  </si>
  <si>
    <t>P(OtBu)3</t>
  </si>
  <si>
    <t>0547</t>
  </si>
  <si>
    <t>CC(C)(C)OP(OC(C)(C)C)OC(C)(C)C</t>
  </si>
  <si>
    <t>P(neoPent)3</t>
  </si>
  <si>
    <t>CC(C)(C)CP(CC(C)(C)C)CC(C)(C)C</t>
  </si>
  <si>
    <t>P(O-2,6-Me2-Ph)3</t>
  </si>
  <si>
    <t>0549</t>
  </si>
  <si>
    <t>CC1=CC=CC(C)=C1OP(OC2=C(C)C=CC=C2C)OC3=C(C)C=CC=C3C</t>
  </si>
  <si>
    <t>P(OCH2CH2Cl)3</t>
  </si>
  <si>
    <t>0550</t>
  </si>
  <si>
    <t>P(OCCCl)(OCCCl)OCCCl</t>
  </si>
  <si>
    <t>PPh_NMe_phenophosphazine</t>
  </si>
  <si>
    <t>0551</t>
  </si>
  <si>
    <t>CN1c2ccccc2P(c3ccccc3)c4ccccc14</t>
  </si>
  <si>
    <t>MePhosphatrithiabicyclooctane</t>
  </si>
  <si>
    <t>0552</t>
  </si>
  <si>
    <t>CC12CSP(SC2)SC1</t>
  </si>
  <si>
    <t>PnPent3</t>
  </si>
  <si>
    <t>CCCCCP(CCCCC)CCCCC</t>
  </si>
  <si>
    <t>PnBu2Ph</t>
  </si>
  <si>
    <t>0554</t>
  </si>
  <si>
    <t>CCCCP(C1=CC=CC=C1)CCCC</t>
  </si>
  <si>
    <t>PEt(OMe)2</t>
  </si>
  <si>
    <t>0555</t>
  </si>
  <si>
    <t>COP(CC)OC</t>
  </si>
  <si>
    <t>P(OnPr)3</t>
  </si>
  <si>
    <t>0556</t>
  </si>
  <si>
    <t>CCCOP(OCCC)OCCC</t>
  </si>
  <si>
    <t>PnBu2Me</t>
  </si>
  <si>
    <t>0557</t>
  </si>
  <si>
    <t>CP(CCCC)CCCC</t>
  </si>
  <si>
    <t>P,PS: 10.1002/mrc.1270060912</t>
  </si>
  <si>
    <t>PnBu2Bn</t>
  </si>
  <si>
    <t>0558</t>
  </si>
  <si>
    <t>CCCCP(CCCC)CC1=CC=CC=C1</t>
  </si>
  <si>
    <t>not found</t>
  </si>
  <si>
    <t>P(CF3)2NMe2</t>
  </si>
  <si>
    <t>0559</t>
  </si>
  <si>
    <t>CN(C)P(C(F)(F)F)C(F)(F)F</t>
  </si>
  <si>
    <t>P(4-TMS-Ph)3</t>
  </si>
  <si>
    <t>0560</t>
  </si>
  <si>
    <t>C[Si](C)(C)c1ccc(P(c2ccc([Si](C)(C)C)cc2)c3ccc([Si](C)(C)C)cc3)cc1</t>
  </si>
  <si>
    <t>P(4-tBu-Ph)3</t>
  </si>
  <si>
    <t>0561</t>
  </si>
  <si>
    <t>CC(C)(C)c1ccc(P(c2ccc(C(C)(C)C)cc2)c3ccc(C(C)(C)C)cc3)cc1</t>
  </si>
  <si>
    <t>P(4-iPr-Ph)3</t>
  </si>
  <si>
    <t>0562</t>
  </si>
  <si>
    <t>CC(C)c1ccc(P(c2ccc(C(C)C)cc2)c3ccc(C(C)C)cc3)cc1</t>
  </si>
  <si>
    <t>P(OC6F5)3</t>
  </si>
  <si>
    <t>0563</t>
  </si>
  <si>
    <t>Fc1c(F)c(F)c(OP(Oc2c(F)c(F)c(F)c(F)c2F)Oc3c(F)c(F)c(F)c(F)c3F)c(F)c1F</t>
  </si>
  <si>
    <t>P(OEt)(NMe2)2</t>
  </si>
  <si>
    <t>0564</t>
  </si>
  <si>
    <t>CN(C)P(N(C)C)OCC</t>
  </si>
  <si>
    <t>PMe(SMe)2</t>
  </si>
  <si>
    <t>0565</t>
  </si>
  <si>
    <t>CP(SC)SC</t>
  </si>
  <si>
    <t>P(3,5-tBu2-Ph)3</t>
  </si>
  <si>
    <t>CC(C1=CC(P(C2=CC(C(C)(C)C)=CC(C(C)(C)C)=C2)C3=CC(C(C)(C)C)=CC(C(C)(C)C)=C3)=CC(C(C)(C)C)=C1)(C)C</t>
  </si>
  <si>
    <t>DMPM Phosphole</t>
  </si>
  <si>
    <t>0567</t>
  </si>
  <si>
    <t>CP1C=C(C)C(C)=C1</t>
  </si>
  <si>
    <t>DMPT Phosphole</t>
  </si>
  <si>
    <t>0568</t>
  </si>
  <si>
    <t>CC1=CP(C(C)(C)C)C=C1C</t>
  </si>
  <si>
    <t>PEt NnBu Me2 dihydrodiazaphosphole</t>
  </si>
  <si>
    <t>0569</t>
  </si>
  <si>
    <t>CC1=C(C)N(CCCC)P(CC)N1CCCC</t>
  </si>
  <si>
    <t>POEt NnBu Me2 dihydrodiazaphosphole</t>
  </si>
  <si>
    <t>0570</t>
  </si>
  <si>
    <t>CC1=C(C)N(CCCC)P(OCC)N1CCCC</t>
  </si>
  <si>
    <t>HFIP Benzodioxaphosphininone</t>
  </si>
  <si>
    <t>0571</t>
  </si>
  <si>
    <t>O=C1OP(OC(C(F)(F)F)C(F)(F)F)Oc2c1cccc2</t>
  </si>
  <si>
    <t>Me tBu-benzoazaphosphole</t>
  </si>
  <si>
    <t>0572</t>
  </si>
  <si>
    <t>CP1C(C(C)(C)C)=Nc2ccccc21</t>
  </si>
  <si>
    <t xml:space="preserve">NMR not reported </t>
  </si>
  <si>
    <t>tBu tBu-benzoazaphosphole</t>
  </si>
  <si>
    <t>0573</t>
  </si>
  <si>
    <t>CC(C)(C)C1=Nc2ccccc2P1C(C)(C)C</t>
  </si>
  <si>
    <t>10.1016/0022-328X(89)87152-9</t>
  </si>
  <si>
    <t>PPh2_H</t>
  </si>
  <si>
    <t>0574</t>
  </si>
  <si>
    <t>C1(PC2=CC=CC=C2)=CC=CC=C1</t>
  </si>
  <si>
    <t>PPh_H2</t>
  </si>
  <si>
    <t>0575</t>
  </si>
  <si>
    <t>PC1=CC=CC=C1</t>
  </si>
  <si>
    <t>PPh2Ad</t>
  </si>
  <si>
    <t>0576</t>
  </si>
  <si>
    <t>P(C12CC3CC(C1)CC(C2)C3)(C4=CC=CC=C4)C5=CC=CC=C5</t>
  </si>
  <si>
    <t>10.1021/acs.joc.6b01219</t>
  </si>
  <si>
    <t>P(Npyrrolyl)3</t>
  </si>
  <si>
    <t>0577</t>
  </si>
  <si>
    <t>n1(P(n2cccc2)n3cccc3)cccc1</t>
  </si>
  <si>
    <t>P(Npyrrolyl)Ph2</t>
  </si>
  <si>
    <t>0578</t>
  </si>
  <si>
    <t>c1(P(n2cccc2)c3ccccc3)ccccc1</t>
  </si>
  <si>
    <t>P(4OEt-Ph)3</t>
  </si>
  <si>
    <t>0579</t>
  </si>
  <si>
    <t>CCOc1ccc(P(c2ccc(OCC)cc2)c3ccc(OCC)cc3)cc1</t>
  </si>
  <si>
    <t>P(4Et-Ph)3</t>
  </si>
  <si>
    <t>0580</t>
  </si>
  <si>
    <t>CCc1ccc(P(c2ccc(CC)cc2)c3ccc(CC)cc3)cc1</t>
  </si>
  <si>
    <t>P(4Ph-Ph)3</t>
  </si>
  <si>
    <t>0581</t>
  </si>
  <si>
    <t>P(c1ccc(C2=CC=CC=C2)cc1)(c3ccc(C4=CC=CC=C4)cc3)c5ccc(C6=CC=CC=C6)cc5</t>
  </si>
  <si>
    <t>P(4CN-Ph)3</t>
  </si>
  <si>
    <t>0582</t>
  </si>
  <si>
    <t>N#Cc1ccc(P(c2ccc(C#N)cc2)c3ccc(C#N)cc3)cc1</t>
  </si>
  <si>
    <t>P(4CO2Me-Ph)3</t>
  </si>
  <si>
    <t>0583</t>
  </si>
  <si>
    <t>O=C(c1ccc(P(c2ccc(C(OC)=O)cc2)c3ccc(C(OC)=O)cc3)cc1)OC</t>
  </si>
  <si>
    <t>P(3,5tBu2-4-OMe-Ph)2(2-CHO-Ph)</t>
  </si>
  <si>
    <t>0584</t>
  </si>
  <si>
    <t>O=CC1=CC=CC=C1P(C2=CC(C(C)(C)C)=C(OC)C(C(C)(C)C)=C2)C3=CC(C(C)(C)C)=C(OC)C(C(C)(C)C)=C3</t>
  </si>
  <si>
    <t>PPh Ph2 Phthaloyl diazaphospholan, trans</t>
  </si>
  <si>
    <t>0585</t>
  </si>
  <si>
    <t>O=C(C1=C2C=CC=C1)N3N([C@@H](C4=CC=CC=C4)P(C5=CC=CC=C5)[C@@H]3C6=CC=CC=C6)C2=O</t>
  </si>
  <si>
    <t>10.1021/jo0712291</t>
  </si>
  <si>
    <t>P(SPh)3</t>
  </si>
  <si>
    <t>0586</t>
  </si>
  <si>
    <t>c1(SP(Sc2ccccc2)Sc3ccccc3)ccccc1</t>
  </si>
  <si>
    <t>P(SPh)2Ph</t>
  </si>
  <si>
    <t>0587</t>
  </si>
  <si>
    <t>c1(SP(Sc2ccccc2)c3ccccc3)ccccc1</t>
  </si>
  <si>
    <t>P(OCyp)3</t>
  </si>
  <si>
    <t>0588</t>
  </si>
  <si>
    <t>C1(CCCC1)OP(OC2CCCC2)OC3CCCC3</t>
  </si>
  <si>
    <t>P(OCy)3</t>
  </si>
  <si>
    <t>0589</t>
  </si>
  <si>
    <t>C1(CCCCC1)OP(OC2CCCCC2)OC3CCCCC3</t>
  </si>
  <si>
    <t>P(OnPr)2Ph</t>
  </si>
  <si>
    <t>0590</t>
  </si>
  <si>
    <t>CCCOP(OCCC)c1ccccc1</t>
  </si>
  <si>
    <t>P(SPh)Ph2</t>
  </si>
  <si>
    <t>0591</t>
  </si>
  <si>
    <t>c1(SP(c2ccccc2)c3ccccc3)ccccc1</t>
  </si>
  <si>
    <t>P(OBornyl)3</t>
  </si>
  <si>
    <t>0592</t>
  </si>
  <si>
    <t>C[C@]12CC[C@@H](C[C@H]2OP(O[C@@H]3C[C@@H](C4(C)C)CC[C@@]43C)O[C@@H]5C[C@@H](C6(C)C)CC[C@@]65C)C1(C)C</t>
  </si>
  <si>
    <t>P(OMenth)3</t>
  </si>
  <si>
    <t>0593</t>
  </si>
  <si>
    <t>C[C@@H]1CC[C@@H](C(C)C)[C@@H](C1)OP(O[C@H]2[C@H](C(C)C)CC[C@@H](C)C2)O[C@@H]3C[C@H](C)CC[C@H]3C(C)C</t>
  </si>
  <si>
    <t>P(OCyp)2Ph</t>
  </si>
  <si>
    <t>0594</t>
  </si>
  <si>
    <t>C1(CCCC1)OP(OC2CCCC2)c3ccccc3</t>
  </si>
  <si>
    <t>P(OCy)2Ph</t>
  </si>
  <si>
    <t>0595</t>
  </si>
  <si>
    <t>C1(CCCCC1)OP(OC2CCCCC2)c3ccccc3</t>
  </si>
  <si>
    <t>PMenth(OMe)2</t>
  </si>
  <si>
    <t>0596</t>
  </si>
  <si>
    <t>C[C@@H](C1)CC[C@@H](C(C)C)[C@@H]1P(OC)OC</t>
  </si>
  <si>
    <t>P(OMenth)2Ph</t>
  </si>
  <si>
    <t>0597</t>
  </si>
  <si>
    <t>C[C@@H]1CC[C@@H](C(C)C)[C@H](OP(O[C@H]2[C@H](C(C)C)CC[C@@H](C)C2)c3ccccc3)C1</t>
  </si>
  <si>
    <t>P(OnPr)Ph2</t>
  </si>
  <si>
    <t>0598</t>
  </si>
  <si>
    <t>CCCOP(c1ccccc1)c2ccccc2</t>
  </si>
  <si>
    <t>P(OMenth)2Bn</t>
  </si>
  <si>
    <t>0599</t>
  </si>
  <si>
    <t>C[C@@H]1CC[C@@H](C(C)C)[C@H](OP(O[C@H]2[C@H](C(C)C)CC[C@@H](C)C2)CC3=CC=CC=C3)C1</t>
  </si>
  <si>
    <t>P(OCyp)Ph2</t>
  </si>
  <si>
    <t>0600</t>
  </si>
  <si>
    <t>P(c1ccccc1)(OC2CCCC2)c3ccccc3</t>
  </si>
  <si>
    <t>P(OMenth)Ph2</t>
  </si>
  <si>
    <t>0601</t>
  </si>
  <si>
    <t>CC(C)[C@H](CC[C@@H](C)C1)[C@@H]1OP(c2ccccc2)c3ccccc3</t>
  </si>
  <si>
    <t>P(OCy)Ph2</t>
  </si>
  <si>
    <t>0602</t>
  </si>
  <si>
    <t>P(c1ccccc1)(OC2CCCCC2)c3ccccc3</t>
  </si>
  <si>
    <t>P(OMenth)2Me</t>
  </si>
  <si>
    <t>0603</t>
  </si>
  <si>
    <t>C[C@@H]1CC[C@@H](C(C)C)[C@H](OP(O[C@H]2[C@H](C(C)C)CC[C@@H](C)C2)C)C1</t>
  </si>
  <si>
    <t>PPh2(4Br-Ph)</t>
  </si>
  <si>
    <t>0604</t>
  </si>
  <si>
    <t>Brc1ccc(P(c2ccccc2)c3ccccc3)cc1</t>
  </si>
  <si>
    <t>PMenth(OEt)2</t>
  </si>
  <si>
    <t>0605</t>
  </si>
  <si>
    <t>C[C@@H](C1)CC[C@@H](C(C)C)[C@@H]1P(OCC)OCC</t>
  </si>
  <si>
    <t>P(OtBu)2Ph</t>
  </si>
  <si>
    <t>0606</t>
  </si>
  <si>
    <t>CC(OP(OC(C)(C)C)c1ccccc1)(C)C</t>
  </si>
  <si>
    <t>PPh2(2SMe-Ph)</t>
  </si>
  <si>
    <t>0607</t>
  </si>
  <si>
    <t>CSc1c(P(c2ccccc2)c3ccccc3)cccc1</t>
  </si>
  <si>
    <t>P(3,5Me2-Ph)2(2-CHO-Ph)</t>
  </si>
  <si>
    <t>0608</t>
  </si>
  <si>
    <t>O=CC1=CC=CC=C1P(C2=CC(C)=CC(C)=C2)C3=CC(C)=CC(C)=C3</t>
  </si>
  <si>
    <t>PnPentPh2</t>
  </si>
  <si>
    <t>0609</t>
  </si>
  <si>
    <t>CCCCCP(C1=CC=CC=C1)C2=CC=CC=C2</t>
  </si>
  <si>
    <t>P(NEt2)Ph2</t>
  </si>
  <si>
    <t>0610</t>
  </si>
  <si>
    <t>CCN(CC)P(C1=CC=CC=C1)C2=CC=CC=C2</t>
  </si>
  <si>
    <t>PnHexPh2</t>
  </si>
  <si>
    <t>0611</t>
  </si>
  <si>
    <t>CCCCCCP(C1=CC=CC=C1)C2=CC=CC=C2</t>
  </si>
  <si>
    <t>P(NiPr2)Ph2</t>
  </si>
  <si>
    <t>0612</t>
  </si>
  <si>
    <t>CC(C)N(C(C)C)P(C1=CC=CC=C1)C2=CC=CC=C2</t>
  </si>
  <si>
    <t>10.1021/jo049379o</t>
  </si>
  <si>
    <t>P(Menthyl)Ph2</t>
  </si>
  <si>
    <t>0613</t>
  </si>
  <si>
    <t>C[C@@H](C1)CC[C@@H](C(C)C)[C@@H]1P(c2ccccc2)c3ccccc3</t>
  </si>
  <si>
    <t>PnHex2Ph</t>
  </si>
  <si>
    <t>0614</t>
  </si>
  <si>
    <t>CCCCCCP(C1=CC=CC=C1)CCCCCC</t>
  </si>
  <si>
    <t xml:space="preserve">not found </t>
  </si>
  <si>
    <t>PMe(NMe2)2</t>
  </si>
  <si>
    <t>0615</t>
  </si>
  <si>
    <t>CP(N(C)C)N(C)C</t>
  </si>
  <si>
    <t>PMenthMe2</t>
  </si>
  <si>
    <t>0616</t>
  </si>
  <si>
    <t>C[C@@H](C1)CC[C@@H](C(C)C)[C@@H]1P(C)C</t>
  </si>
  <si>
    <t>PCy(3OMe-Ph)2</t>
  </si>
  <si>
    <t>0617</t>
  </si>
  <si>
    <t>COc1cc(P(C2CCCCC2)c3cccc(OC)c3)ccc1</t>
  </si>
  <si>
    <t>PCy2Allyl</t>
  </si>
  <si>
    <t>0618</t>
  </si>
  <si>
    <t>C=CCP(C1CCCCC1)C2CCCCC2</t>
  </si>
  <si>
    <t>PMenth2_1Nap</t>
  </si>
  <si>
    <t>0619</t>
  </si>
  <si>
    <t>C[C@@H]1CC[C@@H](C(C)C)[C@H](P([C@H]2[C@H](C(C)C)CC[C@@H](C)C2)C3=C(C=CC=C4)C4=CC=C3)C1</t>
  </si>
  <si>
    <t>P(Neomenthyl)2Ph</t>
  </si>
  <si>
    <t>0620</t>
  </si>
  <si>
    <t>C[C@@H](C1)CC[C@@H](C(C)C)[C@H]1P([C@@H]2[C@H](C(C)C)CC[C@@H](C)C2)c3ccccc3</t>
  </si>
  <si>
    <t>P(Menthyl)2Ph</t>
  </si>
  <si>
    <t>0621</t>
  </si>
  <si>
    <t>C[C@@H](C1)CC[C@@H](C(C)C)[C@@H]1P([C@H]2[C@H](C(C)C)CC[C@@H](C)C2)c3ccccc3</t>
  </si>
  <si>
    <t>PTMS2Ph</t>
  </si>
  <si>
    <t>0622</t>
  </si>
  <si>
    <t>C[Si](C)(C)P([Si](C)(C)C)C1=CC=CC=C1</t>
  </si>
  <si>
    <t>PCy2Me</t>
  </si>
  <si>
    <t>0623</t>
  </si>
  <si>
    <t>CP(C1CCCCC1)C2CCCCC2</t>
  </si>
  <si>
    <t>PMenth2Bn</t>
  </si>
  <si>
    <t>0624</t>
  </si>
  <si>
    <t>C[C@@H]1CC[C@@H](C(C)C)[C@H](P([C@H]2[C@H](C(C)C)CC[C@@H](C)C2)Cc3ccccc3)C1</t>
  </si>
  <si>
    <t>P(NiPr2)3</t>
  </si>
  <si>
    <t>0625</t>
  </si>
  <si>
    <t>CC(C)N(C(C)C)P(N(C(C)C)C(C)C)N(C(C)C)C(C)C</t>
  </si>
  <si>
    <t>PMenth2Me</t>
  </si>
  <si>
    <t>0626</t>
  </si>
  <si>
    <t>C[C@@H]1CC[C@@H](C(C)C)[C@H](P([C@H]2[C@H](C(C)C)CC[C@@H](C)C2)C)C1</t>
  </si>
  <si>
    <t>PMenth2Neopent</t>
  </si>
  <si>
    <t>0627</t>
  </si>
  <si>
    <t>C[C@@H]1CC[C@@H](C(C)C)[C@H](P([C@H]2[C@H](C(C)C)CC[C@@H](C)C2)CC(C)(C)C)C1</t>
  </si>
  <si>
    <t>PMenth2CH2Cy</t>
  </si>
  <si>
    <t>0628</t>
  </si>
  <si>
    <t>C[C@@H]1CC[C@@H](C(C)C)[C@H](P([C@H]2[C@H](C(C)C)CC[C@@H](C)C2)CC3CCCCC3)C1</t>
  </si>
  <si>
    <t>PMenth2iPr</t>
  </si>
  <si>
    <t>0629</t>
  </si>
  <si>
    <t>C[C@@H]1CC[C@@H](C(C)C)[C@H](P([C@H]2[C@H](C(C)C)CC[C@@H](C)C2)C(C)C)C1</t>
  </si>
  <si>
    <t>PMenth2Cy</t>
  </si>
  <si>
    <t>0630</t>
  </si>
  <si>
    <t>C[C@@H]1CC[C@@H](C(C)C)[C@H](P([C@H]2[C@H](C(C)C)CC[C@@H](C)C2)C3CCCCC3)C1</t>
  </si>
  <si>
    <t>PMenth2tBu</t>
  </si>
  <si>
    <t>0631</t>
  </si>
  <si>
    <t>C[C@@H]1CC[C@@H](C(C)C)[C@H](P([C@H]2[C@H](C(C)C)CC[C@@H](C)C2)C(C)(C)C)C1</t>
  </si>
  <si>
    <t>P(CH2OTMS)2(CH2Fc)</t>
  </si>
  <si>
    <t>0632</t>
  </si>
  <si>
    <t>C[Si](C)(C)OCP(CO[Si](C)(C)C)CC12=C3C4C5=C1[Fe]43526789C%10C6=C7C8=C%109</t>
  </si>
  <si>
    <t>10.1016/j.jorganchem.2009.03.015</t>
  </si>
  <si>
    <t>RPhos</t>
  </si>
  <si>
    <t>0633</t>
  </si>
  <si>
    <t>CC(C)(C)P(C(C)(C)C)C1([Ru]C2(C3=CC=CC=C3)C(C4=CC=CC=C4)=C(C5=C2C(C=CC=C6)=C6C7=C5C=CC=C7)C8=CC=CC=C8)C=CC=C1</t>
  </si>
  <si>
    <t>10.1021/ol800567q</t>
  </si>
  <si>
    <t>P(CH2CH2Ruthenocene)3</t>
  </si>
  <si>
    <t>0634</t>
  </si>
  <si>
    <t>P(CCC1=CC=CC1[Ru]C2C=CC=C2)(CCC3=CC=CC3[Ru]C4C=CC=C4)CCC5=CC=CC5[Ru]C6C=CC=C6</t>
  </si>
  <si>
    <t>10.1021/acs.organomet.5b00496</t>
  </si>
  <si>
    <t>P(CH2CH2Fc)3</t>
  </si>
  <si>
    <t>0635</t>
  </si>
  <si>
    <t>C12=C3C4C5=C1([Fe]43526789C%10C6=C7C8=C%109)CCP(CCC%11%12=C%13C%14C%15=C%11[Fe]%12%14%15%13%16%17%18%19C%20C%16=C%17C%18=C%20%19)CCC%21%22=C%23C%24C%25=C%21[Fe]%22%24%25%23%26%27%28%29C%30C%26=C%27C%28=C%30%29</t>
  </si>
  <si>
    <t>10.1039/c4cc05296j</t>
  </si>
  <si>
    <t>P(CH2Fc)3</t>
  </si>
  <si>
    <t>0636</t>
  </si>
  <si>
    <t>C12=C3C4C5=C1(CP(CC67=C8C9C%10=C6[Fe]79%108%11%12%13%14C%15C%11=C%12C%13=C%15%14)CC%16%17=C%18C%19C%20=C%16[Fe]%17%19%20%18%21%22%23%24C%25C%21=C%22C%23=C%25%24)[Fe]4352%26%27%28%29C%30C%26=C%27C%28=C%30%29</t>
  </si>
  <si>
    <t>10.1016/j.jorganchem.2007.10.060</t>
  </si>
  <si>
    <t>P(TMS)2(CH2Fc)</t>
  </si>
  <si>
    <t>0637</t>
  </si>
  <si>
    <t>C[Si](P([Si](C)(C)C)CC12=C3C4C5=C1[Fe]43526789C%10C6=C7C8=C%109)(C)C</t>
  </si>
  <si>
    <t>2,2’-methylene-bis(4-methyl-6-tert-butylphenyl)phenylphosphite</t>
  </si>
  <si>
    <t>0638</t>
  </si>
  <si>
    <t>P2(Oc3c(cc(cc3C(C)(C)C)C)Cc4c(c(cc(c4)C)C(C)(C)C)O2)Oc1ccccc1</t>
  </si>
  <si>
    <t>POEt_NPh_Oxazaphospholinide</t>
  </si>
  <si>
    <t>0639</t>
  </si>
  <si>
    <t>P1(N(CCO1)c2ccccc2)OCC</t>
  </si>
  <si>
    <t>PNEt2_Benzodioxaphosphepine</t>
  </si>
  <si>
    <t>0640</t>
  </si>
  <si>
    <t>P1(OCc2c(cccc2)CO1)N(CC)CC</t>
  </si>
  <si>
    <t>0641</t>
  </si>
  <si>
    <t>P1(Oc2c(cc(cc2C(C)(C)C)C)Cc3c(c(cc(c3)C)C(C)(C)C)O1)N(CC)CC</t>
  </si>
  <si>
    <t>P(OEt)2NH(3-F-Ph)</t>
  </si>
  <si>
    <t>0642</t>
  </si>
  <si>
    <t>Fc1cc(ccc1)NP(OCC)OCC</t>
  </si>
  <si>
    <t>P(morpholino)3</t>
  </si>
  <si>
    <t>0643</t>
  </si>
  <si>
    <t>P(N3CCOCC3)(N2CCOCC2)N1CCOCC1</t>
  </si>
  <si>
    <t>POPh_5,5-dimethyldioxaphosphinane</t>
  </si>
  <si>
    <t>0644</t>
  </si>
  <si>
    <t>P2(OCC(CO2)(C)C)Oc1ccccc1</t>
  </si>
  <si>
    <t>P(N(nPr)2)3</t>
  </si>
  <si>
    <t>0645</t>
  </si>
  <si>
    <t>P(N(CCC)CCC)(N(CCC)CCC)N(CCC)CCC</t>
  </si>
  <si>
    <t>P(OisoBu)3</t>
  </si>
  <si>
    <t>0646</t>
  </si>
  <si>
    <t>P(OCC(C)C)(OCC(C)C)OCC(C)C</t>
  </si>
  <si>
    <t>P(OtBu)2N(Et)2</t>
  </si>
  <si>
    <t>0647</t>
  </si>
  <si>
    <t>P(N(CC)CC)(OC(C)(C)C)OC(C)(C)C</t>
  </si>
  <si>
    <t>P(OtBu)2N(iPr)2</t>
  </si>
  <si>
    <t>0648</t>
  </si>
  <si>
    <t>P(N(C(C)C)C(C)C)(OC(C)(C)C)OC(C)(C)C</t>
  </si>
  <si>
    <t>P(OCH2CH2CN)(N(iPr)2)2</t>
  </si>
  <si>
    <t>0649</t>
  </si>
  <si>
    <t>P(N(C(C)C)C(C)C)(N(C(C)C)C(C)C)OCCC#N</t>
  </si>
  <si>
    <t>P(OBn)2NEt2</t>
  </si>
  <si>
    <t>0650</t>
  </si>
  <si>
    <t>P(N(CC)CC)(OCc2ccccc2)OCc1ccccc1</t>
  </si>
  <si>
    <t>P(OBn)2NiPr2</t>
  </si>
  <si>
    <t>0651</t>
  </si>
  <si>
    <t>P(N(C(C)C)C(C)C)(OCc2ccccc2)OCc1ccccc1</t>
  </si>
  <si>
    <t>P(OBn)2NMe2</t>
  </si>
  <si>
    <t>0652</t>
  </si>
  <si>
    <t>P(N(C)C)(OCc2ccccc2)OCc1ccccc1</t>
  </si>
  <si>
    <t>P(OEt)2OBn</t>
  </si>
  <si>
    <t>0653</t>
  </si>
  <si>
    <t>P(OCC)(OCC)OCc1ccccc1</t>
  </si>
  <si>
    <t>POMe(NiPr2)2</t>
  </si>
  <si>
    <t>0654</t>
  </si>
  <si>
    <t>P(N(C(C)C)C(C)C)(N(C(C)C)C(C)C)OC</t>
  </si>
  <si>
    <t>POAllyl(NiPr2)2</t>
  </si>
  <si>
    <t>0655</t>
  </si>
  <si>
    <t>P(N(C(C)C)C(C)C)(N(C(C)C)C(C)C)OCC=C</t>
  </si>
  <si>
    <t>P(OAllyl)2(NiPr2)</t>
  </si>
  <si>
    <t>0656</t>
  </si>
  <si>
    <t>P(N(C(C)C)C(C)C)(OCC=C)OCC=C</t>
  </si>
  <si>
    <t>POtBu(NiPr2)2</t>
  </si>
  <si>
    <t>0657</t>
  </si>
  <si>
    <t>P(N(C(C)C)C(C)C)(N(C(C)C)C(C)C)OC(C)(C)C</t>
  </si>
  <si>
    <t>P(HFIP)3</t>
  </si>
  <si>
    <t>0658</t>
  </si>
  <si>
    <t>FC(F)(F)C(OP(OC(C(F)(F)F)C(F)(F)F)OC(C(F)(F)F)C(F)(F)F)C(F)(F)F</t>
  </si>
  <si>
    <t>P(OTBDMS)3</t>
  </si>
  <si>
    <t>0659</t>
  </si>
  <si>
    <t>[Si](OP(O[Si](C(C)(C)C)(C)C)O[Si](C(C)(C)C)(C)C)(C(C)(C)C)(C)C</t>
  </si>
  <si>
    <t>P(OCH2CH2CN)2(N(iPr)2)</t>
  </si>
  <si>
    <t>0660</t>
  </si>
  <si>
    <t>P(N(C(C)C)C(C)C)(OCCC#N)OCCC#N</t>
  </si>
  <si>
    <t>P(OEt)2OPh</t>
  </si>
  <si>
    <t>0661</t>
  </si>
  <si>
    <t>P(OCC)(OCC)Oc1ccccc1</t>
  </si>
  <si>
    <t>P(OEt)2NEt2</t>
  </si>
  <si>
    <t>0662</t>
  </si>
  <si>
    <t>P(N(CC)CC)(OCC)OCC</t>
  </si>
  <si>
    <t>P(piperidine)3</t>
  </si>
  <si>
    <t>0663</t>
  </si>
  <si>
    <t>P(N3CCCCC3)(N2CCCCC2)N1CCCCC1</t>
  </si>
  <si>
    <t>P(OMe)2OTMS</t>
  </si>
  <si>
    <t>0664</t>
  </si>
  <si>
    <t>[Si](OP(OC)OC)(C)(C)C</t>
  </si>
  <si>
    <t>P(OEt)2Piperidine</t>
  </si>
  <si>
    <t>0665</t>
  </si>
  <si>
    <t>P(N1CCCCC1)(OCC)OCC</t>
  </si>
  <si>
    <t>P(OEt)2Morpholine</t>
  </si>
  <si>
    <t>0666</t>
  </si>
  <si>
    <t>P(N1CCOCC1)(OCC)OCC</t>
  </si>
  <si>
    <t>P(OEt)2NHtBu</t>
  </si>
  <si>
    <t>0667</t>
  </si>
  <si>
    <t>P(NC(C)(C)C)(OCC)OCC</t>
  </si>
  <si>
    <t>P(OEt)2NHnPr</t>
  </si>
  <si>
    <t>0668</t>
  </si>
  <si>
    <t>P(NCCC)(OCC)OCC</t>
  </si>
  <si>
    <t>P(OMethallyl)3</t>
  </si>
  <si>
    <t>0669</t>
  </si>
  <si>
    <t>P(OCC(=C)C)(OCC(=C)C)OCC(=C)C</t>
  </si>
  <si>
    <t>PNnBu2 dioxaphospholane</t>
  </si>
  <si>
    <t>0670</t>
  </si>
  <si>
    <t>P1(OCCO1)N(CCCC)CCCC</t>
  </si>
  <si>
    <t>P(OEt)2NMe2</t>
  </si>
  <si>
    <t>0671</t>
  </si>
  <si>
    <t>P(N(C)C)(OCC)OCC</t>
  </si>
  <si>
    <t>P(OiPr)2OTMS</t>
  </si>
  <si>
    <t>0672</t>
  </si>
  <si>
    <t>[Si](OP(OC(C)C)OC(C)C)(C)(C)C</t>
  </si>
  <si>
    <t>P(OEt)2O(4-Cl-Ph)</t>
  </si>
  <si>
    <t>0673</t>
  </si>
  <si>
    <t>P(OCC)(OCC)Oc1ccc(cc1)Cl</t>
  </si>
  <si>
    <t>P(NMe-piperazine)3</t>
  </si>
  <si>
    <t>0674</t>
  </si>
  <si>
    <t>P(N3CCN(CC3)C)(N2CCN(CC2)C)N1CCN(CC1)C</t>
  </si>
  <si>
    <t>P(OEt)2NHPh</t>
  </si>
  <si>
    <t>0675</t>
  </si>
  <si>
    <t>P(Nc1ccccc1)(OCC)OCC</t>
  </si>
  <si>
    <t>P(OEt)2(dichloro-1,2,4-triazole)</t>
  </si>
  <si>
    <t>0676</t>
  </si>
  <si>
    <t>P([n]1nc(nc1Cl)Cl)(OCC)OCC</t>
  </si>
  <si>
    <t>P(NHNBz) Phenyldihydrooxadiazaphosphole</t>
  </si>
  <si>
    <t>0677</t>
  </si>
  <si>
    <t>P2(NN=C(O2)c3ccccc3)NNC(=O)c1ccccc1</t>
  </si>
  <si>
    <t>P(OEt)2NH(3-CF3-Ph)</t>
  </si>
  <si>
    <t>0678</t>
  </si>
  <si>
    <t>FC(F)(F)c1cc(ccc1)NP(OCC)OCC</t>
  </si>
  <si>
    <t>P(OEt)2OC(CF3)2CO2tBu</t>
  </si>
  <si>
    <t>0679</t>
  </si>
  <si>
    <t>FC(F)(F)C(OP(OCC)OCC)(C(F)(F)F)C(=O)OC(C)(C)C</t>
  </si>
  <si>
    <t>PNHNMe2 dioxaphospholane</t>
  </si>
  <si>
    <t>0680</t>
  </si>
  <si>
    <t>P1(OCCO1)NN(C)C</t>
  </si>
  <si>
    <t>P(O-(S)-2-Cl-nPr)3</t>
  </si>
  <si>
    <t>0681</t>
  </si>
  <si>
    <t>Cl[C@@H](C)COP(OC[C@H](C)Cl)OC[C@H](C)Cl</t>
  </si>
  <si>
    <t>trans POMe_4,6-dimethyldioxaphosphinane</t>
  </si>
  <si>
    <t>0682</t>
  </si>
  <si>
    <t>C[C@@H]1C[C@@H](C)OP(OC)O1</t>
  </si>
  <si>
    <t>P(OCH2CH2Cl) dioxaphospholane</t>
  </si>
  <si>
    <t>0683</t>
  </si>
  <si>
    <t>P1(OCCO1)OCCCl</t>
  </si>
  <si>
    <t>POPh SPINOL phosphite</t>
  </si>
  <si>
    <t>0684</t>
  </si>
  <si>
    <t>P2(Oc3c4c(ccc3)CCC54CCc6c5c(ccc6)O2)Oc1ccccc1</t>
  </si>
  <si>
    <t>P(OCH2CH2TMS)2NiPr2</t>
  </si>
  <si>
    <t>0685</t>
  </si>
  <si>
    <t>[Si](CCOP(N(C(C)C)C(C)C)OCC[Si](C)(C)C)(C)(C)C</t>
  </si>
  <si>
    <t>10.1039/P19950000421</t>
  </si>
  <si>
    <t>P(OMe)2OPh</t>
  </si>
  <si>
    <t>0686</t>
  </si>
  <si>
    <t>P(OC)(OC)Oc1ccccc1</t>
  </si>
  <si>
    <t>POnPr(NiPr2)2</t>
  </si>
  <si>
    <t>0687</t>
  </si>
  <si>
    <t>P(N(C(C)C)C(C)C)(N(C(C)C)C(C)C)OCCC</t>
  </si>
  <si>
    <t>Ppiperidinyl (S)Me-dioxaphospholane</t>
  </si>
  <si>
    <t>0688</t>
  </si>
  <si>
    <t>C[C@@H]1OP(N2CCCC2)OC1</t>
  </si>
  <si>
    <t>POnBu dioxaphospholane</t>
  </si>
  <si>
    <t>0689</t>
  </si>
  <si>
    <t>P1(OCCO1)OCCCC</t>
  </si>
  <si>
    <t>POiPr (S)Me-dioxaphospholane</t>
  </si>
  <si>
    <t>0690</t>
  </si>
  <si>
    <t>C[C@@H]1OP(OC(C)C)OC1</t>
  </si>
  <si>
    <t>POCy dioxaphospholane</t>
  </si>
  <si>
    <t>0691</t>
  </si>
  <si>
    <t>P2(OCCO2)OC1CCCCC1</t>
  </si>
  <si>
    <t>POiPr Dioxaphosphinane</t>
  </si>
  <si>
    <t>0692</t>
  </si>
  <si>
    <t>P1(OCCCO1)OC(C)C</t>
  </si>
  <si>
    <t>Pmorpholine 5-methyl-5-NO2-dioxaphosphinane</t>
  </si>
  <si>
    <t>0693</t>
  </si>
  <si>
    <t>P2(OCC(CO2)([N+](=O)[O-])C)N1CCOCC1</t>
  </si>
  <si>
    <t>PO(1,3-Cl2-iPr) Catecholate</t>
  </si>
  <si>
    <t>0694</t>
  </si>
  <si>
    <t>P1(Oc2c(cccc2)O1)OC(CCl)CCl</t>
  </si>
  <si>
    <t>POPropargyl(OnPr)2</t>
  </si>
  <si>
    <t>0695</t>
  </si>
  <si>
    <t>P(OCCC)(OCCC)OCC#C</t>
  </si>
  <si>
    <t>P(OEt)2NH(CHPh2)</t>
  </si>
  <si>
    <t>0696</t>
  </si>
  <si>
    <t>P(NC(c2ccccc2)c1ccccc1)(OCC)OCC</t>
  </si>
  <si>
    <t>PONH(3MenBu) 5-methyl-5-NO2-dioxaphosphinane</t>
  </si>
  <si>
    <t>0697</t>
  </si>
  <si>
    <t>P1(OCC(CO1)([N+](=O)[O-])C)ONCCC(C)C</t>
  </si>
  <si>
    <t>PO(Me-NBenzimidazolyl) 5-methyl-5-NO2-dioxaphosphinane</t>
  </si>
  <si>
    <t>0698</t>
  </si>
  <si>
    <t>P3(OCC(CO3)([N+](=O)[O-])C)O[n]1c2c(nc1C)cccc2</t>
  </si>
  <si>
    <t>PONH(trans-4-OMe-Cy) 5-methyl-5-NO2-dioxaphosphinane</t>
  </si>
  <si>
    <t>0699</t>
  </si>
  <si>
    <t>O=[N+]([O-])C1(C)COP(ON[C@H]2CC[C@H](OC)CC2)OC1</t>
  </si>
  <si>
    <t>P(OEt)2O(2-Cl-Ph)</t>
  </si>
  <si>
    <t>0700</t>
  </si>
  <si>
    <t>P(OCC)(OCC)Oc1c(cccc1)Cl</t>
  </si>
  <si>
    <t>P(OEt)2O(4-OMe-Ph)</t>
  </si>
  <si>
    <t>0701</t>
  </si>
  <si>
    <t>P(OCC)(OCC)Oc1ccc(cc1)OC</t>
  </si>
  <si>
    <t>P(OEt)(O-4-NO2-Ph)(NHCOSMe)</t>
  </si>
  <si>
    <t>0702</t>
  </si>
  <si>
    <t>P(NC(=O)SC)(OCC)Oc1ccc(cc1)[N+](=O)[O-]</t>
  </si>
  <si>
    <t>PO(CH2CH2Cl) Catecholate</t>
  </si>
  <si>
    <t>0703</t>
  </si>
  <si>
    <t>P1(Oc2c(cccc2)O1)OCCCl</t>
  </si>
  <si>
    <t>P(OEt)(OPh)2</t>
  </si>
  <si>
    <t>0704</t>
  </si>
  <si>
    <t>P(OCC)(Oc2ccccc2)Oc1ccccc1</t>
  </si>
  <si>
    <t>POMe cis 4-nPr-5-Et-dioxaphosphinane</t>
  </si>
  <si>
    <t>0705</t>
  </si>
  <si>
    <t>CC[C@H]1[C@@H](CCC)OP(OC)OC1</t>
  </si>
  <si>
    <t>P(OEt)2NHEt</t>
  </si>
  <si>
    <t>0706</t>
  </si>
  <si>
    <t>P(NCC)(OCC)OCC</t>
  </si>
  <si>
    <t>P(OEt)2NH(4-Cl-Ph)</t>
  </si>
  <si>
    <t>0707</t>
  </si>
  <si>
    <t>P(Nc1ccc(cc1)Cl)(OCC)OCC</t>
  </si>
  <si>
    <t>P(OMe)(OPh)(NEt2)</t>
  </si>
  <si>
    <t>0708</t>
  </si>
  <si>
    <t>P(N(CC)CC)(OC)Oc1ccccc1</t>
  </si>
  <si>
    <t>0709</t>
  </si>
  <si>
    <t>P4(N5[C@H](C(O4)(c7ccccc7)c6ccccc6)CCC5)N1c2c(cccc2)C=Cc3c1cccc3</t>
  </si>
  <si>
    <t>0710</t>
  </si>
  <si>
    <t>P4(OC([C@@H]7OC(O[C@H]7C(O4)(c9ccccc9)c8ccccc8)(C)C)(c6ccccc6)c5ccccc5)N1c2c(cccc2)C=Cc3c1cccc3</t>
  </si>
  <si>
    <t>cis POMe_4,6-dimethyldioxaphosphinane</t>
  </si>
  <si>
    <t>0711</t>
  </si>
  <si>
    <t>C[C@H]1C[C@@H](C)OP(OC)O1</t>
  </si>
  <si>
    <t>PONH(cis-4-OMe-Cy) 5-methyl-5-NO2-dioxaphosphinane</t>
  </si>
  <si>
    <t>0712</t>
  </si>
  <si>
    <t>O=[N+]([O-])C1(C)COP(ON[C@H]2CC[C@@H](OC)CC2)OC1</t>
  </si>
  <si>
    <t>MeCgP(2,4-MeOPh)</t>
  </si>
  <si>
    <t>0713</t>
  </si>
  <si>
    <t>C[C@]1(C2)O[C@@](C3)(C)O[C@]2(C)O[C@@]3(C)P1c4c(OC)cc(OC)cc4</t>
  </si>
  <si>
    <t>PPh2 NBuPyrrol-2-yl</t>
  </si>
  <si>
    <t>0714</t>
  </si>
  <si>
    <t>CCCCN1C=CC=C1P(C2=CC=CC=C2)C3=CC=CC=C3</t>
  </si>
  <si>
    <t>KitPhos</t>
  </si>
  <si>
    <t>0715</t>
  </si>
  <si>
    <t>c1ccc(cc1)C2=C(C3c4ccccc4C2c5c3cccc5)P(C6CCCCC6)C7CCCCC7</t>
  </si>
  <si>
    <t>ArPyPhos</t>
  </si>
  <si>
    <t>0716</t>
  </si>
  <si>
    <t>c1ccc(cc1)c2cc(c(c(c2)c3ccccc3)c4cccc(n4)P(c5ccccc5)c6ccccc6)c7ccccc7</t>
  </si>
  <si>
    <t>cataCXium FBn</t>
  </si>
  <si>
    <t>0717</t>
  </si>
  <si>
    <t>c1ccc(cc1)CC2(c3ccccc3-c4c2cccc4)P(C5CCCCC5)C6CCCCC6</t>
  </si>
  <si>
    <t xml:space="preserve">NMR not found </t>
  </si>
  <si>
    <t>cataCXium FPrPh</t>
  </si>
  <si>
    <t>0718</t>
  </si>
  <si>
    <t>c1ccc(cc1)CCCC2(c3ccccc3-c4c2cccc4)P(C5CCCCC5)C6CCCCC6</t>
  </si>
  <si>
    <t>PhP(4-PhC10H4F17)2</t>
  </si>
  <si>
    <t>0719</t>
  </si>
  <si>
    <t>c1ccc(cc1)P(c2ccc(cc2)CCC(C(C(C(C(C(C(C(F)(F)F)(F)F)(F)F)(F)F)(F)F)(F)F)(F)F)(F)F)c3ccc(cc3)CCC(C(C(C(C(C(C(C(F)(F)F)(F)F)(F)F)(F)F)(F)F)(F)F)(F)F)(F)F</t>
  </si>
  <si>
    <t>Ph2P(2-PhCN)</t>
  </si>
  <si>
    <t>0720</t>
  </si>
  <si>
    <t>c1ccc(cc1)P(c2ccccc2)c3ccccc3C#N</t>
  </si>
  <si>
    <t>Ph-PhenCarPhos</t>
  </si>
  <si>
    <t>0721</t>
  </si>
  <si>
    <t>c1ccc(cc1)P(c2ccccc2)c3ccccc3n4c5ccccc5c6c4cccc6</t>
  </si>
  <si>
    <t>cataCXium Kcy</t>
  </si>
  <si>
    <t>0722</t>
  </si>
  <si>
    <t>c1ccnc(c1)N(c2ccccn2)P(C3CCCCC3)C4CCCCC4</t>
  </si>
  <si>
    <t>rac-BI-DIME</t>
  </si>
  <si>
    <t>0723</t>
  </si>
  <si>
    <t>CC(C)(C)P1COc2c1c(ccc2)c3c(cccc3OC)OC</t>
  </si>
  <si>
    <t>rac-AntPhos</t>
  </si>
  <si>
    <t>0724</t>
  </si>
  <si>
    <t>CC(C)(C)P1COc2c1c(ccc2)c3c4ccccc4cc5c3cccc5</t>
  </si>
  <si>
    <t>GorlosPhos</t>
  </si>
  <si>
    <t>0725</t>
  </si>
  <si>
    <t>CC(C)Oc1cccc(c1P(C2CCCCC2)C3CCCCC3)OC(C)C</t>
  </si>
  <si>
    <t>1-iPr2P-2-Me2N-indene</t>
  </si>
  <si>
    <t>0726</t>
  </si>
  <si>
    <t>CC(C)P(C1c2ccccc2C=C1N(C)C)C(C)C</t>
  </si>
  <si>
    <t>cataCXium FBu</t>
  </si>
  <si>
    <t>0727</t>
  </si>
  <si>
    <t>CCCCC1(c2ccccc2-c3c1cccc3)P(C4CCCCC4)C5CCCCC5</t>
  </si>
  <si>
    <t>Ph2P(CH2)3Si(OEt)3</t>
  </si>
  <si>
    <t>0728</t>
  </si>
  <si>
    <t>CCO[Si](OCC)(OCC)CCCP(c1ccccc1)c2ccccc2</t>
  </si>
  <si>
    <t>Et-PhenCarPhos</t>
  </si>
  <si>
    <t>0729</t>
  </si>
  <si>
    <t>CCP(CC)c1ccccc1n2c3ccccc3c4c2cccc4</t>
  </si>
  <si>
    <t>1-Ph2P-2-Me2N-indene</t>
  </si>
  <si>
    <t>0730</t>
  </si>
  <si>
    <t>CN(C)C1=Cc2ccccc2C1P(c3ccccc3)c4ccccc4</t>
  </si>
  <si>
    <t>1-Cy2P-4'-Me2N-Ph2</t>
  </si>
  <si>
    <t>0731</t>
  </si>
  <si>
    <t>CN(C)c1ccc(cc1)c2ccccc2P(C3CCCCC3)C4CCCCC4</t>
  </si>
  <si>
    <t>10.1021/ja902679b</t>
  </si>
  <si>
    <t>Ph-CPhos</t>
  </si>
  <si>
    <t>0732</t>
  </si>
  <si>
    <t>CN(C)c1cccc(c1c2ccccc2P(c3ccccc3)c4ccccc4)N(C)C</t>
  </si>
  <si>
    <t>10.1021/ja405949a</t>
  </si>
  <si>
    <t>ZhedaPhos</t>
  </si>
  <si>
    <t>0733</t>
  </si>
  <si>
    <t>CN(c1ccccc1)c2cccc(c2P(C3CCCCC3)C4CCCCC4)OC</t>
  </si>
  <si>
    <t>PPh2-Andole-Phos</t>
  </si>
  <si>
    <t>0734</t>
  </si>
  <si>
    <t>Cn1c2ccccc2c(c1c3ccccc3OC)P(c4ccccc4)c5ccccc5</t>
  </si>
  <si>
    <t>(MeO2CCH2CH2)3P</t>
  </si>
  <si>
    <t>0735</t>
  </si>
  <si>
    <t>COC(=O)CCP(CCC(=O)OC)CCC(=O)OC</t>
  </si>
  <si>
    <t>LB-Phos</t>
  </si>
  <si>
    <t>0736</t>
  </si>
  <si>
    <t>COc1cc(c(c(c1)OC)P(C2CCCCC2)C3CCCCC3)OC</t>
  </si>
  <si>
    <t>cataCXium KPh</t>
  </si>
  <si>
    <t>0737</t>
  </si>
  <si>
    <t>n1ccccc1N(P(c2ccccc2)c3ccccc3)c4ncccc4</t>
  </si>
  <si>
    <t>10.1002/1521-3773(20020503)41:9&lt;1521::AID-ANIE1521&gt;3.0.CO;2-R</t>
  </si>
  <si>
    <t>(2-Pyr)3P</t>
  </si>
  <si>
    <t>0738</t>
  </si>
  <si>
    <t>n1ccccc1P(c2ccccn2)c3ccccn3</t>
  </si>
  <si>
    <t xml:space="preserve">(HOCH2)3P
</t>
  </si>
  <si>
    <t>0739</t>
  </si>
  <si>
    <t>OCP(CO)CO</t>
  </si>
  <si>
    <t>Et-CPhos</t>
  </si>
  <si>
    <t>0740</t>
  </si>
  <si>
    <t>CCP(CC)c1ccccc1c2c(N(C)C)cccc2N(C)C</t>
  </si>
  <si>
    <t>PtBu2Hex</t>
  </si>
  <si>
    <t>0741</t>
  </si>
  <si>
    <t>CC(C)(C)P(C(C)(C)C)CCCCCC</t>
  </si>
  <si>
    <t>DMTPBN</t>
  </si>
  <si>
    <t>0742</t>
  </si>
  <si>
    <t>CC1=C(C2=CC=CC=C2)P(C3)C(C4=CC=CC=C4)=C(C5=CC=CC=C5)C13C</t>
  </si>
  <si>
    <t>NDPBIPP</t>
  </si>
  <si>
    <t>0743</t>
  </si>
  <si>
    <t>C1(C2=CC=C(C=CC=C3)C3=C2[C@@H]4C5=CC=CC=C5)=C4C(C6=CC=CC=C6)=CC(C7=CC(C=CC=C8)=C8C=C7)=P1</t>
  </si>
  <si>
    <t>10.1002/1521-3765(20010716)7:14&lt;3106::AID-CHEM3106&gt;3.0.CO;2-Y</t>
  </si>
  <si>
    <t>2MPDPP</t>
  </si>
  <si>
    <t>0744</t>
  </si>
  <si>
    <t>COC1=CC=CC=C1C2=PC(C3=CC=CC=C3)=CC(C4=CC=CC=C4)=C2</t>
  </si>
  <si>
    <t>BDMPP</t>
  </si>
  <si>
    <t>0745</t>
  </si>
  <si>
    <t>CC(C=C(C)C=C1)=C1C2=CC(C3=CC=CC=C3)=CC(C4=CC=C(C)C=C4C)=P2</t>
  </si>
  <si>
    <t>BTFMPTFM</t>
  </si>
  <si>
    <t>0746</t>
  </si>
  <si>
    <t>FC(C(C=C1)=CC=C1C2=CC(C3=CC(C(F)(F)F)=CC(C(F)(F)F)=C3)=PC(C4=CC=CC=C4)=C2)(F)F</t>
  </si>
  <si>
    <t>DIPP</t>
  </si>
  <si>
    <t>0747</t>
  </si>
  <si>
    <t>CC(C)C1=CC(C2=CC=CC=C2)=CC(C(C)C)=P1</t>
  </si>
  <si>
    <t>DNPP</t>
  </si>
  <si>
    <t>0748</t>
  </si>
  <si>
    <t>C1(C2=CC=C(C=CC=C3)C3=C2)=CC(C4=CC=CC=C4)=CC(C5=CC(C=CC=C6)=C6C=C5)=P1</t>
  </si>
  <si>
    <t>DPP</t>
  </si>
  <si>
    <t>0749</t>
  </si>
  <si>
    <t>CC1=PC(C)=CC(C2=CC=CC=C2)=C1</t>
  </si>
  <si>
    <t>DPTFMPP</t>
  </si>
  <si>
    <t>0750</t>
  </si>
  <si>
    <t>FC(C(C=C1)=CC=C1C2=CC(C3=CC=CC=C3)=PC(C4=CC=CC=C4)=C2)(F)F</t>
  </si>
  <si>
    <t>MPDPP</t>
  </si>
  <si>
    <t>0751</t>
  </si>
  <si>
    <t>COC1=CC=CC(C2=PC(C3=CC=CC=C3)=CC(C4=CC=CC=C4)=C2)=C1</t>
  </si>
  <si>
    <t>NDPP</t>
  </si>
  <si>
    <t>0752</t>
  </si>
  <si>
    <t>C1(C2=CC=CC=C2)=CC(C3=CC=CC=C3)=CC(C4=CC(C=CC=C5)=C5C=C4)=P1</t>
  </si>
  <si>
    <t>TPP</t>
  </si>
  <si>
    <t>0753</t>
  </si>
  <si>
    <t>C1(C2=CC=CC=C2)=CC(C3=CC=CC=C3)=CC(C4=CC=CC=C4)=P1</t>
  </si>
  <si>
    <t>2MDPP</t>
  </si>
  <si>
    <t>0754</t>
  </si>
  <si>
    <t>CC1=PC(C2=CC=CC=C2)=CC(C3=CC=CC=C3)=C1</t>
  </si>
  <si>
    <t>4MPDPP</t>
  </si>
  <si>
    <t>0755</t>
  </si>
  <si>
    <t>COC(C=C1)=CC=C1C2=CC(C3=CC=CC=C3)=PC(C4=CC=CC=C4)=C2</t>
  </si>
  <si>
    <t>PPh(3,5-Me2Ph)2</t>
  </si>
  <si>
    <t>0756</t>
  </si>
  <si>
    <t>Cc1cc(P(c2cc(C)cc(C)c2)c3ccccc3)cc(C)c1</t>
  </si>
  <si>
    <t>PPh(3,5-(CF3)2Ph)2</t>
  </si>
  <si>
    <t>0757</t>
  </si>
  <si>
    <t>FC(c1cc(P(c2cc(C(F)(F)F)cc(C(F)(F)F)c2)c3ccccc3)cc(C(F)(F)F)c1)(F)F</t>
  </si>
  <si>
    <t>PPh(3,5-F2Ph)2</t>
  </si>
  <si>
    <t>0758</t>
  </si>
  <si>
    <t>Fc1cc(P(c2cc(F)cc(F)c2)c3ccccc3)cc(F)c1</t>
  </si>
  <si>
    <t>PPh(3,5-OMe2Ph)2</t>
  </si>
  <si>
    <t>0759</t>
  </si>
  <si>
    <t>COc1cc(P(c2cc(OC)cc(OC)c2)c3ccccc3)cc(OC)c1</t>
  </si>
  <si>
    <t>PPh(3,5-tBu2-4-OMe-Ph)2</t>
  </si>
  <si>
    <t>0760</t>
  </si>
  <si>
    <t>COc1c(C(C)(C)C)cc(P(c2cc(C(C)(C)C)c(OC)c(C(C)(C)C)c2)c3ccccc3)cc1C(C)(C)C</t>
  </si>
  <si>
    <t>PPh(3,5-Me2-4-OMe-Ph)2</t>
  </si>
  <si>
    <t>0761</t>
  </si>
  <si>
    <t>COc1c(C)cc(P(c2cc(C)c(OC)c(C)c2)c3ccccc3)cc1C</t>
  </si>
  <si>
    <t>PPh(3-OMe2Ph)2</t>
  </si>
  <si>
    <t>0762</t>
  </si>
  <si>
    <t>COc1cccc(P(c2cc(OC)ccc2)c3ccccc3)c1</t>
  </si>
  <si>
    <t>PPh(3-F2Ph)2</t>
  </si>
  <si>
    <t>0763</t>
  </si>
  <si>
    <t>Fc1cccc(P(c2cc(F)ccc2)c3ccccc3)c1</t>
  </si>
  <si>
    <t>PPh(3-CF32Ph)2</t>
  </si>
  <si>
    <t>0764</t>
  </si>
  <si>
    <t>FC(c1cccc(P(c2cc(C(F)(F)F)ccc2)c3ccccc3)c1)(F)F</t>
  </si>
  <si>
    <t>PPh(2-F2Ph)2</t>
  </si>
  <si>
    <t>0765</t>
  </si>
  <si>
    <t>Fc1c(P(c2c(F)cccc2)c3ccccc3)cccc1</t>
  </si>
  <si>
    <t>PPh(2-CF32Ph)2</t>
  </si>
  <si>
    <t>0766</t>
  </si>
  <si>
    <t>FC(c1c(P(c2c(C(F)(F)F)cccc2)c3ccccc3)cccc1)(F)F</t>
  </si>
  <si>
    <t>PPh(4-F2Ph)2</t>
  </si>
  <si>
    <t>0767</t>
  </si>
  <si>
    <t>Fc1ccc(P(c2ccc(F)cc2)c3ccccc3)cc1</t>
  </si>
  <si>
    <t>PPh(4-CF32Ph)2</t>
  </si>
  <si>
    <t>0768</t>
  </si>
  <si>
    <t>FC(c1ccc(P(c2ccc(C(F)(F)F)cc2)c3ccccc3)cc1)(F)F</t>
  </si>
  <si>
    <t>PPh(1Nap)2</t>
  </si>
  <si>
    <t>0769</t>
  </si>
  <si>
    <t>C12=C(C=CC=C2)C(P(C3=CC=CC4=C3C=CC=C4)c5ccccc5)=CC=C1</t>
  </si>
  <si>
    <t>PPh(2Nap)2</t>
  </si>
  <si>
    <t>0770</t>
  </si>
  <si>
    <t>C12=C(C=CC=C2)C=C(P(C3=CC(C=CC=C4)=C4C=C3)c5ccccc5)C=C1</t>
  </si>
  <si>
    <t>PPhAd2</t>
  </si>
  <si>
    <t>0771</t>
  </si>
  <si>
    <t>P(C1=CC=CC=C1)(C12CC3CC(C1)CC(C2)C3)(C12CC3CC(C1)CC(C2)C3)</t>
  </si>
  <si>
    <t>TMS Phosphorinane</t>
  </si>
  <si>
    <t>0772</t>
  </si>
  <si>
    <t>C[Si](C)(C)P1CCCCC1</t>
  </si>
  <si>
    <t>PCy2DMPS</t>
  </si>
  <si>
    <t>0773</t>
  </si>
  <si>
    <t>C[Si](C)(C1=CC=CC=C1)P(C2CCCCC2)C3CCCCC3</t>
  </si>
  <si>
    <t>P(p-OMe-C6H4)t Bu2</t>
  </si>
  <si>
    <t>0774</t>
  </si>
  <si>
    <t>CC(P(C(C)(C)C)C1=CC=C(OC)C=C1)(C)C</t>
  </si>
  <si>
    <t>P(p-Me-C6H4)t Bu2</t>
  </si>
  <si>
    <t>0775</t>
  </si>
  <si>
    <t>CC(P(C(C)(C)C)C1=CC=C(C)C=C1)(C)C</t>
  </si>
  <si>
    <t>P(p-Cl-C6H4)t Bu2</t>
  </si>
  <si>
    <t>0776</t>
  </si>
  <si>
    <t>CC(P(C(C)(C)C)C1=CC=C(Cl)C=C1)(C)C</t>
  </si>
  <si>
    <t>P(4OMePh)(4CF3Ph)2</t>
  </si>
  <si>
    <t>0777</t>
  </si>
  <si>
    <t>COC(C=C1)=CC=C1P(C2=CC=C(C(F)(F)F)C=C2)C3=CC=C(C(F)(F)F)C=C3</t>
  </si>
  <si>
    <t>2-(diphenylphosphaneyl)-1-phenyl-1H-pyrrole</t>
  </si>
  <si>
    <t>0778</t>
  </si>
  <si>
    <t>N1(C2=CC=CC=C2)C=CC=C1P(C3=CC=CC=C3)C4=CC=CC=C4</t>
  </si>
  <si>
    <t>2-(diadamantan-1-yl)phosphaneyl)-1-phenyl-1H-pyrrole</t>
  </si>
  <si>
    <t>0779</t>
  </si>
  <si>
    <t>N1(C2=CC=CC=C2)C=CC=C1P(C12CC3CC(C1)CC(C2)C3)(C12CC3CC(C1)CC(C2)C3)</t>
  </si>
  <si>
    <t>2-(dicyclohexylphosphaneyl)-1-(naphthalen-1-yl)-1H-pyrrole</t>
  </si>
  <si>
    <t>0780</t>
  </si>
  <si>
    <t>N1(C2=CC=CC3=C2C=CC=C3)C=CC=C1P(C4CCCCC4)C5CCCCC5</t>
  </si>
  <si>
    <t>2-(di-tert-butylphosphaneyl)-1-(naphthalen-1-yl)-1H-pyrrole</t>
  </si>
  <si>
    <t>0781</t>
  </si>
  <si>
    <t>CC(C)(C)P(C(C)(C)C)C1=CC=CN1C2=CC=CC3=C2C=CC=C3</t>
  </si>
  <si>
    <t>PCy2Py</t>
  </si>
  <si>
    <t>0782</t>
  </si>
  <si>
    <t>P(C1CCCCC1)(C2=CC=CC=N2)C3CCCCC3</t>
  </si>
  <si>
    <t>2-(Di-1-adamantylphosphino)-N-phenylindole</t>
  </si>
  <si>
    <t>0783</t>
  </si>
  <si>
    <t>C12=C(N(C(P(C34CC5CC(C4)CC(C3)C5)C67CC8CC(C7)CC(C6)C8)=C2)C9=CC=CC=C9)C=CC=C1</t>
  </si>
  <si>
    <t>1-butyl-2-(dicyclohexylphosphaneyl)-1H-pyrrole</t>
  </si>
  <si>
    <t>0784</t>
  </si>
  <si>
    <t>CCCCN1C=CC=C1P(C2CCCCC2)C3CCCCC3</t>
  </si>
  <si>
    <t>(R) MonoPhos</t>
  </si>
  <si>
    <t>0785</t>
  </si>
  <si>
    <t>CN(P(OC1=CC=C(C=CC=C2)C2=[C@]13)OC4=[C@]3C(C=CC=C5)=C5C=C4)C</t>
  </si>
  <si>
    <t>10.1021/ol502772m</t>
  </si>
  <si>
    <t>(R) P(OMe)2 OMe-MOP</t>
  </si>
  <si>
    <t>0786</t>
  </si>
  <si>
    <t>COc1c(c2c3ccccc3ccc2P(OC)OC)c4ccccc4cc1</t>
  </si>
  <si>
    <t>10.1021/om500582w</t>
  </si>
  <si>
    <t>(R) P(CH2)2 OMe-MOP</t>
  </si>
  <si>
    <t>0787</t>
  </si>
  <si>
    <t>COc1c(c2c3ccccc3ccc2P4CC4)c5ccccc5cc1</t>
  </si>
  <si>
    <t>(R) PMe2 OMe-MOP</t>
  </si>
  <si>
    <t>0788</t>
  </si>
  <si>
    <t>CP(c1ccc2ccccc2c1c3c(OC)ccc4ccccc34)C</t>
  </si>
  <si>
    <t>(R) P(NMe2)2 OMe-MOP</t>
  </si>
  <si>
    <t>0789</t>
  </si>
  <si>
    <t>COc1c(c2c3ccccc3ccc2P(N(C)C)N(C)C)c4ccccc4cc1</t>
  </si>
  <si>
    <t>PCy2(8Mes-2Nap)</t>
  </si>
  <si>
    <t>0790</t>
  </si>
  <si>
    <t>CC1=CC(C)=CC(C)=C1C2=C3C=C(C=CC3=CC=C2)P(C4CCCCC4)C5CCCCC5</t>
  </si>
  <si>
    <t>PCy2(8TRIP-2Nap)</t>
  </si>
  <si>
    <t>0791</t>
  </si>
  <si>
    <t>CC(C)C1=C(C2=C3C=C(C=CC3=CC=C2)P(C4CCCCC4)C5CCCCC5)C(C(C)C)=CC(C(C)C)=C1</t>
  </si>
  <si>
    <t>PCyp2(8Mes-2Nap)</t>
  </si>
  <si>
    <t>0792</t>
  </si>
  <si>
    <t>CC1=CC(C)=CC(C)=C1C2=C3C=C(C=CC3=CC=C2)P(C4CCCC4)C5CCCC5</t>
  </si>
  <si>
    <t>PCyp2(8TRIP-2Nap)</t>
  </si>
  <si>
    <t>0793</t>
  </si>
  <si>
    <t>CC(C)C1=C(C2=C3C=C(C=CC3=CC=C2)P(C4CCCC4)C5CCCC5)C(C(C)C)=CC(C(C)C)=C1</t>
  </si>
  <si>
    <t>PCy(8Mes-2Nap)2</t>
  </si>
  <si>
    <t>0794</t>
  </si>
  <si>
    <t>CC1=CC(C)=CC(C)=C1C2=C3C=C(C=CC3=CC=C2)P(C(C=CC4=CC=C5)=CC4=C5C6=C(C)C=C(C)C=C6C)C7CCCCC7</t>
  </si>
  <si>
    <t>m-MiranPhos, P(3-CO2H-Ph)(3-CF3-Ph)2</t>
  </si>
  <si>
    <t>0795</t>
  </si>
  <si>
    <t>FC(C1=CC(P(C2=CC=CC(C(O)=O)=C2)C3=CC=CC(C(F)(F)F)=C3)=CC=C1)(F)F</t>
  </si>
  <si>
    <t>m-Miran2Phos, P(3-CO2H-Ph)2(3-CF3-Ph)</t>
  </si>
  <si>
    <t>0796</t>
  </si>
  <si>
    <t>O=C(O)C1=CC(P(C2=CC=CC(C(F)(F)F)=C2)C3=CC=CC(C(O)=O)=C3)=CC=C1</t>
  </si>
  <si>
    <t>p-MiranPhos, P(4-CO2H-Ph)(4-CF3-Ph)2</t>
  </si>
  <si>
    <t>0797</t>
  </si>
  <si>
    <t>O=C(C(C=C1)=CC=C1P(C2=CC=C(C(F)(F)F)C=C2)C3=CC=C(C(F)(F)F)C=C3)O</t>
  </si>
  <si>
    <t>p-Miran2Phos, P(4-CO2H-Ph)2(4-CF3-Ph)</t>
  </si>
  <si>
    <t>0798</t>
  </si>
  <si>
    <t>O=C(C(C=C1)=CC=C1P(C2=CC=C(C(F)(F)F)C=C2)C3=CC=C(C(O)=O)C=C3)O</t>
  </si>
  <si>
    <t>PPh2(2-CHO-Ph)</t>
  </si>
  <si>
    <t>0799</t>
  </si>
  <si>
    <t>O=CC1=CC=CC=C1P(C2=CC=CC=C2)C3=CC=CC=C3</t>
  </si>
  <si>
    <t>PMe2nBu</t>
  </si>
  <si>
    <t>0800</t>
  </si>
  <si>
    <t>CP(CCCC)C</t>
  </si>
  <si>
    <t>PhQPhos</t>
  </si>
  <si>
    <t>0801</t>
  </si>
  <si>
    <t>P(C12C3C4C5C1[Fe]43526789C%10(C%11=CC=CC=C%11)C6(C7(C8(C%109C%12=CC=CC=C%12)C%13=CC=CC=C%13)C%14=CC=CC=C%14)C%15=CC=CC=C%15)(C%16=CC=CC=C%16)C%17=CC=CC=C%17</t>
  </si>
  <si>
    <t>XuPhos</t>
  </si>
  <si>
    <t>0802</t>
  </si>
  <si>
    <t>P(OC1=[C@@]2C(C=CC=C3)=C3C=C1)(OC4=CC=C(C=CC=C5)C5=[C@]42)C6=CC=CC=C6</t>
  </si>
  <si>
    <t>PMenth(OPh)2</t>
  </si>
  <si>
    <t>0803</t>
  </si>
  <si>
    <t>C[C@@H](C1)CC[C@@H](C(C)C)[C@@H]1P(OC2=CC=CC=C2)OC3=CC=CC=C3</t>
  </si>
  <si>
    <t>10.1039/c2dt12214f</t>
  </si>
  <si>
    <t>PMenth(OiPr)2</t>
  </si>
  <si>
    <t>0804</t>
  </si>
  <si>
    <t>C[C@@H](C1)CC[C@@H](C(C)C)[C@@H]1P(OC(C)C)OC(C)C</t>
  </si>
  <si>
    <t>(S) P(35Cl2Ph)2 H-MOP</t>
  </si>
  <si>
    <t>0805</t>
  </si>
  <si>
    <t>Clc1cc(P(c2ccc3ccccc3c2c4cccc5ccccc45)c6cc(Cl)cc(Cl)c6)cc(Cl)c1</t>
  </si>
  <si>
    <t>10.1021/jo001614p</t>
  </si>
  <si>
    <t>(S) P(35CF32Ph)2 H-MOP</t>
  </si>
  <si>
    <t>0806</t>
  </si>
  <si>
    <t>FC(c1cc(P(c2ccc3ccccc3c2c4cccc5ccccc45)c6cc(C(F)(F)F)cc(C(F)(F)F)c6)cc(C(F)(F)F)c1)(F)F</t>
  </si>
  <si>
    <t>(S) P(3CF3Ph)2 H-MOP</t>
  </si>
  <si>
    <t>0807</t>
  </si>
  <si>
    <t>FC(c1cc(P(c2ccc3ccccc3c2c4cccc5ccccc45)c6cc(C(F)(F)F)ccc6)ccc1)(F)F</t>
  </si>
  <si>
    <t>(S) P(35Me2Ph)2 H-MOP</t>
  </si>
  <si>
    <t>0808</t>
  </si>
  <si>
    <t>Cc1cc(P(c2ccc3ccccc3c2c4cccc5ccccc45)c6cc(C)cc(C)c6)cc(C)c1</t>
  </si>
  <si>
    <t>(S) P(4CF3Ph)2 H-MOP</t>
  </si>
  <si>
    <t>0809</t>
  </si>
  <si>
    <t>FC(c1ccc(P(c2ccc3ccccc3c2c4cccc5ccccc45)c6ccc(C(F)(F)F)cc6)cc1)(F)F</t>
  </si>
  <si>
    <t>(S) P(4OMePh)2 H-MOP</t>
  </si>
  <si>
    <t>0810</t>
  </si>
  <si>
    <t>COc1ccc(P(c2ccc3ccccc3c2c4cccc5ccccc45)c6ccc(OC)cc6)cc1</t>
  </si>
  <si>
    <t>(S) P(CH2)2 H-MOP</t>
  </si>
  <si>
    <t>0811</t>
  </si>
  <si>
    <t>P1(c2ccc3ccccc3c2c4cccc5ccccc45)CC1</t>
  </si>
  <si>
    <t>(S) PPh2 2-PhFc</t>
  </si>
  <si>
    <t>0812</t>
  </si>
  <si>
    <t>P(C1=CC=CC=C1)(C23=C4C5C6=C2(C7=CC=CC=C7)[Fe]546389%10%11C%12C8=C9C%10=C%12%11)C%13=CC=CC=C%13</t>
  </si>
  <si>
    <t>10.1021/jo0257804</t>
  </si>
  <si>
    <t>(S) PPh2 2-(4OMe-Ph)Fc</t>
  </si>
  <si>
    <t>0813</t>
  </si>
  <si>
    <t>COC(C=C1)=CC=C1C2([Fe]3456789%10C%11C7=C8C9=C%11%10)=C5C3C4=C26P(C%12=CC=CC=C%12)C%13=CC=CC=C%13</t>
  </si>
  <si>
    <t>(S) PPh2 2-(3,5(CF3)2Ph)Fc</t>
  </si>
  <si>
    <t>0814</t>
  </si>
  <si>
    <t>FC(C1=CC(C2([Fe]3456789%10C%11C7=C8C9=C%11%10)=C5C3C4=C26P(C%12=CC=CC=C%12)C%13=CC=CC=C%13)=CC(C(F)(F)F)=C1)(F)F</t>
  </si>
  <si>
    <t>(S) PPh2 2-(2OMe-Ph)Fc</t>
  </si>
  <si>
    <t>0815</t>
  </si>
  <si>
    <t>COC(C=CC=C1)=C1C2([Fe]3456789%10C%11C7=C8C9=C%11%10)=C5C3C4=C26P(C%12=CC=CC=C%12)C%13=CC=CC=C%13</t>
  </si>
  <si>
    <t>(S) PPh2 2-(1Nap)Fc</t>
  </si>
  <si>
    <t>0816</t>
  </si>
  <si>
    <t>P(C1=CC=CC=C1)(C23=C4C5C6=C2(C7=C(C=CC=C8)C8=CC=C7)[Fe]54639%10%11%12C%13C9=C%10C%11=C%13%12)C%14=CC=CC=C%14</t>
  </si>
  <si>
    <t>(S) PPh2 H-MOP</t>
  </si>
  <si>
    <t>0817</t>
  </si>
  <si>
    <t>P(c1ccccc1)(c2ccc3ccccc3c2c4cccc5ccccc45)c6ccccc6</t>
  </si>
  <si>
    <t>(S) PMe2 H-MOP</t>
  </si>
  <si>
    <t>0818</t>
  </si>
  <si>
    <t>CP(c1ccc2ccccc2c1c3cccc4ccccc34)C</t>
  </si>
  <si>
    <t>(S) P(NMe2)2 H-MOP</t>
  </si>
  <si>
    <t>0819</t>
  </si>
  <si>
    <t>CN(C)P(c1ccc2ccccc2c1c3cccc4ccccc34)N(C)C</t>
  </si>
  <si>
    <t>(R,Rb) PBINOL OMe-MOP</t>
  </si>
  <si>
    <t>0820</t>
  </si>
  <si>
    <t>COC1=[C@@](C2=CC=CC=C2C=C1)[C@@]3=C4C(C=CC=C4)=CC=C3P(OC5=CC=C(C=CC=C6)C6=[C@]57)OC8=[C@]7C(C=CC=C9)=C9C=C8</t>
  </si>
  <si>
    <t>(R,Sb) PBINOL OMe-MOP</t>
  </si>
  <si>
    <t>0821</t>
  </si>
  <si>
    <t>COC1=[C@@](C2=CC=CC=C2C=C1)[C@@]3=C4C(C=CC=C4)=CC=C3P(OC5=CC=C(C=CC=C6)C6=[C@@]57)OC8=[C@@]7C(C=CC=C9)=C9C=C8</t>
  </si>
  <si>
    <t>(S) P(OMe)2 H-MOP</t>
  </si>
  <si>
    <t>0822</t>
  </si>
  <si>
    <t>COP(c1ccc2ccccc2c1c3cccc4ccccc34)OC</t>
  </si>
  <si>
    <t>(S,Rb) PBINOL H-MOP</t>
  </si>
  <si>
    <t>0823</t>
  </si>
  <si>
    <t>[H]C1=[C@@](C2=CC=CC=C2C=C1)[C@@]3=C4C(C=CC=C4)=CC=C3P(OC5=CC=C(C=CC=C6)C6=[C@]57)OC8=[C@]7C(C=CC=C9)=C9C=C8</t>
  </si>
  <si>
    <t>(S,Sb) PBINOL H-MOP</t>
  </si>
  <si>
    <t>0824</t>
  </si>
  <si>
    <t>[H]C1=[C@@](C2=CC=CC=C2C=C1)[C@@]3=C4C(C=CC=C4)=CC=C3P(OC5=CC=C(C=CC=C6)C6=[C@@]57)OC8=[C@@]7C(C=CC=C9)=C9C=C8</t>
  </si>
  <si>
    <t>anti PMes* CH2CHPh</t>
  </si>
  <si>
    <t>0825</t>
  </si>
  <si>
    <t>CC(C)(C)C(C=C1C(C)(C)C)=CC(C(C)(C)C)=C1[P@@]2[C@@]([H])(C3=CC=CC=C3)C2</t>
  </si>
  <si>
    <t>10.1021/acs.organomet.8b00123</t>
  </si>
  <si>
    <t>PMenthEt2</t>
  </si>
  <si>
    <t>0826</t>
  </si>
  <si>
    <t>C[C@@H](C1)CC[C@@H](C(C)C)[C@@H]1P(CC)CC</t>
  </si>
  <si>
    <t>PMenthiPr2</t>
  </si>
  <si>
    <t>0827</t>
  </si>
  <si>
    <t>C[C@@H](C1)CC[C@@H](C(C)C)[C@@H]1P(C(C)C)C(C)C</t>
  </si>
  <si>
    <t>syn PMes* CH2CHPh</t>
  </si>
  <si>
    <t>0828</t>
  </si>
  <si>
    <t>CC(C)(C)C(C=C1C(C)(C)C)=CC(C(C)(C)C)=C1[P@]2[C@@]([H])(C3=CC=CC=C3)C2</t>
  </si>
  <si>
    <t>PMenth(NMe2)2</t>
  </si>
  <si>
    <t>0829</t>
  </si>
  <si>
    <t>C[C@@H](C1)CC[C@@H](C(C)C)[C@@H]1P(N(C)C)N(C)C</t>
  </si>
  <si>
    <t>PPh2(C(O)Me)</t>
  </si>
  <si>
    <t>0830</t>
  </si>
  <si>
    <t>P(C(=O)C)(c1ccccc1)c1ccccc1</t>
  </si>
  <si>
    <t>PtBu(C6F5)2</t>
  </si>
  <si>
    <t>0831</t>
  </si>
  <si>
    <t>P(C(C)(C)C)(c1c(F)c(F)c(F)c(F)c1F)c1c(F)c(F)c(F)c(F)c1F</t>
  </si>
  <si>
    <t>PPh(CF3)2</t>
  </si>
  <si>
    <t>0832</t>
  </si>
  <si>
    <t>P(C(F)(F)F)(C(F)(F)F)c1ccccc1</t>
  </si>
  <si>
    <t>PPh(C(O)Me)2</t>
  </si>
  <si>
    <t>0833</t>
  </si>
  <si>
    <t>P(C(=O)C)(C(=O)C)c1ccccc1</t>
  </si>
  <si>
    <t>PsBu2Ph</t>
  </si>
  <si>
    <t>0834</t>
  </si>
  <si>
    <t>P([C@H](CC)C)([C@H](CC)C)c1ccccc1</t>
  </si>
  <si>
    <t>PtBu2(C6F5)</t>
  </si>
  <si>
    <t>0835</t>
  </si>
  <si>
    <t>P(C(C)(C)C)(C(C)(C)C)c1c(F)c(F)c(F)c(F)c1F</t>
  </si>
  <si>
    <t>P(m-tolyl)Me2</t>
  </si>
  <si>
    <t>0836</t>
  </si>
  <si>
    <t>P(C)(C)c1cc(ccc1)C</t>
  </si>
  <si>
    <t>P(p-tolyl)Me2</t>
  </si>
  <si>
    <t>0837</t>
  </si>
  <si>
    <t>P(C)(C)c1ccc(cc1)C</t>
  </si>
  <si>
    <t>P(CH2CH2CH2OH)3</t>
  </si>
  <si>
    <t>0838</t>
  </si>
  <si>
    <t>P(CCCO)(CCCO)CCCO</t>
  </si>
  <si>
    <t>P(NIiPr)tBu2</t>
  </si>
  <si>
    <t>0839</t>
  </si>
  <si>
    <t>CC(C)N(C(C)=C(C)N/1C(C)C)C1=N/P(C(C)(C)C)C(C)(C)C</t>
  </si>
  <si>
    <t>10.1002/anie.201811946</t>
  </si>
  <si>
    <t>pgp/5/tBu</t>
  </si>
  <si>
    <t>0840</t>
  </si>
  <si>
    <t>P1(CCCC1)C(C)(C)C</t>
  </si>
  <si>
    <t>(CpP)P(cycSPN)</t>
  </si>
  <si>
    <t>0841</t>
  </si>
  <si>
    <t>s1cc(nc1P1[C@@H](CC[C@H]1C)C)NC(=O)C(C)(C)C</t>
  </si>
  <si>
    <t>Landis1</t>
  </si>
  <si>
    <t>0842</t>
  </si>
  <si>
    <t>P1([C@H](NN[C@@H]1c1ccccc1)c1ccccc1)c1ccccc1</t>
  </si>
  <si>
    <t>Landis2</t>
  </si>
  <si>
    <t>0843</t>
  </si>
  <si>
    <t>P1([C@H](N2N([C@@H]1c1ccccc1)C(=O)CCC2=O)c1ccccc1)c1ccccc1</t>
  </si>
  <si>
    <t>Landis4</t>
  </si>
  <si>
    <t>0844</t>
  </si>
  <si>
    <t>P1([C@H](N2N([C@@H]1C(C)C)C(=O)c1c(cccc1)C2=O)C(C)C)C1CCCCC1</t>
  </si>
  <si>
    <t>Landis tBu/Cy</t>
  </si>
  <si>
    <t>0845</t>
  </si>
  <si>
    <t>P1([C@@H](N2N([C@@H]1C(C)(C)C)C(=O)c1c(cccc1)C2=O)C(C)(C)C)C1CCCCC1</t>
  </si>
  <si>
    <t>Landis C6F5/Ph</t>
  </si>
  <si>
    <t>0846</t>
  </si>
  <si>
    <t>P1([C@H](N2N([C@@H]1c1c(F)c(F)c(F)c(F)c1F)C(=O)c1c(cccc1)C2=O)c1c(F)c(F)c(F)c(F)c1F)c1ccccc1</t>
  </si>
  <si>
    <t>Landis5</t>
  </si>
  <si>
    <t>0847</t>
  </si>
  <si>
    <t>P1([C@H](N2N([C@@H]1c1c3c(ccc1)cccc3)C(=O)c1c(cccc1)C2=O)c1c2c(ccc1)cccc2)C1CCCCC1</t>
  </si>
  <si>
    <t>pgp/6/tBu</t>
  </si>
  <si>
    <t>0848</t>
  </si>
  <si>
    <t>P1(CCCCC1)C(C)(C)C</t>
  </si>
  <si>
    <t>pgp2a</t>
  </si>
  <si>
    <t>0849</t>
  </si>
  <si>
    <t>P1([C@H](CC(=O)C[C@@H]1c1ccccc1)c1ccccc1)c1ccccc1</t>
  </si>
  <si>
    <t>pgp2b</t>
  </si>
  <si>
    <t>0850</t>
  </si>
  <si>
    <t>P1([C@@H](CC(=O)C[C@@H]1c1ccccc1)c1ccccc1)c1ccccc1</t>
  </si>
  <si>
    <t>pgp/7/tBu</t>
  </si>
  <si>
    <t>0851</t>
  </si>
  <si>
    <t>P1(CCCCCC1)C(C)(C)C</t>
  </si>
  <si>
    <t>pgp/7/Ph</t>
  </si>
  <si>
    <t>0852</t>
  </si>
  <si>
    <t>P1(CCCCCC1)c1ccccc1</t>
  </si>
  <si>
    <t>phobane</t>
  </si>
  <si>
    <t>0853</t>
  </si>
  <si>
    <t>P1(C2CCCC1CCC2)C</t>
  </si>
  <si>
    <t>RSs PMe phosphabicyclononane</t>
  </si>
  <si>
    <t>0854</t>
  </si>
  <si>
    <t>C[P@]1[C@@]2([H])CCCC[C@]1([H])CC2</t>
  </si>
  <si>
    <t>adamphos</t>
  </si>
  <si>
    <t>0855</t>
  </si>
  <si>
    <t>P1([C@H]2O[C@@H]3O[C@@H](O[C@H]1C3)C2)C</t>
  </si>
  <si>
    <t>pgpcageMe</t>
  </si>
  <si>
    <t>0856</t>
  </si>
  <si>
    <t>P1(C)[C@]2(O[C@@]3(O[C@@](O[C@]1(C3)C)(C2)C)C)C</t>
  </si>
  <si>
    <t>pgpcageCF3</t>
  </si>
  <si>
    <t>0857</t>
  </si>
  <si>
    <t>P1(C(F)(F)F)[C@]2(O[C@@]3(O[C@@](O[C@]1(C3)C)(C2)C)C)C</t>
  </si>
  <si>
    <t>pgp/ipr</t>
  </si>
  <si>
    <t>0858</t>
  </si>
  <si>
    <t>P1(C(C)C)[C@]2(O[C@@]3(O[C@@](O[C@]1(C3)C)(C2)C)C)C</t>
  </si>
  <si>
    <t>pgp/sbu</t>
  </si>
  <si>
    <t>0859</t>
  </si>
  <si>
    <t>P1([C@@H](CC)C)[C@]2(O[C@@]3(O[C@@](O[C@]1(C3)C)(C2)C)C)C</t>
  </si>
  <si>
    <t>pgpcagetBu</t>
  </si>
  <si>
    <t>0860</t>
  </si>
  <si>
    <t>P1(C(C)(C)C)[C@]2(O[C@@]3(O[C@@](O[C@]1(C3)C)(C2)C)C)C</t>
  </si>
  <si>
    <t>pgp/cy</t>
  </si>
  <si>
    <t>0861</t>
  </si>
  <si>
    <t>P1([C@]2(O[C@@]3(O[C@@](O[C@]1(C3)C)(C2)C)C)C)C1CCCCC1</t>
  </si>
  <si>
    <t>ArPMe2 (BUW)</t>
  </si>
  <si>
    <t>0862</t>
  </si>
  <si>
    <t>P(C)(C)c1ccccc1-c1ccccc1</t>
  </si>
  <si>
    <t>PsBuAr</t>
  </si>
  <si>
    <t>0863</t>
  </si>
  <si>
    <t>P([C@@H](CC)C)([C@H](CC)C)c1ccccc1-c1ccccc1</t>
  </si>
  <si>
    <t>Pcyp2Ar</t>
  </si>
  <si>
    <t>0864</t>
  </si>
  <si>
    <t>P(c1ccccc1-c1ccccc1)(C1CCCC1)C1CCCC1</t>
  </si>
  <si>
    <t>150/tBu</t>
  </si>
  <si>
    <t>0865</t>
  </si>
  <si>
    <t>P(C(C)(C)C)(C(C)(C)C)c1ccccc1-c1c(OC(C)C)cccc1OC(C)C</t>
  </si>
  <si>
    <t>BH/tol</t>
  </si>
  <si>
    <t>0866</t>
  </si>
  <si>
    <t>P(c1ccccc1-c1c(cc(cc1C)C)C)(c1ccccc1C)c1ccccc1C</t>
  </si>
  <si>
    <t>146/iPr</t>
  </si>
  <si>
    <t>0867</t>
  </si>
  <si>
    <t>P(C(C)C)(C(C)C)c1ccccc1-c1c(cc(cc1C(C)C)C(C)C)C(C)C</t>
  </si>
  <si>
    <t>P(2-THF)3</t>
  </si>
  <si>
    <t>0868</t>
  </si>
  <si>
    <t>P([C@H]1OCCC1)([C@H]1OCCC1)[C@H]1OCCC1</t>
  </si>
  <si>
    <t>PPh2(2-(1-OMe-2-naphthyl)-3-Ph)</t>
  </si>
  <si>
    <t>0869</t>
  </si>
  <si>
    <t>P(c1cccc(c1-c1c2c(ccc1OC)cccc2)-c1ccccc1)(c1ccccc1)c1ccccc1</t>
  </si>
  <si>
    <t>PCy2(2-phenanthrene-Ph)</t>
  </si>
  <si>
    <t>0870</t>
  </si>
  <si>
    <t>P(c1ccccc1-c1c2c(c3c(c1)cccc3)cccc2)(C1CCCCC1)C1CCCCC1</t>
  </si>
  <si>
    <t>P(OCF3)3</t>
  </si>
  <si>
    <t>0871</t>
  </si>
  <si>
    <t>P(OC(F)(F)F)(OC(F)(F)F)OC(F)(F)F</t>
  </si>
  <si>
    <t>P(OtC4F9)3</t>
  </si>
  <si>
    <t>0872</t>
  </si>
  <si>
    <t>P(OC(C(F)(F)F)(C(F)(F)F)C(F)(F)F)(OC(C(F)(F)F)(C(F)(F)F)C(F)(F)F)OC(C(F)(F)F)(C(F)(F)F)C(F)(F)F</t>
  </si>
  <si>
    <t>P(OCH2tBu)3</t>
  </si>
  <si>
    <t>0873</t>
  </si>
  <si>
    <t>P(OCC(C)(C)C)(OCC(C)(C)C)OCC(C)(C)C</t>
  </si>
  <si>
    <t>PMe(OMe)2</t>
  </si>
  <si>
    <t>0874</t>
  </si>
  <si>
    <t>P(OC)(OC)C</t>
  </si>
  <si>
    <t>P(CF3)(OMe)2</t>
  </si>
  <si>
    <t>0875</t>
  </si>
  <si>
    <t>P(OC)(OC)C(F)(F)F</t>
  </si>
  <si>
    <t>P(OMe)2tBu</t>
  </si>
  <si>
    <t>0876</t>
  </si>
  <si>
    <t>P(OC)(OC)C(C)(C)C</t>
  </si>
  <si>
    <t>PCy(OMe)2</t>
  </si>
  <si>
    <t>0877</t>
  </si>
  <si>
    <t>P(OC)(OC)C1CCCCC1</t>
  </si>
  <si>
    <t>P(OPh)2tBu</t>
  </si>
  <si>
    <t>0878</t>
  </si>
  <si>
    <t>P(Oc1ccccc1)(Oc1ccccc1)C(C)(C)C</t>
  </si>
  <si>
    <t>P(OPh)2(C6F5)</t>
  </si>
  <si>
    <t>0879</t>
  </si>
  <si>
    <t>P(Oc1ccccc1)(Oc1ccccc1)c1c(F)c(F)c(F)c(F)c1F</t>
  </si>
  <si>
    <t>PMe2(OMe)</t>
  </si>
  <si>
    <t>0880</t>
  </si>
  <si>
    <t>P(OC)(C)C</t>
  </si>
  <si>
    <t>P(CF3)2(OMe)</t>
  </si>
  <si>
    <t>0881</t>
  </si>
  <si>
    <t>P(OC)(C(F)(F)F)C(F)(F)F</t>
  </si>
  <si>
    <t>P(OMe)tBu2</t>
  </si>
  <si>
    <t>0882</t>
  </si>
  <si>
    <t>P(OC)(C(C)(C)C)C(C)(C)C</t>
  </si>
  <si>
    <t>PCy2(OMe)</t>
  </si>
  <si>
    <t>0883</t>
  </si>
  <si>
    <t>P(OC)(C1CCCCC1)C1CCCCC1</t>
  </si>
  <si>
    <t>PiPr2(OPh)</t>
  </si>
  <si>
    <t>0884</t>
  </si>
  <si>
    <t>P(Oc1ccccc1)(C(C)C)C(C)C</t>
  </si>
  <si>
    <t>P(OPh)tBu2</t>
  </si>
  <si>
    <t>0885</t>
  </si>
  <si>
    <t>P(Oc1ccccc1)(C(C)(C)C)C(C)(C)C</t>
  </si>
  <si>
    <t>PEtMe2</t>
  </si>
  <si>
    <t>0886</t>
  </si>
  <si>
    <t>P(CC)(C)C</t>
  </si>
  <si>
    <t>P(OPh)(C6F5)2</t>
  </si>
  <si>
    <t>0887</t>
  </si>
  <si>
    <t>P(Oc1ccccc1)(c1c(F)c(F)c(F)c(F)c1F)c1c(F)c(F)c(F)c(F)c1F</t>
  </si>
  <si>
    <t>(C2OPO)PNMe2</t>
  </si>
  <si>
    <t>0888</t>
  </si>
  <si>
    <t>P1(OCCO1)N(C)C</t>
  </si>
  <si>
    <t>(C2OPO)PPh</t>
  </si>
  <si>
    <t>0889</t>
  </si>
  <si>
    <t>P1(OCCO1)c1ccccc1</t>
  </si>
  <si>
    <t>(PhC2OPO)PNchiral</t>
  </si>
  <si>
    <t>0890</t>
  </si>
  <si>
    <t>P1(Oc2c(O1)cccc2)N1[C@@H](CC[C@H]1C)C</t>
  </si>
  <si>
    <t>(C3OPO)POMe</t>
  </si>
  <si>
    <t>0891</t>
  </si>
  <si>
    <t>P1(OCCCO1)OC</t>
  </si>
  <si>
    <t>(C3OPO)PNMe2</t>
  </si>
  <si>
    <t>0892</t>
  </si>
  <si>
    <t>P1(OCCCO1)N(C)C</t>
  </si>
  <si>
    <t>PMe2(C(O)Me)</t>
  </si>
  <si>
    <t>0893</t>
  </si>
  <si>
    <t>P(C(=O)C)(C)C</t>
  </si>
  <si>
    <t>(C4OPO)PNMe2</t>
  </si>
  <si>
    <t>0894</t>
  </si>
  <si>
    <t>P1(OCCCCO1)N(C)C</t>
  </si>
  <si>
    <t>c7(Ph4)_OO_PNMe2</t>
  </si>
  <si>
    <t>0895</t>
  </si>
  <si>
    <t>P1(N(C)C)CC([C@@H]2OC(O[C@H]2C(C1)(c1ccccc1)c1ccccc1)(C)C)(c1ccccc1)c1ccccc1</t>
  </si>
  <si>
    <t>(naphOPO)PMe</t>
  </si>
  <si>
    <t>0896</t>
  </si>
  <si>
    <t>P1(Oc2c(-c3c(O1)cccc3)cccc2)C</t>
  </si>
  <si>
    <t>(naphOPO)P(OMe)</t>
  </si>
  <si>
    <t>0897</t>
  </si>
  <si>
    <t>P1(Oc2c(-c3c(O1)cccc3)cccc2)OC</t>
  </si>
  <si>
    <t>(naphOPO)PNMe2</t>
  </si>
  <si>
    <t>0898</t>
  </si>
  <si>
    <t>P1(Oc2c(-c3c(O1)cccc3)cccc2)N(C)C</t>
  </si>
  <si>
    <t>(naph(OPO)PPh</t>
  </si>
  <si>
    <t>0899</t>
  </si>
  <si>
    <t>P1(Oc2c(-c3c(O1)cccc3)cccc2)c1ccccc1</t>
  </si>
  <si>
    <t>(2,4,5-Me-naphOPO)PN(Me-Bz)2</t>
  </si>
  <si>
    <t>0900</t>
  </si>
  <si>
    <t>P1(Oc2c(-c3c(O1)c(cc(C)c3C)C)c(C)c(cc2C)C)N([C@H](C)c1ccccc1)[C@H](C)c1ccccc1</t>
  </si>
  <si>
    <t>BINAP_OO_PMe</t>
  </si>
  <si>
    <t>0901</t>
  </si>
  <si>
    <t>P1(Oc2c(-c3c4c(ccc3O1)cccc4)c1c(cc2)cccc1)C</t>
  </si>
  <si>
    <t>PnPrMe2</t>
  </si>
  <si>
    <t>0902</t>
  </si>
  <si>
    <t>P(CCC)(C)C</t>
  </si>
  <si>
    <t>BINAP_OO_PNH(CHMePh)</t>
  </si>
  <si>
    <t>0903</t>
  </si>
  <si>
    <t>P1(Oc2c(-c3c4c(ccc3O1)cccc4)c1c(cc2)cccc1)N[C@H](C)c1ccccc1</t>
  </si>
  <si>
    <t>BINAP_OO_PNMeBz</t>
  </si>
  <si>
    <t>0904</t>
  </si>
  <si>
    <t>P1(Oc2c(-c3c4c(ccc3O1)cccc4)c1c(cc2)cccc1)N(Cc1ccccc1)C</t>
  </si>
  <si>
    <t>DSM Monophos</t>
  </si>
  <si>
    <t>0905</t>
  </si>
  <si>
    <t>P1(Oc2c(-c3c4c(ccc3O1)cccc4)c1c(cc2)cccc1)N([C@@H](C)c1ccccc1)[C@H](C)c1ccccc1</t>
  </si>
  <si>
    <t>BINAP_(o,o'-Me)_OO_PNMe2</t>
  </si>
  <si>
    <t>0906</t>
  </si>
  <si>
    <t>P1(Oc2c(-c3c(O1)c(cc1c3cccc1)C)c1c(cc2C)cccc1)N(C)C</t>
  </si>
  <si>
    <t>glcjSO2CF3</t>
  </si>
  <si>
    <t>0907</t>
  </si>
  <si>
    <t>S(=O)(=O)(C(F)(F)F)c1c2OP(Oc3c(-c2c2c(c1)cccc2)c1c(cc3S(=O)(=O)C(F)(F)F)cccc1)N(C)C</t>
  </si>
  <si>
    <t>PiPrMe2</t>
  </si>
  <si>
    <t>0908</t>
  </si>
  <si>
    <t>P(C(C)C)(C)C</t>
  </si>
  <si>
    <t>Dinger_cage</t>
  </si>
  <si>
    <t>0909</t>
  </si>
  <si>
    <t>P12Oc3c(cc(cc3C)C)C(c3c(O1)c(cc(c3)C)C)c1c(O2)c(cc(c1)C)C</t>
  </si>
  <si>
    <t>P(NPh2)3</t>
  </si>
  <si>
    <t>0910</t>
  </si>
  <si>
    <t>P(N(c1ccccc1)c1ccccc1)(N(c1ccccc1)c1ccccc1)N(c1ccccc1)c1ccccc1</t>
  </si>
  <si>
    <t>P(OMe)(NMe2)2</t>
  </si>
  <si>
    <t>0911</t>
  </si>
  <si>
    <t>P(OC)(N(C)C)N(C)C</t>
  </si>
  <si>
    <t>P(NiPr2)2Cy</t>
  </si>
  <si>
    <t>0912</t>
  </si>
  <si>
    <t>P(N(C(C)C)C(C)C)(N(C(C)C)C(C)C)C1CCCCC1</t>
  </si>
  <si>
    <t>P(OMe)pyr2</t>
  </si>
  <si>
    <t>0913</t>
  </si>
  <si>
    <t>P(OC)(n1cccc1)n1cccc1</t>
  </si>
  <si>
    <t>P(OPh)pyr2</t>
  </si>
  <si>
    <t>0914</t>
  </si>
  <si>
    <t>P(Oc1ccccc1)(n1cccc1)n1cccc1</t>
  </si>
  <si>
    <t>PPhpip2</t>
  </si>
  <si>
    <t>0915</t>
  </si>
  <si>
    <t>P(N1CCCCC1)(N1CCCCC1)c1ccccc1</t>
  </si>
  <si>
    <t>P(OPh)pip2</t>
  </si>
  <si>
    <t>0916</t>
  </si>
  <si>
    <t>P(Oc1ccccc1)(N1CCCCC1)N1CCCCC1</t>
  </si>
  <si>
    <t>P(NPhiPr)2Ph</t>
  </si>
  <si>
    <t>0917</t>
  </si>
  <si>
    <t>P(N(C(C)C)c1ccccc1)(N(C(C)C)c1ccccc1)c1ccccc1</t>
  </si>
  <si>
    <t>P(N-9carbazole)2Ph</t>
  </si>
  <si>
    <t>0918</t>
  </si>
  <si>
    <t>P(n1c2c(c3c1cccc3)cccc2)(n1c2c(c3c1cccc3)cccc2)c1ccccc1</t>
  </si>
  <si>
    <t>P(OMe)2(NMe2)</t>
  </si>
  <si>
    <t>0919</t>
  </si>
  <si>
    <t>P(OC)(OC)N(C)C</t>
  </si>
  <si>
    <t>P(NiPr2)tBu2</t>
  </si>
  <si>
    <t>0920</t>
  </si>
  <si>
    <t>P(N(C(C)C)C(C)C)(C(C)(C)C)C(C)(C)C</t>
  </si>
  <si>
    <t>P(NiPr2)Cy2</t>
  </si>
  <si>
    <t>0921</t>
  </si>
  <si>
    <t>P(N(C(C)C)C(C)C)(C1CCCCC1)C1CCCCC1</t>
  </si>
  <si>
    <t>P(OMe)2pyr</t>
  </si>
  <si>
    <t>0922</t>
  </si>
  <si>
    <t>P(OC)(OC)n1cccc1</t>
  </si>
  <si>
    <t>Me(CF3)2</t>
  </si>
  <si>
    <t>0923</t>
  </si>
  <si>
    <t>P(C(F)(F)F)(C(F)(F)F)C</t>
  </si>
  <si>
    <t>P(OPh)2pyr</t>
  </si>
  <si>
    <t>0924</t>
  </si>
  <si>
    <t>P(Oc1ccccc1)(Oc1ccccc1)n1cccc1</t>
  </si>
  <si>
    <t>PPh2pip</t>
  </si>
  <si>
    <t>0925</t>
  </si>
  <si>
    <t>P(N1CCCCC1)(c1ccccc1)c1ccccc1</t>
  </si>
  <si>
    <t>P(OPh)2pip</t>
  </si>
  <si>
    <t>0926</t>
  </si>
  <si>
    <t>P(Oc1ccccc1)(Oc1ccccc1)N1CCCCC1</t>
  </si>
  <si>
    <t>P(NPh2)tBu2</t>
  </si>
  <si>
    <t>0927</t>
  </si>
  <si>
    <t>P(N(c1ccccc1)c1ccccc1)(C(C)(C)C)C(C)(C)C</t>
  </si>
  <si>
    <t>ringNNP-OMe</t>
  </si>
  <si>
    <t>0928</t>
  </si>
  <si>
    <t>P1(OC)NCCN1</t>
  </si>
  <si>
    <t>(C2NPN)PNMe2</t>
  </si>
  <si>
    <t>0929</t>
  </si>
  <si>
    <t>P1(NCCN1)N(C)C</t>
  </si>
  <si>
    <t>(C2NPN)PPh</t>
  </si>
  <si>
    <t>0930</t>
  </si>
  <si>
    <t>P1(NCCN1)c1ccccc1</t>
  </si>
  <si>
    <t>Et2Me</t>
  </si>
  <si>
    <t>0931</t>
  </si>
  <si>
    <t>P(CC)(CC)C</t>
  </si>
  <si>
    <t>(cycNPN)P(Oph)</t>
  </si>
  <si>
    <t>0932</t>
  </si>
  <si>
    <t>P1(Oc2ccccc2)N2[C@@H](CCC2=O)C(=O)N1c1ccccc1</t>
  </si>
  <si>
    <t>(UC2NPN)PMe</t>
  </si>
  <si>
    <t>0933</t>
  </si>
  <si>
    <t>P1(N=CC=N1)C</t>
  </si>
  <si>
    <t>(UC2NPN)PPh</t>
  </si>
  <si>
    <t>0934</t>
  </si>
  <si>
    <t>P1(N=CC=N1)c1ccccc1</t>
  </si>
  <si>
    <t>(C3NPN)PNMe2</t>
  </si>
  <si>
    <t>0935</t>
  </si>
  <si>
    <t>P1(NCCCN1)N(C)C</t>
  </si>
  <si>
    <t>(C3NPN)PPh</t>
  </si>
  <si>
    <t>0936</t>
  </si>
  <si>
    <t>P1(NCCCN1)c1ccccc1</t>
  </si>
  <si>
    <t>PMe(C(O)Me)2</t>
  </si>
  <si>
    <t>0937</t>
  </si>
  <si>
    <t>P(C(=O)C)(C(=O)C)C</t>
  </si>
  <si>
    <t>PPhMe(C(O)Me)</t>
  </si>
  <si>
    <t>0938</t>
  </si>
  <si>
    <t>P(C(=O)C)(C)c1ccccc1</t>
  </si>
  <si>
    <t>PPhtBu(C6F5)</t>
  </si>
  <si>
    <t>0939</t>
  </si>
  <si>
    <t>P(C(C)(C)C)(c1c(F)c(F)c(F)c(F)c1F)c1ccccc1</t>
  </si>
  <si>
    <t>PPh(OPh)tBu</t>
  </si>
  <si>
    <t>0940</t>
  </si>
  <si>
    <t>P(Oc1ccccc1)(C(C)(C)C)c1ccccc1</t>
  </si>
  <si>
    <t>P(OPh)tBu(C6F5)</t>
  </si>
  <si>
    <t>0941</t>
  </si>
  <si>
    <t>P(Oc1ccccc1)(C(C)(C)C)c1c(F)c(F)c(F)c(F)c1F</t>
  </si>
  <si>
    <t>PPh(OPh)(C6F5)</t>
  </si>
  <si>
    <t>0942</t>
  </si>
  <si>
    <t>P(Oc1ccccc1)(c1c(F)c(F)c(F)c(F)c1F)c1ccccc1</t>
  </si>
  <si>
    <t>Borner_open</t>
  </si>
  <si>
    <t>0943</t>
  </si>
  <si>
    <t>P(Oc1c(cc(OC)cc1C)-c1cc(OC)cc(C)c1OC)(Oc1ccc(cc1C)C)c1ccccc1</t>
  </si>
  <si>
    <t>Borner_closed</t>
  </si>
  <si>
    <t>0944</t>
  </si>
  <si>
    <t>P1(Oc2c(-c3c1cccc3)cccc2)Oc1c(cc(OC)cc1C)-c1cc(OC)cc(C)c1OC</t>
  </si>
  <si>
    <t>PiPr2Me</t>
  </si>
  <si>
    <t>0945</t>
  </si>
  <si>
    <t>P(C(C)C)(C(C)C)C</t>
  </si>
  <si>
    <t>PsBuiPr2</t>
  </si>
  <si>
    <t>0946</t>
  </si>
  <si>
    <t>P([C@H](CC)C)(C(C)C)C(C)C</t>
  </si>
  <si>
    <t>PsBu2iPr</t>
  </si>
  <si>
    <t>0947</t>
  </si>
  <si>
    <t>P([C@@H](CC)C)([C@H](CC)C)C(C)C</t>
  </si>
  <si>
    <t>PsBu2Cy</t>
  </si>
  <si>
    <t>0948</t>
  </si>
  <si>
    <t>P([C@@H](CC)C)([C@H](CC)C)C1CCCCC1</t>
  </si>
  <si>
    <t>(CCl3)3</t>
  </si>
  <si>
    <t>0949</t>
  </si>
  <si>
    <t>ClC(Cl)(Cl)P(C(Cl)(Cl)Cl)C(Cl)(Cl)Cl</t>
  </si>
  <si>
    <t>BztBu2</t>
  </si>
  <si>
    <t>0950</t>
  </si>
  <si>
    <t>P(Cc1ccccc1)(C(C)(C)C)C(C)(C)C</t>
  </si>
  <si>
    <t>P(ada)tBu2</t>
  </si>
  <si>
    <t>0951</t>
  </si>
  <si>
    <t>P(C(C)(C)C)(C(C)(C)C)C12CC3CC(C1)CC(C2)C3</t>
  </si>
  <si>
    <t>P(ada*)tBu2</t>
  </si>
  <si>
    <t>0952</t>
  </si>
  <si>
    <t>P(C(C)(C)C)(C(C)(C)C)C1C2CC3CC1CC(C2)C3</t>
  </si>
  <si>
    <t>P(tBu)(CH2tBu)2</t>
  </si>
  <si>
    <t>0953</t>
  </si>
  <si>
    <t>P(C(C)(C)C)(CC(C)(C)C)CC(C)(C)C</t>
  </si>
  <si>
    <t>PsBuCy2</t>
  </si>
  <si>
    <t>0954</t>
  </si>
  <si>
    <t>P([C@H](CC)C)(C1CCCCC1)C1CCCCC1</t>
  </si>
  <si>
    <t>Bz2tBu</t>
  </si>
  <si>
    <t>0955</t>
  </si>
  <si>
    <t>P(Cc1ccccc1)(Cc1ccccc1)C(C)(C)C</t>
  </si>
  <si>
    <t>P(CHCH2)Me2</t>
  </si>
  <si>
    <t>0956</t>
  </si>
  <si>
    <t>P(C=C)(C)C</t>
  </si>
  <si>
    <t>P(CF3)2(CHCH2)</t>
  </si>
  <si>
    <t>0957</t>
  </si>
  <si>
    <t>P(C=C)(C(F)(F)F)C(F)(F)F</t>
  </si>
  <si>
    <t>(C2F5)3</t>
  </si>
  <si>
    <t>0958</t>
  </si>
  <si>
    <t>P(C(F)(F)C(F)(F)F)(C(F)(F)C(F)(F)F)C(F)(F)C(F)(F)F</t>
  </si>
  <si>
    <t>P(o-F-Ph)3</t>
  </si>
  <si>
    <t>0959</t>
  </si>
  <si>
    <t>P(c1ccccc1F)(c1ccccc1F)c1ccccc1F</t>
  </si>
  <si>
    <t>P(o-Cl-Ph)3</t>
  </si>
  <si>
    <t>0960</t>
  </si>
  <si>
    <t>Clc1ccccc1P(c1ccccc1Cl)c1ccccc1Cl</t>
  </si>
  <si>
    <t>(CH2CF3)3</t>
  </si>
  <si>
    <t>0961</t>
  </si>
  <si>
    <t>P(CC(F)(F)F)(CC(F)(F)F)CC(F)(F)F</t>
  </si>
  <si>
    <t>(C(O)Me)3</t>
  </si>
  <si>
    <t>0962</t>
  </si>
  <si>
    <t>P(C(=O)C)(C(=O)C)C(=O)C</t>
  </si>
  <si>
    <t>P(m-tBu-Ph)3</t>
  </si>
  <si>
    <t>0963</t>
  </si>
  <si>
    <t>P(c1cc(ccc1)C(C)(C)C)(c1cc(ccc1)C(C)(C)C)c1cc(ccc1)C(C)(C)C</t>
  </si>
  <si>
    <t>2-Me-6-(PPh2)-pyridine</t>
  </si>
  <si>
    <t>0964</t>
  </si>
  <si>
    <t>P(c1nc(ccc1)C)(c1nc(ccc1)C)c1nc(ccc1)C</t>
  </si>
  <si>
    <t>PPh2CF3</t>
  </si>
  <si>
    <t>0965</t>
  </si>
  <si>
    <t>P(C(F)(F)F)(c1ccccc1)c1ccccc1</t>
  </si>
  <si>
    <t>PMe dibenzophosphole</t>
  </si>
  <si>
    <t>0966</t>
  </si>
  <si>
    <t>P1(c2c(-c3c1cccc3)cccc2)C</t>
  </si>
  <si>
    <t>170/tBu</t>
  </si>
  <si>
    <t>0967</t>
  </si>
  <si>
    <t>P1(C(C)(C)C)C(C)(C)CC(=O)CC1(C)C</t>
  </si>
  <si>
    <t>RSr PMe phosphabicyclononane</t>
  </si>
  <si>
    <t>0968</t>
  </si>
  <si>
    <t>C[P@@]1[C@@]2([H])CCCC[C@]1([H])CC2</t>
  </si>
  <si>
    <t>184/sBu</t>
  </si>
  <si>
    <t>0969</t>
  </si>
  <si>
    <t>P([C@H](CC)C)([C@H](CC)C)c1ccccc1-c1c(cc(cc1C(C)C)C(C)C)C(C)C</t>
  </si>
  <si>
    <t>P(iPr2)O-2,4-tBu-Ph</t>
  </si>
  <si>
    <t>0970</t>
  </si>
  <si>
    <t>P(Oc1ccc(cc1C(C)(C)C)C(C)(C)C)(C(C)C)C(C)C</t>
  </si>
  <si>
    <t>(Cy2-naphOPO)PNMe2</t>
  </si>
  <si>
    <t>0971</t>
  </si>
  <si>
    <t>P1(Oc2c(c3CCCCc3cc2)-c2c3CCCCc3ccc2O1)N(C)C</t>
  </si>
  <si>
    <t>P(NMe2)2(C(O)Me)</t>
  </si>
  <si>
    <t>0972</t>
  </si>
  <si>
    <t>P(C(=O)C)(N(C)C)N(C)C</t>
  </si>
  <si>
    <t>PMe2(NMe2)</t>
  </si>
  <si>
    <t>0973</t>
  </si>
  <si>
    <t>P(N(C)C)(C)C</t>
  </si>
  <si>
    <t>P(NMe2)(C(O)Me)2</t>
  </si>
  <si>
    <t>0974</t>
  </si>
  <si>
    <t>P(N(C)C)(C(=O)C)C(=O)C</t>
  </si>
  <si>
    <t>PFc3</t>
  </si>
  <si>
    <t>0975</t>
  </si>
  <si>
    <t>[Fe+2](C)C.[Fe+2](C)C.[Fe+2](C)C.P(c1ccc[cH-]1)(c1c[cH-]cc1)c1c[cH-]cc1.c1ccc[cH-]1.c1ccc[cH-]1.c1ccc[cH-]1</t>
  </si>
  <si>
    <t>tris(2-benzofuryl)phosphine</t>
  </si>
  <si>
    <t>0976</t>
  </si>
  <si>
    <t>P(C1=CC2=CC=CC=C2O1)(C3=CC4=CC=CC=C4O3)C5=CC6=CC=CC=C6O5</t>
  </si>
  <si>
    <r>
      <t>1,2,3,4,5-pentaphenyl-1</t>
    </r>
    <r>
      <rPr>
        <i/>
        <sz val="10"/>
        <color rgb="FF000000"/>
        <rFont val="Helvetica"/>
        <family val="2"/>
      </rPr>
      <t>H</t>
    </r>
    <r>
      <rPr>
        <sz val="10"/>
        <color rgb="FF000000"/>
        <rFont val="Helvetica"/>
        <family val="2"/>
      </rPr>
      <t>-phosphole</t>
    </r>
  </si>
  <si>
    <t>0977</t>
  </si>
  <si>
    <t>C1(C2=CC=CC=C2)=C(C3=CC=CC=C3)C(C4=CC=CC=C4)=C(C5=CC=CC=C5)P1C6=CC=CC=C6</t>
  </si>
  <si>
    <r>
      <t>1-butyl-3,4-dimethyl-1</t>
    </r>
    <r>
      <rPr>
        <i/>
        <sz val="10"/>
        <color rgb="FF000000"/>
        <rFont val="Helvetica"/>
        <family val="2"/>
      </rPr>
      <t>H</t>
    </r>
    <r>
      <rPr>
        <sz val="10"/>
        <color rgb="FF000000"/>
        <rFont val="Helvetica"/>
        <family val="2"/>
      </rPr>
      <t>-phosphole</t>
    </r>
  </si>
  <si>
    <t>0978</t>
  </si>
  <si>
    <t>CC1=CP(CCCC)C=C1C</t>
  </si>
  <si>
    <t>2,3,6,7,7-pentaphenyl-1-phosphanorbornadiene</t>
  </si>
  <si>
    <t>0979</t>
  </si>
  <si>
    <t>C1(C2=CC=CC=C2)=C(C3=CC=CC=C3)C4C=C(C5=CC=CC=C5)P1C4(C6=CC=CC=C6)C7=CC=CC=C7</t>
  </si>
  <si>
    <r>
      <t>2,5-diphenyl-1-(</t>
    </r>
    <r>
      <rPr>
        <i/>
        <sz val="10"/>
        <color rgb="FF000000"/>
        <rFont val="Helvetica"/>
        <family val="2"/>
      </rPr>
      <t>o</t>
    </r>
    <r>
      <rPr>
        <sz val="10"/>
        <color rgb="FF000000"/>
        <rFont val="Helvetica"/>
        <family val="2"/>
      </rPr>
      <t>-tolyl)-1</t>
    </r>
    <r>
      <rPr>
        <i/>
        <sz val="10"/>
        <color rgb="FF000000"/>
        <rFont val="Helvetica"/>
        <family val="2"/>
      </rPr>
      <t>H</t>
    </r>
    <r>
      <rPr>
        <sz val="10"/>
        <color rgb="FF000000"/>
        <rFont val="Helvetica"/>
        <family val="2"/>
      </rPr>
      <t>-phosphole</t>
    </r>
  </si>
  <si>
    <t>0980</t>
  </si>
  <si>
    <t>CC(C=CC=C1)=C1P2C(C3=CC=CC=C3)=CC=C2C4=CC=CC=C4</t>
  </si>
  <si>
    <t>2-(3,5-bis(trifluoromethyl)phenyl)-4,6-diphenylphosphinine</t>
  </si>
  <si>
    <t>0981</t>
  </si>
  <si>
    <t>FC(F)(F)C1=CC(C2=CC(C3=CC=CC=C3)=CC(C4=CC=CC=C4)=P2)=CC(C(F)(F)F)=C1</t>
  </si>
  <si>
    <t>1-Mesityl-2,5-diphenylphosphole</t>
  </si>
  <si>
    <t>0982</t>
  </si>
  <si>
    <t>CC1=CC(C)=CC(C)=C1P2C(C3=CC=CC=C3)=CC=C2C4=CC=CC=C4</t>
  </si>
  <si>
    <t>P(Indolyl)3</t>
  </si>
  <si>
    <t>0983</t>
  </si>
  <si>
    <t>N1(C=CC2=C1C=CC=C2)P(N3C=CC4=C3C=CC=C4)N5C=CC6=C5C=CC=C6</t>
  </si>
  <si>
    <t>P(Carbazolyl)3</t>
  </si>
  <si>
    <t>0984</t>
  </si>
  <si>
    <t>N1(C(C=CC=C2)=C2C3=C1C=CC=C3)P(N4C(C=CC=C5)=C5C6=C4C=CC=C6)N7C(C=CC=C8)=C8C9=C7C=CC=C9</t>
  </si>
  <si>
    <t>PPh2(Indolyl)</t>
  </si>
  <si>
    <t>0985</t>
  </si>
  <si>
    <t>P(C1=CC=CC=C1)(C2=CC=CC=C2)N3C=CC4=C3C=CC=C4</t>
  </si>
  <si>
    <t>PPh2(Carbazolyl)</t>
  </si>
  <si>
    <t>0986</t>
  </si>
  <si>
    <t>P(C1=CC=CC=C1)(C2=CC=CC=C2)N3C(C=CC=C4)=C4C5=C3C=CC=C5</t>
  </si>
  <si>
    <t>P(Pyrr)2Carbazolyl</t>
  </si>
  <si>
    <t>0987</t>
  </si>
  <si>
    <t>P(N1C=CC=C1)(N2C=CC=C2)N3C(C=CC=C4)=C4C5=C3C=CC=C5</t>
  </si>
  <si>
    <t>P(Pyrr)2oPhPh</t>
  </si>
  <si>
    <t>0988</t>
  </si>
  <si>
    <t>P(N1C=CC=C1)(N2C=CC=C2)C3=CC=CC=C3C4=CC=CC=C4</t>
  </si>
  <si>
    <t>P(Pyrr)2(3,5-CF32Ph)</t>
  </si>
  <si>
    <t>0989</t>
  </si>
  <si>
    <t>FC(C1=CC(P(N2C=CC=C2)N3C=CC=C3)=CC(C(F)(F)F)=C1)(F)F</t>
  </si>
  <si>
    <t>PPh2NHtBu</t>
  </si>
  <si>
    <t>0990</t>
  </si>
  <si>
    <t>CC(NP(C1=CC=CC=C1)C2=CC=CC=C2)(C)C</t>
  </si>
  <si>
    <t>PPh2NHPh</t>
  </si>
  <si>
    <t>0991</t>
  </si>
  <si>
    <t>P(NC1=CC=CC=C1)(C2=CC=CC=C2)C3=CC=CC=C3</t>
  </si>
  <si>
    <t>PPh2NH(2,6Me2Ph)</t>
  </si>
  <si>
    <t>0992</t>
  </si>
  <si>
    <t>CC(C=CC=C1C)=C1NP(C2=CC=CC=C2)C3=CC=CC=C3</t>
  </si>
  <si>
    <t>PPh2NH(2-3Me-Py)</t>
  </si>
  <si>
    <t>0993</t>
  </si>
  <si>
    <t>CC1=CC=CC(NP(C2=CC=CC=C2)C3=CC=CC=C3)=N1</t>
  </si>
  <si>
    <t>PPh2NPh2</t>
  </si>
  <si>
    <t>0994</t>
  </si>
  <si>
    <t>P(N(C1=CC=CC=C1)C2=CC=CC=C2)(C3=CC=CC=C3)C4=CC=CC=C4</t>
  </si>
  <si>
    <t>PPh2NPhMe</t>
  </si>
  <si>
    <t>0995</t>
  </si>
  <si>
    <t>CN(C1=CC=CC=C1)P(C2=CC=CC=C2)C3=CC=CC=C3</t>
  </si>
  <si>
    <t>PCy pip2</t>
  </si>
  <si>
    <t>0996</t>
  </si>
  <si>
    <t>N1(CCCCC1)P(C2CCCCC2)N3CCCCC3</t>
  </si>
  <si>
    <t>PCy2 pip</t>
  </si>
  <si>
    <t>0997</t>
  </si>
  <si>
    <t>N1(CCCCC1)P(C2CCCCC2)C3CCCCC3</t>
  </si>
  <si>
    <t xml:space="preserve">PCy morph2 </t>
  </si>
  <si>
    <t>0998</t>
  </si>
  <si>
    <t>N1(CCOCC1)P(C2CCCCC2)N3CCOCC3</t>
  </si>
  <si>
    <t>PCy2 morph</t>
  </si>
  <si>
    <t>0999</t>
  </si>
  <si>
    <t>N1(CCOCC1)P(C2CCCCC2)C3CCCCC3</t>
  </si>
  <si>
    <t>Ppip morph2</t>
  </si>
  <si>
    <t>1000</t>
  </si>
  <si>
    <t>N1(CCOCC1)P(N2CCCCC2)N3CCOCC3</t>
  </si>
  <si>
    <t>Ppip2 morph</t>
  </si>
  <si>
    <t>1001</t>
  </si>
  <si>
    <t>N1(CCOCC1)P(N2CCCCC2)N3CCCCC3</t>
  </si>
  <si>
    <t>PpyrrCy2</t>
  </si>
  <si>
    <t>1002</t>
  </si>
  <si>
    <t>P(N1C=CC=C1)(C2CCCCC2)C3CCCCC3</t>
  </si>
  <si>
    <t>P(phen)iPr2</t>
  </si>
  <si>
    <t>1003</t>
  </si>
  <si>
    <t>CC(C)P(C(C)C)C1=CC(C=CC=C2)=C2C3=C1C=CC=C3</t>
  </si>
  <si>
    <t>10.1039/c3cc49000a</t>
  </si>
  <si>
    <t>(phen)P-bicyclononane</t>
  </si>
  <si>
    <t>1004</t>
  </si>
  <si>
    <t>C1(P2C3CCCC2CCC3)=CC(C=CC=C4)=C4C5=C1C=CC=C5</t>
  </si>
  <si>
    <t>(azaboraphen)PiPr2</t>
  </si>
  <si>
    <t>1005</t>
  </si>
  <si>
    <t>CC(C)P(C(C)C)B1N([H])C(C=CC=C2)=C2C3=C1C=CC=C3</t>
  </si>
  <si>
    <t>(azaboraphen)P-bicyclononane</t>
  </si>
  <si>
    <t>1006</t>
  </si>
  <si>
    <t>[H]N(C(C=CC=C1)=C1C2=C3C=CC=C2)B3P4C5CCCC4CCC5</t>
  </si>
  <si>
    <t>PTMSiPr2</t>
  </si>
  <si>
    <t>1007</t>
  </si>
  <si>
    <t>CC(C)P(C(C)C)[Si](C)(C)C</t>
  </si>
  <si>
    <t>TMS P-bicyclononane</t>
  </si>
  <si>
    <t>1008</t>
  </si>
  <si>
    <t>C[Si](P1C2CCCC1CCC2)(C)C</t>
  </si>
  <si>
    <t>Ethanox 398</t>
  </si>
  <si>
    <t>1009</t>
  </si>
  <si>
    <t>CC1C2=C(C=CC=C2)OP(F)OC3=C1C=CC=C3</t>
  </si>
  <si>
    <t>pgpcageF</t>
  </si>
  <si>
    <t>1010</t>
  </si>
  <si>
    <t>P1(F)[C@]2(O[C@@]3(O[C@@](O[C@]1(C3)C)(C2)C)C)C</t>
  </si>
  <si>
    <t xml:space="preserve">10.1002/anie.201105954 </t>
  </si>
  <si>
    <t>PtBu2F</t>
  </si>
  <si>
    <t>1011</t>
  </si>
  <si>
    <t>P(F)(C(C)(C)C)C(C)(C)C</t>
  </si>
  <si>
    <t>10.1002/anie.201105955</t>
  </si>
  <si>
    <t>PPh2F</t>
  </si>
  <si>
    <t>1012</t>
  </si>
  <si>
    <t>P(F)(c1ccccc1)c1ccccc1</t>
  </si>
  <si>
    <t>F P-bicyclononane (symPhobPF)</t>
  </si>
  <si>
    <t>1013</t>
  </si>
  <si>
    <t>FP1C2CCCC1CCC2</t>
  </si>
  <si>
    <t>10.1002/anie.201105957</t>
  </si>
  <si>
    <t>F P-isobicyclononane (asymPhobPF)</t>
  </si>
  <si>
    <t>1014</t>
  </si>
  <si>
    <t>FP1C2CCCCC1CC2</t>
  </si>
  <si>
    <t>10.1002/anie.201105958</t>
  </si>
  <si>
    <t>PBaz3</t>
  </si>
  <si>
    <t>1015</t>
  </si>
  <si>
    <t>B1(NBNBN1)P(B2NBNBN2)B3NBNBN3</t>
  </si>
  <si>
    <t>10.1002/anie.201810366</t>
  </si>
  <si>
    <t>PoTol2(Me-1,2Azaborine)</t>
  </si>
  <si>
    <t>1016</t>
  </si>
  <si>
    <t>CC1=CC=CC=C1P(C2=CC=CC=C2C)B3C=CC=CN3C</t>
  </si>
  <si>
    <t>10.1002/ejic.201700242</t>
  </si>
  <si>
    <t>P(naphthodiazaborinin)3</t>
  </si>
  <si>
    <t>1017</t>
  </si>
  <si>
    <t>C12=CC=CC3=C1C(NB(P(B(N4)NC5=CC=CC6=CC=CC4=C65)B(N7)NC8=CC=CC9=CC=CC7=C98)N3)=CC=C2</t>
  </si>
  <si>
    <t>PPh2(Me-1,2Azaborine)</t>
  </si>
  <si>
    <t>1018</t>
  </si>
  <si>
    <t>CN1C=CC=CB1P(C2=CC=CC=C2)C3=CC=CC=C3</t>
  </si>
  <si>
    <t>P(NMe2)2[BN2CH2Dipp2]</t>
  </si>
  <si>
    <t>1019</t>
  </si>
  <si>
    <t>CC(C)C(C=CC=C1C(C)C)=C1N2C=CN(C3=C(C(C)C)C=CC=C3C(C)C)B2P(N(C)C)N(C)C</t>
  </si>
  <si>
    <t>10.1039/c3dt52441h</t>
  </si>
  <si>
    <t>P(N2CH2xyl2)[BN2CH2Dipp2]</t>
  </si>
  <si>
    <t>1020</t>
  </si>
  <si>
    <t>CC(C)C(C=CC=C1C(C)C)=C1N2C=CN(C3=C(C(C)C)C=CC=C3C(C)C)B2P4N(C5=C(C)C=CC=C5C)C=CN4C6=C(C)C=CC=C6C</t>
  </si>
  <si>
    <t>PPh2[BN2CH2Dipp2]</t>
  </si>
  <si>
    <t>1021</t>
  </si>
  <si>
    <t>CC(C)C(C=CC=C1C(C)C)=C1N2C=CN(C3=C(C(C)C)C=CC=C3C(C)C)B2P(C4=CC=CC=C4)C5=CC=CC=C5</t>
  </si>
  <si>
    <t>Ph2_PhBenzophosphabarrelane</t>
  </si>
  <si>
    <t>1022</t>
  </si>
  <si>
    <t>C1(C=CC=C2)=C2P3C(C4=CC=CC=C4)=CC1(C5=CC=CC=C5)C=C3C6=CC=CC=C6</t>
  </si>
  <si>
    <t>iPr2_PhBenzophosphabarrelane</t>
  </si>
  <si>
    <t>1023</t>
  </si>
  <si>
    <t>CC(C)C1=CC2(C3=CC=CC=C3)C=C(C(C)C)P1C4=C2C=CC=C4</t>
  </si>
  <si>
    <t>Xyl2_PhBenzophosphabarrelane</t>
  </si>
  <si>
    <t>1024</t>
  </si>
  <si>
    <t>CC(C=C(C)C=C1)=C1C2=CC3(C4=CC=CC=C4)C=C(C5=C(C)C=C(C)C=C5)P2C6=C3C=CC=C6</t>
  </si>
  <si>
    <t>TosL</t>
  </si>
  <si>
    <t>1025</t>
  </si>
  <si>
    <t>CC1=CC=C(S(N(CCN2S(C3=CC=C(C)C=C3)(=O)=O)P2C4=CC=CC=C4)(=O)=O)C=C1</t>
  </si>
  <si>
    <t>P(3MeIndolyl)3</t>
  </si>
  <si>
    <t>1026</t>
  </si>
  <si>
    <t>CC(C1=C2C=CC=C1)=CN2P(N3C=C(C)C4=C3C=CC=C4)N5C=C(C)C6=C5C=CC=C6</t>
  </si>
  <si>
    <t>10.1021/om000793y</t>
  </si>
  <si>
    <t>P(MeIndolyl)3Methane</t>
  </si>
  <si>
    <t>1027</t>
  </si>
  <si>
    <t>CC(C1=C2C=CC=C1)=C3N2P(N4C(C35)=C(C)C6=C4C=CC=C6)N7C5=C(C)C8=C7C=CC=C8</t>
  </si>
  <si>
    <t>Dioxaphospholane_OEt</t>
  </si>
  <si>
    <t>1028</t>
  </si>
  <si>
    <t>CCOP1OCCO1</t>
  </si>
  <si>
    <t>Dioxaphospholane_NEt2</t>
  </si>
  <si>
    <t>1029</t>
  </si>
  <si>
    <t>CCN(CC)P1OCCO1</t>
  </si>
  <si>
    <t>oxazaphospholane_NEt2</t>
  </si>
  <si>
    <t>1030</t>
  </si>
  <si>
    <t>CCN(CC)P1N(CC)CCO1</t>
  </si>
  <si>
    <t>triOPbicycloheptaneMe</t>
  </si>
  <si>
    <t>1031</t>
  </si>
  <si>
    <t>CC12OP(OC2)OC1</t>
  </si>
  <si>
    <t>NMe_TriazaphosphabarrelaneMe</t>
  </si>
  <si>
    <t>1032</t>
  </si>
  <si>
    <t>CC12CN(C)P(N(C)C2)N(C)C1</t>
  </si>
  <si>
    <t>O,S: 10.1080/03086647908069897 Se: 10.1021/ic50192a059</t>
  </si>
  <si>
    <t>P(pyrrolyl)3Methane</t>
  </si>
  <si>
    <t>1033</t>
  </si>
  <si>
    <t>N1(P(N2C(C34)=CC=C2)N5C3=CC=C5)C4=CC=C1</t>
  </si>
  <si>
    <t>10.1021/ic001372b</t>
  </si>
  <si>
    <t>P(3,4CO2Et-Pyrr)3</t>
  </si>
  <si>
    <t>1034</t>
  </si>
  <si>
    <t>O=C(OCC)C1=CN(C=C1C(OCC)=O)P(N2C=C(C(OCC)=O)C(C(OCC)=O)=C2)N3C=C(C(OCC)=O)C(C(OCC)=O)=C3</t>
  </si>
  <si>
    <t>P(3,4CO2Et-Pyrr)2Ph</t>
  </si>
  <si>
    <t>1035</t>
  </si>
  <si>
    <t>O=C(OCC)C1=CN(C=C1C(OCC)=O)P(N2C=C(C(OCC)=O)C(C(OCC)=O)=C2)C3=CC=CC=C3</t>
  </si>
  <si>
    <t>P(OPh)(pyrr)2</t>
  </si>
  <si>
    <t>1036</t>
  </si>
  <si>
    <t>P(N1C=CC=C1)(N2C=CC=C2)OC3=CC=CC=C3</t>
  </si>
  <si>
    <t>P(NiBu2)3</t>
  </si>
  <si>
    <t>1037</t>
  </si>
  <si>
    <t>CC(C)CN(CC(C)C)P(N(CC(C)C)CC(C)C)N(CC(C)C)CC(C)C</t>
  </si>
  <si>
    <t>neopentVerkade</t>
  </si>
  <si>
    <t>1038</t>
  </si>
  <si>
    <t>CC(CN1P2N(CC(C)(C)C)CCN(CCN2CC(C)(C)C)CC1)(C)C</t>
  </si>
  <si>
    <t>4PyVerkade</t>
  </si>
  <si>
    <t>1039</t>
  </si>
  <si>
    <t>P12N(C3=CC=NC=C3)CCN(CCN2C4=CC=NC=C4)CCN1C5=CC=NC=C5</t>
  </si>
  <si>
    <t>Ph4triazaphosphinandione</t>
  </si>
  <si>
    <t>1040</t>
  </si>
  <si>
    <t>O=C1N(C2=CC=CC=C2)P(C3=CC=CC=C3)N(C4=CC=CC=C4)C(N1C5=CC=CC=C5)=O</t>
  </si>
  <si>
    <t>NiBu_TriazaphosphabarrelaneMe</t>
  </si>
  <si>
    <t>1041</t>
  </si>
  <si>
    <t>CC12CN(P(N(C2)CC(C)C)N(C1)CC(C)C)CC(C)C</t>
  </si>
  <si>
    <t>10.1021/jo034994y</t>
  </si>
  <si>
    <t>P(NiPr2)(benzodioxole)2</t>
  </si>
  <si>
    <t>1042</t>
  </si>
  <si>
    <t>CC(C)N(P(C1=CC(OCO2)=C2C=C1)C3=CC=C(OCO4)C4=C3)C(C)C</t>
  </si>
  <si>
    <t>PtBu2NHoTol</t>
  </si>
  <si>
    <t>1043</t>
  </si>
  <si>
    <t>CC(C)(C)P(C(C)(C)C)NC1=C(C)C=CC=C1</t>
  </si>
  <si>
    <t>PPh2Morph</t>
  </si>
  <si>
    <t>1044</t>
  </si>
  <si>
    <t>N1(P(C2=CC=CC=C2)C3=CC=CC=C3)CCOCC1</t>
  </si>
  <si>
    <t>PPh2(4-NH2Ph)</t>
  </si>
  <si>
    <t>1045</t>
  </si>
  <si>
    <t>NC1=CC=C(P(C2=CC=CC=C2)C3=CC=CC=C3)C=C1</t>
  </si>
  <si>
    <t>PPh2(4-PhPh)</t>
  </si>
  <si>
    <t>1046</t>
  </si>
  <si>
    <t>C1(P(C2=CC=CC=C2)C3=CC=CC=C3)=CC=C(C4=CC=CC=C4)C=C1</t>
  </si>
  <si>
    <t>THPA</t>
  </si>
  <si>
    <t>1047</t>
  </si>
  <si>
    <t>CN1N(C2)CN3CN2N(C)P1N3C</t>
  </si>
  <si>
    <t>PPh2(py-4-NMe2)</t>
  </si>
  <si>
    <t>1048</t>
  </si>
  <si>
    <t>CN(C1=CC(P(C2=CC=CC=C2)C3=CC=CC=C3)=NC=C1)C</t>
  </si>
  <si>
    <t>tBu4Biphenol_PNbetalactam</t>
  </si>
  <si>
    <t>1049</t>
  </si>
  <si>
    <t>O=C1CCN1P2OC3=C(C4=CC(C(C)(C)C)=CC(C(C)(C)C)=C4O2)C=C(C(C)(C)C)C=C3C(C)(C)C</t>
  </si>
  <si>
    <t>10.1021/cs500274n</t>
  </si>
  <si>
    <t>Biphenol_PNpyrrol</t>
  </si>
  <si>
    <t>1050</t>
  </si>
  <si>
    <t>C1(C2=CC=CC=C2OP(N3C=CC=C3)O4)=C4C=CC=C1</t>
  </si>
  <si>
    <t>10.1021/cs300470u</t>
  </si>
  <si>
    <t>CyBriphos</t>
  </si>
  <si>
    <t>1051</t>
  </si>
  <si>
    <t>C12=C(OP3OC4=CC=CC=C4C2N3C5CCCCC5)C=CC=C1</t>
  </si>
  <si>
    <t>PhBriphos</t>
  </si>
  <si>
    <t>1052</t>
  </si>
  <si>
    <t>C12=C(OP3OC4=CC=CC=C4C2N3C5=CC=CC=C5)C=CC=C1</t>
  </si>
  <si>
    <t>35Me2PhBriphos</t>
  </si>
  <si>
    <t>1053</t>
  </si>
  <si>
    <t>CC1=CC(N2P(OC3=CC=CC=C3C42)OC5=C4C=CC=C5)=CC(C)=C1</t>
  </si>
  <si>
    <t>35OMe2PhBriphos</t>
  </si>
  <si>
    <t>1054</t>
  </si>
  <si>
    <t>COC1=CC(N2P(OC3=CC=CC=C3C42)OC5=C4C=CC=C5)=CC(OC)=C1</t>
  </si>
  <si>
    <t>35F2PhBriphos</t>
  </si>
  <si>
    <t>1055</t>
  </si>
  <si>
    <t>FC1=CC(N2P(OC3=CC=CC=C3C42)OC5=C4C=CC=C5)=CC(F)=C1</t>
  </si>
  <si>
    <t>35CF32PhBriphos</t>
  </si>
  <si>
    <t>1056</t>
  </si>
  <si>
    <t>FC(C1=CC(N2P(OC3=CC=CC=C3C42)OC5=C4C=CC=C5)=CC(C(F)(F)F)=C1)(F)F</t>
  </si>
  <si>
    <t>R,R-Me-BI-DME</t>
  </si>
  <si>
    <t>1057</t>
  </si>
  <si>
    <t>CC(C)([P@]1[C@H](C)Oc2cccc(c3c(OC)cccc3OC)c21)C</t>
  </si>
  <si>
    <t>R,R-iPr-BI-DME</t>
  </si>
  <si>
    <t>1058</t>
  </si>
  <si>
    <t>CC(C)([P@]1[C@H](C(C)C)Oc2cccc(c3c(OC)cccc3OC)c21)C</t>
  </si>
  <si>
    <t>Ph-TRIP (phosphasilatrypticene)</t>
  </si>
  <si>
    <t>1059</t>
  </si>
  <si>
    <t>C1(C=CC=C2)=C2[Si]3(C4=CC=CC=C4)C(C=CC=C5)=C5P1C6=C3C=CC=C6</t>
  </si>
  <si>
    <t>10.1021/acs.organomet.8b00113</t>
  </si>
  <si>
    <t>Ph-SMAP</t>
  </si>
  <si>
    <t>1060</t>
  </si>
  <si>
    <t>P1(CC2)CC[Si]2(C3=CC=CC=C3)CC1</t>
  </si>
  <si>
    <t>P(3,5-(2,6-Me2Ph)2Ph)3_Bowl</t>
  </si>
  <si>
    <t>1061</t>
  </si>
  <si>
    <t>CC(C=CC=C1C)=C1C2=CC(C3=C(C)C=CC=C3C)=CC(P(C4=CC(C5=C(C)C=CC=C5C)=CC(C6=C(C)C=CC=C6C)=C4)C7=CC(C8=C(C)C=CC=C8C)=CC(C9=C(C)C=CC=C9C)=C7)=C2</t>
  </si>
  <si>
    <t>3,3'tBuPh_pyrrolidinyl_monophos</t>
  </si>
  <si>
    <t>1062</t>
  </si>
  <si>
    <t>CC(C(C=C1)=CC=C1C2=C3C(C4=C(OP(N5CCCC5)O3)C(C6=CC=C(C(C)(C)C)C=C6)=CC7=CC=CC=C74)=C(C=CC=C8)C8=C2)(C)C</t>
  </si>
  <si>
    <t>P(NIiPr)iPr2</t>
  </si>
  <si>
    <t>1063</t>
  </si>
  <si>
    <t>CC(C)N(C(C)=C(C)N/1C(C)C)C1=N/P(C(C)C)C(C)C</t>
  </si>
  <si>
    <t>P(NIiPr)2iPr</t>
  </si>
  <si>
    <t>1064</t>
  </si>
  <si>
    <t>CC(C)N(C(C)=C(C)N/1C(C)C)C1=N/P(/N=C2N(C(C)C)C(C)=C(C)N/2C(C)C)C(C)C</t>
  </si>
  <si>
    <t>P(NIiPr)3</t>
  </si>
  <si>
    <t>1065</t>
  </si>
  <si>
    <t>CC(C)N(C(C)=C(C)N/1C(C)C)C1=N/P(N=C2N(C(C)C)C(C)=C(C)N2C(C)C)/N=C3N(C(C)C)C(C)=C(C)N/3C(C)C.C</t>
  </si>
  <si>
    <t>P(NIMes)iPr2</t>
  </si>
  <si>
    <t>1066</t>
  </si>
  <si>
    <t>CC1=C(C)N(C2=C(C)C=C(C)C=C2C)/C(N1C3=C(C)C=C(C)C=C3C)=N/P(C(C)C)C(C)C</t>
  </si>
  <si>
    <t>10.1021/acs.organomet.8b00439</t>
  </si>
  <si>
    <t>P(NIMes)2iPr</t>
  </si>
  <si>
    <t>1067</t>
  </si>
  <si>
    <t>CC1=C(C)N(C2=C(C)C=C(C)C=C2C)/C(N1C3=C(C)C=C(C)C=C3C)=N/P(N=C4N(C5=C(C)C=C(C)C=C5C)C(C)=C(C)N4C6=C(C)C=C(C)C=C6C)C(C)C.C</t>
  </si>
  <si>
    <t>P(NIMes)tBu2</t>
  </si>
  <si>
    <t>1068</t>
  </si>
  <si>
    <t>CC1=C(C)N(C2=C(C)C=C(C)C=C2C)/C(N1C3=C(C)C=C(C)C=C3C)=N/P(C(C)(C)C)C(C)(C)C</t>
  </si>
  <si>
    <t>10.1002/chem.201604971</t>
  </si>
  <si>
    <t>P(NIDipp)iPr2</t>
  </si>
  <si>
    <t>1069</t>
  </si>
  <si>
    <t>CC(C)P(C(C)C)/N=C1N(C2=C(C(C)C)C=CC=C2C(C)C)C=CN/1C3=C(C(C)C)C=CC=C3C(C)C</t>
  </si>
  <si>
    <t>P(NIDipp)tBu2</t>
  </si>
  <si>
    <t>1070</t>
  </si>
  <si>
    <t>CC(C)(C)P(C(C)(C)C)/N=C1N(C2=C(C(C)C)C=CC=C2C(C)C)C=CN/1C3=C(C(C)C)C=CC=C3C(C)C</t>
  </si>
  <si>
    <t>P(NsIDipp)iPr2</t>
  </si>
  <si>
    <t>1071</t>
  </si>
  <si>
    <t>CC(C)P(C(C)C)/N=C1N(C2=C(C(C)C)C=CC=C2C(C)C)CCN/1C3=C(C(C)C)C=CC=C3C(C)C</t>
  </si>
  <si>
    <t>P(NIiPr)Ph2</t>
  </si>
  <si>
    <t>1072</t>
  </si>
  <si>
    <t>CC1=C(C)N(C(C)C)C(N1C(C)C)=NP(C2=CC=CC=C2)C3=CC=CC=C3</t>
  </si>
  <si>
    <t>P(NIiPr)Mes2</t>
  </si>
  <si>
    <t>1073</t>
  </si>
  <si>
    <t>CC1=C(C)N(C(C)C)C(N1C(C)C)=NP(C2=C(C)C=C(C)C=C2C)C3=C(C)C=C(C)C=C3C</t>
  </si>
  <si>
    <t>P(NIiPr)C6F52</t>
  </si>
  <si>
    <t>1074</t>
  </si>
  <si>
    <t>CC1=C(C)N(C(C)C)C(N1C(C)C)=NP(C2=C(F)C(F)=C(F)C(F)=C2F)C3=C(F)C(F)=C(F)C(F)=C3F</t>
  </si>
  <si>
    <t>P(5benzodioxolyl)3</t>
  </si>
  <si>
    <t>1075</t>
  </si>
  <si>
    <t>C1(P(C2=CC=C3OCOC3=C2)C4=CC5=C(C=C4)OCO5)=CC=C(OCO6)C6=C1</t>
  </si>
  <si>
    <t>P(4benzodioxolyl)3</t>
  </si>
  <si>
    <t>1076</t>
  </si>
  <si>
    <t>P(C1=CC=CC2=C1OCO2)(C3=C4C(OCO4)=CC=C3)C5=C6C(OCO6)=CC=C5</t>
  </si>
  <si>
    <t>P(OFc)3</t>
  </si>
  <si>
    <t>1077</t>
  </si>
  <si>
    <t>C12C3C4C5C1([Fe]43526789C%10C6C7C8C%109)OP(OC%11%12C%13C%14C%15C%11[Fe]%12%14%15%13%16%17%18%19C%20C%16C%17C%18C%20%19)OC%21%22C%23C%24C%25C%21[Fe]%22%24%25%23%26%27%28%29C%30C%26C%27C%28C%30%29</t>
  </si>
  <si>
    <t>P(SFc)3</t>
  </si>
  <si>
    <t>1078</t>
  </si>
  <si>
    <t>C12C3C4C5C1([Fe]43526789C%10C6C7C8C%109)SP(SC%11%12C%13C%14C%15C%11[Fe]%12%14%15%13%16%17%18%19C%20C%16C%17C%18C%20%19)SC%21%22C%23C%24C%25C%21[Fe]%22%24%25%23%26%27%28%29C%30C%26C%27C%28C%30%29</t>
  </si>
  <si>
    <t>12_ortho_Carboranyl_PPh2</t>
  </si>
  <si>
    <t>1079</t>
  </si>
  <si>
    <t>[C]1234([CH]567[BH]891[BH]1%102[BH]2%113[BH]345[BH]456[BH]678[BH]791[BH]1%102[BH]%1134[BH]5671)P(c1ccccc1)c1ccccc1</t>
  </si>
  <si>
    <t>1_meta_carboranyl_PPh2</t>
  </si>
  <si>
    <t>1080</t>
  </si>
  <si>
    <t>[CH]1234[BH]567[BH]89%10[BH]%11%126[BH]635[BH]352[BH]2%131[BH]1%143[BH]8%11([BH]%12651)[C]92%14([BH]47%10%13)P(c1ccccc1)c1ccccc1</t>
  </si>
  <si>
    <t>10.1021/om301116x</t>
  </si>
  <si>
    <t>9_meta_carboranyl_PPh2</t>
  </si>
  <si>
    <t>1081</t>
  </si>
  <si>
    <t>[CH]1234[BH]567[BH]89%10[BH]%11%126[BH]635[BH]352[BH]2%131[BH]1%143[BH]8%11([B]%12651P(c1ccccc1)c1ccccc1)[CH]92%14[BH]47%10%13</t>
  </si>
  <si>
    <t>9_meta_carboranyl_PCy2</t>
  </si>
  <si>
    <t>1082</t>
  </si>
  <si>
    <t>[CH]1234[BH]567[BH]89%10[BH]%11%126[BH]635[BH]352[BH]2%131[BH]1%143[BH]8%11([B]%12651P(C1CCCCC1)C1CCCCC1)[CH]92%14[BH]47%10%13</t>
  </si>
  <si>
    <t>PMetBu(Ph-Ph)</t>
  </si>
  <si>
    <t>1083</t>
  </si>
  <si>
    <t>CP(C(C)(C)C)C1=CC=CC=C1C2=CC=CC=C2</t>
  </si>
  <si>
    <t>PnButBu(Ph-Ph)</t>
  </si>
  <si>
    <t>1084</t>
  </si>
  <si>
    <t>CC(C)(C)P(C1=CC=CC=C1C2=CC=CC=C2)CCCC</t>
  </si>
  <si>
    <t>10.1021/ja0058436</t>
  </si>
  <si>
    <t>PtBuBn(Ph-Ph)</t>
  </si>
  <si>
    <t>1085</t>
  </si>
  <si>
    <t>CC(C)(C)P(C1=CC=CC=C1C2=CC=CC=C2)CC3=CC=CC=C3</t>
  </si>
  <si>
    <t>10.1021/ja0058437</t>
  </si>
  <si>
    <t>PtBuCy(Ph-Ph)</t>
  </si>
  <si>
    <t>1086</t>
  </si>
  <si>
    <t>CC(C)(C)P(C1=CC=CC=C1C2=CC=CC=C2)C3CCCCC3</t>
  </si>
  <si>
    <t>10.1021/ja0058438</t>
  </si>
  <si>
    <t>PtBuiPr(Ph-Ph)</t>
  </si>
  <si>
    <t>1087</t>
  </si>
  <si>
    <t>CC(C)(C)P(C1=CC=CC=C1C2=CC=CC=C2)C(C)C</t>
  </si>
  <si>
    <t>10.1021/ja0058439</t>
  </si>
  <si>
    <t>PtBu(Ph-Ph)(2-MeMe-2-Ph)</t>
  </si>
  <si>
    <t>1088</t>
  </si>
  <si>
    <t>CC(C)(C)P(C1=CC=CC=C1C2=CC=CC=C2)CC(C)(C3=CC=CC=C3)C</t>
  </si>
  <si>
    <t>10.1021/ja0058440</t>
  </si>
  <si>
    <t>PtBu(Ph-Ph)(MeTMS)</t>
  </si>
  <si>
    <t>1089</t>
  </si>
  <si>
    <t>CC(C)(C)P(C1=CC=CC=C1C2=CC=CC=C2)C[Si](C)(C)C</t>
  </si>
  <si>
    <t>10.1021/ja0058441</t>
  </si>
  <si>
    <t>P(tBu)2(Ph-2-4-6-triMe-Ph)</t>
  </si>
  <si>
    <t>1090</t>
  </si>
  <si>
    <t>CC(C)(C)P(C1=CC=CC=C1C2=C(C)C=C(C)C=C2C)C(C)(C)C</t>
  </si>
  <si>
    <t>PtBuPh(Ph-Ph)</t>
  </si>
  <si>
    <t>1091</t>
  </si>
  <si>
    <t>CC(C)(C)P(C1=CC=CC=C1)C2=CC=CC=C2C3=CC=CC=C3</t>
  </si>
  <si>
    <t>PtBu(Ph-Ph)(o-Me-Ph)</t>
  </si>
  <si>
    <t>1092</t>
  </si>
  <si>
    <t>CC(C)(C)P(C1=CC=CC=C1C)C2=CC=CC=C2C3=CC=CC=C3</t>
  </si>
  <si>
    <t>10.1021/ja0058442</t>
  </si>
  <si>
    <t>PtBu(Ph-Ph)(p-OMe-Ph)</t>
  </si>
  <si>
    <t>1093</t>
  </si>
  <si>
    <t>CC(C)(C)P(C1=CC=C(OC)C=C1)C2=CC=CC=C2C3=CC=CC=C3</t>
  </si>
  <si>
    <t>10.1021/ja0058443</t>
  </si>
  <si>
    <t>PtBu(Ph-Ph)(p-CF3-Ph)</t>
  </si>
  <si>
    <t>1094</t>
  </si>
  <si>
    <t>CC(C)(C)P(C1=CC=C(C(F)(F)F)C=C1)C2=CC=CC=C2C3=CC=CC=C3</t>
  </si>
  <si>
    <t>10.1021/ja0058444</t>
  </si>
  <si>
    <t>PtBu(PhPh)2</t>
  </si>
  <si>
    <t>1095</t>
  </si>
  <si>
    <t>CC(C)(C)P(C1=CC=CC=C1C2=CC=CC=C2)C3=CC=CC=C3C4=CC=CC=C4</t>
  </si>
  <si>
    <t>10.1021/ja0058445</t>
  </si>
  <si>
    <t>P(2-6-di-Ome-Ph)(2-Ome-Ph)2</t>
  </si>
  <si>
    <t>1096</t>
  </si>
  <si>
    <t>COC(C=CC=C1OC)=C1P(C2=CC=CC=C2OC)C3=CC=CC=C3OC</t>
  </si>
  <si>
    <t>P(o-CF3-Ph)(o-OMe-Ph)2</t>
  </si>
  <si>
    <t>1097</t>
  </si>
  <si>
    <t>FC(C1=CC=CC=C1P(C2=CC=CC=C2OC)C3=CC=CC=C3OC)(F)F</t>
  </si>
  <si>
    <t>P(o-MeOMe-Ph)3</t>
  </si>
  <si>
    <t>1098</t>
  </si>
  <si>
    <t>COCC1=CC=CC=C1P(C2=CC=CC=C2COC)C3=CC=CC=C3COC</t>
  </si>
  <si>
    <t>P(NEt2)(OMe-biphenylOO)</t>
  </si>
  <si>
    <t>1099</t>
  </si>
  <si>
    <t>CC(C)N(C(C)C)P1OC2=C(C(C)(C)C)C=C(OC)C=C2C(C=C(OC)C=C3C(C)(C)C)=C3O1</t>
  </si>
  <si>
    <t>PtBu(OtBu)2</t>
  </si>
  <si>
    <t>1100</t>
  </si>
  <si>
    <t>CC(C)(C)P(OC(C)(C)C)OC(C)(C)C</t>
  </si>
  <si>
    <t>PtBu(tBu,OMe-biphenylOO)</t>
  </si>
  <si>
    <t>1101</t>
  </si>
  <si>
    <t>CC(C)(C)C(C=C(OC)C=C12)=C1OP(C(C)(C)C)OC3=C2C=C(OC)C=C3C(C)(C)C</t>
  </si>
  <si>
    <t>PtBu(O-biNapthaleneOO)</t>
  </si>
  <si>
    <t>1102</t>
  </si>
  <si>
    <t>CC(C)(C)P1OC2=CC=C(C=CC=C3)C3=C2C(C(C=CC=C4)=C4C=C5)=C5O1</t>
  </si>
  <si>
    <t>PtBu(indole)2</t>
  </si>
  <si>
    <t>1103</t>
  </si>
  <si>
    <t>CC(C)(C)P(N1C(C=CC=C2)=C2C=C1)N3C(C=CC=C4)=C4C=C3</t>
  </si>
  <si>
    <t>PtBu(imidazole)2</t>
  </si>
  <si>
    <t>1104</t>
  </si>
  <si>
    <t>CC(C)(C)P(N1C=NC=C1)N2C=NC=C2</t>
  </si>
  <si>
    <t>PtBu(NEt2)2</t>
  </si>
  <si>
    <t>1105</t>
  </si>
  <si>
    <t>CC(C)(P(N(CC)CC)N(CC)CC)C</t>
  </si>
  <si>
    <t>PtBu(piperidine)2</t>
  </si>
  <si>
    <t>1106</t>
  </si>
  <si>
    <t>CC(C)(C)P(N1CCCCC1)N2CCCCC2</t>
  </si>
  <si>
    <t>PiPr(NEt2)2</t>
  </si>
  <si>
    <t>1107</t>
  </si>
  <si>
    <t>CC(P(N(CC)CC)N(CC)CC)C</t>
  </si>
  <si>
    <t>PtBuCyFc</t>
  </si>
  <si>
    <t>1108</t>
  </si>
  <si>
    <t>CC(C)(C)P(C12C3C4C5C1[Fe]43256789C%10C6C7C8C%109)C%11CCCCC%11</t>
  </si>
  <si>
    <t>PtBu(o-Me-Ph)Fc</t>
  </si>
  <si>
    <t>1109</t>
  </si>
  <si>
    <t>CC(C)(C)P(C12C3C4C5C1[Fe]43256789C%10C6C7C8C%109)C%11=C(C)C=CC=C%11</t>
  </si>
  <si>
    <t>10.1021/ja0058446</t>
  </si>
  <si>
    <t>PtBuBnFc</t>
  </si>
  <si>
    <t>1110</t>
  </si>
  <si>
    <t>CC(C)(C)P(C12C3C4C5C1[Fe]43256789C%10C6C7C8C%109)CC%11=CC=CC=C%11</t>
  </si>
  <si>
    <t>10.1021/ja0058447</t>
  </si>
  <si>
    <t>PtBu(2-MeMe-2-Ph)Fc</t>
  </si>
  <si>
    <t>1111</t>
  </si>
  <si>
    <t>CC(C)(C)P(C12C3C4C5C1[Fe]43256789C%10C6C7C8C%109)CC(C%11=CC=CC=C%11)(C)C</t>
  </si>
  <si>
    <t>10.1021/ja0058448</t>
  </si>
  <si>
    <t>PtBu(napthalene)Fc</t>
  </si>
  <si>
    <t>1112</t>
  </si>
  <si>
    <t>CC(C)(C)P(C12C3C4C5C1[Fe]43256789C%10C6C7C8C%109)C%11=CC=CC%12=C%11C=CC=C%12</t>
  </si>
  <si>
    <t>10.1021/ja0058449</t>
  </si>
  <si>
    <t>PtBu(Ph-Ph)Fc</t>
  </si>
  <si>
    <t>1113</t>
  </si>
  <si>
    <t>CC(C)(C)P(C12C3C4C5C1[Fe]43256789C%10C6C7C8C%109)C%11=CC=CC=C%11C%12=CC=CC=C%12</t>
  </si>
  <si>
    <t>10.1021/ja0058450</t>
  </si>
  <si>
    <t>PtBu(p-CF3-Ph)Fc</t>
  </si>
  <si>
    <t>1114</t>
  </si>
  <si>
    <t>CC(C)(C)P(C12C3C4C5C1[Fe]43256789C%10C6C7C8C%109)C%11=CC=C(C(F)(F)F)C=C%11</t>
  </si>
  <si>
    <t>10.1021/ja0058451</t>
  </si>
  <si>
    <t>PtBu(p-Ome-Ph)Fc</t>
  </si>
  <si>
    <t>1115</t>
  </si>
  <si>
    <t>CC(C)(C)P(C12C3C4C5C1[Fe]43256789C%10C6C7C8C%109)C%11=CC=C(OC)C=C%11</t>
  </si>
  <si>
    <t>10.1021/ja0058452</t>
  </si>
  <si>
    <t>P(tBu)2(Fc(p-Ome-Ph)5)</t>
  </si>
  <si>
    <t>1116</t>
  </si>
  <si>
    <t>CC(P(C(C)(C)C)C12C3C4C5C1[Fe]43526789[C@]%10(C%11=CC=C(OC)C=C%11)C6(C7(C%12=CC=C(OC)C=C%12)C8(C%13=CC=C(OC)C=C%13)[C@]%109C%14=CC=C(OC)C=C%14)C%15=CC=C(OC)C=C%15)(C)C</t>
  </si>
  <si>
    <t>CyTrixiePhos</t>
  </si>
  <si>
    <t>1117</t>
  </si>
  <si>
    <t>C1(C=CC=C2)=C2C(C3=C(C=CC=C4)C4=CC=C3)=C(P(C5CCCCC5)C6CCCCC6)C=C1</t>
  </si>
  <si>
    <t>CyRockPhos</t>
  </si>
  <si>
    <t>1118</t>
  </si>
  <si>
    <t>CC(C)C1=CC(C(C)C)=CC(C(C)C)=C1C2=C(P(C3CCCCC3)C4CCCCC4)C(OC)=CC=C2C</t>
  </si>
  <si>
    <t>CyAZPhos</t>
  </si>
  <si>
    <t>1119</t>
  </si>
  <si>
    <t>C1(C2=CC=C(C3=CC=CC=C3)C=C2)=C(P(C4CCCCC4)C5CCCCC5)C=CC=C1</t>
  </si>
  <si>
    <t>CyOMeMOP</t>
  </si>
  <si>
    <t>1120</t>
  </si>
  <si>
    <t>COC1=CC=C2C(C=CC=C2)=C1C3=C(P(C4CCCCC4)C5CCCCC5)C=CC6=C3C=CC=C6</t>
  </si>
  <si>
    <t>Me4XPhos</t>
  </si>
  <si>
    <t>1121</t>
  </si>
  <si>
    <t>CC(C)C1=CC(C(C)C)=CC(C(C)C)=C1C2=C(P(C3CCCCC3)C4CCCCC4)C(C)=C(C)C(C)=C2C</t>
  </si>
  <si>
    <t>Cy2P(oMesPh)</t>
  </si>
  <si>
    <t>1122</t>
  </si>
  <si>
    <t>CC(C=C(C)C=C1C)=C1C2=C(P(C3CCCCC3)C4CCCCC4)C=CC=C2</t>
  </si>
  <si>
    <t>(aR,R)BINAP_OO_PNH(CHMePh)</t>
  </si>
  <si>
    <t>1123</t>
  </si>
  <si>
    <t>MorfPhos</t>
  </si>
  <si>
    <t>1124</t>
  </si>
  <si>
    <t>P1(N2CCOCC2)Oc3ccc4ccccc4c3c5c(O1)ccc6ccccc56</t>
  </si>
  <si>
    <t>PipPhos</t>
  </si>
  <si>
    <t>1125</t>
  </si>
  <si>
    <t>P1(N2CCCCC2)Oc3ccc4ccccc4c3c5c(O1)ccc6ccccc56</t>
  </si>
  <si>
    <t>EtMonophos</t>
  </si>
  <si>
    <t>1126</t>
  </si>
  <si>
    <t>CCN(CC)P1Oc2ccc3ccccc3c2c4c(O1)ccc5ccccc45</t>
  </si>
  <si>
    <t>PPh2(2Me-1Nap)</t>
  </si>
  <si>
    <t>1127</t>
  </si>
  <si>
    <t>Cc1c(P(c2ccccc2)c3ccccc3)c4c(C=CC=C4)cc1</t>
  </si>
  <si>
    <t>PPh2(Me2tBu2Xanthenyl) MonoXanthphos</t>
  </si>
  <si>
    <t>1128</t>
  </si>
  <si>
    <t>CC1(c2c(Oc3ccc(C(C)(C)C)cc31)c(P(c4ccccc4)c5ccccc5)cc(C(C)(C)C)c2)C</t>
  </si>
  <si>
    <t>(o2,6(OMe)2PhPh)Phenoxaphosphinine</t>
  </si>
  <si>
    <t>1129</t>
  </si>
  <si>
    <t>Cc1cc(P(C2=CC=CC=C2C3=C(OC)C=CC=C3OC)c4cc(C)ccc4O5)c5cc1</t>
  </si>
  <si>
    <t>(2Me-1Nap)Phenoxaphosphinine</t>
  </si>
  <si>
    <t>1130</t>
  </si>
  <si>
    <t>Cc1cc(P(C2=C(C)C=CC3=C2C=CC=C3)c4cc(C)ccc4O5)c5cc1</t>
  </si>
  <si>
    <t>anti Me_pentamethylphosphetane</t>
  </si>
  <si>
    <t>1131</t>
  </si>
  <si>
    <t>C[P@]1C(C)(C)[C@H](C)C1(C)C</t>
  </si>
  <si>
    <t>10.1021/jacs.8b10769</t>
  </si>
  <si>
    <t>syn Me_pentamethylphosphetane</t>
  </si>
  <si>
    <t>1132</t>
  </si>
  <si>
    <t>C[P@@]1C(C)(C)[C@H](C)C1(C)C</t>
  </si>
  <si>
    <t>PPh(CH(CH2TMS)2)(o(CHPh2)Ph)</t>
  </si>
  <si>
    <t>1133</t>
  </si>
  <si>
    <t>C[Si](CC(C[Si](C)(C)C)P(C1=CC=CC=C1C(C2=CC=CC=C2)C3=CC=CC=C3)C4=CC=CC=C4)(C)C</t>
  </si>
  <si>
    <t>10.1002/adsc.201800938</t>
  </si>
  <si>
    <t>PPh(CH(iPr)2)(o(mTol)Ph)</t>
  </si>
  <si>
    <t>1134</t>
  </si>
  <si>
    <t>CC(C)CC(P(C1=CC=CC=C1)C2=CC=CC=C2C3=CC(C)=CC=C3)CC(C)C</t>
  </si>
  <si>
    <t>10.1002/adsc.201800939</t>
  </si>
  <si>
    <t>PPh(CH(CH2TMS)2)(o(oOMePh)Ph)</t>
  </si>
  <si>
    <t>1135</t>
  </si>
  <si>
    <t>C[Si](CC(C[Si](C)(C)C)P(C1=CC=CC=C1C2=C(OC)C=CC=C2)C3=CC=CC=C3)(C)C</t>
  </si>
  <si>
    <t>10.1002/adsc.201800940</t>
  </si>
  <si>
    <t>PtBu2(oOMePh)</t>
  </si>
  <si>
    <t>1136</t>
  </si>
  <si>
    <t>CC(C)(C)P(C(C)(C)C)C1=C(OC)C=CC=C1</t>
  </si>
  <si>
    <t>PAd2(oOMePh)</t>
  </si>
  <si>
    <t>1137</t>
  </si>
  <si>
    <t>COC1=C(C=CC=C1)P(C12CC3CC(C1)CC(C2)C3)(C12CC3CC(C1)CC(C2)C3)</t>
  </si>
  <si>
    <t>10.1021/jacs.8b00928</t>
  </si>
  <si>
    <t>PtBu2(2OMe,5F-Ph)</t>
  </si>
  <si>
    <t>1138</t>
  </si>
  <si>
    <t>CC(C)(C)P(C(C)(C)C)C1=C(OC)C=CC(F)=C1</t>
  </si>
  <si>
    <t>PtBu2(2OMe,5CF3-Ph)</t>
  </si>
  <si>
    <t>1139</t>
  </si>
  <si>
    <t>CC(C)(C)P(C(C)(C)C)C1=C(OC)C=CC(C(F)(F)F)=C1</t>
  </si>
  <si>
    <t>PAd2CH2CH2OMe</t>
  </si>
  <si>
    <t>1140</t>
  </si>
  <si>
    <t>COCCP(C12CC3CC(C1)CC(C2)C3)(C12CC3CC(C1)CC(C2)C3)</t>
  </si>
  <si>
    <t>PMe2ArXyl2</t>
  </si>
  <si>
    <t>1141</t>
  </si>
  <si>
    <t>CP(C1=C(C2=C(C=CC=C2C)C)C=CC=C1C3=C(C=CC=C3C)C)C</t>
  </si>
  <si>
    <t>PMe2ArDipp2</t>
  </si>
  <si>
    <t>1142</t>
  </si>
  <si>
    <t>CP(C1=C(C2=C(C=CC=C2C(C)C)C(C)C)C=CC=C1C3=C(C=CC=C3C(C)C)C(C)C)C</t>
  </si>
  <si>
    <t>NMe2DavePhos</t>
  </si>
  <si>
    <t>1143</t>
  </si>
  <si>
    <t>CN(C)C1=C(C(C=CC=C2)=C2P(N(C)C)N(C)C)C=CC=C1</t>
  </si>
  <si>
    <t>EtDavePhos</t>
  </si>
  <si>
    <t>1144</t>
  </si>
  <si>
    <t>CN(C)C1=C(C(C=CC=C2)=C2P(CC)CC)C=CC=C1</t>
  </si>
  <si>
    <t>PCy2(Ph_vinyl)</t>
  </si>
  <si>
    <t>1145</t>
  </si>
  <si>
    <t>P(/C=C\C1=CC=CC=C1)(C2CCCCC2)C3CCCCC3</t>
  </si>
  <si>
    <t>PCy2CH2CH2Ph</t>
  </si>
  <si>
    <t>1146</t>
  </si>
  <si>
    <t>P(CCC1=CC=CC=C1)(C2CCCCC2)C3CCCCC3</t>
  </si>
  <si>
    <t>PCy2(Ph2vinyl)</t>
  </si>
  <si>
    <t>1147</t>
  </si>
  <si>
    <t>P(/C=C(C1=CC=CC=C1)\C2=CC=CC=C2)(C3CCCCC3)C4CCCCC4</t>
  </si>
  <si>
    <t>PCy2(1Ph-2Nap)</t>
  </si>
  <si>
    <t>1148</t>
  </si>
  <si>
    <t>P(C1=C(C(C=CC=C2)=C2C=C1)C3=CC=CC=C3)(C4CCCCC4)C5CCCCC5</t>
  </si>
  <si>
    <t>Cy-iPrvBRIDP</t>
  </si>
  <si>
    <t>1149</t>
  </si>
  <si>
    <t>CC(C)/C(P(C1CCCCC1)C2CCCCC2)=C(C3=CC=CC=C3)/C4=CC=CC=C4</t>
  </si>
  <si>
    <t>Cy-EtvBRIDP</t>
  </si>
  <si>
    <t>1150</t>
  </si>
  <si>
    <t>CC/C(P(C1CCCCC1)C2CCCCC2)=C(C3=CC=CC=C3)/C4=CC=CC=C4</t>
  </si>
  <si>
    <t>Cy-vBRIDP(oOMe)2</t>
  </si>
  <si>
    <t>1151</t>
  </si>
  <si>
    <t>C/C(P(C1CCCCC1)C2CCCCC2)=C(C3=C(OC)C=CC=C3)/C4=C(OC)C=CC=C4</t>
  </si>
  <si>
    <t>PCy2(1Ph-(H2)2Nap)</t>
  </si>
  <si>
    <t>1152</t>
  </si>
  <si>
    <t>P(C1=C(C(C=CC=C2)=C2CC1)C3=CC=CC=C3)(C4CCCCC4)C5CCCCC5</t>
  </si>
  <si>
    <t>PCy2(1(oOMePh)-(H2)2Nap)</t>
  </si>
  <si>
    <t>1153</t>
  </si>
  <si>
    <t>COC1=CC=CC=C1C(C(C=CC=C2)=C2CC3)=C3P(C4CCCCC4)C5CCCCC5</t>
  </si>
  <si>
    <t>PCy2(1(oCF3Ph)-(H2)2Nap)</t>
  </si>
  <si>
    <t>1154</t>
  </si>
  <si>
    <t>FC(C1=CC=CC=C1C(C(C=CC=C2)=C2CC3)=C3P(C4CCCCC4)C5CCCCC5)(F)F</t>
  </si>
  <si>
    <t>PCy2(2Ph-4-CF3-Ph)</t>
  </si>
  <si>
    <t>1155</t>
  </si>
  <si>
    <t>FC(C(C=C1)=CC(C2=CC=CC=C2)=C1P(C3CCCCC3)C4CCCCC4)(F)F</t>
  </si>
  <si>
    <t>PCy2(2(oCF3Ph-4-CF3-Ph)</t>
  </si>
  <si>
    <t>1156</t>
  </si>
  <si>
    <t>FC(C1=C(C(C=C(C(F)(F)F)C=C2)=C2P(C3CCCCC3)C4CCCCC4)C=CC=C1)(F)F</t>
  </si>
  <si>
    <t>PCy2(2Ph-4-OMe-Ph)</t>
  </si>
  <si>
    <t>1157</t>
  </si>
  <si>
    <t>COC(C=C1)=CC(C2=CC=CC=C2)=C1P(C3CCCCC3)C4CCCCC4</t>
  </si>
  <si>
    <t>PCy2(2(oOMePh-4-OMe-Ph)</t>
  </si>
  <si>
    <t>1158</t>
  </si>
  <si>
    <t>COC(C=C1)=CC(C2=C(OC)C=CC=C2)=C1P(C3CCCCC3)C4CCCCC4</t>
  </si>
  <si>
    <t>PCy2(2(oOMePh-4-CF3-Ph)</t>
  </si>
  <si>
    <t>1159</t>
  </si>
  <si>
    <t>FC(C(C=C1)=CC(C2=C(OC)C=CC=C2)=C1P(C3CCCCC3)C4CCCCC4)(F)F</t>
  </si>
  <si>
    <t>PCy2(2(oCF3Ph-4-OMe-Ph)</t>
  </si>
  <si>
    <t>1160</t>
  </si>
  <si>
    <t>FC(C1=C(C(C=C(OC)C=C2)=C2P(C3CCCCC3)C4CCCCC4)C=CC=C1)(F)F</t>
  </si>
  <si>
    <t>PCy2(2(oCF3Ph-Ph)</t>
  </si>
  <si>
    <t>1161</t>
  </si>
  <si>
    <t>FC(C1=C(C(C=CC=C2)=C2P(C3CCCCC3)C4CCCCC4)C=CC=C1)(F)F</t>
  </si>
  <si>
    <t>Cy-vBRIDP(oCF3)1</t>
  </si>
  <si>
    <t>1162</t>
  </si>
  <si>
    <t>C/C(P(C1CCCCC1)C2CCCCC2)=C(C3=CC=CC=C3)/C4=C(C(F)(F)F)C=CC=C4</t>
  </si>
  <si>
    <t>Cy-vBRIDP(oOMe)1</t>
  </si>
  <si>
    <t>1163</t>
  </si>
  <si>
    <t>C/C(P(C1CCCCC1)C2CCCCC2)=C(C3=CC=CC=C3)/C4=C(OC)C=CC=C4</t>
  </si>
  <si>
    <t>P(3-5-di-CF3-Ph)2(3-5-(2-4-6-Me-Ph)2-Ph)</t>
  </si>
  <si>
    <t>1164</t>
  </si>
  <si>
    <t>Cc1cc(C)c(-c2cc(-c3c(C)cc(C)cc3C)cc(P(c3cc(C(F)(F)F)cc(C(F)(F)F)c3)c3cc(C(F)(F)F)cc(C(F)(F)F)c3)c2)c(C)c1</t>
  </si>
  <si>
    <t>P(p-CN-Ph)2(3-5-(2-4-6-Me3-Ph)2-Ph)</t>
  </si>
  <si>
    <t>1165</t>
  </si>
  <si>
    <t>Cc1cc(C)c(-c2cc(-c3c(C)cc(C)cc3C)cc(P(c3ccc(C#N)cc3)c3ccc(C#N)cc3)c2)c(C)c1</t>
  </si>
  <si>
    <t>P(O-(p-Cl-Ph))(4-CO2-CCTMS-Ph)2</t>
  </si>
  <si>
    <t>1166</t>
  </si>
  <si>
    <t>C[Si](C)(C)CCOC(=O)c1ccc(P(Oc2ccc(Cl)cc2)c2ccc(C(=O)OCC[Si](C)(C)C)cc2)cc1</t>
  </si>
  <si>
    <t>P(O-(p-Cl-Ph))(4-CO2Me-Ph)2</t>
  </si>
  <si>
    <t>1167</t>
  </si>
  <si>
    <t>COC(c1ccc(P(c2ccc(C(OC)=O)cc2)Oc3ccc(Cl)cc3)cc1)=O</t>
  </si>
  <si>
    <t>P(3-5-F2-Ph)2(4-carb-Ph)</t>
  </si>
  <si>
    <t>1168</t>
  </si>
  <si>
    <t>Fc1cc(F)cc(P(c2ccc(-n3c4ccccc4c4ccccc43)cc2)c2cc(F)cc(F)c2)c1</t>
  </si>
  <si>
    <t>P(3-CF3-Ph)2(4-carb-Ph)</t>
  </si>
  <si>
    <t>1169</t>
  </si>
  <si>
    <t>FC(F)(F)c1cccc(P(c2ccc(-n3c4ccccc4c4ccccc43)cc2)c2cccc(C(F)(F)F)c2)c1</t>
  </si>
  <si>
    <t>P(O-(2-4-tBu2-Ph))2(4-CO2Me-Ph)</t>
  </si>
  <si>
    <t>1170</t>
  </si>
  <si>
    <t>CC(C)(c1cc(C(C)(C)C)c(OP(c2ccc(C(OC)=O)cc2)Oc3c(C(C)(C)C)cc(C(C)(C)C)cc3)cc1)C</t>
  </si>
  <si>
    <t>P(4-CO2Me-Ph)2(O-(4-F-Ph))</t>
  </si>
  <si>
    <t>1171</t>
  </si>
  <si>
    <t>COC(c1ccc(P(c2ccc(C(OC)=O)cc2)Oc3ccc(F)cc3)cc1)=O</t>
  </si>
  <si>
    <t>P(O-(2-4-tBu2-Ph))2(4-CO2Et-Ph)</t>
  </si>
  <si>
    <t>1172</t>
  </si>
  <si>
    <t>CCOC(=O)c1ccc(P(Oc2ccc(C(C)(C)C)cc2C(C)(C)C)Oc2ccc(C(C)(C)C)cc2C(C)(C)C)cc1</t>
  </si>
  <si>
    <t>P(C6F5)2(3-5-(2-4-6-Me-Ph)2-Ph)</t>
  </si>
  <si>
    <t>1173</t>
  </si>
  <si>
    <t>Cc1cc(C)c(-c2cc(-c3c(C)cc(C)cc3C)cc(P(c3c(F)c(F)c(F)c(F)c3F)c3c(F)c(F)c(F)c(F)c3F)c2)c(C)c1</t>
  </si>
  <si>
    <t>P(4-CO2Me-Ph)2(Oph)</t>
  </si>
  <si>
    <t>1174</t>
  </si>
  <si>
    <t>COC(c1ccc(P(c2ccc(C(OC)=O)cc2)Oc3ccccc3)cc1)=O</t>
  </si>
  <si>
    <t>1175</t>
  </si>
  <si>
    <t>COC(=O)c1ccc(P(Oc2ccc(C(C)(C)C)cc2C(C)(C)C)Oc2ccc(C(C)(C)C)cc2C(C)(C)C)cc1</t>
  </si>
  <si>
    <t>P(4-CO2Me-Ph)2(O-(2-Me-Ph))</t>
  </si>
  <si>
    <t>1176</t>
  </si>
  <si>
    <t>Cc1c(OP(c2ccc(C(OC)=O)cc2)c3ccc(C(OC)=O)cc3)cccc1</t>
  </si>
  <si>
    <t>P(3-5-CF3-Ph)(diPh)2</t>
  </si>
  <si>
    <t>1177</t>
  </si>
  <si>
    <t>FC(F)(F)c1cc(P(c2ccc(-c3ccccc3)cc2)c2ccc(-c3ccccc3)cc2)cc(C(F)(F)F)c1</t>
  </si>
  <si>
    <t>P(p-CF3-Ph)2(3-5-tBu2-4-OMe-Ph)</t>
  </si>
  <si>
    <t>1178</t>
  </si>
  <si>
    <t>COc1c(C(C)(C)C)cc(P(c2ccc(C(F)(F)F)cc2)c2ccc(C(F)(F)F)cc2)cc1C(C)(C)C</t>
  </si>
  <si>
    <t>P(O-(2-4-tBu2-Ph))(4-CO2Me-Ph)2</t>
  </si>
  <si>
    <t>1179</t>
  </si>
  <si>
    <t>COC(=O)c1ccc(P(Oc2ccc(C(C)(C)C)cc2C(C)(C)C)c2ccc(C(=O)OC)cc2)cc1</t>
  </si>
  <si>
    <t>P(diPh)2(O-(p-CF3-Ph))</t>
  </si>
  <si>
    <t>1180</t>
  </si>
  <si>
    <t>FC(F)(F)c1ccc(OP(c2ccc(-c3ccccc3)cc2)c2ccc(-c3ccccc3)cc2)cc1</t>
  </si>
  <si>
    <t>P(3-5-di-CF3-Ph)2(Nap)2</t>
  </si>
  <si>
    <t>1181</t>
  </si>
  <si>
    <t>FC(F)(F)c1cc(P(c2ccc3ccccc3c2)c2ccc3ccccc3c2)cc(C(F)(F)F)c1</t>
  </si>
  <si>
    <t>P(p-CF3-Ph)2(3-5-iPr2-Ph)</t>
  </si>
  <si>
    <t>1182</t>
  </si>
  <si>
    <t>CC(C)c1cc(C(C)C)cc(P(c2ccc(C(F)(F)F)cc2)c2ccc(C(F)(F)F)cc2)c1</t>
  </si>
  <si>
    <t>P(O-(2-4-tBu2-Ph))2(diPh)</t>
  </si>
  <si>
    <t>1183</t>
  </si>
  <si>
    <t>CC(C)(C)c1ccc(OP(Oc2ccc(C(C)(C)C)cc2C(C)(C)C)c2ccc(-c3ccccc3)cc2)c(C(C)(C)C)c1</t>
  </si>
  <si>
    <t>P(p-CF3-Ph)2(3-5-tBu2-Ph)</t>
  </si>
  <si>
    <t>1184</t>
  </si>
  <si>
    <t>CC(C)(C)c1cc(P(c2ccc(C(F)(F)F)cc2)c2ccc(C(F)(F)F)cc2)cc(C(C)(C)C)c1</t>
  </si>
  <si>
    <t>P(m-CF3-Ph)2(diPh)</t>
  </si>
  <si>
    <t>1185</t>
  </si>
  <si>
    <t>FC(F)(F)c1cccc(P(c2ccc(-c3ccccc3)cc2)c2cccc(C(F)(F)F)c2)c1</t>
  </si>
  <si>
    <t>P(O-(2-4-tBu2-Ph))2(Nap)</t>
  </si>
  <si>
    <t>1186</t>
  </si>
  <si>
    <t>CC(C)(C)c1ccc(OP(Oc2ccc(C(C)(C)C)cc2C(C)(C)C)c2ccc3ccccc3c2)c(C(C)(C)C)c1</t>
  </si>
  <si>
    <t>P(4-TMS-Ph)2(3-5-di-CF3-Ph)</t>
  </si>
  <si>
    <t>1187</t>
  </si>
  <si>
    <t>C[Si](C)(C)c1ccc(P(c2ccc([Si](C)(C)C)cc2)c2cc(C(F)(F)F)cc(C(F)(F)F)c2)cc1</t>
  </si>
  <si>
    <t>P(Nap)2(4-CN-Ph)</t>
  </si>
  <si>
    <t>1188</t>
  </si>
  <si>
    <t>N#Cc1ccc(P(c2ccc3ccccc3c2)c2ccc3ccccc3c2)cc1</t>
  </si>
  <si>
    <t>P(3-F-Ph)2(4-carb-Ph)</t>
  </si>
  <si>
    <t>1189</t>
  </si>
  <si>
    <t>Fc1cccc(P(c2ccc(-n3c4ccccc4c4ccccc43)cc2)c2cccc(F)c2)c1</t>
  </si>
  <si>
    <t>P(NiPr2)2(2-(2-4-6-iPr3-Ph)-Ph)</t>
  </si>
  <si>
    <t>1190</t>
  </si>
  <si>
    <t>CC(C)c1cc(C(C)C)c(-c2ccccc2P(N(C(C)C)C(C)C)N(C(C)C)C(C)C)c(C(C)C)c1</t>
  </si>
  <si>
    <t>P(1S2S5R-neomen)2(2-OMe-6-NMePh-Ph)</t>
  </si>
  <si>
    <t>1191</t>
  </si>
  <si>
    <t>COc1cccc(N(C)c2ccccc2)c1P([C@H]1C[C@H](C)CC[C@H]1C(C)C)[C@H]1C[C@H](C)CC[C@H]1C(C)C</t>
  </si>
  <si>
    <t>P(homo-sBu)2(2-5-OMe2-6-(2-6-NMe2-Ph)-Ph)</t>
  </si>
  <si>
    <t>1192</t>
  </si>
  <si>
    <t>P(c1c(c2c(N(C)C)cccc2N(C)C)c(OC)ccc1OC)([C@H](C)(CC))([C@@H](C)(CC))</t>
  </si>
  <si>
    <t>P(hetero-sBu)2(2-5-OMe2-6-(2-6-NMe2-Ph)-Ph)</t>
  </si>
  <si>
    <t>1193</t>
  </si>
  <si>
    <t>P(c1c(c2c(N(C)C)cccc2N(C)C)c(OC)ccc1OC)([C@H](C)(CC))([C@H](C)(CC))</t>
  </si>
  <si>
    <t>P(homo-sBu)2(2-5-OMe2-6-(2-6-OiPr2-Ph)-Ph)</t>
  </si>
  <si>
    <t>1194</t>
  </si>
  <si>
    <t>P(c1c(c2c(OC(C)C)cccc2OC(C)C)c(OC)ccc1OC)([C@H](C)(CC))([C@@H](C)(CC))</t>
  </si>
  <si>
    <t>P(hetero-sBu)2(2-5-OMe2-6-(2-6-OiPr2-Ph)-Ph)</t>
  </si>
  <si>
    <t>1195</t>
  </si>
  <si>
    <t>P(c1c(c2c(OC(C)C)cccc2OC(C)C)c(OC)ccc1OC)([C@H](C)(CC))([C@H](C)(CC))</t>
  </si>
  <si>
    <t>P(2-4-6-OMe3-Ph)2(CH2-(2-CH2-2-6-OMe2-Ph)-Ph)</t>
  </si>
  <si>
    <t>1196</t>
  </si>
  <si>
    <t>COc1cc(OC)c(P(Cc2ccccc2Cc2c(OC)cccc2OC)c2c(OC)cc(OC)cc2OC)c(OC)c1</t>
  </si>
  <si>
    <t>P(2-6-OiPr2-Ph)2(CiPr2)</t>
  </si>
  <si>
    <t>1197</t>
  </si>
  <si>
    <t>CC(C)Oc1cccc(OC(C)C)c1P(c1c(OC(C)C)cccc1OC(C)C)C(C(C)C)C(C)C</t>
  </si>
  <si>
    <t>Cy Dihydrophosphapentacene</t>
  </si>
  <si>
    <t>1198</t>
  </si>
  <si>
    <t>C12=CC3=C(P(C4=C(C=C5C(C=CC=C5)=C4)C3)C6CCCCC6)C=C1C=CC=C2</t>
  </si>
  <si>
    <t>Me4 Mesitylnaphtho Phosphabarrelane</t>
  </si>
  <si>
    <t>1199</t>
  </si>
  <si>
    <t>CC1=CC(C)=CC(C)=C1C2=CC=CC(C2=C3)=CC4=C3P5C(C)(C)CC4CC5(C)C</t>
  </si>
  <si>
    <t>Cy Mesityl dibenzophosphindole</t>
  </si>
  <si>
    <t>1200</t>
  </si>
  <si>
    <t>CC1=CC(C)=CC(C)=C1C2=CC=CC(C2=C3)=CC4=C3P(C5CCCCC5)C6=C4C=CC=C6</t>
  </si>
  <si>
    <t>Cy 4,8 Mes2 Dihydrodibenzophosphepine</t>
  </si>
  <si>
    <t>1201</t>
  </si>
  <si>
    <t>CC1=CC(C)=CC(C)=C1C2=CC=CC3=C2CP(C4CCCCC4)CC5=C3C=CC=C5C6=C(C)C=C(C)C=C6C</t>
  </si>
  <si>
    <t>iPr 4,8 Mes2 Dihydrodibenzophosphepine</t>
  </si>
  <si>
    <t>1202</t>
  </si>
  <si>
    <t>CC1=CC(C)=CC(C)=C1C2=CC=CC3=C2CP(C(C)C)CC4=C3C=CC=C4C5=C(C)C=C(C)C=C5C</t>
  </si>
  <si>
    <t>Cy Mes2 Dihydrophosphapentacene</t>
  </si>
  <si>
    <t>1203</t>
  </si>
  <si>
    <t>CC1=CC(C)=CC(C)=C1C2=CC=CC(C2=C3)=CC4=C3P(C5CCCCC5)C6=C(C4)C=C7C(C(C8=C(C)C=C(C)C=C8C)=CC=C7)=C6</t>
  </si>
  <si>
    <t>PCy(3-Ph-Ph)2</t>
  </si>
  <si>
    <t>1204</t>
  </si>
  <si>
    <t>C1(P(C2=CC(C3=CC=CC=C3)=CC=C2)C4=CC=CC(C5=CC=CC=C5)=C4)CCCCC1</t>
  </si>
  <si>
    <t>PCy(4-Ph-Ph)2</t>
  </si>
  <si>
    <t>1205</t>
  </si>
  <si>
    <t>C1(P(C2=CC=C(C3=CC=CC=C3)C=C2)C4=CC=C(C5=CC=CC=C5)C=C4)CCCCC1</t>
  </si>
  <si>
    <t>P(3,5-(CF3)2Ph)2 (3,5-iPr2Ph)</t>
  </si>
  <si>
    <t>1206</t>
  </si>
  <si>
    <t>CC(c1cc(P(c2cc(C(F)(F)F)cc(C(F)(F)F)c2)c3cc(C(F)(F)F)cc(C(F)(F)F)c3)cc(C(C)C)c1)C</t>
  </si>
  <si>
    <t>P(3,5-CN2Ph)2 (3,5-iPr2Ph)</t>
  </si>
  <si>
    <t>1207</t>
  </si>
  <si>
    <t>CC(c1cc(P(c2ccc(C#N)cc2)c3ccc(C#N)cc3)cc(C(C)C)c1)C</t>
  </si>
  <si>
    <t>P(3-(CF3)Ph)2 (4-NMe2Ph)</t>
  </si>
  <si>
    <t>1208</t>
  </si>
  <si>
    <t>FC(c1cc(P(c2cccc(C(F)(F)F)c2)c3ccc(N(C)C)cc3)ccc1)(F)F</t>
  </si>
  <si>
    <t>P(3,5-F2Ph)2 (4-NMe2Ph)</t>
  </si>
  <si>
    <t>1209</t>
  </si>
  <si>
    <t>Fc1cc(P(c2cc(F)cc(F)c2)c3ccc(N(C)C)cc3)cc(F)c1</t>
  </si>
  <si>
    <t>P(4ClPh)2(2,6-OMe-Ph)</t>
  </si>
  <si>
    <t>1210</t>
  </si>
  <si>
    <t>Clc1ccc(P(C2=CC=C(Cl)C=C2)c3c(OC)cccc3OC)cc1</t>
  </si>
  <si>
    <t>P(4FPh)2(2,6-OMe-Ph)</t>
  </si>
  <si>
    <t>1211</t>
  </si>
  <si>
    <t>Fc1ccc(P(C2=CC=C(F)C=C2)c3c(OC)cccc3OC)cc1</t>
  </si>
  <si>
    <t>P(4EtPh)2O(2tBuPh)</t>
  </si>
  <si>
    <t>1212</t>
  </si>
  <si>
    <t>CC(C)(C)c1c(OP(c2ccc(CC)cc2)c3ccc(CC)cc3)cccc1</t>
  </si>
  <si>
    <t>P(4OHPh)norbornenyl2 (homo)</t>
  </si>
  <si>
    <t>1213</t>
  </si>
  <si>
    <t>Oc1ccc(P([C@H]2C[C@H]3C=C[C@@H]2C3)[C@@H]4C[C@H]5C=C[C@@H]4C5)cc1</t>
  </si>
  <si>
    <t>P(3,4Me2Ph)2(2Ac-acetal-Ph)</t>
  </si>
  <si>
    <t>1214</t>
  </si>
  <si>
    <t>CC1(OCCO1)c2c(P(c3cc(C)c(C)cc3)c4cc(C)c(C)cc4)cccc2</t>
  </si>
  <si>
    <t>P(4-OMePh)2 CH2CH2CO2Me</t>
  </si>
  <si>
    <t>1215</t>
  </si>
  <si>
    <t>COC(CCP(c1ccc(OC)cc1)c2ccc(OC)cc2)=O</t>
  </si>
  <si>
    <t>P(OpTol)2(2,4,6-OMe3-Ph)</t>
  </si>
  <si>
    <t>1216</t>
  </si>
  <si>
    <t>COc1cc(OC)c(P(Oc2ccc(C)cc2)Oc3ccc(C)cc3)c(OC)c1</t>
  </si>
  <si>
    <t>P(CH2Cyp)2 CCPh</t>
  </si>
  <si>
    <t>1217</t>
  </si>
  <si>
    <t>P(CC1CCCC1)(CC2CCCC2)C#Cc3ccccc3</t>
  </si>
  <si>
    <t>P(3,4Me2Ph)2(3,5(CF3)2-Ph)</t>
  </si>
  <si>
    <t>1218</t>
  </si>
  <si>
    <t>FC(F)(F)c1cc(C(F)(F)F)cc(P(c2ccc(C)c(C)c2)c3ccc(C)c(C)c3)c1</t>
  </si>
  <si>
    <t>P(2OMePh)2(2Ac-acetal-Ph)</t>
  </si>
  <si>
    <t>1219</t>
  </si>
  <si>
    <t>COc1c(P(c2c(OC)cccc2)c3ccccc3C4(C)OCCO4)cccc1</t>
  </si>
  <si>
    <t>P(2,4,5Me3Ph)2(2NMe2Ph)</t>
  </si>
  <si>
    <t>1220</t>
  </si>
  <si>
    <t>CN(C)c1c(P(c2c(C)cc(C)c(C)c2)c3c(C)cc(C)c(C)c3)cccc1</t>
  </si>
  <si>
    <t>P(3MePh)2(2NMe2Ph)</t>
  </si>
  <si>
    <t>1221</t>
  </si>
  <si>
    <t>CN(C)c1c(P(c2cc(C)ccc2)c3cc(C)ccc3)cccc1</t>
  </si>
  <si>
    <t>iPrSPhos</t>
  </si>
  <si>
    <t>1222</t>
  </si>
  <si>
    <t>COc1c(c2c(P(C(C)C)C(C)C)cccc2)c(OC)ccc1</t>
  </si>
  <si>
    <t>P(oCyPh)3</t>
  </si>
  <si>
    <t>1223</t>
  </si>
  <si>
    <t>C1(C2CCCCC2)=C(P(C3=CC=CC=C3C4CCCCC4)C5=CC=CC=C5C6CCCCC6)C=CC=C1</t>
  </si>
  <si>
    <t>P(oEtPh)3</t>
  </si>
  <si>
    <t>1224</t>
  </si>
  <si>
    <t>CCC1=CC=CC=C1P(C2=CC=CC=C2CC)C3=C(CC)C=CC=C3</t>
  </si>
  <si>
    <t>P(2Me-4NMe2-Ph)3</t>
  </si>
  <si>
    <t>1225</t>
  </si>
  <si>
    <t>CC1=C(P(C2=CC=C(N(C)C)C=C2C)C3=CC=C(N(C)C)C=C3C)C=CC(N(C)C)=C1</t>
  </si>
  <si>
    <t>P(2Me-4OiPr-Ph)3</t>
  </si>
  <si>
    <t>1226</t>
  </si>
  <si>
    <t>CC1=C(P(C2=CC=C(OC(C)C)C=C2C)C3=CC=C(OC(C)C)C=C3C)C=CC(OC(C)C)=C1</t>
  </si>
  <si>
    <t>P(2Me-4F-Ph)3</t>
  </si>
  <si>
    <t>1227</t>
  </si>
  <si>
    <t>CC1=C(P(C2=CC=C(F)C=C2C)C3=CC=C(F)C=C3C)C=CC(F)=C1</t>
  </si>
  <si>
    <t>P(2Me-4OCF3-Ph)3</t>
  </si>
  <si>
    <t>1228</t>
  </si>
  <si>
    <t>CC1=C(P(C2=CC=C(OC(F)(F)F)C=C2C)C3=CC=C(OC(F)(F)F)C=C3C)C=CC(OC(F)(F)F)=C1</t>
  </si>
  <si>
    <t>P(2Me-4CO2Me-Ph)3</t>
  </si>
  <si>
    <t>1229</t>
  </si>
  <si>
    <t>CC1=C(P(C2=CC=C(C(OC)=O)C=C2C)C3=CC=C(C(OC)=O)C=C3C)C=CC(C(OC)=O)=C1</t>
  </si>
  <si>
    <t>P(2Me-4CN-Ph)3</t>
  </si>
  <si>
    <t>1230</t>
  </si>
  <si>
    <t>CC1=C(P(C2=CC=C(C#N)C=C2C)C3=CC=C(C#N)C=C3C)C=CC(C#N)=C1</t>
  </si>
  <si>
    <t>P(2Me-4NO2-Ph)3</t>
  </si>
  <si>
    <t>1231</t>
  </si>
  <si>
    <t>CC1=C(P(C2=CC=C([N+]([O-])=O)C=C2C)C3=CC=C([N+]([O-])=O)C=C3C)C=CC([N+]([O-])=O)=C1</t>
  </si>
  <si>
    <t>P(oBnPh)3</t>
  </si>
  <si>
    <t>1232</t>
  </si>
  <si>
    <t>C1(CC2=CC=CC=C2)=C(P(C3=CC=CC=C3CC4=CC=CC=C4)C5=CC=CC=C5CC6=CC=CC=C6)C=CC=C1</t>
  </si>
  <si>
    <t>P(2Bn-4OMe-Ph)3</t>
  </si>
  <si>
    <t>1233</t>
  </si>
  <si>
    <t>COC1=CC(CC2=CC=CC=C2)=C(P(C3=CC=C(OC)C=C3CC4=CC=CC=C4)C5=CC=C(OC)C=C5CC6=CC=CC=C6)C=C1</t>
  </si>
  <si>
    <t>P(2Bn-4F-Ph)3</t>
  </si>
  <si>
    <t>1234</t>
  </si>
  <si>
    <t>FC1=CC(CC2=CC=CC=C2)=C(P(C3=CC=C(F)C=C3CC4=CC=CC=C4)C5=CC=C(F)C=C5CC6=CC=CC=C6)C=C1</t>
  </si>
  <si>
    <t>P(2Bn-4OCF3-Ph)3</t>
  </si>
  <si>
    <t>1235</t>
  </si>
  <si>
    <t>FC(OC(C=C1CC2=CC=CC=C2)=CC=C1P(C3=CC=C(OC(F)(F)F)C=C3CC4=CC=CC=C4)C5=C(CC6=CC=CC=C6)C=C(OC(F)(F)F)C=C5)(F)F</t>
  </si>
  <si>
    <t>P(2Bn-4CF3-Ph)3</t>
  </si>
  <si>
    <t>1236</t>
  </si>
  <si>
    <t>FC(C1=CC(CC2=CC=CC=C2)=C(P(C3=CC=C(C(F)(F)F)C=C3CC4=CC=CC=C4)C5=CC=C(C(F)(F)F)C=C5CC6=CC=CC=C6)C=C1)(F)F</t>
  </si>
  <si>
    <t>P(CH2Mes)2(OMeAllyl)</t>
  </si>
  <si>
    <t>1237</t>
  </si>
  <si>
    <t>C=C(C)COP(Cc1c(C)cc(C)cc1C)Cc1c(C)cc(C)cc1C</t>
  </si>
  <si>
    <t>P(oSMe-Ph)2(NHtBu)</t>
  </si>
  <si>
    <t>1238</t>
  </si>
  <si>
    <t>CC(C)(C)NP(c1c(SC)cccc1)c2c(SC)cccc2</t>
  </si>
  <si>
    <t>P(THQ)2(O2tBuPh)</t>
  </si>
  <si>
    <t>1239</t>
  </si>
  <si>
    <t>CC(C)(C)c1ccccc1OP(c1cc2c3c(c1)CCCN3CCC2)c1cc2c3c(c1)CCCN3CCC2</t>
  </si>
  <si>
    <t>P(2OMe5FPh)2Neomenthyl</t>
  </si>
  <si>
    <t>1240</t>
  </si>
  <si>
    <t>COc1ccc(F)cc1P(c1cc(F)ccc1OC)[C@H]1C[C@H](C)CC[C@H]1C(C)C</t>
  </si>
  <si>
    <t>P(4CHOPh)2(secAd)</t>
  </si>
  <si>
    <t>1241</t>
  </si>
  <si>
    <t>O=Cc1ccc(P(C2C3CC4CC(CC2C4)C3)c5ccc(C=O)cc5)cc1</t>
  </si>
  <si>
    <t>P(CH2CH2Ph)2(2,6iPrPh)</t>
  </si>
  <si>
    <t>1242</t>
  </si>
  <si>
    <t>CC(C)c1cccc(C(C)C)c1P(CCc1ccccc1)CCc1ccccc1</t>
  </si>
  <si>
    <t>P(3tBuPh)2SEt</t>
  </si>
  <si>
    <t>1243</t>
  </si>
  <si>
    <t>CCSP(c1cccc(C(C)(C)C)c1)c1cccc(C(C)(C)C)c1</t>
  </si>
  <si>
    <t>P(2Ph-iBu)2(4EtPh)</t>
  </si>
  <si>
    <t>1244</t>
  </si>
  <si>
    <t>CCc1ccc(P(CC(C)(C)c2ccccc2)CC(C)(C)c2ccccc2)cc1</t>
  </si>
  <si>
    <t>P(2Benzofuryl)2(O4OMePh)</t>
  </si>
  <si>
    <t>1245</t>
  </si>
  <si>
    <t>COc1ccc(OP(c2cc3ccccc3o2)c2cc3ccccc3o2)cc1</t>
  </si>
  <si>
    <t>P(1,3iPr-2yl)2SMe</t>
  </si>
  <si>
    <t>1246</t>
  </si>
  <si>
    <t>CSP(C(CC(C)C)CC(C)C)C(CC(C)C)CC(C)C</t>
  </si>
  <si>
    <t>P(2,4Cl2Ph)2(4(TMSCH2CH2O2C)Ph)</t>
  </si>
  <si>
    <t>1247</t>
  </si>
  <si>
    <t>Clc1cc(Cl)c(P(c2ccc(C(OCC[Si](C)(C)C)=O)cc2)c3c(Cl)cc(Cl)cc3)cc1</t>
  </si>
  <si>
    <t>homo-PhEt-Me4XPhos</t>
  </si>
  <si>
    <t>1248</t>
  </si>
  <si>
    <t>Cc1c(C)c(C)c(P([C@H](C)c2ccccc2)[C@H](C)c2ccccc2)c(-c2c(C(C)C)cc(C(C)C)cc2C(C)C)c1C</t>
  </si>
  <si>
    <t>P(transCrotyl)2Dur</t>
  </si>
  <si>
    <t>1249</t>
  </si>
  <si>
    <t>C/C=C/CP(C/C=C/C)c1c(C)c(C)cc(C)c1C</t>
  </si>
  <si>
    <t>P(2Me4OMePh)2(O4MePh)</t>
  </si>
  <si>
    <t>1250</t>
  </si>
  <si>
    <t>COc1cc(C)c(P(Oc2ccc(C)cc2)c3c(C)cc(OC)cc3)cc1</t>
  </si>
  <si>
    <t>P(CH2CH2CH2OH)2(O2MePh)</t>
  </si>
  <si>
    <t>1251</t>
  </si>
  <si>
    <t>OCCCP(CCCO)Oc1ccccc1C</t>
  </si>
  <si>
    <t>P(2,5Me2Ph)2(4(CH2CH2C8F17)Ph</t>
  </si>
  <si>
    <t>1252</t>
  </si>
  <si>
    <t>FC(F)(C(F)(C(F)(C(F)(C(F)(C(F)(C(F)(C(F)(CCc1ccc(P(c2cc(C)ccc2C)c3cc(C)ccc3C)cc1)F)F)F)F)F)F)F)F</t>
  </si>
  <si>
    <t>P(CH2-3CNPh)2(O4CF3Ph)</t>
  </si>
  <si>
    <t>1253</t>
  </si>
  <si>
    <t>FC(F)(F)c1ccc(OP(Cc2cc(C#N)ccc2)Cc3cc(C#N)ccc3)cc1</t>
  </si>
  <si>
    <t>P(O4FPh)2(2iPr4OMePh)</t>
  </si>
  <si>
    <t>1254</t>
  </si>
  <si>
    <t>COc1cc(C(C)C)c(P(Oc2ccc(F)cc2)Oc3ccc(F)cc3)cc1</t>
  </si>
  <si>
    <t>P(phen)2(OCH2CH2CN)</t>
  </si>
  <si>
    <t>1255</t>
  </si>
  <si>
    <t>N#CCCOP(c(cc1c2cccc1)c3c2cccc3)c(cc4c5cccc4)c6c5cccc6</t>
  </si>
  <si>
    <t>P(4tBuPh)2CH2CH2CN</t>
  </si>
  <si>
    <t>1256</t>
  </si>
  <si>
    <t>CC(C)(C)c1ccc(P(CCC#N)c2ccc(C(C)(C)C)cc2)cc1</t>
  </si>
  <si>
    <t>P(betaStyrenyl)2Bz</t>
  </si>
  <si>
    <t>1257</t>
  </si>
  <si>
    <t>O=C(P(/C=C/c1ccccc1)/C=C/c2ccccc2)c3ccccc3</t>
  </si>
  <si>
    <t>P(3Me4PhPh)2CH2OH</t>
  </si>
  <si>
    <t>1258</t>
  </si>
  <si>
    <t>Cc1cc(P(CO)c2ccc(-c3ccccc3)c(C)c2)ccc1-c1ccccc1</t>
  </si>
  <si>
    <t>P(CH24NO2Ph)2(dibenzocyheptatrien)</t>
  </si>
  <si>
    <t>1259</t>
  </si>
  <si>
    <t>O=[N+]([O-])c1ccc(CP(C2c3c(C=Cc4c2cccc4)cccc3)Cc5ccc([N+]([O-])=O)cc5)cc1</t>
  </si>
  <si>
    <t>P(2Benzofuryl)2(O2ClPh)</t>
  </si>
  <si>
    <t>1260</t>
  </si>
  <si>
    <t>Clc1c(OP(c2cc(OCO3)c3cc2)c4cc(OCO5)c5cc4)cccc1</t>
  </si>
  <si>
    <t>P(4OiPrPh)3</t>
  </si>
  <si>
    <t>1261</t>
  </si>
  <si>
    <t>CC(C)OC(C=C1)=CC=C1P(C2=CC=C(C=C2)OC(C)C)C3=CC=C(OC(C)C)C=C3</t>
  </si>
  <si>
    <t>P(4OCF3Ph)3</t>
  </si>
  <si>
    <t>1262</t>
  </si>
  <si>
    <t>FC(F)(F)OC(C=C1)=CC=C1P(C2=CC=C(C=C2)OC(F)(F)F)C3=CC=C(OC(F)(F)F)C=C3</t>
  </si>
  <si>
    <t>P(2EtPh)(4OtBuPh)2</t>
  </si>
  <si>
    <t>1263</t>
  </si>
  <si>
    <t>CCC1=C(P(C2=CC=C(OC(C)(C)C)C=C2)C3=CC=C(OC(C)(C)C)C=C3)C=CC=C1</t>
  </si>
  <si>
    <t>P(3,5OMe2Ph)2(2Me4NMePh)</t>
  </si>
  <si>
    <t>1264</t>
  </si>
  <si>
    <t>CC1=C(P(C2=CC(OC)=CC(OC)=C2)C3=CC(OC)=CC(OC)=C3)C=CC(N(C)C)=C1</t>
  </si>
  <si>
    <t>P(5MeFur-2-yl)2(2,4Me2Ph)</t>
  </si>
  <si>
    <t>1265</t>
  </si>
  <si>
    <t>CC1=C(P(c2oc(C)cc2)c3oc(C)cc3)C=CC(C)=C1</t>
  </si>
  <si>
    <t>P(2Me4FPh)pyrrolidinyl2</t>
  </si>
  <si>
    <t>1266</t>
  </si>
  <si>
    <t>CC1=C(P(N2CCCC2)N3CCCC3)C=CC(F)=C1</t>
  </si>
  <si>
    <t>P(2Me4CF3Ph)(3,4-OCH2CH2O-Ph)2</t>
  </si>
  <si>
    <t>1267</t>
  </si>
  <si>
    <t>CC1=C(P(C2=CC=C(OCCO3)C3=C2)C4=CC=C(OCCO5)C5=C4)C=CC(C(F)(F)F)=C1</t>
  </si>
  <si>
    <t>P(2BnPh)(4NO2Ph)2</t>
  </si>
  <si>
    <t>1268</t>
  </si>
  <si>
    <t>O=[N+](c1ccc(P(c2ccc([N+]([O-])=O)cc2)C3=C(CC4=CC=CC=C4)C=CC=C3)cc1)[O-]</t>
  </si>
  <si>
    <t>P(3PhPh)2(Cumyl)</t>
  </si>
  <si>
    <t>1269</t>
  </si>
  <si>
    <t>CC(P(c1cc(c2ccccc2)ccc1)c3cc(c4ccccc4)ccc3)(c5ccccc5)C</t>
  </si>
  <si>
    <t>P(2iPrPh)(OCH2tBu)2</t>
  </si>
  <si>
    <t>1270</t>
  </si>
  <si>
    <t>CC(c1c(P(OCC(C)(C)C)OCC(C)(C)C)cccc1)C</t>
  </si>
  <si>
    <t>POct(NiBu2)2</t>
  </si>
  <si>
    <t>1271</t>
  </si>
  <si>
    <t>CCCCCCCCP(N(CC(C)C)CC(C)C)N(CC(C)C)CC(C)C</t>
  </si>
  <si>
    <t>P(2,6Me2 4OMe Ph)(OiBu)2</t>
  </si>
  <si>
    <t>1272</t>
  </si>
  <si>
    <t>COc1cc(C)c(P(OCC(C)C)OCC(C)C)c(C)c1</t>
  </si>
  <si>
    <t>P(2,4CF32Ph)prenyl2</t>
  </si>
  <si>
    <t>1273</t>
  </si>
  <si>
    <t>FC(F)(c1cc(C(F)(F)F)c(P(C/C=C(C)/C)C/C=C(C)\C)cc1)F</t>
  </si>
  <si>
    <t>PAd2(26iPr2Ph)</t>
  </si>
  <si>
    <t>1274</t>
  </si>
  <si>
    <t>CC(C)C1=C(C(C(C)C)=CC=C1)P([C@@]23C[C@H]4C[C@H](C[C@H](C4)C3)C2)[C@@]56C[C@H]7C[C@H](C[C@H](C7)C6)C5</t>
  </si>
  <si>
    <t>P(26iPr2Ph)2(2,4,6-OMe3-Ph)</t>
  </si>
  <si>
    <t>1275</t>
  </si>
  <si>
    <t>CC(C)C1=C(C(C(C)C)=CC=C1)P(C2=C(C(C)C)C=CC=C2C(C)C)C3=C(OC)C=C(OC)C=C3OC</t>
  </si>
  <si>
    <t>AdCyBrettPhos (S)</t>
  </si>
  <si>
    <t>1276</t>
  </si>
  <si>
    <t>CC(C)c1c(c2c(P(C34CC5CC(CC(C5)C4)C3)C6CCCCC6)c(OC)ccc2OC)c(C(C)C)cc(C(C)C)c1</t>
  </si>
  <si>
    <t>P(O4tBuPh)3</t>
  </si>
  <si>
    <t>1277</t>
  </si>
  <si>
    <t>CC(C)(C)C(C=C1)=CC=C1OP(OC2=CC=C(C(C)(C)C)C=C2)OC3=CC=C(C(C)(C)C)C=C3</t>
  </si>
  <si>
    <t>P(O35tBu2Ph)3</t>
  </si>
  <si>
    <t>1278</t>
  </si>
  <si>
    <t>CC(C)(C)C1=CC(C(C)(C)C)=CC(OP(OC2=CC(C(C)(C)C)=CC(C(C)(C)C)=C2)OC3=CC(C(C)(C)C)=CC(C(C)(C)C)=C3)=C1</t>
  </si>
  <si>
    <t>YCNPCy2</t>
  </si>
  <si>
    <t>1279</t>
  </si>
  <si>
    <t>N#C[C-](P(C1CCCCC1)C2CCCCC2)[P+](C3=CC=CC=C3)(C4=CC=CC=C4)C5=CC=CC=C5</t>
  </si>
  <si>
    <t>YMePCy3</t>
  </si>
  <si>
    <t>1280</t>
  </si>
  <si>
    <t>C[C-](P(C1CCCCC1)C2CCCCC2)[P+](C3=CC=CC=C3)(C4=CC=CC=C4)C5=CC=CC=C5</t>
  </si>
  <si>
    <t>YTMSPCy2</t>
  </si>
  <si>
    <t>1281</t>
  </si>
  <si>
    <t>C[Si](C)(C)[C-](P(C1CCCCC1)C2CCCCC2)[P+](C3=CC=CC=C3)(C4=CC=CC=C4)C5=CC=CC=C5</t>
  </si>
  <si>
    <t>PPh2(6-(2-pyridone))</t>
  </si>
  <si>
    <t>1282</t>
  </si>
  <si>
    <t>O=C1C=CC=C(N1)P(C2=CC=CC=C2)C3=CC=CC=C3</t>
  </si>
  <si>
    <t>PFMe2</t>
  </si>
  <si>
    <t>1283</t>
  </si>
  <si>
    <t>CP(C)F</t>
  </si>
  <si>
    <t>PF2Me</t>
  </si>
  <si>
    <t>1284</t>
  </si>
  <si>
    <t>CP(F)F</t>
  </si>
  <si>
    <t>PFEt2</t>
  </si>
  <si>
    <t>1285</t>
  </si>
  <si>
    <t>FP(CC)CC</t>
  </si>
  <si>
    <t>PF2Et</t>
  </si>
  <si>
    <t>1286</t>
  </si>
  <si>
    <t>FP(F)CC</t>
  </si>
  <si>
    <t>PF2Ph</t>
  </si>
  <si>
    <t>1287</t>
  </si>
  <si>
    <t>FP(F)C1=CC=CC=C1</t>
  </si>
  <si>
    <t>PF2tBu</t>
  </si>
  <si>
    <t>1288</t>
  </si>
  <si>
    <t>FP(F)C(C)(C)C</t>
  </si>
  <si>
    <t>PF(NMe2)2</t>
  </si>
  <si>
    <t>1289</t>
  </si>
  <si>
    <t>FP(N(C)C)N(C)C</t>
  </si>
  <si>
    <t>PF2(NMe2)</t>
  </si>
  <si>
    <t>1290</t>
  </si>
  <si>
    <t>FP(F)N(C)C</t>
  </si>
  <si>
    <t>PF(Ome)2</t>
  </si>
  <si>
    <t>1291</t>
  </si>
  <si>
    <t>FP(OC)OC</t>
  </si>
  <si>
    <t>PF2(Ome)</t>
  </si>
  <si>
    <t>1292</t>
  </si>
  <si>
    <t>FP(F)OC</t>
  </si>
  <si>
    <t>PHF2</t>
  </si>
  <si>
    <t>1293</t>
  </si>
  <si>
    <t>FP([H])F</t>
  </si>
  <si>
    <t>PH2F</t>
  </si>
  <si>
    <t>1294</t>
  </si>
  <si>
    <t>[H]P([H])F</t>
  </si>
  <si>
    <t>PHAd2</t>
  </si>
  <si>
    <t>1295</t>
  </si>
  <si>
    <t>[H]P(C1(C[C@@H]2C3)C[C@H](C2)C[C@H]3C1)C45C[C@@H](C6)C[C@@H](C[C@@H]6C5)C4</t>
  </si>
  <si>
    <t>PH2Ad</t>
  </si>
  <si>
    <t>1296</t>
  </si>
  <si>
    <t>[H]P([H])C12C[C@@H](C3)C[C@@H](C[C@@H]3C2)C1</t>
  </si>
  <si>
    <t>PHtBu2</t>
  </si>
  <si>
    <t>1297</t>
  </si>
  <si>
    <t>[H]P(C(C)(C)C)C(C)(C)C</t>
  </si>
  <si>
    <t>PH2tBu</t>
  </si>
  <si>
    <t>1298</t>
  </si>
  <si>
    <t>[H]P([H])C(C)(C)C</t>
  </si>
  <si>
    <t>PH3</t>
  </si>
  <si>
    <t>1299</t>
  </si>
  <si>
    <t>[H]P([H])[H]</t>
  </si>
  <si>
    <t>P(3Me,4Ph-Ph)3</t>
  </si>
  <si>
    <t>1400</t>
  </si>
  <si>
    <t>CC1=CC(P(C2=CC=C(C3=CC=CC=C3)C(C)=C2)C4=CC=C(C5=CC=CC=C5)C(C)=C4)=CC=C1C6=CC=CC=C6</t>
  </si>
  <si>
    <t>PF3</t>
  </si>
  <si>
    <t>1401</t>
  </si>
  <si>
    <t>FP(F)F</t>
  </si>
  <si>
    <t>PPh2(CH2OH)</t>
  </si>
  <si>
    <t>1402</t>
  </si>
  <si>
    <t>OCP(C1=CC=CC=C1)C1=CC=CC=C1</t>
  </si>
  <si>
    <t>PPh2Ethyne</t>
  </si>
  <si>
    <t>1403</t>
  </si>
  <si>
    <t>C#CP(C1=CC=CC=C1)C1=CC=CC=C1</t>
  </si>
  <si>
    <t>PPh2Nap</t>
  </si>
  <si>
    <t>1404</t>
  </si>
  <si>
    <t>C1=CC=C(C=C1)P(C1=CC=CC=C1)C1=CC=CC2=CC=CC=C12</t>
  </si>
  <si>
    <t>PPh2(Mes-methanone)</t>
  </si>
  <si>
    <t>1405</t>
  </si>
  <si>
    <t>CC1=CC(C)=C(C(=O)P(C2=CC=CC=C2)C2=CC=CC=C2)C(C)=C1</t>
  </si>
  <si>
    <t>PPh2(CH2CH2CN)</t>
  </si>
  <si>
    <t>1406</t>
  </si>
  <si>
    <t>N#CCCP(C1=CC=CC=C1)C1=CC=CC=C1</t>
  </si>
  <si>
    <t>P(p-styrene)3</t>
  </si>
  <si>
    <t>1407</t>
  </si>
  <si>
    <t>C=CC(C=C1)=CC=C1P(C2=CC=C(C=C)C=C2)C3=CC=C(C=C)C=C3</t>
  </si>
  <si>
    <t>PPh2(EtPh)</t>
  </si>
  <si>
    <t>1408</t>
  </si>
  <si>
    <t>C(CC1=CC=CC=C1)P(C1=CC=CC=C1)C1=CC=CC=C1</t>
  </si>
  <si>
    <t>PPh2(tBu-Ethylene)</t>
  </si>
  <si>
    <t>1409</t>
  </si>
  <si>
    <t>CC(C)(C)C#CP(C1=CC=CC=C1)C1=CC=CC=C1</t>
  </si>
  <si>
    <t>PPh2(Me-Ethylene)</t>
  </si>
  <si>
    <t>1410</t>
  </si>
  <si>
    <t>CC#CP(C1=CC=CC=C1)C1=CC=CC=C1</t>
  </si>
  <si>
    <t>PPhMeProp</t>
  </si>
  <si>
    <t>1411</t>
  </si>
  <si>
    <t>CP(C1=CC=CC=C1)CCC</t>
  </si>
  <si>
    <t>PPh2(p-MeBenzoate)</t>
  </si>
  <si>
    <t>1412</t>
  </si>
  <si>
    <t>COC(=O)C1=CC=C(C=C1)P(C1=CC=CC=C1)C1=CC=CC=C1</t>
  </si>
  <si>
    <t>PPh2(MeTMS)</t>
  </si>
  <si>
    <t>1413</t>
  </si>
  <si>
    <t>C[Si](C)(C)CP(C1=CC=CC=C1)C1=CC=CC=C1</t>
  </si>
  <si>
    <t>Phosphole-Ph</t>
  </si>
  <si>
    <t>1414</t>
  </si>
  <si>
    <t>C1=CP(C=C1)C1=CC=CC=C1</t>
  </si>
  <si>
    <t>PPh2(3-pyridine)</t>
  </si>
  <si>
    <t>1415</t>
  </si>
  <si>
    <t>P(C1=CC=CC=C1)(C2=CC=CC=C2)C3=CN=CC=C3</t>
  </si>
  <si>
    <t>ring diNap-PPh</t>
  </si>
  <si>
    <t>1416</t>
  </si>
  <si>
    <t>C12=CC=CC=C1C=CC(CP(C3=CC=CC=C3)C4)=C2C5=C4C=CC6=CC=CC=C65</t>
  </si>
  <si>
    <t>PPh2(3-butene)</t>
  </si>
  <si>
    <t>1417</t>
  </si>
  <si>
    <t>C=CCCP(C1=CC=CC=C1)C2=CC=CC=C2</t>
  </si>
  <si>
    <t>Pme(CH2OH)2</t>
  </si>
  <si>
    <t>1418</t>
  </si>
  <si>
    <t>CP(CO)CO</t>
  </si>
  <si>
    <t>PPh2(m-BrPh)</t>
  </si>
  <si>
    <t>1419</t>
  </si>
  <si>
    <t>BrC1=CC(P(C2=CC=CC=C2)C3=CC=CC=C3)=CC=C1</t>
  </si>
  <si>
    <t>PPh2(4-pyridine)</t>
  </si>
  <si>
    <t>1420</t>
  </si>
  <si>
    <t>C1=CC=C(C=C1)P(C1=CC=CC=C1)C1=CC=NC=C1</t>
  </si>
  <si>
    <t>PPhMeBn</t>
  </si>
  <si>
    <t>1421</t>
  </si>
  <si>
    <t>CP(CC1=CC=CC=C1)C1=CC=CC=C1</t>
  </si>
  <si>
    <t>PPh2(EtOMe)</t>
  </si>
  <si>
    <t>1422</t>
  </si>
  <si>
    <t>COCCP(C1=CC=CC=C1)C2=CC=CC=C2</t>
  </si>
  <si>
    <t>P(o-NMe2-Ph)3</t>
  </si>
  <si>
    <t>1423</t>
  </si>
  <si>
    <t>CN(C)C(C=CC=C1)=C1P(C2=C(N(C)C)C=CC=C2)C3=C(N(C)C)C=CC=C3</t>
  </si>
  <si>
    <t>PPhMeEt</t>
  </si>
  <si>
    <t>1424</t>
  </si>
  <si>
    <t>CP(C1=CC=CC=C1)CC</t>
  </si>
  <si>
    <t>P(p-BrPh)3</t>
  </si>
  <si>
    <t>1425</t>
  </si>
  <si>
    <t>BrC(C=C1)=CC=C1P(C2=CC=C(Br)C=C2)C3=CC=C(Br)C=C3</t>
  </si>
  <si>
    <t>P(C8H4F13)3</t>
  </si>
  <si>
    <t>1426</t>
  </si>
  <si>
    <t>FC(C(F)(F)C(F)(F)C(F)(F)C(F)(F)C(F)(F)C(F)(F)F)(F)CCP(CCC(F)(F)C(F)(F)C(F)(F)C(F)(F)C(F)(F)C(F)(F)F)CCC(F)(F)C(F)(F)C(F)(F)C(F)(F)C(F)(F)C(F)(F)F</t>
  </si>
  <si>
    <t>PPhMetBu</t>
  </si>
  <si>
    <t>1427</t>
  </si>
  <si>
    <t>CP(C1=CC=CC=C1)C(C)(C)C</t>
  </si>
  <si>
    <t>P(3,5-Ph2Ph)3</t>
  </si>
  <si>
    <t>1428</t>
  </si>
  <si>
    <t>C1(C2=CC(C3=CC=CC=C3)=CC(P(C4=CC(C5=CC=CC=C5)=CC(C6=CC=CC=C6)=C4)C7=CC(C8=CC=CC=C8)=CC(C9=CC=CC=C9)=C7)=C2)=CC=CC=C1</t>
  </si>
  <si>
    <t>P(3,5-(2,6-(2,6-Me2Ph)2Ph)2Ph)3</t>
  </si>
  <si>
    <t>1429</t>
  </si>
  <si>
    <t>CC1=CC=CC(C)=C1C2=CC=CC(C3=C(C)C=CC=C3C)=C2C4=CC(C5=C(C6=C(C)C=CC=C6C)C=CC=C5C7=C(C)C=CC=C7C)=CC(P(C8=CC(C9=C(C%10=C(C)C=CC=C%10C)C=CC=C9C%11=C(C)C=CC=C%11C)=CC(C%12=C(C%13=C(C)C=CC=C%13C)C=CC=C%12C%14=C(C)C=CC=C%14C)=C8)C%15=CC(C%16=C(C%17=C(C)C=CC=C%17C)C=CC=C%16C%18=C(C)C=CC=C%18C)=CC(C%19=C(C%20=C(C)C=CC=C%20C)C=CC=C%19C%21=C(C)C=CC=C%21C)=C%15)=C4</t>
  </si>
  <si>
    <t>P(3,5-Mes2Ph)3</t>
  </si>
  <si>
    <t>1430</t>
  </si>
  <si>
    <t>CC1=C(C2=CC(C3=C(C=C(C)C=C3C)C)=CC(P(C4=CC(C5=C(C=C(C)C=C5C)C)=CC(C6=C(C=C(C)C=C6C)C)=C4)C7=CC(C8=C(C=C(C)C=C8C)C)=CC(C9=C(C=C(C)C=C9C)C)=C7)=C2)C(C)=CC(C)=C1</t>
  </si>
  <si>
    <t>(R,S) (2,4,5-Me-naphOPO)PN(Me-Bz)2</t>
  </si>
  <si>
    <t>1431</t>
  </si>
  <si>
    <t>Cc1c(C)c(c2c(C)c(C)cc(C)c2OP(N([C@@H](c3ccccc3)C)[C@H](c4ccccc4)C)O5)c5c(C)c1</t>
  </si>
  <si>
    <t>(R,R) DSM Monophos</t>
  </si>
  <si>
    <t>1432</t>
  </si>
  <si>
    <t>C[C@H](c1ccccc1)N([C@@H](c2ccccc2)C)P3Oc4ccc5ccccc5c4c6c(O3)ccc7ccccc67</t>
  </si>
  <si>
    <t>PPh(2,4Xyl)2</t>
  </si>
  <si>
    <t>1433</t>
  </si>
  <si>
    <t>CC(C=C(C)C=C1)=C1P(C2=C(C)C=C(C)C=C2)C3=CC=CC=C3</t>
  </si>
  <si>
    <t>P(2CF3Ph)2(2OMePh)</t>
  </si>
  <si>
    <t>1434</t>
  </si>
  <si>
    <t>COC1=C(P(C2=C(C(F)(F)F)C=CC=C2)C3=C(C(F)(F)F)C=CC=C3)C=CC=C1</t>
  </si>
  <si>
    <t>tetrahydro CyJohnPhos</t>
  </si>
  <si>
    <t>1435</t>
  </si>
  <si>
    <t>C1(C2=C(P(C3CCCCC3)C4CCCCC4)CCCC2)=CC=CC=C1</t>
  </si>
  <si>
    <t>1436</t>
  </si>
  <si>
    <t>CN(C(C1=CC=CC=C1)=C2P(C3CCCCC3)C4CCCCC4)C5=C2C=CC=C5</t>
  </si>
  <si>
    <t>NEt2DavePhos</t>
  </si>
  <si>
    <t>1437</t>
  </si>
  <si>
    <t>CN(C1=CC=CC=C1C2=C(P(N(CC)CC)N(CC)CC)C=CC=C2)C</t>
  </si>
  <si>
    <t>PtBu H4phosphepine</t>
  </si>
  <si>
    <t>1438</t>
  </si>
  <si>
    <t>CC(P1CCC=CCC1)(C)C</t>
  </si>
  <si>
    <t>nuesp_nuesp(P).Boltz</t>
  </si>
  <si>
    <t>solv_E_solv.Boltz</t>
  </si>
  <si>
    <t>solv_E_cds.Boltz</t>
  </si>
  <si>
    <t>solv_E_solv_elstat.Boltz</t>
  </si>
  <si>
    <t>dipole_dipole_TZ.vburmin</t>
  </si>
  <si>
    <t>pyr_P.vburmin</t>
  </si>
  <si>
    <t>pyr_alpha.vburmin</t>
  </si>
  <si>
    <t>qpole_ampl.vburmin</t>
  </si>
  <si>
    <t>qpole_xx.vburmin</t>
  </si>
  <si>
    <t>qpole_yy.vburmin</t>
  </si>
  <si>
    <t>qpole_zz.vburmin</t>
  </si>
  <si>
    <t>sambvca_pvbur_35.vburmin</t>
  </si>
  <si>
    <t>sambvca_pvbur_Qmax_35.vburmin</t>
  </si>
  <si>
    <t>sambvca_pvbur_Qmin_150.vburmin</t>
  </si>
  <si>
    <t>sambvca_pvbur_Qmin_35.vburmin</t>
  </si>
  <si>
    <t>sambvca_pvbur_maxdeltaQneigh_150.vburmin</t>
  </si>
  <si>
    <t>sambvca_pvbur_maxdeltaQneigh_35.vburmin</t>
  </si>
  <si>
    <t>sambvca_pvbur_vprox/vdist.vburmin</t>
  </si>
  <si>
    <t>sterimol_5-.5cB1.vburmin</t>
  </si>
  <si>
    <t>sterimol_5-.5cB5.vburmin</t>
  </si>
  <si>
    <t>sterimol_B1.vburmin</t>
  </si>
  <si>
    <t>sterimol_B5.vburmin</t>
  </si>
  <si>
    <t>sterimol_lval.vburmin</t>
  </si>
  <si>
    <t>visvol_tot_visvol.vburmin</t>
  </si>
  <si>
    <t>visvol_prox_visvol.vburmin</t>
  </si>
  <si>
    <t>visvol_dist_visvol.vburmin</t>
  </si>
  <si>
    <t>visvol_ratio_vis_tot.vburmin</t>
  </si>
  <si>
    <t>visvol_ratio_distvis_proxvis.vburmin</t>
  </si>
  <si>
    <t>Pint_P_max.vburmin</t>
  </si>
  <si>
    <t>Pint_SurfArea.vburmin</t>
  </si>
  <si>
    <t>Pint_Sphericity.vburmin</t>
  </si>
  <si>
    <t>1300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</si>
  <si>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</si>
  <si>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</si>
  <si>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</si>
  <si>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</si>
  <si>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</si>
  <si>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</si>
  <si>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</si>
  <si>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</si>
  <si>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</si>
  <si>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</si>
  <si>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</si>
  <si>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</si>
  <si>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</si>
  <si>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</si>
  <si>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</si>
  <si>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</si>
  <si>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</si>
  <si>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</si>
  <si>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</si>
  <si>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</si>
  <si>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1330</t>
  </si>
  <si>
    <t>1331</t>
  </si>
  <si>
    <t>1332</t>
  </si>
  <si>
    <t>1333</t>
  </si>
  <si>
    <t>1334</t>
  </si>
  <si>
    <t>1439</t>
  </si>
  <si>
    <t>1440</t>
  </si>
  <si>
    <t>1441</t>
  </si>
  <si>
    <t>1442</t>
  </si>
  <si>
    <t>1443</t>
  </si>
  <si>
    <t>1444</t>
  </si>
  <si>
    <t>1445</t>
  </si>
  <si>
    <t>1447</t>
  </si>
  <si>
    <t>1448</t>
  </si>
  <si>
    <t>1449</t>
  </si>
  <si>
    <t>1450</t>
  </si>
  <si>
    <t>1451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</si>
  <si>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</si>
  <si>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</si>
  <si>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</si>
  <si>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</si>
  <si>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</si>
  <si>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</si>
  <si>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</si>
  <si>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</si>
  <si>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</si>
  <si>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</si>
  <si>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</si>
  <si>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</si>
  <si>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</si>
  <si>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</si>
  <si>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</si>
  <si>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</si>
  <si>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</si>
  <si>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</si>
  <si>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</si>
  <si>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</si>
  <si>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</si>
  <si>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</si>
  <si>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</si>
  <si>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</si>
  <si>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</si>
  <si>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</si>
  <si>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</si>
  <si>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</si>
  <si>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</si>
  <si>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</si>
  <si>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</si>
  <si>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</si>
  <si>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</si>
  <si>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</si>
  <si>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</si>
  <si>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</si>
  <si>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</si>
  <si>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</si>
  <si>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</si>
  <si>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</si>
  <si>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</si>
  <si>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</si>
  <si>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</si>
  <si>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</si>
  <si>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</si>
  <si>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</si>
  <si>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</si>
  <si>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</si>
  <si>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</si>
  <si>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</si>
  <si>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</si>
  <si>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</si>
  <si>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</si>
  <si>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</si>
  <si>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</si>
  <si>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</si>
  <si>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</si>
  <si>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</si>
  <si>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</si>
  <si>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</si>
  <si>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</si>
  <si>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</si>
  <si>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</si>
  <si>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</si>
  <si>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</si>
  <si>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</si>
  <si>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</si>
  <si>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</si>
  <si>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</si>
  <si>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</si>
  <si>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STD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</si>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</sst>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1" x14ac:knownFonts="1"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rgb="FF000000"/>
      <name val="Century Gothic"/>
      <family val="2"/>
    </font>
    <font>
      <b/>
      <i/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11"/>
      <color rgb="FFC0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FF0000"/>
      <name val="Arial"/>
      <family val="2"/>
    </font>
    <font>
      <sz val="9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  <font>
      <sz val="11"/>
      <color rgb="FF282425"/>
      <name val="Calibri"/>
      <family val="2"/>
      <scheme val="minor"/>
    </font>
    <font>
      <sz val="10"/>
      <color rgb="FF000000"/>
      <name val="Helvetica"/>
      <family val="2"/>
    </font>
    <font>
      <i/>
      <sz val="10"/>
      <color rgb="FF000000"/>
      <name val="Helvetica"/>
      <family val="2"/>
    </font>
    <font>
      <sz val="11"/>
      <name val="Courier New"/>
      <family val="3"/>
    </font>
    <font>
      <sz val="11"/>
      <name val="Calibri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2" fontId="0" fillId="0" borderId="2" xfId="0" applyNumberFormat="1" applyBorder="1"/>
    <xf numFmtId="1" fontId="0" fillId="0" borderId="0" xfId="0" applyNumberFormat="1"/>
    <xf numFmtId="2" fontId="0" fillId="0" borderId="3" xfId="0" applyNumberFormat="1" applyBorder="1"/>
    <xf numFmtId="2" fontId="0" fillId="2" borderId="0" xfId="0" applyNumberFormat="1" applyFill="1"/>
    <xf numFmtId="1" fontId="0" fillId="3" borderId="0" xfId="0" applyNumberFormat="1" applyFill="1"/>
    <xf numFmtId="1" fontId="0" fillId="0" borderId="0" xfId="0" applyNumberFormat="1" applyAlignment="1">
      <alignment horizontal="left" textRotation="90"/>
    </xf>
    <xf numFmtId="1" fontId="0" fillId="4" borderId="0" xfId="0" applyNumberFormat="1" applyFill="1" applyAlignment="1">
      <alignment horizontal="left" textRotation="90"/>
    </xf>
    <xf numFmtId="1" fontId="0" fillId="0" borderId="2" xfId="0" applyNumberFormat="1" applyBorder="1" applyAlignment="1">
      <alignment horizontal="left"/>
    </xf>
    <xf numFmtId="0" fontId="0" fillId="0" borderId="2" xfId="0" applyBorder="1"/>
    <xf numFmtId="0" fontId="0" fillId="0" borderId="4" xfId="0" applyBorder="1"/>
    <xf numFmtId="1" fontId="0" fillId="0" borderId="0" xfId="0" applyNumberFormat="1" applyAlignment="1">
      <alignment horizontal="left"/>
    </xf>
    <xf numFmtId="0" fontId="0" fillId="5" borderId="0" xfId="0" applyFill="1"/>
    <xf numFmtId="0" fontId="4" fillId="0" borderId="2" xfId="0" applyFont="1" applyBorder="1"/>
    <xf numFmtId="0" fontId="4" fillId="0" borderId="0" xfId="0" applyFont="1"/>
    <xf numFmtId="2" fontId="0" fillId="6" borderId="0" xfId="0" applyNumberFormat="1" applyFill="1"/>
    <xf numFmtId="2" fontId="0" fillId="7" borderId="0" xfId="0" applyNumberFormat="1" applyFill="1"/>
    <xf numFmtId="49" fontId="0" fillId="0" borderId="2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64" fontId="0" fillId="3" borderId="0" xfId="0" applyNumberFormat="1" applyFill="1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2" fontId="3" fillId="0" borderId="0" xfId="0" applyNumberFormat="1" applyFont="1"/>
    <xf numFmtId="164" fontId="0" fillId="3" borderId="0" xfId="0" applyNumberFormat="1" applyFill="1" applyAlignment="1">
      <alignment vertical="top"/>
    </xf>
    <xf numFmtId="2" fontId="0" fillId="4" borderId="0" xfId="0" applyNumberFormat="1" applyFill="1"/>
    <xf numFmtId="1" fontId="0" fillId="0" borderId="0" xfId="0" applyNumberFormat="1" applyAlignment="1">
      <alignment horizontal="left" vertical="top"/>
    </xf>
    <xf numFmtId="1" fontId="0" fillId="0" borderId="2" xfId="0" applyNumberFormat="1" applyBorder="1" applyAlignment="1">
      <alignment horizontal="left"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/>
    <xf numFmtId="0" fontId="6" fillId="0" borderId="1" xfId="0" applyFont="1" applyBorder="1" applyAlignment="1">
      <alignment horizontal="center" vertical="top"/>
    </xf>
    <xf numFmtId="0" fontId="7" fillId="9" borderId="5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2" borderId="2" xfId="0" applyNumberFormat="1" applyFill="1" applyBorder="1"/>
    <xf numFmtId="164" fontId="0" fillId="0" borderId="0" xfId="0" applyNumberFormat="1"/>
    <xf numFmtId="0" fontId="8" fillId="0" borderId="2" xfId="0" applyFont="1" applyBorder="1"/>
    <xf numFmtId="2" fontId="0" fillId="0" borderId="4" xfId="0" applyNumberFormat="1" applyBorder="1"/>
    <xf numFmtId="0" fontId="9" fillId="0" borderId="0" xfId="0" applyFont="1" applyAlignment="1">
      <alignment horizontal="left" vertical="center"/>
    </xf>
    <xf numFmtId="1" fontId="0" fillId="0" borderId="2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2" fontId="3" fillId="0" borderId="0" xfId="0" applyNumberFormat="1" applyFont="1" applyAlignment="1">
      <alignment horizontal="center"/>
    </xf>
    <xf numFmtId="0" fontId="0" fillId="0" borderId="3" xfId="0" applyBorder="1"/>
    <xf numFmtId="164" fontId="0" fillId="0" borderId="6" xfId="0" applyNumberFormat="1" applyBorder="1"/>
    <xf numFmtId="2" fontId="10" fillId="0" borderId="0" xfId="0" applyNumberFormat="1" applyFont="1"/>
    <xf numFmtId="2" fontId="11" fillId="0" borderId="0" xfId="0" applyNumberFormat="1" applyFont="1" applyAlignment="1">
      <alignment horizontal="center"/>
    </xf>
    <xf numFmtId="164" fontId="0" fillId="0" borderId="6" xfId="0" quotePrefix="1" applyNumberFormat="1" applyBorder="1"/>
    <xf numFmtId="2" fontId="12" fillId="0" borderId="0" xfId="0" applyNumberFormat="1" applyFont="1"/>
    <xf numFmtId="0" fontId="0" fillId="10" borderId="0" xfId="0" applyFill="1"/>
    <xf numFmtId="2" fontId="5" fillId="0" borderId="2" xfId="0" applyNumberFormat="1" applyFont="1" applyBorder="1"/>
    <xf numFmtId="49" fontId="4" fillId="0" borderId="2" xfId="0" applyNumberFormat="1" applyFont="1" applyBorder="1"/>
    <xf numFmtId="1" fontId="3" fillId="0" borderId="2" xfId="0" applyNumberFormat="1" applyFont="1" applyBorder="1"/>
    <xf numFmtId="1" fontId="3" fillId="0" borderId="0" xfId="0" applyNumberFormat="1" applyFont="1"/>
    <xf numFmtId="164" fontId="8" fillId="0" borderId="0" xfId="0" applyNumberFormat="1" applyFont="1" applyAlignment="1">
      <alignment horizontal="center"/>
    </xf>
    <xf numFmtId="2" fontId="5" fillId="0" borderId="0" xfId="0" applyNumberFormat="1" applyFont="1"/>
    <xf numFmtId="164" fontId="13" fillId="0" borderId="0" xfId="0" applyNumberFormat="1" applyFont="1"/>
    <xf numFmtId="2" fontId="0" fillId="11" borderId="0" xfId="0" applyNumberFormat="1" applyFill="1"/>
    <xf numFmtId="1" fontId="0" fillId="11" borderId="0" xfId="0" applyNumberFormat="1" applyFill="1"/>
    <xf numFmtId="2" fontId="4" fillId="0" borderId="0" xfId="0" applyNumberFormat="1" applyFont="1"/>
    <xf numFmtId="2" fontId="1" fillId="12" borderId="0" xfId="0" applyNumberFormat="1" applyFont="1" applyFill="1"/>
    <xf numFmtId="2" fontId="14" fillId="12" borderId="0" xfId="0" applyNumberFormat="1" applyFont="1" applyFill="1" applyAlignment="1">
      <alignment horizontal="right" vertical="center" wrapText="1"/>
    </xf>
    <xf numFmtId="1" fontId="14" fillId="12" borderId="0" xfId="0" applyNumberFormat="1" applyFont="1" applyFill="1" applyAlignment="1">
      <alignment horizontal="right" vertical="center" wrapText="1"/>
    </xf>
    <xf numFmtId="2" fontId="15" fillId="0" borderId="0" xfId="0" applyNumberFormat="1" applyFont="1" applyAlignment="1">
      <alignment horizontal="right" vertical="center" wrapText="1"/>
    </xf>
    <xf numFmtId="0" fontId="0" fillId="13" borderId="0" xfId="0" applyFill="1" applyAlignment="1">
      <alignment horizontal="left"/>
    </xf>
    <xf numFmtId="164" fontId="0" fillId="10" borderId="0" xfId="0" applyNumberFormat="1" applyFill="1"/>
    <xf numFmtId="164" fontId="0" fillId="0" borderId="0" xfId="0" quotePrefix="1" applyNumberFormat="1"/>
    <xf numFmtId="0" fontId="16" fillId="0" borderId="2" xfId="0" applyFont="1" applyBorder="1"/>
    <xf numFmtId="2" fontId="8" fillId="0" borderId="0" xfId="0" applyNumberFormat="1" applyFont="1" applyAlignment="1">
      <alignment horizontal="center"/>
    </xf>
    <xf numFmtId="2" fontId="8" fillId="0" borderId="0" xfId="0" applyNumberFormat="1" applyFont="1"/>
    <xf numFmtId="2" fontId="8" fillId="0" borderId="2" xfId="0" applyNumberFormat="1" applyFont="1" applyBorder="1"/>
    <xf numFmtId="0" fontId="0" fillId="14" borderId="0" xfId="0" applyFill="1"/>
    <xf numFmtId="3" fontId="0" fillId="0" borderId="0" xfId="0" applyNumberFormat="1"/>
    <xf numFmtId="164" fontId="0" fillId="13" borderId="0" xfId="0" quotePrefix="1" applyNumberFormat="1" applyFill="1"/>
    <xf numFmtId="2" fontId="17" fillId="0" borderId="2" xfId="0" applyNumberFormat="1" applyFont="1" applyBorder="1"/>
    <xf numFmtId="2" fontId="17" fillId="0" borderId="0" xfId="0" applyNumberFormat="1" applyFont="1" applyAlignment="1">
      <alignment horizontal="center"/>
    </xf>
    <xf numFmtId="0" fontId="8" fillId="0" borderId="0" xfId="0" applyFont="1"/>
    <xf numFmtId="2" fontId="0" fillId="0" borderId="6" xfId="0" applyNumberFormat="1" applyBorder="1"/>
    <xf numFmtId="2" fontId="0" fillId="10" borderId="0" xfId="0" applyNumberFormat="1" applyFill="1"/>
    <xf numFmtId="2" fontId="8" fillId="2" borderId="2" xfId="0" applyNumberFormat="1" applyFont="1" applyFill="1" applyBorder="1"/>
    <xf numFmtId="0" fontId="18" fillId="0" borderId="0" xfId="0" applyFont="1"/>
    <xf numFmtId="0" fontId="19" fillId="0" borderId="0" xfId="0" applyFont="1"/>
    <xf numFmtId="164" fontId="0" fillId="0" borderId="0" xfId="0" applyNumberFormat="1" applyAlignment="1">
      <alignment horizontal="right"/>
    </xf>
    <xf numFmtId="164" fontId="0" fillId="5" borderId="0" xfId="0" applyNumberFormat="1" applyFill="1"/>
    <xf numFmtId="0" fontId="4" fillId="0" borderId="0" xfId="0" applyFont="1" applyAlignment="1">
      <alignment horizontal="left"/>
    </xf>
    <xf numFmtId="0" fontId="4" fillId="14" borderId="0" xfId="0" applyFont="1" applyFill="1"/>
    <xf numFmtId="0" fontId="20" fillId="0" borderId="0" xfId="0" applyFont="1"/>
    <xf numFmtId="0" fontId="20" fillId="0" borderId="0" xfId="0" applyFont="1" applyAlignment="1">
      <alignment horizontal="left"/>
    </xf>
    <xf numFmtId="0" fontId="4" fillId="5" borderId="0" xfId="0" applyFont="1" applyFill="1" applyAlignment="1">
      <alignment horizontal="left"/>
    </xf>
    <xf numFmtId="0" fontId="4" fillId="15" borderId="0" xfId="0" applyFont="1" applyFill="1"/>
    <xf numFmtId="0" fontId="4" fillId="0" borderId="0" xfId="0" applyFont="1" applyAlignment="1">
      <alignment horizontal="left" vertical="top"/>
    </xf>
    <xf numFmtId="0" fontId="20" fillId="15" borderId="0" xfId="0" applyFont="1" applyFill="1"/>
    <xf numFmtId="0" fontId="20" fillId="5" borderId="0" xfId="0" applyFont="1" applyFill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16" borderId="0" xfId="0" applyFill="1" applyAlignment="1">
      <alignment horizontal="left"/>
    </xf>
    <xf numFmtId="0" fontId="0" fillId="15" borderId="0" xfId="0" applyFill="1"/>
    <xf numFmtId="0" fontId="0" fillId="5" borderId="0" xfId="0" applyFill="1" applyAlignment="1">
      <alignment horizontal="left"/>
    </xf>
    <xf numFmtId="0" fontId="0" fillId="5" borderId="2" xfId="0" applyFill="1" applyBorder="1"/>
    <xf numFmtId="2" fontId="0" fillId="4" borderId="2" xfId="0" applyNumberFormat="1" applyFill="1" applyBorder="1"/>
    <xf numFmtId="0" fontId="5" fillId="0" borderId="2" xfId="0" applyFont="1" applyBorder="1"/>
    <xf numFmtId="0" fontId="0" fillId="17" borderId="0" xfId="0" applyFill="1"/>
    <xf numFmtId="0" fontId="4" fillId="18" borderId="0" xfId="0" applyFont="1" applyFill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/>
    </xf>
    <xf numFmtId="0" fontId="4" fillId="18" borderId="2" xfId="0" applyFont="1" applyFill="1" applyBorder="1" applyAlignment="1">
      <alignment horizontal="left"/>
    </xf>
    <xf numFmtId="0" fontId="4" fillId="0" borderId="2" xfId="0" applyFont="1" applyBorder="1" applyAlignment="1">
      <alignment horizontal="left" vertical="top" shrinkToFit="1"/>
    </xf>
    <xf numFmtId="165" fontId="0" fillId="0" borderId="0" xfId="0" applyNumberFormat="1"/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2" fontId="0" fillId="5" borderId="0" xfId="0" applyNumberFormat="1" applyFill="1"/>
    <xf numFmtId="0" fontId="6" fillId="5" borderId="1" xfId="0" applyFont="1" applyFill="1" applyBorder="1" applyAlignment="1">
      <alignment horizontal="center" vertical="top"/>
    </xf>
    <xf numFmtId="0" fontId="3" fillId="10" borderId="0" xfId="0" applyFont="1" applyFill="1"/>
    <xf numFmtId="2" fontId="0" fillId="5" borderId="2" xfId="0" applyNumberFormat="1" applyFill="1" applyBorder="1"/>
    <xf numFmtId="2" fontId="5" fillId="5" borderId="0" xfId="0" applyNumberFormat="1" applyFont="1" applyFill="1"/>
    <xf numFmtId="0" fontId="0" fillId="19" borderId="0" xfId="0" applyFill="1"/>
    <xf numFmtId="0" fontId="0" fillId="19" borderId="2" xfId="0" applyFill="1" applyBorder="1"/>
    <xf numFmtId="0" fontId="0" fillId="11" borderId="0" xfId="0" applyFill="1"/>
    <xf numFmtId="0" fontId="22" fillId="0" borderId="0" xfId="0" applyFont="1"/>
    <xf numFmtId="0" fontId="23" fillId="0" borderId="0" xfId="0" applyFont="1"/>
    <xf numFmtId="0" fontId="0" fillId="20" borderId="0" xfId="0" applyFill="1"/>
    <xf numFmtId="0" fontId="0" fillId="21" borderId="0" xfId="0" applyFill="1"/>
    <xf numFmtId="0" fontId="0" fillId="2" borderId="2" xfId="0" applyFill="1" applyBorder="1"/>
    <xf numFmtId="165" fontId="0" fillId="0" borderId="2" xfId="0" applyNumberFormat="1" applyBorder="1"/>
    <xf numFmtId="165" fontId="0" fillId="0" borderId="4" xfId="0" applyNumberFormat="1" applyBorder="1"/>
    <xf numFmtId="2" fontId="1" fillId="2" borderId="2" xfId="0" applyNumberFormat="1" applyFont="1" applyFill="1" applyBorder="1"/>
    <xf numFmtId="0" fontId="1" fillId="0" borderId="2" xfId="0" applyFont="1" applyBorder="1"/>
    <xf numFmtId="0" fontId="1" fillId="0" borderId="0" xfId="0" applyFont="1"/>
    <xf numFmtId="49" fontId="3" fillId="0" borderId="0" xfId="0" applyNumberFormat="1" applyFont="1"/>
    <xf numFmtId="0" fontId="25" fillId="0" borderId="0" xfId="0" applyFont="1" applyAlignment="1">
      <alignment horizontal="left" vertical="center"/>
    </xf>
    <xf numFmtId="49" fontId="0" fillId="0" borderId="0" xfId="0" applyNumberFormat="1"/>
    <xf numFmtId="0" fontId="11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top"/>
    </xf>
    <xf numFmtId="49" fontId="4" fillId="22" borderId="1" xfId="0" applyNumberFormat="1" applyFont="1" applyFill="1" applyBorder="1"/>
    <xf numFmtId="49" fontId="4" fillId="22" borderId="0" xfId="0" applyNumberFormat="1" applyFont="1" applyFill="1"/>
    <xf numFmtId="49" fontId="4" fillId="23" borderId="0" xfId="0" applyNumberFormat="1" applyFont="1" applyFill="1"/>
    <xf numFmtId="49" fontId="4" fillId="0" borderId="0" xfId="0" applyNumberFormat="1" applyFont="1"/>
    <xf numFmtId="2" fontId="6" fillId="0" borderId="0" xfId="0" applyNumberFormat="1" applyFont="1" applyAlignment="1">
      <alignment horizontal="center" vertical="top"/>
    </xf>
  </cellXfs>
  <cellStyles count="1">
    <cellStyle name="Normal" xfId="0" builtinId="0"/>
  </cellStyles>
  <dxfs count="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obias Gensch" id="{66E52D48-44A4-9A46-A3D2-47AAB34F6A99}" userId="Tobias Gensch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127" dT="2019-04-29T21:27:22.90" personId="{66E52D48-44A4-9A46-A3D2-47AAB34F6A99}" id="{A1B123A2-9972-914A-B418-BE823A1CA087}">
    <text>10.1016/j.jorganchem.2010.03.012</text>
  </threadedComment>
  <threadedComment ref="AT290" dT="2019-04-29T23:50:07.44" personId="{66E52D48-44A4-9A46-A3D2-47AAB34F6A99}" id="{965F9637-AF6A-5B4C-BA11-628230BDE86A}">
    <text>10.1021/om030230x</text>
  </threadedComment>
  <threadedComment ref="R496" dT="2019-06-15T20:24:19.11" personId="{66E52D48-44A4-9A46-A3D2-47AAB34F6A99}" id="{B1231C41-104E-2D40-A1E9-A11C714BF3E3}">
    <text>High Negative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F4ACF-136D-2146-9D0B-00E4227299A4}">
  <dimension ref="A1:GE1365"/>
  <sheetViews>
    <sheetView tabSelected="1" workbookViewId="0">
      <selection activeCell="C24" sqref="C24"/>
    </sheetView>
  </sheetViews>
  <sheetFormatPr defaultColWidth="9.19921875" defaultRowHeight="15.6" x14ac:dyDescent="0.3"/>
  <cols>
    <col min="2" max="113" width="9.296875" bestFit="1" customWidth="1"/>
    <col min="115" max="170" width="9.296875" bestFit="1" customWidth="1"/>
    <col min="171" max="172" width="9.69921875" bestFit="1" customWidth="1"/>
    <col min="173" max="183" width="9.296875" bestFit="1" customWidth="1"/>
  </cols>
  <sheetData>
    <row r="1" spans="1:18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</row>
    <row r="2" spans="1:187" s="36" customFormat="1" ht="14.4" x14ac:dyDescent="0.3">
      <c r="A2" s="36" t="s">
        <v>595</v>
      </c>
      <c r="B2" s="36" t="s">
        <v>182</v>
      </c>
      <c r="C2" s="36" t="s">
        <v>183</v>
      </c>
      <c r="D2" s="36" t="s">
        <v>184</v>
      </c>
      <c r="E2" s="36" t="s">
        <v>185</v>
      </c>
      <c r="F2" s="36" t="s">
        <v>186</v>
      </c>
      <c r="G2" s="36" t="s">
        <v>187</v>
      </c>
      <c r="H2" s="36" t="s">
        <v>4737</v>
      </c>
      <c r="I2" s="36" t="s">
        <v>188</v>
      </c>
      <c r="J2" s="36" t="s">
        <v>189</v>
      </c>
      <c r="K2" s="36" t="s">
        <v>190</v>
      </c>
      <c r="L2" s="36" t="s">
        <v>191</v>
      </c>
      <c r="M2" s="36" t="s">
        <v>192</v>
      </c>
      <c r="N2" s="36" t="s">
        <v>193</v>
      </c>
      <c r="O2" s="36" t="s">
        <v>194</v>
      </c>
      <c r="P2" s="36" t="s">
        <v>195</v>
      </c>
      <c r="Q2" s="36" t="s">
        <v>196</v>
      </c>
      <c r="R2" s="36" t="s">
        <v>197</v>
      </c>
      <c r="S2" s="36" t="s">
        <v>198</v>
      </c>
      <c r="T2" s="36" t="s">
        <v>199</v>
      </c>
      <c r="U2" s="36" t="s">
        <v>200</v>
      </c>
      <c r="V2" s="36" t="s">
        <v>201</v>
      </c>
      <c r="W2" s="36" t="s">
        <v>202</v>
      </c>
      <c r="X2" s="36" t="s">
        <v>203</v>
      </c>
      <c r="Y2" s="36" t="s">
        <v>204</v>
      </c>
      <c r="Z2" s="36" t="s">
        <v>205</v>
      </c>
      <c r="AA2" s="36" t="s">
        <v>206</v>
      </c>
      <c r="AB2" s="36" t="s">
        <v>207</v>
      </c>
      <c r="AC2" s="36" t="s">
        <v>208</v>
      </c>
      <c r="AD2" s="36" t="s">
        <v>209</v>
      </c>
      <c r="AE2" s="36" t="s">
        <v>210</v>
      </c>
      <c r="AF2" s="36" t="s">
        <v>211</v>
      </c>
      <c r="AG2" s="36" t="s">
        <v>212</v>
      </c>
      <c r="AH2" s="36" t="s">
        <v>213</v>
      </c>
      <c r="AI2" s="36" t="s">
        <v>214</v>
      </c>
      <c r="AJ2" s="36" t="s">
        <v>215</v>
      </c>
      <c r="AK2" s="36" t="s">
        <v>216</v>
      </c>
      <c r="AL2" s="36" t="s">
        <v>217</v>
      </c>
      <c r="AM2" s="36" t="s">
        <v>218</v>
      </c>
      <c r="AN2" s="36" t="s">
        <v>219</v>
      </c>
      <c r="AO2" s="36" t="s">
        <v>220</v>
      </c>
      <c r="AP2" s="36" t="s">
        <v>221</v>
      </c>
      <c r="AQ2" s="36" t="s">
        <v>222</v>
      </c>
      <c r="AR2" s="36" t="s">
        <v>223</v>
      </c>
      <c r="AS2" s="36" t="s">
        <v>224</v>
      </c>
      <c r="AT2" s="36" t="s">
        <v>4738</v>
      </c>
      <c r="AU2" s="36" t="s">
        <v>4739</v>
      </c>
      <c r="AV2" s="36" t="s">
        <v>4740</v>
      </c>
      <c r="AW2" s="36" t="s">
        <v>225</v>
      </c>
      <c r="AX2" s="36" t="s">
        <v>226</v>
      </c>
      <c r="AY2" s="36" t="s">
        <v>227</v>
      </c>
      <c r="AZ2" s="36" t="s">
        <v>228</v>
      </c>
      <c r="BA2" s="36" t="s">
        <v>4741</v>
      </c>
      <c r="BB2" s="36" t="s">
        <v>229</v>
      </c>
      <c r="BC2" s="36" t="s">
        <v>230</v>
      </c>
      <c r="BD2" s="36" t="s">
        <v>231</v>
      </c>
      <c r="BE2" s="36" t="s">
        <v>232</v>
      </c>
      <c r="BF2" s="36" t="s">
        <v>4742</v>
      </c>
      <c r="BG2" s="36" t="s">
        <v>233</v>
      </c>
      <c r="BH2" s="36" t="s">
        <v>234</v>
      </c>
      <c r="BI2" s="36" t="s">
        <v>235</v>
      </c>
      <c r="BJ2" s="36" t="s">
        <v>236</v>
      </c>
      <c r="BK2" s="36" t="s">
        <v>4743</v>
      </c>
      <c r="BL2" s="36" t="s">
        <v>237</v>
      </c>
      <c r="BM2" s="36" t="s">
        <v>238</v>
      </c>
      <c r="BN2" s="36" t="s">
        <v>239</v>
      </c>
      <c r="BO2" s="36" t="s">
        <v>240</v>
      </c>
      <c r="BP2" s="36" t="s">
        <v>4744</v>
      </c>
      <c r="BQ2" s="36" t="s">
        <v>241</v>
      </c>
      <c r="BR2" s="36" t="s">
        <v>242</v>
      </c>
      <c r="BS2" s="36" t="s">
        <v>243</v>
      </c>
      <c r="BT2" s="36" t="s">
        <v>244</v>
      </c>
      <c r="BU2" s="36" t="s">
        <v>4745</v>
      </c>
      <c r="BV2" s="36" t="s">
        <v>245</v>
      </c>
      <c r="BW2" s="36" t="s">
        <v>246</v>
      </c>
      <c r="BX2" s="36" t="s">
        <v>247</v>
      </c>
      <c r="BY2" s="36" t="s">
        <v>248</v>
      </c>
      <c r="BZ2" s="36" t="s">
        <v>4746</v>
      </c>
      <c r="CA2" s="36" t="s">
        <v>249</v>
      </c>
      <c r="CB2" s="36" t="s">
        <v>250</v>
      </c>
      <c r="CC2" s="36" t="s">
        <v>251</v>
      </c>
      <c r="CD2" s="36" t="s">
        <v>252</v>
      </c>
      <c r="CE2" s="36" t="s">
        <v>4747</v>
      </c>
      <c r="CF2" s="36" t="s">
        <v>253</v>
      </c>
      <c r="CG2" s="36" t="s">
        <v>254</v>
      </c>
      <c r="CH2" s="36" t="s">
        <v>255</v>
      </c>
      <c r="CI2" s="36" t="s">
        <v>256</v>
      </c>
      <c r="CJ2" s="36" t="s">
        <v>4748</v>
      </c>
      <c r="CK2" s="36" t="s">
        <v>257</v>
      </c>
      <c r="CL2" s="36" t="s">
        <v>258</v>
      </c>
      <c r="CM2" s="36" t="s">
        <v>259</v>
      </c>
      <c r="CN2" s="36" t="s">
        <v>260</v>
      </c>
      <c r="CO2" s="36" t="s">
        <v>4749</v>
      </c>
      <c r="CP2" s="36" t="s">
        <v>261</v>
      </c>
      <c r="CQ2" s="36" t="s">
        <v>262</v>
      </c>
      <c r="CR2" s="36" t="s">
        <v>263</v>
      </c>
      <c r="CS2" s="36" t="s">
        <v>264</v>
      </c>
      <c r="CT2" s="36" t="s">
        <v>4750</v>
      </c>
      <c r="CU2" s="36" t="s">
        <v>265</v>
      </c>
      <c r="CV2" s="36" t="s">
        <v>266</v>
      </c>
      <c r="CW2" s="36" t="s">
        <v>267</v>
      </c>
      <c r="CX2" s="36" t="s">
        <v>268</v>
      </c>
      <c r="CY2" s="36" t="s">
        <v>4751</v>
      </c>
      <c r="CZ2" s="36" t="s">
        <v>269</v>
      </c>
      <c r="DA2" s="36" t="s">
        <v>270</v>
      </c>
      <c r="DB2" s="36" t="s">
        <v>271</v>
      </c>
      <c r="DC2" s="36" t="s">
        <v>272</v>
      </c>
      <c r="DD2" s="36" t="s">
        <v>4752</v>
      </c>
      <c r="DE2" s="36" t="s">
        <v>273</v>
      </c>
      <c r="DF2" s="36" t="s">
        <v>274</v>
      </c>
      <c r="DG2" s="36" t="s">
        <v>275</v>
      </c>
      <c r="DH2" s="36" t="s">
        <v>276</v>
      </c>
      <c r="DI2" s="36" t="s">
        <v>4753</v>
      </c>
      <c r="DJ2" s="36" t="s">
        <v>277</v>
      </c>
      <c r="DK2" s="36" t="s">
        <v>278</v>
      </c>
      <c r="DL2" s="36" t="s">
        <v>279</v>
      </c>
      <c r="DM2" s="36" t="s">
        <v>280</v>
      </c>
      <c r="DN2" s="36" t="s">
        <v>4754</v>
      </c>
      <c r="DO2" s="36" t="s">
        <v>281</v>
      </c>
      <c r="DP2" s="36" t="s">
        <v>282</v>
      </c>
      <c r="DQ2" s="36" t="s">
        <v>283</v>
      </c>
      <c r="DR2" s="36" t="s">
        <v>284</v>
      </c>
      <c r="DS2" s="36" t="s">
        <v>4755</v>
      </c>
      <c r="DT2" s="36" t="s">
        <v>285</v>
      </c>
      <c r="DU2" s="36" t="s">
        <v>286</v>
      </c>
      <c r="DV2" s="36" t="s">
        <v>287</v>
      </c>
      <c r="DW2" s="36" t="s">
        <v>288</v>
      </c>
      <c r="DX2" s="36" t="s">
        <v>4756</v>
      </c>
      <c r="DY2" s="36" t="s">
        <v>289</v>
      </c>
      <c r="DZ2" s="36" t="s">
        <v>290</v>
      </c>
      <c r="EA2" s="36" t="s">
        <v>291</v>
      </c>
      <c r="EB2" s="36" t="s">
        <v>292</v>
      </c>
      <c r="EC2" s="36" t="s">
        <v>4757</v>
      </c>
      <c r="ED2" s="36" t="s">
        <v>293</v>
      </c>
      <c r="EE2" s="36" t="s">
        <v>294</v>
      </c>
      <c r="EF2" s="36" t="s">
        <v>295</v>
      </c>
      <c r="EG2" s="36" t="s">
        <v>296</v>
      </c>
      <c r="EH2" s="36" t="s">
        <v>4758</v>
      </c>
      <c r="EI2" s="36" t="s">
        <v>297</v>
      </c>
      <c r="EJ2" s="36" t="s">
        <v>298</v>
      </c>
      <c r="EK2" s="36" t="s">
        <v>299</v>
      </c>
      <c r="EL2" s="36" t="s">
        <v>300</v>
      </c>
      <c r="EM2" s="36" t="s">
        <v>4759</v>
      </c>
      <c r="EN2" s="36" t="s">
        <v>301</v>
      </c>
      <c r="EO2" s="36" t="s">
        <v>302</v>
      </c>
      <c r="EP2" s="36" t="s">
        <v>303</v>
      </c>
      <c r="EQ2" s="36" t="s">
        <v>304</v>
      </c>
      <c r="ER2" s="36" t="s">
        <v>4760</v>
      </c>
      <c r="ES2" s="36" t="s">
        <v>305</v>
      </c>
      <c r="ET2" s="36" t="s">
        <v>306</v>
      </c>
      <c r="EU2" s="36" t="s">
        <v>307</v>
      </c>
      <c r="EV2" s="36" t="s">
        <v>308</v>
      </c>
      <c r="EW2" s="36" t="s">
        <v>4761</v>
      </c>
      <c r="EX2" s="36" t="s">
        <v>309</v>
      </c>
      <c r="EY2" s="36" t="s">
        <v>310</v>
      </c>
      <c r="EZ2" s="36" t="s">
        <v>311</v>
      </c>
      <c r="FA2" s="36" t="s">
        <v>312</v>
      </c>
      <c r="FB2" s="36" t="s">
        <v>4762</v>
      </c>
      <c r="FC2" s="36" t="s">
        <v>313</v>
      </c>
      <c r="FD2" s="36" t="s">
        <v>314</v>
      </c>
      <c r="FE2" s="36" t="s">
        <v>315</v>
      </c>
      <c r="FF2" s="36" t="s">
        <v>316</v>
      </c>
      <c r="FG2" s="36" t="s">
        <v>4763</v>
      </c>
      <c r="FH2" s="36" t="s">
        <v>317</v>
      </c>
      <c r="FI2" s="36" t="s">
        <v>318</v>
      </c>
      <c r="FJ2" s="36" t="s">
        <v>319</v>
      </c>
      <c r="FK2" s="36" t="s">
        <v>320</v>
      </c>
      <c r="FL2" s="36" t="s">
        <v>4764</v>
      </c>
      <c r="FM2" s="36" t="s">
        <v>321</v>
      </c>
      <c r="FN2" s="36" t="s">
        <v>322</v>
      </c>
      <c r="FO2" s="36" t="s">
        <v>323</v>
      </c>
      <c r="FP2" s="36" t="s">
        <v>324</v>
      </c>
      <c r="FQ2" s="36" t="s">
        <v>4765</v>
      </c>
      <c r="FR2" s="36" t="s">
        <v>325</v>
      </c>
      <c r="FS2" s="36" t="s">
        <v>326</v>
      </c>
      <c r="FT2" s="36" t="s">
        <v>327</v>
      </c>
      <c r="FU2" s="36" t="s">
        <v>328</v>
      </c>
      <c r="FV2" s="36" t="s">
        <v>4766</v>
      </c>
      <c r="FW2" s="36" t="s">
        <v>329</v>
      </c>
      <c r="FX2" s="36" t="s">
        <v>330</v>
      </c>
      <c r="FY2" s="36" t="s">
        <v>331</v>
      </c>
      <c r="FZ2" s="36" t="s">
        <v>332</v>
      </c>
      <c r="GA2" s="36" t="s">
        <v>4767</v>
      </c>
      <c r="GB2" s="36" t="s">
        <v>333</v>
      </c>
      <c r="GC2" s="36" t="s">
        <v>334</v>
      </c>
    </row>
    <row r="3" spans="1:187" x14ac:dyDescent="0.3">
      <c r="A3" s="36" t="s">
        <v>335</v>
      </c>
      <c r="B3">
        <v>-6.140446946201697E-2</v>
      </c>
      <c r="C3">
        <v>1.8260646484203531</v>
      </c>
      <c r="D3">
        <v>1.7503021429278141</v>
      </c>
      <c r="E3">
        <v>-0.82431206266003598</v>
      </c>
      <c r="F3">
        <v>-0.59891135242079918</v>
      </c>
      <c r="G3">
        <v>1.4231806891861949</v>
      </c>
      <c r="H3">
        <v>-54.19684944915889</v>
      </c>
      <c r="I3">
        <v>7.1891308313286148E-2</v>
      </c>
      <c r="J3">
        <v>0.49361527989616028</v>
      </c>
      <c r="K3">
        <v>0.17605863686417289</v>
      </c>
      <c r="L3">
        <v>-2.7186352516497762E-2</v>
      </c>
      <c r="M3">
        <v>0.1038973661227784</v>
      </c>
      <c r="N3">
        <v>0.19305424939872121</v>
      </c>
      <c r="O3">
        <v>-0.2178326172738119</v>
      </c>
      <c r="P3">
        <v>-2.4778367875090732E-2</v>
      </c>
      <c r="Q3">
        <v>-0.1213053390774245</v>
      </c>
      <c r="R3">
        <v>3.8117962432014547E-2</v>
      </c>
      <c r="S3">
        <v>0.81412853922071038</v>
      </c>
      <c r="T3">
        <v>-0.52102468456032702</v>
      </c>
      <c r="U3">
        <v>-0.50848787465411238</v>
      </c>
      <c r="V3">
        <v>1.953905964094695</v>
      </c>
      <c r="W3">
        <v>1.9480924488099201</v>
      </c>
      <c r="X3">
        <v>0.20655977001625431</v>
      </c>
      <c r="Y3">
        <v>0.19525513307313011</v>
      </c>
      <c r="Z3">
        <v>3.4692507394117868E-2</v>
      </c>
      <c r="AA3">
        <v>3.9220061372823488E-2</v>
      </c>
      <c r="AB3">
        <v>49.614449238509451</v>
      </c>
      <c r="AC3">
        <v>-0.36480490747905198</v>
      </c>
      <c r="AD3">
        <v>1.925368931108709</v>
      </c>
      <c r="AE3">
        <v>0.57136467749530628</v>
      </c>
      <c r="AF3">
        <v>0.56006004055218228</v>
      </c>
      <c r="AG3">
        <v>0.80854158338181847</v>
      </c>
      <c r="AH3">
        <v>5.0844613575183927E-3</v>
      </c>
      <c r="AI3">
        <v>306.5497900004645</v>
      </c>
      <c r="AJ3">
        <v>286.36009941143737</v>
      </c>
      <c r="AK3">
        <v>304.60815014424048</v>
      </c>
      <c r="AL3">
        <v>328.68121520323632</v>
      </c>
      <c r="AM3">
        <v>414.78429821089719</v>
      </c>
      <c r="AN3">
        <v>560.9065818651942</v>
      </c>
      <c r="AO3">
        <v>235.54663599036149</v>
      </c>
      <c r="AP3">
        <v>455.41545896308332</v>
      </c>
      <c r="AQ3">
        <v>20.783077499854819</v>
      </c>
      <c r="AR3">
        <v>5.4914097580048917</v>
      </c>
      <c r="AS3">
        <v>12.194729332993999</v>
      </c>
      <c r="AT3">
        <v>-18.906209365445822</v>
      </c>
      <c r="AU3">
        <v>-11.784920407182391</v>
      </c>
      <c r="AV3">
        <v>-7.121288958263432</v>
      </c>
      <c r="AW3">
        <v>1.2363580204948359</v>
      </c>
      <c r="AX3">
        <v>0.96760000000000002</v>
      </c>
      <c r="AY3">
        <v>1.4655</v>
      </c>
      <c r="AZ3">
        <v>0.49790000000000001</v>
      </c>
      <c r="BA3">
        <v>1.4147000000000001</v>
      </c>
      <c r="BB3">
        <v>0.92464858110805725</v>
      </c>
      <c r="BC3">
        <v>0.86909999999999998</v>
      </c>
      <c r="BD3">
        <v>0.95140000000000002</v>
      </c>
      <c r="BE3">
        <v>8.230000000000004E-2</v>
      </c>
      <c r="BF3">
        <v>0.87009999999999998</v>
      </c>
      <c r="BG3">
        <v>18.960764433957468</v>
      </c>
      <c r="BH3">
        <v>14.9579</v>
      </c>
      <c r="BI3">
        <v>25.5547</v>
      </c>
      <c r="BJ3">
        <v>10.5968</v>
      </c>
      <c r="BK3">
        <v>25.4436</v>
      </c>
      <c r="BL3">
        <v>4.3757378699370486</v>
      </c>
      <c r="BM3">
        <v>3.9866999999999999</v>
      </c>
      <c r="BN3">
        <v>5.3819999999999997</v>
      </c>
      <c r="BO3">
        <v>1.3953</v>
      </c>
      <c r="BP3">
        <v>5.3819999999999997</v>
      </c>
      <c r="BQ3">
        <v>3.408329066289689</v>
      </c>
      <c r="BR3">
        <v>3.0506000000000002</v>
      </c>
      <c r="BS3">
        <v>4.0937000000000001</v>
      </c>
      <c r="BT3">
        <v>1.0430999999999999</v>
      </c>
      <c r="BU3">
        <v>3.4014000000000002</v>
      </c>
      <c r="BV3">
        <v>-0.78058753148741089</v>
      </c>
      <c r="BW3">
        <v>-1.2263999999999999</v>
      </c>
      <c r="BX3">
        <v>0.70879999999999999</v>
      </c>
      <c r="BY3">
        <v>1.9352</v>
      </c>
      <c r="BZ3">
        <v>0.70879999999999999</v>
      </c>
      <c r="CA3">
        <v>-2.6277428343527931</v>
      </c>
      <c r="CB3">
        <v>-4.1101999999999999</v>
      </c>
      <c r="CC3">
        <v>-1.9981</v>
      </c>
      <c r="CD3">
        <v>2.1120999999999999</v>
      </c>
      <c r="CE3">
        <v>-4.1101999999999999</v>
      </c>
      <c r="CF3">
        <v>105.4911229021109</v>
      </c>
      <c r="CG3">
        <v>60.5</v>
      </c>
      <c r="CH3">
        <v>127.2</v>
      </c>
      <c r="CI3">
        <v>66.7</v>
      </c>
      <c r="CJ3">
        <v>60.5</v>
      </c>
      <c r="CK3">
        <v>41.072743079521132</v>
      </c>
      <c r="CL3">
        <v>18.7</v>
      </c>
      <c r="CM3">
        <v>43.3</v>
      </c>
      <c r="CN3">
        <v>24.6</v>
      </c>
      <c r="CO3">
        <v>18.7</v>
      </c>
      <c r="CP3">
        <v>70.485431776039832</v>
      </c>
      <c r="CQ3">
        <v>54.5</v>
      </c>
      <c r="CR3">
        <v>124.3</v>
      </c>
      <c r="CS3">
        <v>69.8</v>
      </c>
      <c r="CT3">
        <v>82.6</v>
      </c>
      <c r="CU3">
        <v>14.32600708627869</v>
      </c>
      <c r="CV3">
        <v>11.4</v>
      </c>
      <c r="CW3">
        <v>19.8</v>
      </c>
      <c r="CX3">
        <v>8.4</v>
      </c>
      <c r="CY3">
        <v>11.5</v>
      </c>
      <c r="CZ3">
        <v>134.55473024379609</v>
      </c>
      <c r="DA3">
        <v>37.299999999999997</v>
      </c>
      <c r="DB3">
        <v>192</v>
      </c>
      <c r="DC3">
        <v>154.69999999999999</v>
      </c>
      <c r="DD3">
        <v>129.80000000000001</v>
      </c>
      <c r="DE3">
        <v>23.310445603846549</v>
      </c>
      <c r="DF3">
        <v>7.2</v>
      </c>
      <c r="DG3">
        <v>27.5</v>
      </c>
      <c r="DH3">
        <v>20.3</v>
      </c>
      <c r="DI3">
        <v>7.2</v>
      </c>
      <c r="DJ3">
        <v>0.23167511520403</v>
      </c>
      <c r="DK3">
        <v>0.1210726435861517</v>
      </c>
      <c r="DL3">
        <v>0.29492232784604677</v>
      </c>
      <c r="DM3">
        <v>0.17384968425989519</v>
      </c>
      <c r="DN3">
        <v>0.1210726435861517</v>
      </c>
      <c r="DO3">
        <v>4.5537331826610634</v>
      </c>
      <c r="DP3">
        <v>3.9194810000000002</v>
      </c>
      <c r="DQ3">
        <v>4.7390730000000003</v>
      </c>
      <c r="DR3">
        <v>0.8195920000000001</v>
      </c>
      <c r="DS3">
        <v>4.7390730000000003</v>
      </c>
      <c r="DT3">
        <v>6.6401063733356143</v>
      </c>
      <c r="DU3">
        <v>5.9675219999999998</v>
      </c>
      <c r="DV3">
        <v>7.3700279999999996</v>
      </c>
      <c r="DW3">
        <v>1.402506</v>
      </c>
      <c r="DX3">
        <v>6.3635130000000002</v>
      </c>
      <c r="DY3">
        <v>4.9226641279863967</v>
      </c>
      <c r="DZ3">
        <v>3.9194810000000002</v>
      </c>
      <c r="EA3">
        <v>4.9957260000000003</v>
      </c>
      <c r="EB3">
        <v>1.0762449999999999</v>
      </c>
      <c r="EC3">
        <v>4.9957260000000003</v>
      </c>
      <c r="ED3">
        <v>7.5136966922210986</v>
      </c>
      <c r="EE3">
        <v>6.4704889999999997</v>
      </c>
      <c r="EF3">
        <v>7.9297700000000004</v>
      </c>
      <c r="EG3">
        <v>1.4592810000000009</v>
      </c>
      <c r="EH3">
        <v>7.0534369999999997</v>
      </c>
      <c r="EI3">
        <v>7.7412334049378648</v>
      </c>
      <c r="EJ3">
        <v>7.5615990000000002</v>
      </c>
      <c r="EK3">
        <v>12.564043</v>
      </c>
      <c r="EL3">
        <v>5.0024439999999997</v>
      </c>
      <c r="EM3">
        <v>12.12744</v>
      </c>
      <c r="EN3">
        <v>43.841331838480421</v>
      </c>
      <c r="EO3">
        <v>29.10998</v>
      </c>
      <c r="EP3">
        <v>50.121879999999997</v>
      </c>
      <c r="EQ3">
        <v>21.011900000000001</v>
      </c>
      <c r="ER3">
        <v>29.38081</v>
      </c>
      <c r="ES3">
        <v>15.219008176172711</v>
      </c>
      <c r="ET3">
        <v>11.88308</v>
      </c>
      <c r="EU3">
        <v>18.157029999999999</v>
      </c>
      <c r="EV3">
        <v>6.2739499999999992</v>
      </c>
      <c r="EW3">
        <v>12.48617</v>
      </c>
      <c r="EX3">
        <v>28.622323662307711</v>
      </c>
      <c r="EY3">
        <v>16.626830000000002</v>
      </c>
      <c r="EZ3">
        <v>32.227440000000001</v>
      </c>
      <c r="FA3">
        <v>15.60061</v>
      </c>
      <c r="FB3">
        <v>16.894639999999999</v>
      </c>
      <c r="FC3">
        <v>0.57766973524819976</v>
      </c>
      <c r="FD3">
        <v>0.38356395060335918</v>
      </c>
      <c r="FE3">
        <v>0.66042457962758816</v>
      </c>
      <c r="FF3">
        <v>0.27686062902422892</v>
      </c>
      <c r="FG3">
        <v>0.38713250766667251</v>
      </c>
      <c r="FH3">
        <v>1.883930920795543</v>
      </c>
      <c r="FI3">
        <v>1.3319418576240769</v>
      </c>
      <c r="FJ3">
        <v>2.0330973460877959</v>
      </c>
      <c r="FK3">
        <v>0.701155488463719</v>
      </c>
      <c r="FL3">
        <v>1.3530682346948659</v>
      </c>
      <c r="FM3">
        <v>44.46194666779617</v>
      </c>
      <c r="FN3">
        <v>40.86</v>
      </c>
      <c r="FO3">
        <v>47.1</v>
      </c>
      <c r="FP3">
        <v>6.240000000000002</v>
      </c>
      <c r="FQ3">
        <v>41.04</v>
      </c>
      <c r="FR3">
        <v>534.52165544139723</v>
      </c>
      <c r="FS3">
        <v>501.47921000000002</v>
      </c>
      <c r="FT3">
        <v>535.22198000000003</v>
      </c>
      <c r="FU3">
        <v>33.742770000000007</v>
      </c>
      <c r="FV3">
        <v>503.55462</v>
      </c>
      <c r="FW3">
        <v>0.70451222962771864</v>
      </c>
      <c r="FX3">
        <v>0.70375200000000004</v>
      </c>
      <c r="FY3">
        <v>0.74551699999999999</v>
      </c>
      <c r="FZ3">
        <v>4.1764999999999941E-2</v>
      </c>
      <c r="GA3">
        <v>0.74416899999999997</v>
      </c>
      <c r="GB3">
        <v>17</v>
      </c>
      <c r="GC3">
        <v>16</v>
      </c>
      <c r="GE3" s="142" t="s">
        <v>337</v>
      </c>
    </row>
    <row r="4" spans="1:187" x14ac:dyDescent="0.3">
      <c r="A4" s="36" t="s">
        <v>336</v>
      </c>
      <c r="B4">
        <v>-6.4240190683351614E-2</v>
      </c>
      <c r="C4">
        <v>1.7961141695012821</v>
      </c>
      <c r="D4">
        <v>1.7786981779628901</v>
      </c>
      <c r="E4">
        <v>-0.83826844623624586</v>
      </c>
      <c r="F4">
        <v>-0.60794434526626684</v>
      </c>
      <c r="G4">
        <v>1.4462127909140501</v>
      </c>
      <c r="H4">
        <v>-54.202345804338727</v>
      </c>
      <c r="I4">
        <v>3.5331338794638963E-2</v>
      </c>
      <c r="J4">
        <v>5.1743208391706867E-2</v>
      </c>
      <c r="K4">
        <v>0.1918032405586764</v>
      </c>
      <c r="L4">
        <v>-2.965391283115585E-2</v>
      </c>
      <c r="M4">
        <v>9.7994409468248334E-2</v>
      </c>
      <c r="N4">
        <v>0.1816869294095568</v>
      </c>
      <c r="O4">
        <v>-0.20620225904752121</v>
      </c>
      <c r="P4">
        <v>-2.4515329637964382E-2</v>
      </c>
      <c r="Q4">
        <v>-0.1153581151678809</v>
      </c>
      <c r="R4">
        <v>3.6625998499829587E-2</v>
      </c>
      <c r="S4">
        <v>0.82534348086064691</v>
      </c>
      <c r="T4">
        <v>-0.51352321393782607</v>
      </c>
      <c r="U4">
        <v>-0.49991688737016371</v>
      </c>
      <c r="V4">
        <v>1.9530769573398199</v>
      </c>
      <c r="W4">
        <v>1.947919259735178</v>
      </c>
      <c r="X4">
        <v>0.21179521424234329</v>
      </c>
      <c r="Y4">
        <v>0.20344931379723011</v>
      </c>
      <c r="Z4">
        <v>3.5888694838678042E-2</v>
      </c>
      <c r="AA4">
        <v>4.1151059994910873E-2</v>
      </c>
      <c r="AB4">
        <v>50.435093174085893</v>
      </c>
      <c r="AC4">
        <v>-0.36116253602395498</v>
      </c>
      <c r="AD4">
        <v>1.930608414934426</v>
      </c>
      <c r="AE4">
        <v>0.57295775026629836</v>
      </c>
      <c r="AF4">
        <v>0.56461184982118529</v>
      </c>
      <c r="AG4">
        <v>0.83556563820869734</v>
      </c>
      <c r="AH4">
        <v>4.8727186182177104E-3</v>
      </c>
      <c r="AI4">
        <v>299.26497549219852</v>
      </c>
      <c r="AJ4">
        <v>274.45434562239097</v>
      </c>
      <c r="AK4">
        <v>295.98257965627408</v>
      </c>
      <c r="AL4">
        <v>327.35795395989533</v>
      </c>
      <c r="AM4">
        <v>372.28874097021668</v>
      </c>
      <c r="AN4">
        <v>497.23559781685663</v>
      </c>
      <c r="AO4">
        <v>203.9596575020413</v>
      </c>
      <c r="AP4">
        <v>391.2221612649592</v>
      </c>
      <c r="AQ4">
        <v>20.757102923162961</v>
      </c>
      <c r="AR4">
        <v>5.1526599844373013</v>
      </c>
      <c r="AS4">
        <v>12.50696202187876</v>
      </c>
      <c r="AT4">
        <v>-17.91241648499555</v>
      </c>
      <c r="AU4">
        <v>-10.63576205735167</v>
      </c>
      <c r="AV4">
        <v>-7.2766544276438818</v>
      </c>
      <c r="AW4">
        <v>0.84501342851585148</v>
      </c>
      <c r="AX4">
        <v>0.76249999999999996</v>
      </c>
      <c r="AY4">
        <v>2.2490000000000001</v>
      </c>
      <c r="AZ4">
        <v>1.4864999999999999</v>
      </c>
      <c r="BA4">
        <v>1.7884</v>
      </c>
      <c r="BB4">
        <v>0.93106139516060304</v>
      </c>
      <c r="BC4">
        <v>0.87970000000000004</v>
      </c>
      <c r="BD4">
        <v>0.95140000000000002</v>
      </c>
      <c r="BE4">
        <v>7.1699999999999986E-2</v>
      </c>
      <c r="BF4">
        <v>0.8881</v>
      </c>
      <c r="BG4">
        <v>18.131503505802769</v>
      </c>
      <c r="BH4">
        <v>14.999499999999999</v>
      </c>
      <c r="BI4">
        <v>24.198</v>
      </c>
      <c r="BJ4">
        <v>9.198500000000001</v>
      </c>
      <c r="BK4">
        <v>23.422000000000001</v>
      </c>
      <c r="BL4">
        <v>5.0373480012129228</v>
      </c>
      <c r="BM4">
        <v>1.7237</v>
      </c>
      <c r="BN4">
        <v>7.8779000000000003</v>
      </c>
      <c r="BO4">
        <v>6.1542000000000003</v>
      </c>
      <c r="BP4">
        <v>7.8779000000000003</v>
      </c>
      <c r="BQ4">
        <v>3.552749401079176</v>
      </c>
      <c r="BR4">
        <v>1.2052</v>
      </c>
      <c r="BS4">
        <v>5.0094000000000003</v>
      </c>
      <c r="BT4">
        <v>3.8041999999999998</v>
      </c>
      <c r="BU4">
        <v>5.0094000000000003</v>
      </c>
      <c r="BV4">
        <v>3.7155825682313988E-3</v>
      </c>
      <c r="BW4">
        <v>-0.15049999999999999</v>
      </c>
      <c r="BX4">
        <v>1.5605</v>
      </c>
      <c r="BY4">
        <v>1.7110000000000001</v>
      </c>
      <c r="BZ4">
        <v>0.98970000000000002</v>
      </c>
      <c r="CA4">
        <v>-3.5564830465340429</v>
      </c>
      <c r="CB4">
        <v>-5.9989999999999997</v>
      </c>
      <c r="CC4">
        <v>-1.1760999999999999</v>
      </c>
      <c r="CD4">
        <v>4.8228999999999997</v>
      </c>
      <c r="CE4">
        <v>-5.9989999999999997</v>
      </c>
      <c r="CF4">
        <v>106.0134365518974</v>
      </c>
      <c r="CG4">
        <v>58.7</v>
      </c>
      <c r="CH4">
        <v>130.5</v>
      </c>
      <c r="CI4">
        <v>71.8</v>
      </c>
      <c r="CJ4">
        <v>58.7</v>
      </c>
      <c r="CK4">
        <v>41.805885261853327</v>
      </c>
      <c r="CL4">
        <v>16.100000000000001</v>
      </c>
      <c r="CM4">
        <v>44.6</v>
      </c>
      <c r="CN4">
        <v>28.5</v>
      </c>
      <c r="CO4">
        <v>16.100000000000001</v>
      </c>
      <c r="CP4">
        <v>66.62759828549774</v>
      </c>
      <c r="CQ4">
        <v>35.9</v>
      </c>
      <c r="CR4">
        <v>84.8</v>
      </c>
      <c r="CS4">
        <v>48.9</v>
      </c>
      <c r="CT4">
        <v>84.8</v>
      </c>
      <c r="CU4">
        <v>13.8431121793434</v>
      </c>
      <c r="CV4">
        <v>10.1</v>
      </c>
      <c r="CW4">
        <v>19.399999999999999</v>
      </c>
      <c r="CX4">
        <v>9.2999999999999989</v>
      </c>
      <c r="CY4">
        <v>13.1</v>
      </c>
      <c r="CZ4">
        <v>105.57722501377179</v>
      </c>
      <c r="DA4">
        <v>71.900000000000006</v>
      </c>
      <c r="DB4">
        <v>128.4</v>
      </c>
      <c r="DC4">
        <v>56.5</v>
      </c>
      <c r="DD4">
        <v>94.7</v>
      </c>
      <c r="DE4">
        <v>23.871241928911441</v>
      </c>
      <c r="DF4">
        <v>2.2999999999999998</v>
      </c>
      <c r="DG4">
        <v>29.8</v>
      </c>
      <c r="DH4">
        <v>27.5</v>
      </c>
      <c r="DI4">
        <v>2.2999999999999998</v>
      </c>
      <c r="DJ4">
        <v>0.27137143510163397</v>
      </c>
      <c r="DK4">
        <v>0.1341407678244973</v>
      </c>
      <c r="DL4">
        <v>0.35743631881676252</v>
      </c>
      <c r="DM4">
        <v>0.22329555099226531</v>
      </c>
      <c r="DN4">
        <v>0.1341407678244973</v>
      </c>
      <c r="DO4">
        <v>4.4725587890097156</v>
      </c>
      <c r="DP4">
        <v>3.1788159999999999</v>
      </c>
      <c r="DQ4">
        <v>4.7313179999999999</v>
      </c>
      <c r="DR4">
        <v>1.552502</v>
      </c>
      <c r="DS4">
        <v>4.7313179999999999</v>
      </c>
      <c r="DT4">
        <v>6.5765665088922356</v>
      </c>
      <c r="DU4">
        <v>6.138115</v>
      </c>
      <c r="DV4">
        <v>7.1797789999999999</v>
      </c>
      <c r="DW4">
        <v>1.0416639999999999</v>
      </c>
      <c r="DX4">
        <v>6.4077460000000004</v>
      </c>
      <c r="DY4">
        <v>4.8212353479153549</v>
      </c>
      <c r="DZ4">
        <v>3.4322539999999999</v>
      </c>
      <c r="EA4">
        <v>5.0110239999999999</v>
      </c>
      <c r="EB4">
        <v>1.57877</v>
      </c>
      <c r="EC4">
        <v>4.9906779999999999</v>
      </c>
      <c r="ED4">
        <v>7.7532574384811248</v>
      </c>
      <c r="EE4">
        <v>6.9131460000000002</v>
      </c>
      <c r="EF4">
        <v>8.1575959999999998</v>
      </c>
      <c r="EG4">
        <v>1.2444500000000001</v>
      </c>
      <c r="EH4">
        <v>7.9067410000000002</v>
      </c>
      <c r="EI4">
        <v>7.7205121216550543</v>
      </c>
      <c r="EJ4">
        <v>7.5240900000000002</v>
      </c>
      <c r="EK4">
        <v>9.3789040000000004</v>
      </c>
      <c r="EL4">
        <v>1.854814</v>
      </c>
      <c r="EM4">
        <v>9.2458480000000005</v>
      </c>
      <c r="EN4">
        <v>38.283117588734157</v>
      </c>
      <c r="EO4">
        <v>35.417870000000001</v>
      </c>
      <c r="EP4">
        <v>44.638129999999997</v>
      </c>
      <c r="EQ4">
        <v>9.2202599999999961</v>
      </c>
      <c r="ER4">
        <v>36.014919999999996</v>
      </c>
      <c r="ES4">
        <v>14.75587949128578</v>
      </c>
      <c r="ET4">
        <v>10.719200000000001</v>
      </c>
      <c r="EU4">
        <v>23.05688</v>
      </c>
      <c r="EV4">
        <v>12.337680000000001</v>
      </c>
      <c r="EW4">
        <v>10.719200000000001</v>
      </c>
      <c r="EX4">
        <v>23.527238097448379</v>
      </c>
      <c r="EY4">
        <v>15.373799999999999</v>
      </c>
      <c r="EZ4">
        <v>28.393540000000002</v>
      </c>
      <c r="FA4">
        <v>13.019740000000001</v>
      </c>
      <c r="FB4">
        <v>25.295719999999999</v>
      </c>
      <c r="FC4">
        <v>0.55516531556118787</v>
      </c>
      <c r="FD4">
        <v>0.51361472663452634</v>
      </c>
      <c r="FE4">
        <v>0.64732297389499849</v>
      </c>
      <c r="FF4">
        <v>0.13370824726047209</v>
      </c>
      <c r="FG4">
        <v>0.52227288909706693</v>
      </c>
      <c r="FH4">
        <v>1.609340871490599</v>
      </c>
      <c r="FI4">
        <v>0.66677711815301977</v>
      </c>
      <c r="FJ4">
        <v>2.3598514814538398</v>
      </c>
      <c r="FK4">
        <v>1.6930743633008201</v>
      </c>
      <c r="FL4">
        <v>2.3598514814538398</v>
      </c>
      <c r="FM4">
        <v>42.26628404020471</v>
      </c>
      <c r="FN4">
        <v>40.409999999999997</v>
      </c>
      <c r="FO4">
        <v>43.26</v>
      </c>
      <c r="FP4">
        <v>2.850000000000001</v>
      </c>
      <c r="FQ4">
        <v>40.409999999999997</v>
      </c>
      <c r="FR4">
        <v>465.69944912129228</v>
      </c>
      <c r="FS4">
        <v>439.48057999999997</v>
      </c>
      <c r="FT4">
        <v>468.68441000000001</v>
      </c>
      <c r="FU4">
        <v>29.203830000000039</v>
      </c>
      <c r="FV4">
        <v>442.58706999999998</v>
      </c>
      <c r="FW4">
        <v>0.74074220848523009</v>
      </c>
      <c r="FX4">
        <v>0.73638000000000003</v>
      </c>
      <c r="FY4">
        <v>0.77951899999999996</v>
      </c>
      <c r="FZ4">
        <v>4.3138999999999927E-2</v>
      </c>
      <c r="GA4">
        <v>0.77647900000000003</v>
      </c>
      <c r="GB4">
        <v>15</v>
      </c>
      <c r="GC4">
        <v>36</v>
      </c>
      <c r="GE4" s="142" t="s">
        <v>715</v>
      </c>
    </row>
    <row r="5" spans="1:187" x14ac:dyDescent="0.3">
      <c r="A5" s="36" t="s">
        <v>337</v>
      </c>
      <c r="B5">
        <v>-6.5723525588473192E-2</v>
      </c>
      <c r="C5">
        <v>1.79809695292274</v>
      </c>
      <c r="D5">
        <v>1.7495293478238381</v>
      </c>
      <c r="E5">
        <v>-0.81217080049403367</v>
      </c>
      <c r="F5">
        <v>-0.61163937775492883</v>
      </c>
      <c r="G5">
        <v>1.423810206495596</v>
      </c>
      <c r="H5">
        <v>-54.203722063488307</v>
      </c>
      <c r="I5">
        <v>4.3106763675116393E-2</v>
      </c>
      <c r="J5">
        <v>0.49788555188624678</v>
      </c>
      <c r="K5">
        <v>0.2160485635661098</v>
      </c>
      <c r="L5">
        <v>-3.8596257587285007E-2</v>
      </c>
      <c r="M5">
        <v>9.0462752720764011E-2</v>
      </c>
      <c r="N5">
        <v>0.19568703341977059</v>
      </c>
      <c r="O5">
        <v>-0.21271175622602409</v>
      </c>
      <c r="P5">
        <v>-1.7024722806253421E-2</v>
      </c>
      <c r="Q5">
        <v>-0.1148695791575642</v>
      </c>
      <c r="R5">
        <v>3.3729228535674581E-2</v>
      </c>
      <c r="S5">
        <v>0.80877859083647374</v>
      </c>
      <c r="T5">
        <v>-0.51411027514247387</v>
      </c>
      <c r="U5">
        <v>-0.50071930021603017</v>
      </c>
      <c r="V5">
        <v>1.9537762352397749</v>
      </c>
      <c r="W5">
        <v>1.9474910847564719</v>
      </c>
      <c r="X5">
        <v>0.21370589391426861</v>
      </c>
      <c r="Y5">
        <v>0.20375902679926139</v>
      </c>
      <c r="Z5">
        <v>3.5035448265483472E-2</v>
      </c>
      <c r="AA5">
        <v>3.8872811412664909E-2</v>
      </c>
      <c r="AB5">
        <v>49.770861409963899</v>
      </c>
      <c r="AC5">
        <v>-0.3599280803992233</v>
      </c>
      <c r="AD5">
        <v>1.930171394155433</v>
      </c>
      <c r="AE5">
        <v>0.57363397431349172</v>
      </c>
      <c r="AF5">
        <v>0.56368710719848469</v>
      </c>
      <c r="AG5">
        <v>0.83017714067666037</v>
      </c>
      <c r="AH5">
        <v>5.0253341625118454E-3</v>
      </c>
      <c r="AI5">
        <v>301.13425962592612</v>
      </c>
      <c r="AJ5">
        <v>274.07756535823921</v>
      </c>
      <c r="AK5">
        <v>303.701162573153</v>
      </c>
      <c r="AL5">
        <v>325.62407071713022</v>
      </c>
      <c r="AM5">
        <v>336.33568723751091</v>
      </c>
      <c r="AN5">
        <v>459.35278130477349</v>
      </c>
      <c r="AO5">
        <v>179.12681326498711</v>
      </c>
      <c r="AP5">
        <v>357.50016163266082</v>
      </c>
      <c r="AQ5">
        <v>20.52091281772465</v>
      </c>
      <c r="AR5">
        <v>5.1014906103280984</v>
      </c>
      <c r="AS5">
        <v>12.352181198027591</v>
      </c>
      <c r="AT5">
        <v>-17.42163625882899</v>
      </c>
      <c r="AU5">
        <v>-8.881440329871344</v>
      </c>
      <c r="AV5">
        <v>-8.540195928957651</v>
      </c>
      <c r="AW5">
        <v>0.96402830667499761</v>
      </c>
      <c r="AX5">
        <v>0.77929999999999999</v>
      </c>
      <c r="AY5">
        <v>3.2900999999999998</v>
      </c>
      <c r="AZ5">
        <v>2.5108000000000001</v>
      </c>
      <c r="BA5">
        <v>3.2900999999999998</v>
      </c>
      <c r="BB5">
        <v>0.92901278742781956</v>
      </c>
      <c r="BC5">
        <v>0.84319999999999995</v>
      </c>
      <c r="BD5">
        <v>0.94920000000000004</v>
      </c>
      <c r="BE5">
        <v>0.10600000000000009</v>
      </c>
      <c r="BF5">
        <v>0.84319999999999995</v>
      </c>
      <c r="BG5">
        <v>18.40445231014936</v>
      </c>
      <c r="BH5">
        <v>15.471</v>
      </c>
      <c r="BI5">
        <v>28.145800000000001</v>
      </c>
      <c r="BJ5">
        <v>12.674799999999999</v>
      </c>
      <c r="BK5">
        <v>28.145800000000001</v>
      </c>
      <c r="BL5">
        <v>8.9183968284015265</v>
      </c>
      <c r="BM5">
        <v>7.0556999999999999</v>
      </c>
      <c r="BN5">
        <v>9.1594999999999995</v>
      </c>
      <c r="BO5">
        <v>2.1038000000000001</v>
      </c>
      <c r="BP5">
        <v>7.0556999999999999</v>
      </c>
      <c r="BQ5">
        <v>5.3598316210301267</v>
      </c>
      <c r="BR5">
        <v>3.8460999999999999</v>
      </c>
      <c r="BS5">
        <v>6.2426000000000004</v>
      </c>
      <c r="BT5">
        <v>2.396500000000001</v>
      </c>
      <c r="BU5">
        <v>5.4466999999999999</v>
      </c>
      <c r="BV5">
        <v>1.5575435984815671</v>
      </c>
      <c r="BW5">
        <v>-2.1436999999999999</v>
      </c>
      <c r="BX5">
        <v>2.5339</v>
      </c>
      <c r="BY5">
        <v>4.6776</v>
      </c>
      <c r="BZ5">
        <v>-1.0982000000000001</v>
      </c>
      <c r="CA5">
        <v>-6.9173396955026627</v>
      </c>
      <c r="CB5">
        <v>-7.0857999999999999</v>
      </c>
      <c r="CC5">
        <v>-4.0990000000000002</v>
      </c>
      <c r="CD5">
        <v>2.9868000000000001</v>
      </c>
      <c r="CE5">
        <v>-4.3486000000000002</v>
      </c>
      <c r="CF5">
        <v>101.8526196721127</v>
      </c>
      <c r="CG5">
        <v>58.1</v>
      </c>
      <c r="CH5">
        <v>119.2</v>
      </c>
      <c r="CI5">
        <v>61.1</v>
      </c>
      <c r="CJ5">
        <v>58.1</v>
      </c>
      <c r="CK5">
        <v>42.291701927011452</v>
      </c>
      <c r="CL5">
        <v>16.3</v>
      </c>
      <c r="CM5">
        <v>43.7</v>
      </c>
      <c r="CN5">
        <v>27.4</v>
      </c>
      <c r="CO5">
        <v>18.600000000000001</v>
      </c>
      <c r="CP5">
        <v>61.255201465551998</v>
      </c>
      <c r="CQ5">
        <v>47.1</v>
      </c>
      <c r="CR5">
        <v>78.2</v>
      </c>
      <c r="CS5">
        <v>31.1</v>
      </c>
      <c r="CT5">
        <v>69.5</v>
      </c>
      <c r="CU5">
        <v>12.491875241651581</v>
      </c>
      <c r="CV5">
        <v>10</v>
      </c>
      <c r="CW5">
        <v>19</v>
      </c>
      <c r="CX5">
        <v>9</v>
      </c>
      <c r="CY5">
        <v>12.3</v>
      </c>
      <c r="CZ5">
        <v>94.760781878431899</v>
      </c>
      <c r="DA5">
        <v>71</v>
      </c>
      <c r="DB5">
        <v>123.4</v>
      </c>
      <c r="DC5">
        <v>52.400000000000013</v>
      </c>
      <c r="DD5">
        <v>80.5</v>
      </c>
      <c r="DE5">
        <v>25.4635893385408</v>
      </c>
      <c r="DF5">
        <v>2.2999999999999998</v>
      </c>
      <c r="DG5">
        <v>26.9</v>
      </c>
      <c r="DH5">
        <v>24.6</v>
      </c>
      <c r="DI5">
        <v>5.4</v>
      </c>
      <c r="DJ5">
        <v>0.28504847252893628</v>
      </c>
      <c r="DK5">
        <v>0.1445273631840796</v>
      </c>
      <c r="DL5">
        <v>0.35089785104503979</v>
      </c>
      <c r="DM5">
        <v>0.20637048786096021</v>
      </c>
      <c r="DN5">
        <v>0.1445273631840796</v>
      </c>
      <c r="DO5">
        <v>4.1434531888986594</v>
      </c>
      <c r="DP5">
        <v>3.3948480000000001</v>
      </c>
      <c r="DQ5">
        <v>4.6876490000000004</v>
      </c>
      <c r="DR5">
        <v>1.2928010000000001</v>
      </c>
      <c r="DS5">
        <v>3.8494069999999998</v>
      </c>
      <c r="DT5">
        <v>7.0129548661577292</v>
      </c>
      <c r="DU5">
        <v>6.1572100000000001</v>
      </c>
      <c r="DV5">
        <v>7.2852329999999998</v>
      </c>
      <c r="DW5">
        <v>1.128023</v>
      </c>
      <c r="DX5">
        <v>6.3491439999999999</v>
      </c>
      <c r="DY5">
        <v>4.4577399810194036</v>
      </c>
      <c r="DZ5">
        <v>4.0426679999999999</v>
      </c>
      <c r="EA5">
        <v>4.9493200000000002</v>
      </c>
      <c r="EB5">
        <v>0.90665200000000024</v>
      </c>
      <c r="EC5">
        <v>4.6782529999999998</v>
      </c>
      <c r="ED5">
        <v>7.307608243484669</v>
      </c>
      <c r="EE5">
        <v>6.7043840000000001</v>
      </c>
      <c r="EF5">
        <v>7.3920269999999997</v>
      </c>
      <c r="EG5">
        <v>0.68764299999999956</v>
      </c>
      <c r="EH5">
        <v>6.763611</v>
      </c>
      <c r="EI5">
        <v>7.8043105835012998</v>
      </c>
      <c r="EJ5">
        <v>7.561553</v>
      </c>
      <c r="EK5">
        <v>10.187602</v>
      </c>
      <c r="EL5">
        <v>2.6260490000000001</v>
      </c>
      <c r="EM5">
        <v>10.187602</v>
      </c>
      <c r="EN5">
        <v>37.88228066093005</v>
      </c>
      <c r="EO5">
        <v>26.757390000000001</v>
      </c>
      <c r="EP5">
        <v>44.979080000000003</v>
      </c>
      <c r="EQ5">
        <v>18.221689999999999</v>
      </c>
      <c r="ER5">
        <v>26.757390000000001</v>
      </c>
      <c r="ES5">
        <v>14.726812960848759</v>
      </c>
      <c r="ET5">
        <v>10.60323</v>
      </c>
      <c r="EU5">
        <v>17.52487</v>
      </c>
      <c r="EV5">
        <v>6.92164</v>
      </c>
      <c r="EW5">
        <v>10.91999</v>
      </c>
      <c r="EX5">
        <v>23.155467700081289</v>
      </c>
      <c r="EY5">
        <v>15.837400000000001</v>
      </c>
      <c r="EZ5">
        <v>27.525670000000002</v>
      </c>
      <c r="FA5">
        <v>11.688269999999999</v>
      </c>
      <c r="FB5">
        <v>15.837400000000001</v>
      </c>
      <c r="FC5">
        <v>0.59473030747071687</v>
      </c>
      <c r="FD5">
        <v>0.42007583767854378</v>
      </c>
      <c r="FE5">
        <v>0.70614602952717864</v>
      </c>
      <c r="FF5">
        <v>0.28607019184863491</v>
      </c>
      <c r="FG5">
        <v>0.42007583767854378</v>
      </c>
      <c r="FH5">
        <v>1.580076395254342</v>
      </c>
      <c r="FI5">
        <v>0.96559951279096712</v>
      </c>
      <c r="FJ5">
        <v>1.967466517278226</v>
      </c>
      <c r="FK5">
        <v>1.001867004487258</v>
      </c>
      <c r="FL5">
        <v>1.450312683436523</v>
      </c>
      <c r="FM5">
        <v>40.661326411614318</v>
      </c>
      <c r="FN5">
        <v>38.72</v>
      </c>
      <c r="FO5">
        <v>42.89</v>
      </c>
      <c r="FP5">
        <v>4.1700000000000017</v>
      </c>
      <c r="FQ5">
        <v>38.72</v>
      </c>
      <c r="FR5">
        <v>442.59523045477192</v>
      </c>
      <c r="FS5">
        <v>417.25279</v>
      </c>
      <c r="FT5">
        <v>448.12614000000002</v>
      </c>
      <c r="FU5">
        <v>30.87335000000002</v>
      </c>
      <c r="FV5">
        <v>421.21695999999997</v>
      </c>
      <c r="FW5">
        <v>0.73470835721168171</v>
      </c>
      <c r="FX5">
        <v>0.72614000000000001</v>
      </c>
      <c r="FY5">
        <v>0.77451499999999995</v>
      </c>
      <c r="FZ5">
        <v>4.8374999999999953E-2</v>
      </c>
      <c r="GA5">
        <v>0.76902899999999996</v>
      </c>
      <c r="GB5">
        <v>11</v>
      </c>
      <c r="GC5">
        <v>18</v>
      </c>
      <c r="GE5" s="142" t="s">
        <v>342</v>
      </c>
    </row>
    <row r="6" spans="1:187" x14ac:dyDescent="0.3">
      <c r="A6" s="36" t="s">
        <v>338</v>
      </c>
      <c r="B6">
        <v>-6.8329208380839834E-2</v>
      </c>
      <c r="C6">
        <v>1.8051529179715191</v>
      </c>
      <c r="D6">
        <v>1.754700359023303</v>
      </c>
      <c r="E6">
        <v>-0.81303068295082148</v>
      </c>
      <c r="F6">
        <v>-0.6150915671035414</v>
      </c>
      <c r="G6">
        <v>1.4281346781040589</v>
      </c>
      <c r="H6">
        <v>-54.204725350982997</v>
      </c>
      <c r="I6">
        <v>5.2220215382969157E-2</v>
      </c>
      <c r="J6">
        <v>0.50344360516195208</v>
      </c>
      <c r="K6">
        <v>0.20347547569224811</v>
      </c>
      <c r="L6">
        <v>-3.3902040035959723E-2</v>
      </c>
      <c r="M6">
        <v>9.4730250483744352E-2</v>
      </c>
      <c r="N6">
        <v>0.19613154721557211</v>
      </c>
      <c r="O6">
        <v>-0.21175860220038409</v>
      </c>
      <c r="P6">
        <v>-1.5627054984812021E-2</v>
      </c>
      <c r="Q6">
        <v>-0.11369243121679259</v>
      </c>
      <c r="R6">
        <v>3.2984225528936081E-2</v>
      </c>
      <c r="S6">
        <v>0.81220464538231396</v>
      </c>
      <c r="T6">
        <v>-0.51234015710157887</v>
      </c>
      <c r="U6">
        <v>-0.4988485414889639</v>
      </c>
      <c r="V6">
        <v>1.9537451752758359</v>
      </c>
      <c r="W6">
        <v>1.9472483194574839</v>
      </c>
      <c r="X6">
        <v>0.2145337759617062</v>
      </c>
      <c r="Y6">
        <v>0.20491219158309679</v>
      </c>
      <c r="Z6">
        <v>3.4776519653214967E-2</v>
      </c>
      <c r="AA6">
        <v>3.8833442369301967E-2</v>
      </c>
      <c r="AB6">
        <v>49.903088505278497</v>
      </c>
      <c r="AC6">
        <v>-0.35847189698804183</v>
      </c>
      <c r="AD6">
        <v>1.9292109454707209</v>
      </c>
      <c r="AE6">
        <v>0.57300567294974825</v>
      </c>
      <c r="AF6">
        <v>0.56338408857113864</v>
      </c>
      <c r="AG6">
        <v>0.85543680844778891</v>
      </c>
      <c r="AH6">
        <v>4.9060005745312722E-3</v>
      </c>
      <c r="AI6">
        <v>301.30708233068981</v>
      </c>
      <c r="AJ6">
        <v>275.16078820175733</v>
      </c>
      <c r="AK6">
        <v>302.2375637487844</v>
      </c>
      <c r="AL6">
        <v>326.52288953940013</v>
      </c>
      <c r="AM6">
        <v>385.97032090599828</v>
      </c>
      <c r="AN6">
        <v>530.78937523339482</v>
      </c>
      <c r="AO6">
        <v>212.33707544756859</v>
      </c>
      <c r="AP6">
        <v>425.03992887361721</v>
      </c>
      <c r="AQ6">
        <v>20.836186073865552</v>
      </c>
      <c r="AR6">
        <v>5.4192772997854757</v>
      </c>
      <c r="AS6">
        <v>12.46592028483292</v>
      </c>
      <c r="AT6">
        <v>-19.679376958136849</v>
      </c>
      <c r="AU6">
        <v>-10.84819104771068</v>
      </c>
      <c r="AV6">
        <v>-8.8311859104261625</v>
      </c>
      <c r="AW6">
        <v>1.1894150383980471</v>
      </c>
      <c r="AX6">
        <v>0.73089999999999999</v>
      </c>
      <c r="AY6">
        <v>3.702</v>
      </c>
      <c r="AZ6">
        <v>2.9710999999999999</v>
      </c>
      <c r="BA6">
        <v>3.702</v>
      </c>
      <c r="BB6">
        <v>0.92938311509116545</v>
      </c>
      <c r="BC6">
        <v>0.88729999999999998</v>
      </c>
      <c r="BD6">
        <v>0.95289999999999997</v>
      </c>
      <c r="BE6">
        <v>6.5599999999999992E-2</v>
      </c>
      <c r="BF6">
        <v>0.88729999999999998</v>
      </c>
      <c r="BG6">
        <v>18.389073154214039</v>
      </c>
      <c r="BH6">
        <v>14.696099999999999</v>
      </c>
      <c r="BI6">
        <v>23.684799999999999</v>
      </c>
      <c r="BJ6">
        <v>8.9886999999999997</v>
      </c>
      <c r="BK6">
        <v>23.684799999999999</v>
      </c>
      <c r="BL6">
        <v>8.3816379052626626</v>
      </c>
      <c r="BM6">
        <v>5.2873999999999999</v>
      </c>
      <c r="BN6">
        <v>9.1105999999999998</v>
      </c>
      <c r="BO6">
        <v>3.8231999999999999</v>
      </c>
      <c r="BP6">
        <v>5.9680999999999997</v>
      </c>
      <c r="BQ6">
        <v>5.6792628707224528</v>
      </c>
      <c r="BR6">
        <v>3.6943999999999999</v>
      </c>
      <c r="BS6">
        <v>6.4722999999999997</v>
      </c>
      <c r="BT6">
        <v>2.7778999999999998</v>
      </c>
      <c r="BU6">
        <v>4.6679000000000004</v>
      </c>
      <c r="BV6">
        <v>0.33484290176547787</v>
      </c>
      <c r="BW6">
        <v>-1.8577999999999999</v>
      </c>
      <c r="BX6">
        <v>1.9762</v>
      </c>
      <c r="BY6">
        <v>3.8340000000000001</v>
      </c>
      <c r="BZ6">
        <v>-1.1229</v>
      </c>
      <c r="CA6">
        <v>-6.014095025454183</v>
      </c>
      <c r="CB6">
        <v>-6.7518000000000002</v>
      </c>
      <c r="CC6">
        <v>-3.5451000000000001</v>
      </c>
      <c r="CD6">
        <v>3.2067000000000001</v>
      </c>
      <c r="CE6">
        <v>-3.5451000000000001</v>
      </c>
      <c r="CF6">
        <v>105.74944635977781</v>
      </c>
      <c r="CG6">
        <v>59.7</v>
      </c>
      <c r="CH6">
        <v>121.5</v>
      </c>
      <c r="CI6">
        <v>61.8</v>
      </c>
      <c r="CJ6">
        <v>59.7</v>
      </c>
      <c r="CK6">
        <v>42.331578784522222</v>
      </c>
      <c r="CL6">
        <v>16.3</v>
      </c>
      <c r="CM6">
        <v>43.4</v>
      </c>
      <c r="CN6">
        <v>27.1</v>
      </c>
      <c r="CO6">
        <v>16.3</v>
      </c>
      <c r="CP6">
        <v>60.403091510599992</v>
      </c>
      <c r="CQ6">
        <v>55.1</v>
      </c>
      <c r="CR6">
        <v>86.3</v>
      </c>
      <c r="CS6">
        <v>31.2</v>
      </c>
      <c r="CT6">
        <v>71.8</v>
      </c>
      <c r="CU6">
        <v>12.69678010705548</v>
      </c>
      <c r="CV6">
        <v>11.6</v>
      </c>
      <c r="CW6">
        <v>18.8</v>
      </c>
      <c r="CX6">
        <v>7.2000000000000011</v>
      </c>
      <c r="CY6">
        <v>13.4</v>
      </c>
      <c r="CZ6">
        <v>128.95849643775659</v>
      </c>
      <c r="DA6">
        <v>94.2</v>
      </c>
      <c r="DB6">
        <v>154.9</v>
      </c>
      <c r="DC6">
        <v>60.7</v>
      </c>
      <c r="DD6">
        <v>106.8</v>
      </c>
      <c r="DE6">
        <v>24.844019000460172</v>
      </c>
      <c r="DF6">
        <v>2.2999999999999998</v>
      </c>
      <c r="DG6">
        <v>26.6</v>
      </c>
      <c r="DH6">
        <v>24.3</v>
      </c>
      <c r="DI6">
        <v>2.2999999999999998</v>
      </c>
      <c r="DJ6">
        <v>0.2492579862696449</v>
      </c>
      <c r="DK6">
        <v>0.1269402509036785</v>
      </c>
      <c r="DL6">
        <v>0.29699340014666342</v>
      </c>
      <c r="DM6">
        <v>0.1700531492429849</v>
      </c>
      <c r="DN6">
        <v>0.1269402509036785</v>
      </c>
      <c r="DO6">
        <v>4.2008651348215498</v>
      </c>
      <c r="DP6">
        <v>4.0040230000000001</v>
      </c>
      <c r="DQ6">
        <v>4.6509400000000003</v>
      </c>
      <c r="DR6">
        <v>0.64691700000000019</v>
      </c>
      <c r="DS6">
        <v>4.4377089999999999</v>
      </c>
      <c r="DT6">
        <v>6.4419530705081289</v>
      </c>
      <c r="DU6">
        <v>6.1567689999999997</v>
      </c>
      <c r="DV6">
        <v>7.3368149999999996</v>
      </c>
      <c r="DW6">
        <v>1.1800459999999999</v>
      </c>
      <c r="DX6">
        <v>6.3960759999999999</v>
      </c>
      <c r="DY6">
        <v>4.5416483099708174</v>
      </c>
      <c r="DZ6">
        <v>4.301469</v>
      </c>
      <c r="EA6">
        <v>4.9615499999999999</v>
      </c>
      <c r="EB6">
        <v>0.66008099999999992</v>
      </c>
      <c r="EC6">
        <v>4.9431240000000001</v>
      </c>
      <c r="ED6">
        <v>8.5722822377184258</v>
      </c>
      <c r="EE6">
        <v>7.279026</v>
      </c>
      <c r="EF6">
        <v>8.8704970000000003</v>
      </c>
      <c r="EG6">
        <v>1.5914710000000001</v>
      </c>
      <c r="EH6">
        <v>8.1487850000000002</v>
      </c>
      <c r="EI6">
        <v>7.7910182672633086</v>
      </c>
      <c r="EJ6">
        <v>7.2522779999999996</v>
      </c>
      <c r="EK6">
        <v>10.486293</v>
      </c>
      <c r="EL6">
        <v>3.2340149999999999</v>
      </c>
      <c r="EM6">
        <v>10.071043</v>
      </c>
      <c r="EN6">
        <v>41.826392776447072</v>
      </c>
      <c r="EO6">
        <v>33.792589999999997</v>
      </c>
      <c r="EP6">
        <v>49.785640000000001</v>
      </c>
      <c r="EQ6">
        <v>15.99305</v>
      </c>
      <c r="ER6">
        <v>33.792589999999997</v>
      </c>
      <c r="ES6">
        <v>15.827376531952631</v>
      </c>
      <c r="ET6">
        <v>10.60543</v>
      </c>
      <c r="EU6">
        <v>19.461359999999999</v>
      </c>
      <c r="EV6">
        <v>8.855929999999999</v>
      </c>
      <c r="EW6">
        <v>10.60543</v>
      </c>
      <c r="EX6">
        <v>25.999016244494449</v>
      </c>
      <c r="EY6">
        <v>22.434940000000001</v>
      </c>
      <c r="EZ6">
        <v>35.917090000000002</v>
      </c>
      <c r="FA6">
        <v>13.482150000000001</v>
      </c>
      <c r="FB6">
        <v>23.187159999999999</v>
      </c>
      <c r="FC6">
        <v>0.5820278130655302</v>
      </c>
      <c r="FD6">
        <v>0.47023484335937071</v>
      </c>
      <c r="FE6">
        <v>0.69278331808677651</v>
      </c>
      <c r="FF6">
        <v>0.2225484747274058</v>
      </c>
      <c r="FG6">
        <v>0.47023484335937071</v>
      </c>
      <c r="FH6">
        <v>1.6652574808613909</v>
      </c>
      <c r="FI6">
        <v>1.152794049336737</v>
      </c>
      <c r="FJ6">
        <v>2.5898230168258398</v>
      </c>
      <c r="FK6">
        <v>1.437028967489103</v>
      </c>
      <c r="FL6">
        <v>2.1863479368587599</v>
      </c>
      <c r="FM6">
        <v>41.893117538158613</v>
      </c>
      <c r="FN6">
        <v>40.06</v>
      </c>
      <c r="FO6">
        <v>43.46</v>
      </c>
      <c r="FP6">
        <v>3.399999999999999</v>
      </c>
      <c r="FQ6">
        <v>41.14</v>
      </c>
      <c r="FR6">
        <v>503.2530522991114</v>
      </c>
      <c r="FS6">
        <v>482.24556999999999</v>
      </c>
      <c r="FT6">
        <v>510.34582999999998</v>
      </c>
      <c r="FU6">
        <v>28.100259999999992</v>
      </c>
      <c r="FV6">
        <v>487.26877000000002</v>
      </c>
      <c r="FW6">
        <v>0.71564743287189114</v>
      </c>
      <c r="FX6">
        <v>0.706395</v>
      </c>
      <c r="FY6">
        <v>0.74265899999999996</v>
      </c>
      <c r="FZ6">
        <v>3.6263999999999963E-2</v>
      </c>
      <c r="GA6">
        <v>0.73809899999999995</v>
      </c>
      <c r="GB6">
        <v>16</v>
      </c>
      <c r="GC6">
        <v>71</v>
      </c>
      <c r="GE6" s="142" t="s">
        <v>352</v>
      </c>
    </row>
    <row r="7" spans="1:187" x14ac:dyDescent="0.3">
      <c r="A7" s="36" t="s">
        <v>339</v>
      </c>
      <c r="B7">
        <v>-6.1823004875207012E-2</v>
      </c>
      <c r="C7">
        <v>1.818055856595848</v>
      </c>
      <c r="D7">
        <v>1.77871995182429</v>
      </c>
      <c r="E7">
        <v>-0.85223697693547773</v>
      </c>
      <c r="F7">
        <v>-0.59224865830217577</v>
      </c>
      <c r="G7">
        <v>1.4445317158236901</v>
      </c>
      <c r="H7">
        <v>-54.19694238673948</v>
      </c>
      <c r="I7">
        <v>3.2058422982745187E-2</v>
      </c>
      <c r="J7">
        <v>0.55704772875994146</v>
      </c>
      <c r="K7">
        <v>0.20465288111721011</v>
      </c>
      <c r="L7">
        <v>-3.7453165023997252E-2</v>
      </c>
      <c r="M7">
        <v>9.1925203524127877E-2</v>
      </c>
      <c r="N7">
        <v>0.18961149253501261</v>
      </c>
      <c r="O7">
        <v>-0.2196957851410139</v>
      </c>
      <c r="P7">
        <v>-3.0084292606001279E-2</v>
      </c>
      <c r="Q7">
        <v>-0.12489028892389351</v>
      </c>
      <c r="R7">
        <v>4.1132392287231007E-2</v>
      </c>
      <c r="S7">
        <v>0.79783376738292089</v>
      </c>
      <c r="T7">
        <v>-0.520042203996681</v>
      </c>
      <c r="U7">
        <v>-0.50625886585150304</v>
      </c>
      <c r="V7">
        <v>1.9540191313009529</v>
      </c>
      <c r="W7">
        <v>1.948536744693202</v>
      </c>
      <c r="X7">
        <v>0.20336883369643391</v>
      </c>
      <c r="Y7">
        <v>0.1925133231453644</v>
      </c>
      <c r="Z7">
        <v>3.4700205740464153E-2</v>
      </c>
      <c r="AA7">
        <v>3.9377474905603928E-2</v>
      </c>
      <c r="AB7">
        <v>50.169088917668873</v>
      </c>
      <c r="AC7">
        <v>-0.36904114540179361</v>
      </c>
      <c r="AD7">
        <v>1.9318440234502261</v>
      </c>
      <c r="AE7">
        <v>0.57240997909822755</v>
      </c>
      <c r="AF7">
        <v>0.56155446854715796</v>
      </c>
      <c r="AG7">
        <v>0.87449539901786066</v>
      </c>
      <c r="AH7">
        <v>4.6296793344549579E-3</v>
      </c>
      <c r="AI7">
        <v>308.19657320579068</v>
      </c>
      <c r="AJ7">
        <v>286.17435675867438</v>
      </c>
      <c r="AK7">
        <v>304.62577112751029</v>
      </c>
      <c r="AL7">
        <v>333.78957109986823</v>
      </c>
      <c r="AM7">
        <v>303.99072882360412</v>
      </c>
      <c r="AN7">
        <v>402.76060362433401</v>
      </c>
      <c r="AO7">
        <v>159.89404140146101</v>
      </c>
      <c r="AP7">
        <v>317.48751315712508</v>
      </c>
      <c r="AQ7">
        <v>20.11575534833289</v>
      </c>
      <c r="AR7">
        <v>4.7248136145680872</v>
      </c>
      <c r="AS7">
        <v>12.209894817166729</v>
      </c>
      <c r="AT7">
        <v>-16.62123311912687</v>
      </c>
      <c r="AU7">
        <v>-10.40286625952108</v>
      </c>
      <c r="AV7">
        <v>-6.2183668596057782</v>
      </c>
      <c r="AW7">
        <v>1.098495097974558</v>
      </c>
      <c r="AX7">
        <v>0.90690000000000004</v>
      </c>
      <c r="AY7">
        <v>1.5697000000000001</v>
      </c>
      <c r="AZ7">
        <v>0.66280000000000006</v>
      </c>
      <c r="BA7">
        <v>1.4547000000000001</v>
      </c>
      <c r="BB7">
        <v>0.93288321069706059</v>
      </c>
      <c r="BC7">
        <v>0.88349999999999995</v>
      </c>
      <c r="BD7">
        <v>0.94799999999999995</v>
      </c>
      <c r="BE7">
        <v>6.4500000000000002E-2</v>
      </c>
      <c r="BF7">
        <v>0.90069999999999995</v>
      </c>
      <c r="BG7">
        <v>17.838157939647012</v>
      </c>
      <c r="BH7">
        <v>15.519399999999999</v>
      </c>
      <c r="BI7">
        <v>24.125299999999999</v>
      </c>
      <c r="BJ7">
        <v>8.6059000000000001</v>
      </c>
      <c r="BK7">
        <v>22.1372</v>
      </c>
      <c r="BL7">
        <v>5.5196834576797871</v>
      </c>
      <c r="BM7">
        <v>5.0202999999999998</v>
      </c>
      <c r="BN7">
        <v>7.2877999999999998</v>
      </c>
      <c r="BO7">
        <v>2.2675000000000001</v>
      </c>
      <c r="BP7">
        <v>6.3028000000000004</v>
      </c>
      <c r="BQ7">
        <v>2.8484414051396572</v>
      </c>
      <c r="BR7">
        <v>2.4384999999999999</v>
      </c>
      <c r="BS7">
        <v>4.6576000000000004</v>
      </c>
      <c r="BT7">
        <v>2.219100000000001</v>
      </c>
      <c r="BU7">
        <v>3.6475</v>
      </c>
      <c r="BV7">
        <v>1.5874733068828171</v>
      </c>
      <c r="BW7">
        <v>0.66590000000000005</v>
      </c>
      <c r="BX7">
        <v>1.8923000000000001</v>
      </c>
      <c r="BY7">
        <v>1.2263999999999999</v>
      </c>
      <c r="BZ7">
        <v>1.3203</v>
      </c>
      <c r="CA7">
        <v>-4.4359702773205463</v>
      </c>
      <c r="CB7">
        <v>-5.5359999999999996</v>
      </c>
      <c r="CC7">
        <v>-3.9380000000000002</v>
      </c>
      <c r="CD7">
        <v>1.597999999999999</v>
      </c>
      <c r="CE7">
        <v>-4.9676999999999998</v>
      </c>
      <c r="CF7">
        <v>85.273090467208974</v>
      </c>
      <c r="CG7">
        <v>58.9</v>
      </c>
      <c r="CH7">
        <v>110.9</v>
      </c>
      <c r="CI7">
        <v>52.000000000000007</v>
      </c>
      <c r="CJ7">
        <v>58.9</v>
      </c>
      <c r="CK7">
        <v>39.035284972343099</v>
      </c>
      <c r="CL7">
        <v>16.399999999999999</v>
      </c>
      <c r="CM7">
        <v>41.9</v>
      </c>
      <c r="CN7">
        <v>25.5</v>
      </c>
      <c r="CO7">
        <v>16.399999999999999</v>
      </c>
      <c r="CP7">
        <v>61.034798939016227</v>
      </c>
      <c r="CQ7">
        <v>47.8</v>
      </c>
      <c r="CR7">
        <v>84.1</v>
      </c>
      <c r="CS7">
        <v>36.299999999999997</v>
      </c>
      <c r="CT7">
        <v>77.400000000000006</v>
      </c>
      <c r="CU7">
        <v>12.628269931450459</v>
      </c>
      <c r="CV7">
        <v>10.199999999999999</v>
      </c>
      <c r="CW7">
        <v>19.899999999999999</v>
      </c>
      <c r="CX7">
        <v>9.6999999999999993</v>
      </c>
      <c r="CY7">
        <v>12.9</v>
      </c>
      <c r="CZ7">
        <v>85.380806051037425</v>
      </c>
      <c r="DA7">
        <v>39.1</v>
      </c>
      <c r="DB7">
        <v>112.5</v>
      </c>
      <c r="DC7">
        <v>73.400000000000006</v>
      </c>
      <c r="DD7">
        <v>56.8</v>
      </c>
      <c r="DE7">
        <v>24.691730930686148</v>
      </c>
      <c r="DF7">
        <v>3.4</v>
      </c>
      <c r="DG7">
        <v>27.2</v>
      </c>
      <c r="DH7">
        <v>23.8</v>
      </c>
      <c r="DI7">
        <v>3.4</v>
      </c>
      <c r="DJ7">
        <v>0.26922936938017478</v>
      </c>
      <c r="DK7">
        <v>0.17147016011644831</v>
      </c>
      <c r="DL7">
        <v>0.38044596912521439</v>
      </c>
      <c r="DM7">
        <v>0.20897580900876611</v>
      </c>
      <c r="DN7">
        <v>0.17147016011644831</v>
      </c>
      <c r="DO7">
        <v>4.0374404204311416</v>
      </c>
      <c r="DP7">
        <v>3.785819</v>
      </c>
      <c r="DQ7">
        <v>4.4140600000000001</v>
      </c>
      <c r="DR7">
        <v>0.62824100000000005</v>
      </c>
      <c r="DS7">
        <v>4.4140600000000001</v>
      </c>
      <c r="DT7">
        <v>6.4490419071988194</v>
      </c>
      <c r="DU7">
        <v>6.1138880000000002</v>
      </c>
      <c r="DV7">
        <v>6.6957250000000004</v>
      </c>
      <c r="DW7">
        <v>0.58183700000000016</v>
      </c>
      <c r="DX7">
        <v>6.3805759999999996</v>
      </c>
      <c r="DY7">
        <v>4.4218044832554302</v>
      </c>
      <c r="DZ7">
        <v>4.1026309999999997</v>
      </c>
      <c r="EA7">
        <v>4.6804209999999999</v>
      </c>
      <c r="EB7">
        <v>0.57779000000000025</v>
      </c>
      <c r="EC7">
        <v>4.6804209999999999</v>
      </c>
      <c r="ED7">
        <v>6.7861167262589923</v>
      </c>
      <c r="EE7">
        <v>6.16059</v>
      </c>
      <c r="EF7">
        <v>7.0854499999999998</v>
      </c>
      <c r="EG7">
        <v>0.92485999999999979</v>
      </c>
      <c r="EH7">
        <v>6.7793210000000004</v>
      </c>
      <c r="EI7">
        <v>7.8877798011183824</v>
      </c>
      <c r="EJ7">
        <v>7.6234450000000002</v>
      </c>
      <c r="EK7">
        <v>10.099567</v>
      </c>
      <c r="EL7">
        <v>2.4761220000000002</v>
      </c>
      <c r="EM7">
        <v>9.7901340000000001</v>
      </c>
      <c r="EN7">
        <v>33.364941872153352</v>
      </c>
      <c r="EO7">
        <v>23.004180000000002</v>
      </c>
      <c r="EP7">
        <v>39.028779999999998</v>
      </c>
      <c r="EQ7">
        <v>16.0246</v>
      </c>
      <c r="ER7">
        <v>26.17079</v>
      </c>
      <c r="ES7">
        <v>11.448879830324</v>
      </c>
      <c r="ET7">
        <v>9.1765699999999999</v>
      </c>
      <c r="EU7">
        <v>13.580830000000001</v>
      </c>
      <c r="EV7">
        <v>4.4042600000000007</v>
      </c>
      <c r="EW7">
        <v>9.1765699999999999</v>
      </c>
      <c r="EX7">
        <v>21.916062041829349</v>
      </c>
      <c r="EY7">
        <v>10.704050000000001</v>
      </c>
      <c r="EZ7">
        <v>26.24408</v>
      </c>
      <c r="FA7">
        <v>15.54003</v>
      </c>
      <c r="FB7">
        <v>16.994219999999999</v>
      </c>
      <c r="FC7">
        <v>0.58007362979038979</v>
      </c>
      <c r="FD7">
        <v>0.39994429614422922</v>
      </c>
      <c r="FE7">
        <v>0.67854354932312166</v>
      </c>
      <c r="FF7">
        <v>0.27859925317889239</v>
      </c>
      <c r="FG7">
        <v>0.45499809974050071</v>
      </c>
      <c r="FH7">
        <v>1.9125208963423881</v>
      </c>
      <c r="FI7">
        <v>0.87023876983414006</v>
      </c>
      <c r="FJ7">
        <v>2.263991202905201</v>
      </c>
      <c r="FK7">
        <v>1.39375243307106</v>
      </c>
      <c r="FL7">
        <v>1.8519141683657401</v>
      </c>
      <c r="FM7">
        <v>38.412513947014887</v>
      </c>
      <c r="FN7">
        <v>36.479999999999997</v>
      </c>
      <c r="FO7">
        <v>42.48</v>
      </c>
      <c r="FP7">
        <v>6</v>
      </c>
      <c r="FQ7">
        <v>36.479999999999997</v>
      </c>
      <c r="FR7">
        <v>400.90849547791692</v>
      </c>
      <c r="FS7">
        <v>382.97356000000002</v>
      </c>
      <c r="FT7">
        <v>405.97543999999999</v>
      </c>
      <c r="FU7">
        <v>23.001879999999971</v>
      </c>
      <c r="FV7">
        <v>388.68799999999999</v>
      </c>
      <c r="FW7">
        <v>0.74461759714224152</v>
      </c>
      <c r="FX7">
        <v>0.73653999999999997</v>
      </c>
      <c r="FY7">
        <v>0.77487300000000003</v>
      </c>
      <c r="FZ7">
        <v>3.8333000000000061E-2</v>
      </c>
      <c r="GA7">
        <v>0.76698599999999995</v>
      </c>
      <c r="GB7">
        <v>13</v>
      </c>
      <c r="GC7">
        <v>12</v>
      </c>
      <c r="GE7" s="142" t="s">
        <v>358</v>
      </c>
    </row>
    <row r="8" spans="1:187" x14ac:dyDescent="0.3">
      <c r="A8" s="36" t="s">
        <v>340</v>
      </c>
      <c r="B8">
        <v>-7.1244699999999994E-2</v>
      </c>
      <c r="C8">
        <v>1.77017</v>
      </c>
      <c r="D8">
        <v>1.7343</v>
      </c>
      <c r="E8">
        <v>-0.70820000000000005</v>
      </c>
      <c r="F8">
        <v>-0.70789999999999997</v>
      </c>
      <c r="G8">
        <v>1.4160999999999999</v>
      </c>
      <c r="H8">
        <v>-54.201186999999997</v>
      </c>
      <c r="I8">
        <v>5.4000000000000003E-3</v>
      </c>
      <c r="J8">
        <v>0.70620000000000005</v>
      </c>
      <c r="K8">
        <v>0.30612</v>
      </c>
      <c r="L8">
        <v>-4.8284000000000001E-2</v>
      </c>
      <c r="M8">
        <v>7.1384000000000003E-2</v>
      </c>
      <c r="N8">
        <v>0.22636999999999999</v>
      </c>
      <c r="O8">
        <v>-0.20995</v>
      </c>
      <c r="P8">
        <v>1.6420000000000001E-2</v>
      </c>
      <c r="Q8">
        <v>-9.6769999999999995E-2</v>
      </c>
      <c r="R8">
        <v>2.068E-2</v>
      </c>
      <c r="S8">
        <v>0.81703999999999999</v>
      </c>
      <c r="T8">
        <v>-0.49882333333333329</v>
      </c>
      <c r="U8">
        <v>-0.49879000000000001</v>
      </c>
      <c r="V8">
        <v>1.949073333333333</v>
      </c>
      <c r="W8">
        <v>1.9490700000000001</v>
      </c>
      <c r="X8">
        <v>0.18406</v>
      </c>
      <c r="Y8">
        <v>0.18403</v>
      </c>
      <c r="Z8">
        <v>4.3986666666666667E-2</v>
      </c>
      <c r="AA8">
        <v>4.3990000000000001E-2</v>
      </c>
      <c r="AB8">
        <v>45.99</v>
      </c>
      <c r="AC8">
        <v>-0.33506999999999998</v>
      </c>
      <c r="AD8">
        <v>1.9203600000000001</v>
      </c>
      <c r="AE8">
        <v>0.51912999999999998</v>
      </c>
      <c r="AF8">
        <v>0.51910000000000001</v>
      </c>
      <c r="AG8">
        <v>0.69984000000000002</v>
      </c>
      <c r="AH8">
        <v>6.1999999999999998E-3</v>
      </c>
      <c r="AI8">
        <v>230.9195</v>
      </c>
      <c r="AJ8">
        <v>186.58850000000001</v>
      </c>
      <c r="AK8">
        <v>186.8597</v>
      </c>
      <c r="AL8">
        <v>319.31049999999999</v>
      </c>
      <c r="AM8">
        <v>347.827</v>
      </c>
      <c r="AN8">
        <v>462.3</v>
      </c>
      <c r="AO8">
        <v>132.6</v>
      </c>
      <c r="AP8">
        <v>396.6</v>
      </c>
      <c r="AQ8">
        <v>20.81</v>
      </c>
      <c r="AR8">
        <v>4</v>
      </c>
      <c r="AS8">
        <v>14.04</v>
      </c>
      <c r="AT8">
        <v>-15.61088002500146</v>
      </c>
      <c r="AU8">
        <v>-11.65</v>
      </c>
      <c r="AV8">
        <v>-3.96088002500146</v>
      </c>
      <c r="AW8">
        <v>1.1465000000000001</v>
      </c>
      <c r="AX8">
        <v>1.1465000000000001</v>
      </c>
      <c r="AY8">
        <v>1.1465000000000001</v>
      </c>
      <c r="AZ8">
        <v>0</v>
      </c>
      <c r="BA8">
        <v>1.1465000000000001</v>
      </c>
      <c r="BB8">
        <v>0.82179999999999997</v>
      </c>
      <c r="BC8">
        <v>0.82179999999999997</v>
      </c>
      <c r="BD8">
        <v>0.82179999999999997</v>
      </c>
      <c r="BE8">
        <v>0</v>
      </c>
      <c r="BF8">
        <v>0.82179999999999997</v>
      </c>
      <c r="BG8">
        <v>30.511700000000001</v>
      </c>
      <c r="BH8">
        <v>30.511700000000001</v>
      </c>
      <c r="BI8">
        <v>30.511700000000001</v>
      </c>
      <c r="BJ8">
        <v>0</v>
      </c>
      <c r="BK8">
        <v>30.511700000000001</v>
      </c>
      <c r="BL8">
        <v>3.4807000000000001</v>
      </c>
      <c r="BM8">
        <v>3.4807000000000001</v>
      </c>
      <c r="BN8">
        <v>3.4807000000000001</v>
      </c>
      <c r="BO8">
        <v>0</v>
      </c>
      <c r="BP8">
        <v>3.4807000000000001</v>
      </c>
      <c r="BQ8">
        <v>1.4222999999999999</v>
      </c>
      <c r="BR8">
        <v>1.4222999999999999</v>
      </c>
      <c r="BS8">
        <v>1.4222999999999999</v>
      </c>
      <c r="BT8">
        <v>0</v>
      </c>
      <c r="BU8">
        <v>1.4222999999999999</v>
      </c>
      <c r="BV8">
        <v>1.4196</v>
      </c>
      <c r="BW8">
        <v>1.4196</v>
      </c>
      <c r="BX8">
        <v>1.4196</v>
      </c>
      <c r="BY8">
        <v>0</v>
      </c>
      <c r="BZ8">
        <v>1.4196</v>
      </c>
      <c r="CA8">
        <v>-2.8418999999999999</v>
      </c>
      <c r="CB8">
        <v>-2.8418999999999999</v>
      </c>
      <c r="CC8">
        <v>-2.8418999999999999</v>
      </c>
      <c r="CD8">
        <v>0</v>
      </c>
      <c r="CE8">
        <v>-2.8418999999999999</v>
      </c>
      <c r="CF8">
        <v>65.7</v>
      </c>
      <c r="CG8">
        <v>65.7</v>
      </c>
      <c r="CH8">
        <v>65.7</v>
      </c>
      <c r="CI8">
        <v>0</v>
      </c>
      <c r="CJ8">
        <v>65.7</v>
      </c>
      <c r="CK8">
        <v>17.399999999999999</v>
      </c>
      <c r="CL8">
        <v>17.399999999999999</v>
      </c>
      <c r="CM8">
        <v>17.399999999999999</v>
      </c>
      <c r="CN8">
        <v>0</v>
      </c>
      <c r="CO8">
        <v>17.399999999999999</v>
      </c>
      <c r="CP8">
        <v>99.1</v>
      </c>
      <c r="CQ8">
        <v>99.1</v>
      </c>
      <c r="CR8">
        <v>99.1</v>
      </c>
      <c r="CS8">
        <v>0</v>
      </c>
      <c r="CT8">
        <v>99.1</v>
      </c>
      <c r="CU8">
        <v>15.3</v>
      </c>
      <c r="CV8">
        <v>15.3</v>
      </c>
      <c r="CW8">
        <v>15.3</v>
      </c>
      <c r="CX8">
        <v>0</v>
      </c>
      <c r="CY8">
        <v>15.3</v>
      </c>
      <c r="CZ8">
        <v>32.1</v>
      </c>
      <c r="DA8">
        <v>32.1</v>
      </c>
      <c r="DB8">
        <v>32.1</v>
      </c>
      <c r="DC8">
        <v>0</v>
      </c>
      <c r="DD8">
        <v>32.1</v>
      </c>
      <c r="DE8">
        <v>1.5</v>
      </c>
      <c r="DF8">
        <v>1.5</v>
      </c>
      <c r="DG8">
        <v>1.5</v>
      </c>
      <c r="DH8">
        <v>0</v>
      </c>
      <c r="DI8">
        <v>1.5</v>
      </c>
      <c r="DJ8">
        <v>0.16565809379727689</v>
      </c>
      <c r="DK8">
        <v>0.16565809379727689</v>
      </c>
      <c r="DL8">
        <v>0.16565809379727689</v>
      </c>
      <c r="DM8">
        <v>0</v>
      </c>
      <c r="DN8">
        <v>0.16565809379727689</v>
      </c>
      <c r="DO8">
        <v>4.8615529999999998</v>
      </c>
      <c r="DP8">
        <v>4.8615529999999998</v>
      </c>
      <c r="DQ8">
        <v>4.8615529999999998</v>
      </c>
      <c r="DR8">
        <v>0</v>
      </c>
      <c r="DS8">
        <v>4.8615529999999998</v>
      </c>
      <c r="DT8">
        <v>6.443473</v>
      </c>
      <c r="DU8">
        <v>6.443473</v>
      </c>
      <c r="DV8">
        <v>6.443473</v>
      </c>
      <c r="DW8">
        <v>0</v>
      </c>
      <c r="DX8">
        <v>6.443473</v>
      </c>
      <c r="DY8">
        <v>5.2284170000000003</v>
      </c>
      <c r="DZ8">
        <v>5.2284170000000003</v>
      </c>
      <c r="EA8">
        <v>5.2284170000000003</v>
      </c>
      <c r="EB8">
        <v>0</v>
      </c>
      <c r="EC8">
        <v>5.2284170000000003</v>
      </c>
      <c r="ED8">
        <v>6.9023110000000001</v>
      </c>
      <c r="EE8">
        <v>6.9023110000000001</v>
      </c>
      <c r="EF8">
        <v>6.9023110000000001</v>
      </c>
      <c r="EG8">
        <v>0</v>
      </c>
      <c r="EH8">
        <v>6.9023110000000001</v>
      </c>
      <c r="EI8">
        <v>7.4004450000000004</v>
      </c>
      <c r="EJ8">
        <v>7.4004450000000004</v>
      </c>
      <c r="EK8">
        <v>7.4004450000000004</v>
      </c>
      <c r="EL8">
        <v>0</v>
      </c>
      <c r="EM8">
        <v>7.4004450000000004</v>
      </c>
      <c r="EN8">
        <v>33.032640000000001</v>
      </c>
      <c r="EO8">
        <v>33.032640000000001</v>
      </c>
      <c r="EP8">
        <v>33.032640000000001</v>
      </c>
      <c r="EQ8">
        <v>0</v>
      </c>
      <c r="ER8">
        <v>33.032640000000001</v>
      </c>
      <c r="ES8">
        <v>16.15052</v>
      </c>
      <c r="ET8">
        <v>16.15052</v>
      </c>
      <c r="EU8">
        <v>16.15052</v>
      </c>
      <c r="EV8">
        <v>0</v>
      </c>
      <c r="EW8">
        <v>16.15052</v>
      </c>
      <c r="EX8">
        <v>16.88212</v>
      </c>
      <c r="EY8">
        <v>16.88212</v>
      </c>
      <c r="EZ8">
        <v>16.88212</v>
      </c>
      <c r="FA8">
        <v>0</v>
      </c>
      <c r="FB8">
        <v>16.88212</v>
      </c>
      <c r="FC8">
        <v>0.4716054934864965</v>
      </c>
      <c r="FD8">
        <v>0.4716054934864965</v>
      </c>
      <c r="FE8">
        <v>0.4716054934864965</v>
      </c>
      <c r="FF8">
        <v>0</v>
      </c>
      <c r="FG8">
        <v>0.4716054934864965</v>
      </c>
      <c r="FH8">
        <v>1.045298851058666</v>
      </c>
      <c r="FI8">
        <v>1.045298851058666</v>
      </c>
      <c r="FJ8">
        <v>1.045298851058666</v>
      </c>
      <c r="FK8">
        <v>0</v>
      </c>
      <c r="FL8">
        <v>1.045298851058666</v>
      </c>
      <c r="FM8">
        <v>30.17</v>
      </c>
      <c r="FN8">
        <v>30.17</v>
      </c>
      <c r="FO8">
        <v>30.17</v>
      </c>
      <c r="FP8">
        <v>0</v>
      </c>
      <c r="FQ8">
        <v>30.17</v>
      </c>
      <c r="FR8">
        <v>420.07233000000002</v>
      </c>
      <c r="FS8">
        <v>420.07233000000002</v>
      </c>
      <c r="FT8">
        <v>420.07233000000002</v>
      </c>
      <c r="FU8">
        <v>0</v>
      </c>
      <c r="FV8">
        <v>420.07233000000002</v>
      </c>
      <c r="FW8">
        <v>0.795014</v>
      </c>
      <c r="FX8">
        <v>0.795014</v>
      </c>
      <c r="FY8">
        <v>0.795014</v>
      </c>
      <c r="FZ8">
        <v>0</v>
      </c>
      <c r="GA8">
        <v>0.795014</v>
      </c>
      <c r="GB8">
        <v>1</v>
      </c>
      <c r="GC8">
        <v>4</v>
      </c>
      <c r="GE8" s="142" t="s">
        <v>864</v>
      </c>
    </row>
    <row r="9" spans="1:187" x14ac:dyDescent="0.3">
      <c r="A9" s="36" t="s">
        <v>715</v>
      </c>
      <c r="B9">
        <v>-5.2209280503391971E-2</v>
      </c>
      <c r="C9">
        <v>1.8018327767129001</v>
      </c>
      <c r="D9">
        <v>1.7954091177972999</v>
      </c>
      <c r="E9">
        <v>-0.74663226390477833</v>
      </c>
      <c r="F9">
        <v>-0.71914015761995254</v>
      </c>
      <c r="G9">
        <v>1.46587091178017</v>
      </c>
      <c r="H9">
        <v>-54.185319833113446</v>
      </c>
      <c r="I9">
        <v>8.6952064346517866E-2</v>
      </c>
      <c r="J9">
        <v>0.37729143675547472</v>
      </c>
      <c r="K9">
        <v>0.1841552359268861</v>
      </c>
      <c r="L9">
        <v>-1.626975515452124E-2</v>
      </c>
      <c r="M9">
        <v>0.101355610016638</v>
      </c>
      <c r="N9">
        <v>0.1900398031929772</v>
      </c>
      <c r="O9">
        <v>-0.21648480498651609</v>
      </c>
      <c r="P9">
        <v>-2.6445001793538939E-2</v>
      </c>
      <c r="Q9">
        <v>-0.12146493719465989</v>
      </c>
      <c r="R9">
        <v>3.8819764923127831E-2</v>
      </c>
      <c r="S9">
        <v>0.82490071616981808</v>
      </c>
      <c r="T9">
        <v>-0.54676389316643603</v>
      </c>
      <c r="U9">
        <v>-0.54265058696870661</v>
      </c>
      <c r="V9">
        <v>1.951344302346474</v>
      </c>
      <c r="W9">
        <v>1.9500782480106049</v>
      </c>
      <c r="X9">
        <v>0.2252965922997594</v>
      </c>
      <c r="Y9">
        <v>0.22270739153126609</v>
      </c>
      <c r="Z9">
        <v>3.9195257862915313E-2</v>
      </c>
      <c r="AA9">
        <v>4.125858363305316E-2</v>
      </c>
      <c r="AB9">
        <v>47.752234497113207</v>
      </c>
      <c r="AC9">
        <v>-0.3621051994712825</v>
      </c>
      <c r="AD9">
        <v>1.896990328078425</v>
      </c>
      <c r="AE9">
        <v>0.58740179177104201</v>
      </c>
      <c r="AF9">
        <v>0.58481259100254857</v>
      </c>
      <c r="AG9">
        <v>0.77859380564557368</v>
      </c>
      <c r="AH9">
        <v>5.6478671968337594E-3</v>
      </c>
      <c r="AI9">
        <v>296.93789204788499</v>
      </c>
      <c r="AJ9">
        <v>264.55754784588441</v>
      </c>
      <c r="AK9">
        <v>301.16284043481619</v>
      </c>
      <c r="AL9">
        <v>325.09318921513938</v>
      </c>
      <c r="AM9">
        <v>334.46333933398171</v>
      </c>
      <c r="AN9">
        <v>443.00138137447288</v>
      </c>
      <c r="AO9">
        <v>178.70203711401271</v>
      </c>
      <c r="AP9">
        <v>349.09626976198138</v>
      </c>
      <c r="AQ9">
        <v>20.930531396447719</v>
      </c>
      <c r="AR9">
        <v>5.2996277250437096</v>
      </c>
      <c r="AS9">
        <v>12.570099046152951</v>
      </c>
      <c r="AT9">
        <v>-18.398619996738159</v>
      </c>
      <c r="AU9">
        <v>-7.8581007372974936</v>
      </c>
      <c r="AV9">
        <v>-10.54051925944067</v>
      </c>
      <c r="AW9">
        <v>1.499362217702334</v>
      </c>
      <c r="AX9">
        <v>1.4922</v>
      </c>
      <c r="AY9">
        <v>2.7953999999999999</v>
      </c>
      <c r="AZ9">
        <v>1.3031999999999999</v>
      </c>
      <c r="BA9">
        <v>2.7953999999999999</v>
      </c>
      <c r="BB9">
        <v>0.93248356464465143</v>
      </c>
      <c r="BC9">
        <v>0.87629999999999997</v>
      </c>
      <c r="BD9">
        <v>0.93659999999999999</v>
      </c>
      <c r="BE9">
        <v>6.030000000000002E-2</v>
      </c>
      <c r="BF9">
        <v>0.87629999999999997</v>
      </c>
      <c r="BG9">
        <v>18.01465387968463</v>
      </c>
      <c r="BH9">
        <v>17.423100000000002</v>
      </c>
      <c r="BI9">
        <v>24.848400000000002</v>
      </c>
      <c r="BJ9">
        <v>7.4253</v>
      </c>
      <c r="BK9">
        <v>24.848400000000002</v>
      </c>
      <c r="BL9">
        <v>11.640022049211749</v>
      </c>
      <c r="BM9">
        <v>9.7896000000000001</v>
      </c>
      <c r="BN9">
        <v>13.1509</v>
      </c>
      <c r="BO9">
        <v>3.3613</v>
      </c>
      <c r="BP9">
        <v>13.1509</v>
      </c>
      <c r="BQ9">
        <v>7.258473639602288</v>
      </c>
      <c r="BR9">
        <v>6.9221000000000004</v>
      </c>
      <c r="BS9">
        <v>8.4121000000000006</v>
      </c>
      <c r="BT9">
        <v>1.49</v>
      </c>
      <c r="BU9">
        <v>8.4121000000000006</v>
      </c>
      <c r="BV9">
        <v>1.677861263705146</v>
      </c>
      <c r="BW9">
        <v>-1.8384</v>
      </c>
      <c r="BX9">
        <v>2.7199</v>
      </c>
      <c r="BY9">
        <v>4.5583</v>
      </c>
      <c r="BZ9">
        <v>1.5731999999999999</v>
      </c>
      <c r="CA9">
        <v>-8.9363349829839756</v>
      </c>
      <c r="CB9">
        <v>-9.9854000000000003</v>
      </c>
      <c r="CC9">
        <v>-5.8177000000000003</v>
      </c>
      <c r="CD9">
        <v>4.1677</v>
      </c>
      <c r="CE9">
        <v>-9.9854000000000003</v>
      </c>
      <c r="CF9">
        <v>93.905111612491581</v>
      </c>
      <c r="CG9">
        <v>53.8</v>
      </c>
      <c r="CH9">
        <v>100.1</v>
      </c>
      <c r="CI9">
        <v>46.3</v>
      </c>
      <c r="CJ9">
        <v>53.8</v>
      </c>
      <c r="CK9">
        <v>41.549729197100859</v>
      </c>
      <c r="CL9">
        <v>16.3</v>
      </c>
      <c r="CM9">
        <v>42</v>
      </c>
      <c r="CN9">
        <v>25.7</v>
      </c>
      <c r="CO9">
        <v>16.3</v>
      </c>
      <c r="CP9">
        <v>59.404854693855967</v>
      </c>
      <c r="CQ9">
        <v>58.2</v>
      </c>
      <c r="CR9">
        <v>76</v>
      </c>
      <c r="CS9">
        <v>17.8</v>
      </c>
      <c r="CT9">
        <v>76</v>
      </c>
      <c r="CU9">
        <v>11.00060538517042</v>
      </c>
      <c r="CV9">
        <v>10.5</v>
      </c>
      <c r="CW9">
        <v>11.4</v>
      </c>
      <c r="CX9">
        <v>0.90000000000000036</v>
      </c>
      <c r="CY9">
        <v>11.4</v>
      </c>
      <c r="CZ9">
        <v>99.387639864172897</v>
      </c>
      <c r="DA9">
        <v>82.4</v>
      </c>
      <c r="DB9">
        <v>100.9</v>
      </c>
      <c r="DC9">
        <v>18.5</v>
      </c>
      <c r="DD9">
        <v>82.4</v>
      </c>
      <c r="DE9">
        <v>24.074404949096689</v>
      </c>
      <c r="DF9">
        <v>4.9000000000000004</v>
      </c>
      <c r="DG9">
        <v>24.1</v>
      </c>
      <c r="DH9">
        <v>19.2</v>
      </c>
      <c r="DI9">
        <v>4.9000000000000004</v>
      </c>
      <c r="DJ9">
        <v>0.26901340892311842</v>
      </c>
      <c r="DK9">
        <v>0.1392699974113383</v>
      </c>
      <c r="DL9">
        <v>0.29158170696184099</v>
      </c>
      <c r="DM9">
        <v>0.15231170955050269</v>
      </c>
      <c r="DN9">
        <v>0.1392699974113383</v>
      </c>
      <c r="DO9">
        <v>4.1780444675959272</v>
      </c>
      <c r="DP9">
        <v>4.0504800000000003</v>
      </c>
      <c r="DQ9">
        <v>4.3740220000000001</v>
      </c>
      <c r="DR9">
        <v>0.32354199999999977</v>
      </c>
      <c r="DS9">
        <v>4.3740220000000001</v>
      </c>
      <c r="DT9">
        <v>6.4499680286775423</v>
      </c>
      <c r="DU9">
        <v>6.1388850000000001</v>
      </c>
      <c r="DV9">
        <v>6.4502800000000002</v>
      </c>
      <c r="DW9">
        <v>0.31139500000000009</v>
      </c>
      <c r="DX9">
        <v>6.1388850000000001</v>
      </c>
      <c r="DY9">
        <v>4.2568365839748079</v>
      </c>
      <c r="DZ9">
        <v>4.2225640000000002</v>
      </c>
      <c r="EA9">
        <v>4.6096820000000003</v>
      </c>
      <c r="EB9">
        <v>0.38711800000000007</v>
      </c>
      <c r="EC9">
        <v>4.6096820000000003</v>
      </c>
      <c r="ED9">
        <v>7.1720001767080639</v>
      </c>
      <c r="EE9">
        <v>6.4351560000000001</v>
      </c>
      <c r="EF9">
        <v>7.1975369999999996</v>
      </c>
      <c r="EG9">
        <v>0.76238099999999953</v>
      </c>
      <c r="EH9">
        <v>6.7186769999999996</v>
      </c>
      <c r="EI9">
        <v>7.5132570997198798</v>
      </c>
      <c r="EJ9">
        <v>7.5091859999999997</v>
      </c>
      <c r="EK9">
        <v>9.712313</v>
      </c>
      <c r="EL9">
        <v>2.2031269999999998</v>
      </c>
      <c r="EM9">
        <v>9.712313</v>
      </c>
      <c r="EN9">
        <v>34.247095539057277</v>
      </c>
      <c r="EO9">
        <v>28.077590000000001</v>
      </c>
      <c r="EP9">
        <v>35.043979999999998</v>
      </c>
      <c r="EQ9">
        <v>6.966389999999997</v>
      </c>
      <c r="ER9">
        <v>28.077590000000001</v>
      </c>
      <c r="ES9">
        <v>14.186132197867179</v>
      </c>
      <c r="ET9">
        <v>10.365180000000001</v>
      </c>
      <c r="EU9">
        <v>14.20288</v>
      </c>
      <c r="EV9">
        <v>3.8376999999999999</v>
      </c>
      <c r="EW9">
        <v>10.365180000000001</v>
      </c>
      <c r="EX9">
        <v>20.060963341190089</v>
      </c>
      <c r="EY9">
        <v>17.712409999999998</v>
      </c>
      <c r="EZ9">
        <v>21.000730000000001</v>
      </c>
      <c r="FA9">
        <v>3.2883200000000019</v>
      </c>
      <c r="FB9">
        <v>17.712409999999998</v>
      </c>
      <c r="FC9">
        <v>0.55193212027527838</v>
      </c>
      <c r="FD9">
        <v>0.45250330099515762</v>
      </c>
      <c r="FE9">
        <v>0.56477484819773638</v>
      </c>
      <c r="FF9">
        <v>0.1122715472025788</v>
      </c>
      <c r="FG9">
        <v>0.45250330099515762</v>
      </c>
      <c r="FH9">
        <v>1.414392594481424</v>
      </c>
      <c r="FI9">
        <v>1.412641661409517</v>
      </c>
      <c r="FJ9">
        <v>1.7088376661090301</v>
      </c>
      <c r="FK9">
        <v>0.29619600469951313</v>
      </c>
      <c r="FL9">
        <v>1.7088376661090301</v>
      </c>
      <c r="FM9">
        <v>43.916992157537308</v>
      </c>
      <c r="FN9">
        <v>41.48</v>
      </c>
      <c r="FO9">
        <v>43.92</v>
      </c>
      <c r="FP9">
        <v>2.4400000000000048</v>
      </c>
      <c r="FQ9">
        <v>42.53</v>
      </c>
      <c r="FR9">
        <v>414.46129908152602</v>
      </c>
      <c r="FS9">
        <v>393.31412</v>
      </c>
      <c r="FT9">
        <v>414.49079999999998</v>
      </c>
      <c r="FU9">
        <v>21.17667999999998</v>
      </c>
      <c r="FV9">
        <v>393.31412</v>
      </c>
      <c r="FW9">
        <v>0.74013070644234735</v>
      </c>
      <c r="FX9">
        <v>0.74008200000000002</v>
      </c>
      <c r="FY9">
        <v>0.77609499999999998</v>
      </c>
      <c r="FZ9">
        <v>3.6012999999999962E-2</v>
      </c>
      <c r="GA9">
        <v>0.77609499999999998</v>
      </c>
      <c r="GB9">
        <v>4</v>
      </c>
      <c r="GC9">
        <v>13</v>
      </c>
      <c r="GE9" s="142" t="s">
        <v>366</v>
      </c>
    </row>
    <row r="10" spans="1:187" x14ac:dyDescent="0.3">
      <c r="A10" s="36" t="s">
        <v>341</v>
      </c>
      <c r="B10">
        <v>-6.7180199999999995E-2</v>
      </c>
      <c r="C10">
        <v>1.77016</v>
      </c>
      <c r="D10">
        <v>1.7492000000000001</v>
      </c>
      <c r="E10">
        <v>-0.71419999999999995</v>
      </c>
      <c r="F10">
        <v>-0.71399999999999997</v>
      </c>
      <c r="G10">
        <v>1.4281999999999999</v>
      </c>
      <c r="H10">
        <v>-54.196334</v>
      </c>
      <c r="I10">
        <v>-3.1800000000000002E-2</v>
      </c>
      <c r="J10">
        <v>0.74470000000000003</v>
      </c>
      <c r="K10">
        <v>0.30437999999999998</v>
      </c>
      <c r="L10">
        <v>-4.7801000000000003E-2</v>
      </c>
      <c r="M10">
        <v>7.0503999999999997E-2</v>
      </c>
      <c r="N10">
        <v>0.25291000000000002</v>
      </c>
      <c r="O10">
        <v>-0.21689</v>
      </c>
      <c r="P10">
        <v>3.6020000000000003E-2</v>
      </c>
      <c r="Q10">
        <v>-9.0440000000000006E-2</v>
      </c>
      <c r="R10">
        <v>1.617E-2</v>
      </c>
      <c r="S10">
        <v>0.75412999999999997</v>
      </c>
      <c r="T10">
        <v>-0.49604666666666669</v>
      </c>
      <c r="U10">
        <v>-0.49603999999999998</v>
      </c>
      <c r="V10">
        <v>1.945513333333333</v>
      </c>
      <c r="W10">
        <v>1.9455100000000001</v>
      </c>
      <c r="X10">
        <v>0.16841666666666669</v>
      </c>
      <c r="Y10">
        <v>0.16841</v>
      </c>
      <c r="Z10">
        <v>5.2329999999999988E-2</v>
      </c>
      <c r="AA10">
        <v>5.2339999999999998E-2</v>
      </c>
      <c r="AB10">
        <v>48.9</v>
      </c>
      <c r="AC10">
        <v>-0.35174</v>
      </c>
      <c r="AD10">
        <v>1.9343699999999999</v>
      </c>
      <c r="AE10">
        <v>0.5201566666666666</v>
      </c>
      <c r="AF10">
        <v>0.52015</v>
      </c>
      <c r="AG10">
        <v>0.67528999999999995</v>
      </c>
      <c r="AH10">
        <v>5.1200000000000004E-3</v>
      </c>
      <c r="AI10">
        <v>225.2782</v>
      </c>
      <c r="AJ10">
        <v>200.54300000000001</v>
      </c>
      <c r="AK10">
        <v>200.69649999999999</v>
      </c>
      <c r="AL10">
        <v>274.5949</v>
      </c>
      <c r="AM10">
        <v>175.88200000000001</v>
      </c>
      <c r="AN10">
        <v>253.3</v>
      </c>
      <c r="AO10">
        <v>67</v>
      </c>
      <c r="AP10">
        <v>188.1</v>
      </c>
      <c r="AQ10">
        <v>17.57</v>
      </c>
      <c r="AR10">
        <v>2.68</v>
      </c>
      <c r="AS10">
        <v>12.93</v>
      </c>
      <c r="AT10">
        <v>-7.0081571820268671</v>
      </c>
      <c r="AU10">
        <v>-3.31</v>
      </c>
      <c r="AV10">
        <v>-3.6981571820268671</v>
      </c>
      <c r="AW10">
        <v>1.0831999999999999</v>
      </c>
      <c r="AX10">
        <v>1.0831999999999999</v>
      </c>
      <c r="AY10">
        <v>1.0831999999999999</v>
      </c>
      <c r="AZ10">
        <v>0</v>
      </c>
      <c r="BA10">
        <v>1.0831999999999999</v>
      </c>
      <c r="BB10">
        <v>0.83079999999999998</v>
      </c>
      <c r="BC10">
        <v>0.83079999999999998</v>
      </c>
      <c r="BD10">
        <v>0.83079999999999998</v>
      </c>
      <c r="BE10">
        <v>0</v>
      </c>
      <c r="BF10">
        <v>0.83079999999999998</v>
      </c>
      <c r="BG10">
        <v>29.6341</v>
      </c>
      <c r="BH10">
        <v>29.6341</v>
      </c>
      <c r="BI10">
        <v>29.6341</v>
      </c>
      <c r="BJ10">
        <v>0</v>
      </c>
      <c r="BK10">
        <v>29.6341</v>
      </c>
      <c r="BL10">
        <v>2.8151000000000002</v>
      </c>
      <c r="BM10">
        <v>2.8151000000000002</v>
      </c>
      <c r="BN10">
        <v>2.8151000000000002</v>
      </c>
      <c r="BO10">
        <v>0</v>
      </c>
      <c r="BP10">
        <v>2.8151000000000002</v>
      </c>
      <c r="BQ10">
        <v>1.1496999999999999</v>
      </c>
      <c r="BR10">
        <v>1.1496999999999999</v>
      </c>
      <c r="BS10">
        <v>1.1496999999999999</v>
      </c>
      <c r="BT10">
        <v>0</v>
      </c>
      <c r="BU10">
        <v>1.1496999999999999</v>
      </c>
      <c r="BV10">
        <v>1.1488</v>
      </c>
      <c r="BW10">
        <v>1.1488</v>
      </c>
      <c r="BX10">
        <v>1.1488</v>
      </c>
      <c r="BY10">
        <v>0</v>
      </c>
      <c r="BZ10">
        <v>1.1488</v>
      </c>
      <c r="CA10">
        <v>-2.2985000000000002</v>
      </c>
      <c r="CB10">
        <v>-2.2985000000000002</v>
      </c>
      <c r="CC10">
        <v>-2.2985000000000002</v>
      </c>
      <c r="CD10">
        <v>0</v>
      </c>
      <c r="CE10">
        <v>-2.2985000000000002</v>
      </c>
      <c r="CF10">
        <v>65.2</v>
      </c>
      <c r="CG10">
        <v>65.2</v>
      </c>
      <c r="CH10">
        <v>65.2</v>
      </c>
      <c r="CI10">
        <v>0</v>
      </c>
      <c r="CJ10">
        <v>65.2</v>
      </c>
      <c r="CK10">
        <v>17.100000000000001</v>
      </c>
      <c r="CL10">
        <v>17.100000000000001</v>
      </c>
      <c r="CM10">
        <v>17.100000000000001</v>
      </c>
      <c r="CN10">
        <v>0</v>
      </c>
      <c r="CO10">
        <v>17.100000000000001</v>
      </c>
      <c r="CP10">
        <v>57.8</v>
      </c>
      <c r="CQ10">
        <v>57.8</v>
      </c>
      <c r="CR10">
        <v>57.8</v>
      </c>
      <c r="CS10">
        <v>0</v>
      </c>
      <c r="CT10">
        <v>57.8</v>
      </c>
      <c r="CU10">
        <v>15.2</v>
      </c>
      <c r="CV10">
        <v>15.2</v>
      </c>
      <c r="CW10">
        <v>15.2</v>
      </c>
      <c r="CX10">
        <v>0</v>
      </c>
      <c r="CY10">
        <v>15.2</v>
      </c>
      <c r="CZ10">
        <v>8.1999999999999993</v>
      </c>
      <c r="DA10">
        <v>8.1999999999999993</v>
      </c>
      <c r="DB10">
        <v>8.1999999999999993</v>
      </c>
      <c r="DC10">
        <v>0</v>
      </c>
      <c r="DD10">
        <v>8.1999999999999993</v>
      </c>
      <c r="DE10">
        <v>1.4</v>
      </c>
      <c r="DF10">
        <v>1.4</v>
      </c>
      <c r="DG10">
        <v>1.4</v>
      </c>
      <c r="DH10">
        <v>0</v>
      </c>
      <c r="DI10">
        <v>1.4</v>
      </c>
      <c r="DJ10">
        <v>0.34662413609782028</v>
      </c>
      <c r="DK10">
        <v>0.34662413609782028</v>
      </c>
      <c r="DL10">
        <v>0.34662413609782028</v>
      </c>
      <c r="DM10">
        <v>0</v>
      </c>
      <c r="DN10">
        <v>0.34662413609782028</v>
      </c>
      <c r="DO10">
        <v>4.0534670000000004</v>
      </c>
      <c r="DP10">
        <v>4.0534670000000004</v>
      </c>
      <c r="DQ10">
        <v>4.0534670000000004</v>
      </c>
      <c r="DR10">
        <v>0</v>
      </c>
      <c r="DS10">
        <v>4.0534670000000004</v>
      </c>
      <c r="DT10">
        <v>4.8945160000000003</v>
      </c>
      <c r="DU10">
        <v>4.8945160000000003</v>
      </c>
      <c r="DV10">
        <v>4.8945160000000003</v>
      </c>
      <c r="DW10">
        <v>0</v>
      </c>
      <c r="DX10">
        <v>4.8945160000000003</v>
      </c>
      <c r="DY10">
        <v>4.0534670000000004</v>
      </c>
      <c r="DZ10">
        <v>4.0534670000000004</v>
      </c>
      <c r="EA10">
        <v>4.0534670000000004</v>
      </c>
      <c r="EB10">
        <v>0</v>
      </c>
      <c r="EC10">
        <v>4.0534670000000004</v>
      </c>
      <c r="ED10">
        <v>4.8945160000000003</v>
      </c>
      <c r="EE10">
        <v>4.8945160000000003</v>
      </c>
      <c r="EF10">
        <v>4.8945160000000003</v>
      </c>
      <c r="EG10">
        <v>0</v>
      </c>
      <c r="EH10">
        <v>4.8945160000000003</v>
      </c>
      <c r="EI10">
        <v>6.6487360000000004</v>
      </c>
      <c r="EJ10">
        <v>6.6487360000000004</v>
      </c>
      <c r="EK10">
        <v>6.6487360000000004</v>
      </c>
      <c r="EL10">
        <v>0</v>
      </c>
      <c r="EM10">
        <v>6.6487360000000004</v>
      </c>
      <c r="EN10">
        <v>22.400559999999999</v>
      </c>
      <c r="EO10">
        <v>22.400559999999999</v>
      </c>
      <c r="EP10">
        <v>22.400559999999999</v>
      </c>
      <c r="EQ10">
        <v>0</v>
      </c>
      <c r="ER10">
        <v>22.400559999999999</v>
      </c>
      <c r="ES10">
        <v>6.3988399999999999</v>
      </c>
      <c r="ET10">
        <v>6.3988399999999999</v>
      </c>
      <c r="EU10">
        <v>6.3988399999999999</v>
      </c>
      <c r="EV10">
        <v>0</v>
      </c>
      <c r="EW10">
        <v>6.3988399999999999</v>
      </c>
      <c r="EX10">
        <v>16.001719999999999</v>
      </c>
      <c r="EY10">
        <v>16.001719999999999</v>
      </c>
      <c r="EZ10">
        <v>16.001719999999999</v>
      </c>
      <c r="FA10">
        <v>0</v>
      </c>
      <c r="FB10">
        <v>16.001719999999999</v>
      </c>
      <c r="FC10">
        <v>0.62634958884253211</v>
      </c>
      <c r="FD10">
        <v>0.62634958884253211</v>
      </c>
      <c r="FE10">
        <v>0.62634958884253211</v>
      </c>
      <c r="FF10">
        <v>0</v>
      </c>
      <c r="FG10">
        <v>0.62634958884253211</v>
      </c>
      <c r="FH10">
        <v>2.5007220058635631</v>
      </c>
      <c r="FI10">
        <v>2.5007220058635631</v>
      </c>
      <c r="FJ10">
        <v>2.5007220058635631</v>
      </c>
      <c r="FK10">
        <v>0</v>
      </c>
      <c r="FL10">
        <v>2.5007220058635631</v>
      </c>
      <c r="FM10">
        <v>26.44</v>
      </c>
      <c r="FN10">
        <v>26.44</v>
      </c>
      <c r="FO10">
        <v>26.44</v>
      </c>
      <c r="FP10">
        <v>0</v>
      </c>
      <c r="FQ10">
        <v>26.44</v>
      </c>
      <c r="FR10">
        <v>253.20859999999999</v>
      </c>
      <c r="FS10">
        <v>253.20859999999999</v>
      </c>
      <c r="FT10">
        <v>253.20859999999999</v>
      </c>
      <c r="FU10">
        <v>0</v>
      </c>
      <c r="FV10">
        <v>253.20859999999999</v>
      </c>
      <c r="FW10">
        <v>0.88944299999999998</v>
      </c>
      <c r="FX10">
        <v>0.88944299999999998</v>
      </c>
      <c r="FY10">
        <v>0.88944299999999998</v>
      </c>
      <c r="FZ10">
        <v>0</v>
      </c>
      <c r="GA10">
        <v>0.88944299999999998</v>
      </c>
      <c r="GB10">
        <v>1</v>
      </c>
      <c r="GC10">
        <v>4</v>
      </c>
      <c r="GE10" s="142" t="s">
        <v>377</v>
      </c>
    </row>
    <row r="11" spans="1:187" x14ac:dyDescent="0.3">
      <c r="A11" s="36" t="s">
        <v>342</v>
      </c>
      <c r="B11">
        <v>-4.3474761319854678E-2</v>
      </c>
      <c r="C11">
        <v>1.810228581471127</v>
      </c>
      <c r="D11">
        <v>1.7838594582426881</v>
      </c>
      <c r="E11">
        <v>-0.72846984097413048</v>
      </c>
      <c r="F11">
        <v>-0.72809593028920616</v>
      </c>
      <c r="G11">
        <v>1.4564657713890721</v>
      </c>
      <c r="H11">
        <v>-54.179804587486068</v>
      </c>
      <c r="I11">
        <v>9.4456456498513794E-2</v>
      </c>
      <c r="J11">
        <v>0.45712228010304262</v>
      </c>
      <c r="K11">
        <v>0.1603074243545595</v>
      </c>
      <c r="L11">
        <v>-1.5938213362160301E-2</v>
      </c>
      <c r="M11">
        <v>0.11051306915423841</v>
      </c>
      <c r="N11">
        <v>0.19449686073025341</v>
      </c>
      <c r="O11">
        <v>-0.2225983995845208</v>
      </c>
      <c r="P11">
        <v>-2.8101538854267409E-2</v>
      </c>
      <c r="Q11">
        <v>-0.1253449858443009</v>
      </c>
      <c r="R11">
        <v>4.0396051640038441E-2</v>
      </c>
      <c r="S11">
        <v>0.80681918905492234</v>
      </c>
      <c r="T11">
        <v>-0.55680045627459251</v>
      </c>
      <c r="U11">
        <v>-0.55678982964623047</v>
      </c>
      <c r="V11">
        <v>1.952846966508641</v>
      </c>
      <c r="W11">
        <v>1.9528367733243801</v>
      </c>
      <c r="X11">
        <v>0.22419353406917511</v>
      </c>
      <c r="Y11">
        <v>0.22417755583024021</v>
      </c>
      <c r="Z11">
        <v>4.1475737911213867E-2</v>
      </c>
      <c r="AA11">
        <v>4.14942950964114E-2</v>
      </c>
      <c r="AB11">
        <v>45.886109102241278</v>
      </c>
      <c r="AC11">
        <v>-0.36184096455946951</v>
      </c>
      <c r="AD11">
        <v>1.877235376199734</v>
      </c>
      <c r="AE11">
        <v>0.58603449862864465</v>
      </c>
      <c r="AF11">
        <v>0.5860185203897097</v>
      </c>
      <c r="AG11">
        <v>0.72002403997009412</v>
      </c>
      <c r="AH11">
        <v>6.0300995109478558E-3</v>
      </c>
      <c r="AI11">
        <v>317.28572972264118</v>
      </c>
      <c r="AJ11">
        <v>308.22726948464202</v>
      </c>
      <c r="AK11">
        <v>321.75461678754777</v>
      </c>
      <c r="AL11">
        <v>321.87540256311019</v>
      </c>
      <c r="AM11">
        <v>273.73573568493038</v>
      </c>
      <c r="AN11">
        <v>352.89734018334252</v>
      </c>
      <c r="AO11">
        <v>98.417292818187434</v>
      </c>
      <c r="AP11">
        <v>281.01762596326938</v>
      </c>
      <c r="AQ11">
        <v>20.250099748694389</v>
      </c>
      <c r="AR11">
        <v>4.9593349908761093</v>
      </c>
      <c r="AS11">
        <v>12.570066499629609</v>
      </c>
      <c r="AT11">
        <v>-14.13779274279395</v>
      </c>
      <c r="AU11">
        <v>-7.67913542387498</v>
      </c>
      <c r="AV11">
        <v>-6.45865731891897</v>
      </c>
      <c r="AW11">
        <v>0.43288465412566463</v>
      </c>
      <c r="AX11">
        <v>0.43090000000000001</v>
      </c>
      <c r="AY11">
        <v>1.5898000000000001</v>
      </c>
      <c r="AZ11">
        <v>1.1589</v>
      </c>
      <c r="BA11">
        <v>1.5898000000000001</v>
      </c>
      <c r="BB11">
        <v>0.91830786169060996</v>
      </c>
      <c r="BC11">
        <v>0.80469999999999997</v>
      </c>
      <c r="BD11">
        <v>0.91839999999999999</v>
      </c>
      <c r="BE11">
        <v>0.1137</v>
      </c>
      <c r="BF11">
        <v>0.80469999999999997</v>
      </c>
      <c r="BG11">
        <v>19.942059533216909</v>
      </c>
      <c r="BH11">
        <v>19.930800000000001</v>
      </c>
      <c r="BI11">
        <v>32.1218</v>
      </c>
      <c r="BJ11">
        <v>12.191000000000001</v>
      </c>
      <c r="BK11">
        <v>32.1218</v>
      </c>
      <c r="BL11">
        <v>4.6870054030571957</v>
      </c>
      <c r="BM11">
        <v>4.3449</v>
      </c>
      <c r="BN11">
        <v>6.6032000000000002</v>
      </c>
      <c r="BO11">
        <v>2.2583000000000002</v>
      </c>
      <c r="BP11">
        <v>4.3449</v>
      </c>
      <c r="BQ11">
        <v>1.9230551229459001</v>
      </c>
      <c r="BR11">
        <v>1.7928999999999999</v>
      </c>
      <c r="BS11">
        <v>4.0679999999999996</v>
      </c>
      <c r="BT11">
        <v>2.2751000000000001</v>
      </c>
      <c r="BU11">
        <v>1.7928999999999999</v>
      </c>
      <c r="BV11">
        <v>1.900562006356729</v>
      </c>
      <c r="BW11">
        <v>-0.71899999999999997</v>
      </c>
      <c r="BX11">
        <v>1.9093</v>
      </c>
      <c r="BY11">
        <v>2.6282999999999999</v>
      </c>
      <c r="BZ11">
        <v>1.7545999999999999</v>
      </c>
      <c r="CA11">
        <v>-3.8236171293026291</v>
      </c>
      <c r="CB11">
        <v>-5.22</v>
      </c>
      <c r="CC11">
        <v>-2.8246000000000002</v>
      </c>
      <c r="CD11">
        <v>2.3954</v>
      </c>
      <c r="CE11">
        <v>-3.5474999999999999</v>
      </c>
      <c r="CF11">
        <v>71.879714220073055</v>
      </c>
      <c r="CG11">
        <v>58.9</v>
      </c>
      <c r="CH11">
        <v>71.900000000000006</v>
      </c>
      <c r="CI11">
        <v>13.000000000000011</v>
      </c>
      <c r="CJ11">
        <v>58.9</v>
      </c>
      <c r="CK11">
        <v>19.800002161307489</v>
      </c>
      <c r="CL11">
        <v>16.399999999999999</v>
      </c>
      <c r="CM11">
        <v>21.9</v>
      </c>
      <c r="CN11">
        <v>5.5</v>
      </c>
      <c r="CO11">
        <v>16.399999999999999</v>
      </c>
      <c r="CP11">
        <v>77.849464070997371</v>
      </c>
      <c r="CQ11">
        <v>62.7</v>
      </c>
      <c r="CR11">
        <v>77.900000000000006</v>
      </c>
      <c r="CS11">
        <v>15.2</v>
      </c>
      <c r="CT11">
        <v>76.099999999999994</v>
      </c>
      <c r="CU11">
        <v>15.984373103401291</v>
      </c>
      <c r="CV11">
        <v>11.3</v>
      </c>
      <c r="CW11">
        <v>16</v>
      </c>
      <c r="CX11">
        <v>4.6999999999999993</v>
      </c>
      <c r="CY11">
        <v>13.2</v>
      </c>
      <c r="CZ11">
        <v>15.48477821198402</v>
      </c>
      <c r="DA11">
        <v>15.4</v>
      </c>
      <c r="DB11">
        <v>40.9</v>
      </c>
      <c r="DC11">
        <v>25.5</v>
      </c>
      <c r="DD11">
        <v>20.3</v>
      </c>
      <c r="DE11">
        <v>3.0182890426880351</v>
      </c>
      <c r="DF11">
        <v>1.9</v>
      </c>
      <c r="DG11">
        <v>10</v>
      </c>
      <c r="DH11">
        <v>8.1</v>
      </c>
      <c r="DI11">
        <v>1.9</v>
      </c>
      <c r="DJ11">
        <v>0.25578527895744863</v>
      </c>
      <c r="DK11">
        <v>0.20068143100511071</v>
      </c>
      <c r="DL11">
        <v>0.25587188612099648</v>
      </c>
      <c r="DM11">
        <v>5.5190455115885738E-2</v>
      </c>
      <c r="DN11">
        <v>0.20068143100511071</v>
      </c>
      <c r="DO11">
        <v>4.4793189079156779</v>
      </c>
      <c r="DP11">
        <v>3.90916</v>
      </c>
      <c r="DQ11">
        <v>4.4802210000000002</v>
      </c>
      <c r="DR11">
        <v>0.57106100000000026</v>
      </c>
      <c r="DS11">
        <v>4.4025429999999997</v>
      </c>
      <c r="DT11">
        <v>5.7345266723903148</v>
      </c>
      <c r="DU11">
        <v>5.7332900000000002</v>
      </c>
      <c r="DV11">
        <v>6.2108400000000001</v>
      </c>
      <c r="DW11">
        <v>0.47754999999999992</v>
      </c>
      <c r="DX11">
        <v>6.1980279999999999</v>
      </c>
      <c r="DY11">
        <v>4.5261044215793511</v>
      </c>
      <c r="DZ11">
        <v>4.3250510000000002</v>
      </c>
      <c r="EA11">
        <v>4.5288789999999999</v>
      </c>
      <c r="EB11">
        <v>0.2038279999999997</v>
      </c>
      <c r="EC11">
        <v>4.4689300000000003</v>
      </c>
      <c r="ED11">
        <v>6.3640949812421068</v>
      </c>
      <c r="EE11">
        <v>6.3635039999999998</v>
      </c>
      <c r="EF11">
        <v>6.6652389999999997</v>
      </c>
      <c r="EG11">
        <v>0.30173499999999992</v>
      </c>
      <c r="EH11">
        <v>6.6553009999999997</v>
      </c>
      <c r="EI11">
        <v>6.9754909071524693</v>
      </c>
      <c r="EJ11">
        <v>6.9723600000000001</v>
      </c>
      <c r="EK11">
        <v>7.9438890000000004</v>
      </c>
      <c r="EL11">
        <v>0.97152900000000031</v>
      </c>
      <c r="EM11">
        <v>7.2340439999999999</v>
      </c>
      <c r="EN11">
        <v>26.105733029967119</v>
      </c>
      <c r="EO11">
        <v>23.97485</v>
      </c>
      <c r="EP11">
        <v>26.10914</v>
      </c>
      <c r="EQ11">
        <v>2.13429</v>
      </c>
      <c r="ER11">
        <v>23.97485</v>
      </c>
      <c r="ES11">
        <v>10.205474388307209</v>
      </c>
      <c r="ET11">
        <v>10.196099999999999</v>
      </c>
      <c r="EU11">
        <v>15.61126</v>
      </c>
      <c r="EV11">
        <v>5.4151600000000002</v>
      </c>
      <c r="EW11">
        <v>15.61126</v>
      </c>
      <c r="EX11">
        <v>15.900258641659899</v>
      </c>
      <c r="EY11">
        <v>8.3635900000000003</v>
      </c>
      <c r="EZ11">
        <v>15.913040000000001</v>
      </c>
      <c r="FA11">
        <v>7.5494500000000002</v>
      </c>
      <c r="FB11">
        <v>8.3635900000000003</v>
      </c>
      <c r="FC11">
        <v>0.5134432207330264</v>
      </c>
      <c r="FD11">
        <v>0.47153336726690281</v>
      </c>
      <c r="FE11">
        <v>0.51351022845369132</v>
      </c>
      <c r="FF11">
        <v>4.1976861186788561E-2</v>
      </c>
      <c r="FG11">
        <v>0.47153336726690281</v>
      </c>
      <c r="FH11">
        <v>1.558592676068943</v>
      </c>
      <c r="FI11">
        <v>0.53574086909064356</v>
      </c>
      <c r="FJ11">
        <v>1.560698698521984</v>
      </c>
      <c r="FK11">
        <v>1.02495782943134</v>
      </c>
      <c r="FL11">
        <v>0.53574086909064356</v>
      </c>
      <c r="FM11">
        <v>40.145670213594187</v>
      </c>
      <c r="FN11">
        <v>35.29</v>
      </c>
      <c r="FO11">
        <v>40.159999999999997</v>
      </c>
      <c r="FP11">
        <v>4.8699999999999974</v>
      </c>
      <c r="FQ11">
        <v>35.29</v>
      </c>
      <c r="FR11">
        <v>346.72862694277848</v>
      </c>
      <c r="FS11">
        <v>334.41888</v>
      </c>
      <c r="FT11">
        <v>346.74988999999999</v>
      </c>
      <c r="FU11">
        <v>12.33100999999999</v>
      </c>
      <c r="FV11">
        <v>334.41888</v>
      </c>
      <c r="FW11">
        <v>0.76626968093313241</v>
      </c>
      <c r="FX11">
        <v>0.76622800000000002</v>
      </c>
      <c r="FY11">
        <v>0.79256499999999996</v>
      </c>
      <c r="FZ11">
        <v>2.633699999999994E-2</v>
      </c>
      <c r="GA11">
        <v>0.79256499999999996</v>
      </c>
      <c r="GB11">
        <v>5</v>
      </c>
      <c r="GC11">
        <v>2</v>
      </c>
      <c r="GE11" s="142" t="s">
        <v>378</v>
      </c>
    </row>
    <row r="12" spans="1:187" x14ac:dyDescent="0.3">
      <c r="A12" s="36" t="s">
        <v>343</v>
      </c>
      <c r="B12">
        <v>-6.7259177189056718E-2</v>
      </c>
      <c r="C12">
        <v>1.783489000830053</v>
      </c>
      <c r="D12">
        <v>1.6827047759856579</v>
      </c>
      <c r="E12">
        <v>-0.71166750661179856</v>
      </c>
      <c r="F12">
        <v>-0.66199098533945</v>
      </c>
      <c r="G12">
        <v>1.373619494794329</v>
      </c>
      <c r="H12">
        <v>-54.203179551278907</v>
      </c>
      <c r="I12">
        <v>4.579900863413997E-3</v>
      </c>
      <c r="J12">
        <v>0.69929813016277298</v>
      </c>
      <c r="K12">
        <v>0.2750190626405376</v>
      </c>
      <c r="L12">
        <v>-5.3837725535813168E-2</v>
      </c>
      <c r="M12">
        <v>7.8138509420432045E-2</v>
      </c>
      <c r="N12">
        <v>0.23779533319072421</v>
      </c>
      <c r="O12">
        <v>-0.21701557770130259</v>
      </c>
      <c r="P12">
        <v>2.0779755489421459E-2</v>
      </c>
      <c r="Q12">
        <v>-9.8118019641407164E-2</v>
      </c>
      <c r="R12">
        <v>2.0241962505661799E-2</v>
      </c>
      <c r="S12">
        <v>0.81355157819189461</v>
      </c>
      <c r="T12">
        <v>-0.50960432346883677</v>
      </c>
      <c r="U12">
        <v>-0.50639784533138865</v>
      </c>
      <c r="V12">
        <v>1.9549971692808179</v>
      </c>
      <c r="W12">
        <v>1.9475646310448369</v>
      </c>
      <c r="X12">
        <v>0.1964132927231538</v>
      </c>
      <c r="Y12">
        <v>0.19222157710616969</v>
      </c>
      <c r="Z12">
        <v>3.647024940741133E-2</v>
      </c>
      <c r="AA12">
        <v>4.440575508643331E-2</v>
      </c>
      <c r="AB12">
        <v>47.927287535652212</v>
      </c>
      <c r="AC12">
        <v>-0.35183561977870531</v>
      </c>
      <c r="AD12">
        <v>1.9299117832682551</v>
      </c>
      <c r="AE12">
        <v>0.54824891250185925</v>
      </c>
      <c r="AF12">
        <v>0.54405719688487497</v>
      </c>
      <c r="AG12">
        <v>0.76522422941645074</v>
      </c>
      <c r="AH12">
        <v>5.813900481626012E-3</v>
      </c>
      <c r="AI12">
        <v>271.58807059500663</v>
      </c>
      <c r="AJ12">
        <v>204.9860768103463</v>
      </c>
      <c r="AK12">
        <v>286.17026952025873</v>
      </c>
      <c r="AL12">
        <v>323.60784933167417</v>
      </c>
      <c r="AM12">
        <v>290.81103726501101</v>
      </c>
      <c r="AN12">
        <v>394.53571309636101</v>
      </c>
      <c r="AO12">
        <v>135.20888108376121</v>
      </c>
      <c r="AP12">
        <v>330.01977411521398</v>
      </c>
      <c r="AQ12">
        <v>19.738092919341302</v>
      </c>
      <c r="AR12">
        <v>3.9430475438224248</v>
      </c>
      <c r="AS12">
        <v>11.36671566520983</v>
      </c>
      <c r="AT12">
        <v>-13.621109724503119</v>
      </c>
      <c r="AU12">
        <v>-9.8903317062100307</v>
      </c>
      <c r="AV12">
        <v>-3.730778018293087</v>
      </c>
      <c r="AW12">
        <v>1.2024884893462231</v>
      </c>
      <c r="AX12">
        <v>1.1412</v>
      </c>
      <c r="AY12">
        <v>1.2787999999999999</v>
      </c>
      <c r="AZ12">
        <v>0.13759999999999989</v>
      </c>
      <c r="BA12">
        <v>1.2113</v>
      </c>
      <c r="BB12">
        <v>0.88260170081120937</v>
      </c>
      <c r="BC12">
        <v>0.84260000000000002</v>
      </c>
      <c r="BD12">
        <v>0.89119999999999999</v>
      </c>
      <c r="BE12">
        <v>4.8599999999999977E-2</v>
      </c>
      <c r="BF12">
        <v>0.84489999999999998</v>
      </c>
      <c r="BG12">
        <v>23.89851774392697</v>
      </c>
      <c r="BH12">
        <v>22.928999999999998</v>
      </c>
      <c r="BI12">
        <v>28.278700000000001</v>
      </c>
      <c r="BJ12">
        <v>5.3497000000000021</v>
      </c>
      <c r="BK12">
        <v>28.038699999999999</v>
      </c>
      <c r="BL12">
        <v>3.5322332354113271</v>
      </c>
      <c r="BM12">
        <v>2.9478</v>
      </c>
      <c r="BN12">
        <v>4.4873000000000003</v>
      </c>
      <c r="BO12">
        <v>1.5395000000000001</v>
      </c>
      <c r="BP12">
        <v>4.4873000000000003</v>
      </c>
      <c r="BQ12">
        <v>2.0323984074606498</v>
      </c>
      <c r="BR12">
        <v>1.6496</v>
      </c>
      <c r="BS12">
        <v>2.2372999999999998</v>
      </c>
      <c r="BT12">
        <v>0.58769999999999989</v>
      </c>
      <c r="BU12">
        <v>2.1928000000000001</v>
      </c>
      <c r="BV12">
        <v>0.74804410227827112</v>
      </c>
      <c r="BW12">
        <v>0.4103</v>
      </c>
      <c r="BX12">
        <v>1.4457</v>
      </c>
      <c r="BY12">
        <v>1.0354000000000001</v>
      </c>
      <c r="BZ12">
        <v>1.4457</v>
      </c>
      <c r="CA12">
        <v>-2.78041480652259</v>
      </c>
      <c r="CB12">
        <v>-3.6383999999999999</v>
      </c>
      <c r="CC12">
        <v>-2.2591000000000001</v>
      </c>
      <c r="CD12">
        <v>1.3793</v>
      </c>
      <c r="CE12">
        <v>-3.6383999999999999</v>
      </c>
      <c r="CF12">
        <v>64.515938981147002</v>
      </c>
      <c r="CG12">
        <v>59</v>
      </c>
      <c r="CH12">
        <v>75.599999999999994</v>
      </c>
      <c r="CI12">
        <v>16.599999999999991</v>
      </c>
      <c r="CJ12">
        <v>59</v>
      </c>
      <c r="CK12">
        <v>18.97812934324261</v>
      </c>
      <c r="CL12">
        <v>17.100000000000001</v>
      </c>
      <c r="CM12">
        <v>29.2</v>
      </c>
      <c r="CN12">
        <v>12.1</v>
      </c>
      <c r="CO12">
        <v>17.8</v>
      </c>
      <c r="CP12">
        <v>62.900345492908663</v>
      </c>
      <c r="CQ12">
        <v>48.7</v>
      </c>
      <c r="CR12">
        <v>70.3</v>
      </c>
      <c r="CS12">
        <v>21.599999999999991</v>
      </c>
      <c r="CT12">
        <v>64.2</v>
      </c>
      <c r="CU12">
        <v>13.962944895084171</v>
      </c>
      <c r="CV12">
        <v>11</v>
      </c>
      <c r="CW12">
        <v>14.3</v>
      </c>
      <c r="CX12">
        <v>3.3000000000000012</v>
      </c>
      <c r="CY12">
        <v>11</v>
      </c>
      <c r="CZ12">
        <v>62.438321870198919</v>
      </c>
      <c r="DA12">
        <v>57.3</v>
      </c>
      <c r="DB12">
        <v>78.400000000000006</v>
      </c>
      <c r="DC12">
        <v>21.100000000000009</v>
      </c>
      <c r="DD12">
        <v>61.9</v>
      </c>
      <c r="DE12">
        <v>4.6234501391587539</v>
      </c>
      <c r="DF12">
        <v>2.5</v>
      </c>
      <c r="DG12">
        <v>16.399999999999999</v>
      </c>
      <c r="DH12">
        <v>13.9</v>
      </c>
      <c r="DI12">
        <v>6.3</v>
      </c>
      <c r="DJ12">
        <v>0.19566750471587019</v>
      </c>
      <c r="DK12">
        <v>0.17585692995529059</v>
      </c>
      <c r="DL12">
        <v>0.2371392722710163</v>
      </c>
      <c r="DM12">
        <v>6.1282342315725713E-2</v>
      </c>
      <c r="DN12">
        <v>0.17585692995529059</v>
      </c>
      <c r="DO12">
        <v>4.342246631230438</v>
      </c>
      <c r="DP12">
        <v>3.3829699999999998</v>
      </c>
      <c r="DQ12">
        <v>4.5373869999999998</v>
      </c>
      <c r="DR12">
        <v>1.154417</v>
      </c>
      <c r="DS12">
        <v>3.3829699999999998</v>
      </c>
      <c r="DT12">
        <v>6.3840749216978008</v>
      </c>
      <c r="DU12">
        <v>6.3748259999999997</v>
      </c>
      <c r="DV12">
        <v>6.412763</v>
      </c>
      <c r="DW12">
        <v>3.7937000000000332E-2</v>
      </c>
      <c r="DX12">
        <v>6.3773010000000001</v>
      </c>
      <c r="DY12">
        <v>4.6329593921639729</v>
      </c>
      <c r="DZ12">
        <v>4.0375740000000002</v>
      </c>
      <c r="EA12">
        <v>4.9944170000000003</v>
      </c>
      <c r="EB12">
        <v>0.95684300000000011</v>
      </c>
      <c r="EC12">
        <v>4.411276</v>
      </c>
      <c r="ED12">
        <v>7.0265161228393067</v>
      </c>
      <c r="EE12">
        <v>6.8407980000000004</v>
      </c>
      <c r="EF12">
        <v>7.4475990000000003</v>
      </c>
      <c r="EG12">
        <v>0.60680099999999992</v>
      </c>
      <c r="EH12">
        <v>6.8425729999999998</v>
      </c>
      <c r="EI12">
        <v>7.5322975865478243</v>
      </c>
      <c r="EJ12">
        <v>7.5107819999999998</v>
      </c>
      <c r="EK12">
        <v>8.6455959999999994</v>
      </c>
      <c r="EL12">
        <v>1.134814</v>
      </c>
      <c r="EM12">
        <v>8.6455959999999994</v>
      </c>
      <c r="EN12">
        <v>29.311012854167391</v>
      </c>
      <c r="EO12">
        <v>25.79936</v>
      </c>
      <c r="EP12">
        <v>30.738569999999999</v>
      </c>
      <c r="EQ12">
        <v>4.9392099999999992</v>
      </c>
      <c r="ER12">
        <v>25.79936</v>
      </c>
      <c r="ES12">
        <v>8.8403603502165318</v>
      </c>
      <c r="ET12">
        <v>7.7585800000000003</v>
      </c>
      <c r="EU12">
        <v>12.725490000000001</v>
      </c>
      <c r="EV12">
        <v>4.9669100000000004</v>
      </c>
      <c r="EW12">
        <v>11.004049999999999</v>
      </c>
      <c r="EX12">
        <v>20.470652503950859</v>
      </c>
      <c r="EY12">
        <v>14.14438</v>
      </c>
      <c r="EZ12">
        <v>21.3614</v>
      </c>
      <c r="FA12">
        <v>7.2170199999999998</v>
      </c>
      <c r="FB12">
        <v>14.795310000000001</v>
      </c>
      <c r="FC12">
        <v>0.50004696379395075</v>
      </c>
      <c r="FD12">
        <v>0.44013803617137282</v>
      </c>
      <c r="FE12">
        <v>0.52440114152119566</v>
      </c>
      <c r="FF12">
        <v>8.4263105349822842E-2</v>
      </c>
      <c r="FG12">
        <v>0.44013803617137282</v>
      </c>
      <c r="FH12">
        <v>2.369762376556352</v>
      </c>
      <c r="FI12">
        <v>1.1114998322265</v>
      </c>
      <c r="FJ12">
        <v>2.7529563989153858</v>
      </c>
      <c r="FK12">
        <v>1.6414565666888861</v>
      </c>
      <c r="FL12">
        <v>1.3445331491587189</v>
      </c>
      <c r="FM12">
        <v>32.188333770183142</v>
      </c>
      <c r="FN12">
        <v>29.99</v>
      </c>
      <c r="FO12">
        <v>33.840000000000003</v>
      </c>
      <c r="FP12">
        <v>3.850000000000005</v>
      </c>
      <c r="FQ12">
        <v>30.96</v>
      </c>
      <c r="FR12">
        <v>387.42965207535462</v>
      </c>
      <c r="FS12">
        <v>378.0009</v>
      </c>
      <c r="FT12">
        <v>391.24466999999999</v>
      </c>
      <c r="FU12">
        <v>13.24376999999998</v>
      </c>
      <c r="FV12">
        <v>385.56473</v>
      </c>
      <c r="FW12">
        <v>0.78183663310747709</v>
      </c>
      <c r="FX12">
        <v>0.774783</v>
      </c>
      <c r="FY12">
        <v>0.79828200000000005</v>
      </c>
      <c r="FZ12">
        <v>2.3499000000000051E-2</v>
      </c>
      <c r="GA12">
        <v>0.78447599999999995</v>
      </c>
      <c r="GB12">
        <v>13</v>
      </c>
      <c r="GC12">
        <v>24</v>
      </c>
      <c r="GE12" s="142" t="s">
        <v>384</v>
      </c>
    </row>
    <row r="13" spans="1:187" x14ac:dyDescent="0.3">
      <c r="A13" s="36" t="s">
        <v>344</v>
      </c>
      <c r="B13">
        <v>-6.6874807463158062E-2</v>
      </c>
      <c r="C13">
        <v>1.7972346091853291</v>
      </c>
      <c r="D13">
        <v>1.6830958170967321</v>
      </c>
      <c r="E13">
        <v>-0.70584264088026938</v>
      </c>
      <c r="F13">
        <v>-0.66822411296603479</v>
      </c>
      <c r="G13">
        <v>1.3740700764956491</v>
      </c>
      <c r="H13">
        <v>-54.203564015741918</v>
      </c>
      <c r="I13">
        <v>3.3892121444799722E-2</v>
      </c>
      <c r="J13">
        <v>0.71402604550401194</v>
      </c>
      <c r="K13">
        <v>0.2807417635475325</v>
      </c>
      <c r="L13">
        <v>-6.0714274400992849E-2</v>
      </c>
      <c r="M13">
        <v>7.3161805817091211E-2</v>
      </c>
      <c r="N13">
        <v>0.25215847047506829</v>
      </c>
      <c r="O13">
        <v>-0.21999598493391079</v>
      </c>
      <c r="P13">
        <v>3.2162485541157547E-2</v>
      </c>
      <c r="Q13">
        <v>-9.3913544513223465E-2</v>
      </c>
      <c r="R13">
        <v>1.7493664467974498E-2</v>
      </c>
      <c r="S13">
        <v>0.78663837303306527</v>
      </c>
      <c r="T13">
        <v>-0.50844595385928271</v>
      </c>
      <c r="U13">
        <v>-0.50527649713180001</v>
      </c>
      <c r="V13">
        <v>1.9599032962115019</v>
      </c>
      <c r="W13">
        <v>1.95855741267485</v>
      </c>
      <c r="X13">
        <v>0.19711240552858661</v>
      </c>
      <c r="Y13">
        <v>0.19263463180841989</v>
      </c>
      <c r="Z13">
        <v>3.2088685004394407E-2</v>
      </c>
      <c r="AA13">
        <v>3.4317517671461559E-2</v>
      </c>
      <c r="AB13">
        <v>49.355725876991009</v>
      </c>
      <c r="AC13">
        <v>-0.36037402276970681</v>
      </c>
      <c r="AD13">
        <v>1.940828303749683</v>
      </c>
      <c r="AE13">
        <v>0.55748642829829365</v>
      </c>
      <c r="AF13">
        <v>0.55300865457812665</v>
      </c>
      <c r="AG13">
        <v>0.82810443189628247</v>
      </c>
      <c r="AH13">
        <v>5.1384575272450357E-3</v>
      </c>
      <c r="AI13">
        <v>282.98907342645509</v>
      </c>
      <c r="AJ13">
        <v>251.83967967355281</v>
      </c>
      <c r="AK13">
        <v>275.33569914756509</v>
      </c>
      <c r="AL13">
        <v>321.79191688287051</v>
      </c>
      <c r="AM13">
        <v>235.26128276857159</v>
      </c>
      <c r="AN13">
        <v>325.95260226805448</v>
      </c>
      <c r="AO13">
        <v>100.8815657381698</v>
      </c>
      <c r="AP13">
        <v>268.24331827601912</v>
      </c>
      <c r="AQ13">
        <v>18.821016839775542</v>
      </c>
      <c r="AR13">
        <v>3.9044346924741391</v>
      </c>
      <c r="AS13">
        <v>12.037825342070191</v>
      </c>
      <c r="AT13">
        <v>-12.12397940248591</v>
      </c>
      <c r="AU13">
        <v>-8.6624139720747824</v>
      </c>
      <c r="AV13">
        <v>-3.461565430411127</v>
      </c>
      <c r="AW13">
        <v>1.281968007651449</v>
      </c>
      <c r="AX13">
        <v>1.1156999999999999</v>
      </c>
      <c r="AY13">
        <v>1.3008999999999999</v>
      </c>
      <c r="AZ13">
        <v>0.1852</v>
      </c>
      <c r="BA13">
        <v>1.2786</v>
      </c>
      <c r="BB13">
        <v>0.91291331834383294</v>
      </c>
      <c r="BC13">
        <v>0.85919999999999996</v>
      </c>
      <c r="BD13">
        <v>0.93710000000000004</v>
      </c>
      <c r="BE13">
        <v>7.790000000000008E-2</v>
      </c>
      <c r="BF13">
        <v>0.89690000000000003</v>
      </c>
      <c r="BG13">
        <v>20.579071069743691</v>
      </c>
      <c r="BH13">
        <v>17.356300000000001</v>
      </c>
      <c r="BI13">
        <v>26.692900000000002</v>
      </c>
      <c r="BJ13">
        <v>9.3366000000000007</v>
      </c>
      <c r="BK13">
        <v>22.4053</v>
      </c>
      <c r="BL13">
        <v>3.4908900303510428</v>
      </c>
      <c r="BM13">
        <v>1.9363999999999999</v>
      </c>
      <c r="BN13">
        <v>4.2091000000000003</v>
      </c>
      <c r="BO13">
        <v>2.2726999999999999</v>
      </c>
      <c r="BP13">
        <v>3.6244999999999998</v>
      </c>
      <c r="BQ13">
        <v>1.633947773429373</v>
      </c>
      <c r="BR13">
        <v>0.87290000000000001</v>
      </c>
      <c r="BS13">
        <v>1.8897999999999999</v>
      </c>
      <c r="BT13">
        <v>1.0168999999999999</v>
      </c>
      <c r="BU13">
        <v>1.6547000000000001</v>
      </c>
      <c r="BV13">
        <v>1.205176197346328</v>
      </c>
      <c r="BW13">
        <v>0.70520000000000005</v>
      </c>
      <c r="BX13">
        <v>1.5807</v>
      </c>
      <c r="BY13">
        <v>0.87549999999999994</v>
      </c>
      <c r="BZ13">
        <v>1.2975000000000001</v>
      </c>
      <c r="CA13">
        <v>-2.8391229823662441</v>
      </c>
      <c r="CB13">
        <v>-3.4308000000000001</v>
      </c>
      <c r="CC13">
        <v>-1.5781000000000001</v>
      </c>
      <c r="CD13">
        <v>1.8527</v>
      </c>
      <c r="CE13">
        <v>-2.9521999999999999</v>
      </c>
      <c r="CF13">
        <v>57.709283992035402</v>
      </c>
      <c r="CG13">
        <v>54.4</v>
      </c>
      <c r="CH13">
        <v>77.3</v>
      </c>
      <c r="CI13">
        <v>22.9</v>
      </c>
      <c r="CJ13">
        <v>54.4</v>
      </c>
      <c r="CK13">
        <v>17.194960154419871</v>
      </c>
      <c r="CL13">
        <v>15.2</v>
      </c>
      <c r="CM13">
        <v>25.9</v>
      </c>
      <c r="CN13">
        <v>10.7</v>
      </c>
      <c r="CO13">
        <v>15.9</v>
      </c>
      <c r="CP13">
        <v>58.386737194029443</v>
      </c>
      <c r="CQ13">
        <v>43.2</v>
      </c>
      <c r="CR13">
        <v>69.900000000000006</v>
      </c>
      <c r="CS13">
        <v>26.7</v>
      </c>
      <c r="CT13">
        <v>59.7</v>
      </c>
      <c r="CU13">
        <v>11.73950045474967</v>
      </c>
      <c r="CV13">
        <v>10</v>
      </c>
      <c r="CW13">
        <v>14.2</v>
      </c>
      <c r="CX13">
        <v>4.1999999999999993</v>
      </c>
      <c r="CY13">
        <v>11.8</v>
      </c>
      <c r="CZ13">
        <v>32.664826608773417</v>
      </c>
      <c r="DA13">
        <v>20.9</v>
      </c>
      <c r="DB13">
        <v>57.9</v>
      </c>
      <c r="DC13">
        <v>37</v>
      </c>
      <c r="DD13">
        <v>38</v>
      </c>
      <c r="DE13">
        <v>4.3707844497547139</v>
      </c>
      <c r="DF13">
        <v>1.5</v>
      </c>
      <c r="DG13">
        <v>12.2</v>
      </c>
      <c r="DH13">
        <v>10.7</v>
      </c>
      <c r="DI13">
        <v>3.6</v>
      </c>
      <c r="DJ13">
        <v>0.21539241463590161</v>
      </c>
      <c r="DK13">
        <v>0.20029455081001471</v>
      </c>
      <c r="DL13">
        <v>0.31156791616283758</v>
      </c>
      <c r="DM13">
        <v>0.11127336535282289</v>
      </c>
      <c r="DN13">
        <v>0.20029455081001471</v>
      </c>
      <c r="DO13">
        <v>4.0939698316271871</v>
      </c>
      <c r="DP13">
        <v>3.3895689999999998</v>
      </c>
      <c r="DQ13">
        <v>4.7432740000000004</v>
      </c>
      <c r="DR13">
        <v>1.353705000000001</v>
      </c>
      <c r="DS13">
        <v>4.0067009999999996</v>
      </c>
      <c r="DT13">
        <v>6.3634828945493567</v>
      </c>
      <c r="DU13">
        <v>6.0347160000000004</v>
      </c>
      <c r="DV13">
        <v>6.4410109999999996</v>
      </c>
      <c r="DW13">
        <v>0.40629499999999918</v>
      </c>
      <c r="DX13">
        <v>6.3560059999999998</v>
      </c>
      <c r="DY13">
        <v>4.421907024465737</v>
      </c>
      <c r="DZ13">
        <v>3.8480530000000002</v>
      </c>
      <c r="EA13">
        <v>5.0135069999999997</v>
      </c>
      <c r="EB13">
        <v>1.165454</v>
      </c>
      <c r="EC13">
        <v>4.4489999999999998</v>
      </c>
      <c r="ED13">
        <v>6.7654000787817541</v>
      </c>
      <c r="EE13">
        <v>6.4587139999999996</v>
      </c>
      <c r="EF13">
        <v>6.8507199999999999</v>
      </c>
      <c r="EG13">
        <v>0.3920060000000003</v>
      </c>
      <c r="EH13">
        <v>6.7276790000000002</v>
      </c>
      <c r="EI13">
        <v>7.7301288635961534</v>
      </c>
      <c r="EJ13">
        <v>6.5658950000000003</v>
      </c>
      <c r="EK13">
        <v>7.8480169999999996</v>
      </c>
      <c r="EL13">
        <v>1.2821219999999991</v>
      </c>
      <c r="EM13">
        <v>7.5273110000000001</v>
      </c>
      <c r="EN13">
        <v>23.06965763717719</v>
      </c>
      <c r="EO13">
        <v>17.251190000000001</v>
      </c>
      <c r="EP13">
        <v>30.356829999999999</v>
      </c>
      <c r="EQ13">
        <v>13.105639999999999</v>
      </c>
      <c r="ER13">
        <v>23.566770000000002</v>
      </c>
      <c r="ES13">
        <v>6.6216778549451609</v>
      </c>
      <c r="ET13">
        <v>5.9870599999999996</v>
      </c>
      <c r="EU13">
        <v>13.975770000000001</v>
      </c>
      <c r="EV13">
        <v>7.9887100000000011</v>
      </c>
      <c r="EW13">
        <v>9.0909300000000002</v>
      </c>
      <c r="EX13">
        <v>16.447979782232029</v>
      </c>
      <c r="EY13">
        <v>3.27542</v>
      </c>
      <c r="EZ13">
        <v>24.369769999999999</v>
      </c>
      <c r="FA13">
        <v>21.094349999999999</v>
      </c>
      <c r="FB13">
        <v>14.47584</v>
      </c>
      <c r="FC13">
        <v>0.4888664706617955</v>
      </c>
      <c r="FD13">
        <v>0.36556798989618589</v>
      </c>
      <c r="FE13">
        <v>0.64328810492031163</v>
      </c>
      <c r="FF13">
        <v>0.27772011502412569</v>
      </c>
      <c r="FG13">
        <v>0.49940072176155592</v>
      </c>
      <c r="FH13">
        <v>2.546630150824388</v>
      </c>
      <c r="FI13">
        <v>0.234364188878323</v>
      </c>
      <c r="FJ13">
        <v>4.0704068440937622</v>
      </c>
      <c r="FK13">
        <v>3.8360426552154392</v>
      </c>
      <c r="FL13">
        <v>1.5923387376209031</v>
      </c>
      <c r="FM13">
        <v>33.451454690087239</v>
      </c>
      <c r="FN13">
        <v>30.8</v>
      </c>
      <c r="FO13">
        <v>36.020000000000003</v>
      </c>
      <c r="FP13">
        <v>5.2200000000000024</v>
      </c>
      <c r="FQ13">
        <v>31.95</v>
      </c>
      <c r="FR13">
        <v>343.98179817416099</v>
      </c>
      <c r="FS13">
        <v>332.76458000000002</v>
      </c>
      <c r="FT13">
        <v>346.27828</v>
      </c>
      <c r="FU13">
        <v>13.51369999999997</v>
      </c>
      <c r="FV13">
        <v>342.78865000000002</v>
      </c>
      <c r="FW13">
        <v>0.77968405219411885</v>
      </c>
      <c r="FX13">
        <v>0.77537299999999998</v>
      </c>
      <c r="FY13">
        <v>0.80121600000000004</v>
      </c>
      <c r="FZ13">
        <v>2.584300000000006E-2</v>
      </c>
      <c r="GA13">
        <v>0.78210900000000005</v>
      </c>
      <c r="GB13">
        <v>24</v>
      </c>
      <c r="GC13">
        <v>25</v>
      </c>
      <c r="GE13" s="142" t="s">
        <v>1021</v>
      </c>
    </row>
    <row r="14" spans="1:187" x14ac:dyDescent="0.3">
      <c r="A14" s="36" t="s">
        <v>345</v>
      </c>
      <c r="B14">
        <v>-6.2394400133192807E-2</v>
      </c>
      <c r="C14">
        <v>1.7701600000333979</v>
      </c>
      <c r="D14">
        <v>1.7243000015902099</v>
      </c>
      <c r="E14">
        <v>-0.71320000123758343</v>
      </c>
      <c r="F14">
        <v>-0.69470000004577359</v>
      </c>
      <c r="G14">
        <v>1.4079000012833569</v>
      </c>
      <c r="H14">
        <v>-54.197579000010343</v>
      </c>
      <c r="I14">
        <v>0.1017999981775311</v>
      </c>
      <c r="J14">
        <v>0.72180000038144698</v>
      </c>
      <c r="K14">
        <v>0.2579500011358643</v>
      </c>
      <c r="L14">
        <v>-4.6894000280185512E-2</v>
      </c>
      <c r="M14">
        <v>8.3461999719627991E-2</v>
      </c>
      <c r="N14">
        <v>0.24996999984877749</v>
      </c>
      <c r="O14">
        <v>-0.22106999983453679</v>
      </c>
      <c r="P14">
        <v>2.890000001424068E-2</v>
      </c>
      <c r="Q14">
        <v>-9.6079999910317584E-2</v>
      </c>
      <c r="R14">
        <v>1.8469999976774121E-2</v>
      </c>
      <c r="S14">
        <v>0.76057000013053955</v>
      </c>
      <c r="T14">
        <v>-0.50647000009137777</v>
      </c>
      <c r="U14">
        <v>-0.49773000003848378</v>
      </c>
      <c r="V14">
        <v>1.9528966666961649</v>
      </c>
      <c r="W14">
        <v>1.943190000051368</v>
      </c>
      <c r="X14">
        <v>0.18267333335124719</v>
      </c>
      <c r="Y14">
        <v>0.17342999998999761</v>
      </c>
      <c r="Z14">
        <v>4.3986666803818047E-2</v>
      </c>
      <c r="AA14">
        <v>5.2920000138507638E-2</v>
      </c>
      <c r="AB14">
        <v>49.689999916929317</v>
      </c>
      <c r="AC14">
        <v>-0.36298999937629173</v>
      </c>
      <c r="AD14">
        <v>1.9371999996292339</v>
      </c>
      <c r="AE14">
        <v>0.54566333272753897</v>
      </c>
      <c r="AF14">
        <v>0.53641999936628948</v>
      </c>
      <c r="AG14">
        <v>0.72977999926084047</v>
      </c>
      <c r="AH14">
        <v>4.9600000055945552E-3</v>
      </c>
      <c r="AI14">
        <v>273.14749939820211</v>
      </c>
      <c r="AJ14">
        <v>221.6029995552193</v>
      </c>
      <c r="AK14">
        <v>284.88539935782472</v>
      </c>
      <c r="AL14">
        <v>312.95399928156411</v>
      </c>
      <c r="AM14">
        <v>187.8690000012206</v>
      </c>
      <c r="AN14">
        <v>271.60000002542978</v>
      </c>
      <c r="AO14">
        <v>87.799999986437442</v>
      </c>
      <c r="AP14">
        <v>198.70000021361031</v>
      </c>
      <c r="AQ14">
        <v>17.600000001186721</v>
      </c>
      <c r="AR14">
        <v>2.9499999988132761</v>
      </c>
      <c r="AS14">
        <v>12.60000000118672</v>
      </c>
      <c r="AT14">
        <v>-7.5005642806307886</v>
      </c>
      <c r="AU14">
        <v>-3.9399999954226361</v>
      </c>
      <c r="AV14">
        <v>-3.560564285208152</v>
      </c>
      <c r="AW14">
        <v>1.058100000320416</v>
      </c>
      <c r="AX14">
        <v>1.0581</v>
      </c>
      <c r="AY14">
        <v>1.077</v>
      </c>
      <c r="AZ14">
        <v>1.889999999999992E-2</v>
      </c>
      <c r="BA14">
        <v>1.077</v>
      </c>
      <c r="BB14">
        <v>0.88299999797070206</v>
      </c>
      <c r="BC14">
        <v>0.76329999999999998</v>
      </c>
      <c r="BD14">
        <v>0.88300000000000001</v>
      </c>
      <c r="BE14">
        <v>0.1197</v>
      </c>
      <c r="BF14">
        <v>0.76329999999999998</v>
      </c>
      <c r="BG14">
        <v>23.959200201073411</v>
      </c>
      <c r="BH14">
        <v>23.959199999999999</v>
      </c>
      <c r="BI14">
        <v>35.819699999999997</v>
      </c>
      <c r="BJ14">
        <v>11.8605</v>
      </c>
      <c r="BK14">
        <v>35.819699999999997</v>
      </c>
      <c r="BL14">
        <v>2.3086000169006442</v>
      </c>
      <c r="BM14">
        <v>2.3086000000000002</v>
      </c>
      <c r="BN14">
        <v>3.3054999999999999</v>
      </c>
      <c r="BO14">
        <v>0.99689999999999968</v>
      </c>
      <c r="BP14">
        <v>3.3054999999999999</v>
      </c>
      <c r="BQ14">
        <v>1.173200004753677</v>
      </c>
      <c r="BR14">
        <v>1.1732</v>
      </c>
      <c r="BS14">
        <v>1.4536</v>
      </c>
      <c r="BT14">
        <v>0.28039999999999998</v>
      </c>
      <c r="BU14">
        <v>1.4536</v>
      </c>
      <c r="BV14">
        <v>0.6910000093513845</v>
      </c>
      <c r="BW14">
        <v>0.69099999999999995</v>
      </c>
      <c r="BX14">
        <v>1.2425999999999999</v>
      </c>
      <c r="BY14">
        <v>0.55159999999999998</v>
      </c>
      <c r="BZ14">
        <v>1.2425999999999999</v>
      </c>
      <c r="CA14">
        <v>-1.8643000141033661</v>
      </c>
      <c r="CB14">
        <v>-2.6962000000000002</v>
      </c>
      <c r="CC14">
        <v>-1.8643000000000001</v>
      </c>
      <c r="CD14">
        <v>0.83190000000000008</v>
      </c>
      <c r="CE14">
        <v>-2.6962000000000002</v>
      </c>
      <c r="CF14">
        <v>72.899999811819498</v>
      </c>
      <c r="CG14">
        <v>61.8</v>
      </c>
      <c r="CH14">
        <v>72.900000000000006</v>
      </c>
      <c r="CI14">
        <v>11.10000000000001</v>
      </c>
      <c r="CJ14">
        <v>61.8</v>
      </c>
      <c r="CK14">
        <v>23.199999918624641</v>
      </c>
      <c r="CL14">
        <v>18.399999999999999</v>
      </c>
      <c r="CM14">
        <v>23.2</v>
      </c>
      <c r="CN14">
        <v>4.8000000000000007</v>
      </c>
      <c r="CO14">
        <v>18.399999999999999</v>
      </c>
      <c r="CP14">
        <v>55.899999991523387</v>
      </c>
      <c r="CQ14">
        <v>55.4</v>
      </c>
      <c r="CR14">
        <v>55.9</v>
      </c>
      <c r="CS14">
        <v>0.5</v>
      </c>
      <c r="CT14">
        <v>55.4</v>
      </c>
      <c r="CU14">
        <v>14.89999994744508</v>
      </c>
      <c r="CV14">
        <v>11.8</v>
      </c>
      <c r="CW14">
        <v>14.9</v>
      </c>
      <c r="CX14">
        <v>3.1</v>
      </c>
      <c r="CY14">
        <v>11.8</v>
      </c>
      <c r="CZ14">
        <v>27.80000006442215</v>
      </c>
      <c r="DA14">
        <v>27.8</v>
      </c>
      <c r="DB14">
        <v>31.6</v>
      </c>
      <c r="DC14">
        <v>3.8000000000000012</v>
      </c>
      <c r="DD14">
        <v>31.6</v>
      </c>
      <c r="DE14">
        <v>6.7999999915234</v>
      </c>
      <c r="DF14">
        <v>6.3</v>
      </c>
      <c r="DG14">
        <v>6.8</v>
      </c>
      <c r="DH14">
        <v>0.5</v>
      </c>
      <c r="DI14">
        <v>6.3</v>
      </c>
      <c r="DJ14">
        <v>0.366884749619244</v>
      </c>
      <c r="DK14">
        <v>0.29247515380974909</v>
      </c>
      <c r="DL14">
        <v>0.3668847508807247</v>
      </c>
      <c r="DM14">
        <v>7.4409597070975553E-2</v>
      </c>
      <c r="DN14">
        <v>0.29247515380974909</v>
      </c>
      <c r="DO14">
        <v>4.0123539988916166</v>
      </c>
      <c r="DP14">
        <v>3.9469750000000001</v>
      </c>
      <c r="DQ14">
        <v>4.0123540000000002</v>
      </c>
      <c r="DR14">
        <v>6.5379000000000076E-2</v>
      </c>
      <c r="DS14">
        <v>3.9469750000000001</v>
      </c>
      <c r="DT14">
        <v>5.878366994840599</v>
      </c>
      <c r="DU14">
        <v>5.5740350000000003</v>
      </c>
      <c r="DV14">
        <v>5.8783669999999999</v>
      </c>
      <c r="DW14">
        <v>0.3043319999999996</v>
      </c>
      <c r="DX14">
        <v>5.5740350000000003</v>
      </c>
      <c r="DY14">
        <v>4.0123539988916166</v>
      </c>
      <c r="DZ14">
        <v>3.9469750000000001</v>
      </c>
      <c r="EA14">
        <v>4.0123540000000002</v>
      </c>
      <c r="EB14">
        <v>6.5379000000000076E-2</v>
      </c>
      <c r="EC14">
        <v>3.9469750000000001</v>
      </c>
      <c r="ED14">
        <v>6.1981619894190496</v>
      </c>
      <c r="EE14">
        <v>5.5740350000000003</v>
      </c>
      <c r="EF14">
        <v>6.1981619999999999</v>
      </c>
      <c r="EG14">
        <v>0.62412699999999965</v>
      </c>
      <c r="EH14">
        <v>5.5740350000000003</v>
      </c>
      <c r="EI14">
        <v>6.6660500211284841</v>
      </c>
      <c r="EJ14">
        <v>6.6660500000000003</v>
      </c>
      <c r="EK14">
        <v>7.9123330000000003</v>
      </c>
      <c r="EL14">
        <v>1.246283</v>
      </c>
      <c r="EM14">
        <v>7.9123330000000003</v>
      </c>
      <c r="EN14">
        <v>23.36015997113396</v>
      </c>
      <c r="EO14">
        <v>21.65747</v>
      </c>
      <c r="EP14">
        <v>23.36016</v>
      </c>
      <c r="EQ14">
        <v>1.70269</v>
      </c>
      <c r="ER14">
        <v>21.65747</v>
      </c>
      <c r="ES14">
        <v>9.34470006139194</v>
      </c>
      <c r="ET14">
        <v>9.3446999999999996</v>
      </c>
      <c r="EU14">
        <v>12.965960000000001</v>
      </c>
      <c r="EV14">
        <v>3.6212600000000008</v>
      </c>
      <c r="EW14">
        <v>12.965960000000001</v>
      </c>
      <c r="EX14">
        <v>14.01545990974201</v>
      </c>
      <c r="EY14">
        <v>8.6915099999999992</v>
      </c>
      <c r="EZ14">
        <v>14.015459999999999</v>
      </c>
      <c r="FA14">
        <v>5.32395</v>
      </c>
      <c r="FB14">
        <v>8.6915099999999992</v>
      </c>
      <c r="FC14">
        <v>0.6179063584968143</v>
      </c>
      <c r="FD14">
        <v>0.57286801282570132</v>
      </c>
      <c r="FE14">
        <v>0.61790635926035842</v>
      </c>
      <c r="FF14">
        <v>4.5038346434657088E-2</v>
      </c>
      <c r="FG14">
        <v>0.57286801282570132</v>
      </c>
      <c r="FH14">
        <v>1.4998298360128171</v>
      </c>
      <c r="FI14">
        <v>0.67033293331153254</v>
      </c>
      <c r="FJ14">
        <v>1.4998298500754439</v>
      </c>
      <c r="FK14">
        <v>0.82949691676391135</v>
      </c>
      <c r="FL14">
        <v>0.67033293331153254</v>
      </c>
      <c r="FM14">
        <v>29.769999955413091</v>
      </c>
      <c r="FN14">
        <v>27.14</v>
      </c>
      <c r="FO14">
        <v>29.77</v>
      </c>
      <c r="FP14">
        <v>2.629999999999999</v>
      </c>
      <c r="FQ14">
        <v>27.14</v>
      </c>
      <c r="FR14">
        <v>277.71620991477221</v>
      </c>
      <c r="FS14">
        <v>272.68896999999998</v>
      </c>
      <c r="FT14">
        <v>277.71620999999999</v>
      </c>
      <c r="FU14">
        <v>5.0272400000000061</v>
      </c>
      <c r="FV14">
        <v>272.68896999999998</v>
      </c>
      <c r="FW14">
        <v>0.85569700023319117</v>
      </c>
      <c r="FX14">
        <v>0.85569700000000004</v>
      </c>
      <c r="FY14">
        <v>0.869452</v>
      </c>
      <c r="FZ14">
        <v>1.375499999999996E-2</v>
      </c>
      <c r="GA14">
        <v>0.869452</v>
      </c>
      <c r="GB14">
        <v>2</v>
      </c>
      <c r="GC14">
        <v>2</v>
      </c>
      <c r="GE14" s="142" t="s">
        <v>1069</v>
      </c>
    </row>
    <row r="15" spans="1:187" x14ac:dyDescent="0.3">
      <c r="A15" s="36" t="s">
        <v>346</v>
      </c>
      <c r="B15">
        <v>-5.3164999999999997E-2</v>
      </c>
      <c r="C15">
        <v>1.84141</v>
      </c>
      <c r="D15">
        <v>1.734</v>
      </c>
      <c r="E15">
        <v>-0.81059999999999999</v>
      </c>
      <c r="F15">
        <v>-0.6</v>
      </c>
      <c r="G15">
        <v>1.4106000000000001</v>
      </c>
      <c r="H15">
        <v>-54.183551999999999</v>
      </c>
      <c r="I15">
        <v>9.4399999999999998E-2</v>
      </c>
      <c r="J15">
        <v>0.48930000000000001</v>
      </c>
      <c r="K15">
        <v>0.24209</v>
      </c>
      <c r="L15">
        <v>-3.099E-2</v>
      </c>
      <c r="M15">
        <v>8.8986999999999997E-2</v>
      </c>
      <c r="N15">
        <v>0.19320999999999999</v>
      </c>
      <c r="O15">
        <v>-0.22264999999999999</v>
      </c>
      <c r="P15">
        <v>-2.9440000000000001E-2</v>
      </c>
      <c r="Q15">
        <v>-0.12604000000000001</v>
      </c>
      <c r="R15">
        <v>4.1110000000000001E-2</v>
      </c>
      <c r="S15">
        <v>0.79771999999999998</v>
      </c>
      <c r="T15">
        <v>-0.53672333333333333</v>
      </c>
      <c r="U15">
        <v>-0.49928</v>
      </c>
      <c r="V15">
        <v>1.949113333333333</v>
      </c>
      <c r="W15">
        <v>1.93157</v>
      </c>
      <c r="X15">
        <v>0.2011266666666667</v>
      </c>
      <c r="Y15">
        <v>0.16589999999999999</v>
      </c>
      <c r="Z15">
        <v>4.1176666666666667E-2</v>
      </c>
      <c r="AA15">
        <v>5.9749999999999998E-2</v>
      </c>
      <c r="AB15">
        <v>47.99</v>
      </c>
      <c r="AC15">
        <v>-0.36587999999999998</v>
      </c>
      <c r="AD15">
        <v>1.90239</v>
      </c>
      <c r="AE15">
        <v>0.56700666666666666</v>
      </c>
      <c r="AF15">
        <v>0.53177999999999992</v>
      </c>
      <c r="AG15">
        <v>0.74712999999999996</v>
      </c>
      <c r="AH15">
        <v>5.7999999999999996E-3</v>
      </c>
      <c r="AI15">
        <v>266.1671</v>
      </c>
      <c r="AJ15">
        <v>243.74199999999999</v>
      </c>
      <c r="AK15">
        <v>255.86840000000001</v>
      </c>
      <c r="AL15">
        <v>298.89080000000001</v>
      </c>
      <c r="AM15">
        <v>215.79499999999999</v>
      </c>
      <c r="AN15">
        <v>285.89999999999998</v>
      </c>
      <c r="AO15">
        <v>90.7</v>
      </c>
      <c r="AP15">
        <v>231.8</v>
      </c>
      <c r="AQ15">
        <v>19.170000000000002</v>
      </c>
      <c r="AR15">
        <v>4.17</v>
      </c>
      <c r="AS15">
        <v>12.33</v>
      </c>
      <c r="AT15">
        <v>-11.63359614295571</v>
      </c>
      <c r="AU15">
        <v>-5.78</v>
      </c>
      <c r="AV15">
        <v>-5.8535961429557144</v>
      </c>
      <c r="AW15">
        <v>1.3625</v>
      </c>
      <c r="AX15">
        <v>1.3625</v>
      </c>
      <c r="AY15">
        <v>1.3625</v>
      </c>
      <c r="AZ15">
        <v>0</v>
      </c>
      <c r="BA15">
        <v>1.3625</v>
      </c>
      <c r="BB15">
        <v>0.9052</v>
      </c>
      <c r="BC15">
        <v>0.9052</v>
      </c>
      <c r="BD15">
        <v>0.9052</v>
      </c>
      <c r="BE15">
        <v>0</v>
      </c>
      <c r="BF15">
        <v>0.9052</v>
      </c>
      <c r="BG15">
        <v>21.421600000000002</v>
      </c>
      <c r="BH15">
        <v>21.421600000000002</v>
      </c>
      <c r="BI15">
        <v>21.421600000000002</v>
      </c>
      <c r="BJ15">
        <v>0</v>
      </c>
      <c r="BK15">
        <v>21.421600000000002</v>
      </c>
      <c r="BL15">
        <v>7.8223000000000003</v>
      </c>
      <c r="BM15">
        <v>7.8223000000000003</v>
      </c>
      <c r="BN15">
        <v>7.8223000000000003</v>
      </c>
      <c r="BO15">
        <v>0</v>
      </c>
      <c r="BP15">
        <v>7.8223000000000003</v>
      </c>
      <c r="BQ15">
        <v>4.9184999999999999</v>
      </c>
      <c r="BR15">
        <v>4.9184999999999999</v>
      </c>
      <c r="BS15">
        <v>4.9184999999999999</v>
      </c>
      <c r="BT15">
        <v>0</v>
      </c>
      <c r="BU15">
        <v>4.9184999999999999</v>
      </c>
      <c r="BV15">
        <v>1.0692999999999999</v>
      </c>
      <c r="BW15">
        <v>1.0692999999999999</v>
      </c>
      <c r="BX15">
        <v>1.0692999999999999</v>
      </c>
      <c r="BY15">
        <v>0</v>
      </c>
      <c r="BZ15">
        <v>1.0692999999999999</v>
      </c>
      <c r="CA15">
        <v>-5.9877000000000002</v>
      </c>
      <c r="CB15">
        <v>-5.9877000000000002</v>
      </c>
      <c r="CC15">
        <v>-5.9877000000000002</v>
      </c>
      <c r="CD15">
        <v>0</v>
      </c>
      <c r="CE15">
        <v>-5.9877000000000002</v>
      </c>
      <c r="CF15">
        <v>54.1</v>
      </c>
      <c r="CG15">
        <v>54.1</v>
      </c>
      <c r="CH15">
        <v>54.1</v>
      </c>
      <c r="CI15">
        <v>0</v>
      </c>
      <c r="CJ15">
        <v>54.1</v>
      </c>
      <c r="CK15">
        <v>15.8</v>
      </c>
      <c r="CL15">
        <v>15.8</v>
      </c>
      <c r="CM15">
        <v>15.8</v>
      </c>
      <c r="CN15">
        <v>0</v>
      </c>
      <c r="CO15">
        <v>15.8</v>
      </c>
      <c r="CP15">
        <v>50.7</v>
      </c>
      <c r="CQ15">
        <v>50.7</v>
      </c>
      <c r="CR15">
        <v>50.7</v>
      </c>
      <c r="CS15">
        <v>0</v>
      </c>
      <c r="CT15">
        <v>50.7</v>
      </c>
      <c r="CU15">
        <v>11.2</v>
      </c>
      <c r="CV15">
        <v>11.2</v>
      </c>
      <c r="CW15">
        <v>11.2</v>
      </c>
      <c r="CX15">
        <v>0</v>
      </c>
      <c r="CY15">
        <v>11.2</v>
      </c>
      <c r="CZ15">
        <v>40</v>
      </c>
      <c r="DA15">
        <v>40</v>
      </c>
      <c r="DB15">
        <v>40</v>
      </c>
      <c r="DC15">
        <v>0</v>
      </c>
      <c r="DD15">
        <v>40</v>
      </c>
      <c r="DE15">
        <v>3.8</v>
      </c>
      <c r="DF15">
        <v>3.8</v>
      </c>
      <c r="DG15">
        <v>3.8</v>
      </c>
      <c r="DH15">
        <v>0</v>
      </c>
      <c r="DI15">
        <v>3.8</v>
      </c>
      <c r="DJ15">
        <v>0.23339085418464189</v>
      </c>
      <c r="DK15">
        <v>0.23339085418464189</v>
      </c>
      <c r="DL15">
        <v>0.23339085418464189</v>
      </c>
      <c r="DM15">
        <v>0</v>
      </c>
      <c r="DN15">
        <v>0.23339085418464189</v>
      </c>
      <c r="DO15">
        <v>4.1014489999999997</v>
      </c>
      <c r="DP15">
        <v>4.1014489999999997</v>
      </c>
      <c r="DQ15">
        <v>4.1014489999999997</v>
      </c>
      <c r="DR15">
        <v>0</v>
      </c>
      <c r="DS15">
        <v>4.1014489999999997</v>
      </c>
      <c r="DT15">
        <v>6.0490820000000003</v>
      </c>
      <c r="DU15">
        <v>6.0490820000000003</v>
      </c>
      <c r="DV15">
        <v>6.0490820000000003</v>
      </c>
      <c r="DW15">
        <v>0</v>
      </c>
      <c r="DX15">
        <v>6.0490820000000003</v>
      </c>
      <c r="DY15">
        <v>4.146191</v>
      </c>
      <c r="DZ15">
        <v>4.146191</v>
      </c>
      <c r="EA15">
        <v>4.146191</v>
      </c>
      <c r="EB15">
        <v>0</v>
      </c>
      <c r="EC15">
        <v>4.146191</v>
      </c>
      <c r="ED15">
        <v>6.5635940000000002</v>
      </c>
      <c r="EE15">
        <v>6.5635940000000002</v>
      </c>
      <c r="EF15">
        <v>6.5635940000000002</v>
      </c>
      <c r="EG15">
        <v>0</v>
      </c>
      <c r="EH15">
        <v>6.5635940000000002</v>
      </c>
      <c r="EI15">
        <v>7.6260659999999998</v>
      </c>
      <c r="EJ15">
        <v>7.6260659999999998</v>
      </c>
      <c r="EK15">
        <v>7.6260659999999998</v>
      </c>
      <c r="EL15">
        <v>0</v>
      </c>
      <c r="EM15">
        <v>7.6260659999999998</v>
      </c>
      <c r="EN15">
        <v>22.56833</v>
      </c>
      <c r="EO15">
        <v>22.56833</v>
      </c>
      <c r="EP15">
        <v>22.56833</v>
      </c>
      <c r="EQ15">
        <v>0</v>
      </c>
      <c r="ER15">
        <v>22.56833</v>
      </c>
      <c r="ES15">
        <v>7.3671899999999999</v>
      </c>
      <c r="ET15">
        <v>7.3671899999999999</v>
      </c>
      <c r="EU15">
        <v>7.3671899999999999</v>
      </c>
      <c r="EV15">
        <v>0</v>
      </c>
      <c r="EW15">
        <v>7.3671899999999999</v>
      </c>
      <c r="EX15">
        <v>15.201140000000001</v>
      </c>
      <c r="EY15">
        <v>15.201140000000001</v>
      </c>
      <c r="EZ15">
        <v>15.201140000000001</v>
      </c>
      <c r="FA15">
        <v>0</v>
      </c>
      <c r="FB15">
        <v>15.201140000000001</v>
      </c>
      <c r="FC15">
        <v>0.54076358017251569</v>
      </c>
      <c r="FD15">
        <v>0.54076358017251569</v>
      </c>
      <c r="FE15">
        <v>0.54076358017251569</v>
      </c>
      <c r="FF15">
        <v>0</v>
      </c>
      <c r="FG15">
        <v>0.54076358017251569</v>
      </c>
      <c r="FH15">
        <v>2.0633565850751778</v>
      </c>
      <c r="FI15">
        <v>2.0633565850751778</v>
      </c>
      <c r="FJ15">
        <v>2.0633565850751778</v>
      </c>
      <c r="FK15">
        <v>0</v>
      </c>
      <c r="FL15">
        <v>2.0633565850751778</v>
      </c>
      <c r="FM15">
        <v>34.270000000000003</v>
      </c>
      <c r="FN15">
        <v>34.270000000000003</v>
      </c>
      <c r="FO15">
        <v>34.270000000000003</v>
      </c>
      <c r="FP15">
        <v>0</v>
      </c>
      <c r="FQ15">
        <v>34.270000000000003</v>
      </c>
      <c r="FR15">
        <v>289.09625999999997</v>
      </c>
      <c r="FS15">
        <v>289.09625999999997</v>
      </c>
      <c r="FT15">
        <v>289.09625999999997</v>
      </c>
      <c r="FU15">
        <v>0</v>
      </c>
      <c r="FV15">
        <v>289.09625999999997</v>
      </c>
      <c r="FW15">
        <v>0.80774000000000001</v>
      </c>
      <c r="FX15">
        <v>0.80774000000000001</v>
      </c>
      <c r="FY15">
        <v>0.80774000000000001</v>
      </c>
      <c r="FZ15">
        <v>0</v>
      </c>
      <c r="GA15">
        <v>0.80774000000000001</v>
      </c>
      <c r="GB15">
        <v>1</v>
      </c>
      <c r="GC15">
        <v>2</v>
      </c>
      <c r="GE15" s="142" t="s">
        <v>1267</v>
      </c>
    </row>
    <row r="16" spans="1:187" x14ac:dyDescent="0.3">
      <c r="A16" s="36" t="s">
        <v>347</v>
      </c>
      <c r="B16">
        <v>-6.4752799999999999E-2</v>
      </c>
      <c r="C16">
        <v>1.79274</v>
      </c>
      <c r="D16">
        <v>1.7228000000000001</v>
      </c>
      <c r="E16">
        <v>-0.74839999999999995</v>
      </c>
      <c r="F16">
        <v>-0.6573</v>
      </c>
      <c r="G16">
        <v>1.4056999999999999</v>
      </c>
      <c r="H16">
        <v>-54.197459000000002</v>
      </c>
      <c r="I16">
        <v>0.1699</v>
      </c>
      <c r="J16">
        <v>0.7349</v>
      </c>
      <c r="K16">
        <v>0.29611999999999999</v>
      </c>
      <c r="L16">
        <v>-5.9809000000000001E-2</v>
      </c>
      <c r="M16">
        <v>7.1398000000000003E-2</v>
      </c>
      <c r="N16">
        <v>0.25684000000000001</v>
      </c>
      <c r="O16">
        <v>-0.2235</v>
      </c>
      <c r="P16">
        <v>3.3340000000000002E-2</v>
      </c>
      <c r="Q16">
        <v>-9.5079999999999998E-2</v>
      </c>
      <c r="R16">
        <v>1.7600000000000001E-2</v>
      </c>
      <c r="S16">
        <v>0.76524999999999999</v>
      </c>
      <c r="T16">
        <v>-0.51009666666666664</v>
      </c>
      <c r="U16">
        <v>-0.49697000000000002</v>
      </c>
      <c r="V16">
        <v>1.956693333333333</v>
      </c>
      <c r="W16">
        <v>1.9452799999999999</v>
      </c>
      <c r="X16">
        <v>0.18346999999999999</v>
      </c>
      <c r="Y16">
        <v>0.17335999999999999</v>
      </c>
      <c r="Z16">
        <v>4.0496666666666667E-2</v>
      </c>
      <c r="AA16">
        <v>5.2850000000000001E-2</v>
      </c>
      <c r="AB16">
        <v>50.31</v>
      </c>
      <c r="AC16">
        <v>-0.36471999999999999</v>
      </c>
      <c r="AD16">
        <v>1.9401200000000001</v>
      </c>
      <c r="AE16">
        <v>0.54818999999999996</v>
      </c>
      <c r="AF16">
        <v>0.53808</v>
      </c>
      <c r="AG16">
        <v>0.74977000000000005</v>
      </c>
      <c r="AH16">
        <v>5.1399999999999996E-3</v>
      </c>
      <c r="AI16">
        <v>281.27820000000003</v>
      </c>
      <c r="AJ16">
        <v>210.3974</v>
      </c>
      <c r="AK16">
        <v>302.29570000000001</v>
      </c>
      <c r="AL16">
        <v>331.14150000000001</v>
      </c>
      <c r="AM16">
        <v>138.44</v>
      </c>
      <c r="AN16">
        <v>201.8</v>
      </c>
      <c r="AO16">
        <v>67.3</v>
      </c>
      <c r="AP16">
        <v>145</v>
      </c>
      <c r="AQ16">
        <v>16.829999999999998</v>
      </c>
      <c r="AR16">
        <v>2.65</v>
      </c>
      <c r="AS16">
        <v>12.44</v>
      </c>
      <c r="AT16">
        <v>-5.8555468139692</v>
      </c>
      <c r="AU16">
        <v>-2.5099999999999998</v>
      </c>
      <c r="AV16">
        <v>-3.3455468139692002</v>
      </c>
      <c r="AW16">
        <v>1.1409</v>
      </c>
      <c r="AX16">
        <v>1.1409</v>
      </c>
      <c r="AY16">
        <v>1.1409</v>
      </c>
      <c r="AZ16">
        <v>0</v>
      </c>
      <c r="BA16">
        <v>1.1409</v>
      </c>
      <c r="BB16">
        <v>0.89039999999999997</v>
      </c>
      <c r="BC16">
        <v>0.89039999999999997</v>
      </c>
      <c r="BD16">
        <v>0.89039999999999997</v>
      </c>
      <c r="BE16">
        <v>0</v>
      </c>
      <c r="BF16">
        <v>0.89039999999999997</v>
      </c>
      <c r="BG16">
        <v>22.942499999999999</v>
      </c>
      <c r="BH16">
        <v>22.942499999999999</v>
      </c>
      <c r="BI16">
        <v>22.942499999999999</v>
      </c>
      <c r="BJ16">
        <v>0</v>
      </c>
      <c r="BK16">
        <v>22.942499999999999</v>
      </c>
      <c r="BL16">
        <v>2.9889000000000001</v>
      </c>
      <c r="BM16">
        <v>2.9889000000000001</v>
      </c>
      <c r="BN16">
        <v>2.9889000000000001</v>
      </c>
      <c r="BO16">
        <v>0</v>
      </c>
      <c r="BP16">
        <v>2.9889000000000001</v>
      </c>
      <c r="BQ16">
        <v>1.5024</v>
      </c>
      <c r="BR16">
        <v>1.5024</v>
      </c>
      <c r="BS16">
        <v>1.5024</v>
      </c>
      <c r="BT16">
        <v>0</v>
      </c>
      <c r="BU16">
        <v>1.5024</v>
      </c>
      <c r="BV16">
        <v>0.9143</v>
      </c>
      <c r="BW16">
        <v>0.9143</v>
      </c>
      <c r="BX16">
        <v>0.9143</v>
      </c>
      <c r="BY16">
        <v>0</v>
      </c>
      <c r="BZ16">
        <v>0.9143</v>
      </c>
      <c r="CA16">
        <v>-2.4167000000000001</v>
      </c>
      <c r="CB16">
        <v>-2.4167000000000001</v>
      </c>
      <c r="CC16">
        <v>-2.4167000000000001</v>
      </c>
      <c r="CD16">
        <v>0</v>
      </c>
      <c r="CE16">
        <v>-2.4167000000000001</v>
      </c>
      <c r="CF16">
        <v>56.8</v>
      </c>
      <c r="CG16">
        <v>56.8</v>
      </c>
      <c r="CH16">
        <v>56.8</v>
      </c>
      <c r="CI16">
        <v>0</v>
      </c>
      <c r="CJ16">
        <v>56.8</v>
      </c>
      <c r="CK16">
        <v>16.8</v>
      </c>
      <c r="CL16">
        <v>16.8</v>
      </c>
      <c r="CM16">
        <v>16.8</v>
      </c>
      <c r="CN16">
        <v>0</v>
      </c>
      <c r="CO16">
        <v>16.8</v>
      </c>
      <c r="CP16">
        <v>28.8</v>
      </c>
      <c r="CQ16">
        <v>28.8</v>
      </c>
      <c r="CR16">
        <v>28.8</v>
      </c>
      <c r="CS16">
        <v>0</v>
      </c>
      <c r="CT16">
        <v>28.8</v>
      </c>
      <c r="CU16">
        <v>10.7</v>
      </c>
      <c r="CV16">
        <v>10.7</v>
      </c>
      <c r="CW16">
        <v>10.7</v>
      </c>
      <c r="CX16">
        <v>0</v>
      </c>
      <c r="CY16">
        <v>10.7</v>
      </c>
      <c r="CZ16">
        <v>38.5</v>
      </c>
      <c r="DA16">
        <v>38.5</v>
      </c>
      <c r="DB16">
        <v>38.5</v>
      </c>
      <c r="DC16">
        <v>0</v>
      </c>
      <c r="DD16">
        <v>38.5</v>
      </c>
      <c r="DE16">
        <v>6</v>
      </c>
      <c r="DF16">
        <v>6</v>
      </c>
      <c r="DG16">
        <v>6</v>
      </c>
      <c r="DH16">
        <v>0</v>
      </c>
      <c r="DI16">
        <v>6</v>
      </c>
      <c r="DJ16">
        <v>0.39172413793103439</v>
      </c>
      <c r="DK16">
        <v>0.39172413793103439</v>
      </c>
      <c r="DL16">
        <v>0.39172413793103439</v>
      </c>
      <c r="DM16">
        <v>0</v>
      </c>
      <c r="DN16">
        <v>0.39172413793103439</v>
      </c>
      <c r="DO16">
        <v>3.3197369999999999</v>
      </c>
      <c r="DP16">
        <v>3.3197369999999999</v>
      </c>
      <c r="DQ16">
        <v>3.3197369999999999</v>
      </c>
      <c r="DR16">
        <v>0</v>
      </c>
      <c r="DS16">
        <v>3.3197369999999999</v>
      </c>
      <c r="DT16">
        <v>4.8882250000000003</v>
      </c>
      <c r="DU16">
        <v>4.8882250000000003</v>
      </c>
      <c r="DV16">
        <v>4.8882250000000003</v>
      </c>
      <c r="DW16">
        <v>0</v>
      </c>
      <c r="DX16">
        <v>4.8882250000000003</v>
      </c>
      <c r="DY16">
        <v>3.3197369999999999</v>
      </c>
      <c r="DZ16">
        <v>3.3197369999999999</v>
      </c>
      <c r="EA16">
        <v>3.3197369999999999</v>
      </c>
      <c r="EB16">
        <v>0</v>
      </c>
      <c r="EC16">
        <v>3.3197369999999999</v>
      </c>
      <c r="ED16">
        <v>4.8882250000000003</v>
      </c>
      <c r="EE16">
        <v>4.8882250000000003</v>
      </c>
      <c r="EF16">
        <v>4.8882250000000003</v>
      </c>
      <c r="EG16">
        <v>0</v>
      </c>
      <c r="EH16">
        <v>4.8882250000000003</v>
      </c>
      <c r="EI16">
        <v>6.6670910000000001</v>
      </c>
      <c r="EJ16">
        <v>6.6670910000000001</v>
      </c>
      <c r="EK16">
        <v>6.6670910000000001</v>
      </c>
      <c r="EL16">
        <v>0</v>
      </c>
      <c r="EM16">
        <v>6.6670910000000001</v>
      </c>
      <c r="EN16">
        <v>18.01436</v>
      </c>
      <c r="EO16">
        <v>18.01436</v>
      </c>
      <c r="EP16">
        <v>18.01436</v>
      </c>
      <c r="EQ16">
        <v>0</v>
      </c>
      <c r="ER16">
        <v>18.01436</v>
      </c>
      <c r="ES16">
        <v>7.5983799999999997</v>
      </c>
      <c r="ET16">
        <v>7.5983799999999997</v>
      </c>
      <c r="EU16">
        <v>7.5983799999999997</v>
      </c>
      <c r="EV16">
        <v>0</v>
      </c>
      <c r="EW16">
        <v>7.5983799999999997</v>
      </c>
      <c r="EX16">
        <v>10.415979999999999</v>
      </c>
      <c r="EY16">
        <v>10.415979999999999</v>
      </c>
      <c r="EZ16">
        <v>10.415979999999999</v>
      </c>
      <c r="FA16">
        <v>0</v>
      </c>
      <c r="FB16">
        <v>10.415979999999999</v>
      </c>
      <c r="FC16">
        <v>0.60779879272666903</v>
      </c>
      <c r="FD16">
        <v>0.60779879272666903</v>
      </c>
      <c r="FE16">
        <v>0.60779879272666903</v>
      </c>
      <c r="FF16">
        <v>0</v>
      </c>
      <c r="FG16">
        <v>0.60779879272666903</v>
      </c>
      <c r="FH16">
        <v>1.370815884438525</v>
      </c>
      <c r="FI16">
        <v>1.370815884438525</v>
      </c>
      <c r="FJ16">
        <v>1.370815884438525</v>
      </c>
      <c r="FK16">
        <v>0</v>
      </c>
      <c r="FL16">
        <v>1.370815884438525</v>
      </c>
      <c r="FM16">
        <v>26.41</v>
      </c>
      <c r="FN16">
        <v>26.41</v>
      </c>
      <c r="FO16">
        <v>26.41</v>
      </c>
      <c r="FP16">
        <v>0</v>
      </c>
      <c r="FQ16">
        <v>26.41</v>
      </c>
      <c r="FR16">
        <v>219.23061000000001</v>
      </c>
      <c r="FS16">
        <v>219.23061000000001</v>
      </c>
      <c r="FT16">
        <v>219.23061000000001</v>
      </c>
      <c r="FU16">
        <v>0</v>
      </c>
      <c r="FV16">
        <v>219.23061000000001</v>
      </c>
      <c r="FW16">
        <v>0.88999600000000001</v>
      </c>
      <c r="FX16">
        <v>0.88999600000000001</v>
      </c>
      <c r="FY16">
        <v>0.88999600000000001</v>
      </c>
      <c r="FZ16">
        <v>0</v>
      </c>
      <c r="GA16">
        <v>0.88999600000000001</v>
      </c>
      <c r="GB16">
        <v>1</v>
      </c>
      <c r="GC16">
        <v>1</v>
      </c>
      <c r="GE16" s="142" t="s">
        <v>1307</v>
      </c>
    </row>
    <row r="17" spans="1:187" x14ac:dyDescent="0.3">
      <c r="A17" s="36" t="s">
        <v>348</v>
      </c>
      <c r="B17">
        <v>-6.5748364203159354E-2</v>
      </c>
      <c r="C17">
        <v>1.8585084107052889</v>
      </c>
      <c r="D17">
        <v>1.85565009812185</v>
      </c>
      <c r="E17">
        <v>-0.76157957609864046</v>
      </c>
      <c r="F17">
        <v>-0.75349187735588796</v>
      </c>
      <c r="G17">
        <v>1.5150724489217351</v>
      </c>
      <c r="H17">
        <v>-54.187842826842143</v>
      </c>
      <c r="I17">
        <v>7.5055235324454919E-2</v>
      </c>
      <c r="J17">
        <v>0.40607471943172779</v>
      </c>
      <c r="K17">
        <v>0.20113365699954261</v>
      </c>
      <c r="L17">
        <v>-9.2071383210805165E-3</v>
      </c>
      <c r="M17">
        <v>0.1012785186433828</v>
      </c>
      <c r="N17">
        <v>0.19051556708111039</v>
      </c>
      <c r="O17">
        <v>-0.20880283025323301</v>
      </c>
      <c r="P17">
        <v>-1.8287263172122571E-2</v>
      </c>
      <c r="Q17">
        <v>-0.11354197176542111</v>
      </c>
      <c r="R17">
        <v>3.383678989783561E-2</v>
      </c>
      <c r="S17">
        <v>0.87405256360163597</v>
      </c>
      <c r="T17">
        <v>-0.54098002178650995</v>
      </c>
      <c r="U17">
        <v>-0.54074764023923805</v>
      </c>
      <c r="V17">
        <v>1.949582906256845</v>
      </c>
      <c r="W17">
        <v>1.9494120762366829</v>
      </c>
      <c r="X17">
        <v>0.23136535732765401</v>
      </c>
      <c r="Y17">
        <v>0.23102823143841331</v>
      </c>
      <c r="Z17">
        <v>4.0257515477663368E-2</v>
      </c>
      <c r="AA17">
        <v>4.0596252543018262E-2</v>
      </c>
      <c r="AB17">
        <v>49.617828765174927</v>
      </c>
      <c r="AC17">
        <v>-0.35757400493930869</v>
      </c>
      <c r="AD17">
        <v>1.883465624305642</v>
      </c>
      <c r="AE17">
        <v>0.58893936226696275</v>
      </c>
      <c r="AF17">
        <v>0.58860223637772213</v>
      </c>
      <c r="AG17">
        <v>0.7982697493193881</v>
      </c>
      <c r="AH17">
        <v>5.6714721607854773E-3</v>
      </c>
      <c r="AI17">
        <v>324.20101987211842</v>
      </c>
      <c r="AJ17">
        <v>314.8417044576986</v>
      </c>
      <c r="AK17">
        <v>328.22334333979848</v>
      </c>
      <c r="AL17">
        <v>329.53798360142031</v>
      </c>
      <c r="AM17">
        <v>290.65113865921319</v>
      </c>
      <c r="AN17">
        <v>387.41125642188109</v>
      </c>
      <c r="AO17">
        <v>110.3707552014899</v>
      </c>
      <c r="AP17">
        <v>320.66517575637238</v>
      </c>
      <c r="AQ17">
        <v>20.261535422914161</v>
      </c>
      <c r="AR17">
        <v>5.5311794647847554</v>
      </c>
      <c r="AS17">
        <v>12.23582644599319</v>
      </c>
      <c r="AT17">
        <v>-15.9617827300721</v>
      </c>
      <c r="AU17">
        <v>-4.9808768339574634</v>
      </c>
      <c r="AV17">
        <v>-10.98090589611463</v>
      </c>
      <c r="AW17">
        <v>0.8841494703816748</v>
      </c>
      <c r="AX17">
        <v>0.58479999999999999</v>
      </c>
      <c r="AY17">
        <v>3.5529000000000002</v>
      </c>
      <c r="AZ17">
        <v>2.9681000000000002</v>
      </c>
      <c r="BA17">
        <v>2.9359999999999999</v>
      </c>
      <c r="BB17">
        <v>0.93804799194816324</v>
      </c>
      <c r="BC17">
        <v>0.86060000000000003</v>
      </c>
      <c r="BD17">
        <v>0.93910000000000005</v>
      </c>
      <c r="BE17">
        <v>7.8500000000000014E-2</v>
      </c>
      <c r="BF17">
        <v>0.86060000000000003</v>
      </c>
      <c r="BG17">
        <v>17.2076031939853</v>
      </c>
      <c r="BH17">
        <v>17.057700000000001</v>
      </c>
      <c r="BI17">
        <v>26.525700000000001</v>
      </c>
      <c r="BJ17">
        <v>9.468</v>
      </c>
      <c r="BK17">
        <v>26.525700000000001</v>
      </c>
      <c r="BL17">
        <v>11.10760694710067</v>
      </c>
      <c r="BM17">
        <v>7.2864000000000004</v>
      </c>
      <c r="BN17">
        <v>11.474</v>
      </c>
      <c r="BO17">
        <v>4.1875999999999998</v>
      </c>
      <c r="BP17">
        <v>7.2864000000000004</v>
      </c>
      <c r="BQ17">
        <v>5.4519471145537697</v>
      </c>
      <c r="BR17">
        <v>4.6706000000000003</v>
      </c>
      <c r="BS17">
        <v>8.2027999999999999</v>
      </c>
      <c r="BT17">
        <v>3.5322</v>
      </c>
      <c r="BU17">
        <v>5.9385000000000003</v>
      </c>
      <c r="BV17">
        <v>3.1300745735519162</v>
      </c>
      <c r="BW17">
        <v>-2.6581999999999999</v>
      </c>
      <c r="BX17">
        <v>4.6189</v>
      </c>
      <c r="BY17">
        <v>7.2770999999999999</v>
      </c>
      <c r="BZ17">
        <v>-2.6581999999999999</v>
      </c>
      <c r="CA17">
        <v>-8.5820217557021614</v>
      </c>
      <c r="CB17">
        <v>-9.3679000000000006</v>
      </c>
      <c r="CC17">
        <v>-3.2803</v>
      </c>
      <c r="CD17">
        <v>6.0876000000000001</v>
      </c>
      <c r="CE17">
        <v>-3.2803</v>
      </c>
      <c r="CF17">
        <v>66.746080665508714</v>
      </c>
      <c r="CG17">
        <v>56</v>
      </c>
      <c r="CH17">
        <v>74.2</v>
      </c>
      <c r="CI17">
        <v>18.2</v>
      </c>
      <c r="CJ17">
        <v>56</v>
      </c>
      <c r="CK17">
        <v>19.48340960099717</v>
      </c>
      <c r="CL17">
        <v>16.7</v>
      </c>
      <c r="CM17">
        <v>26.5</v>
      </c>
      <c r="CN17">
        <v>9.8000000000000007</v>
      </c>
      <c r="CO17">
        <v>16.7</v>
      </c>
      <c r="CP17">
        <v>85.234184230846353</v>
      </c>
      <c r="CQ17">
        <v>63</v>
      </c>
      <c r="CR17">
        <v>88.4</v>
      </c>
      <c r="CS17">
        <v>25.400000000000009</v>
      </c>
      <c r="CT17">
        <v>73.900000000000006</v>
      </c>
      <c r="CU17">
        <v>14.09553206011009</v>
      </c>
      <c r="CV17">
        <v>10.7</v>
      </c>
      <c r="CW17">
        <v>14.3</v>
      </c>
      <c r="CX17">
        <v>3.600000000000001</v>
      </c>
      <c r="CY17">
        <v>11.7</v>
      </c>
      <c r="CZ17">
        <v>19.259659000484181</v>
      </c>
      <c r="DA17">
        <v>15.4</v>
      </c>
      <c r="DB17">
        <v>54.8</v>
      </c>
      <c r="DC17">
        <v>39.4</v>
      </c>
      <c r="DD17">
        <v>46.3</v>
      </c>
      <c r="DE17">
        <v>4.912735926157449</v>
      </c>
      <c r="DF17">
        <v>2.8</v>
      </c>
      <c r="DG17">
        <v>12.1</v>
      </c>
      <c r="DH17">
        <v>9.3000000000000007</v>
      </c>
      <c r="DI17">
        <v>4.5999999999999996</v>
      </c>
      <c r="DJ17">
        <v>0.20829850160935251</v>
      </c>
      <c r="DK17">
        <v>0.1701610452749924</v>
      </c>
      <c r="DL17">
        <v>0.23638101306148451</v>
      </c>
      <c r="DM17">
        <v>6.621996778649214E-2</v>
      </c>
      <c r="DN17">
        <v>0.1701610452749924</v>
      </c>
      <c r="DO17">
        <v>4.7442716791267756</v>
      </c>
      <c r="DP17">
        <v>3.8838680000000001</v>
      </c>
      <c r="DQ17">
        <v>4.9241450000000002</v>
      </c>
      <c r="DR17">
        <v>1.0402769999999999</v>
      </c>
      <c r="DS17">
        <v>4.3046769999999999</v>
      </c>
      <c r="DT17">
        <v>5.970647390022453</v>
      </c>
      <c r="DU17">
        <v>5.9658629999999997</v>
      </c>
      <c r="DV17">
        <v>6.1678559999999996</v>
      </c>
      <c r="DW17">
        <v>0.20199299999999989</v>
      </c>
      <c r="DX17">
        <v>6.1678559999999996</v>
      </c>
      <c r="DY17">
        <v>4.9617940913330543</v>
      </c>
      <c r="DZ17">
        <v>4.2860269999999998</v>
      </c>
      <c r="EA17">
        <v>5.1131409999999997</v>
      </c>
      <c r="EB17">
        <v>0.8271139999999999</v>
      </c>
      <c r="EC17">
        <v>4.4276249999999999</v>
      </c>
      <c r="ED17">
        <v>6.3848889778297204</v>
      </c>
      <c r="EE17">
        <v>6.3768330000000004</v>
      </c>
      <c r="EF17">
        <v>6.6098869999999996</v>
      </c>
      <c r="EG17">
        <v>0.23305399999999921</v>
      </c>
      <c r="EH17">
        <v>6.6098869999999996</v>
      </c>
      <c r="EI17">
        <v>7.0308025194598791</v>
      </c>
      <c r="EJ17">
        <v>6.9183089999999998</v>
      </c>
      <c r="EK17">
        <v>8.7731969999999997</v>
      </c>
      <c r="EL17">
        <v>1.8548880000000001</v>
      </c>
      <c r="EM17">
        <v>8.7159289999999991</v>
      </c>
      <c r="EN17">
        <v>30.484669662907908</v>
      </c>
      <c r="EO17">
        <v>23.459710000000001</v>
      </c>
      <c r="EP17">
        <v>30.719249999999999</v>
      </c>
      <c r="EQ17">
        <v>7.2595399999999977</v>
      </c>
      <c r="ER17">
        <v>23.459710000000001</v>
      </c>
      <c r="ES17">
        <v>9.1164032917966509</v>
      </c>
      <c r="ET17">
        <v>8.7174499999999995</v>
      </c>
      <c r="EU17">
        <v>10.70777</v>
      </c>
      <c r="EV17">
        <v>1.990320000000001</v>
      </c>
      <c r="EW17">
        <v>10.526260000000001</v>
      </c>
      <c r="EX17">
        <v>21.368266371111261</v>
      </c>
      <c r="EY17">
        <v>12.933450000000001</v>
      </c>
      <c r="EZ17">
        <v>22.001799999999999</v>
      </c>
      <c r="FA17">
        <v>9.0683499999999988</v>
      </c>
      <c r="FB17">
        <v>12.933450000000001</v>
      </c>
      <c r="FC17">
        <v>0.56467083256754935</v>
      </c>
      <c r="FD17">
        <v>0.43454674510091568</v>
      </c>
      <c r="FE17">
        <v>0.56901598951740262</v>
      </c>
      <c r="FF17">
        <v>0.13446924441648689</v>
      </c>
      <c r="FG17">
        <v>0.43454674510091568</v>
      </c>
      <c r="FH17">
        <v>2.3666829824445519</v>
      </c>
      <c r="FI17">
        <v>1.228684262026589</v>
      </c>
      <c r="FJ17">
        <v>2.5238802631503479</v>
      </c>
      <c r="FK17">
        <v>1.2951960011237591</v>
      </c>
      <c r="FL17">
        <v>1.228684262026589</v>
      </c>
      <c r="FM17">
        <v>40.674362071518473</v>
      </c>
      <c r="FN17">
        <v>38.94</v>
      </c>
      <c r="FO17">
        <v>40.880000000000003</v>
      </c>
      <c r="FP17">
        <v>1.9400000000000051</v>
      </c>
      <c r="FQ17">
        <v>39.979999999999997</v>
      </c>
      <c r="FR17">
        <v>387.18267242255348</v>
      </c>
      <c r="FS17">
        <v>370.13114999999999</v>
      </c>
      <c r="FT17">
        <v>387.35944999999998</v>
      </c>
      <c r="FU17">
        <v>17.22829999999999</v>
      </c>
      <c r="FV17">
        <v>370.13114999999999</v>
      </c>
      <c r="FW17">
        <v>0.72431439881422355</v>
      </c>
      <c r="FX17">
        <v>0.72370400000000001</v>
      </c>
      <c r="FY17">
        <v>0.75940399999999997</v>
      </c>
      <c r="FZ17">
        <v>3.5699999999999947E-2</v>
      </c>
      <c r="GA17">
        <v>0.75940399999999997</v>
      </c>
      <c r="GB17">
        <v>7</v>
      </c>
      <c r="GC17">
        <v>41</v>
      </c>
      <c r="GE17" s="142" t="s">
        <v>1363</v>
      </c>
    </row>
    <row r="18" spans="1:187" x14ac:dyDescent="0.3">
      <c r="A18" s="36" t="s">
        <v>738</v>
      </c>
      <c r="B18">
        <v>-2.2004574763641489E-2</v>
      </c>
      <c r="C18">
        <v>1.910153049842428</v>
      </c>
      <c r="D18">
        <v>1.796891495272829</v>
      </c>
      <c r="E18">
        <v>-0.73383900315144679</v>
      </c>
      <c r="F18">
        <v>-0.73332199369710627</v>
      </c>
      <c r="G18">
        <v>1.4671609968485531</v>
      </c>
      <c r="H18">
        <v>-54.146118299054557</v>
      </c>
      <c r="I18">
        <v>8.5969501575723403E-2</v>
      </c>
      <c r="J18">
        <v>0.45717800630289362</v>
      </c>
      <c r="K18">
        <v>0.18655744858184889</v>
      </c>
      <c r="L18">
        <v>-7.8126333139759505E-3</v>
      </c>
      <c r="M18">
        <v>0.1095668417648102</v>
      </c>
      <c r="N18">
        <v>0.1915360996848553</v>
      </c>
      <c r="O18">
        <v>-0.26028645173329568</v>
      </c>
      <c r="P18">
        <v>-6.8750352048440433E-2</v>
      </c>
      <c r="Q18">
        <v>-0.1645203520484404</v>
      </c>
      <c r="R18">
        <v>7.0656451733295753E-2</v>
      </c>
      <c r="S18">
        <v>0.82489595330901921</v>
      </c>
      <c r="T18">
        <v>-0.58716531776967296</v>
      </c>
      <c r="U18">
        <v>-0.58715170094543401</v>
      </c>
      <c r="V18">
        <v>1.9524869501575719</v>
      </c>
      <c r="W18">
        <v>1.9524591495272829</v>
      </c>
      <c r="X18">
        <v>0.18505321598385319</v>
      </c>
      <c r="Y18">
        <v>0.18502439873942131</v>
      </c>
      <c r="Z18">
        <v>3.5885200420192907E-2</v>
      </c>
      <c r="AA18">
        <v>3.5893900315144681E-2</v>
      </c>
      <c r="AB18">
        <v>47.68304984242765</v>
      </c>
      <c r="AC18">
        <v>-0.40091524921213828</v>
      </c>
      <c r="AD18">
        <v>1.894764046690981</v>
      </c>
      <c r="AE18">
        <v>0.58596846519599144</v>
      </c>
      <c r="AF18">
        <v>0.58593964795155951</v>
      </c>
      <c r="AG18">
        <v>0.71638477857016158</v>
      </c>
      <c r="AH18">
        <v>5.0030498424276587E-3</v>
      </c>
      <c r="AI18">
        <v>296.44355834715492</v>
      </c>
      <c r="AJ18">
        <v>284.6786098772709</v>
      </c>
      <c r="AK18">
        <v>284.7943268494036</v>
      </c>
      <c r="AL18">
        <v>319.85777731794133</v>
      </c>
      <c r="AM18">
        <v>281.40352214298377</v>
      </c>
      <c r="AN18">
        <v>433.46950157572343</v>
      </c>
      <c r="AO18">
        <v>130.66950157572339</v>
      </c>
      <c r="AP18">
        <v>382.76950157572338</v>
      </c>
      <c r="AQ18">
        <v>19.533049842427658</v>
      </c>
      <c r="AR18">
        <v>5.2230498424276588</v>
      </c>
      <c r="AS18">
        <v>11.81609968485532</v>
      </c>
      <c r="AT18">
        <v>-13.43516119165723</v>
      </c>
      <c r="AU18">
        <v>-4.07</v>
      </c>
      <c r="AV18">
        <v>-9.3651611916572275</v>
      </c>
      <c r="AW18">
        <v>2.1643092635528021</v>
      </c>
      <c r="AX18">
        <v>2.1307</v>
      </c>
      <c r="AY18">
        <v>2.2408999999999999</v>
      </c>
      <c r="AZ18">
        <v>0.1101999999999999</v>
      </c>
      <c r="BA18">
        <v>2.1307</v>
      </c>
      <c r="BB18">
        <v>0.93319149527282974</v>
      </c>
      <c r="BC18">
        <v>0.93310000000000004</v>
      </c>
      <c r="BD18">
        <v>0.93340000000000001</v>
      </c>
      <c r="BE18">
        <v>2.9999999999996701E-4</v>
      </c>
      <c r="BF18">
        <v>0.93310000000000004</v>
      </c>
      <c r="BG18">
        <v>17.91700620749981</v>
      </c>
      <c r="BH18">
        <v>17.8858</v>
      </c>
      <c r="BI18">
        <v>17.930700000000002</v>
      </c>
      <c r="BJ18">
        <v>4.4900000000001938E-2</v>
      </c>
      <c r="BK18">
        <v>17.930700000000002</v>
      </c>
      <c r="BL18">
        <v>14.99943241004283</v>
      </c>
      <c r="BM18">
        <v>14.716699999999999</v>
      </c>
      <c r="BN18">
        <v>15.1235</v>
      </c>
      <c r="BO18">
        <v>0.40680000000000049</v>
      </c>
      <c r="BP18">
        <v>15.1235</v>
      </c>
      <c r="BQ18">
        <v>12.22769329492634</v>
      </c>
      <c r="BR18">
        <v>12.0162</v>
      </c>
      <c r="BS18">
        <v>12.320499999999999</v>
      </c>
      <c r="BT18">
        <v>0.30429999999999963</v>
      </c>
      <c r="BU18">
        <v>12.320499999999999</v>
      </c>
      <c r="BV18">
        <v>-5.6144131696460091</v>
      </c>
      <c r="BW18">
        <v>-6.0038999999999998</v>
      </c>
      <c r="BX18">
        <v>-5.4435000000000002</v>
      </c>
      <c r="BY18">
        <v>0.56039999999999957</v>
      </c>
      <c r="BZ18">
        <v>-5.4435000000000002</v>
      </c>
      <c r="CA18">
        <v>-6.6132801252803279</v>
      </c>
      <c r="CB18">
        <v>-6.8769999999999998</v>
      </c>
      <c r="CC18">
        <v>-6.0122999999999998</v>
      </c>
      <c r="CD18">
        <v>0.86470000000000002</v>
      </c>
      <c r="CE18">
        <v>-6.8769999999999998</v>
      </c>
      <c r="CF18">
        <v>50.7</v>
      </c>
      <c r="CG18">
        <v>50.7</v>
      </c>
      <c r="CH18">
        <v>50.7</v>
      </c>
      <c r="CI18">
        <v>0</v>
      </c>
      <c r="CJ18">
        <v>50.7</v>
      </c>
      <c r="CK18">
        <v>13.9</v>
      </c>
      <c r="CL18">
        <v>13.9</v>
      </c>
      <c r="CM18">
        <v>13.9</v>
      </c>
      <c r="CN18">
        <v>0</v>
      </c>
      <c r="CO18">
        <v>13.9</v>
      </c>
      <c r="CP18">
        <v>78.799999999999983</v>
      </c>
      <c r="CQ18">
        <v>78.8</v>
      </c>
      <c r="CR18">
        <v>78.8</v>
      </c>
      <c r="CS18">
        <v>0</v>
      </c>
      <c r="CT18">
        <v>78.8</v>
      </c>
      <c r="CU18">
        <v>11.5</v>
      </c>
      <c r="CV18">
        <v>11.5</v>
      </c>
      <c r="CW18">
        <v>11.5</v>
      </c>
      <c r="CX18">
        <v>0</v>
      </c>
      <c r="CY18">
        <v>11.5</v>
      </c>
      <c r="CZ18">
        <v>51.139003151446808</v>
      </c>
      <c r="DA18">
        <v>51</v>
      </c>
      <c r="DB18">
        <v>51.2</v>
      </c>
      <c r="DC18">
        <v>0.20000000000000279</v>
      </c>
      <c r="DD18">
        <v>51.2</v>
      </c>
      <c r="DE18">
        <v>1.5</v>
      </c>
      <c r="DF18">
        <v>1.5</v>
      </c>
      <c r="DG18">
        <v>1.5</v>
      </c>
      <c r="DH18">
        <v>0</v>
      </c>
      <c r="DI18">
        <v>1.5</v>
      </c>
      <c r="DJ18">
        <v>0.13245569598640969</v>
      </c>
      <c r="DK18">
        <v>0.13244514106583069</v>
      </c>
      <c r="DL18">
        <v>0.13247974915077079</v>
      </c>
      <c r="DM18">
        <v>3.4608084940129791E-5</v>
      </c>
      <c r="DN18">
        <v>0.13244514106583069</v>
      </c>
      <c r="DO18">
        <v>4.1774023837286212</v>
      </c>
      <c r="DP18">
        <v>4.1772809999999998</v>
      </c>
      <c r="DQ18">
        <v>4.1776790000000004</v>
      </c>
      <c r="DR18">
        <v>3.9800000000056462E-4</v>
      </c>
      <c r="DS18">
        <v>4.1772809999999998</v>
      </c>
      <c r="DT18">
        <v>5.7251949520236556</v>
      </c>
      <c r="DU18">
        <v>5.7240029999999997</v>
      </c>
      <c r="DV18">
        <v>5.7257179999999996</v>
      </c>
      <c r="DW18">
        <v>1.714999999999911E-3</v>
      </c>
      <c r="DX18">
        <v>5.7257179999999996</v>
      </c>
      <c r="DY18">
        <v>5.2997763971226339</v>
      </c>
      <c r="DZ18">
        <v>5.2952719999999998</v>
      </c>
      <c r="EA18">
        <v>5.3017529999999997</v>
      </c>
      <c r="EB18">
        <v>6.480999999999959E-3</v>
      </c>
      <c r="EC18">
        <v>5.3017529999999997</v>
      </c>
      <c r="ED18">
        <v>8.0599955884890786</v>
      </c>
      <c r="EE18">
        <v>8.0587389999999992</v>
      </c>
      <c r="EF18">
        <v>8.0605469999999997</v>
      </c>
      <c r="EG18">
        <v>1.8080000000004759E-3</v>
      </c>
      <c r="EH18">
        <v>8.0605469999999997</v>
      </c>
      <c r="EI18">
        <v>7.9067212163923788</v>
      </c>
      <c r="EJ18">
        <v>7.6594360000000004</v>
      </c>
      <c r="EK18">
        <v>8.0152339999999995</v>
      </c>
      <c r="EL18">
        <v>0.35579799999999923</v>
      </c>
      <c r="EM18">
        <v>8.0152339999999995</v>
      </c>
      <c r="EN18">
        <v>22.495213556119811</v>
      </c>
      <c r="EO18">
        <v>22.366620000000001</v>
      </c>
      <c r="EP18">
        <v>22.788260000000001</v>
      </c>
      <c r="EQ18">
        <v>0.42164000000000001</v>
      </c>
      <c r="ER18">
        <v>22.366620000000001</v>
      </c>
      <c r="ES18">
        <v>5.9870599999999987</v>
      </c>
      <c r="ET18">
        <v>5.9870599999999996</v>
      </c>
      <c r="EU18">
        <v>5.9870599999999996</v>
      </c>
      <c r="EV18">
        <v>0</v>
      </c>
      <c r="EW18">
        <v>5.9870599999999996</v>
      </c>
      <c r="EX18">
        <v>16.508153556119819</v>
      </c>
      <c r="EY18">
        <v>16.379560000000001</v>
      </c>
      <c r="EZ18">
        <v>16.801200000000001</v>
      </c>
      <c r="FA18">
        <v>0.42164000000000001</v>
      </c>
      <c r="FB18">
        <v>16.379560000000001</v>
      </c>
      <c r="FC18">
        <v>0.378123499158451</v>
      </c>
      <c r="FD18">
        <v>0.37596196175904167</v>
      </c>
      <c r="FE18">
        <v>0.38304933578140549</v>
      </c>
      <c r="FF18">
        <v>7.0873740223638126E-3</v>
      </c>
      <c r="FG18">
        <v>0.37596196175904167</v>
      </c>
      <c r="FH18">
        <v>2.7573055149138002</v>
      </c>
      <c r="FI18">
        <v>2.7358269334197418</v>
      </c>
      <c r="FJ18">
        <v>2.8062521504711828</v>
      </c>
      <c r="FK18">
        <v>7.0425217051441003E-2</v>
      </c>
      <c r="FL18">
        <v>2.7358269334197418</v>
      </c>
      <c r="FM18">
        <v>37.370996848553183</v>
      </c>
      <c r="FN18">
        <v>37.31</v>
      </c>
      <c r="FO18">
        <v>37.51</v>
      </c>
      <c r="FP18">
        <v>0.19999999999999571</v>
      </c>
      <c r="FQ18">
        <v>37.31</v>
      </c>
      <c r="FR18">
        <v>409.70116410267349</v>
      </c>
      <c r="FS18">
        <v>409.66575999999998</v>
      </c>
      <c r="FT18">
        <v>409.7167</v>
      </c>
      <c r="FU18">
        <v>5.094000000002552E-2</v>
      </c>
      <c r="FV18">
        <v>409.7167</v>
      </c>
      <c r="FW18">
        <v>0.70080902649693722</v>
      </c>
      <c r="FX18">
        <v>0.700743</v>
      </c>
      <c r="FY18">
        <v>0.70083799999999996</v>
      </c>
      <c r="FZ18">
        <v>9.4999999999956231E-5</v>
      </c>
      <c r="GA18">
        <v>0.70083799999999996</v>
      </c>
      <c r="GB18">
        <v>2</v>
      </c>
      <c r="GC18">
        <v>4</v>
      </c>
      <c r="GE18" s="142" t="s">
        <v>419</v>
      </c>
    </row>
    <row r="19" spans="1:187" x14ac:dyDescent="0.3">
      <c r="A19" s="36" t="s">
        <v>349</v>
      </c>
      <c r="B19">
        <v>-4.8224099999999999E-2</v>
      </c>
      <c r="C19">
        <v>1.85016</v>
      </c>
      <c r="D19">
        <v>1.7839</v>
      </c>
      <c r="E19">
        <v>-0.72850000000000004</v>
      </c>
      <c r="F19">
        <v>-0.72809999999999997</v>
      </c>
      <c r="G19">
        <v>1.4565999999999999</v>
      </c>
      <c r="H19">
        <v>-54.177160000000001</v>
      </c>
      <c r="I19">
        <v>0.1041</v>
      </c>
      <c r="J19">
        <v>0.4375</v>
      </c>
      <c r="K19">
        <v>0.21906999999999999</v>
      </c>
      <c r="L19">
        <v>-2.4156E-2</v>
      </c>
      <c r="M19">
        <v>9.3106999999999995E-2</v>
      </c>
      <c r="N19">
        <v>0.19894000000000001</v>
      </c>
      <c r="O19">
        <v>-0.22842000000000001</v>
      </c>
      <c r="P19">
        <v>-2.9479999999999999E-2</v>
      </c>
      <c r="Q19">
        <v>-0.12895000000000001</v>
      </c>
      <c r="R19">
        <v>4.1790000000000001E-2</v>
      </c>
      <c r="S19">
        <v>0.81128</v>
      </c>
      <c r="T19">
        <v>-0.55542999999999998</v>
      </c>
      <c r="U19">
        <v>-0.5554</v>
      </c>
      <c r="V19">
        <v>1.95305</v>
      </c>
      <c r="W19">
        <v>1.9530400000000001</v>
      </c>
      <c r="X19">
        <v>0.21554000000000001</v>
      </c>
      <c r="Y19">
        <v>0.21553</v>
      </c>
      <c r="Z19">
        <v>3.7009999999999987E-2</v>
      </c>
      <c r="AA19">
        <v>3.703E-2</v>
      </c>
      <c r="AB19">
        <v>47.4</v>
      </c>
      <c r="AC19">
        <v>-0.37067</v>
      </c>
      <c r="AD19">
        <v>1.90049</v>
      </c>
      <c r="AE19">
        <v>0.58621000000000001</v>
      </c>
      <c r="AF19">
        <v>0.58620000000000005</v>
      </c>
      <c r="AG19">
        <v>0.74480999999999997</v>
      </c>
      <c r="AH19">
        <v>5.1599999999999997E-3</v>
      </c>
      <c r="AI19">
        <v>295.89890000000003</v>
      </c>
      <c r="AJ19">
        <v>284.00940000000003</v>
      </c>
      <c r="AK19">
        <v>284.30040000000002</v>
      </c>
      <c r="AL19">
        <v>319.38709999999998</v>
      </c>
      <c r="AM19">
        <v>234.535</v>
      </c>
      <c r="AN19">
        <v>303</v>
      </c>
      <c r="AO19">
        <v>87.3</v>
      </c>
      <c r="AP19">
        <v>252.2</v>
      </c>
      <c r="AQ19">
        <v>19.829999999999998</v>
      </c>
      <c r="AR19">
        <v>4.55</v>
      </c>
      <c r="AS19">
        <v>12.24</v>
      </c>
      <c r="AT19">
        <v>-13.91233595703803</v>
      </c>
      <c r="AU19">
        <v>-7.18</v>
      </c>
      <c r="AV19">
        <v>-6.7323359570380301</v>
      </c>
      <c r="AW19">
        <v>1.4611000000000001</v>
      </c>
      <c r="AX19">
        <v>1.4611000000000001</v>
      </c>
      <c r="AY19">
        <v>1.4611000000000001</v>
      </c>
      <c r="AZ19">
        <v>0</v>
      </c>
      <c r="BA19">
        <v>1.4611000000000001</v>
      </c>
      <c r="BB19">
        <v>0.93220000000000003</v>
      </c>
      <c r="BC19">
        <v>0.93220000000000003</v>
      </c>
      <c r="BD19">
        <v>0.93220000000000003</v>
      </c>
      <c r="BE19">
        <v>0</v>
      </c>
      <c r="BF19">
        <v>0.93220000000000003</v>
      </c>
      <c r="BG19">
        <v>18.058700000000002</v>
      </c>
      <c r="BH19">
        <v>18.058700000000002</v>
      </c>
      <c r="BI19">
        <v>18.058700000000002</v>
      </c>
      <c r="BJ19">
        <v>0</v>
      </c>
      <c r="BK19">
        <v>18.058700000000002</v>
      </c>
      <c r="BL19">
        <v>4.5507999999999997</v>
      </c>
      <c r="BM19">
        <v>4.5507999999999997</v>
      </c>
      <c r="BN19">
        <v>4.5507999999999997</v>
      </c>
      <c r="BO19">
        <v>0</v>
      </c>
      <c r="BP19">
        <v>4.5507999999999997</v>
      </c>
      <c r="BQ19">
        <v>1.8681000000000001</v>
      </c>
      <c r="BR19">
        <v>1.8681000000000001</v>
      </c>
      <c r="BS19">
        <v>1.8681000000000001</v>
      </c>
      <c r="BT19">
        <v>0</v>
      </c>
      <c r="BU19">
        <v>1.8681000000000001</v>
      </c>
      <c r="BV19">
        <v>1.8475999999999999</v>
      </c>
      <c r="BW19">
        <v>1.8475999999999999</v>
      </c>
      <c r="BX19">
        <v>1.8475999999999999</v>
      </c>
      <c r="BY19">
        <v>0</v>
      </c>
      <c r="BZ19">
        <v>1.8475999999999999</v>
      </c>
      <c r="CA19">
        <v>-3.7157</v>
      </c>
      <c r="CB19">
        <v>-3.7157</v>
      </c>
      <c r="CC19">
        <v>-3.7157</v>
      </c>
      <c r="CD19">
        <v>0</v>
      </c>
      <c r="CE19">
        <v>-3.7157</v>
      </c>
      <c r="CF19">
        <v>50.8</v>
      </c>
      <c r="CG19">
        <v>50.8</v>
      </c>
      <c r="CH19">
        <v>50.8</v>
      </c>
      <c r="CI19">
        <v>0</v>
      </c>
      <c r="CJ19">
        <v>50.8</v>
      </c>
      <c r="CK19">
        <v>13.9</v>
      </c>
      <c r="CL19">
        <v>13.9</v>
      </c>
      <c r="CM19">
        <v>13.9</v>
      </c>
      <c r="CN19">
        <v>0</v>
      </c>
      <c r="CO19">
        <v>13.9</v>
      </c>
      <c r="CP19">
        <v>61</v>
      </c>
      <c r="CQ19">
        <v>61</v>
      </c>
      <c r="CR19">
        <v>61</v>
      </c>
      <c r="CS19">
        <v>0</v>
      </c>
      <c r="CT19">
        <v>61</v>
      </c>
      <c r="CU19">
        <v>11.5</v>
      </c>
      <c r="CV19">
        <v>11.5</v>
      </c>
      <c r="CW19">
        <v>11.5</v>
      </c>
      <c r="CX19">
        <v>0</v>
      </c>
      <c r="CY19">
        <v>11.5</v>
      </c>
      <c r="CZ19">
        <v>25.5</v>
      </c>
      <c r="DA19">
        <v>25.5</v>
      </c>
      <c r="DB19">
        <v>25.5</v>
      </c>
      <c r="DC19">
        <v>0</v>
      </c>
      <c r="DD19">
        <v>25.5</v>
      </c>
      <c r="DE19">
        <v>1.4</v>
      </c>
      <c r="DF19">
        <v>1.4</v>
      </c>
      <c r="DG19">
        <v>1.4</v>
      </c>
      <c r="DH19">
        <v>0</v>
      </c>
      <c r="DI19">
        <v>1.4</v>
      </c>
      <c r="DJ19">
        <v>0.20142743854084061</v>
      </c>
      <c r="DK19">
        <v>0.20142743854084061</v>
      </c>
      <c r="DL19">
        <v>0.20142743854084061</v>
      </c>
      <c r="DM19">
        <v>0</v>
      </c>
      <c r="DN19">
        <v>0.20142743854084061</v>
      </c>
      <c r="DO19">
        <v>3.7122009999999999</v>
      </c>
      <c r="DP19">
        <v>3.7122009999999999</v>
      </c>
      <c r="DQ19">
        <v>3.7122009999999999</v>
      </c>
      <c r="DR19">
        <v>0</v>
      </c>
      <c r="DS19">
        <v>3.7122009999999999</v>
      </c>
      <c r="DT19">
        <v>5.7295160000000003</v>
      </c>
      <c r="DU19">
        <v>5.7295160000000003</v>
      </c>
      <c r="DV19">
        <v>5.7295160000000003</v>
      </c>
      <c r="DW19">
        <v>0</v>
      </c>
      <c r="DX19">
        <v>5.7295160000000003</v>
      </c>
      <c r="DY19">
        <v>4.2862549999999997</v>
      </c>
      <c r="DZ19">
        <v>4.2862549999999997</v>
      </c>
      <c r="EA19">
        <v>4.2862549999999997</v>
      </c>
      <c r="EB19">
        <v>0</v>
      </c>
      <c r="EC19">
        <v>4.2862549999999997</v>
      </c>
      <c r="ED19">
        <v>6.3231380000000001</v>
      </c>
      <c r="EE19">
        <v>6.3231380000000001</v>
      </c>
      <c r="EF19">
        <v>6.3231380000000001</v>
      </c>
      <c r="EG19">
        <v>0</v>
      </c>
      <c r="EH19">
        <v>6.3231380000000001</v>
      </c>
      <c r="EI19">
        <v>7.1827909999999999</v>
      </c>
      <c r="EJ19">
        <v>7.1827909999999999</v>
      </c>
      <c r="EK19">
        <v>7.1827909999999999</v>
      </c>
      <c r="EL19">
        <v>0</v>
      </c>
      <c r="EM19">
        <v>7.1827909999999999</v>
      </c>
      <c r="EN19">
        <v>17.979590000000002</v>
      </c>
      <c r="EO19">
        <v>17.979590000000002</v>
      </c>
      <c r="EP19">
        <v>17.979590000000002</v>
      </c>
      <c r="EQ19">
        <v>0</v>
      </c>
      <c r="ER19">
        <v>17.979590000000002</v>
      </c>
      <c r="ES19">
        <v>5.9870599999999996</v>
      </c>
      <c r="ET19">
        <v>5.9870599999999996</v>
      </c>
      <c r="EU19">
        <v>5.9870599999999996</v>
      </c>
      <c r="EV19">
        <v>0</v>
      </c>
      <c r="EW19">
        <v>5.9870599999999996</v>
      </c>
      <c r="EX19">
        <v>11.99253</v>
      </c>
      <c r="EY19">
        <v>11.99253</v>
      </c>
      <c r="EZ19">
        <v>11.99253</v>
      </c>
      <c r="FA19">
        <v>0</v>
      </c>
      <c r="FB19">
        <v>11.99253</v>
      </c>
      <c r="FC19">
        <v>0.4020530216717782</v>
      </c>
      <c r="FD19">
        <v>0.4020530216717782</v>
      </c>
      <c r="FE19">
        <v>0.4020530216717782</v>
      </c>
      <c r="FF19">
        <v>0</v>
      </c>
      <c r="FG19">
        <v>0.4020530216717782</v>
      </c>
      <c r="FH19">
        <v>2.0030749650078672</v>
      </c>
      <c r="FI19">
        <v>2.0030749650078672</v>
      </c>
      <c r="FJ19">
        <v>2.0030749650078672</v>
      </c>
      <c r="FK19">
        <v>0</v>
      </c>
      <c r="FL19">
        <v>2.0030749650078672</v>
      </c>
      <c r="FM19">
        <v>35.9</v>
      </c>
      <c r="FN19">
        <v>35.9</v>
      </c>
      <c r="FO19">
        <v>35.9</v>
      </c>
      <c r="FP19">
        <v>0</v>
      </c>
      <c r="FQ19">
        <v>35.9</v>
      </c>
      <c r="FR19">
        <v>307.52048000000002</v>
      </c>
      <c r="FS19">
        <v>307.52048000000002</v>
      </c>
      <c r="FT19">
        <v>307.52048000000002</v>
      </c>
      <c r="FU19">
        <v>0</v>
      </c>
      <c r="FV19">
        <v>307.52048000000002</v>
      </c>
      <c r="FW19">
        <v>0.772451</v>
      </c>
      <c r="FX19">
        <v>0.772451</v>
      </c>
      <c r="FY19">
        <v>0.772451</v>
      </c>
      <c r="FZ19">
        <v>0</v>
      </c>
      <c r="GA19">
        <v>0.772451</v>
      </c>
      <c r="GB19">
        <v>1</v>
      </c>
      <c r="GC19">
        <v>4</v>
      </c>
      <c r="GE19" s="142" t="s">
        <v>1399</v>
      </c>
    </row>
    <row r="20" spans="1:187" x14ac:dyDescent="0.3">
      <c r="A20" s="36" t="s">
        <v>350</v>
      </c>
      <c r="B20">
        <v>-5.3406700000000001E-2</v>
      </c>
      <c r="C20">
        <v>1.85016</v>
      </c>
      <c r="D20">
        <v>1.7824</v>
      </c>
      <c r="E20">
        <v>-0.7278</v>
      </c>
      <c r="F20">
        <v>-0.72750000000000004</v>
      </c>
      <c r="G20">
        <v>1.4554</v>
      </c>
      <c r="H20">
        <v>-54.183084999999998</v>
      </c>
      <c r="I20">
        <v>0.1018</v>
      </c>
      <c r="J20">
        <v>0.3947</v>
      </c>
      <c r="K20">
        <v>0.22778000000000001</v>
      </c>
      <c r="L20">
        <v>-2.8577000000000002E-2</v>
      </c>
      <c r="M20">
        <v>8.8816999999999993E-2</v>
      </c>
      <c r="N20">
        <v>0.19645000000000001</v>
      </c>
      <c r="O20">
        <v>-0.21953</v>
      </c>
      <c r="P20">
        <v>-2.308E-2</v>
      </c>
      <c r="Q20">
        <v>-0.12130000000000001</v>
      </c>
      <c r="R20">
        <v>3.7449999999999997E-2</v>
      </c>
      <c r="S20">
        <v>0.81245999999999996</v>
      </c>
      <c r="T20">
        <v>-0.55044999999999999</v>
      </c>
      <c r="U20">
        <v>-0.55042999999999997</v>
      </c>
      <c r="V20">
        <v>1.9533100000000001</v>
      </c>
      <c r="W20">
        <v>1.9533100000000001</v>
      </c>
      <c r="X20">
        <v>0.22249333333333329</v>
      </c>
      <c r="Y20">
        <v>0.22247</v>
      </c>
      <c r="Z20">
        <v>3.7373333333333328E-2</v>
      </c>
      <c r="AA20">
        <v>3.7379999999999997E-2</v>
      </c>
      <c r="AB20">
        <v>47.26</v>
      </c>
      <c r="AC20">
        <v>-0.36452000000000001</v>
      </c>
      <c r="AD20">
        <v>1.9013100000000001</v>
      </c>
      <c r="AE20">
        <v>0.58701333333333339</v>
      </c>
      <c r="AF20">
        <v>0.58699000000000001</v>
      </c>
      <c r="AG20">
        <v>0.81771000000000005</v>
      </c>
      <c r="AH20">
        <v>5.2199999999999998E-3</v>
      </c>
      <c r="AI20">
        <v>298.99270000000001</v>
      </c>
      <c r="AJ20">
        <v>288.06880000000001</v>
      </c>
      <c r="AK20">
        <v>288.14960000000002</v>
      </c>
      <c r="AL20">
        <v>320.75959999999998</v>
      </c>
      <c r="AM20">
        <v>283.2</v>
      </c>
      <c r="AN20">
        <v>356.2</v>
      </c>
      <c r="AO20">
        <v>105</v>
      </c>
      <c r="AP20">
        <v>305.5</v>
      </c>
      <c r="AQ20">
        <v>19.649999999999999</v>
      </c>
      <c r="AR20">
        <v>5.0199999999999996</v>
      </c>
      <c r="AS20">
        <v>11.49</v>
      </c>
      <c r="AT20">
        <v>-15.287649623982871</v>
      </c>
      <c r="AU20">
        <v>-8.0399999999999991</v>
      </c>
      <c r="AV20">
        <v>-7.2476496239828663</v>
      </c>
      <c r="AW20">
        <v>1.8655999999999999</v>
      </c>
      <c r="AX20">
        <v>1.8655999999999999</v>
      </c>
      <c r="AY20">
        <v>1.8655999999999999</v>
      </c>
      <c r="AZ20">
        <v>0</v>
      </c>
      <c r="BA20">
        <v>1.8655999999999999</v>
      </c>
      <c r="BB20">
        <v>0.93210000000000004</v>
      </c>
      <c r="BC20">
        <v>0.93210000000000004</v>
      </c>
      <c r="BD20">
        <v>0.93210000000000004</v>
      </c>
      <c r="BE20">
        <v>0</v>
      </c>
      <c r="BF20">
        <v>0.93210000000000004</v>
      </c>
      <c r="BG20">
        <v>18.073699999999999</v>
      </c>
      <c r="BH20">
        <v>18.073699999999999</v>
      </c>
      <c r="BI20">
        <v>18.073699999999999</v>
      </c>
      <c r="BJ20">
        <v>0</v>
      </c>
      <c r="BK20">
        <v>18.073699999999999</v>
      </c>
      <c r="BL20">
        <v>7.4682000000000004</v>
      </c>
      <c r="BM20">
        <v>7.4682000000000004</v>
      </c>
      <c r="BN20">
        <v>7.4682000000000004</v>
      </c>
      <c r="BO20">
        <v>0</v>
      </c>
      <c r="BP20">
        <v>7.4682000000000004</v>
      </c>
      <c r="BQ20">
        <v>3.0621999999999998</v>
      </c>
      <c r="BR20">
        <v>3.0621999999999998</v>
      </c>
      <c r="BS20">
        <v>3.0621999999999998</v>
      </c>
      <c r="BT20">
        <v>0</v>
      </c>
      <c r="BU20">
        <v>3.0621999999999998</v>
      </c>
      <c r="BV20">
        <v>3.0356000000000001</v>
      </c>
      <c r="BW20">
        <v>3.0356000000000001</v>
      </c>
      <c r="BX20">
        <v>3.0356000000000001</v>
      </c>
      <c r="BY20">
        <v>0</v>
      </c>
      <c r="BZ20">
        <v>3.0356000000000001</v>
      </c>
      <c r="CA20">
        <v>-6.0976999999999997</v>
      </c>
      <c r="CB20">
        <v>-6.0976999999999997</v>
      </c>
      <c r="CC20">
        <v>-6.0976999999999997</v>
      </c>
      <c r="CD20">
        <v>0</v>
      </c>
      <c r="CE20">
        <v>-6.0976999999999997</v>
      </c>
      <c r="CF20">
        <v>50.7</v>
      </c>
      <c r="CG20">
        <v>50.7</v>
      </c>
      <c r="CH20">
        <v>50.7</v>
      </c>
      <c r="CI20">
        <v>0</v>
      </c>
      <c r="CJ20">
        <v>50.7</v>
      </c>
      <c r="CK20">
        <v>13.9</v>
      </c>
      <c r="CL20">
        <v>13.9</v>
      </c>
      <c r="CM20">
        <v>13.9</v>
      </c>
      <c r="CN20">
        <v>0</v>
      </c>
      <c r="CO20">
        <v>13.9</v>
      </c>
      <c r="CP20">
        <v>68.400000000000006</v>
      </c>
      <c r="CQ20">
        <v>68.400000000000006</v>
      </c>
      <c r="CR20">
        <v>68.400000000000006</v>
      </c>
      <c r="CS20">
        <v>0</v>
      </c>
      <c r="CT20">
        <v>68.400000000000006</v>
      </c>
      <c r="CU20">
        <v>11.5</v>
      </c>
      <c r="CV20">
        <v>11.5</v>
      </c>
      <c r="CW20">
        <v>11.5</v>
      </c>
      <c r="CX20">
        <v>0</v>
      </c>
      <c r="CY20">
        <v>11.5</v>
      </c>
      <c r="CZ20">
        <v>35.9</v>
      </c>
      <c r="DA20">
        <v>35.9</v>
      </c>
      <c r="DB20">
        <v>35.9</v>
      </c>
      <c r="DC20">
        <v>0</v>
      </c>
      <c r="DD20">
        <v>35.9</v>
      </c>
      <c r="DE20">
        <v>1.4</v>
      </c>
      <c r="DF20">
        <v>1.4</v>
      </c>
      <c r="DG20">
        <v>1.4</v>
      </c>
      <c r="DH20">
        <v>0</v>
      </c>
      <c r="DI20">
        <v>1.4</v>
      </c>
      <c r="DJ20">
        <v>0.16595744680851071</v>
      </c>
      <c r="DK20">
        <v>0.16595744680851071</v>
      </c>
      <c r="DL20">
        <v>0.16595744680851071</v>
      </c>
      <c r="DM20">
        <v>0</v>
      </c>
      <c r="DN20">
        <v>0.16595744680851071</v>
      </c>
      <c r="DO20">
        <v>3.7131669999999999</v>
      </c>
      <c r="DP20">
        <v>3.7131669999999999</v>
      </c>
      <c r="DQ20">
        <v>3.7131669999999999</v>
      </c>
      <c r="DR20">
        <v>0</v>
      </c>
      <c r="DS20">
        <v>3.7131669999999999</v>
      </c>
      <c r="DT20">
        <v>5.7291169999999996</v>
      </c>
      <c r="DU20">
        <v>5.7291169999999996</v>
      </c>
      <c r="DV20">
        <v>5.7291169999999996</v>
      </c>
      <c r="DW20">
        <v>0</v>
      </c>
      <c r="DX20">
        <v>5.7291169999999996</v>
      </c>
      <c r="DY20">
        <v>4.9304560000000004</v>
      </c>
      <c r="DZ20">
        <v>4.9304560000000004</v>
      </c>
      <c r="EA20">
        <v>4.9304560000000004</v>
      </c>
      <c r="EB20">
        <v>0</v>
      </c>
      <c r="EC20">
        <v>4.9304560000000004</v>
      </c>
      <c r="ED20">
        <v>7.4322470000000003</v>
      </c>
      <c r="EE20">
        <v>7.4322470000000003</v>
      </c>
      <c r="EF20">
        <v>7.4322470000000003</v>
      </c>
      <c r="EG20">
        <v>0</v>
      </c>
      <c r="EH20">
        <v>7.4322470000000003</v>
      </c>
      <c r="EI20">
        <v>7.4312579999999997</v>
      </c>
      <c r="EJ20">
        <v>7.4312579999999997</v>
      </c>
      <c r="EK20">
        <v>7.4312579999999997</v>
      </c>
      <c r="EL20">
        <v>0</v>
      </c>
      <c r="EM20">
        <v>7.4312579999999997</v>
      </c>
      <c r="EN20">
        <v>18.22212</v>
      </c>
      <c r="EO20">
        <v>18.22212</v>
      </c>
      <c r="EP20">
        <v>18.22212</v>
      </c>
      <c r="EQ20">
        <v>0</v>
      </c>
      <c r="ER20">
        <v>18.22212</v>
      </c>
      <c r="ES20">
        <v>5.9870599999999996</v>
      </c>
      <c r="ET20">
        <v>5.9870599999999996</v>
      </c>
      <c r="EU20">
        <v>5.9870599999999996</v>
      </c>
      <c r="EV20">
        <v>0</v>
      </c>
      <c r="EW20">
        <v>5.9870599999999996</v>
      </c>
      <c r="EX20">
        <v>12.235060000000001</v>
      </c>
      <c r="EY20">
        <v>12.235060000000001</v>
      </c>
      <c r="EZ20">
        <v>12.235060000000001</v>
      </c>
      <c r="FA20">
        <v>0</v>
      </c>
      <c r="FB20">
        <v>12.235060000000001</v>
      </c>
      <c r="FC20">
        <v>0.35838962922986273</v>
      </c>
      <c r="FD20">
        <v>0.35838962922986273</v>
      </c>
      <c r="FE20">
        <v>0.35838962922986273</v>
      </c>
      <c r="FF20">
        <v>0</v>
      </c>
      <c r="FG20">
        <v>0.35838962922986273</v>
      </c>
      <c r="FH20">
        <v>2.0435839961517011</v>
      </c>
      <c r="FI20">
        <v>2.0435839961517011</v>
      </c>
      <c r="FJ20">
        <v>2.0435839961517011</v>
      </c>
      <c r="FK20">
        <v>0</v>
      </c>
      <c r="FL20">
        <v>2.0435839961517011</v>
      </c>
      <c r="FM20">
        <v>36.57</v>
      </c>
      <c r="FN20">
        <v>36.57</v>
      </c>
      <c r="FO20">
        <v>36.57</v>
      </c>
      <c r="FP20">
        <v>0</v>
      </c>
      <c r="FQ20">
        <v>36.57</v>
      </c>
      <c r="FR20">
        <v>370.41773000000001</v>
      </c>
      <c r="FS20">
        <v>370.41773000000001</v>
      </c>
      <c r="FT20">
        <v>370.41773000000001</v>
      </c>
      <c r="FU20">
        <v>0</v>
      </c>
      <c r="FV20">
        <v>370.41773000000001</v>
      </c>
      <c r="FW20">
        <v>0.72480500000000003</v>
      </c>
      <c r="FX20">
        <v>0.72480500000000003</v>
      </c>
      <c r="FY20">
        <v>0.72480500000000003</v>
      </c>
      <c r="FZ20">
        <v>0</v>
      </c>
      <c r="GA20">
        <v>0.72480500000000003</v>
      </c>
      <c r="GB20">
        <v>1</v>
      </c>
      <c r="GC20">
        <v>4</v>
      </c>
      <c r="GE20" s="142" t="s">
        <v>1548</v>
      </c>
    </row>
    <row r="21" spans="1:187" x14ac:dyDescent="0.3">
      <c r="A21" s="36" t="s">
        <v>750</v>
      </c>
      <c r="B21">
        <v>-4.8829318330548897E-2</v>
      </c>
      <c r="C21">
        <v>1.8513999490028541</v>
      </c>
      <c r="D21">
        <v>1.753730908924312</v>
      </c>
      <c r="E21">
        <v>-0.74388107584377905</v>
      </c>
      <c r="F21">
        <v>-0.68764845109608053</v>
      </c>
      <c r="G21">
        <v>1.4315295269398589</v>
      </c>
      <c r="H21">
        <v>-54.17771323681724</v>
      </c>
      <c r="I21">
        <v>9.927613908823596E-2</v>
      </c>
      <c r="J21">
        <v>0.4432791455410216</v>
      </c>
      <c r="K21">
        <v>0.21726544126514211</v>
      </c>
      <c r="L21">
        <v>-2.6041642824247029E-2</v>
      </c>
      <c r="M21">
        <v>9.5337705640417436E-2</v>
      </c>
      <c r="N21">
        <v>0.20108184799269041</v>
      </c>
      <c r="O21">
        <v>-0.23024360635195901</v>
      </c>
      <c r="P21">
        <v>-2.9161758359268649E-2</v>
      </c>
      <c r="Q21">
        <v>-0.12970179918850699</v>
      </c>
      <c r="R21">
        <v>4.1831308396786601E-2</v>
      </c>
      <c r="S21">
        <v>0.80775098472175977</v>
      </c>
      <c r="T21">
        <v>-0.54244248985274535</v>
      </c>
      <c r="U21">
        <v>-0.51612112286294642</v>
      </c>
      <c r="V21">
        <v>1.9510481425509669</v>
      </c>
      <c r="W21">
        <v>1.940081341175844</v>
      </c>
      <c r="X21">
        <v>0.200738273841154</v>
      </c>
      <c r="Y21">
        <v>0.17416053761814529</v>
      </c>
      <c r="Z21">
        <v>3.4459455981170631E-2</v>
      </c>
      <c r="AA21">
        <v>3.6395232729509383E-2</v>
      </c>
      <c r="AB21">
        <v>50.264431223121221</v>
      </c>
      <c r="AC21">
        <v>-0.38399242854965371</v>
      </c>
      <c r="AD21">
        <v>1.915248949069503</v>
      </c>
      <c r="AE21">
        <v>0.58473070239080771</v>
      </c>
      <c r="AF21">
        <v>0.55815296616779897</v>
      </c>
      <c r="AG21">
        <v>0.88646230897570644</v>
      </c>
      <c r="AH21">
        <v>5.0083639851527502E-3</v>
      </c>
      <c r="AI21">
        <v>292.90968735238181</v>
      </c>
      <c r="AJ21">
        <v>253.65590247794191</v>
      </c>
      <c r="AK21">
        <v>294.85471379523648</v>
      </c>
      <c r="AL21">
        <v>330.21835759374079</v>
      </c>
      <c r="AM21">
        <v>245.09957051356591</v>
      </c>
      <c r="AN21">
        <v>320.28890869014521</v>
      </c>
      <c r="AO21">
        <v>121.684354121482</v>
      </c>
      <c r="AP21">
        <v>267.40334256859222</v>
      </c>
      <c r="AQ21">
        <v>19.851016757023661</v>
      </c>
      <c r="AR21">
        <v>4.3682408198703193</v>
      </c>
      <c r="AS21">
        <v>12.292844673878459</v>
      </c>
      <c r="AT21">
        <v>-15.31777586406411</v>
      </c>
      <c r="AU21">
        <v>-7.6542466849072204</v>
      </c>
      <c r="AV21">
        <v>-7.6635291791568942</v>
      </c>
      <c r="AW21">
        <v>1.3221219457812741</v>
      </c>
      <c r="AX21">
        <v>1.2677</v>
      </c>
      <c r="AY21">
        <v>1.3367</v>
      </c>
      <c r="AZ21">
        <v>6.899999999999995E-2</v>
      </c>
      <c r="BA21">
        <v>1.2677</v>
      </c>
      <c r="BB21">
        <v>0.94310680309033357</v>
      </c>
      <c r="BC21">
        <v>0.91949999999999998</v>
      </c>
      <c r="BD21">
        <v>0.94469999999999998</v>
      </c>
      <c r="BE21">
        <v>2.52E-2</v>
      </c>
      <c r="BF21">
        <v>0.91949999999999998</v>
      </c>
      <c r="BG21">
        <v>16.398514156122459</v>
      </c>
      <c r="BH21">
        <v>16.172699999999999</v>
      </c>
      <c r="BI21">
        <v>19.775200000000002</v>
      </c>
      <c r="BJ21">
        <v>3.6025000000000031</v>
      </c>
      <c r="BK21">
        <v>19.775200000000002</v>
      </c>
      <c r="BL21">
        <v>8.7881504008528868</v>
      </c>
      <c r="BM21">
        <v>8.6392000000000007</v>
      </c>
      <c r="BN21">
        <v>10.423400000000001</v>
      </c>
      <c r="BO21">
        <v>1.7842</v>
      </c>
      <c r="BP21">
        <v>10.423400000000001</v>
      </c>
      <c r="BQ21">
        <v>6.1154138812352334</v>
      </c>
      <c r="BR21">
        <v>6.0373000000000001</v>
      </c>
      <c r="BS21">
        <v>7.2491000000000003</v>
      </c>
      <c r="BT21">
        <v>1.2118</v>
      </c>
      <c r="BU21">
        <v>7.2491000000000003</v>
      </c>
      <c r="BV21">
        <v>0.19125022016386589</v>
      </c>
      <c r="BW21">
        <v>0.14050000000000001</v>
      </c>
      <c r="BX21">
        <v>0.52239999999999998</v>
      </c>
      <c r="BY21">
        <v>0.38190000000000002</v>
      </c>
      <c r="BZ21">
        <v>0.23699999999999999</v>
      </c>
      <c r="CA21">
        <v>-6.3067464380569644</v>
      </c>
      <c r="CB21">
        <v>-7.4861000000000004</v>
      </c>
      <c r="CC21">
        <v>-6.1779000000000002</v>
      </c>
      <c r="CD21">
        <v>1.3082</v>
      </c>
      <c r="CE21">
        <v>-7.4861000000000004</v>
      </c>
      <c r="CF21">
        <v>52.885566121552969</v>
      </c>
      <c r="CG21">
        <v>47.8</v>
      </c>
      <c r="CH21">
        <v>56.7</v>
      </c>
      <c r="CI21">
        <v>8.9000000000000057</v>
      </c>
      <c r="CJ21">
        <v>47.8</v>
      </c>
      <c r="CK21">
        <v>17.23757746449969</v>
      </c>
      <c r="CL21">
        <v>15.6</v>
      </c>
      <c r="CM21">
        <v>21.1</v>
      </c>
      <c r="CN21">
        <v>5.5000000000000018</v>
      </c>
      <c r="CO21">
        <v>15.6</v>
      </c>
      <c r="CP21">
        <v>35.626296660656656</v>
      </c>
      <c r="CQ21">
        <v>31.9</v>
      </c>
      <c r="CR21">
        <v>61.8</v>
      </c>
      <c r="CS21">
        <v>29.9</v>
      </c>
      <c r="CT21">
        <v>61.8</v>
      </c>
      <c r="CU21">
        <v>10.159277992428899</v>
      </c>
      <c r="CV21">
        <v>10</v>
      </c>
      <c r="CW21">
        <v>11.2</v>
      </c>
      <c r="CX21">
        <v>1.1999999999999991</v>
      </c>
      <c r="CY21">
        <v>10.3</v>
      </c>
      <c r="CZ21">
        <v>76.671678464314411</v>
      </c>
      <c r="DA21">
        <v>41</v>
      </c>
      <c r="DB21">
        <v>83</v>
      </c>
      <c r="DC21">
        <v>42</v>
      </c>
      <c r="DD21">
        <v>41</v>
      </c>
      <c r="DE21">
        <v>7.0310603760613262</v>
      </c>
      <c r="DF21">
        <v>5.3</v>
      </c>
      <c r="DG21">
        <v>9.5</v>
      </c>
      <c r="DH21">
        <v>4.2</v>
      </c>
      <c r="DI21">
        <v>5.3</v>
      </c>
      <c r="DJ21">
        <v>0.1978162023767058</v>
      </c>
      <c r="DK21">
        <v>0.17631870158613061</v>
      </c>
      <c r="DL21">
        <v>0.2146101438304315</v>
      </c>
      <c r="DM21">
        <v>3.8291442244300922E-2</v>
      </c>
      <c r="DN21">
        <v>0.17631870158613061</v>
      </c>
      <c r="DO21">
        <v>3.3292434952841958</v>
      </c>
      <c r="DP21">
        <v>3.2059540000000002</v>
      </c>
      <c r="DQ21">
        <v>3.361402</v>
      </c>
      <c r="DR21">
        <v>0.15544799999999981</v>
      </c>
      <c r="DS21">
        <v>3.361402</v>
      </c>
      <c r="DT21">
        <v>6.9296923539077753</v>
      </c>
      <c r="DU21">
        <v>6.0334490000000001</v>
      </c>
      <c r="DV21">
        <v>7.0989149999999999</v>
      </c>
      <c r="DW21">
        <v>1.065466</v>
      </c>
      <c r="DX21">
        <v>6.0334490000000001</v>
      </c>
      <c r="DY21">
        <v>3.372131013632464</v>
      </c>
      <c r="DZ21">
        <v>3.2059540000000002</v>
      </c>
      <c r="EA21">
        <v>3.3967290000000001</v>
      </c>
      <c r="EB21">
        <v>0.19077499999999989</v>
      </c>
      <c r="EC21">
        <v>3.361402</v>
      </c>
      <c r="ED21">
        <v>7.3538860501254044</v>
      </c>
      <c r="EE21">
        <v>6.4744650000000004</v>
      </c>
      <c r="EF21">
        <v>7.4925629999999996</v>
      </c>
      <c r="EG21">
        <v>1.0180979999999991</v>
      </c>
      <c r="EH21">
        <v>6.4744650000000004</v>
      </c>
      <c r="EI21">
        <v>7.7771046422905554</v>
      </c>
      <c r="EJ21">
        <v>7.623329</v>
      </c>
      <c r="EK21">
        <v>10.009069</v>
      </c>
      <c r="EL21">
        <v>2.3857400000000002</v>
      </c>
      <c r="EM21">
        <v>10.009069</v>
      </c>
      <c r="EN21">
        <v>26.1364965730397</v>
      </c>
      <c r="EO21">
        <v>19.153880000000001</v>
      </c>
      <c r="EP21">
        <v>26.93928</v>
      </c>
      <c r="EQ21">
        <v>7.7853999999999992</v>
      </c>
      <c r="ER21">
        <v>19.153880000000001</v>
      </c>
      <c r="ES21">
        <v>6.3310859999314184</v>
      </c>
      <c r="ET21">
        <v>5.8498000000000001</v>
      </c>
      <c r="EU21">
        <v>8.7057099999999998</v>
      </c>
      <c r="EV21">
        <v>2.8559100000000002</v>
      </c>
      <c r="EW21">
        <v>8.31</v>
      </c>
      <c r="EX21">
        <v>19.805410573108279</v>
      </c>
      <c r="EY21">
        <v>10.84388</v>
      </c>
      <c r="EZ21">
        <v>21.089479999999998</v>
      </c>
      <c r="FA21">
        <v>10.2456</v>
      </c>
      <c r="FB21">
        <v>10.84388</v>
      </c>
      <c r="FC21">
        <v>0.55893661576980747</v>
      </c>
      <c r="FD21">
        <v>0.40961132017610358</v>
      </c>
      <c r="FE21">
        <v>0.57610437391242419</v>
      </c>
      <c r="FF21">
        <v>0.16649305373632059</v>
      </c>
      <c r="FG21">
        <v>0.40961132017610358</v>
      </c>
      <c r="FH21">
        <v>3.2522373530406621</v>
      </c>
      <c r="FI21">
        <v>1.3049193742478939</v>
      </c>
      <c r="FJ21">
        <v>3.605162569660501</v>
      </c>
      <c r="FK21">
        <v>2.300243195412607</v>
      </c>
      <c r="FL21">
        <v>1.3049193742478939</v>
      </c>
      <c r="FM21">
        <v>36.997273109031859</v>
      </c>
      <c r="FN21">
        <v>36.21</v>
      </c>
      <c r="FO21">
        <v>37.11</v>
      </c>
      <c r="FP21">
        <v>0.89999999999999858</v>
      </c>
      <c r="FQ21">
        <v>37</v>
      </c>
      <c r="FR21">
        <v>321.8991241209124</v>
      </c>
      <c r="FS21">
        <v>313.76697999999999</v>
      </c>
      <c r="FT21">
        <v>326.87472000000002</v>
      </c>
      <c r="FU21">
        <v>13.107740000000041</v>
      </c>
      <c r="FV21">
        <v>313.76697999999999</v>
      </c>
      <c r="FW21">
        <v>0.7708861558359823</v>
      </c>
      <c r="FX21">
        <v>0.75853899999999996</v>
      </c>
      <c r="FY21">
        <v>0.78703599999999996</v>
      </c>
      <c r="FZ21">
        <v>2.8496999999999991E-2</v>
      </c>
      <c r="GA21">
        <v>0.78703599999999996</v>
      </c>
      <c r="GB21">
        <v>3</v>
      </c>
      <c r="GC21">
        <v>3</v>
      </c>
      <c r="GE21" s="142" t="s">
        <v>437</v>
      </c>
    </row>
    <row r="22" spans="1:187" x14ac:dyDescent="0.3">
      <c r="A22" s="36" t="s">
        <v>351</v>
      </c>
      <c r="B22">
        <v>-6.1709938428146788E-2</v>
      </c>
      <c r="C22">
        <v>1.800224029127321</v>
      </c>
      <c r="D22">
        <v>1.699177021869626</v>
      </c>
      <c r="E22">
        <v>-0.69650353491032269</v>
      </c>
      <c r="F22">
        <v>-0.69084746374442807</v>
      </c>
      <c r="G22">
        <v>1.387345401275055</v>
      </c>
      <c r="H22">
        <v>-54.198281102105277</v>
      </c>
      <c r="I22">
        <v>0.36374977525155849</v>
      </c>
      <c r="J22">
        <v>0.71905792364368315</v>
      </c>
      <c r="K22">
        <v>0.26216666105945768</v>
      </c>
      <c r="L22">
        <v>-6.2965317542080429E-2</v>
      </c>
      <c r="M22">
        <v>7.5326837618852074E-2</v>
      </c>
      <c r="N22">
        <v>0.26490214673166562</v>
      </c>
      <c r="O22">
        <v>-0.22932025894001021</v>
      </c>
      <c r="P22">
        <v>3.558188779165547E-2</v>
      </c>
      <c r="Q22">
        <v>-9.6869635937852125E-2</v>
      </c>
      <c r="R22">
        <v>1.7725560207673342E-2</v>
      </c>
      <c r="S22">
        <v>0.75262081100168321</v>
      </c>
      <c r="T22">
        <v>-0.51640740164546572</v>
      </c>
      <c r="U22">
        <v>-0.51585662655773457</v>
      </c>
      <c r="V22">
        <v>1.969143745883515</v>
      </c>
      <c r="W22">
        <v>1.968674847026481</v>
      </c>
      <c r="X22">
        <v>0.19805643910600521</v>
      </c>
      <c r="Y22">
        <v>0.19689920262173469</v>
      </c>
      <c r="Z22">
        <v>2.3535594101881E-2</v>
      </c>
      <c r="AA22">
        <v>2.4493244075870751E-2</v>
      </c>
      <c r="AB22">
        <v>52.296736390722288</v>
      </c>
      <c r="AC22">
        <v>-0.38237225877700798</v>
      </c>
      <c r="AD22">
        <v>1.9520549677051009</v>
      </c>
      <c r="AE22">
        <v>0.58042869788301321</v>
      </c>
      <c r="AF22">
        <v>0.57927146139874286</v>
      </c>
      <c r="AG22">
        <v>0.76857694904115392</v>
      </c>
      <c r="AH22">
        <v>4.6339319023969089E-3</v>
      </c>
      <c r="AI22">
        <v>329.60281480721591</v>
      </c>
      <c r="AJ22">
        <v>318.91693266730778</v>
      </c>
      <c r="AK22">
        <v>327.38216544946158</v>
      </c>
      <c r="AL22">
        <v>342.50934017256282</v>
      </c>
      <c r="AM22">
        <v>178.95280196330009</v>
      </c>
      <c r="AN22">
        <v>259.14800030397532</v>
      </c>
      <c r="AO22">
        <v>81.194337341531806</v>
      </c>
      <c r="AP22">
        <v>206.35693233353399</v>
      </c>
      <c r="AQ22">
        <v>17.058010980505699</v>
      </c>
      <c r="AR22">
        <v>3.9543821185090242</v>
      </c>
      <c r="AS22">
        <v>10.55912551820326</v>
      </c>
      <c r="AT22">
        <v>-9.0798958904519491</v>
      </c>
      <c r="AU22">
        <v>-5.7262226084447354</v>
      </c>
      <c r="AV22">
        <v>-3.353673282007215</v>
      </c>
      <c r="AW22">
        <v>1.195585350394613</v>
      </c>
      <c r="AX22">
        <v>0.99390000000000001</v>
      </c>
      <c r="AY22">
        <v>1.4206000000000001</v>
      </c>
      <c r="AZ22">
        <v>0.42670000000000008</v>
      </c>
      <c r="BA22">
        <v>1.4206000000000001</v>
      </c>
      <c r="BB22">
        <v>0.95753590870259164</v>
      </c>
      <c r="BC22">
        <v>0.89390000000000003</v>
      </c>
      <c r="BD22">
        <v>0.96309999999999996</v>
      </c>
      <c r="BE22">
        <v>6.9199999999999928E-2</v>
      </c>
      <c r="BF22">
        <v>0.89390000000000003</v>
      </c>
      <c r="BG22">
        <v>14.09380579622983</v>
      </c>
      <c r="BH22">
        <v>13.1328</v>
      </c>
      <c r="BI22">
        <v>22.945399999999999</v>
      </c>
      <c r="BJ22">
        <v>9.8125999999999998</v>
      </c>
      <c r="BK22">
        <v>22.945399999999999</v>
      </c>
      <c r="BL22">
        <v>2.4612323540498</v>
      </c>
      <c r="BM22">
        <v>1.1585000000000001</v>
      </c>
      <c r="BN22">
        <v>6.8467000000000002</v>
      </c>
      <c r="BO22">
        <v>5.6882000000000001</v>
      </c>
      <c r="BP22">
        <v>6.8467000000000002</v>
      </c>
      <c r="BQ22">
        <v>1.2152520787966661</v>
      </c>
      <c r="BR22">
        <v>0.63360000000000005</v>
      </c>
      <c r="BS22">
        <v>2.7978999999999998</v>
      </c>
      <c r="BT22">
        <v>2.1642999999999999</v>
      </c>
      <c r="BU22">
        <v>2.7978999999999998</v>
      </c>
      <c r="BV22">
        <v>0.73665553266532291</v>
      </c>
      <c r="BW22">
        <v>-0.49049999999999999</v>
      </c>
      <c r="BX22">
        <v>2.7925</v>
      </c>
      <c r="BY22">
        <v>3.2829999999999999</v>
      </c>
      <c r="BZ22">
        <v>2.7925</v>
      </c>
      <c r="CA22">
        <v>-1.9519156699850431</v>
      </c>
      <c r="CB22">
        <v>-5.5903</v>
      </c>
      <c r="CC22">
        <v>-0.54449999999999998</v>
      </c>
      <c r="CD22">
        <v>5.0457999999999998</v>
      </c>
      <c r="CE22">
        <v>-5.5903</v>
      </c>
      <c r="CF22">
        <v>52.791067970441333</v>
      </c>
      <c r="CG22">
        <v>41.6</v>
      </c>
      <c r="CH22">
        <v>75.7</v>
      </c>
      <c r="CI22">
        <v>34.1</v>
      </c>
      <c r="CJ22">
        <v>41.6</v>
      </c>
      <c r="CK22">
        <v>15.856999179854951</v>
      </c>
      <c r="CL22">
        <v>10.8</v>
      </c>
      <c r="CM22">
        <v>27.3</v>
      </c>
      <c r="CN22">
        <v>16.5</v>
      </c>
      <c r="CO22">
        <v>10.8</v>
      </c>
      <c r="CP22">
        <v>39.578623662235131</v>
      </c>
      <c r="CQ22">
        <v>23.2</v>
      </c>
      <c r="CR22">
        <v>49.9</v>
      </c>
      <c r="CS22">
        <v>26.7</v>
      </c>
      <c r="CT22">
        <v>46.4</v>
      </c>
      <c r="CU22">
        <v>11.178459509284711</v>
      </c>
      <c r="CV22">
        <v>9.6999999999999993</v>
      </c>
      <c r="CW22">
        <v>15.1</v>
      </c>
      <c r="CX22">
        <v>5.4</v>
      </c>
      <c r="CY22">
        <v>10</v>
      </c>
      <c r="CZ22">
        <v>33.965424553906828</v>
      </c>
      <c r="DA22">
        <v>21.2</v>
      </c>
      <c r="DB22">
        <v>67.7</v>
      </c>
      <c r="DC22">
        <v>46.5</v>
      </c>
      <c r="DD22">
        <v>22.8</v>
      </c>
      <c r="DE22">
        <v>4.1314053400657453</v>
      </c>
      <c r="DF22">
        <v>0.8</v>
      </c>
      <c r="DG22">
        <v>17</v>
      </c>
      <c r="DH22">
        <v>16.2</v>
      </c>
      <c r="DI22">
        <v>0.8</v>
      </c>
      <c r="DJ22">
        <v>0.2575551620991402</v>
      </c>
      <c r="DK22">
        <v>0.19170506912442389</v>
      </c>
      <c r="DL22">
        <v>0.4137931034482758</v>
      </c>
      <c r="DM22">
        <v>0.22208803432385191</v>
      </c>
      <c r="DN22">
        <v>0.19170506912442389</v>
      </c>
      <c r="DO22">
        <v>3.7438692372785591</v>
      </c>
      <c r="DP22">
        <v>2.9827720000000002</v>
      </c>
      <c r="DQ22">
        <v>4.4703119999999998</v>
      </c>
      <c r="DR22">
        <v>1.4875400000000001</v>
      </c>
      <c r="DS22">
        <v>3.1647590000000001</v>
      </c>
      <c r="DT22">
        <v>6.0101076069665336</v>
      </c>
      <c r="DU22">
        <v>3.7173590000000001</v>
      </c>
      <c r="DV22">
        <v>6.5403969999999996</v>
      </c>
      <c r="DW22">
        <v>2.823037999999999</v>
      </c>
      <c r="DX22">
        <v>3.7173590000000001</v>
      </c>
      <c r="DY22">
        <v>4.223019021067544</v>
      </c>
      <c r="DZ22">
        <v>2.9827720000000002</v>
      </c>
      <c r="EA22">
        <v>4.6821339999999996</v>
      </c>
      <c r="EB22">
        <v>1.6993619999999989</v>
      </c>
      <c r="EC22">
        <v>4.0664040000000004</v>
      </c>
      <c r="ED22">
        <v>7.2255998347750241</v>
      </c>
      <c r="EE22">
        <v>5.6188419999999999</v>
      </c>
      <c r="EF22">
        <v>7.4447760000000001</v>
      </c>
      <c r="EG22">
        <v>1.8259339999999999</v>
      </c>
      <c r="EH22">
        <v>5.9246420000000004</v>
      </c>
      <c r="EI22">
        <v>6.4008544787821684</v>
      </c>
      <c r="EJ22">
        <v>5.7672549999999996</v>
      </c>
      <c r="EK22">
        <v>9.3352500000000003</v>
      </c>
      <c r="EL22">
        <v>3.5679950000000011</v>
      </c>
      <c r="EM22">
        <v>8.5589790000000008</v>
      </c>
      <c r="EN22">
        <v>19.75083225960261</v>
      </c>
      <c r="EO22">
        <v>11.143050000000001</v>
      </c>
      <c r="EP22">
        <v>25.104780000000002</v>
      </c>
      <c r="EQ22">
        <v>13.961729999999999</v>
      </c>
      <c r="ER22">
        <v>11.143050000000001</v>
      </c>
      <c r="ES22">
        <v>6.5838100155780044</v>
      </c>
      <c r="ET22">
        <v>5.8498000000000001</v>
      </c>
      <c r="EU22">
        <v>10.58689</v>
      </c>
      <c r="EV22">
        <v>4.7370900000000002</v>
      </c>
      <c r="EW22">
        <v>5.9870599999999996</v>
      </c>
      <c r="EX22">
        <v>13.167022244024601</v>
      </c>
      <c r="EY22">
        <v>5.1559900000000001</v>
      </c>
      <c r="EZ22">
        <v>17.66967</v>
      </c>
      <c r="FA22">
        <v>12.513680000000001</v>
      </c>
      <c r="FB22">
        <v>5.1559900000000001</v>
      </c>
      <c r="FC22">
        <v>0.55225966070044286</v>
      </c>
      <c r="FD22">
        <v>0.31157456715152559</v>
      </c>
      <c r="FE22">
        <v>0.70196319337472923</v>
      </c>
      <c r="FF22">
        <v>0.39038862622320358</v>
      </c>
      <c r="FG22">
        <v>0.31157456715152559</v>
      </c>
      <c r="FH22">
        <v>2.0417381255204852</v>
      </c>
      <c r="FI22">
        <v>0.8611889641994569</v>
      </c>
      <c r="FJ22">
        <v>2.7524193844725131</v>
      </c>
      <c r="FK22">
        <v>1.8912304202730561</v>
      </c>
      <c r="FL22">
        <v>0.8611889641994569</v>
      </c>
      <c r="FM22">
        <v>30.432758263701182</v>
      </c>
      <c r="FN22">
        <v>28.27</v>
      </c>
      <c r="FO22">
        <v>34.81</v>
      </c>
      <c r="FP22">
        <v>6.5400000000000027</v>
      </c>
      <c r="FQ22">
        <v>29.23</v>
      </c>
      <c r="FR22">
        <v>315.68478157426489</v>
      </c>
      <c r="FS22">
        <v>290.21397999999999</v>
      </c>
      <c r="FT22">
        <v>319.40420999999998</v>
      </c>
      <c r="FU22">
        <v>29.190229999999989</v>
      </c>
      <c r="FV22">
        <v>307.00331</v>
      </c>
      <c r="FW22">
        <v>0.73639223824805922</v>
      </c>
      <c r="FX22">
        <v>0.72887000000000002</v>
      </c>
      <c r="FY22">
        <v>0.79465699999999995</v>
      </c>
      <c r="FZ22">
        <v>6.5786999999999929E-2</v>
      </c>
      <c r="GA22">
        <v>0.75282199999999999</v>
      </c>
      <c r="GB22">
        <v>35</v>
      </c>
      <c r="GC22">
        <v>794</v>
      </c>
      <c r="GE22" s="142" t="s">
        <v>1715</v>
      </c>
    </row>
    <row r="23" spans="1:187" x14ac:dyDescent="0.3">
      <c r="A23" s="36" t="s">
        <v>352</v>
      </c>
      <c r="B23">
        <v>-6.2077723463173022E-2</v>
      </c>
      <c r="C23">
        <v>1.808363239112676</v>
      </c>
      <c r="D23">
        <v>1.688439030585311</v>
      </c>
      <c r="E23">
        <v>-0.69470481677329943</v>
      </c>
      <c r="F23">
        <v>-0.68385134301518413</v>
      </c>
      <c r="G23">
        <v>1.378574466980695</v>
      </c>
      <c r="H23">
        <v>-54.197691596487253</v>
      </c>
      <c r="I23">
        <v>0.46464556148072511</v>
      </c>
      <c r="J23">
        <v>0.73081588513339535</v>
      </c>
      <c r="K23">
        <v>0.28210804708456139</v>
      </c>
      <c r="L23">
        <v>-6.740331302364809E-2</v>
      </c>
      <c r="M23">
        <v>6.9387527944728522E-2</v>
      </c>
      <c r="N23">
        <v>0.26650256665782329</v>
      </c>
      <c r="O23">
        <v>-0.23068893677416771</v>
      </c>
      <c r="P23">
        <v>3.5813629883655558E-2</v>
      </c>
      <c r="Q23">
        <v>-9.7441078188985369E-2</v>
      </c>
      <c r="R23">
        <v>1.7816995773480251E-2</v>
      </c>
      <c r="S23">
        <v>0.73886121344572819</v>
      </c>
      <c r="T23">
        <v>-0.51705890291293011</v>
      </c>
      <c r="U23">
        <v>-0.51675307739053511</v>
      </c>
      <c r="V23">
        <v>1.9704425943844339</v>
      </c>
      <c r="W23">
        <v>1.9695029288871591</v>
      </c>
      <c r="X23">
        <v>0.1950287828142242</v>
      </c>
      <c r="Y23">
        <v>0.19383265237974609</v>
      </c>
      <c r="Z23">
        <v>2.5816137474178349E-2</v>
      </c>
      <c r="AA23">
        <v>2.7218648298352591E-2</v>
      </c>
      <c r="AB23">
        <v>52.482800920737461</v>
      </c>
      <c r="AC23">
        <v>-0.38234952163770602</v>
      </c>
      <c r="AD23">
        <v>1.953425088492212</v>
      </c>
      <c r="AE23">
        <v>0.57737830445193017</v>
      </c>
      <c r="AF23">
        <v>0.57618217401745209</v>
      </c>
      <c r="AG23">
        <v>0.70001308163673148</v>
      </c>
      <c r="AH23">
        <v>4.8481917111289248E-3</v>
      </c>
      <c r="AI23">
        <v>315.41732177422688</v>
      </c>
      <c r="AJ23">
        <v>296.4298220725849</v>
      </c>
      <c r="AK23">
        <v>314.96702881586708</v>
      </c>
      <c r="AL23">
        <v>334.85499204397411</v>
      </c>
      <c r="AM23">
        <v>102.050592310147</v>
      </c>
      <c r="AN23">
        <v>151.84988699440069</v>
      </c>
      <c r="AO23">
        <v>44.867311506135927</v>
      </c>
      <c r="AP23">
        <v>103.7931340946015</v>
      </c>
      <c r="AQ23">
        <v>16.101531293794459</v>
      </c>
      <c r="AR23">
        <v>3.3393411881376291</v>
      </c>
      <c r="AS23">
        <v>10.70523055241169</v>
      </c>
      <c r="AT23">
        <v>-5.0071321634161414</v>
      </c>
      <c r="AU23">
        <v>-2.206331702310385</v>
      </c>
      <c r="AV23">
        <v>-2.8008004611057569</v>
      </c>
      <c r="AW23">
        <v>1.2793157682009151</v>
      </c>
      <c r="AX23">
        <v>1.2605</v>
      </c>
      <c r="AY23">
        <v>1.3353999999999999</v>
      </c>
      <c r="AZ23">
        <v>7.4899999999999967E-2</v>
      </c>
      <c r="BA23">
        <v>1.3307</v>
      </c>
      <c r="BB23">
        <v>0.95188891396392816</v>
      </c>
      <c r="BC23">
        <v>0.89329999999999998</v>
      </c>
      <c r="BD23">
        <v>0.95740000000000003</v>
      </c>
      <c r="BE23">
        <v>6.4100000000000046E-2</v>
      </c>
      <c r="BF23">
        <v>0.89329999999999998</v>
      </c>
      <c r="BG23">
        <v>15.02526222003091</v>
      </c>
      <c r="BH23">
        <v>14.154500000000001</v>
      </c>
      <c r="BI23">
        <v>23.020399999999999</v>
      </c>
      <c r="BJ23">
        <v>8.8658999999999981</v>
      </c>
      <c r="BK23">
        <v>23.020399999999999</v>
      </c>
      <c r="BL23">
        <v>2.62708809375071</v>
      </c>
      <c r="BM23">
        <v>2.3311000000000002</v>
      </c>
      <c r="BN23">
        <v>4.5757000000000003</v>
      </c>
      <c r="BO23">
        <v>2.2446000000000002</v>
      </c>
      <c r="BP23">
        <v>4.5757000000000003</v>
      </c>
      <c r="BQ23">
        <v>1.2220032408337009</v>
      </c>
      <c r="BR23">
        <v>0.95630000000000004</v>
      </c>
      <c r="BS23">
        <v>1.8687</v>
      </c>
      <c r="BT23">
        <v>0.91239999999999999</v>
      </c>
      <c r="BU23">
        <v>1.8687</v>
      </c>
      <c r="BV23">
        <v>0.90872633479845588</v>
      </c>
      <c r="BW23">
        <v>0.54449999999999998</v>
      </c>
      <c r="BX23">
        <v>1.8673</v>
      </c>
      <c r="BY23">
        <v>1.3228</v>
      </c>
      <c r="BZ23">
        <v>1.8673</v>
      </c>
      <c r="CA23">
        <v>-2.130740044062668</v>
      </c>
      <c r="CB23">
        <v>-3.7361</v>
      </c>
      <c r="CC23">
        <v>-1.88</v>
      </c>
      <c r="CD23">
        <v>1.8561000000000001</v>
      </c>
      <c r="CE23">
        <v>-3.7361</v>
      </c>
      <c r="CF23">
        <v>48.056752899799257</v>
      </c>
      <c r="CG23">
        <v>41.6</v>
      </c>
      <c r="CH23">
        <v>49.7</v>
      </c>
      <c r="CI23">
        <v>8.1000000000000014</v>
      </c>
      <c r="CJ23">
        <v>41.6</v>
      </c>
      <c r="CK23">
        <v>13.597008597960849</v>
      </c>
      <c r="CL23">
        <v>10.9</v>
      </c>
      <c r="CM23">
        <v>14.8</v>
      </c>
      <c r="CN23">
        <v>3.9</v>
      </c>
      <c r="CO23">
        <v>10.9</v>
      </c>
      <c r="CP23">
        <v>27.628995295427298</v>
      </c>
      <c r="CQ23">
        <v>22.8</v>
      </c>
      <c r="CR23">
        <v>33.1</v>
      </c>
      <c r="CS23">
        <v>10.3</v>
      </c>
      <c r="CT23">
        <v>33.1</v>
      </c>
      <c r="CU23">
        <v>10.405513283496241</v>
      </c>
      <c r="CV23">
        <v>9.6</v>
      </c>
      <c r="CW23">
        <v>11.3</v>
      </c>
      <c r="CX23">
        <v>1.7000000000000011</v>
      </c>
      <c r="CY23">
        <v>10</v>
      </c>
      <c r="CZ23">
        <v>14.4134980700009</v>
      </c>
      <c r="DA23">
        <v>6.6</v>
      </c>
      <c r="DB23">
        <v>22.1</v>
      </c>
      <c r="DC23">
        <v>15.5</v>
      </c>
      <c r="DD23">
        <v>6.6</v>
      </c>
      <c r="DE23">
        <v>2.8292861136845149</v>
      </c>
      <c r="DF23">
        <v>0.9</v>
      </c>
      <c r="DG23">
        <v>4.9000000000000004</v>
      </c>
      <c r="DH23">
        <v>4</v>
      </c>
      <c r="DI23">
        <v>0.9</v>
      </c>
      <c r="DJ23">
        <v>0.46326399678539698</v>
      </c>
      <c r="DK23">
        <v>0.37956204379562047</v>
      </c>
      <c r="DL23">
        <v>0.48582600195503428</v>
      </c>
      <c r="DM23">
        <v>0.10626395815941379</v>
      </c>
      <c r="DN23">
        <v>0.37956204379562047</v>
      </c>
      <c r="DO23">
        <v>3.17329889419302</v>
      </c>
      <c r="DP23">
        <v>2.9734039999999999</v>
      </c>
      <c r="DQ23">
        <v>3.3968759999999998</v>
      </c>
      <c r="DR23">
        <v>0.42347199999999979</v>
      </c>
      <c r="DS23">
        <v>3.1724000000000001</v>
      </c>
      <c r="DT23">
        <v>4.8299554805718099</v>
      </c>
      <c r="DU23">
        <v>3.711131</v>
      </c>
      <c r="DV23">
        <v>4.8898359999999998</v>
      </c>
      <c r="DW23">
        <v>1.1787049999999999</v>
      </c>
      <c r="DX23">
        <v>3.711131</v>
      </c>
      <c r="DY23">
        <v>3.17329889419302</v>
      </c>
      <c r="DZ23">
        <v>2.9734039999999999</v>
      </c>
      <c r="EA23">
        <v>3.3968759999999998</v>
      </c>
      <c r="EB23">
        <v>0.42347199999999979</v>
      </c>
      <c r="EC23">
        <v>3.1724000000000001</v>
      </c>
      <c r="ED23">
        <v>4.829956272877129</v>
      </c>
      <c r="EE23">
        <v>4.1436390000000003</v>
      </c>
      <c r="EF23">
        <v>4.8898359999999998</v>
      </c>
      <c r="EG23">
        <v>0.74619699999999956</v>
      </c>
      <c r="EH23">
        <v>4.1436390000000003</v>
      </c>
      <c r="EI23">
        <v>6.1066772852485469</v>
      </c>
      <c r="EJ23">
        <v>5.7591890000000001</v>
      </c>
      <c r="EK23">
        <v>6.8042420000000003</v>
      </c>
      <c r="EL23">
        <v>1.045053</v>
      </c>
      <c r="EM23">
        <v>6.7331289999999999</v>
      </c>
      <c r="EN23">
        <v>14.98624977221867</v>
      </c>
      <c r="EO23">
        <v>10.706950000000001</v>
      </c>
      <c r="EP23">
        <v>15.59553</v>
      </c>
      <c r="EQ23">
        <v>4.8885799999999993</v>
      </c>
      <c r="ER23">
        <v>10.706950000000001</v>
      </c>
      <c r="ES23">
        <v>5.9402390812042034</v>
      </c>
      <c r="ET23">
        <v>5.8498000000000001</v>
      </c>
      <c r="EU23">
        <v>5.9870599999999996</v>
      </c>
      <c r="EV23">
        <v>0.13725999999999949</v>
      </c>
      <c r="EW23">
        <v>5.9870599999999996</v>
      </c>
      <c r="EX23">
        <v>9.0460106910144713</v>
      </c>
      <c r="EY23">
        <v>4.7198900000000004</v>
      </c>
      <c r="EZ23">
        <v>9.6084700000000005</v>
      </c>
      <c r="FA23">
        <v>4.8885800000000001</v>
      </c>
      <c r="FB23">
        <v>4.7198900000000004</v>
      </c>
      <c r="FC23">
        <v>0.63734119990553051</v>
      </c>
      <c r="FD23">
        <v>0.45534943458494409</v>
      </c>
      <c r="FE23">
        <v>0.66325291213207616</v>
      </c>
      <c r="FF23">
        <v>0.20790347754713201</v>
      </c>
      <c r="FG23">
        <v>0.45534943458494409</v>
      </c>
      <c r="FH23">
        <v>1.521590987990884</v>
      </c>
      <c r="FI23">
        <v>0.78834853834770335</v>
      </c>
      <c r="FJ23">
        <v>1.604872842430175</v>
      </c>
      <c r="FK23">
        <v>0.81652430408247123</v>
      </c>
      <c r="FL23">
        <v>0.78834853834770335</v>
      </c>
      <c r="FM23">
        <v>27.371442684501321</v>
      </c>
      <c r="FN23">
        <v>26.3</v>
      </c>
      <c r="FO23">
        <v>30.2</v>
      </c>
      <c r="FP23">
        <v>3.899999999999999</v>
      </c>
      <c r="FQ23">
        <v>27.14</v>
      </c>
      <c r="FR23">
        <v>189.53247905788439</v>
      </c>
      <c r="FS23">
        <v>179.83555000000001</v>
      </c>
      <c r="FT23">
        <v>191.25205</v>
      </c>
      <c r="FU23">
        <v>11.41649999999998</v>
      </c>
      <c r="FV23">
        <v>179.83555000000001</v>
      </c>
      <c r="FW23">
        <v>0.85272858746062508</v>
      </c>
      <c r="FX23">
        <v>0.84601999999999999</v>
      </c>
      <c r="FY23">
        <v>0.88971299999999998</v>
      </c>
      <c r="FZ23">
        <v>4.3692999999999982E-2</v>
      </c>
      <c r="GA23">
        <v>0.88971299999999998</v>
      </c>
      <c r="GB23">
        <v>9</v>
      </c>
      <c r="GC23">
        <v>8</v>
      </c>
      <c r="GE23" s="142" t="s">
        <v>442</v>
      </c>
    </row>
    <row r="24" spans="1:187" x14ac:dyDescent="0.3">
      <c r="A24" s="36" t="s">
        <v>353</v>
      </c>
      <c r="B24">
        <v>-6.0592399999999998E-2</v>
      </c>
      <c r="C24">
        <v>1.81016</v>
      </c>
      <c r="D24">
        <v>1.7937000000000001</v>
      </c>
      <c r="E24">
        <v>-0.73240000000000005</v>
      </c>
      <c r="F24">
        <v>-0.73209999999999997</v>
      </c>
      <c r="G24">
        <v>1.4644999999999999</v>
      </c>
      <c r="H24">
        <v>-54.189897999999999</v>
      </c>
      <c r="I24">
        <v>3.8199999999999998E-2</v>
      </c>
      <c r="J24">
        <v>0.74319999999999997</v>
      </c>
      <c r="K24">
        <v>0.29735</v>
      </c>
      <c r="L24">
        <v>-6.6303000000000001E-2</v>
      </c>
      <c r="M24">
        <v>7.2406999999999999E-2</v>
      </c>
      <c r="N24">
        <v>0.27693000000000001</v>
      </c>
      <c r="O24">
        <v>-0.23526</v>
      </c>
      <c r="P24">
        <v>4.1669999999999999E-2</v>
      </c>
      <c r="Q24">
        <v>-9.6790000000000001E-2</v>
      </c>
      <c r="R24">
        <v>1.6920000000000001E-2</v>
      </c>
      <c r="S24">
        <v>0.74419000000000002</v>
      </c>
      <c r="T24">
        <v>-0.53233666666666668</v>
      </c>
      <c r="U24">
        <v>-0.5323</v>
      </c>
      <c r="V24">
        <v>1.98116</v>
      </c>
      <c r="W24">
        <v>1.98116</v>
      </c>
      <c r="X24">
        <v>0.2021033333333333</v>
      </c>
      <c r="Y24">
        <v>0.20205999999999999</v>
      </c>
      <c r="Z24">
        <v>1.866E-2</v>
      </c>
      <c r="AA24">
        <v>1.8669999999999999E-2</v>
      </c>
      <c r="AB24">
        <v>52.39</v>
      </c>
      <c r="AC24">
        <v>-0.38418000000000002</v>
      </c>
      <c r="AD24">
        <v>1.9534499999999999</v>
      </c>
      <c r="AE24">
        <v>0.58628333333333338</v>
      </c>
      <c r="AF24">
        <v>0.58623999999999998</v>
      </c>
      <c r="AG24">
        <v>0.59791000000000005</v>
      </c>
      <c r="AH24">
        <v>5.2700000000000004E-3</v>
      </c>
      <c r="AI24">
        <v>357.38679999999999</v>
      </c>
      <c r="AJ24">
        <v>340.15230000000003</v>
      </c>
      <c r="AK24">
        <v>365.95589999999999</v>
      </c>
      <c r="AL24">
        <v>366.0521</v>
      </c>
      <c r="AM24">
        <v>64.844399999999993</v>
      </c>
      <c r="AN24">
        <v>98.1</v>
      </c>
      <c r="AO24">
        <v>26.8</v>
      </c>
      <c r="AP24">
        <v>58.2</v>
      </c>
      <c r="AQ24">
        <v>15.11</v>
      </c>
      <c r="AR24">
        <v>3.09</v>
      </c>
      <c r="AS24">
        <v>11.36</v>
      </c>
      <c r="AT24">
        <v>-2.3650224389714829</v>
      </c>
      <c r="AU24">
        <v>0.15</v>
      </c>
      <c r="AV24">
        <v>-2.5150224389714828</v>
      </c>
      <c r="AW24">
        <v>1.2287999999999999</v>
      </c>
      <c r="AX24">
        <v>1.2287999999999999</v>
      </c>
      <c r="AY24">
        <v>1.2287999999999999</v>
      </c>
      <c r="AZ24">
        <v>0</v>
      </c>
      <c r="BA24">
        <v>1.2287999999999999</v>
      </c>
      <c r="BB24">
        <v>0.95950000000000002</v>
      </c>
      <c r="BC24">
        <v>0.95950000000000002</v>
      </c>
      <c r="BD24">
        <v>0.95950000000000002</v>
      </c>
      <c r="BE24">
        <v>0</v>
      </c>
      <c r="BF24">
        <v>0.95950000000000002</v>
      </c>
      <c r="BG24">
        <v>13.7788</v>
      </c>
      <c r="BH24">
        <v>13.7788</v>
      </c>
      <c r="BI24">
        <v>13.7788</v>
      </c>
      <c r="BJ24">
        <v>0</v>
      </c>
      <c r="BK24">
        <v>13.7788</v>
      </c>
      <c r="BL24">
        <v>2.6737000000000002</v>
      </c>
      <c r="BM24">
        <v>2.6737000000000002</v>
      </c>
      <c r="BN24">
        <v>2.6737000000000002</v>
      </c>
      <c r="BO24">
        <v>0</v>
      </c>
      <c r="BP24">
        <v>2.6737000000000002</v>
      </c>
      <c r="BQ24">
        <v>1.0915999999999999</v>
      </c>
      <c r="BR24">
        <v>1.0915999999999999</v>
      </c>
      <c r="BS24">
        <v>1.0915999999999999</v>
      </c>
      <c r="BT24">
        <v>0</v>
      </c>
      <c r="BU24">
        <v>1.0915999999999999</v>
      </c>
      <c r="BV24">
        <v>1.0913999999999999</v>
      </c>
      <c r="BW24">
        <v>1.0913999999999999</v>
      </c>
      <c r="BX24">
        <v>1.0913999999999999</v>
      </c>
      <c r="BY24">
        <v>0</v>
      </c>
      <c r="BZ24">
        <v>1.0913999999999999</v>
      </c>
      <c r="CA24">
        <v>-2.1829999999999998</v>
      </c>
      <c r="CB24">
        <v>-2.1829999999999998</v>
      </c>
      <c r="CC24">
        <v>-2.1829999999999998</v>
      </c>
      <c r="CD24">
        <v>0</v>
      </c>
      <c r="CE24">
        <v>-2.1829999999999998</v>
      </c>
      <c r="CF24">
        <v>39.9</v>
      </c>
      <c r="CG24">
        <v>39.9</v>
      </c>
      <c r="CH24">
        <v>39.9</v>
      </c>
      <c r="CI24">
        <v>0</v>
      </c>
      <c r="CJ24">
        <v>39.9</v>
      </c>
      <c r="CK24">
        <v>10.3</v>
      </c>
      <c r="CL24">
        <v>10.3</v>
      </c>
      <c r="CM24">
        <v>10.3</v>
      </c>
      <c r="CN24">
        <v>0</v>
      </c>
      <c r="CO24">
        <v>10.3</v>
      </c>
      <c r="CP24">
        <v>22.3</v>
      </c>
      <c r="CQ24">
        <v>22.3</v>
      </c>
      <c r="CR24">
        <v>22.3</v>
      </c>
      <c r="CS24">
        <v>0</v>
      </c>
      <c r="CT24">
        <v>22.3</v>
      </c>
      <c r="CU24">
        <v>9.6</v>
      </c>
      <c r="CV24">
        <v>9.6</v>
      </c>
      <c r="CW24">
        <v>9.6</v>
      </c>
      <c r="CX24">
        <v>0</v>
      </c>
      <c r="CY24">
        <v>9.6</v>
      </c>
      <c r="CZ24">
        <v>4.3</v>
      </c>
      <c r="DA24">
        <v>4.3</v>
      </c>
      <c r="DB24">
        <v>4.3</v>
      </c>
      <c r="DC24">
        <v>0</v>
      </c>
      <c r="DD24">
        <v>4.3</v>
      </c>
      <c r="DE24">
        <v>0.7</v>
      </c>
      <c r="DF24">
        <v>0.7</v>
      </c>
      <c r="DG24">
        <v>0.7</v>
      </c>
      <c r="DH24">
        <v>0</v>
      </c>
      <c r="DI24">
        <v>0.7</v>
      </c>
      <c r="DJ24">
        <v>0.68556701030927836</v>
      </c>
      <c r="DK24">
        <v>0.68556701030927836</v>
      </c>
      <c r="DL24">
        <v>0.68556701030927836</v>
      </c>
      <c r="DM24">
        <v>0</v>
      </c>
      <c r="DN24">
        <v>0.68556701030927836</v>
      </c>
      <c r="DO24">
        <v>2.970091</v>
      </c>
      <c r="DP24">
        <v>2.970091</v>
      </c>
      <c r="DQ24">
        <v>2.970091</v>
      </c>
      <c r="DR24">
        <v>0</v>
      </c>
      <c r="DS24">
        <v>2.970091</v>
      </c>
      <c r="DT24">
        <v>3.4815700000000001</v>
      </c>
      <c r="DU24">
        <v>3.4815700000000001</v>
      </c>
      <c r="DV24">
        <v>3.4815700000000001</v>
      </c>
      <c r="DW24">
        <v>0</v>
      </c>
      <c r="DX24">
        <v>3.4815700000000001</v>
      </c>
      <c r="DY24">
        <v>2.970091</v>
      </c>
      <c r="DZ24">
        <v>2.970091</v>
      </c>
      <c r="EA24">
        <v>2.970091</v>
      </c>
      <c r="EB24">
        <v>0</v>
      </c>
      <c r="EC24">
        <v>2.970091</v>
      </c>
      <c r="ED24">
        <v>3.4815700000000001</v>
      </c>
      <c r="EE24">
        <v>3.4815700000000001</v>
      </c>
      <c r="EF24">
        <v>3.4815700000000001</v>
      </c>
      <c r="EG24">
        <v>0</v>
      </c>
      <c r="EH24">
        <v>3.4815700000000001</v>
      </c>
      <c r="EI24">
        <v>5.7643750000000002</v>
      </c>
      <c r="EJ24">
        <v>5.7643750000000002</v>
      </c>
      <c r="EK24">
        <v>5.7643750000000002</v>
      </c>
      <c r="EL24">
        <v>0</v>
      </c>
      <c r="EM24">
        <v>5.7643750000000002</v>
      </c>
      <c r="EN24">
        <v>9.8342200000000002</v>
      </c>
      <c r="EO24">
        <v>9.8342200000000002</v>
      </c>
      <c r="EP24">
        <v>9.8342200000000002</v>
      </c>
      <c r="EQ24">
        <v>0</v>
      </c>
      <c r="ER24">
        <v>9.8342200000000002</v>
      </c>
      <c r="ES24">
        <v>5.5752800000000002</v>
      </c>
      <c r="ET24">
        <v>5.5752800000000002</v>
      </c>
      <c r="EU24">
        <v>5.5752800000000002</v>
      </c>
      <c r="EV24">
        <v>0</v>
      </c>
      <c r="EW24">
        <v>5.5752800000000002</v>
      </c>
      <c r="EX24">
        <v>4.2589399999999999</v>
      </c>
      <c r="EY24">
        <v>4.2589399999999999</v>
      </c>
      <c r="EZ24">
        <v>4.2589399999999999</v>
      </c>
      <c r="FA24">
        <v>0</v>
      </c>
      <c r="FB24">
        <v>4.2589399999999999</v>
      </c>
      <c r="FC24">
        <v>0.56555201622201989</v>
      </c>
      <c r="FD24">
        <v>0.56555201622201989</v>
      </c>
      <c r="FE24">
        <v>0.56555201622201989</v>
      </c>
      <c r="FF24">
        <v>0</v>
      </c>
      <c r="FG24">
        <v>0.56555201622201989</v>
      </c>
      <c r="FH24">
        <v>0.7638970598786069</v>
      </c>
      <c r="FI24">
        <v>0.7638970598786069</v>
      </c>
      <c r="FJ24">
        <v>0.7638970598786069</v>
      </c>
      <c r="FK24">
        <v>0</v>
      </c>
      <c r="FL24">
        <v>0.7638970598786069</v>
      </c>
      <c r="FM24">
        <v>25.15</v>
      </c>
      <c r="FN24">
        <v>25.15</v>
      </c>
      <c r="FO24">
        <v>25.15</v>
      </c>
      <c r="FP24">
        <v>0</v>
      </c>
      <c r="FQ24">
        <v>25.15</v>
      </c>
      <c r="FR24">
        <v>134.61664999999999</v>
      </c>
      <c r="FS24">
        <v>134.61664999999999</v>
      </c>
      <c r="FT24">
        <v>134.61664999999999</v>
      </c>
      <c r="FU24">
        <v>0</v>
      </c>
      <c r="FV24">
        <v>134.61664999999999</v>
      </c>
      <c r="FW24">
        <v>0.89625600000000005</v>
      </c>
      <c r="FX24">
        <v>0.89625600000000005</v>
      </c>
      <c r="FY24">
        <v>0.89625600000000005</v>
      </c>
      <c r="FZ24">
        <v>0</v>
      </c>
      <c r="GA24">
        <v>0.89625600000000005</v>
      </c>
      <c r="GB24">
        <v>1</v>
      </c>
      <c r="GC24">
        <v>1</v>
      </c>
      <c r="GE24" s="142" t="s">
        <v>2857</v>
      </c>
    </row>
    <row r="25" spans="1:187" x14ac:dyDescent="0.3">
      <c r="A25" s="36" t="s">
        <v>530</v>
      </c>
      <c r="B25">
        <v>-5.1761496990843273E-2</v>
      </c>
      <c r="C25">
        <v>1.8678475662867211</v>
      </c>
      <c r="D25">
        <v>1.801223925112732</v>
      </c>
      <c r="E25">
        <v>-0.77540273501997625</v>
      </c>
      <c r="F25">
        <v>-0.6945412124351994</v>
      </c>
      <c r="G25">
        <v>1.4699405864641839</v>
      </c>
      <c r="H25">
        <v>-54.178011844093803</v>
      </c>
      <c r="I25">
        <v>9.9311050542224277E-2</v>
      </c>
      <c r="J25">
        <v>0.2176728454537746</v>
      </c>
      <c r="K25">
        <v>0.21204811974235349</v>
      </c>
      <c r="L25">
        <v>-1.880229958541367E-2</v>
      </c>
      <c r="M25">
        <v>9.6153992601819768E-2</v>
      </c>
      <c r="N25">
        <v>0.19114360128644531</v>
      </c>
      <c r="O25">
        <v>-0.22099090711473049</v>
      </c>
      <c r="P25">
        <v>-2.9847305828285209E-2</v>
      </c>
      <c r="Q25">
        <v>-0.12541436623389471</v>
      </c>
      <c r="R25">
        <v>4.1158518299231513E-2</v>
      </c>
      <c r="S25">
        <v>0.83022518343972418</v>
      </c>
      <c r="T25">
        <v>-0.55297675543506508</v>
      </c>
      <c r="U25">
        <v>-0.55108834873185097</v>
      </c>
      <c r="V25">
        <v>1.951733291577151</v>
      </c>
      <c r="W25">
        <v>1.950977381414301</v>
      </c>
      <c r="X25">
        <v>0.21778459732138561</v>
      </c>
      <c r="Y25">
        <v>0.21441975470709199</v>
      </c>
      <c r="Z25">
        <v>3.8084245747800137E-2</v>
      </c>
      <c r="AA25">
        <v>4.0107481862222773E-2</v>
      </c>
      <c r="AB25">
        <v>48.042114439344367</v>
      </c>
      <c r="AC25">
        <v>-0.36894408078456159</v>
      </c>
      <c r="AD25">
        <v>1.8974439719128791</v>
      </c>
      <c r="AE25">
        <v>0.5867286781059472</v>
      </c>
      <c r="AF25">
        <v>0.58336383549165371</v>
      </c>
      <c r="AG25">
        <v>0.78935049129024559</v>
      </c>
      <c r="AH25">
        <v>5.5184403378545632E-3</v>
      </c>
      <c r="AI25">
        <v>301.1521136387895</v>
      </c>
      <c r="AJ25">
        <v>273.45210942641921</v>
      </c>
      <c r="AK25">
        <v>301.94851412682158</v>
      </c>
      <c r="AL25">
        <v>328.05571216788002</v>
      </c>
      <c r="AM25">
        <v>344.69929636824878</v>
      </c>
      <c r="AN25">
        <v>438.81505265770988</v>
      </c>
      <c r="AO25">
        <v>199.06244892104999</v>
      </c>
      <c r="AP25">
        <v>383.52858002217607</v>
      </c>
      <c r="AQ25">
        <v>21.113262713941602</v>
      </c>
      <c r="AR25">
        <v>5.5296342364753936</v>
      </c>
      <c r="AS25">
        <v>12.599037903127339</v>
      </c>
      <c r="AT25">
        <v>-18.68120805087776</v>
      </c>
      <c r="AU25">
        <v>-9.4771963941568487</v>
      </c>
      <c r="AV25">
        <v>-9.2040116567209118</v>
      </c>
      <c r="AW25">
        <v>1.789141825870924</v>
      </c>
      <c r="AX25">
        <v>1.7254</v>
      </c>
      <c r="AY25">
        <v>2.4725000000000001</v>
      </c>
      <c r="AZ25">
        <v>0.7471000000000001</v>
      </c>
      <c r="BA25">
        <v>2.4689999999999999</v>
      </c>
      <c r="BB25">
        <v>0.93273511711990209</v>
      </c>
      <c r="BC25">
        <v>0.90739999999999998</v>
      </c>
      <c r="BD25">
        <v>0.93510000000000004</v>
      </c>
      <c r="BE25">
        <v>2.7700000000000061E-2</v>
      </c>
      <c r="BF25">
        <v>0.90749999999999997</v>
      </c>
      <c r="BG25">
        <v>17.958440863077261</v>
      </c>
      <c r="BH25">
        <v>17.645299999999999</v>
      </c>
      <c r="BI25">
        <v>21.3139</v>
      </c>
      <c r="BJ25">
        <v>3.668600000000001</v>
      </c>
      <c r="BK25">
        <v>21.299399999999999</v>
      </c>
      <c r="BL25">
        <v>8.7173124866057705</v>
      </c>
      <c r="BM25">
        <v>8.5715000000000003</v>
      </c>
      <c r="BN25">
        <v>10.288</v>
      </c>
      <c r="BO25">
        <v>1.7164999999999999</v>
      </c>
      <c r="BP25">
        <v>10.288</v>
      </c>
      <c r="BQ25">
        <v>5.0081539525133296</v>
      </c>
      <c r="BR25">
        <v>4.8014000000000001</v>
      </c>
      <c r="BS25">
        <v>8.2457999999999991</v>
      </c>
      <c r="BT25">
        <v>3.444399999999999</v>
      </c>
      <c r="BU25">
        <v>8.2457999999999991</v>
      </c>
      <c r="BV25">
        <v>1.780926044126665</v>
      </c>
      <c r="BW25">
        <v>-2.7345999999999999</v>
      </c>
      <c r="BX25">
        <v>2.5554999999999999</v>
      </c>
      <c r="BY25">
        <v>5.2900999999999998</v>
      </c>
      <c r="BZ25">
        <v>-2.7345999999999999</v>
      </c>
      <c r="CA25">
        <v>-6.7890748013922577</v>
      </c>
      <c r="CB25">
        <v>-8.1843000000000004</v>
      </c>
      <c r="CC25">
        <v>-5.5110999999999999</v>
      </c>
      <c r="CD25">
        <v>2.6732</v>
      </c>
      <c r="CE25">
        <v>-5.5110999999999999</v>
      </c>
      <c r="CF25">
        <v>55.286472635533791</v>
      </c>
      <c r="CG25">
        <v>51.7</v>
      </c>
      <c r="CH25">
        <v>55.6</v>
      </c>
      <c r="CI25">
        <v>3.899999999999999</v>
      </c>
      <c r="CJ25">
        <v>51.7</v>
      </c>
      <c r="CK25">
        <v>17.14109997764572</v>
      </c>
      <c r="CL25">
        <v>15.2</v>
      </c>
      <c r="CM25">
        <v>17.3</v>
      </c>
      <c r="CN25">
        <v>2.100000000000001</v>
      </c>
      <c r="CO25">
        <v>15.6</v>
      </c>
      <c r="CP25">
        <v>61.594937477526038</v>
      </c>
      <c r="CQ25">
        <v>61.4</v>
      </c>
      <c r="CR25">
        <v>67.2</v>
      </c>
      <c r="CS25">
        <v>5.8000000000000043</v>
      </c>
      <c r="CT25">
        <v>61.4</v>
      </c>
      <c r="CU25">
        <v>11.088082770279531</v>
      </c>
      <c r="CV25">
        <v>10.9</v>
      </c>
      <c r="CW25">
        <v>11.1</v>
      </c>
      <c r="CX25">
        <v>0.19999999999999929</v>
      </c>
      <c r="CY25">
        <v>11</v>
      </c>
      <c r="CZ25">
        <v>136.7447743488128</v>
      </c>
      <c r="DA25">
        <v>88.5</v>
      </c>
      <c r="DB25">
        <v>139.6</v>
      </c>
      <c r="DC25">
        <v>51.099999999999987</v>
      </c>
      <c r="DD25">
        <v>117.7</v>
      </c>
      <c r="DE25">
        <v>6.0166504732084629</v>
      </c>
      <c r="DF25">
        <v>3.9</v>
      </c>
      <c r="DG25">
        <v>6.2</v>
      </c>
      <c r="DH25">
        <v>2.2999999999999998</v>
      </c>
      <c r="DI25">
        <v>3.9</v>
      </c>
      <c r="DJ25">
        <v>0.14415805854670449</v>
      </c>
      <c r="DK25">
        <v>0.13372995344024829</v>
      </c>
      <c r="DL25">
        <v>0.14505609183407259</v>
      </c>
      <c r="DM25">
        <v>1.132613839382424E-2</v>
      </c>
      <c r="DN25">
        <v>0.13372995344024829</v>
      </c>
      <c r="DO25">
        <v>3.7688738653120031</v>
      </c>
      <c r="DP25">
        <v>3.74695</v>
      </c>
      <c r="DQ25">
        <v>4.0527090000000001</v>
      </c>
      <c r="DR25">
        <v>0.30575900000000011</v>
      </c>
      <c r="DS25">
        <v>4.0527090000000001</v>
      </c>
      <c r="DT25">
        <v>6.8804987625355034</v>
      </c>
      <c r="DU25">
        <v>6.0289840000000003</v>
      </c>
      <c r="DV25">
        <v>6.9595719999999996</v>
      </c>
      <c r="DW25">
        <v>0.9305879999999993</v>
      </c>
      <c r="DX25">
        <v>6.0289840000000003</v>
      </c>
      <c r="DY25">
        <v>4.2120840815560578</v>
      </c>
      <c r="DZ25">
        <v>4.1974879999999999</v>
      </c>
      <c r="EA25">
        <v>4.4487860000000001</v>
      </c>
      <c r="EB25">
        <v>0.25129800000000019</v>
      </c>
      <c r="EC25">
        <v>4.3158649999999996</v>
      </c>
      <c r="ED25">
        <v>8.7628641873031032</v>
      </c>
      <c r="EE25">
        <v>6.581607</v>
      </c>
      <c r="EF25">
        <v>8.9551499999999997</v>
      </c>
      <c r="EG25">
        <v>2.3735430000000002</v>
      </c>
      <c r="EH25">
        <v>6.7894930000000002</v>
      </c>
      <c r="EI25">
        <v>7.7224972854044358</v>
      </c>
      <c r="EJ25">
        <v>7.368404</v>
      </c>
      <c r="EK25">
        <v>11.76431</v>
      </c>
      <c r="EL25">
        <v>4.3959060000000001</v>
      </c>
      <c r="EM25">
        <v>11.76431</v>
      </c>
      <c r="EN25">
        <v>29.190334127407588</v>
      </c>
      <c r="EO25">
        <v>20.612770000000001</v>
      </c>
      <c r="EP25">
        <v>29.84233</v>
      </c>
      <c r="EQ25">
        <v>9.2295599999999993</v>
      </c>
      <c r="ER25">
        <v>23.26341</v>
      </c>
      <c r="ES25">
        <v>6.9867529370303716</v>
      </c>
      <c r="ET25">
        <v>6.8971900000000002</v>
      </c>
      <c r="EU25">
        <v>8.4525900000000007</v>
      </c>
      <c r="EV25">
        <v>1.555400000000001</v>
      </c>
      <c r="EW25">
        <v>8.4525900000000007</v>
      </c>
      <c r="EX25">
        <v>22.203581190377221</v>
      </c>
      <c r="EY25">
        <v>13.45506</v>
      </c>
      <c r="EZ25">
        <v>22.945139999999999</v>
      </c>
      <c r="FA25">
        <v>9.490079999999999</v>
      </c>
      <c r="FB25">
        <v>14.81082</v>
      </c>
      <c r="FC25">
        <v>0.46504216760073802</v>
      </c>
      <c r="FD25">
        <v>0.32838977447863782</v>
      </c>
      <c r="FE25">
        <v>0.47542935852954682</v>
      </c>
      <c r="FF25">
        <v>0.147039584050909</v>
      </c>
      <c r="FG25">
        <v>0.37061811505702957</v>
      </c>
      <c r="FH25">
        <v>3.1963060188297008</v>
      </c>
      <c r="FI25">
        <v>1.7522226915063901</v>
      </c>
      <c r="FJ25">
        <v>3.3267374104526621</v>
      </c>
      <c r="FK25">
        <v>1.574514718946272</v>
      </c>
      <c r="FL25">
        <v>1.7522226915063901</v>
      </c>
      <c r="FM25">
        <v>41.298968416345517</v>
      </c>
      <c r="FN25">
        <v>40.54</v>
      </c>
      <c r="FO25">
        <v>44.06</v>
      </c>
      <c r="FP25">
        <v>3.5200000000000031</v>
      </c>
      <c r="FQ25">
        <v>44.06</v>
      </c>
      <c r="FR25">
        <v>424.57852699753818</v>
      </c>
      <c r="FS25">
        <v>409.4425</v>
      </c>
      <c r="FT25">
        <v>425.60455999999999</v>
      </c>
      <c r="FU25">
        <v>16.16206</v>
      </c>
      <c r="FV25">
        <v>416.31092000000001</v>
      </c>
      <c r="FW25">
        <v>0.71852689581765472</v>
      </c>
      <c r="FX25">
        <v>0.71680100000000002</v>
      </c>
      <c r="FY25">
        <v>0.74388200000000004</v>
      </c>
      <c r="FZ25">
        <v>2.7081000000000022E-2</v>
      </c>
      <c r="GA25">
        <v>0.73250199999999999</v>
      </c>
      <c r="GB25">
        <v>3</v>
      </c>
      <c r="GC25">
        <v>5</v>
      </c>
      <c r="GE25" s="142" t="s">
        <v>2860</v>
      </c>
    </row>
    <row r="26" spans="1:187" x14ac:dyDescent="0.3">
      <c r="A26" s="36" t="s">
        <v>531</v>
      </c>
      <c r="B26">
        <v>-5.498457744509383E-2</v>
      </c>
      <c r="C26">
        <v>1.8613892334304549</v>
      </c>
      <c r="D26">
        <v>1.803596677578307</v>
      </c>
      <c r="E26">
        <v>-0.74289531892067118</v>
      </c>
      <c r="F26">
        <v>-0.72970334795344782</v>
      </c>
      <c r="G26">
        <v>1.4725986668741191</v>
      </c>
      <c r="H26">
        <v>-54.182936022492903</v>
      </c>
      <c r="I26">
        <v>2.1834256631374581E-2</v>
      </c>
      <c r="J26">
        <v>0.1002877857148563</v>
      </c>
      <c r="K26">
        <v>0.1808813830081947</v>
      </c>
      <c r="L26">
        <v>-1.493598303425734E-2</v>
      </c>
      <c r="M26">
        <v>0.1026461752595184</v>
      </c>
      <c r="N26">
        <v>0.16651096146876651</v>
      </c>
      <c r="O26">
        <v>-0.21111192247324179</v>
      </c>
      <c r="P26">
        <v>-4.4600961004475283E-2</v>
      </c>
      <c r="Q26">
        <v>-0.12785855524460191</v>
      </c>
      <c r="R26">
        <v>4.9091270744860048E-2</v>
      </c>
      <c r="S26">
        <v>0.82811508442837489</v>
      </c>
      <c r="T26">
        <v>-0.5486315882598749</v>
      </c>
      <c r="U26">
        <v>-0.54462837287917087</v>
      </c>
      <c r="V26">
        <v>1.9510057895527131</v>
      </c>
      <c r="W26">
        <v>1.9493152221218459</v>
      </c>
      <c r="X26">
        <v>0.2223464325062324</v>
      </c>
      <c r="Y26">
        <v>0.21875950785184251</v>
      </c>
      <c r="Z26">
        <v>3.8983923199238359E-2</v>
      </c>
      <c r="AA26">
        <v>4.117980707887943E-2</v>
      </c>
      <c r="AB26">
        <v>47.963733985745968</v>
      </c>
      <c r="AC26">
        <v>-0.36475828737115951</v>
      </c>
      <c r="AD26">
        <v>1.8967525860663521</v>
      </c>
      <c r="AE26">
        <v>0.58710471987739177</v>
      </c>
      <c r="AF26">
        <v>0.58351779522300196</v>
      </c>
      <c r="AG26">
        <v>0.82585217450015946</v>
      </c>
      <c r="AH26">
        <v>5.233940837869021E-3</v>
      </c>
      <c r="AI26">
        <v>301.86053747839691</v>
      </c>
      <c r="AJ26">
        <v>270.90191345726498</v>
      </c>
      <c r="AK26">
        <v>305.223516970231</v>
      </c>
      <c r="AL26">
        <v>329.45613973757952</v>
      </c>
      <c r="AM26">
        <v>368.43452314025552</v>
      </c>
      <c r="AN26">
        <v>467.26066778849997</v>
      </c>
      <c r="AO26">
        <v>192.48460969325089</v>
      </c>
      <c r="AP26">
        <v>374.9523652343857</v>
      </c>
      <c r="AQ26">
        <v>21.406161172535921</v>
      </c>
      <c r="AR26">
        <v>5.3506311453980873</v>
      </c>
      <c r="AS26">
        <v>12.62418126790176</v>
      </c>
      <c r="AT26">
        <v>-20.334256244379311</v>
      </c>
      <c r="AU26">
        <v>-9.9261664589549614</v>
      </c>
      <c r="AV26">
        <v>-10.408089785424339</v>
      </c>
      <c r="AW26">
        <v>1.485201441335358</v>
      </c>
      <c r="AX26">
        <v>0.51480000000000004</v>
      </c>
      <c r="AY26">
        <v>2.5680999999999998</v>
      </c>
      <c r="AZ26">
        <v>2.0533000000000001</v>
      </c>
      <c r="BA26">
        <v>2.2555000000000001</v>
      </c>
      <c r="BB26">
        <v>0.93387715165428897</v>
      </c>
      <c r="BC26">
        <v>0.87849999999999995</v>
      </c>
      <c r="BD26">
        <v>0.93559999999999999</v>
      </c>
      <c r="BE26">
        <v>5.710000000000004E-2</v>
      </c>
      <c r="BF26">
        <v>0.87980000000000003</v>
      </c>
      <c r="BG26">
        <v>17.79859776171941</v>
      </c>
      <c r="BH26">
        <v>17.553000000000001</v>
      </c>
      <c r="BI26">
        <v>24.603400000000001</v>
      </c>
      <c r="BJ26">
        <v>7.0503999999999998</v>
      </c>
      <c r="BK26">
        <v>24.4253</v>
      </c>
      <c r="BL26">
        <v>12.74971462187591</v>
      </c>
      <c r="BM26">
        <v>11.0473</v>
      </c>
      <c r="BN26">
        <v>16.267800000000001</v>
      </c>
      <c r="BO26">
        <v>5.2205000000000013</v>
      </c>
      <c r="BP26">
        <v>16.267800000000001</v>
      </c>
      <c r="BQ26">
        <v>8.0735269345887577</v>
      </c>
      <c r="BR26">
        <v>5.1826999999999996</v>
      </c>
      <c r="BS26">
        <v>9.8832000000000004</v>
      </c>
      <c r="BT26">
        <v>4.7005000000000008</v>
      </c>
      <c r="BU26">
        <v>9.8832000000000004</v>
      </c>
      <c r="BV26">
        <v>1.376122166842892</v>
      </c>
      <c r="BW26">
        <v>-0.3821</v>
      </c>
      <c r="BX26">
        <v>4.2018000000000004</v>
      </c>
      <c r="BY26">
        <v>4.5839000000000008</v>
      </c>
      <c r="BZ26">
        <v>2.7435</v>
      </c>
      <c r="CA26">
        <v>-9.4496067565343527</v>
      </c>
      <c r="CB26">
        <v>-12.6267</v>
      </c>
      <c r="CC26">
        <v>-8.6829999999999998</v>
      </c>
      <c r="CD26">
        <v>3.9437000000000002</v>
      </c>
      <c r="CE26">
        <v>-12.6267</v>
      </c>
      <c r="CF26">
        <v>92.308302554114277</v>
      </c>
      <c r="CG26">
        <v>53.4</v>
      </c>
      <c r="CH26">
        <v>98.3</v>
      </c>
      <c r="CI26">
        <v>44.9</v>
      </c>
      <c r="CJ26">
        <v>53.4</v>
      </c>
      <c r="CK26">
        <v>41.350007118683621</v>
      </c>
      <c r="CL26">
        <v>16</v>
      </c>
      <c r="CM26">
        <v>43.6</v>
      </c>
      <c r="CN26">
        <v>27.6</v>
      </c>
      <c r="CO26">
        <v>16</v>
      </c>
      <c r="CP26">
        <v>58.429740839591993</v>
      </c>
      <c r="CQ26">
        <v>57.7</v>
      </c>
      <c r="CR26">
        <v>87</v>
      </c>
      <c r="CS26">
        <v>29.3</v>
      </c>
      <c r="CT26">
        <v>87</v>
      </c>
      <c r="CU26">
        <v>10.84620083302284</v>
      </c>
      <c r="CV26">
        <v>10.5</v>
      </c>
      <c r="CW26">
        <v>11.4</v>
      </c>
      <c r="CX26">
        <v>0.90000000000000036</v>
      </c>
      <c r="CY26">
        <v>11.2</v>
      </c>
      <c r="CZ26">
        <v>113.9356223844559</v>
      </c>
      <c r="DA26">
        <v>82.2</v>
      </c>
      <c r="DB26">
        <v>124</v>
      </c>
      <c r="DC26">
        <v>41.8</v>
      </c>
      <c r="DD26">
        <v>82.2</v>
      </c>
      <c r="DE26">
        <v>24.74046470295216</v>
      </c>
      <c r="DF26">
        <v>4.5999999999999996</v>
      </c>
      <c r="DG26">
        <v>27.1</v>
      </c>
      <c r="DH26">
        <v>22.5</v>
      </c>
      <c r="DI26">
        <v>4.7</v>
      </c>
      <c r="DJ26">
        <v>0.2462264961253226</v>
      </c>
      <c r="DK26">
        <v>0.13002191380569761</v>
      </c>
      <c r="DL26">
        <v>0.26617925805578119</v>
      </c>
      <c r="DM26">
        <v>0.13615734425008361</v>
      </c>
      <c r="DN26">
        <v>0.13002191380569761</v>
      </c>
      <c r="DO26">
        <v>4.1347469214592829</v>
      </c>
      <c r="DP26">
        <v>4.0754469999999996</v>
      </c>
      <c r="DQ26">
        <v>4.357869</v>
      </c>
      <c r="DR26">
        <v>0.28242200000000039</v>
      </c>
      <c r="DS26">
        <v>4.3417500000000002</v>
      </c>
      <c r="DT26">
        <v>6.872908512629424</v>
      </c>
      <c r="DU26">
        <v>6.1293680000000004</v>
      </c>
      <c r="DV26">
        <v>7.2402670000000002</v>
      </c>
      <c r="DW26">
        <v>1.1108990000000001</v>
      </c>
      <c r="DX26">
        <v>6.1421910000000004</v>
      </c>
      <c r="DY26">
        <v>4.2627220960212613</v>
      </c>
      <c r="DZ26">
        <v>4.228631</v>
      </c>
      <c r="EA26">
        <v>4.6078020000000004</v>
      </c>
      <c r="EB26">
        <v>0.37917100000000042</v>
      </c>
      <c r="EC26">
        <v>4.6078020000000004</v>
      </c>
      <c r="ED26">
        <v>7.42678309276529</v>
      </c>
      <c r="EE26">
        <v>6.3923870000000003</v>
      </c>
      <c r="EF26">
        <v>8.0647470000000006</v>
      </c>
      <c r="EG26">
        <v>1.6723600000000001</v>
      </c>
      <c r="EH26">
        <v>6.8744930000000002</v>
      </c>
      <c r="EI26">
        <v>7.5773345261371086</v>
      </c>
      <c r="EJ26">
        <v>7.5004020000000002</v>
      </c>
      <c r="EK26">
        <v>10.697345</v>
      </c>
      <c r="EL26">
        <v>3.1969430000000001</v>
      </c>
      <c r="EM26">
        <v>10.697345</v>
      </c>
      <c r="EN26">
        <v>38.49840870741032</v>
      </c>
      <c r="EO26">
        <v>27.96855</v>
      </c>
      <c r="EP26">
        <v>38.712960000000002</v>
      </c>
      <c r="EQ26">
        <v>10.74441</v>
      </c>
      <c r="ER26">
        <v>27.96855</v>
      </c>
      <c r="ES26">
        <v>15.003580152563149</v>
      </c>
      <c r="ET26">
        <v>8.6297999999999995</v>
      </c>
      <c r="EU26">
        <v>18.097390000000001</v>
      </c>
      <c r="EV26">
        <v>9.4675900000000013</v>
      </c>
      <c r="EW26">
        <v>8.6414899999999992</v>
      </c>
      <c r="EX26">
        <v>23.494828554847171</v>
      </c>
      <c r="EY26">
        <v>19.327059999999999</v>
      </c>
      <c r="EZ26">
        <v>23.86835</v>
      </c>
      <c r="FA26">
        <v>4.54129</v>
      </c>
      <c r="FB26">
        <v>19.327059999999999</v>
      </c>
      <c r="FC26">
        <v>0.58063907487567878</v>
      </c>
      <c r="FD26">
        <v>0.42182608432042279</v>
      </c>
      <c r="FE26">
        <v>0.58387497132504751</v>
      </c>
      <c r="FF26">
        <v>0.16204888700462469</v>
      </c>
      <c r="FG26">
        <v>0.42182608432042279</v>
      </c>
      <c r="FH26">
        <v>1.5688814675294229</v>
      </c>
      <c r="FI26">
        <v>1.139146031554827</v>
      </c>
      <c r="FJ26">
        <v>2.6874075876613599</v>
      </c>
      <c r="FK26">
        <v>1.5482615561065329</v>
      </c>
      <c r="FL26">
        <v>2.236542540696107</v>
      </c>
      <c r="FM26">
        <v>42.951158941309608</v>
      </c>
      <c r="FN26">
        <v>40.74</v>
      </c>
      <c r="FO26">
        <v>43.36</v>
      </c>
      <c r="FP26">
        <v>2.619999999999997</v>
      </c>
      <c r="FQ26">
        <v>41.37</v>
      </c>
      <c r="FR26">
        <v>429.49062503189867</v>
      </c>
      <c r="FS26">
        <v>404.29446999999999</v>
      </c>
      <c r="FT26">
        <v>431.85860000000002</v>
      </c>
      <c r="FU26">
        <v>27.564130000000031</v>
      </c>
      <c r="FV26">
        <v>411.01731000000001</v>
      </c>
      <c r="FW26">
        <v>0.73707004849267888</v>
      </c>
      <c r="FX26">
        <v>0.73332200000000003</v>
      </c>
      <c r="FY26">
        <v>0.77925199999999994</v>
      </c>
      <c r="FZ26">
        <v>4.5929999999999922E-2</v>
      </c>
      <c r="GA26">
        <v>0.76646599999999998</v>
      </c>
      <c r="GB26">
        <v>5</v>
      </c>
      <c r="GC26">
        <v>12</v>
      </c>
    </row>
    <row r="27" spans="1:187" x14ac:dyDescent="0.3">
      <c r="A27" s="36" t="s">
        <v>532</v>
      </c>
      <c r="B27">
        <v>-4.9813001374323283E-2</v>
      </c>
      <c r="C27">
        <v>1.8892120591500841</v>
      </c>
      <c r="D27">
        <v>1.8087520940404349</v>
      </c>
      <c r="E27">
        <v>-0.74500703038767913</v>
      </c>
      <c r="F27">
        <v>-0.73179531103630868</v>
      </c>
      <c r="G27">
        <v>1.4768013342421999</v>
      </c>
      <c r="H27">
        <v>-54.179734985883663</v>
      </c>
      <c r="I27">
        <v>8.2352867830983251E-2</v>
      </c>
      <c r="J27">
        <v>0.37268943553545653</v>
      </c>
      <c r="K27">
        <v>0.14083603766130751</v>
      </c>
      <c r="L27">
        <v>-3.47359758085452E-3</v>
      </c>
      <c r="M27">
        <v>0.1161684169936565</v>
      </c>
      <c r="N27">
        <v>0.18750819836569499</v>
      </c>
      <c r="O27">
        <v>-0.2220740952660144</v>
      </c>
      <c r="P27">
        <v>-3.4565896900319443E-2</v>
      </c>
      <c r="Q27">
        <v>-0.1283199957535682</v>
      </c>
      <c r="R27">
        <v>4.3905407162909332E-2</v>
      </c>
      <c r="S27">
        <v>0.83092337847841757</v>
      </c>
      <c r="T27">
        <v>-0.55291403154593899</v>
      </c>
      <c r="U27">
        <v>-0.5495833548246708</v>
      </c>
      <c r="V27">
        <v>1.9508666781874211</v>
      </c>
      <c r="W27">
        <v>1.9497944723664971</v>
      </c>
      <c r="X27">
        <v>0.2200541595178209</v>
      </c>
      <c r="Y27">
        <v>0.2165184589447631</v>
      </c>
      <c r="Z27">
        <v>3.9071838361663912E-2</v>
      </c>
      <c r="AA27">
        <v>4.0580804273212E-2</v>
      </c>
      <c r="AB27">
        <v>47.780003818834217</v>
      </c>
      <c r="AC27">
        <v>-0.36750443269133842</v>
      </c>
      <c r="AD27">
        <v>1.895926163504984</v>
      </c>
      <c r="AE27">
        <v>0.5875585922091594</v>
      </c>
      <c r="AF27">
        <v>0.58402289163610155</v>
      </c>
      <c r="AG27">
        <v>0.82769039282428136</v>
      </c>
      <c r="AH27">
        <v>5.0600896346531064E-3</v>
      </c>
      <c r="AI27">
        <v>308.55879475559152</v>
      </c>
      <c r="AJ27">
        <v>282.14238235381902</v>
      </c>
      <c r="AK27">
        <v>313.16559820633353</v>
      </c>
      <c r="AL27">
        <v>330.36830271970149</v>
      </c>
      <c r="AM27">
        <v>414.07205858541698</v>
      </c>
      <c r="AN27">
        <v>544.69964304801363</v>
      </c>
      <c r="AO27">
        <v>236.184579811231</v>
      </c>
      <c r="AP27">
        <v>443.05708194119109</v>
      </c>
      <c r="AQ27">
        <v>21.07991832148932</v>
      </c>
      <c r="AR27">
        <v>5.620076404868442</v>
      </c>
      <c r="AS27">
        <v>12.12021653361866</v>
      </c>
      <c r="AT27">
        <v>-19.79432249523936</v>
      </c>
      <c r="AU27">
        <v>-10.889912989943801</v>
      </c>
      <c r="AV27">
        <v>-8.9044095052955647</v>
      </c>
      <c r="AW27">
        <v>1.4096092743052651</v>
      </c>
      <c r="AX27">
        <v>1.0964</v>
      </c>
      <c r="AY27">
        <v>1.4783999999999999</v>
      </c>
      <c r="AZ27">
        <v>0.3819999999999999</v>
      </c>
      <c r="BA27">
        <v>1.4783999999999999</v>
      </c>
      <c r="BB27">
        <v>0.93394671905798954</v>
      </c>
      <c r="BC27">
        <v>0.86799999999999999</v>
      </c>
      <c r="BD27">
        <v>0.9355</v>
      </c>
      <c r="BE27">
        <v>6.7500000000000004E-2</v>
      </c>
      <c r="BF27">
        <v>0.86799999999999999</v>
      </c>
      <c r="BG27">
        <v>17.809722632912141</v>
      </c>
      <c r="BH27">
        <v>17.5762</v>
      </c>
      <c r="BI27">
        <v>25.609100000000002</v>
      </c>
      <c r="BJ27">
        <v>8.0329000000000015</v>
      </c>
      <c r="BK27">
        <v>25.609100000000002</v>
      </c>
      <c r="BL27">
        <v>6.1244041044126201</v>
      </c>
      <c r="BM27">
        <v>6.0941999999999998</v>
      </c>
      <c r="BN27">
        <v>11.9552</v>
      </c>
      <c r="BO27">
        <v>5.8609999999999998</v>
      </c>
      <c r="BP27">
        <v>11.9552</v>
      </c>
      <c r="BQ27">
        <v>3.2901063925000149</v>
      </c>
      <c r="BR27">
        <v>3.0451999999999999</v>
      </c>
      <c r="BS27">
        <v>7.734</v>
      </c>
      <c r="BT27">
        <v>4.6888000000000014</v>
      </c>
      <c r="BU27">
        <v>7.1468999999999996</v>
      </c>
      <c r="BV27">
        <v>1.605093863837604</v>
      </c>
      <c r="BW27">
        <v>-3.5135999999999998</v>
      </c>
      <c r="BX27">
        <v>2.5017</v>
      </c>
      <c r="BY27">
        <v>6.0152999999999999</v>
      </c>
      <c r="BZ27">
        <v>2.1846000000000001</v>
      </c>
      <c r="CA27">
        <v>-4.8951507791059869</v>
      </c>
      <c r="CB27">
        <v>-9.3315000000000001</v>
      </c>
      <c r="CC27">
        <v>-4.2203999999999997</v>
      </c>
      <c r="CD27">
        <v>5.1111000000000004</v>
      </c>
      <c r="CE27">
        <v>-9.3315000000000001</v>
      </c>
      <c r="CF27">
        <v>101.6425611068225</v>
      </c>
      <c r="CG27">
        <v>55.8</v>
      </c>
      <c r="CH27">
        <v>108.8</v>
      </c>
      <c r="CI27">
        <v>53</v>
      </c>
      <c r="CJ27">
        <v>55.8</v>
      </c>
      <c r="CK27">
        <v>41.248492583608098</v>
      </c>
      <c r="CL27">
        <v>17</v>
      </c>
      <c r="CM27">
        <v>43.6</v>
      </c>
      <c r="CN27">
        <v>26.6</v>
      </c>
      <c r="CO27">
        <v>17</v>
      </c>
      <c r="CP27">
        <v>59.654103686094317</v>
      </c>
      <c r="CQ27">
        <v>59.3</v>
      </c>
      <c r="CR27">
        <v>76.5</v>
      </c>
      <c r="CS27">
        <v>17.2</v>
      </c>
      <c r="CT27">
        <v>76.5</v>
      </c>
      <c r="CU27">
        <v>11.10005702120047</v>
      </c>
      <c r="CV27">
        <v>10.3</v>
      </c>
      <c r="CW27">
        <v>12.8</v>
      </c>
      <c r="CX27">
        <v>2.5</v>
      </c>
      <c r="CY27">
        <v>11.1</v>
      </c>
      <c r="CZ27">
        <v>154.51447603794909</v>
      </c>
      <c r="DA27">
        <v>143.19999999999999</v>
      </c>
      <c r="DB27">
        <v>192.1</v>
      </c>
      <c r="DC27">
        <v>48.900000000000013</v>
      </c>
      <c r="DD27">
        <v>143.19999999999999</v>
      </c>
      <c r="DE27">
        <v>24.60101121900793</v>
      </c>
      <c r="DF27">
        <v>5.9</v>
      </c>
      <c r="DG27">
        <v>27.1</v>
      </c>
      <c r="DH27">
        <v>21.2</v>
      </c>
      <c r="DI27">
        <v>5.9</v>
      </c>
      <c r="DJ27">
        <v>0.2294146098680602</v>
      </c>
      <c r="DK27">
        <v>0.1152178401817055</v>
      </c>
      <c r="DL27">
        <v>0.25011494252873567</v>
      </c>
      <c r="DM27">
        <v>0.13489710234703009</v>
      </c>
      <c r="DN27">
        <v>0.1152178401817055</v>
      </c>
      <c r="DO27">
        <v>4.2486346071568493</v>
      </c>
      <c r="DP27">
        <v>4.0656400000000001</v>
      </c>
      <c r="DQ27">
        <v>4.3414330000000003</v>
      </c>
      <c r="DR27">
        <v>0.27579300000000018</v>
      </c>
      <c r="DS27">
        <v>4.3414330000000003</v>
      </c>
      <c r="DT27">
        <v>6.4805091069957808</v>
      </c>
      <c r="DU27">
        <v>6.1640180000000004</v>
      </c>
      <c r="DV27">
        <v>6.7008239999999999</v>
      </c>
      <c r="DW27">
        <v>0.53680599999999945</v>
      </c>
      <c r="DX27">
        <v>6.1640180000000004</v>
      </c>
      <c r="DY27">
        <v>4.3587315050924946</v>
      </c>
      <c r="DZ27">
        <v>4.2597040000000002</v>
      </c>
      <c r="EA27">
        <v>4.6248639999999996</v>
      </c>
      <c r="EB27">
        <v>0.36515999999999948</v>
      </c>
      <c r="EC27">
        <v>4.6248639999999996</v>
      </c>
      <c r="ED27">
        <v>7.4125567705650939</v>
      </c>
      <c r="EE27">
        <v>7.2354919999999998</v>
      </c>
      <c r="EF27">
        <v>8.9382160000000006</v>
      </c>
      <c r="EG27">
        <v>1.702724000000001</v>
      </c>
      <c r="EH27">
        <v>7.446237</v>
      </c>
      <c r="EI27">
        <v>7.4283365848107774</v>
      </c>
      <c r="EJ27">
        <v>7.4254480000000003</v>
      </c>
      <c r="EK27">
        <v>11.276761</v>
      </c>
      <c r="EL27">
        <v>3.8513130000000002</v>
      </c>
      <c r="EM27">
        <v>11.276761</v>
      </c>
      <c r="EN27">
        <v>40.358751514865453</v>
      </c>
      <c r="EO27">
        <v>28.59207</v>
      </c>
      <c r="EP27">
        <v>43.882199999999997</v>
      </c>
      <c r="EQ27">
        <v>15.29013</v>
      </c>
      <c r="ER27">
        <v>28.59207</v>
      </c>
      <c r="ES27">
        <v>14.920648687348949</v>
      </c>
      <c r="ET27">
        <v>12.18554</v>
      </c>
      <c r="EU27">
        <v>16.48882</v>
      </c>
      <c r="EV27">
        <v>4.3032800000000009</v>
      </c>
      <c r="EW27">
        <v>12.18554</v>
      </c>
      <c r="EX27">
        <v>25.438102827516509</v>
      </c>
      <c r="EY27">
        <v>16.40653</v>
      </c>
      <c r="EZ27">
        <v>28.420559999999998</v>
      </c>
      <c r="FA27">
        <v>12.01403</v>
      </c>
      <c r="FB27">
        <v>16.40653</v>
      </c>
      <c r="FC27">
        <v>0.54357914998164825</v>
      </c>
      <c r="FD27">
        <v>0.38509747015070922</v>
      </c>
      <c r="FE27">
        <v>0.59103535367140081</v>
      </c>
      <c r="FF27">
        <v>0.20593788352069159</v>
      </c>
      <c r="FG27">
        <v>0.38509747015070922</v>
      </c>
      <c r="FH27">
        <v>1.704903634819628</v>
      </c>
      <c r="FI27">
        <v>1.3463933481815329</v>
      </c>
      <c r="FJ27">
        <v>1.930199642431466</v>
      </c>
      <c r="FK27">
        <v>0.58380629424993269</v>
      </c>
      <c r="FL27">
        <v>1.3463933481815329</v>
      </c>
      <c r="FM27">
        <v>44.346112817920051</v>
      </c>
      <c r="FN27">
        <v>40.98</v>
      </c>
      <c r="FO27">
        <v>45.15</v>
      </c>
      <c r="FP27">
        <v>4.1700000000000017</v>
      </c>
      <c r="FQ27">
        <v>40.98</v>
      </c>
      <c r="FR27">
        <v>508.78573127667869</v>
      </c>
      <c r="FS27">
        <v>468.22987999999998</v>
      </c>
      <c r="FT27">
        <v>508.82150999999999</v>
      </c>
      <c r="FU27">
        <v>40.591630000000009</v>
      </c>
      <c r="FV27">
        <v>468.22987999999998</v>
      </c>
      <c r="FW27">
        <v>0.707069638678824</v>
      </c>
      <c r="FX27">
        <v>0.70704999999999996</v>
      </c>
      <c r="FY27">
        <v>0.76191200000000003</v>
      </c>
      <c r="FZ27">
        <v>5.4862000000000077E-2</v>
      </c>
      <c r="GA27">
        <v>0.76191200000000003</v>
      </c>
      <c r="GB27">
        <v>7</v>
      </c>
      <c r="GC27">
        <v>12</v>
      </c>
    </row>
    <row r="28" spans="1:187" x14ac:dyDescent="0.3">
      <c r="A28" s="36" t="s">
        <v>766</v>
      </c>
      <c r="B28">
        <v>-2.4303742134211249E-2</v>
      </c>
      <c r="C28">
        <v>1.849676565749248</v>
      </c>
      <c r="D28">
        <v>1.82535548742999</v>
      </c>
      <c r="E28">
        <v>-0.82946219298839918</v>
      </c>
      <c r="F28">
        <v>-0.65758631360335351</v>
      </c>
      <c r="G28">
        <v>1.487049477667399</v>
      </c>
      <c r="H28">
        <v>-54.151488275782519</v>
      </c>
      <c r="I28">
        <v>4.2396105266240512E-2</v>
      </c>
      <c r="J28">
        <v>0.17149846271525501</v>
      </c>
      <c r="K28">
        <v>0.15184672150435161</v>
      </c>
      <c r="L28">
        <v>1.4583829572972541E-5</v>
      </c>
      <c r="M28">
        <v>0.1177986849827436</v>
      </c>
      <c r="N28">
        <v>0.16845439078228</v>
      </c>
      <c r="O28">
        <v>-0.24193740352675849</v>
      </c>
      <c r="P28">
        <v>-7.3483012744478493E-2</v>
      </c>
      <c r="Q28">
        <v>-0.1577126496311283</v>
      </c>
      <c r="R28">
        <v>7.3829044134323146E-2</v>
      </c>
      <c r="S28">
        <v>0.84659427077804017</v>
      </c>
      <c r="T28">
        <v>-0.57953486407666255</v>
      </c>
      <c r="U28">
        <v>-0.57128148812278212</v>
      </c>
      <c r="V28">
        <v>1.950271645507347</v>
      </c>
      <c r="W28">
        <v>1.9478858216655719</v>
      </c>
      <c r="X28">
        <v>0.19090972168267711</v>
      </c>
      <c r="Y28">
        <v>0.1881933114702013</v>
      </c>
      <c r="Z28">
        <v>3.8688823741195158E-2</v>
      </c>
      <c r="AA28">
        <v>4.0205220494694043E-2</v>
      </c>
      <c r="AB28">
        <v>48.687728730751338</v>
      </c>
      <c r="AC28">
        <v>-0.39707445020093068</v>
      </c>
      <c r="AD28">
        <v>1.893359142979713</v>
      </c>
      <c r="AE28">
        <v>0.58798417188360785</v>
      </c>
      <c r="AF28">
        <v>0.58526776167113215</v>
      </c>
      <c r="AG28">
        <v>0.80731147351335997</v>
      </c>
      <c r="AH28">
        <v>5.6954336916770531E-3</v>
      </c>
      <c r="AI28">
        <v>293.07503392550279</v>
      </c>
      <c r="AJ28">
        <v>250.6241361349278</v>
      </c>
      <c r="AK28">
        <v>301.32991347257098</v>
      </c>
      <c r="AL28">
        <v>327.27105388225158</v>
      </c>
      <c r="AM28">
        <v>389.07269450082822</v>
      </c>
      <c r="AN28">
        <v>615.90205479350686</v>
      </c>
      <c r="AO28">
        <v>249.49922872309361</v>
      </c>
      <c r="AP28">
        <v>522.73668941100254</v>
      </c>
      <c r="AQ28">
        <v>20.891701932830841</v>
      </c>
      <c r="AR28">
        <v>5.9571542568515108</v>
      </c>
      <c r="AS28">
        <v>12.4809138138469</v>
      </c>
      <c r="AT28">
        <v>-16.297686875126139</v>
      </c>
      <c r="AU28">
        <v>-3.3871572797131879</v>
      </c>
      <c r="AV28">
        <v>-12.91052959541295</v>
      </c>
      <c r="AW28">
        <v>4.5523221544921428</v>
      </c>
      <c r="AX28">
        <v>2.7818999999999998</v>
      </c>
      <c r="AY28">
        <v>6.4835000000000003</v>
      </c>
      <c r="AZ28">
        <v>3.7016</v>
      </c>
      <c r="BA28">
        <v>4.4847999999999999</v>
      </c>
      <c r="BB28">
        <v>0.93583318311307329</v>
      </c>
      <c r="BC28">
        <v>0.88590000000000002</v>
      </c>
      <c r="BD28">
        <v>0.9405</v>
      </c>
      <c r="BE28">
        <v>5.4599999999999982E-2</v>
      </c>
      <c r="BF28">
        <v>0.88590000000000002</v>
      </c>
      <c r="BG28">
        <v>17.51486446672272</v>
      </c>
      <c r="BH28">
        <v>16.7225</v>
      </c>
      <c r="BI28">
        <v>23.704999999999998</v>
      </c>
      <c r="BJ28">
        <v>6.9824999999999982</v>
      </c>
      <c r="BK28">
        <v>23.704999999999998</v>
      </c>
      <c r="BL28">
        <v>8.5427942762011266</v>
      </c>
      <c r="BM28">
        <v>8.3836999999999993</v>
      </c>
      <c r="BN28">
        <v>15.966100000000001</v>
      </c>
      <c r="BO28">
        <v>7.5824000000000016</v>
      </c>
      <c r="BP28">
        <v>9.8177000000000003</v>
      </c>
      <c r="BQ28">
        <v>5.9952250565692307</v>
      </c>
      <c r="BR28">
        <v>5.2996999999999996</v>
      </c>
      <c r="BS28">
        <v>11.6874</v>
      </c>
      <c r="BT28">
        <v>6.3877000000000006</v>
      </c>
      <c r="BU28">
        <v>6.3015999999999996</v>
      </c>
      <c r="BV28">
        <v>7.9118580629827545E-2</v>
      </c>
      <c r="BW28">
        <v>-2.7892000000000001</v>
      </c>
      <c r="BX28">
        <v>2.8975</v>
      </c>
      <c r="BY28">
        <v>5.6867000000000001</v>
      </c>
      <c r="BZ28">
        <v>1.1398999999999999</v>
      </c>
      <c r="CA28">
        <v>-6.0742942336913108</v>
      </c>
      <c r="CB28">
        <v>-11.209099999999999</v>
      </c>
      <c r="CC28">
        <v>-5.6493000000000002</v>
      </c>
      <c r="CD28">
        <v>5.5597999999999992</v>
      </c>
      <c r="CE28">
        <v>-7.4414999999999996</v>
      </c>
      <c r="CF28">
        <v>93.165365382504248</v>
      </c>
      <c r="CG28">
        <v>53.4</v>
      </c>
      <c r="CH28">
        <v>102.4</v>
      </c>
      <c r="CI28">
        <v>49.000000000000007</v>
      </c>
      <c r="CJ28">
        <v>53.4</v>
      </c>
      <c r="CK28">
        <v>41.659072754239403</v>
      </c>
      <c r="CL28">
        <v>16.100000000000001</v>
      </c>
      <c r="CM28">
        <v>42.8</v>
      </c>
      <c r="CN28">
        <v>26.7</v>
      </c>
      <c r="CO28">
        <v>16.3</v>
      </c>
      <c r="CP28">
        <v>100.59474102132479</v>
      </c>
      <c r="CQ28">
        <v>82.5</v>
      </c>
      <c r="CR28">
        <v>120.9</v>
      </c>
      <c r="CS28">
        <v>38.400000000000013</v>
      </c>
      <c r="CT28">
        <v>108.2</v>
      </c>
      <c r="CU28">
        <v>10.607247000965931</v>
      </c>
      <c r="CV28">
        <v>10.4</v>
      </c>
      <c r="CW28">
        <v>11.8</v>
      </c>
      <c r="CX28">
        <v>1.4</v>
      </c>
      <c r="CY28">
        <v>11.3</v>
      </c>
      <c r="CZ28">
        <v>145.8062269681067</v>
      </c>
      <c r="DA28">
        <v>59.9</v>
      </c>
      <c r="DB28">
        <v>147.19999999999999</v>
      </c>
      <c r="DC28">
        <v>87.299999999999983</v>
      </c>
      <c r="DD28">
        <v>102.2</v>
      </c>
      <c r="DE28">
        <v>25.649470382604711</v>
      </c>
      <c r="DF28">
        <v>4.3</v>
      </c>
      <c r="DG28">
        <v>26.2</v>
      </c>
      <c r="DH28">
        <v>21.9</v>
      </c>
      <c r="DI28">
        <v>5</v>
      </c>
      <c r="DJ28">
        <v>0.17826685165057851</v>
      </c>
      <c r="DK28">
        <v>9.5340117836100691E-2</v>
      </c>
      <c r="DL28">
        <v>0.1991830383193931</v>
      </c>
      <c r="DM28">
        <v>0.1038429204832924</v>
      </c>
      <c r="DN28">
        <v>9.5340117836100691E-2</v>
      </c>
      <c r="DO28">
        <v>4.4675024110903454</v>
      </c>
      <c r="DP28">
        <v>4.0486279999999999</v>
      </c>
      <c r="DQ28">
        <v>4.9427110000000001</v>
      </c>
      <c r="DR28">
        <v>0.89408300000000018</v>
      </c>
      <c r="DS28">
        <v>4.3639489999999999</v>
      </c>
      <c r="DT28">
        <v>7.0158903238844283</v>
      </c>
      <c r="DU28">
        <v>6.7901980000000002</v>
      </c>
      <c r="DV28">
        <v>7.0296339999999997</v>
      </c>
      <c r="DW28">
        <v>0.23943599999999951</v>
      </c>
      <c r="DX28">
        <v>6.9862799999999998</v>
      </c>
      <c r="DY28">
        <v>5.1634170470480427</v>
      </c>
      <c r="DZ28">
        <v>5.0980499999999997</v>
      </c>
      <c r="EA28">
        <v>5.657502</v>
      </c>
      <c r="EB28">
        <v>0.55945200000000028</v>
      </c>
      <c r="EC28">
        <v>5.4778950000000002</v>
      </c>
      <c r="ED28">
        <v>7.8370404477230826</v>
      </c>
      <c r="EE28">
        <v>7.7634740000000004</v>
      </c>
      <c r="EF28">
        <v>7.8578760000000001</v>
      </c>
      <c r="EG28">
        <v>9.4401999999999653E-2</v>
      </c>
      <c r="EH28">
        <v>7.7944240000000002</v>
      </c>
      <c r="EI28">
        <v>9.17547114934289</v>
      </c>
      <c r="EJ28">
        <v>8.5639800000000008</v>
      </c>
      <c r="EK28">
        <v>9.8577999999999992</v>
      </c>
      <c r="EL28">
        <v>1.293819999999998</v>
      </c>
      <c r="EM28">
        <v>9.8577999999999992</v>
      </c>
      <c r="EN28">
        <v>43.645447984362889</v>
      </c>
      <c r="EO28">
        <v>39.2759</v>
      </c>
      <c r="EP28">
        <v>44.571829999999999</v>
      </c>
      <c r="EQ28">
        <v>5.2959299999999976</v>
      </c>
      <c r="ER28">
        <v>39.2759</v>
      </c>
      <c r="ES28">
        <v>13.33471788035223</v>
      </c>
      <c r="ET28">
        <v>8.3587500000000006</v>
      </c>
      <c r="EU28">
        <v>18.604970000000002</v>
      </c>
      <c r="EV28">
        <v>10.246219999999999</v>
      </c>
      <c r="EW28">
        <v>10.35938</v>
      </c>
      <c r="EX28">
        <v>30.310730104010659</v>
      </c>
      <c r="EY28">
        <v>25.96686</v>
      </c>
      <c r="EZ28">
        <v>35.561700000000002</v>
      </c>
      <c r="FA28">
        <v>9.5948400000000014</v>
      </c>
      <c r="FB28">
        <v>28.916519999999998</v>
      </c>
      <c r="FC28">
        <v>0.53391657193435593</v>
      </c>
      <c r="FD28">
        <v>0.48046371056036868</v>
      </c>
      <c r="FE28">
        <v>0.5452490414800415</v>
      </c>
      <c r="FF28">
        <v>6.4785330919672757E-2</v>
      </c>
      <c r="FG28">
        <v>0.48046371056036868</v>
      </c>
      <c r="FH28">
        <v>2.2840218729134021</v>
      </c>
      <c r="FI28">
        <v>1.395694806280257</v>
      </c>
      <c r="FJ28">
        <v>4.0272585713881268</v>
      </c>
      <c r="FK28">
        <v>2.6315637651078689</v>
      </c>
      <c r="FL28">
        <v>2.7913369332913751</v>
      </c>
      <c r="FM28">
        <v>41.411157505926163</v>
      </c>
      <c r="FN28">
        <v>39.07</v>
      </c>
      <c r="FO28">
        <v>44.27</v>
      </c>
      <c r="FP28">
        <v>5.2000000000000028</v>
      </c>
      <c r="FQ28">
        <v>44.27</v>
      </c>
      <c r="FR28">
        <v>535.05102790595242</v>
      </c>
      <c r="FS28">
        <v>503.50734</v>
      </c>
      <c r="FT28">
        <v>557.38577999999995</v>
      </c>
      <c r="FU28">
        <v>53.878439999999962</v>
      </c>
      <c r="FV28">
        <v>510.91820000000001</v>
      </c>
      <c r="FW28">
        <v>0.68194653878353195</v>
      </c>
      <c r="FX28">
        <v>0.65474399999999999</v>
      </c>
      <c r="FY28">
        <v>0.72088200000000002</v>
      </c>
      <c r="FZ28">
        <v>6.613800000000003E-2</v>
      </c>
      <c r="GA28">
        <v>0.71182800000000002</v>
      </c>
      <c r="GB28">
        <v>9</v>
      </c>
      <c r="GC28">
        <v>23</v>
      </c>
    </row>
    <row r="29" spans="1:187" x14ac:dyDescent="0.3">
      <c r="A29" s="36" t="s">
        <v>769</v>
      </c>
      <c r="B29">
        <v>-5.0918134750967001E-2</v>
      </c>
      <c r="C29">
        <v>1.792010858172</v>
      </c>
      <c r="D29">
        <v>1.827276648941377</v>
      </c>
      <c r="E29">
        <v>-0.75469048427632157</v>
      </c>
      <c r="F29">
        <v>-0.73722896642060565</v>
      </c>
      <c r="G29">
        <v>1.491922239557026</v>
      </c>
      <c r="H29">
        <v>-54.188255257497801</v>
      </c>
      <c r="I29">
        <v>0.10337502436843291</v>
      </c>
      <c r="J29">
        <v>0.41293451255079971</v>
      </c>
      <c r="K29">
        <v>0.15310706257230369</v>
      </c>
      <c r="L29">
        <v>-1.310611762121862E-2</v>
      </c>
      <c r="M29">
        <v>0.1102358952767155</v>
      </c>
      <c r="N29">
        <v>0.18525832931534239</v>
      </c>
      <c r="O29">
        <v>-0.2134090224583044</v>
      </c>
      <c r="P29">
        <v>-2.8150693142962029E-2</v>
      </c>
      <c r="Q29">
        <v>-0.12077516461570791</v>
      </c>
      <c r="R29">
        <v>3.9374593801158563E-2</v>
      </c>
      <c r="S29">
        <v>0.81927828827153548</v>
      </c>
      <c r="T29">
        <v>-0.54657817378060325</v>
      </c>
      <c r="U29">
        <v>-0.54598235865191436</v>
      </c>
      <c r="V29">
        <v>1.9508521628343569</v>
      </c>
      <c r="W29">
        <v>1.9489941901958481</v>
      </c>
      <c r="X29">
        <v>0.23221193163140591</v>
      </c>
      <c r="Y29">
        <v>0.22974902944350711</v>
      </c>
      <c r="Z29">
        <v>4.2153470070943992E-2</v>
      </c>
      <c r="AA29">
        <v>4.3205143066528708E-2</v>
      </c>
      <c r="AB29">
        <v>47.100847234178218</v>
      </c>
      <c r="AC29">
        <v>-0.35705724734418048</v>
      </c>
      <c r="AD29">
        <v>1.886557551943292</v>
      </c>
      <c r="AE29">
        <v>0.58926917897558628</v>
      </c>
      <c r="AF29">
        <v>0.5868062767876876</v>
      </c>
      <c r="AG29">
        <v>0.83890329685567222</v>
      </c>
      <c r="AH29">
        <v>5.4459285761355404E-3</v>
      </c>
      <c r="AI29">
        <v>322.05798749998792</v>
      </c>
      <c r="AJ29">
        <v>307.26438035732508</v>
      </c>
      <c r="AK29">
        <v>322.56899897793539</v>
      </c>
      <c r="AL29">
        <v>336.34049206961521</v>
      </c>
      <c r="AM29">
        <v>358.35350488498102</v>
      </c>
      <c r="AN29">
        <v>476.96288395178192</v>
      </c>
      <c r="AO29">
        <v>175.95455942839649</v>
      </c>
      <c r="AP29">
        <v>365.67543106741772</v>
      </c>
      <c r="AQ29">
        <v>21.098888589519191</v>
      </c>
      <c r="AR29">
        <v>5.205809454791285</v>
      </c>
      <c r="AS29">
        <v>12.840107364181319</v>
      </c>
      <c r="AT29">
        <v>-18.173653586385409</v>
      </c>
      <c r="AU29">
        <v>-8.007870341256476</v>
      </c>
      <c r="AV29">
        <v>-10.16578324512893</v>
      </c>
      <c r="AW29">
        <v>1.525001642227356</v>
      </c>
      <c r="AX29">
        <v>1.0398000000000001</v>
      </c>
      <c r="AY29">
        <v>3.0175000000000001</v>
      </c>
      <c r="AZ29">
        <v>1.9777</v>
      </c>
      <c r="BA29">
        <v>3.0175000000000001</v>
      </c>
      <c r="BB29">
        <v>0.92636952329103894</v>
      </c>
      <c r="BC29">
        <v>0.80730000000000002</v>
      </c>
      <c r="BD29">
        <v>0.92959999999999998</v>
      </c>
      <c r="BE29">
        <v>0.12230000000000001</v>
      </c>
      <c r="BF29">
        <v>0.80730000000000002</v>
      </c>
      <c r="BG29">
        <v>18.829597060616479</v>
      </c>
      <c r="BH29">
        <v>18.376300000000001</v>
      </c>
      <c r="BI29">
        <v>31.732800000000001</v>
      </c>
      <c r="BJ29">
        <v>13.3565</v>
      </c>
      <c r="BK29">
        <v>31.732800000000001</v>
      </c>
      <c r="BL29">
        <v>11.712195058863371</v>
      </c>
      <c r="BM29">
        <v>8.7292000000000005</v>
      </c>
      <c r="BN29">
        <v>13.155099999999999</v>
      </c>
      <c r="BO29">
        <v>4.4258999999999986</v>
      </c>
      <c r="BP29">
        <v>9.8835999999999995</v>
      </c>
      <c r="BQ29">
        <v>7.3663477472033723</v>
      </c>
      <c r="BR29">
        <v>5.5331999999999999</v>
      </c>
      <c r="BS29">
        <v>7.6547000000000001</v>
      </c>
      <c r="BT29">
        <v>2.1215000000000002</v>
      </c>
      <c r="BU29">
        <v>7.4847000000000001</v>
      </c>
      <c r="BV29">
        <v>1.574764647929016</v>
      </c>
      <c r="BW29">
        <v>-2.7593999999999999</v>
      </c>
      <c r="BX29">
        <v>3.0998999999999999</v>
      </c>
      <c r="BY29">
        <v>5.8592999999999993</v>
      </c>
      <c r="BZ29">
        <v>-1.1294999999999999</v>
      </c>
      <c r="CA29">
        <v>-8.9411096062722937</v>
      </c>
      <c r="CB29">
        <v>-10.456200000000001</v>
      </c>
      <c r="CC29">
        <v>-4.8952999999999998</v>
      </c>
      <c r="CD29">
        <v>5.5609000000000011</v>
      </c>
      <c r="CE29">
        <v>-6.3552</v>
      </c>
      <c r="CF29">
        <v>111.2874528843642</v>
      </c>
      <c r="CG29">
        <v>59.7</v>
      </c>
      <c r="CH29">
        <v>112.7</v>
      </c>
      <c r="CI29">
        <v>53</v>
      </c>
      <c r="CJ29">
        <v>59.7</v>
      </c>
      <c r="CK29">
        <v>41.356505397797392</v>
      </c>
      <c r="CL29">
        <v>17.7</v>
      </c>
      <c r="CM29">
        <v>42.8</v>
      </c>
      <c r="CN29">
        <v>25.1</v>
      </c>
      <c r="CO29">
        <v>17.7</v>
      </c>
      <c r="CP29">
        <v>65.562910368003216</v>
      </c>
      <c r="CQ29">
        <v>62.3</v>
      </c>
      <c r="CR29">
        <v>89.3</v>
      </c>
      <c r="CS29">
        <v>27</v>
      </c>
      <c r="CT29">
        <v>79.3</v>
      </c>
      <c r="CU29">
        <v>13.241131723236681</v>
      </c>
      <c r="CV29">
        <v>11.2</v>
      </c>
      <c r="CW29">
        <v>17.399999999999999</v>
      </c>
      <c r="CX29">
        <v>6.1999999999999993</v>
      </c>
      <c r="CY29">
        <v>12.8</v>
      </c>
      <c r="CZ29">
        <v>101.9203725568382</v>
      </c>
      <c r="DA29">
        <v>84.3</v>
      </c>
      <c r="DB29">
        <v>108.1</v>
      </c>
      <c r="DC29">
        <v>23.8</v>
      </c>
      <c r="DD29">
        <v>93.4</v>
      </c>
      <c r="DE29">
        <v>21.277352502425771</v>
      </c>
      <c r="DF29">
        <v>4</v>
      </c>
      <c r="DG29">
        <v>24.4</v>
      </c>
      <c r="DH29">
        <v>20.399999999999999</v>
      </c>
      <c r="DI29">
        <v>4</v>
      </c>
      <c r="DJ29">
        <v>0.30437550322625873</v>
      </c>
      <c r="DK29">
        <v>0.14423773858419911</v>
      </c>
      <c r="DL29">
        <v>0.30978559648158333</v>
      </c>
      <c r="DM29">
        <v>0.16554785789738419</v>
      </c>
      <c r="DN29">
        <v>0.14423773858419911</v>
      </c>
      <c r="DO29">
        <v>4.1720319334992606</v>
      </c>
      <c r="DP29">
        <v>3.9544290000000002</v>
      </c>
      <c r="DQ29">
        <v>4.4794900000000002</v>
      </c>
      <c r="DR29">
        <v>0.525061</v>
      </c>
      <c r="DS29">
        <v>4.4794900000000002</v>
      </c>
      <c r="DT29">
        <v>6.2861889326142952</v>
      </c>
      <c r="DU29">
        <v>6.0775079999999999</v>
      </c>
      <c r="DV29">
        <v>6.608765</v>
      </c>
      <c r="DW29">
        <v>0.53125700000000009</v>
      </c>
      <c r="DX29">
        <v>6.5852310000000003</v>
      </c>
      <c r="DY29">
        <v>4.3503167429022556</v>
      </c>
      <c r="DZ29">
        <v>4.2717210000000003</v>
      </c>
      <c r="EA29">
        <v>4.6292600000000004</v>
      </c>
      <c r="EB29">
        <v>0.35753900000000011</v>
      </c>
      <c r="EC29">
        <v>4.590992</v>
      </c>
      <c r="ED29">
        <v>7.0984322250417033</v>
      </c>
      <c r="EE29">
        <v>6.4361709999999999</v>
      </c>
      <c r="EF29">
        <v>7.5094289999999999</v>
      </c>
      <c r="EG29">
        <v>1.073258</v>
      </c>
      <c r="EH29">
        <v>6.9400839999999997</v>
      </c>
      <c r="EI29">
        <v>7.6440193794499098</v>
      </c>
      <c r="EJ29">
        <v>7.6205780000000001</v>
      </c>
      <c r="EK29">
        <v>9.899089</v>
      </c>
      <c r="EL29">
        <v>2.278511</v>
      </c>
      <c r="EM29">
        <v>9.899089</v>
      </c>
      <c r="EN29">
        <v>38.773460698663612</v>
      </c>
      <c r="EO29">
        <v>30.893889999999999</v>
      </c>
      <c r="EP29">
        <v>39.88494</v>
      </c>
      <c r="EQ29">
        <v>8.9910500000000013</v>
      </c>
      <c r="ER29">
        <v>32.746409999999997</v>
      </c>
      <c r="ES29">
        <v>18.79581007678339</v>
      </c>
      <c r="ET29">
        <v>12.083600000000001</v>
      </c>
      <c r="EU29">
        <v>21.16555</v>
      </c>
      <c r="EV29">
        <v>9.0819499999999991</v>
      </c>
      <c r="EW29">
        <v>13.77628</v>
      </c>
      <c r="EX29">
        <v>19.97765062188023</v>
      </c>
      <c r="EY29">
        <v>16.90596</v>
      </c>
      <c r="EZ29">
        <v>22.533570000000001</v>
      </c>
      <c r="FA29">
        <v>5.6276100000000007</v>
      </c>
      <c r="FB29">
        <v>18.970130000000001</v>
      </c>
      <c r="FC29">
        <v>0.58629697666912051</v>
      </c>
      <c r="FD29">
        <v>0.46714928144581808</v>
      </c>
      <c r="FE29">
        <v>0.60310375486899082</v>
      </c>
      <c r="FF29">
        <v>0.13595447342317271</v>
      </c>
      <c r="FG29">
        <v>0.49516140251131052</v>
      </c>
      <c r="FH29">
        <v>1.064299544957688</v>
      </c>
      <c r="FI29">
        <v>0.79874891037558682</v>
      </c>
      <c r="FJ29">
        <v>1.556679300870601</v>
      </c>
      <c r="FK29">
        <v>0.75793039049501443</v>
      </c>
      <c r="FL29">
        <v>1.3770139689379139</v>
      </c>
      <c r="FM29">
        <v>40.365657967673513</v>
      </c>
      <c r="FN29">
        <v>38.39</v>
      </c>
      <c r="FO29">
        <v>45.04</v>
      </c>
      <c r="FP29">
        <v>6.6499999999999986</v>
      </c>
      <c r="FQ29">
        <v>38.76</v>
      </c>
      <c r="FR29">
        <v>428.89454436453582</v>
      </c>
      <c r="FS29">
        <v>412.83591999999999</v>
      </c>
      <c r="FT29">
        <v>439.79</v>
      </c>
      <c r="FU29">
        <v>26.95408000000003</v>
      </c>
      <c r="FV29">
        <v>412.83591999999999</v>
      </c>
      <c r="FW29">
        <v>0.75426873137345762</v>
      </c>
      <c r="FX29">
        <v>0.73394700000000002</v>
      </c>
      <c r="FY29">
        <v>0.77820199999999995</v>
      </c>
      <c r="FZ29">
        <v>4.4254999999999933E-2</v>
      </c>
      <c r="GA29">
        <v>0.77820199999999995</v>
      </c>
      <c r="GB29">
        <v>9</v>
      </c>
      <c r="GC29">
        <v>14</v>
      </c>
    </row>
    <row r="30" spans="1:187" x14ac:dyDescent="0.3">
      <c r="A30" s="36" t="s">
        <v>772</v>
      </c>
      <c r="B30">
        <v>-3.5159183174264863E-2</v>
      </c>
      <c r="C30">
        <v>1.832105355233143</v>
      </c>
      <c r="D30">
        <v>1.8019773034139659</v>
      </c>
      <c r="E30">
        <v>-0.78225558532904371</v>
      </c>
      <c r="F30">
        <v>-0.68809282028530527</v>
      </c>
      <c r="G30">
        <v>1.470348405614349</v>
      </c>
      <c r="H30">
        <v>-54.165665698076673</v>
      </c>
      <c r="I30">
        <v>7.3392737864857352E-2</v>
      </c>
      <c r="J30">
        <v>0.2893118651572294</v>
      </c>
      <c r="K30">
        <v>0.16684645589399599</v>
      </c>
      <c r="L30">
        <v>-7.1099750204152608E-3</v>
      </c>
      <c r="M30">
        <v>0.1107411757605348</v>
      </c>
      <c r="N30">
        <v>0.17611116509902899</v>
      </c>
      <c r="O30">
        <v>-0.23279077039104271</v>
      </c>
      <c r="P30">
        <v>-5.6679605292013692E-2</v>
      </c>
      <c r="Q30">
        <v>-0.14473516044080401</v>
      </c>
      <c r="R30">
        <v>5.9478816322666231E-2</v>
      </c>
      <c r="S30">
        <v>0.83630501847912664</v>
      </c>
      <c r="T30">
        <v>-0.5671210261061409</v>
      </c>
      <c r="U30">
        <v>-0.56053582758552978</v>
      </c>
      <c r="V30">
        <v>1.9508473319813251</v>
      </c>
      <c r="W30">
        <v>1.948888315185261</v>
      </c>
      <c r="X30">
        <v>0.20620749673710939</v>
      </c>
      <c r="Y30">
        <v>0.20472373137856231</v>
      </c>
      <c r="Z30">
        <v>3.847807341579746E-2</v>
      </c>
      <c r="AA30">
        <v>4.0028903345430467E-2</v>
      </c>
      <c r="AB30">
        <v>47.972911550907007</v>
      </c>
      <c r="AC30">
        <v>-0.38119974789098671</v>
      </c>
      <c r="AD30">
        <v>1.8913758029521279</v>
      </c>
      <c r="AE30">
        <v>0.58740724462809613</v>
      </c>
      <c r="AF30">
        <v>0.58592347926954902</v>
      </c>
      <c r="AG30">
        <v>0.76508792057682851</v>
      </c>
      <c r="AH30">
        <v>5.7579012585814281E-3</v>
      </c>
      <c r="AI30">
        <v>295.01864725096499</v>
      </c>
      <c r="AJ30">
        <v>258.83704514704561</v>
      </c>
      <c r="AK30">
        <v>301.50844443798547</v>
      </c>
      <c r="AL30">
        <v>324.71035424674142</v>
      </c>
      <c r="AM30">
        <v>366.26905989287212</v>
      </c>
      <c r="AN30">
        <v>529.70161752085551</v>
      </c>
      <c r="AO30">
        <v>204.07762461983191</v>
      </c>
      <c r="AP30">
        <v>436.08420172868313</v>
      </c>
      <c r="AQ30">
        <v>20.720039865235151</v>
      </c>
      <c r="AR30">
        <v>5.6097163437603266</v>
      </c>
      <c r="AS30">
        <v>12.01032145259645</v>
      </c>
      <c r="AT30">
        <v>-17.369948406288959</v>
      </c>
      <c r="AU30">
        <v>-5.6783926654667711</v>
      </c>
      <c r="AV30">
        <v>-11.69155574082219</v>
      </c>
      <c r="AW30">
        <v>4.1640268366438011</v>
      </c>
      <c r="AX30">
        <v>2.9176000000000002</v>
      </c>
      <c r="AY30">
        <v>4.6040999999999999</v>
      </c>
      <c r="AZ30">
        <v>1.6865000000000001</v>
      </c>
      <c r="BA30">
        <v>3.9719000000000002</v>
      </c>
      <c r="BB30">
        <v>0.93269971167355348</v>
      </c>
      <c r="BC30">
        <v>0.88660000000000005</v>
      </c>
      <c r="BD30">
        <v>0.93679999999999997</v>
      </c>
      <c r="BE30">
        <v>5.0199999999999911E-2</v>
      </c>
      <c r="BF30">
        <v>0.88660000000000005</v>
      </c>
      <c r="BG30">
        <v>17.982975795561849</v>
      </c>
      <c r="BH30">
        <v>17.3919</v>
      </c>
      <c r="BI30">
        <v>23.477399999999999</v>
      </c>
      <c r="BJ30">
        <v>6.0854999999999997</v>
      </c>
      <c r="BK30">
        <v>23.477399999999999</v>
      </c>
      <c r="BL30">
        <v>18.663426044577111</v>
      </c>
      <c r="BM30">
        <v>12.895799999999999</v>
      </c>
      <c r="BN30">
        <v>25.838699999999999</v>
      </c>
      <c r="BO30">
        <v>12.9429</v>
      </c>
      <c r="BP30">
        <v>12.895799999999999</v>
      </c>
      <c r="BQ30">
        <v>14.03640360260235</v>
      </c>
      <c r="BR30">
        <v>6.1181999999999999</v>
      </c>
      <c r="BS30">
        <v>17.555099999999999</v>
      </c>
      <c r="BT30">
        <v>11.4369</v>
      </c>
      <c r="BU30">
        <v>6.1181999999999999</v>
      </c>
      <c r="BV30">
        <v>-1.886248147812301</v>
      </c>
      <c r="BW30">
        <v>-1.9096</v>
      </c>
      <c r="BX30">
        <v>4.3621999999999996</v>
      </c>
      <c r="BY30">
        <v>6.2717999999999998</v>
      </c>
      <c r="BZ30">
        <v>4.3621999999999996</v>
      </c>
      <c r="CA30">
        <v>-12.15005679667113</v>
      </c>
      <c r="CB30">
        <v>-18.910900000000002</v>
      </c>
      <c r="CC30">
        <v>-10.0641</v>
      </c>
      <c r="CD30">
        <v>8.8468000000000018</v>
      </c>
      <c r="CE30">
        <v>-10.480399999999999</v>
      </c>
      <c r="CF30">
        <v>93.617415792172366</v>
      </c>
      <c r="CG30">
        <v>52.1</v>
      </c>
      <c r="CH30">
        <v>100.6</v>
      </c>
      <c r="CI30">
        <v>48.499999999999993</v>
      </c>
      <c r="CJ30">
        <v>52.1</v>
      </c>
      <c r="CK30">
        <v>41.850751333678822</v>
      </c>
      <c r="CL30">
        <v>14.6</v>
      </c>
      <c r="CM30">
        <v>42.1</v>
      </c>
      <c r="CN30">
        <v>27.5</v>
      </c>
      <c r="CO30">
        <v>14.6</v>
      </c>
      <c r="CP30">
        <v>81.773694495547375</v>
      </c>
      <c r="CQ30">
        <v>77</v>
      </c>
      <c r="CR30">
        <v>81.8</v>
      </c>
      <c r="CS30">
        <v>4.7999999999999972</v>
      </c>
      <c r="CT30">
        <v>77</v>
      </c>
      <c r="CU30">
        <v>10.90068364177232</v>
      </c>
      <c r="CV30">
        <v>10.4</v>
      </c>
      <c r="CW30">
        <v>11.7</v>
      </c>
      <c r="CX30">
        <v>1.2999999999999989</v>
      </c>
      <c r="CY30">
        <v>11.7</v>
      </c>
      <c r="CZ30">
        <v>122.288081848551</v>
      </c>
      <c r="DA30">
        <v>95.7</v>
      </c>
      <c r="DB30">
        <v>125.5</v>
      </c>
      <c r="DC30">
        <v>29.8</v>
      </c>
      <c r="DD30">
        <v>102.5</v>
      </c>
      <c r="DE30">
        <v>24.673670987263449</v>
      </c>
      <c r="DF30">
        <v>2.2000000000000002</v>
      </c>
      <c r="DG30">
        <v>24.7</v>
      </c>
      <c r="DH30">
        <v>22.5</v>
      </c>
      <c r="DI30">
        <v>2.2000000000000002</v>
      </c>
      <c r="DJ30">
        <v>0.21468725109933981</v>
      </c>
      <c r="DK30">
        <v>0.1098692534795445</v>
      </c>
      <c r="DL30">
        <v>0.2340623545835272</v>
      </c>
      <c r="DM30">
        <v>0.1241931011039827</v>
      </c>
      <c r="DN30">
        <v>0.1098692534795445</v>
      </c>
      <c r="DO30">
        <v>4.1926089494967718</v>
      </c>
      <c r="DP30">
        <v>4.0724650000000002</v>
      </c>
      <c r="DQ30">
        <v>4.1929400000000001</v>
      </c>
      <c r="DR30">
        <v>0.1204749999999999</v>
      </c>
      <c r="DS30">
        <v>4.1184149999999997</v>
      </c>
      <c r="DT30">
        <v>6.2268100929557759</v>
      </c>
      <c r="DU30">
        <v>6.1352739999999999</v>
      </c>
      <c r="DV30">
        <v>6.4100289999999998</v>
      </c>
      <c r="DW30">
        <v>0.27475499999999992</v>
      </c>
      <c r="DX30">
        <v>6.1352739999999999</v>
      </c>
      <c r="DY30">
        <v>4.6916310631721956</v>
      </c>
      <c r="DZ30">
        <v>4.3819330000000001</v>
      </c>
      <c r="EA30">
        <v>5.2350859999999999</v>
      </c>
      <c r="EB30">
        <v>0.85315299999999983</v>
      </c>
      <c r="EC30">
        <v>5.2350859999999999</v>
      </c>
      <c r="ED30">
        <v>8.0805957204623642</v>
      </c>
      <c r="EE30">
        <v>8.0803899999999995</v>
      </c>
      <c r="EF30">
        <v>8.1758089999999992</v>
      </c>
      <c r="EG30">
        <v>9.5418999999999699E-2</v>
      </c>
      <c r="EH30">
        <v>8.1758089999999992</v>
      </c>
      <c r="EI30">
        <v>8.0865756956469248</v>
      </c>
      <c r="EJ30">
        <v>7.9435349999999998</v>
      </c>
      <c r="EK30">
        <v>9.396077</v>
      </c>
      <c r="EL30">
        <v>1.452542</v>
      </c>
      <c r="EM30">
        <v>9.396077</v>
      </c>
      <c r="EN30">
        <v>36.969396666082922</v>
      </c>
      <c r="EO30">
        <v>35.283090000000001</v>
      </c>
      <c r="EP30">
        <v>38.279139999999998</v>
      </c>
      <c r="EQ30">
        <v>2.9960499999999972</v>
      </c>
      <c r="ER30">
        <v>36.602559999999997</v>
      </c>
      <c r="ES30">
        <v>14.17214846000314</v>
      </c>
      <c r="ET30">
        <v>8.8013300000000001</v>
      </c>
      <c r="EU30">
        <v>14.18759</v>
      </c>
      <c r="EV30">
        <v>5.38626</v>
      </c>
      <c r="EW30">
        <v>8.8013300000000001</v>
      </c>
      <c r="EX30">
        <v>22.797248206079779</v>
      </c>
      <c r="EY30">
        <v>22.7913</v>
      </c>
      <c r="EZ30">
        <v>27.80123</v>
      </c>
      <c r="FA30">
        <v>5.0099300000000007</v>
      </c>
      <c r="FB30">
        <v>27.80123</v>
      </c>
      <c r="FC30">
        <v>0.51419485627181827</v>
      </c>
      <c r="FD30">
        <v>0.49074058620004779</v>
      </c>
      <c r="FE30">
        <v>0.53241163409536119</v>
      </c>
      <c r="FF30">
        <v>4.1671047895313403E-2</v>
      </c>
      <c r="FG30">
        <v>0.50909264893812922</v>
      </c>
      <c r="FH30">
        <v>1.6091839804941599</v>
      </c>
      <c r="FI30">
        <v>1.6064250517529759</v>
      </c>
      <c r="FJ30">
        <v>3.158753279333919</v>
      </c>
      <c r="FK30">
        <v>1.5523282275809429</v>
      </c>
      <c r="FL30">
        <v>3.158753279333919</v>
      </c>
      <c r="FM30">
        <v>41.997191401398339</v>
      </c>
      <c r="FN30">
        <v>40.61</v>
      </c>
      <c r="FO30">
        <v>42</v>
      </c>
      <c r="FP30">
        <v>1.390000000000001</v>
      </c>
      <c r="FQ30">
        <v>40.61</v>
      </c>
      <c r="FR30">
        <v>477.76955010153972</v>
      </c>
      <c r="FS30">
        <v>460.07715999999999</v>
      </c>
      <c r="FT30">
        <v>480.63182</v>
      </c>
      <c r="FU30">
        <v>20.554660000000009</v>
      </c>
      <c r="FV30">
        <v>460.07715999999999</v>
      </c>
      <c r="FW30">
        <v>0.7041922293345535</v>
      </c>
      <c r="FX30">
        <v>0.69883099999999998</v>
      </c>
      <c r="FY30">
        <v>0.72774399999999995</v>
      </c>
      <c r="FZ30">
        <v>2.891299999999997E-2</v>
      </c>
      <c r="GA30">
        <v>0.72774399999999995</v>
      </c>
      <c r="GB30">
        <v>4</v>
      </c>
      <c r="GC30">
        <v>16</v>
      </c>
    </row>
    <row r="31" spans="1:187" x14ac:dyDescent="0.3">
      <c r="A31" s="36" t="s">
        <v>775</v>
      </c>
      <c r="B31">
        <v>-2.5749972103973801E-2</v>
      </c>
      <c r="C31">
        <v>2.0486590728168661</v>
      </c>
      <c r="D31">
        <v>1.8359738618084209</v>
      </c>
      <c r="E31">
        <v>-0.82524215873834028</v>
      </c>
      <c r="F31">
        <v>-0.67109506944237129</v>
      </c>
      <c r="G31">
        <v>1.496437207686002</v>
      </c>
      <c r="H31">
        <v>-54.14708274522981</v>
      </c>
      <c r="I31">
        <v>2.0111441119665209E-2</v>
      </c>
      <c r="J31">
        <v>0.20223006476347091</v>
      </c>
      <c r="K31">
        <v>0.11392919618048809</v>
      </c>
      <c r="L31">
        <v>1.277686356387293E-2</v>
      </c>
      <c r="M31">
        <v>0.13278824986113899</v>
      </c>
      <c r="N31">
        <v>0.16880219482172679</v>
      </c>
      <c r="O31">
        <v>-0.24615819472674619</v>
      </c>
      <c r="P31">
        <v>-7.7355999905019401E-2</v>
      </c>
      <c r="Q31">
        <v>-0.16176050611854911</v>
      </c>
      <c r="R31">
        <v>7.7502358313629602E-2</v>
      </c>
      <c r="S31">
        <v>0.85452551340096239</v>
      </c>
      <c r="T31">
        <v>-0.5850426782585646</v>
      </c>
      <c r="U31">
        <v>-0.57946981549261312</v>
      </c>
      <c r="V31">
        <v>1.949977994270738</v>
      </c>
      <c r="W31">
        <v>1.9489458472103549</v>
      </c>
      <c r="X31">
        <v>0.1873025895868872</v>
      </c>
      <c r="Y31">
        <v>0.1844517679278283</v>
      </c>
      <c r="Z31">
        <v>3.8941495074099511E-2</v>
      </c>
      <c r="AA31">
        <v>3.9437865178899932E-2</v>
      </c>
      <c r="AB31">
        <v>48.666337634409707</v>
      </c>
      <c r="AC31">
        <v>-0.4007907376057443</v>
      </c>
      <c r="AD31">
        <v>1.891452421884799</v>
      </c>
      <c r="AE31">
        <v>0.58809332719263141</v>
      </c>
      <c r="AF31">
        <v>0.5852425055335726</v>
      </c>
      <c r="AG31">
        <v>0.87105947075538315</v>
      </c>
      <c r="AH31">
        <v>4.9372831619253158E-3</v>
      </c>
      <c r="AI31">
        <v>307.07223891418209</v>
      </c>
      <c r="AJ31">
        <v>278.53685488510598</v>
      </c>
      <c r="AK31">
        <v>310.19803580738733</v>
      </c>
      <c r="AL31">
        <v>332.48169428641631</v>
      </c>
      <c r="AM31">
        <v>468.52654291522589</v>
      </c>
      <c r="AN31">
        <v>718.33132405089532</v>
      </c>
      <c r="AO31">
        <v>269.16166263088479</v>
      </c>
      <c r="AP31">
        <v>614.64652664846744</v>
      </c>
      <c r="AQ31">
        <v>21.093219488085481</v>
      </c>
      <c r="AR31">
        <v>6.2363388382883151</v>
      </c>
      <c r="AS31">
        <v>12.03365927140926</v>
      </c>
      <c r="AT31">
        <v>-18.730438199283821</v>
      </c>
      <c r="AU31">
        <v>-6.5131219373880116</v>
      </c>
      <c r="AV31">
        <v>-12.21731626189581</v>
      </c>
      <c r="AW31">
        <v>3.985355072926549</v>
      </c>
      <c r="AX31">
        <v>3.9769999999999999</v>
      </c>
      <c r="AY31">
        <v>4.5347999999999997</v>
      </c>
      <c r="AZ31">
        <v>0.55779999999999985</v>
      </c>
      <c r="BA31">
        <v>4.3613999999999997</v>
      </c>
      <c r="BB31">
        <v>0.93738507587496733</v>
      </c>
      <c r="BC31">
        <v>0.87670000000000003</v>
      </c>
      <c r="BD31">
        <v>0.93799999999999994</v>
      </c>
      <c r="BE31">
        <v>6.129999999999991E-2</v>
      </c>
      <c r="BF31">
        <v>0.87670000000000003</v>
      </c>
      <c r="BG31">
        <v>17.311340520615769</v>
      </c>
      <c r="BH31">
        <v>17.2258</v>
      </c>
      <c r="BI31">
        <v>24.438600000000001</v>
      </c>
      <c r="BJ31">
        <v>7.2128000000000014</v>
      </c>
      <c r="BK31">
        <v>24.438600000000001</v>
      </c>
      <c r="BL31">
        <v>9.662257004422921</v>
      </c>
      <c r="BM31">
        <v>8.3824000000000005</v>
      </c>
      <c r="BN31">
        <v>13.493499999999999</v>
      </c>
      <c r="BO31">
        <v>5.1110999999999986</v>
      </c>
      <c r="BP31">
        <v>13.493499999999999</v>
      </c>
      <c r="BQ31">
        <v>6.5652651062989138</v>
      </c>
      <c r="BR31">
        <v>6.2309000000000001</v>
      </c>
      <c r="BS31">
        <v>9.3475999999999999</v>
      </c>
      <c r="BT31">
        <v>3.1166999999999998</v>
      </c>
      <c r="BU31">
        <v>9.3475999999999999</v>
      </c>
      <c r="BV31">
        <v>0.50586642740896859</v>
      </c>
      <c r="BW31">
        <v>-0.66300000000000003</v>
      </c>
      <c r="BX31">
        <v>0.6472</v>
      </c>
      <c r="BY31">
        <v>1.3102</v>
      </c>
      <c r="BZ31">
        <v>0.37640000000000001</v>
      </c>
      <c r="CA31">
        <v>-7.0710951212912088</v>
      </c>
      <c r="CB31">
        <v>-9.7239000000000004</v>
      </c>
      <c r="CC31">
        <v>-5.5678999999999998</v>
      </c>
      <c r="CD31">
        <v>4.1560000000000006</v>
      </c>
      <c r="CE31">
        <v>-9.7239000000000004</v>
      </c>
      <c r="CF31">
        <v>103.6847974024278</v>
      </c>
      <c r="CG31">
        <v>54</v>
      </c>
      <c r="CH31">
        <v>104.3</v>
      </c>
      <c r="CI31">
        <v>50.3</v>
      </c>
      <c r="CJ31">
        <v>54</v>
      </c>
      <c r="CK31">
        <v>41.631307931889488</v>
      </c>
      <c r="CL31">
        <v>16.7</v>
      </c>
      <c r="CM31">
        <v>41.7</v>
      </c>
      <c r="CN31">
        <v>25</v>
      </c>
      <c r="CO31">
        <v>16.7</v>
      </c>
      <c r="CP31">
        <v>110.3498340820765</v>
      </c>
      <c r="CQ31">
        <v>91.2</v>
      </c>
      <c r="CR31">
        <v>130.69999999999999</v>
      </c>
      <c r="CS31">
        <v>39.499999999999993</v>
      </c>
      <c r="CT31">
        <v>130.69999999999999</v>
      </c>
      <c r="CU31">
        <v>11.03174328932306</v>
      </c>
      <c r="CV31">
        <v>10.8</v>
      </c>
      <c r="CW31">
        <v>11.5</v>
      </c>
      <c r="CX31">
        <v>0.69999999999999929</v>
      </c>
      <c r="CY31">
        <v>10.8</v>
      </c>
      <c r="CZ31">
        <v>147.0834994705167</v>
      </c>
      <c r="DA31">
        <v>137.9</v>
      </c>
      <c r="DB31">
        <v>186.4</v>
      </c>
      <c r="DC31">
        <v>48.5</v>
      </c>
      <c r="DD31">
        <v>138.19999999999999</v>
      </c>
      <c r="DE31">
        <v>25.235745360953</v>
      </c>
      <c r="DF31">
        <v>5.7</v>
      </c>
      <c r="DG31">
        <v>25.3</v>
      </c>
      <c r="DH31">
        <v>19.600000000000001</v>
      </c>
      <c r="DI31">
        <v>5.7</v>
      </c>
      <c r="DJ31">
        <v>0.1686906728493765</v>
      </c>
      <c r="DK31">
        <v>8.1867798665858096E-2</v>
      </c>
      <c r="DL31">
        <v>0.1698697068403909</v>
      </c>
      <c r="DM31">
        <v>8.8001908174532781E-2</v>
      </c>
      <c r="DN31">
        <v>8.1867798665858096E-2</v>
      </c>
      <c r="DO31">
        <v>4.7831647111008371</v>
      </c>
      <c r="DP31">
        <v>4.0614470000000003</v>
      </c>
      <c r="DQ31">
        <v>4.8573209999999998</v>
      </c>
      <c r="DR31">
        <v>0.79587399999999953</v>
      </c>
      <c r="DS31">
        <v>4.4151030000000002</v>
      </c>
      <c r="DT31">
        <v>7.004626021422613</v>
      </c>
      <c r="DU31">
        <v>6.9323740000000003</v>
      </c>
      <c r="DV31">
        <v>7.1072699999999998</v>
      </c>
      <c r="DW31">
        <v>0.1748959999999995</v>
      </c>
      <c r="DX31">
        <v>6.9323740000000003</v>
      </c>
      <c r="DY31">
        <v>5.7417244749832248</v>
      </c>
      <c r="DZ31">
        <v>5.2745360000000003</v>
      </c>
      <c r="EA31">
        <v>5.7719889999999996</v>
      </c>
      <c r="EB31">
        <v>0.49745299999999931</v>
      </c>
      <c r="EC31">
        <v>5.703716</v>
      </c>
      <c r="ED31">
        <v>7.8423701388608791</v>
      </c>
      <c r="EE31">
        <v>7.7541219999999997</v>
      </c>
      <c r="EF31">
        <v>9.7192030000000003</v>
      </c>
      <c r="EG31">
        <v>1.965081000000001</v>
      </c>
      <c r="EH31">
        <v>7.7541219999999997</v>
      </c>
      <c r="EI31">
        <v>9.0840397298927194</v>
      </c>
      <c r="EJ31">
        <v>9.0777359999999998</v>
      </c>
      <c r="EK31">
        <v>11.212251999999999</v>
      </c>
      <c r="EL31">
        <v>2.1345160000000001</v>
      </c>
      <c r="EM31">
        <v>11.212251999999999</v>
      </c>
      <c r="EN31">
        <v>50.328483454228703</v>
      </c>
      <c r="EO31">
        <v>42.197519999999997</v>
      </c>
      <c r="EP31">
        <v>51.355229999999999</v>
      </c>
      <c r="EQ31">
        <v>9.1577100000000016</v>
      </c>
      <c r="ER31">
        <v>42.197519999999997</v>
      </c>
      <c r="ES31">
        <v>14.91240160319594</v>
      </c>
      <c r="ET31">
        <v>12.201779999999999</v>
      </c>
      <c r="EU31">
        <v>16.6249</v>
      </c>
      <c r="EV31">
        <v>4.4231200000000008</v>
      </c>
      <c r="EW31">
        <v>12.201779999999999</v>
      </c>
      <c r="EX31">
        <v>35.416081851032757</v>
      </c>
      <c r="EY31">
        <v>29.995740000000001</v>
      </c>
      <c r="EZ31">
        <v>36.35078</v>
      </c>
      <c r="FA31">
        <v>6.3550399999999989</v>
      </c>
      <c r="FB31">
        <v>29.995740000000001</v>
      </c>
      <c r="FC31">
        <v>0.53573619752973456</v>
      </c>
      <c r="FD31">
        <v>0.44918378934554332</v>
      </c>
      <c r="FE31">
        <v>0.54666570011962612</v>
      </c>
      <c r="FF31">
        <v>9.7481910774082858E-2</v>
      </c>
      <c r="FG31">
        <v>0.44918378934554332</v>
      </c>
      <c r="FH31">
        <v>2.3748104754542561</v>
      </c>
      <c r="FI31">
        <v>2.073622096975019</v>
      </c>
      <c r="FJ31">
        <v>2.817887787099524</v>
      </c>
      <c r="FK31">
        <v>0.74426569012450416</v>
      </c>
      <c r="FL31">
        <v>2.4583085418684818</v>
      </c>
      <c r="FM31">
        <v>45.270979129911147</v>
      </c>
      <c r="FN31">
        <v>41.28</v>
      </c>
      <c r="FO31">
        <v>45.47</v>
      </c>
      <c r="FP31">
        <v>4.1899999999999977</v>
      </c>
      <c r="FQ31">
        <v>41.28</v>
      </c>
      <c r="FR31">
        <v>640.16373969313781</v>
      </c>
      <c r="FS31">
        <v>581.19030999999995</v>
      </c>
      <c r="FT31">
        <v>640.35892999999999</v>
      </c>
      <c r="FU31">
        <v>59.168620000000033</v>
      </c>
      <c r="FV31">
        <v>581.19030999999995</v>
      </c>
      <c r="FW31">
        <v>0.64702821989592707</v>
      </c>
      <c r="FX31">
        <v>0.64690199999999998</v>
      </c>
      <c r="FY31">
        <v>0.70845499999999995</v>
      </c>
      <c r="FZ31">
        <v>6.1552999999999969E-2</v>
      </c>
      <c r="GA31">
        <v>0.70845499999999995</v>
      </c>
      <c r="GB31">
        <v>6</v>
      </c>
      <c r="GC31">
        <v>52</v>
      </c>
    </row>
    <row r="32" spans="1:187" x14ac:dyDescent="0.3">
      <c r="A32" s="36" t="s">
        <v>354</v>
      </c>
      <c r="B32">
        <v>-6.7778900656944294E-2</v>
      </c>
      <c r="C32">
        <v>1.7822160538209979</v>
      </c>
      <c r="D32">
        <v>1.734049636704672</v>
      </c>
      <c r="E32">
        <v>-0.71838337321948431</v>
      </c>
      <c r="F32">
        <v>-0.69737146041953557</v>
      </c>
      <c r="G32">
        <v>1.415849097894776</v>
      </c>
      <c r="H32">
        <v>-54.200559479599157</v>
      </c>
      <c r="I32">
        <v>4.0577854538074047E-2</v>
      </c>
      <c r="J32">
        <v>0.73893765339905193</v>
      </c>
      <c r="K32">
        <v>0.29369112140344278</v>
      </c>
      <c r="L32">
        <v>-5.4282755996797931E-2</v>
      </c>
      <c r="M32">
        <v>7.3315983045999414E-2</v>
      </c>
      <c r="N32">
        <v>0.25047685526136731</v>
      </c>
      <c r="O32">
        <v>-0.2168294849774732</v>
      </c>
      <c r="P32">
        <v>3.3647370283893953E-2</v>
      </c>
      <c r="Q32">
        <v>-9.1586094237018356E-2</v>
      </c>
      <c r="R32">
        <v>1.6749885461143241E-2</v>
      </c>
      <c r="S32">
        <v>0.78047285445865655</v>
      </c>
      <c r="T32">
        <v>-0.50423271433129857</v>
      </c>
      <c r="U32">
        <v>-0.49742342756035979</v>
      </c>
      <c r="V32">
        <v>1.9504567721276931</v>
      </c>
      <c r="W32">
        <v>1.943924657637623</v>
      </c>
      <c r="X32">
        <v>0.18303480083972429</v>
      </c>
      <c r="Y32">
        <v>0.17621241892209741</v>
      </c>
      <c r="Z32">
        <v>4.6573382721520243E-2</v>
      </c>
      <c r="AA32">
        <v>5.3849460166627811E-2</v>
      </c>
      <c r="AB32">
        <v>48.048401959402483</v>
      </c>
      <c r="AC32">
        <v>-0.34809750267804729</v>
      </c>
      <c r="AD32">
        <v>1.931420130618196</v>
      </c>
      <c r="AE32">
        <v>0.53113230351777163</v>
      </c>
      <c r="AF32">
        <v>0.52430992160014478</v>
      </c>
      <c r="AG32">
        <v>0.72857170593243803</v>
      </c>
      <c r="AH32">
        <v>5.3366892406857174E-3</v>
      </c>
      <c r="AI32">
        <v>241.75999289063779</v>
      </c>
      <c r="AJ32">
        <v>207.10349792705341</v>
      </c>
      <c r="AK32">
        <v>225.19812219039281</v>
      </c>
      <c r="AL32">
        <v>292.97835920646452</v>
      </c>
      <c r="AM32">
        <v>195.43583933942909</v>
      </c>
      <c r="AN32">
        <v>277.89810553763027</v>
      </c>
      <c r="AO32">
        <v>102.0014820042587</v>
      </c>
      <c r="AP32">
        <v>213.81521159347739</v>
      </c>
      <c r="AQ32">
        <v>18.030079229650251</v>
      </c>
      <c r="AR32">
        <v>3.227458940395239</v>
      </c>
      <c r="AS32">
        <v>12.191520771730749</v>
      </c>
      <c r="AT32">
        <v>-8.722111290126044</v>
      </c>
      <c r="AU32">
        <v>-5.1156168996564633</v>
      </c>
      <c r="AV32">
        <v>-3.606494390469579</v>
      </c>
      <c r="AW32">
        <v>1.136278736247561</v>
      </c>
      <c r="AX32">
        <v>1.0573999999999999</v>
      </c>
      <c r="AY32">
        <v>1.1894</v>
      </c>
      <c r="AZ32">
        <v>0.13200000000000009</v>
      </c>
      <c r="BA32">
        <v>1.1894</v>
      </c>
      <c r="BB32">
        <v>0.84302029432195724</v>
      </c>
      <c r="BC32">
        <v>0.83299999999999996</v>
      </c>
      <c r="BD32">
        <v>0.88149999999999995</v>
      </c>
      <c r="BE32">
        <v>4.8499999999999988E-2</v>
      </c>
      <c r="BF32">
        <v>0.87460000000000004</v>
      </c>
      <c r="BG32">
        <v>28.228079286736911</v>
      </c>
      <c r="BH32">
        <v>24.024999999999999</v>
      </c>
      <c r="BI32">
        <v>29.334800000000001</v>
      </c>
      <c r="BJ32">
        <v>5.3098000000000027</v>
      </c>
      <c r="BK32">
        <v>24.860600000000002</v>
      </c>
      <c r="BL32">
        <v>3.2133292605384538</v>
      </c>
      <c r="BM32">
        <v>2.0973000000000002</v>
      </c>
      <c r="BN32">
        <v>3.2370999999999999</v>
      </c>
      <c r="BO32">
        <v>1.1397999999999999</v>
      </c>
      <c r="BP32">
        <v>2.9085000000000001</v>
      </c>
      <c r="BQ32">
        <v>1.5753989746442509</v>
      </c>
      <c r="BR32">
        <v>0.94599999999999995</v>
      </c>
      <c r="BS32">
        <v>1.5837000000000001</v>
      </c>
      <c r="BT32">
        <v>0.63770000000000016</v>
      </c>
      <c r="BU32">
        <v>1.4442999999999999</v>
      </c>
      <c r="BV32">
        <v>1.0289445546022511</v>
      </c>
      <c r="BW32">
        <v>0.76329999999999998</v>
      </c>
      <c r="BX32">
        <v>1.1895</v>
      </c>
      <c r="BY32">
        <v>0.42620000000000002</v>
      </c>
      <c r="BZ32">
        <v>0.9103</v>
      </c>
      <c r="CA32">
        <v>-2.6042495773663981</v>
      </c>
      <c r="CB32">
        <v>-2.6389</v>
      </c>
      <c r="CC32">
        <v>-1.7092000000000001</v>
      </c>
      <c r="CD32">
        <v>0.92969999999999997</v>
      </c>
      <c r="CE32">
        <v>-2.3546</v>
      </c>
      <c r="CF32">
        <v>64.082893944152843</v>
      </c>
      <c r="CG32">
        <v>61.7</v>
      </c>
      <c r="CH32">
        <v>72.5</v>
      </c>
      <c r="CI32">
        <v>10.8</v>
      </c>
      <c r="CJ32">
        <v>61.7</v>
      </c>
      <c r="CK32">
        <v>18.198222521702849</v>
      </c>
      <c r="CL32">
        <v>17.600000000000001</v>
      </c>
      <c r="CM32">
        <v>22.7</v>
      </c>
      <c r="CN32">
        <v>5.0999999999999979</v>
      </c>
      <c r="CO32">
        <v>17.600000000000001</v>
      </c>
      <c r="CP32">
        <v>51.591508719527987</v>
      </c>
      <c r="CQ32">
        <v>51.2</v>
      </c>
      <c r="CR32">
        <v>55.2</v>
      </c>
      <c r="CS32">
        <v>4</v>
      </c>
      <c r="CT32">
        <v>54.3</v>
      </c>
      <c r="CU32">
        <v>14.08205708659878</v>
      </c>
      <c r="CV32">
        <v>12</v>
      </c>
      <c r="CW32">
        <v>14.3</v>
      </c>
      <c r="CX32">
        <v>2.3000000000000012</v>
      </c>
      <c r="CY32">
        <v>13.6</v>
      </c>
      <c r="CZ32">
        <v>50.40530834842577</v>
      </c>
      <c r="DA32">
        <v>19.600000000000001</v>
      </c>
      <c r="DB32">
        <v>50.7</v>
      </c>
      <c r="DC32">
        <v>31.1</v>
      </c>
      <c r="DD32">
        <v>29.5</v>
      </c>
      <c r="DE32">
        <v>3.1019059712213619</v>
      </c>
      <c r="DF32">
        <v>2.8</v>
      </c>
      <c r="DG32">
        <v>5.6</v>
      </c>
      <c r="DH32">
        <v>2.8</v>
      </c>
      <c r="DI32">
        <v>4</v>
      </c>
      <c r="DJ32">
        <v>0.29971821404733462</v>
      </c>
      <c r="DK32">
        <v>0.2860454334724154</v>
      </c>
      <c r="DL32">
        <v>0.35434995112414458</v>
      </c>
      <c r="DM32">
        <v>6.8304517651729235E-2</v>
      </c>
      <c r="DN32">
        <v>0.2860454334724154</v>
      </c>
      <c r="DO32">
        <v>3.9762424328910688</v>
      </c>
      <c r="DP32">
        <v>3.8631700000000002</v>
      </c>
      <c r="DQ32">
        <v>4.0772000000000004</v>
      </c>
      <c r="DR32">
        <v>0.21403000000000019</v>
      </c>
      <c r="DS32">
        <v>4.0772000000000004</v>
      </c>
      <c r="DT32">
        <v>6.0817410205659854</v>
      </c>
      <c r="DU32">
        <v>5.8878469999999998</v>
      </c>
      <c r="DV32">
        <v>6.4508869999999998</v>
      </c>
      <c r="DW32">
        <v>0.56303999999999998</v>
      </c>
      <c r="DX32">
        <v>6.4238629999999999</v>
      </c>
      <c r="DY32">
        <v>3.9840723575103549</v>
      </c>
      <c r="DZ32">
        <v>3.9824649999999999</v>
      </c>
      <c r="EA32">
        <v>4.0772000000000004</v>
      </c>
      <c r="EB32">
        <v>9.4735000000000458E-2</v>
      </c>
      <c r="EC32">
        <v>4.0772000000000004</v>
      </c>
      <c r="ED32">
        <v>6.5751570558741914</v>
      </c>
      <c r="EE32">
        <v>5.8878469999999998</v>
      </c>
      <c r="EF32">
        <v>6.7989629999999996</v>
      </c>
      <c r="EG32">
        <v>0.91111599999999981</v>
      </c>
      <c r="EH32">
        <v>6.7911279999999996</v>
      </c>
      <c r="EI32">
        <v>7.4888366184696622</v>
      </c>
      <c r="EJ32">
        <v>6.6972180000000003</v>
      </c>
      <c r="EK32">
        <v>7.4961349999999998</v>
      </c>
      <c r="EL32">
        <v>0.79891699999999943</v>
      </c>
      <c r="EM32">
        <v>6.707592</v>
      </c>
      <c r="EN32">
        <v>20.686110392450921</v>
      </c>
      <c r="EO32">
        <v>20.57985</v>
      </c>
      <c r="EP32">
        <v>26.9651</v>
      </c>
      <c r="EQ32">
        <v>6.3852499999999992</v>
      </c>
      <c r="ER32">
        <v>25.09356</v>
      </c>
      <c r="ES32">
        <v>9.5879333724048887</v>
      </c>
      <c r="ET32">
        <v>9.5354100000000006</v>
      </c>
      <c r="EU32">
        <v>9.7056199999999997</v>
      </c>
      <c r="EV32">
        <v>0.17020999999999911</v>
      </c>
      <c r="EW32">
        <v>9.5863700000000005</v>
      </c>
      <c r="EX32">
        <v>11.09817702004603</v>
      </c>
      <c r="EY32">
        <v>10.998430000000001</v>
      </c>
      <c r="EZ32">
        <v>17.392779999999998</v>
      </c>
      <c r="FA32">
        <v>6.3943499999999984</v>
      </c>
      <c r="FB32">
        <v>15.50719</v>
      </c>
      <c r="FC32">
        <v>0.52273980282385457</v>
      </c>
      <c r="FD32">
        <v>0.52005459349527761</v>
      </c>
      <c r="FE32">
        <v>0.68141041451028594</v>
      </c>
      <c r="FF32">
        <v>0.16135582101500831</v>
      </c>
      <c r="FG32">
        <v>0.63411643647302374</v>
      </c>
      <c r="FH32">
        <v>1.15742820489751</v>
      </c>
      <c r="FI32">
        <v>1.1478914398909561</v>
      </c>
      <c r="FJ32">
        <v>1.816986895548832</v>
      </c>
      <c r="FK32">
        <v>0.66909545565787676</v>
      </c>
      <c r="FL32">
        <v>1.617628987823337</v>
      </c>
      <c r="FM32">
        <v>31.973748690990689</v>
      </c>
      <c r="FN32">
        <v>27.72</v>
      </c>
      <c r="FO32">
        <v>32.14</v>
      </c>
      <c r="FP32">
        <v>4.4200000000000017</v>
      </c>
      <c r="FQ32">
        <v>29.45</v>
      </c>
      <c r="FR32">
        <v>284.54845396479271</v>
      </c>
      <c r="FS32">
        <v>277.4436</v>
      </c>
      <c r="FT32">
        <v>285.06398999999999</v>
      </c>
      <c r="FU32">
        <v>7.6203899999999862</v>
      </c>
      <c r="FV32">
        <v>284.70076</v>
      </c>
      <c r="FW32">
        <v>0.84492847085153699</v>
      </c>
      <c r="FX32">
        <v>0.84252400000000005</v>
      </c>
      <c r="FY32">
        <v>0.862201</v>
      </c>
      <c r="FZ32">
        <v>1.9676999999999941E-2</v>
      </c>
      <c r="GA32">
        <v>0.84359099999999998</v>
      </c>
      <c r="GB32">
        <v>5</v>
      </c>
      <c r="GC32">
        <v>5</v>
      </c>
    </row>
    <row r="33" spans="1:185" x14ac:dyDescent="0.3">
      <c r="A33" s="36" t="s">
        <v>355</v>
      </c>
      <c r="B33">
        <v>-6.2154599999999997E-2</v>
      </c>
      <c r="C33">
        <v>1.7821199999999999</v>
      </c>
      <c r="D33">
        <v>1.7608999999999999</v>
      </c>
      <c r="E33">
        <v>-0.79990000000000006</v>
      </c>
      <c r="F33">
        <v>-0.63470000000000004</v>
      </c>
      <c r="G33">
        <v>1.4346000000000001</v>
      </c>
      <c r="H33">
        <v>-54.194667000000003</v>
      </c>
      <c r="I33">
        <v>7.7899999999999997E-2</v>
      </c>
      <c r="J33">
        <v>0.72870000000000001</v>
      </c>
      <c r="K33">
        <v>0.27783000000000002</v>
      </c>
      <c r="L33">
        <v>-4.5974000000000001E-2</v>
      </c>
      <c r="M33">
        <v>7.8129000000000004E-2</v>
      </c>
      <c r="N33">
        <v>0.20030999999999999</v>
      </c>
      <c r="O33">
        <v>-0.22534999999999999</v>
      </c>
      <c r="P33">
        <v>-2.504E-2</v>
      </c>
      <c r="Q33">
        <v>-0.12520000000000001</v>
      </c>
      <c r="R33">
        <v>3.9120000000000002E-2</v>
      </c>
      <c r="S33">
        <v>0.77641000000000004</v>
      </c>
      <c r="T33">
        <v>-0.51773000000000002</v>
      </c>
      <c r="U33">
        <v>-0.49933</v>
      </c>
      <c r="V33">
        <v>1.946573333333333</v>
      </c>
      <c r="W33">
        <v>1.9365300000000001</v>
      </c>
      <c r="X33">
        <v>0.19028333333333339</v>
      </c>
      <c r="Y33">
        <v>0.17175000000000001</v>
      </c>
      <c r="Z33">
        <v>4.9043333333333328E-2</v>
      </c>
      <c r="AA33">
        <v>5.9080000000000001E-2</v>
      </c>
      <c r="AB33">
        <v>47.78</v>
      </c>
      <c r="AC33">
        <v>-0.35281000000000001</v>
      </c>
      <c r="AD33">
        <v>1.92865</v>
      </c>
      <c r="AE33">
        <v>0.54309333333333343</v>
      </c>
      <c r="AF33">
        <v>0.52456000000000003</v>
      </c>
      <c r="AG33">
        <v>0.75729000000000002</v>
      </c>
      <c r="AH33">
        <v>5.0899999999999999E-3</v>
      </c>
      <c r="AI33">
        <v>252.48220000000001</v>
      </c>
      <c r="AJ33">
        <v>228.54079999999999</v>
      </c>
      <c r="AK33">
        <v>234.53039999999999</v>
      </c>
      <c r="AL33">
        <v>294.37529999999998</v>
      </c>
      <c r="AM33">
        <v>194.523</v>
      </c>
      <c r="AN33">
        <v>270.2</v>
      </c>
      <c r="AO33">
        <v>91.9</v>
      </c>
      <c r="AP33">
        <v>206.9</v>
      </c>
      <c r="AQ33">
        <v>18.25</v>
      </c>
      <c r="AR33">
        <v>3.53</v>
      </c>
      <c r="AS33">
        <v>12.53</v>
      </c>
      <c r="AT33">
        <v>-9.3949542180075802</v>
      </c>
      <c r="AU33">
        <v>-4.6900000000000004</v>
      </c>
      <c r="AV33">
        <v>-4.7049542180075798</v>
      </c>
      <c r="AW33">
        <v>1.143</v>
      </c>
      <c r="AX33">
        <v>1.143</v>
      </c>
      <c r="AY33">
        <v>1.143</v>
      </c>
      <c r="AZ33">
        <v>0</v>
      </c>
      <c r="BA33">
        <v>1.143</v>
      </c>
      <c r="BB33">
        <v>0.8569</v>
      </c>
      <c r="BC33">
        <v>0.8569</v>
      </c>
      <c r="BD33">
        <v>0.8569</v>
      </c>
      <c r="BE33">
        <v>0</v>
      </c>
      <c r="BF33">
        <v>0.8569</v>
      </c>
      <c r="BG33">
        <v>26.765999999999998</v>
      </c>
      <c r="BH33">
        <v>26.765999999999998</v>
      </c>
      <c r="BI33">
        <v>26.765999999999998</v>
      </c>
      <c r="BJ33">
        <v>0</v>
      </c>
      <c r="BK33">
        <v>26.765999999999998</v>
      </c>
      <c r="BL33">
        <v>4.3482000000000003</v>
      </c>
      <c r="BM33">
        <v>4.3482000000000003</v>
      </c>
      <c r="BN33">
        <v>4.3482000000000003</v>
      </c>
      <c r="BO33">
        <v>0</v>
      </c>
      <c r="BP33">
        <v>4.3482000000000003</v>
      </c>
      <c r="BQ33">
        <v>3.2113</v>
      </c>
      <c r="BR33">
        <v>3.2113</v>
      </c>
      <c r="BS33">
        <v>3.2113</v>
      </c>
      <c r="BT33">
        <v>0</v>
      </c>
      <c r="BU33">
        <v>3.2113</v>
      </c>
      <c r="BV33">
        <v>-0.29459999999999997</v>
      </c>
      <c r="BW33">
        <v>-0.29459999999999997</v>
      </c>
      <c r="BX33">
        <v>-0.29459999999999997</v>
      </c>
      <c r="BY33">
        <v>0</v>
      </c>
      <c r="BZ33">
        <v>-0.29459999999999997</v>
      </c>
      <c r="CA33">
        <v>-2.9167000000000001</v>
      </c>
      <c r="CB33">
        <v>-2.9167000000000001</v>
      </c>
      <c r="CC33">
        <v>-2.9167000000000001</v>
      </c>
      <c r="CD33">
        <v>0</v>
      </c>
      <c r="CE33">
        <v>-2.9167000000000001</v>
      </c>
      <c r="CF33">
        <v>63.3</v>
      </c>
      <c r="CG33">
        <v>63.3</v>
      </c>
      <c r="CH33">
        <v>63.3</v>
      </c>
      <c r="CI33">
        <v>0</v>
      </c>
      <c r="CJ33">
        <v>63.3</v>
      </c>
      <c r="CK33">
        <v>18.100000000000001</v>
      </c>
      <c r="CL33">
        <v>18.100000000000001</v>
      </c>
      <c r="CM33">
        <v>18.100000000000001</v>
      </c>
      <c r="CN33">
        <v>0</v>
      </c>
      <c r="CO33">
        <v>18.100000000000001</v>
      </c>
      <c r="CP33">
        <v>51.2</v>
      </c>
      <c r="CQ33">
        <v>51.2</v>
      </c>
      <c r="CR33">
        <v>51.2</v>
      </c>
      <c r="CS33">
        <v>0</v>
      </c>
      <c r="CT33">
        <v>51.2</v>
      </c>
      <c r="CU33">
        <v>13.6</v>
      </c>
      <c r="CV33">
        <v>13.6</v>
      </c>
      <c r="CW33">
        <v>13.6</v>
      </c>
      <c r="CX33">
        <v>0</v>
      </c>
      <c r="CY33">
        <v>13.6</v>
      </c>
      <c r="CZ33">
        <v>40.700000000000003</v>
      </c>
      <c r="DA33">
        <v>40.700000000000003</v>
      </c>
      <c r="DB33">
        <v>40.700000000000003</v>
      </c>
      <c r="DC33">
        <v>0</v>
      </c>
      <c r="DD33">
        <v>40.700000000000003</v>
      </c>
      <c r="DE33">
        <v>4.5</v>
      </c>
      <c r="DF33">
        <v>4.5</v>
      </c>
      <c r="DG33">
        <v>4.5</v>
      </c>
      <c r="DH33">
        <v>0</v>
      </c>
      <c r="DI33">
        <v>4.5</v>
      </c>
      <c r="DJ33">
        <v>0.30594490091831811</v>
      </c>
      <c r="DK33">
        <v>0.30594490091831811</v>
      </c>
      <c r="DL33">
        <v>0.30594490091831811</v>
      </c>
      <c r="DM33">
        <v>0</v>
      </c>
      <c r="DN33">
        <v>0.30594490091831811</v>
      </c>
      <c r="DO33">
        <v>3.931057</v>
      </c>
      <c r="DP33">
        <v>3.931057</v>
      </c>
      <c r="DQ33">
        <v>3.931057</v>
      </c>
      <c r="DR33">
        <v>0</v>
      </c>
      <c r="DS33">
        <v>3.931057</v>
      </c>
      <c r="DT33">
        <v>6.026948</v>
      </c>
      <c r="DU33">
        <v>6.026948</v>
      </c>
      <c r="DV33">
        <v>6.026948</v>
      </c>
      <c r="DW33">
        <v>0</v>
      </c>
      <c r="DX33">
        <v>6.026948</v>
      </c>
      <c r="DY33">
        <v>3.935689</v>
      </c>
      <c r="DZ33">
        <v>3.935689</v>
      </c>
      <c r="EA33">
        <v>3.935689</v>
      </c>
      <c r="EB33">
        <v>0</v>
      </c>
      <c r="EC33">
        <v>3.935689</v>
      </c>
      <c r="ED33">
        <v>6.442971</v>
      </c>
      <c r="EE33">
        <v>6.442971</v>
      </c>
      <c r="EF33">
        <v>6.442971</v>
      </c>
      <c r="EG33">
        <v>0</v>
      </c>
      <c r="EH33">
        <v>6.442971</v>
      </c>
      <c r="EI33">
        <v>7.487787</v>
      </c>
      <c r="EJ33">
        <v>7.487787</v>
      </c>
      <c r="EK33">
        <v>7.487787</v>
      </c>
      <c r="EL33">
        <v>0</v>
      </c>
      <c r="EM33">
        <v>7.487787</v>
      </c>
      <c r="EN33">
        <v>19.898409999999998</v>
      </c>
      <c r="EO33">
        <v>19.898409999999998</v>
      </c>
      <c r="EP33">
        <v>19.898409999999998</v>
      </c>
      <c r="EQ33">
        <v>0</v>
      </c>
      <c r="ER33">
        <v>19.898409999999998</v>
      </c>
      <c r="ES33">
        <v>9.5403099999999998</v>
      </c>
      <c r="ET33">
        <v>9.5403099999999998</v>
      </c>
      <c r="EU33">
        <v>9.5403099999999998</v>
      </c>
      <c r="EV33">
        <v>0</v>
      </c>
      <c r="EW33">
        <v>9.5403099999999998</v>
      </c>
      <c r="EX33">
        <v>10.3581</v>
      </c>
      <c r="EY33">
        <v>10.3581</v>
      </c>
      <c r="EZ33">
        <v>10.3581</v>
      </c>
      <c r="FA33">
        <v>0</v>
      </c>
      <c r="FB33">
        <v>10.3581</v>
      </c>
      <c r="FC33">
        <v>0.51352153465915051</v>
      </c>
      <c r="FD33">
        <v>0.51352153465915051</v>
      </c>
      <c r="FE33">
        <v>0.51352153465915051</v>
      </c>
      <c r="FF33">
        <v>0</v>
      </c>
      <c r="FG33">
        <v>0.51352153465915051</v>
      </c>
      <c r="FH33">
        <v>1.08571943678979</v>
      </c>
      <c r="FI33">
        <v>1.08571943678979</v>
      </c>
      <c r="FJ33">
        <v>1.08571943678979</v>
      </c>
      <c r="FK33">
        <v>0</v>
      </c>
      <c r="FL33">
        <v>1.08571943678979</v>
      </c>
      <c r="FM33">
        <v>34.049999999999997</v>
      </c>
      <c r="FN33">
        <v>34.049999999999997</v>
      </c>
      <c r="FO33">
        <v>34.049999999999997</v>
      </c>
      <c r="FP33">
        <v>0</v>
      </c>
      <c r="FQ33">
        <v>34.049999999999997</v>
      </c>
      <c r="FR33">
        <v>274.27956999999998</v>
      </c>
      <c r="FS33">
        <v>274.27956999999998</v>
      </c>
      <c r="FT33">
        <v>274.27956999999998</v>
      </c>
      <c r="FU33">
        <v>0</v>
      </c>
      <c r="FV33">
        <v>274.27956999999998</v>
      </c>
      <c r="FW33">
        <v>0.84003700000000003</v>
      </c>
      <c r="FX33">
        <v>0.84003700000000003</v>
      </c>
      <c r="FY33">
        <v>0.84003700000000003</v>
      </c>
      <c r="FZ33">
        <v>0</v>
      </c>
      <c r="GA33">
        <v>0.84003700000000003</v>
      </c>
      <c r="GB33">
        <v>1</v>
      </c>
      <c r="GC33">
        <v>1</v>
      </c>
    </row>
    <row r="34" spans="1:185" x14ac:dyDescent="0.3">
      <c r="A34" s="36" t="s">
        <v>356</v>
      </c>
      <c r="B34">
        <v>-6.6848120548710116E-2</v>
      </c>
      <c r="C34">
        <v>1.7810288604523841</v>
      </c>
      <c r="D34">
        <v>1.698565136483001</v>
      </c>
      <c r="E34">
        <v>-0.71390839461572686</v>
      </c>
      <c r="F34">
        <v>-0.67270855013402542</v>
      </c>
      <c r="G34">
        <v>1.386616944547526</v>
      </c>
      <c r="H34">
        <v>-54.201584158824843</v>
      </c>
      <c r="I34">
        <v>3.1097135982634191E-2</v>
      </c>
      <c r="J34">
        <v>0.72257032539270172</v>
      </c>
      <c r="K34">
        <v>0.28595977011390628</v>
      </c>
      <c r="L34">
        <v>-5.6769450399353917E-2</v>
      </c>
      <c r="M34">
        <v>7.3121075959480489E-2</v>
      </c>
      <c r="N34">
        <v>0.25155762219542999</v>
      </c>
      <c r="O34">
        <v>-0.21915133439534479</v>
      </c>
      <c r="P34">
        <v>3.2406287800085087E-2</v>
      </c>
      <c r="Q34">
        <v>-9.3369111427952886E-2</v>
      </c>
      <c r="R34">
        <v>1.733200453447618E-2</v>
      </c>
      <c r="S34">
        <v>0.77852412903673895</v>
      </c>
      <c r="T34">
        <v>-0.50464062040374824</v>
      </c>
      <c r="U34">
        <v>-0.49248017978743341</v>
      </c>
      <c r="V34">
        <v>1.9549140349586089</v>
      </c>
      <c r="W34">
        <v>1.9440574851129819</v>
      </c>
      <c r="X34">
        <v>0.1888590905091824</v>
      </c>
      <c r="Y34">
        <v>0.1751237039415075</v>
      </c>
      <c r="Z34">
        <v>3.8570848943685447E-2</v>
      </c>
      <c r="AA34">
        <v>5.024855916636739E-2</v>
      </c>
      <c r="AB34">
        <v>49.245377485308069</v>
      </c>
      <c r="AC34">
        <v>-0.35780697014139251</v>
      </c>
      <c r="AD34">
        <v>1.938482817089616</v>
      </c>
      <c r="AE34">
        <v>0.54666606065057477</v>
      </c>
      <c r="AF34">
        <v>0.53293067408289974</v>
      </c>
      <c r="AG34">
        <v>0.76571813630282237</v>
      </c>
      <c r="AH34">
        <v>5.1970025367609456E-3</v>
      </c>
      <c r="AI34">
        <v>266.00442637054448</v>
      </c>
      <c r="AJ34">
        <v>226.05575499832091</v>
      </c>
      <c r="AK34">
        <v>259.20182738657672</v>
      </c>
      <c r="AL34">
        <v>312.75572026568301</v>
      </c>
      <c r="AM34">
        <v>215.44957294296341</v>
      </c>
      <c r="AN34">
        <v>301.94926949577962</v>
      </c>
      <c r="AO34">
        <v>100.92373479016101</v>
      </c>
      <c r="AP34">
        <v>241.32006417213719</v>
      </c>
      <c r="AQ34">
        <v>18.45470572507303</v>
      </c>
      <c r="AR34">
        <v>3.6140276484916032</v>
      </c>
      <c r="AS34">
        <v>12.06729890481212</v>
      </c>
      <c r="AT34">
        <v>-10.41218761228118</v>
      </c>
      <c r="AU34">
        <v>-6.8592517673797184</v>
      </c>
      <c r="AV34">
        <v>-3.5529358449014592</v>
      </c>
      <c r="AW34">
        <v>1.2141240341251209</v>
      </c>
      <c r="AX34">
        <v>1.0887</v>
      </c>
      <c r="AY34">
        <v>1.2507999999999999</v>
      </c>
      <c r="AZ34">
        <v>0.16209999999999991</v>
      </c>
      <c r="BA34">
        <v>1.2490000000000001</v>
      </c>
      <c r="BB34">
        <v>0.89008885994660736</v>
      </c>
      <c r="BC34">
        <v>0.85289999999999999</v>
      </c>
      <c r="BD34">
        <v>0.9284</v>
      </c>
      <c r="BE34">
        <v>7.5500000000000012E-2</v>
      </c>
      <c r="BF34">
        <v>0.89380000000000004</v>
      </c>
      <c r="BG34">
        <v>23.26466893003094</v>
      </c>
      <c r="BH34">
        <v>18.528500000000001</v>
      </c>
      <c r="BI34">
        <v>27.351099999999999</v>
      </c>
      <c r="BJ34">
        <v>8.8225999999999978</v>
      </c>
      <c r="BK34">
        <v>22.756799999999998</v>
      </c>
      <c r="BL34">
        <v>3.2955750558611161</v>
      </c>
      <c r="BM34">
        <v>1.6259999999999999</v>
      </c>
      <c r="BN34">
        <v>3.5798000000000001</v>
      </c>
      <c r="BO34">
        <v>1.9538</v>
      </c>
      <c r="BP34">
        <v>3.3014000000000001</v>
      </c>
      <c r="BQ34">
        <v>1.6427528591634619</v>
      </c>
      <c r="BR34">
        <v>0.76149999999999995</v>
      </c>
      <c r="BS34">
        <v>1.8608</v>
      </c>
      <c r="BT34">
        <v>1.0992999999999999</v>
      </c>
      <c r="BU34">
        <v>1.6358999999999999</v>
      </c>
      <c r="BV34">
        <v>1.020375899496764</v>
      </c>
      <c r="BW34">
        <v>0.56110000000000004</v>
      </c>
      <c r="BX34">
        <v>1.3423</v>
      </c>
      <c r="BY34">
        <v>0.78120000000000001</v>
      </c>
      <c r="BZ34">
        <v>1.0374000000000001</v>
      </c>
      <c r="CA34">
        <v>-2.6631237606816081</v>
      </c>
      <c r="CB34">
        <v>-2.9197000000000002</v>
      </c>
      <c r="CC34">
        <v>-1.3226</v>
      </c>
      <c r="CD34">
        <v>1.5971</v>
      </c>
      <c r="CE34">
        <v>-2.6732999999999998</v>
      </c>
      <c r="CF34">
        <v>60.629205323642367</v>
      </c>
      <c r="CG34">
        <v>58.3</v>
      </c>
      <c r="CH34">
        <v>78.3</v>
      </c>
      <c r="CI34">
        <v>20</v>
      </c>
      <c r="CJ34">
        <v>58.3</v>
      </c>
      <c r="CK34">
        <v>17.545128256021101</v>
      </c>
      <c r="CL34">
        <v>16.5</v>
      </c>
      <c r="CM34">
        <v>26.5</v>
      </c>
      <c r="CN34">
        <v>10</v>
      </c>
      <c r="CO34">
        <v>17.399999999999999</v>
      </c>
      <c r="CP34">
        <v>49.217087601201897</v>
      </c>
      <c r="CQ34">
        <v>46.8</v>
      </c>
      <c r="CR34">
        <v>54.1</v>
      </c>
      <c r="CS34">
        <v>7.3000000000000043</v>
      </c>
      <c r="CT34">
        <v>54.1</v>
      </c>
      <c r="CU34">
        <v>12.274644612846901</v>
      </c>
      <c r="CV34">
        <v>11.9</v>
      </c>
      <c r="CW34">
        <v>14</v>
      </c>
      <c r="CX34">
        <v>2.1</v>
      </c>
      <c r="CY34">
        <v>12</v>
      </c>
      <c r="CZ34">
        <v>50.229745974632763</v>
      </c>
      <c r="DA34">
        <v>40.1</v>
      </c>
      <c r="DB34">
        <v>54.5</v>
      </c>
      <c r="DC34">
        <v>14.4</v>
      </c>
      <c r="DD34">
        <v>40.1</v>
      </c>
      <c r="DE34">
        <v>4.5291597703753528</v>
      </c>
      <c r="DF34">
        <v>2.2000000000000002</v>
      </c>
      <c r="DG34">
        <v>11.7</v>
      </c>
      <c r="DH34">
        <v>9.5</v>
      </c>
      <c r="DI34">
        <v>3.5</v>
      </c>
      <c r="DJ34">
        <v>0.25151546489558702</v>
      </c>
      <c r="DK34">
        <v>0.2393267651888342</v>
      </c>
      <c r="DL34">
        <v>0.35191011235955061</v>
      </c>
      <c r="DM34">
        <v>0.1125833471707164</v>
      </c>
      <c r="DN34">
        <v>0.23942505133470221</v>
      </c>
      <c r="DO34">
        <v>3.9992399374220491</v>
      </c>
      <c r="DP34">
        <v>3.7789779999999999</v>
      </c>
      <c r="DQ34">
        <v>4.2466210000000002</v>
      </c>
      <c r="DR34">
        <v>0.46764300000000031</v>
      </c>
      <c r="DS34">
        <v>4.0937140000000003</v>
      </c>
      <c r="DT34">
        <v>6.3205389430408427</v>
      </c>
      <c r="DU34">
        <v>5.9123340000000004</v>
      </c>
      <c r="DV34">
        <v>6.4492710000000004</v>
      </c>
      <c r="DW34">
        <v>0.536937</v>
      </c>
      <c r="DX34">
        <v>6.3837640000000002</v>
      </c>
      <c r="DY34">
        <v>4.0393643646949151</v>
      </c>
      <c r="DZ34">
        <v>3.8541599999999998</v>
      </c>
      <c r="EA34">
        <v>4.254893</v>
      </c>
      <c r="EB34">
        <v>0.40073300000000017</v>
      </c>
      <c r="EC34">
        <v>4.251239</v>
      </c>
      <c r="ED34">
        <v>6.7618897817969064</v>
      </c>
      <c r="EE34">
        <v>6.0186479999999998</v>
      </c>
      <c r="EF34">
        <v>6.8517950000000001</v>
      </c>
      <c r="EG34">
        <v>0.8331470000000003</v>
      </c>
      <c r="EH34">
        <v>6.7654240000000003</v>
      </c>
      <c r="EI34">
        <v>7.5531329637461617</v>
      </c>
      <c r="EJ34">
        <v>6.7480120000000001</v>
      </c>
      <c r="EK34">
        <v>7.6572440000000004</v>
      </c>
      <c r="EL34">
        <v>0.90923200000000026</v>
      </c>
      <c r="EM34">
        <v>7.6077500000000002</v>
      </c>
      <c r="EN34">
        <v>23.078374161794791</v>
      </c>
      <c r="EO34">
        <v>18.885919999999999</v>
      </c>
      <c r="EP34">
        <v>31.464040000000001</v>
      </c>
      <c r="EQ34">
        <v>12.57812</v>
      </c>
      <c r="ER34">
        <v>24.07414</v>
      </c>
      <c r="ES34">
        <v>7.6270789873103579</v>
      </c>
      <c r="ET34">
        <v>6.12432</v>
      </c>
      <c r="EU34">
        <v>11.04908</v>
      </c>
      <c r="EV34">
        <v>4.92476</v>
      </c>
      <c r="EW34">
        <v>7.87181</v>
      </c>
      <c r="EX34">
        <v>15.451295174484439</v>
      </c>
      <c r="EY34">
        <v>8.0672599999999992</v>
      </c>
      <c r="EZ34">
        <v>22.645589999999999</v>
      </c>
      <c r="FA34">
        <v>14.578329999999999</v>
      </c>
      <c r="FB34">
        <v>16.20233</v>
      </c>
      <c r="FC34">
        <v>0.53198911700861817</v>
      </c>
      <c r="FD34">
        <v>0.43534712775945572</v>
      </c>
      <c r="FE34">
        <v>0.72529055728863756</v>
      </c>
      <c r="FF34">
        <v>0.28994342952918178</v>
      </c>
      <c r="FG34">
        <v>0.55494292585582405</v>
      </c>
      <c r="FH34">
        <v>2.2126303250516588</v>
      </c>
      <c r="FI34">
        <v>0.74568014892787093</v>
      </c>
      <c r="FJ34">
        <v>2.8447762363821609</v>
      </c>
      <c r="FK34">
        <v>2.0990960874542899</v>
      </c>
      <c r="FL34">
        <v>2.0582724938737091</v>
      </c>
      <c r="FM34">
        <v>31.034532729812781</v>
      </c>
      <c r="FN34">
        <v>29.92</v>
      </c>
      <c r="FO34">
        <v>34.97</v>
      </c>
      <c r="FP34">
        <v>5.0499999999999972</v>
      </c>
      <c r="FQ34">
        <v>30.52</v>
      </c>
      <c r="FR34">
        <v>314.05394687607702</v>
      </c>
      <c r="FS34">
        <v>301.83193</v>
      </c>
      <c r="FT34">
        <v>315.76837999999998</v>
      </c>
      <c r="FU34">
        <v>13.936449999999979</v>
      </c>
      <c r="FV34">
        <v>313.71555000000001</v>
      </c>
      <c r="FW34">
        <v>0.81002124290812294</v>
      </c>
      <c r="FX34">
        <v>0.80573799999999995</v>
      </c>
      <c r="FY34">
        <v>0.83625300000000002</v>
      </c>
      <c r="FZ34">
        <v>3.051500000000007E-2</v>
      </c>
      <c r="GA34">
        <v>0.81078499999999998</v>
      </c>
      <c r="GB34">
        <v>11</v>
      </c>
      <c r="GC34">
        <v>14</v>
      </c>
    </row>
    <row r="35" spans="1:185" x14ac:dyDescent="0.3">
      <c r="A35" s="36" t="s">
        <v>784</v>
      </c>
      <c r="B35">
        <v>-2.561592630571808E-2</v>
      </c>
      <c r="C35">
        <v>1.859193570182414</v>
      </c>
      <c r="D35">
        <v>1.835137190587327</v>
      </c>
      <c r="E35">
        <v>-0.83795141749300561</v>
      </c>
      <c r="F35">
        <v>-0.6567877051558173</v>
      </c>
      <c r="G35">
        <v>1.494737748559863</v>
      </c>
      <c r="H35">
        <v>-54.152853229596133</v>
      </c>
      <c r="I35">
        <v>4.9369413385437363E-2</v>
      </c>
      <c r="J35">
        <v>0.1103511852510362</v>
      </c>
      <c r="K35">
        <v>0.12697617149926971</v>
      </c>
      <c r="L35">
        <v>7.3072346929429263E-3</v>
      </c>
      <c r="M35">
        <v>0.12625078470243961</v>
      </c>
      <c r="N35">
        <v>0.1635736734681224</v>
      </c>
      <c r="O35">
        <v>-0.23758575285153041</v>
      </c>
      <c r="P35">
        <v>-7.4012079383407939E-2</v>
      </c>
      <c r="Q35">
        <v>-0.15579891611746921</v>
      </c>
      <c r="R35">
        <v>7.4203626614672696E-2</v>
      </c>
      <c r="S35">
        <v>0.85229304545294737</v>
      </c>
      <c r="T35">
        <v>-0.57883589219626341</v>
      </c>
      <c r="U35">
        <v>-0.57028418761717603</v>
      </c>
      <c r="V35">
        <v>1.9500037088917099</v>
      </c>
      <c r="W35">
        <v>1.946880046388012</v>
      </c>
      <c r="X35">
        <v>0.1929880071818427</v>
      </c>
      <c r="Y35">
        <v>0.189256297770203</v>
      </c>
      <c r="Z35">
        <v>3.9408638839884533E-2</v>
      </c>
      <c r="AA35">
        <v>4.0457837324139531E-2</v>
      </c>
      <c r="AB35">
        <v>48.789532227498071</v>
      </c>
      <c r="AC35">
        <v>-0.39520470448394501</v>
      </c>
      <c r="AD35">
        <v>1.88991491951975</v>
      </c>
      <c r="AE35">
        <v>0.58819271166578768</v>
      </c>
      <c r="AF35">
        <v>0.5844610022541481</v>
      </c>
      <c r="AG35">
        <v>0.9250396037677614</v>
      </c>
      <c r="AH35">
        <v>5.5184014974483733E-3</v>
      </c>
      <c r="AI35">
        <v>296.28252736636142</v>
      </c>
      <c r="AJ35">
        <v>258.61232899964381</v>
      </c>
      <c r="AK35">
        <v>297.1883333116013</v>
      </c>
      <c r="AL35">
        <v>333.04687423183731</v>
      </c>
      <c r="AM35">
        <v>439.64588022052112</v>
      </c>
      <c r="AN35">
        <v>687.83076290401937</v>
      </c>
      <c r="AO35">
        <v>253.55584997677681</v>
      </c>
      <c r="AP35">
        <v>578.06490935716249</v>
      </c>
      <c r="AQ35">
        <v>21.214589388777011</v>
      </c>
      <c r="AR35">
        <v>6.1652875824323914</v>
      </c>
      <c r="AS35">
        <v>12.446513371612889</v>
      </c>
      <c r="AT35">
        <v>-18.831773661625519</v>
      </c>
      <c r="AU35">
        <v>-5.5371650349151498</v>
      </c>
      <c r="AV35">
        <v>-13.294608626710369</v>
      </c>
      <c r="AW35">
        <v>4.8156889436577348</v>
      </c>
      <c r="AX35">
        <v>3.4154</v>
      </c>
      <c r="AY35">
        <v>6.2336</v>
      </c>
      <c r="AZ35">
        <v>2.8182</v>
      </c>
      <c r="BA35">
        <v>5.0545999999999998</v>
      </c>
      <c r="BB35">
        <v>0.93345494852940092</v>
      </c>
      <c r="BC35">
        <v>0.87090000000000001</v>
      </c>
      <c r="BD35">
        <v>0.93879999999999997</v>
      </c>
      <c r="BE35">
        <v>6.789999999999996E-2</v>
      </c>
      <c r="BF35">
        <v>0.8891</v>
      </c>
      <c r="BG35">
        <v>17.830509911266962</v>
      </c>
      <c r="BH35">
        <v>17.0733</v>
      </c>
      <c r="BI35">
        <v>25.283200000000001</v>
      </c>
      <c r="BJ35">
        <v>8.2099000000000011</v>
      </c>
      <c r="BK35">
        <v>23.209</v>
      </c>
      <c r="BL35">
        <v>10.074758247823929</v>
      </c>
      <c r="BM35">
        <v>6.8087</v>
      </c>
      <c r="BN35">
        <v>13.7767</v>
      </c>
      <c r="BO35">
        <v>6.968</v>
      </c>
      <c r="BP35">
        <v>9.3210999999999995</v>
      </c>
      <c r="BQ35">
        <v>7.7341756981366059</v>
      </c>
      <c r="BR35">
        <v>4.4932999999999996</v>
      </c>
      <c r="BS35">
        <v>10.880800000000001</v>
      </c>
      <c r="BT35">
        <v>6.3875000000000011</v>
      </c>
      <c r="BU35">
        <v>6.7201000000000004</v>
      </c>
      <c r="BV35">
        <v>-1.4732726133841509</v>
      </c>
      <c r="BW35">
        <v>-3.3769999999999998</v>
      </c>
      <c r="BX35">
        <v>2.8409</v>
      </c>
      <c r="BY35">
        <v>6.2179000000000002</v>
      </c>
      <c r="BZ35">
        <v>-0.26629999999999998</v>
      </c>
      <c r="CA35">
        <v>-6.2608758325746177</v>
      </c>
      <c r="CB35">
        <v>-9.0806000000000004</v>
      </c>
      <c r="CC35">
        <v>-5.0815999999999999</v>
      </c>
      <c r="CD35">
        <v>3.999000000000001</v>
      </c>
      <c r="CE35">
        <v>-6.4538000000000002</v>
      </c>
      <c r="CF35">
        <v>109.7658535468569</v>
      </c>
      <c r="CG35">
        <v>53.6</v>
      </c>
      <c r="CH35">
        <v>113.4</v>
      </c>
      <c r="CI35">
        <v>59.8</v>
      </c>
      <c r="CJ35">
        <v>53.6</v>
      </c>
      <c r="CK35">
        <v>42.560609462100523</v>
      </c>
      <c r="CL35">
        <v>16.100000000000001</v>
      </c>
      <c r="CM35">
        <v>43.4</v>
      </c>
      <c r="CN35">
        <v>27.3</v>
      </c>
      <c r="CO35">
        <v>16.100000000000001</v>
      </c>
      <c r="CP35">
        <v>110.41190915315021</v>
      </c>
      <c r="CQ35">
        <v>102.5</v>
      </c>
      <c r="CR35">
        <v>128.1</v>
      </c>
      <c r="CS35">
        <v>25.599999999999991</v>
      </c>
      <c r="CT35">
        <v>126.4</v>
      </c>
      <c r="CU35">
        <v>11.849806174648389</v>
      </c>
      <c r="CV35">
        <v>10.3</v>
      </c>
      <c r="CW35">
        <v>12.6</v>
      </c>
      <c r="CX35">
        <v>2.2999999999999989</v>
      </c>
      <c r="CY35">
        <v>11.1</v>
      </c>
      <c r="CZ35">
        <v>143.10159342097069</v>
      </c>
      <c r="DA35">
        <v>99.3</v>
      </c>
      <c r="DB35">
        <v>151.5</v>
      </c>
      <c r="DC35">
        <v>52.2</v>
      </c>
      <c r="DD35">
        <v>118.9</v>
      </c>
      <c r="DE35">
        <v>25.531147558786781</v>
      </c>
      <c r="DF35">
        <v>4.7</v>
      </c>
      <c r="DG35">
        <v>27.2</v>
      </c>
      <c r="DH35">
        <v>22.5</v>
      </c>
      <c r="DI35">
        <v>4.7</v>
      </c>
      <c r="DJ35">
        <v>0.19008546162102319</v>
      </c>
      <c r="DK35">
        <v>8.4944532488114108E-2</v>
      </c>
      <c r="DL35">
        <v>0.19745777468222181</v>
      </c>
      <c r="DM35">
        <v>0.1125132421941077</v>
      </c>
      <c r="DN35">
        <v>8.4944532488114108E-2</v>
      </c>
      <c r="DO35">
        <v>4.3950724352788759</v>
      </c>
      <c r="DP35">
        <v>4.3125809999999998</v>
      </c>
      <c r="DQ35">
        <v>5.0027559999999998</v>
      </c>
      <c r="DR35">
        <v>0.69017499999999998</v>
      </c>
      <c r="DS35">
        <v>4.3434119999999998</v>
      </c>
      <c r="DT35">
        <v>7.0097115904828238</v>
      </c>
      <c r="DU35">
        <v>6.9293690000000003</v>
      </c>
      <c r="DV35">
        <v>7.1169690000000001</v>
      </c>
      <c r="DW35">
        <v>0.18759999999999979</v>
      </c>
      <c r="DX35">
        <v>6.9772290000000003</v>
      </c>
      <c r="DY35">
        <v>5.39245350979831</v>
      </c>
      <c r="DZ35">
        <v>5.1414879999999998</v>
      </c>
      <c r="EA35">
        <v>5.9916169999999997</v>
      </c>
      <c r="EB35">
        <v>0.85012899999999991</v>
      </c>
      <c r="EC35">
        <v>5.5981459999999998</v>
      </c>
      <c r="ED35">
        <v>8.4827969091893305</v>
      </c>
      <c r="EE35">
        <v>7.899133</v>
      </c>
      <c r="EF35">
        <v>8.5796399999999995</v>
      </c>
      <c r="EG35">
        <v>0.68050699999999953</v>
      </c>
      <c r="EH35">
        <v>8.2791160000000001</v>
      </c>
      <c r="EI35">
        <v>9.1010481450792273</v>
      </c>
      <c r="EJ35">
        <v>8.8801260000000006</v>
      </c>
      <c r="EK35">
        <v>11.336290999999999</v>
      </c>
      <c r="EL35">
        <v>2.456164999999999</v>
      </c>
      <c r="EM35">
        <v>11.336290999999999</v>
      </c>
      <c r="EN35">
        <v>48.682701434609648</v>
      </c>
      <c r="EO35">
        <v>42.511659999999999</v>
      </c>
      <c r="EP35">
        <v>51.049660000000003</v>
      </c>
      <c r="EQ35">
        <v>8.5380000000000038</v>
      </c>
      <c r="ER35">
        <v>42.511659999999999</v>
      </c>
      <c r="ES35">
        <v>16.935426745946089</v>
      </c>
      <c r="ET35">
        <v>8.6502599999999994</v>
      </c>
      <c r="EU35">
        <v>17.473400000000002</v>
      </c>
      <c r="EV35">
        <v>8.8231400000000022</v>
      </c>
      <c r="EW35">
        <v>8.6502599999999994</v>
      </c>
      <c r="EX35">
        <v>31.747274688663559</v>
      </c>
      <c r="EY35">
        <v>30.838979999999999</v>
      </c>
      <c r="EZ35">
        <v>36.373759999999997</v>
      </c>
      <c r="FA35">
        <v>5.5347799999999978</v>
      </c>
      <c r="FB35">
        <v>33.861400000000003</v>
      </c>
      <c r="FC35">
        <v>0.54144549064895742</v>
      </c>
      <c r="FD35">
        <v>0.47281161333906191</v>
      </c>
      <c r="FE35">
        <v>0.56777063292777974</v>
      </c>
      <c r="FF35">
        <v>9.4959019588717886E-2</v>
      </c>
      <c r="FG35">
        <v>0.47281161333906191</v>
      </c>
      <c r="FH35">
        <v>1.8929418285340931</v>
      </c>
      <c r="FI35">
        <v>1.8012055159362901</v>
      </c>
      <c r="FJ35">
        <v>3.9144950556399469</v>
      </c>
      <c r="FK35">
        <v>2.1132895397036568</v>
      </c>
      <c r="FL35">
        <v>3.9144950556399469</v>
      </c>
      <c r="FM35">
        <v>44.23841403131614</v>
      </c>
      <c r="FN35">
        <v>43.03</v>
      </c>
      <c r="FO35">
        <v>44.97</v>
      </c>
      <c r="FP35">
        <v>1.9399999999999979</v>
      </c>
      <c r="FQ35">
        <v>43.38</v>
      </c>
      <c r="FR35">
        <v>600.48000862995389</v>
      </c>
      <c r="FS35">
        <v>552.37127999999996</v>
      </c>
      <c r="FT35">
        <v>602.86635999999999</v>
      </c>
      <c r="FU35">
        <v>50.49508000000003</v>
      </c>
      <c r="FV35">
        <v>574.00190999999995</v>
      </c>
      <c r="FW35">
        <v>0.66372076139994629</v>
      </c>
      <c r="FX35">
        <v>0.66115100000000004</v>
      </c>
      <c r="FY35">
        <v>0.71686899999999998</v>
      </c>
      <c r="FZ35">
        <v>5.5717999999999927E-2</v>
      </c>
      <c r="GA35">
        <v>0.692774</v>
      </c>
      <c r="GB35">
        <v>9</v>
      </c>
      <c r="GC35">
        <v>163</v>
      </c>
    </row>
    <row r="36" spans="1:185" x14ac:dyDescent="0.3">
      <c r="A36" s="36" t="s">
        <v>788</v>
      </c>
      <c r="B36">
        <v>-3.8035011988170983E-2</v>
      </c>
      <c r="C36">
        <v>1.8586547728945531</v>
      </c>
      <c r="D36">
        <v>1.811033390440191</v>
      </c>
      <c r="E36">
        <v>-0.79111766020693952</v>
      </c>
      <c r="F36">
        <v>-0.68633993346748978</v>
      </c>
      <c r="G36">
        <v>1.4774575731824851</v>
      </c>
      <c r="H36">
        <v>-54.166756148253548</v>
      </c>
      <c r="I36">
        <v>7.5135376353714631E-2</v>
      </c>
      <c r="J36">
        <v>0.26199436434984102</v>
      </c>
      <c r="K36">
        <v>0.1451328550373655</v>
      </c>
      <c r="L36">
        <v>2.8774463663947588E-4</v>
      </c>
      <c r="M36">
        <v>0.11868853059752189</v>
      </c>
      <c r="N36">
        <v>0.1732578296348245</v>
      </c>
      <c r="O36">
        <v>-0.23004150800258041</v>
      </c>
      <c r="P36">
        <v>-5.6783678367755899E-2</v>
      </c>
      <c r="Q36">
        <v>-0.14341054050555591</v>
      </c>
      <c r="R36">
        <v>5.9363168925520307E-2</v>
      </c>
      <c r="S36">
        <v>0.84210844481842351</v>
      </c>
      <c r="T36">
        <v>-0.56615375512575605</v>
      </c>
      <c r="U36">
        <v>-0.55984708935728889</v>
      </c>
      <c r="V36">
        <v>1.9506131976150329</v>
      </c>
      <c r="W36">
        <v>1.9485306180334969</v>
      </c>
      <c r="X36">
        <v>0.2075983371817107</v>
      </c>
      <c r="Y36">
        <v>0.20471863571806009</v>
      </c>
      <c r="Z36">
        <v>3.8501790217506701E-2</v>
      </c>
      <c r="AA36">
        <v>4.0281878124968307E-2</v>
      </c>
      <c r="AB36">
        <v>48.12831567000282</v>
      </c>
      <c r="AC36">
        <v>-0.38009629241446208</v>
      </c>
      <c r="AD36">
        <v>1.8878659969249041</v>
      </c>
      <c r="AE36">
        <v>0.58769462959617269</v>
      </c>
      <c r="AF36">
        <v>0.58481492813252212</v>
      </c>
      <c r="AG36">
        <v>0.85290171273940962</v>
      </c>
      <c r="AH36">
        <v>5.2972021485921438E-3</v>
      </c>
      <c r="AI36">
        <v>299.4435466552452</v>
      </c>
      <c r="AJ36">
        <v>267.58270209367879</v>
      </c>
      <c r="AK36">
        <v>301.63675473191279</v>
      </c>
      <c r="AL36">
        <v>329.11114749841181</v>
      </c>
      <c r="AM36">
        <v>417.35035916821249</v>
      </c>
      <c r="AN36">
        <v>602.09263130191198</v>
      </c>
      <c r="AO36">
        <v>215.58182563993091</v>
      </c>
      <c r="AP36">
        <v>497.75929617583802</v>
      </c>
      <c r="AQ36">
        <v>20.990768866991239</v>
      </c>
      <c r="AR36">
        <v>5.8693477411089194</v>
      </c>
      <c r="AS36">
        <v>12.15041188671792</v>
      </c>
      <c r="AT36">
        <v>-20.08239735787695</v>
      </c>
      <c r="AU36">
        <v>-7.8685640178187537</v>
      </c>
      <c r="AV36">
        <v>-12.213833340058191</v>
      </c>
      <c r="AW36">
        <v>4.603669121204808</v>
      </c>
      <c r="AX36">
        <v>2.9535</v>
      </c>
      <c r="AY36">
        <v>5.3567999999999998</v>
      </c>
      <c r="AZ36">
        <v>2.4033000000000002</v>
      </c>
      <c r="BA36">
        <v>3.7105999999999999</v>
      </c>
      <c r="BB36">
        <v>0.93272607767166527</v>
      </c>
      <c r="BC36">
        <v>0.878</v>
      </c>
      <c r="BD36">
        <v>0.93779999999999997</v>
      </c>
      <c r="BE36">
        <v>5.9799999999999957E-2</v>
      </c>
      <c r="BF36">
        <v>0.878</v>
      </c>
      <c r="BG36">
        <v>17.95402942734362</v>
      </c>
      <c r="BH36">
        <v>17.251300000000001</v>
      </c>
      <c r="BI36">
        <v>24.644600000000001</v>
      </c>
      <c r="BJ36">
        <v>7.3933</v>
      </c>
      <c r="BK36">
        <v>24.644600000000001</v>
      </c>
      <c r="BL36">
        <v>17.58198027796913</v>
      </c>
      <c r="BM36">
        <v>15.1814</v>
      </c>
      <c r="BN36">
        <v>25.406300000000002</v>
      </c>
      <c r="BO36">
        <v>10.2249</v>
      </c>
      <c r="BP36">
        <v>15.1814</v>
      </c>
      <c r="BQ36">
        <v>12.444680385322419</v>
      </c>
      <c r="BR36">
        <v>8.7728000000000002</v>
      </c>
      <c r="BS36">
        <v>17.2758</v>
      </c>
      <c r="BT36">
        <v>8.5030000000000001</v>
      </c>
      <c r="BU36">
        <v>8.7728000000000002</v>
      </c>
      <c r="BV36">
        <v>-7.4365774618964042E-2</v>
      </c>
      <c r="BW36">
        <v>-5.5473999999999997</v>
      </c>
      <c r="BX36">
        <v>4.3045</v>
      </c>
      <c r="BY36">
        <v>9.8519000000000005</v>
      </c>
      <c r="BZ36">
        <v>3.1976</v>
      </c>
      <c r="CA36">
        <v>-12.37031459021151</v>
      </c>
      <c r="CB36">
        <v>-18.7971</v>
      </c>
      <c r="CC36">
        <v>-9.2864000000000004</v>
      </c>
      <c r="CD36">
        <v>9.5106999999999999</v>
      </c>
      <c r="CE36">
        <v>-11.9704</v>
      </c>
      <c r="CF36">
        <v>104.33333512607391</v>
      </c>
      <c r="CG36">
        <v>53.6</v>
      </c>
      <c r="CH36">
        <v>112.9</v>
      </c>
      <c r="CI36">
        <v>59.3</v>
      </c>
      <c r="CJ36">
        <v>53.6</v>
      </c>
      <c r="CK36">
        <v>42.362254733734972</v>
      </c>
      <c r="CL36">
        <v>16.100000000000001</v>
      </c>
      <c r="CM36">
        <v>43.5</v>
      </c>
      <c r="CN36">
        <v>27.4</v>
      </c>
      <c r="CO36">
        <v>16.100000000000001</v>
      </c>
      <c r="CP36">
        <v>80.794989012078787</v>
      </c>
      <c r="CQ36">
        <v>77.900000000000006</v>
      </c>
      <c r="CR36">
        <v>104.3</v>
      </c>
      <c r="CS36">
        <v>26.399999999999991</v>
      </c>
      <c r="CT36">
        <v>104.3</v>
      </c>
      <c r="CU36">
        <v>11.914601058902161</v>
      </c>
      <c r="CV36">
        <v>10.5</v>
      </c>
      <c r="CW36">
        <v>12.7</v>
      </c>
      <c r="CX36">
        <v>2.1999999999999988</v>
      </c>
      <c r="CY36">
        <v>11.4</v>
      </c>
      <c r="CZ36">
        <v>134.15948536175571</v>
      </c>
      <c r="DA36">
        <v>101.6</v>
      </c>
      <c r="DB36">
        <v>152.19999999999999</v>
      </c>
      <c r="DC36">
        <v>50.599999999999987</v>
      </c>
      <c r="DD36">
        <v>109.6</v>
      </c>
      <c r="DE36">
        <v>24.268574703388168</v>
      </c>
      <c r="DF36">
        <v>4.5999999999999996</v>
      </c>
      <c r="DG36">
        <v>26.9</v>
      </c>
      <c r="DH36">
        <v>22.3</v>
      </c>
      <c r="DI36">
        <v>4.7</v>
      </c>
      <c r="DJ36">
        <v>0.21007406139431539</v>
      </c>
      <c r="DK36">
        <v>9.8420859346309217E-2</v>
      </c>
      <c r="DL36">
        <v>0.23083214066653029</v>
      </c>
      <c r="DM36">
        <v>0.13241128132022109</v>
      </c>
      <c r="DN36">
        <v>9.8420859346309217E-2</v>
      </c>
      <c r="DO36">
        <v>4.2004866381769128</v>
      </c>
      <c r="DP36">
        <v>3.8635190000000001</v>
      </c>
      <c r="DQ36">
        <v>4.3866399999999999</v>
      </c>
      <c r="DR36">
        <v>0.52312099999999973</v>
      </c>
      <c r="DS36">
        <v>4.3132849999999996</v>
      </c>
      <c r="DT36">
        <v>6.6190310527079292</v>
      </c>
      <c r="DU36">
        <v>6.3333729999999999</v>
      </c>
      <c r="DV36">
        <v>7.1018350000000003</v>
      </c>
      <c r="DW36">
        <v>0.76846200000000042</v>
      </c>
      <c r="DX36">
        <v>7.1018350000000003</v>
      </c>
      <c r="DY36">
        <v>5.139745406855118</v>
      </c>
      <c r="DZ36">
        <v>4.5350999999999999</v>
      </c>
      <c r="EA36">
        <v>5.5323099999999998</v>
      </c>
      <c r="EB36">
        <v>0.99720999999999993</v>
      </c>
      <c r="EC36">
        <v>5.1163679999999996</v>
      </c>
      <c r="ED36">
        <v>8.3123033142631719</v>
      </c>
      <c r="EE36">
        <v>8.0522639999999992</v>
      </c>
      <c r="EF36">
        <v>8.5896860000000004</v>
      </c>
      <c r="EG36">
        <v>0.53742200000000118</v>
      </c>
      <c r="EH36">
        <v>8.1995729999999991</v>
      </c>
      <c r="EI36">
        <v>8.1159720260970794</v>
      </c>
      <c r="EJ36">
        <v>7.9845079999999999</v>
      </c>
      <c r="EK36">
        <v>11.482355</v>
      </c>
      <c r="EL36">
        <v>3.4978470000000002</v>
      </c>
      <c r="EM36">
        <v>9.9010800000000003</v>
      </c>
      <c r="EN36">
        <v>43.337418689688867</v>
      </c>
      <c r="EO36">
        <v>31.220780000000001</v>
      </c>
      <c r="EP36">
        <v>43.773670000000003</v>
      </c>
      <c r="EQ36">
        <v>12.55289</v>
      </c>
      <c r="ER36">
        <v>33.85445</v>
      </c>
      <c r="ES36">
        <v>15.818013004793981</v>
      </c>
      <c r="ET36">
        <v>8.6338200000000001</v>
      </c>
      <c r="EU36">
        <v>17.58399</v>
      </c>
      <c r="EV36">
        <v>8.95017</v>
      </c>
      <c r="EW36">
        <v>8.6338200000000001</v>
      </c>
      <c r="EX36">
        <v>27.51940568489491</v>
      </c>
      <c r="EY36">
        <v>22.540710000000001</v>
      </c>
      <c r="EZ36">
        <v>29.234020000000001</v>
      </c>
      <c r="FA36">
        <v>6.6933100000000003</v>
      </c>
      <c r="FB36">
        <v>25.22063</v>
      </c>
      <c r="FC36">
        <v>0.54128274527493958</v>
      </c>
      <c r="FD36">
        <v>0.3899463793409022</v>
      </c>
      <c r="FE36">
        <v>0.54673150789197034</v>
      </c>
      <c r="FF36">
        <v>0.1567851285510681</v>
      </c>
      <c r="FG36">
        <v>0.42284081954639202</v>
      </c>
      <c r="FH36">
        <v>1.7666437025344139</v>
      </c>
      <c r="FI36">
        <v>1.484429870581137</v>
      </c>
      <c r="FJ36">
        <v>2.9211438274135899</v>
      </c>
      <c r="FK36">
        <v>1.436713956832453</v>
      </c>
      <c r="FL36">
        <v>2.9211438274135899</v>
      </c>
      <c r="FM36">
        <v>43.506528422370323</v>
      </c>
      <c r="FN36">
        <v>41.1</v>
      </c>
      <c r="FO36">
        <v>44.61</v>
      </c>
      <c r="FP36">
        <v>3.509999999999998</v>
      </c>
      <c r="FQ36">
        <v>42.39</v>
      </c>
      <c r="FR36">
        <v>543.77453400687045</v>
      </c>
      <c r="FS36">
        <v>509.94260000000003</v>
      </c>
      <c r="FT36">
        <v>550.28887999999995</v>
      </c>
      <c r="FU36">
        <v>40.346279999999922</v>
      </c>
      <c r="FV36">
        <v>509.94260000000003</v>
      </c>
      <c r="FW36">
        <v>0.6833055117974145</v>
      </c>
      <c r="FX36">
        <v>0.67574800000000002</v>
      </c>
      <c r="FY36">
        <v>0.72417900000000002</v>
      </c>
      <c r="FZ36">
        <v>4.8431000000000002E-2</v>
      </c>
      <c r="GA36">
        <v>0.72417900000000002</v>
      </c>
      <c r="GB36">
        <v>9</v>
      </c>
      <c r="GC36">
        <v>130</v>
      </c>
    </row>
    <row r="37" spans="1:185" x14ac:dyDescent="0.3">
      <c r="A37" s="36" t="s">
        <v>791</v>
      </c>
      <c r="B37">
        <v>-3.4401051039504728E-2</v>
      </c>
      <c r="C37">
        <v>1.9439456815826761</v>
      </c>
      <c r="D37">
        <v>1.8135377950554681</v>
      </c>
      <c r="E37">
        <v>-0.7768708743315802</v>
      </c>
      <c r="F37">
        <v>-0.70329915404374999</v>
      </c>
      <c r="G37">
        <v>1.4801700283753301</v>
      </c>
      <c r="H37">
        <v>-54.160522293314543</v>
      </c>
      <c r="I37">
        <v>7.6070754721302133E-2</v>
      </c>
      <c r="J37">
        <v>0.2912551827785978</v>
      </c>
      <c r="K37">
        <v>0.1257684121460845</v>
      </c>
      <c r="L37">
        <v>5.7517670619164751E-3</v>
      </c>
      <c r="M37">
        <v>0.12567215534400611</v>
      </c>
      <c r="N37">
        <v>0.17632144401527111</v>
      </c>
      <c r="O37">
        <v>-0.2377296629400649</v>
      </c>
      <c r="P37">
        <v>-6.1408218924793818E-2</v>
      </c>
      <c r="Q37">
        <v>-0.1495655588771001</v>
      </c>
      <c r="R37">
        <v>6.3437593264715333E-2</v>
      </c>
      <c r="S37">
        <v>0.84286253931501842</v>
      </c>
      <c r="T37">
        <v>-0.57286307403588665</v>
      </c>
      <c r="U37">
        <v>-0.56762588969353678</v>
      </c>
      <c r="V37">
        <v>1.9503948318296589</v>
      </c>
      <c r="W37">
        <v>1.949016686791377</v>
      </c>
      <c r="X37">
        <v>0.20151578724822591</v>
      </c>
      <c r="Y37">
        <v>0.20035895312630081</v>
      </c>
      <c r="Z37">
        <v>3.8516147379350642E-2</v>
      </c>
      <c r="AA37">
        <v>3.9074824482105128E-2</v>
      </c>
      <c r="AB37">
        <v>47.976380999164107</v>
      </c>
      <c r="AC37">
        <v>-0.38591673569363261</v>
      </c>
      <c r="AD37">
        <v>1.8898426607421721</v>
      </c>
      <c r="AE37">
        <v>0.58743252294185833</v>
      </c>
      <c r="AF37">
        <v>0.5862756888199333</v>
      </c>
      <c r="AG37">
        <v>0.81946429907716056</v>
      </c>
      <c r="AH37">
        <v>5.0668455199994423E-3</v>
      </c>
      <c r="AI37">
        <v>307.38986204378358</v>
      </c>
      <c r="AJ37">
        <v>280.47955405866031</v>
      </c>
      <c r="AK37">
        <v>310.90277930768161</v>
      </c>
      <c r="AL37">
        <v>330.78718512551598</v>
      </c>
      <c r="AM37">
        <v>446.100987296092</v>
      </c>
      <c r="AN37">
        <v>631.63213265912509</v>
      </c>
      <c r="AO37">
        <v>244.75207212325989</v>
      </c>
      <c r="AP37">
        <v>529.30997149471887</v>
      </c>
      <c r="AQ37">
        <v>20.930303371455999</v>
      </c>
      <c r="AR37">
        <v>5.8899902770198702</v>
      </c>
      <c r="AS37">
        <v>12.03030005441375</v>
      </c>
      <c r="AT37">
        <v>-19.38122557198238</v>
      </c>
      <c r="AU37">
        <v>-8.7499235084375151</v>
      </c>
      <c r="AV37">
        <v>-10.63130206354486</v>
      </c>
      <c r="AW37">
        <v>3.5266099630235548</v>
      </c>
      <c r="AX37">
        <v>3.5144000000000002</v>
      </c>
      <c r="AY37">
        <v>3.8826999999999998</v>
      </c>
      <c r="AZ37">
        <v>0.36829999999999963</v>
      </c>
      <c r="BA37">
        <v>3.7869999999999999</v>
      </c>
      <c r="BB37">
        <v>0.93422334849175503</v>
      </c>
      <c r="BC37">
        <v>0.87209999999999999</v>
      </c>
      <c r="BD37">
        <v>0.9355</v>
      </c>
      <c r="BE37">
        <v>6.3400000000000012E-2</v>
      </c>
      <c r="BF37">
        <v>0.87209999999999999</v>
      </c>
      <c r="BG37">
        <v>17.770108192399679</v>
      </c>
      <c r="BH37">
        <v>17.579799999999999</v>
      </c>
      <c r="BI37">
        <v>25.105399999999999</v>
      </c>
      <c r="BJ37">
        <v>7.5256000000000007</v>
      </c>
      <c r="BK37">
        <v>25.105399999999999</v>
      </c>
      <c r="BL37">
        <v>21.081617106387011</v>
      </c>
      <c r="BM37">
        <v>15.347</v>
      </c>
      <c r="BN37">
        <v>21.306799999999999</v>
      </c>
      <c r="BO37">
        <v>5.9598000000000004</v>
      </c>
      <c r="BP37">
        <v>19.899799999999999</v>
      </c>
      <c r="BQ37">
        <v>15.18859743107731</v>
      </c>
      <c r="BR37">
        <v>10.991300000000001</v>
      </c>
      <c r="BS37">
        <v>15.2608</v>
      </c>
      <c r="BT37">
        <v>4.269499999999999</v>
      </c>
      <c r="BU37">
        <v>10.991300000000001</v>
      </c>
      <c r="BV37">
        <v>-0.58463085776968748</v>
      </c>
      <c r="BW37">
        <v>-4.6844000000000001</v>
      </c>
      <c r="BX37">
        <v>4.8674999999999997</v>
      </c>
      <c r="BY37">
        <v>9.5518999999999998</v>
      </c>
      <c r="BZ37">
        <v>4.8674999999999997</v>
      </c>
      <c r="CA37">
        <v>-14.60403419055482</v>
      </c>
      <c r="CB37">
        <v>-15.8588</v>
      </c>
      <c r="CC37">
        <v>-7.7229000000000001</v>
      </c>
      <c r="CD37">
        <v>8.1358999999999995</v>
      </c>
      <c r="CE37">
        <v>-15.8588</v>
      </c>
      <c r="CF37">
        <v>102.3221611644062</v>
      </c>
      <c r="CG37">
        <v>54.5</v>
      </c>
      <c r="CH37">
        <v>103</v>
      </c>
      <c r="CI37">
        <v>48.5</v>
      </c>
      <c r="CJ37">
        <v>54.5</v>
      </c>
      <c r="CK37">
        <v>41.499850535720803</v>
      </c>
      <c r="CL37">
        <v>16.8</v>
      </c>
      <c r="CM37">
        <v>43.7</v>
      </c>
      <c r="CN37">
        <v>26.9</v>
      </c>
      <c r="CO37">
        <v>16.8</v>
      </c>
      <c r="CP37">
        <v>79.734633678713024</v>
      </c>
      <c r="CQ37">
        <v>68.7</v>
      </c>
      <c r="CR37">
        <v>97.5</v>
      </c>
      <c r="CS37">
        <v>28.8</v>
      </c>
      <c r="CT37">
        <v>97.5</v>
      </c>
      <c r="CU37">
        <v>11.100041161381631</v>
      </c>
      <c r="CV37">
        <v>10.9</v>
      </c>
      <c r="CW37">
        <v>11.8</v>
      </c>
      <c r="CX37">
        <v>0.90000000000000036</v>
      </c>
      <c r="CY37">
        <v>10.9</v>
      </c>
      <c r="CZ37">
        <v>151.5550098880579</v>
      </c>
      <c r="DA37">
        <v>143.80000000000001</v>
      </c>
      <c r="DB37">
        <v>189</v>
      </c>
      <c r="DC37">
        <v>45.199999999999989</v>
      </c>
      <c r="DD37">
        <v>163.1</v>
      </c>
      <c r="DE37">
        <v>24.80006356462804</v>
      </c>
      <c r="DF37">
        <v>5.9</v>
      </c>
      <c r="DG37">
        <v>29.1</v>
      </c>
      <c r="DH37">
        <v>23.2</v>
      </c>
      <c r="DI37">
        <v>5.9</v>
      </c>
      <c r="DJ37">
        <v>0.19331329148257129</v>
      </c>
      <c r="DK37">
        <v>9.5013947001394691E-2</v>
      </c>
      <c r="DL37">
        <v>0.19481747682996031</v>
      </c>
      <c r="DM37">
        <v>9.9803529828565565E-2</v>
      </c>
      <c r="DN37">
        <v>9.5013947001394691E-2</v>
      </c>
      <c r="DO37">
        <v>4.2699236010368979</v>
      </c>
      <c r="DP37">
        <v>4.0444959999999996</v>
      </c>
      <c r="DQ37">
        <v>4.3616029999999997</v>
      </c>
      <c r="DR37">
        <v>0.31710700000000003</v>
      </c>
      <c r="DS37">
        <v>4.3616029999999997</v>
      </c>
      <c r="DT37">
        <v>6.4869808886864284</v>
      </c>
      <c r="DU37">
        <v>6.159014</v>
      </c>
      <c r="DV37">
        <v>6.811623</v>
      </c>
      <c r="DW37">
        <v>0.65260899999999999</v>
      </c>
      <c r="DX37">
        <v>6.159014</v>
      </c>
      <c r="DY37">
        <v>5.3145283816546032</v>
      </c>
      <c r="DZ37">
        <v>5.1062209999999997</v>
      </c>
      <c r="EA37">
        <v>5.3162190000000002</v>
      </c>
      <c r="EB37">
        <v>0.2099980000000006</v>
      </c>
      <c r="EC37">
        <v>5.1062209999999997</v>
      </c>
      <c r="ED37">
        <v>8.0605488808058841</v>
      </c>
      <c r="EE37">
        <v>8.0563570000000002</v>
      </c>
      <c r="EF37">
        <v>9.5903480000000005</v>
      </c>
      <c r="EG37">
        <v>1.5339910000000001</v>
      </c>
      <c r="EH37">
        <v>8.2131939999999997</v>
      </c>
      <c r="EI37">
        <v>8.0631367028153313</v>
      </c>
      <c r="EJ37">
        <v>8.0626189999999998</v>
      </c>
      <c r="EK37">
        <v>11.315531999999999</v>
      </c>
      <c r="EL37">
        <v>3.2529129999999991</v>
      </c>
      <c r="EM37">
        <v>11.315531999999999</v>
      </c>
      <c r="EN37">
        <v>43.279231577506202</v>
      </c>
      <c r="EO37">
        <v>31.860990000000001</v>
      </c>
      <c r="EP37">
        <v>45.681730000000002</v>
      </c>
      <c r="EQ37">
        <v>13.820740000000001</v>
      </c>
      <c r="ER37">
        <v>31.860990000000001</v>
      </c>
      <c r="ES37">
        <v>14.953195338664999</v>
      </c>
      <c r="ET37">
        <v>12.156750000000001</v>
      </c>
      <c r="EU37">
        <v>14.95556</v>
      </c>
      <c r="EV37">
        <v>2.79881</v>
      </c>
      <c r="EW37">
        <v>12.156750000000001</v>
      </c>
      <c r="EX37">
        <v>28.326036238841191</v>
      </c>
      <c r="EY37">
        <v>19.704239999999999</v>
      </c>
      <c r="EZ37">
        <v>31.183599999999998</v>
      </c>
      <c r="FA37">
        <v>11.47936</v>
      </c>
      <c r="FB37">
        <v>19.704239999999999</v>
      </c>
      <c r="FC37">
        <v>0.51465002733836895</v>
      </c>
      <c r="FD37">
        <v>0.37887131487449421</v>
      </c>
      <c r="FE37">
        <v>0.54321906227149963</v>
      </c>
      <c r="FF37">
        <v>0.16434774739700539</v>
      </c>
      <c r="FG37">
        <v>0.37887131487449421</v>
      </c>
      <c r="FH37">
        <v>1.8943242272852541</v>
      </c>
      <c r="FI37">
        <v>1.6208476772163609</v>
      </c>
      <c r="FJ37">
        <v>2.1508704915737411</v>
      </c>
      <c r="FK37">
        <v>0.53002281435737952</v>
      </c>
      <c r="FL37">
        <v>1.6208476772163609</v>
      </c>
      <c r="FM37">
        <v>44.591592475367619</v>
      </c>
      <c r="FN37">
        <v>40.659999999999997</v>
      </c>
      <c r="FO37">
        <v>44.65</v>
      </c>
      <c r="FP37">
        <v>3.990000000000002</v>
      </c>
      <c r="FQ37">
        <v>40.659999999999997</v>
      </c>
      <c r="FR37">
        <v>575.29880789819481</v>
      </c>
      <c r="FS37">
        <v>528.51167999999996</v>
      </c>
      <c r="FT37">
        <v>575.35235</v>
      </c>
      <c r="FU37">
        <v>46.840670000000053</v>
      </c>
      <c r="FV37">
        <v>528.51167999999996</v>
      </c>
      <c r="FW37">
        <v>0.67351406814382686</v>
      </c>
      <c r="FX37">
        <v>0.673485</v>
      </c>
      <c r="FY37">
        <v>0.72870800000000002</v>
      </c>
      <c r="FZ37">
        <v>5.5223000000000022E-2</v>
      </c>
      <c r="GA37">
        <v>0.72870800000000002</v>
      </c>
      <c r="GB37">
        <v>6</v>
      </c>
      <c r="GC37">
        <v>29</v>
      </c>
    </row>
    <row r="38" spans="1:185" x14ac:dyDescent="0.3">
      <c r="A38" s="36" t="s">
        <v>794</v>
      </c>
      <c r="B38">
        <v>-6.530231439353186E-2</v>
      </c>
      <c r="C38">
        <v>1.8054043072623249</v>
      </c>
      <c r="D38">
        <v>1.8458134186450661</v>
      </c>
      <c r="E38">
        <v>-0.85080377418798159</v>
      </c>
      <c r="F38">
        <v>-0.65191434506555901</v>
      </c>
      <c r="G38">
        <v>1.502705422561615</v>
      </c>
      <c r="H38">
        <v>-54.19604509041551</v>
      </c>
      <c r="I38">
        <v>7.8760997855460146E-3</v>
      </c>
      <c r="J38">
        <v>0.54025874794571827</v>
      </c>
      <c r="K38">
        <v>0.22603459631059619</v>
      </c>
      <c r="L38">
        <v>-3.4455088565411858E-2</v>
      </c>
      <c r="M38">
        <v>8.9671794916746886E-2</v>
      </c>
      <c r="N38">
        <v>0.17376923041199291</v>
      </c>
      <c r="O38">
        <v>-0.21484899536142049</v>
      </c>
      <c r="P38">
        <v>-4.1079764949427687E-2</v>
      </c>
      <c r="Q38">
        <v>-0.12796694260110031</v>
      </c>
      <c r="R38">
        <v>4.7119406237286832E-2</v>
      </c>
      <c r="S38">
        <v>0.79196616836099376</v>
      </c>
      <c r="T38">
        <v>-0.51606999962084044</v>
      </c>
      <c r="U38">
        <v>-0.49886699226662279</v>
      </c>
      <c r="V38">
        <v>1.94529626687971</v>
      </c>
      <c r="W38">
        <v>1.9355565827207399</v>
      </c>
      <c r="X38">
        <v>0.19097751860016141</v>
      </c>
      <c r="Y38">
        <v>0.17360720231234081</v>
      </c>
      <c r="Z38">
        <v>5.0575281549658048E-2</v>
      </c>
      <c r="AA38">
        <v>6.0750617857339609E-2</v>
      </c>
      <c r="AB38">
        <v>48.549950799725131</v>
      </c>
      <c r="AC38">
        <v>-0.35235178142049189</v>
      </c>
      <c r="AD38">
        <v>1.9230795509629059</v>
      </c>
      <c r="AE38">
        <v>0.54332930002065327</v>
      </c>
      <c r="AF38">
        <v>0.52595898373283267</v>
      </c>
      <c r="AG38">
        <v>0.83272102219841038</v>
      </c>
      <c r="AH38">
        <v>4.5144611125243206E-3</v>
      </c>
      <c r="AI38">
        <v>274.90750014216081</v>
      </c>
      <c r="AJ38">
        <v>244.68071857933279</v>
      </c>
      <c r="AK38">
        <v>282.26600946565742</v>
      </c>
      <c r="AL38">
        <v>297.7757031054785</v>
      </c>
      <c r="AM38">
        <v>349.71283903355169</v>
      </c>
      <c r="AN38">
        <v>441.08596618311827</v>
      </c>
      <c r="AO38">
        <v>236.66212360132479</v>
      </c>
      <c r="AP38">
        <v>342.72090627708451</v>
      </c>
      <c r="AQ38">
        <v>20.072968693239321</v>
      </c>
      <c r="AR38">
        <v>4.4929685669949286</v>
      </c>
      <c r="AS38">
        <v>12.26703144271618</v>
      </c>
      <c r="AT38">
        <v>-17.58735850496188</v>
      </c>
      <c r="AU38">
        <v>-9.3200153378614488</v>
      </c>
      <c r="AV38">
        <v>-8.267343167100428</v>
      </c>
      <c r="AW38">
        <v>1.1506293183216181</v>
      </c>
      <c r="AX38">
        <v>1.1362000000000001</v>
      </c>
      <c r="AY38">
        <v>1.4608000000000001</v>
      </c>
      <c r="AZ38">
        <v>0.3246</v>
      </c>
      <c r="BA38">
        <v>1.4608000000000001</v>
      </c>
      <c r="BB38">
        <v>0.85920471880849303</v>
      </c>
      <c r="BC38">
        <v>0.75600000000000001</v>
      </c>
      <c r="BD38">
        <v>0.86029999999999995</v>
      </c>
      <c r="BE38">
        <v>0.10429999999999991</v>
      </c>
      <c r="BF38">
        <v>0.75600000000000001</v>
      </c>
      <c r="BG38">
        <v>26.499886179005991</v>
      </c>
      <c r="BH38">
        <v>26.3735</v>
      </c>
      <c r="BI38">
        <v>36.411000000000001</v>
      </c>
      <c r="BJ38">
        <v>10.0375</v>
      </c>
      <c r="BK38">
        <v>36.411000000000001</v>
      </c>
      <c r="BL38">
        <v>8.319664727699152</v>
      </c>
      <c r="BM38">
        <v>6.7206000000000001</v>
      </c>
      <c r="BN38">
        <v>9.8609000000000009</v>
      </c>
      <c r="BO38">
        <v>3.1403000000000012</v>
      </c>
      <c r="BP38">
        <v>6.9443999999999999</v>
      </c>
      <c r="BQ38">
        <v>5.0917294249246723</v>
      </c>
      <c r="BR38">
        <v>4.5308000000000002</v>
      </c>
      <c r="BS38">
        <v>5.2389000000000001</v>
      </c>
      <c r="BT38">
        <v>0.70809999999999995</v>
      </c>
      <c r="BU38">
        <v>4.5308000000000002</v>
      </c>
      <c r="BV38">
        <v>1.1374911827078069</v>
      </c>
      <c r="BW38">
        <v>-0.51019999999999999</v>
      </c>
      <c r="BX38">
        <v>3.0270999999999999</v>
      </c>
      <c r="BY38">
        <v>3.5373000000000001</v>
      </c>
      <c r="BZ38">
        <v>0.68700000000000006</v>
      </c>
      <c r="CA38">
        <v>-6.2292513315216791</v>
      </c>
      <c r="CB38">
        <v>-7.9634</v>
      </c>
      <c r="CC38">
        <v>-4.5895999999999999</v>
      </c>
      <c r="CD38">
        <v>3.3738000000000001</v>
      </c>
      <c r="CE38">
        <v>-5.2178000000000004</v>
      </c>
      <c r="CF38">
        <v>98.365059906033778</v>
      </c>
      <c r="CG38">
        <v>69.7</v>
      </c>
      <c r="CH38">
        <v>100.5</v>
      </c>
      <c r="CI38">
        <v>30.8</v>
      </c>
      <c r="CJ38">
        <v>69.7</v>
      </c>
      <c r="CK38">
        <v>42.836209064537407</v>
      </c>
      <c r="CL38">
        <v>19.100000000000001</v>
      </c>
      <c r="CM38">
        <v>43.1</v>
      </c>
      <c r="CN38">
        <v>24</v>
      </c>
      <c r="CO38">
        <v>19.100000000000001</v>
      </c>
      <c r="CP38">
        <v>55.934143959102457</v>
      </c>
      <c r="CQ38">
        <v>55.8</v>
      </c>
      <c r="CR38">
        <v>63.4</v>
      </c>
      <c r="CS38">
        <v>7.6000000000000014</v>
      </c>
      <c r="CT38">
        <v>63.4</v>
      </c>
      <c r="CU38">
        <v>15.43176084600837</v>
      </c>
      <c r="CV38">
        <v>14.8</v>
      </c>
      <c r="CW38">
        <v>15.6</v>
      </c>
      <c r="CX38">
        <v>0.79999999999999893</v>
      </c>
      <c r="CY38">
        <v>14.8</v>
      </c>
      <c r="CZ38">
        <v>174.7712770644699</v>
      </c>
      <c r="DA38">
        <v>91</v>
      </c>
      <c r="DB38">
        <v>182.6</v>
      </c>
      <c r="DC38">
        <v>91.6</v>
      </c>
      <c r="DD38">
        <v>91</v>
      </c>
      <c r="DE38">
        <v>25.279474616160549</v>
      </c>
      <c r="DF38">
        <v>3.9</v>
      </c>
      <c r="DG38">
        <v>25.9</v>
      </c>
      <c r="DH38">
        <v>22</v>
      </c>
      <c r="DI38">
        <v>3.9</v>
      </c>
      <c r="DJ38">
        <v>0.28702751808910348</v>
      </c>
      <c r="DK38">
        <v>0.1873655913978495</v>
      </c>
      <c r="DL38">
        <v>0.29489436619718312</v>
      </c>
      <c r="DM38">
        <v>0.10752877479933361</v>
      </c>
      <c r="DN38">
        <v>0.1873655913978495</v>
      </c>
      <c r="DO38">
        <v>3.8904429251709658</v>
      </c>
      <c r="DP38">
        <v>3.8114590000000002</v>
      </c>
      <c r="DQ38">
        <v>3.9519890000000002</v>
      </c>
      <c r="DR38">
        <v>0.14052999999999999</v>
      </c>
      <c r="DS38">
        <v>3.8114590000000002</v>
      </c>
      <c r="DT38">
        <v>6.0348447547717452</v>
      </c>
      <c r="DU38">
        <v>5.919664</v>
      </c>
      <c r="DV38">
        <v>6.3119969999999999</v>
      </c>
      <c r="DW38">
        <v>0.39233299999999982</v>
      </c>
      <c r="DX38">
        <v>6.3119969999999999</v>
      </c>
      <c r="DY38">
        <v>3.9167746610809679</v>
      </c>
      <c r="DZ38">
        <v>3.8114590000000002</v>
      </c>
      <c r="EA38">
        <v>3.9519890000000002</v>
      </c>
      <c r="EB38">
        <v>0.14052999999999999</v>
      </c>
      <c r="EC38">
        <v>3.8114590000000002</v>
      </c>
      <c r="ED38">
        <v>6.4797588400964292</v>
      </c>
      <c r="EE38">
        <v>6.3090669999999998</v>
      </c>
      <c r="EF38">
        <v>6.8195730000000001</v>
      </c>
      <c r="EG38">
        <v>0.51050600000000035</v>
      </c>
      <c r="EH38">
        <v>6.7887139999999997</v>
      </c>
      <c r="EI38">
        <v>7.6530221379627514</v>
      </c>
      <c r="EJ38">
        <v>7.6379299999999999</v>
      </c>
      <c r="EK38">
        <v>13.878047</v>
      </c>
      <c r="EL38">
        <v>6.2401170000000006</v>
      </c>
      <c r="EM38">
        <v>13.878047</v>
      </c>
      <c r="EN38">
        <v>36.217364085465327</v>
      </c>
      <c r="EO38">
        <v>21.94594</v>
      </c>
      <c r="EP38">
        <v>38.796309999999998</v>
      </c>
      <c r="EQ38">
        <v>16.850370000000002</v>
      </c>
      <c r="ER38">
        <v>21.94594</v>
      </c>
      <c r="ES38">
        <v>15.739978778251221</v>
      </c>
      <c r="ET38">
        <v>14.88584</v>
      </c>
      <c r="EU38">
        <v>18.331469999999999</v>
      </c>
      <c r="EV38">
        <v>3.44563</v>
      </c>
      <c r="EW38">
        <v>16.062950000000001</v>
      </c>
      <c r="EX38">
        <v>20.477385307214099</v>
      </c>
      <c r="EY38">
        <v>5.8829900000000004</v>
      </c>
      <c r="EZ38">
        <v>23.707429999999999</v>
      </c>
      <c r="FA38">
        <v>17.824439999999999</v>
      </c>
      <c r="FB38">
        <v>5.8829900000000004</v>
      </c>
      <c r="FC38">
        <v>0.59321429559627248</v>
      </c>
      <c r="FD38">
        <v>0.35945866484310701</v>
      </c>
      <c r="FE38">
        <v>0.63545556915945633</v>
      </c>
      <c r="FF38">
        <v>0.27599690431634938</v>
      </c>
      <c r="FG38">
        <v>0.35945866484310701</v>
      </c>
      <c r="FH38">
        <v>1.3128468105851301</v>
      </c>
      <c r="FI38">
        <v>0.36624592618416918</v>
      </c>
      <c r="FJ38">
        <v>1.591955288805682</v>
      </c>
      <c r="FK38">
        <v>1.225709362621513</v>
      </c>
      <c r="FL38">
        <v>0.36624592618416918</v>
      </c>
      <c r="FM38">
        <v>39.46464146265393</v>
      </c>
      <c r="FN38">
        <v>36.369999999999997</v>
      </c>
      <c r="FO38">
        <v>39.81</v>
      </c>
      <c r="FP38">
        <v>3.4400000000000048</v>
      </c>
      <c r="FQ38">
        <v>36.369999999999997</v>
      </c>
      <c r="FR38">
        <v>422.05852275357762</v>
      </c>
      <c r="FS38">
        <v>413.42023999999998</v>
      </c>
      <c r="FT38">
        <v>422.73786000000001</v>
      </c>
      <c r="FU38">
        <v>9.3176200000000335</v>
      </c>
      <c r="FV38">
        <v>413.42023999999998</v>
      </c>
      <c r="FW38">
        <v>0.74096541724377862</v>
      </c>
      <c r="FX38">
        <v>0.74004700000000001</v>
      </c>
      <c r="FY38">
        <v>0.75545300000000004</v>
      </c>
      <c r="FZ38">
        <v>1.5406000000000031E-2</v>
      </c>
      <c r="GA38">
        <v>0.75545300000000004</v>
      </c>
      <c r="GB38">
        <v>5</v>
      </c>
      <c r="GC38">
        <v>4</v>
      </c>
    </row>
    <row r="39" spans="1:185" x14ac:dyDescent="0.3">
      <c r="A39" s="36" t="s">
        <v>798</v>
      </c>
      <c r="B39">
        <v>-6.5480765278982028E-2</v>
      </c>
      <c r="C39">
        <v>1.7970471597962061</v>
      </c>
      <c r="D39">
        <v>1.8334227901811271</v>
      </c>
      <c r="E39">
        <v>-0.80599544196377448</v>
      </c>
      <c r="F39">
        <v>-0.68944370178837255</v>
      </c>
      <c r="G39">
        <v>1.495439143752147</v>
      </c>
      <c r="H39">
        <v>-54.197256788410982</v>
      </c>
      <c r="I39">
        <v>6.281367410867645E-3</v>
      </c>
      <c r="J39">
        <v>0.6616550968789362</v>
      </c>
      <c r="K39">
        <v>0.23515737589704891</v>
      </c>
      <c r="L39">
        <v>-3.3880658442307303E-2</v>
      </c>
      <c r="M39">
        <v>9.1480560860570936E-2</v>
      </c>
      <c r="N39">
        <v>0.19585900830390879</v>
      </c>
      <c r="O39">
        <v>-0.21467604558036221</v>
      </c>
      <c r="P39">
        <v>-1.8817037276453431E-2</v>
      </c>
      <c r="Q39">
        <v>-0.1167465414284078</v>
      </c>
      <c r="R39">
        <v>3.4792587008770103E-2</v>
      </c>
      <c r="S39">
        <v>0.8187843978585333</v>
      </c>
      <c r="T39">
        <v>-0.51523819837680218</v>
      </c>
      <c r="U39">
        <v>-0.49938647370428868</v>
      </c>
      <c r="V39">
        <v>1.9481681500892281</v>
      </c>
      <c r="W39">
        <v>1.9408225069199241</v>
      </c>
      <c r="X39">
        <v>0.18910596038652649</v>
      </c>
      <c r="Y39">
        <v>0.17614722513384171</v>
      </c>
      <c r="Z39">
        <v>5.2776139017349337E-2</v>
      </c>
      <c r="AA39">
        <v>5.7338444731744112E-2</v>
      </c>
      <c r="AB39">
        <v>47.896689241373032</v>
      </c>
      <c r="AC39">
        <v>-0.34734687709876128</v>
      </c>
      <c r="AD39">
        <v>1.9214574006265031</v>
      </c>
      <c r="AE39">
        <v>0.53645283748528771</v>
      </c>
      <c r="AF39">
        <v>0.52349410223260295</v>
      </c>
      <c r="AG39">
        <v>0.80954538955462452</v>
      </c>
      <c r="AH39">
        <v>4.6169972320303926E-3</v>
      </c>
      <c r="AI39">
        <v>256.12207092936711</v>
      </c>
      <c r="AJ39">
        <v>225.2722086353875</v>
      </c>
      <c r="AK39">
        <v>260.51377659459109</v>
      </c>
      <c r="AL39">
        <v>282.58032755812252</v>
      </c>
      <c r="AM39">
        <v>306.43329597733037</v>
      </c>
      <c r="AN39">
        <v>417.56501383984801</v>
      </c>
      <c r="AO39">
        <v>217.81367410867651</v>
      </c>
      <c r="AP39">
        <v>317.37493080075978</v>
      </c>
      <c r="AQ39">
        <v>19.976273482173529</v>
      </c>
      <c r="AR39">
        <v>4.2132306697808808</v>
      </c>
      <c r="AS39">
        <v>12.72581767855098</v>
      </c>
      <c r="AT39">
        <v>-15.04287350125515</v>
      </c>
      <c r="AU39">
        <v>-7.5404558036225486</v>
      </c>
      <c r="AV39">
        <v>-7.5024176976325991</v>
      </c>
      <c r="AW39">
        <v>1.2534340321220001</v>
      </c>
      <c r="AX39">
        <v>1.2373000000000001</v>
      </c>
      <c r="AY39">
        <v>1.2781</v>
      </c>
      <c r="AZ39">
        <v>4.0799999999999947E-2</v>
      </c>
      <c r="BA39">
        <v>1.2781</v>
      </c>
      <c r="BB39">
        <v>0.8447900830390882</v>
      </c>
      <c r="BC39">
        <v>0.84079999999999999</v>
      </c>
      <c r="BD39">
        <v>0.84740000000000004</v>
      </c>
      <c r="BE39">
        <v>6.6000000000000503E-3</v>
      </c>
      <c r="BF39">
        <v>0.84079999999999999</v>
      </c>
      <c r="BG39">
        <v>28.17224223493389</v>
      </c>
      <c r="BH39">
        <v>27.913900000000002</v>
      </c>
      <c r="BI39">
        <v>28.5672</v>
      </c>
      <c r="BJ39">
        <v>0.65329999999999799</v>
      </c>
      <c r="BK39">
        <v>28.5672</v>
      </c>
      <c r="BL39">
        <v>4.7414915793959906</v>
      </c>
      <c r="BM39">
        <v>4.2942999999999998</v>
      </c>
      <c r="BN39">
        <v>5.0339999999999998</v>
      </c>
      <c r="BO39">
        <v>0.73970000000000002</v>
      </c>
      <c r="BP39">
        <v>4.2942999999999998</v>
      </c>
      <c r="BQ39">
        <v>3.2169593612054448</v>
      </c>
      <c r="BR39">
        <v>2.6360999999999999</v>
      </c>
      <c r="BS39">
        <v>3.5969000000000002</v>
      </c>
      <c r="BT39">
        <v>0.96080000000000032</v>
      </c>
      <c r="BU39">
        <v>2.6360999999999999</v>
      </c>
      <c r="BV39">
        <v>0.2247568040758772</v>
      </c>
      <c r="BW39">
        <v>-7.5700000000000003E-2</v>
      </c>
      <c r="BX39">
        <v>0.68410000000000004</v>
      </c>
      <c r="BY39">
        <v>0.75980000000000003</v>
      </c>
      <c r="BZ39">
        <v>0.68410000000000004</v>
      </c>
      <c r="CA39">
        <v>-3.441716165281322</v>
      </c>
      <c r="CB39">
        <v>-3.5211999999999999</v>
      </c>
      <c r="CC39">
        <v>-3.3201999999999998</v>
      </c>
      <c r="CD39">
        <v>0.2010000000000001</v>
      </c>
      <c r="CE39">
        <v>-3.3201999999999998</v>
      </c>
      <c r="CF39">
        <v>100.19008303908819</v>
      </c>
      <c r="CG39">
        <v>96.2</v>
      </c>
      <c r="CH39">
        <v>102.8</v>
      </c>
      <c r="CI39">
        <v>6.5999999999999943</v>
      </c>
      <c r="CJ39">
        <v>96.2</v>
      </c>
      <c r="CK39">
        <v>43.450939286941157</v>
      </c>
      <c r="CL39">
        <v>42</v>
      </c>
      <c r="CM39">
        <v>44.4</v>
      </c>
      <c r="CN39">
        <v>2.399999999999999</v>
      </c>
      <c r="CO39">
        <v>42</v>
      </c>
      <c r="CP39">
        <v>55.844102232602943</v>
      </c>
      <c r="CQ39">
        <v>55.3</v>
      </c>
      <c r="CR39">
        <v>56.2</v>
      </c>
      <c r="CS39">
        <v>0.90000000000000568</v>
      </c>
      <c r="CT39">
        <v>55.3</v>
      </c>
      <c r="CU39">
        <v>15.04182321449019</v>
      </c>
      <c r="CV39">
        <v>14.8</v>
      </c>
      <c r="CW39">
        <v>15.2</v>
      </c>
      <c r="CX39">
        <v>0.39999999999999858</v>
      </c>
      <c r="CY39">
        <v>14.8</v>
      </c>
      <c r="CZ39">
        <v>156.2840468732108</v>
      </c>
      <c r="DA39">
        <v>154.9</v>
      </c>
      <c r="DB39">
        <v>158.4</v>
      </c>
      <c r="DC39">
        <v>3.5</v>
      </c>
      <c r="DD39">
        <v>158.4</v>
      </c>
      <c r="DE39">
        <v>23.95361874928432</v>
      </c>
      <c r="DF39">
        <v>23.4</v>
      </c>
      <c r="DG39">
        <v>24.8</v>
      </c>
      <c r="DH39">
        <v>1.4000000000000019</v>
      </c>
      <c r="DI39">
        <v>24.8</v>
      </c>
      <c r="DJ39">
        <v>0.31579210538418578</v>
      </c>
      <c r="DK39">
        <v>0.2999688182101653</v>
      </c>
      <c r="DL39">
        <v>0.32614213197969538</v>
      </c>
      <c r="DM39">
        <v>2.6173313769530141E-2</v>
      </c>
      <c r="DN39">
        <v>0.2999688182101653</v>
      </c>
      <c r="DO39">
        <v>3.9892935294413698</v>
      </c>
      <c r="DP39">
        <v>3.968877</v>
      </c>
      <c r="DQ39">
        <v>4.0026479999999998</v>
      </c>
      <c r="DR39">
        <v>3.3770999999999773E-2</v>
      </c>
      <c r="DS39">
        <v>3.968877</v>
      </c>
      <c r="DT39">
        <v>6.3140190744325624</v>
      </c>
      <c r="DU39">
        <v>6.2248250000000001</v>
      </c>
      <c r="DV39">
        <v>6.3723609999999997</v>
      </c>
      <c r="DW39">
        <v>0.1475359999999997</v>
      </c>
      <c r="DX39">
        <v>6.2248250000000001</v>
      </c>
      <c r="DY39">
        <v>3.9892935294413698</v>
      </c>
      <c r="DZ39">
        <v>3.968877</v>
      </c>
      <c r="EA39">
        <v>4.0026479999999998</v>
      </c>
      <c r="EB39">
        <v>3.3770999999999773E-2</v>
      </c>
      <c r="EC39">
        <v>3.968877</v>
      </c>
      <c r="ED39">
        <v>8.8016262114271999</v>
      </c>
      <c r="EE39">
        <v>8.5603870000000004</v>
      </c>
      <c r="EF39">
        <v>8.9594210000000007</v>
      </c>
      <c r="EG39">
        <v>0.39903400000000028</v>
      </c>
      <c r="EH39">
        <v>8.5603870000000004</v>
      </c>
      <c r="EI39">
        <v>6.7500014888784587</v>
      </c>
      <c r="EJ39">
        <v>6.649076</v>
      </c>
      <c r="EK39">
        <v>6.9042979999999998</v>
      </c>
      <c r="EL39">
        <v>0.25522199999999978</v>
      </c>
      <c r="EM39">
        <v>6.9042979999999998</v>
      </c>
      <c r="EN39">
        <v>33.501731225816812</v>
      </c>
      <c r="EO39">
        <v>32.324559999999998</v>
      </c>
      <c r="EP39">
        <v>34.271720000000002</v>
      </c>
      <c r="EQ39">
        <v>1.947160000000004</v>
      </c>
      <c r="ER39">
        <v>32.324559999999998</v>
      </c>
      <c r="ES39">
        <v>17.16917772537807</v>
      </c>
      <c r="ET39">
        <v>16.035710000000002</v>
      </c>
      <c r="EU39">
        <v>17.91058</v>
      </c>
      <c r="EV39">
        <v>1.874869999999998</v>
      </c>
      <c r="EW39">
        <v>16.035710000000002</v>
      </c>
      <c r="EX39">
        <v>16.332553500438738</v>
      </c>
      <c r="EY39">
        <v>16.28885</v>
      </c>
      <c r="EZ39">
        <v>16.361139999999999</v>
      </c>
      <c r="FA39">
        <v>7.2289999999998855E-2</v>
      </c>
      <c r="FB39">
        <v>16.28885</v>
      </c>
      <c r="FC39">
        <v>0.57968523205879219</v>
      </c>
      <c r="FD39">
        <v>0.55931647049805544</v>
      </c>
      <c r="FE39">
        <v>0.59300845760306142</v>
      </c>
      <c r="FF39">
        <v>3.3691987105005983E-2</v>
      </c>
      <c r="FG39">
        <v>0.55931647049805544</v>
      </c>
      <c r="FH39">
        <v>0.9539422824053263</v>
      </c>
      <c r="FI39">
        <v>0.91349023873040402</v>
      </c>
      <c r="FJ39">
        <v>1.015786017582009</v>
      </c>
      <c r="FK39">
        <v>0.102295778851605</v>
      </c>
      <c r="FL39">
        <v>1.015786017582009</v>
      </c>
      <c r="FM39">
        <v>38.038379957867122</v>
      </c>
      <c r="FN39">
        <v>35.07</v>
      </c>
      <c r="FO39">
        <v>39.979999999999997</v>
      </c>
      <c r="FP39">
        <v>4.9099999999999966</v>
      </c>
      <c r="FQ39">
        <v>35.07</v>
      </c>
      <c r="FR39">
        <v>382.85054458783668</v>
      </c>
      <c r="FS39">
        <v>379.81258000000003</v>
      </c>
      <c r="FT39">
        <v>384.83767999999998</v>
      </c>
      <c r="FU39">
        <v>5.0250999999999522</v>
      </c>
      <c r="FV39">
        <v>379.81258000000003</v>
      </c>
      <c r="FW39">
        <v>0.79146475071360789</v>
      </c>
      <c r="FX39">
        <v>0.78748700000000005</v>
      </c>
      <c r="FY39">
        <v>0.79754599999999998</v>
      </c>
      <c r="FZ39">
        <v>1.0058999999999931E-2</v>
      </c>
      <c r="GA39">
        <v>0.79754599999999998</v>
      </c>
      <c r="GB39">
        <v>2</v>
      </c>
      <c r="GC39">
        <v>2</v>
      </c>
    </row>
    <row r="40" spans="1:185" x14ac:dyDescent="0.3">
      <c r="A40" s="36" t="s">
        <v>801</v>
      </c>
      <c r="B40">
        <v>-6.8255682227527592E-2</v>
      </c>
      <c r="C40">
        <v>1.82335312401196</v>
      </c>
      <c r="D40">
        <v>1.7380694995790811</v>
      </c>
      <c r="E40">
        <v>-0.77298018272955049</v>
      </c>
      <c r="F40">
        <v>-0.64417883112803231</v>
      </c>
      <c r="G40">
        <v>1.417162218082304</v>
      </c>
      <c r="H40">
        <v>-54.201572734734697</v>
      </c>
      <c r="I40">
        <v>1.0533066372381611E-2</v>
      </c>
      <c r="J40">
        <v>0.62802187285813749</v>
      </c>
      <c r="K40">
        <v>0.23102739697361099</v>
      </c>
      <c r="L40">
        <v>-4.281073734043276E-2</v>
      </c>
      <c r="M40">
        <v>8.969348126671739E-2</v>
      </c>
      <c r="N40">
        <v>0.1982844124816284</v>
      </c>
      <c r="O40">
        <v>-0.2188500646404547</v>
      </c>
      <c r="P40">
        <v>-2.056565215882631E-2</v>
      </c>
      <c r="Q40">
        <v>-0.11971183184061469</v>
      </c>
      <c r="R40">
        <v>3.6139295120896538E-2</v>
      </c>
      <c r="S40">
        <v>0.83194811496260279</v>
      </c>
      <c r="T40">
        <v>-0.51776380759143292</v>
      </c>
      <c r="U40">
        <v>-0.50721337468170791</v>
      </c>
      <c r="V40">
        <v>1.9568394828546329</v>
      </c>
      <c r="W40">
        <v>1.9561246305257951</v>
      </c>
      <c r="X40">
        <v>0.20480892739107001</v>
      </c>
      <c r="Y40">
        <v>0.19684062190112819</v>
      </c>
      <c r="Z40">
        <v>3.6730395854713847E-2</v>
      </c>
      <c r="AA40">
        <v>4.0278040528369183E-2</v>
      </c>
      <c r="AB40">
        <v>49.797602116858627</v>
      </c>
      <c r="AC40">
        <v>-0.36232168779431068</v>
      </c>
      <c r="AD40">
        <v>1.934219499736592</v>
      </c>
      <c r="AE40">
        <v>0.56713061518538077</v>
      </c>
      <c r="AF40">
        <v>0.55916230969543901</v>
      </c>
      <c r="AG40">
        <v>0.87294402204840638</v>
      </c>
      <c r="AH40">
        <v>4.717567409146999E-3</v>
      </c>
      <c r="AI40">
        <v>281.48458037592019</v>
      </c>
      <c r="AJ40">
        <v>260.32134736462052</v>
      </c>
      <c r="AK40">
        <v>270.9390233106102</v>
      </c>
      <c r="AL40">
        <v>313.19337667882752</v>
      </c>
      <c r="AM40">
        <v>345.29713290171787</v>
      </c>
      <c r="AN40">
        <v>466.71752962636828</v>
      </c>
      <c r="AO40">
        <v>211.12416056685711</v>
      </c>
      <c r="AP40">
        <v>377.86612002512828</v>
      </c>
      <c r="AQ40">
        <v>20.385498893096852</v>
      </c>
      <c r="AR40">
        <v>4.5410871656031864</v>
      </c>
      <c r="AS40">
        <v>12.30027617818245</v>
      </c>
      <c r="AT40">
        <v>-18.845095664082759</v>
      </c>
      <c r="AU40">
        <v>-11.130817756845531</v>
      </c>
      <c r="AV40">
        <v>-7.7142779072372338</v>
      </c>
      <c r="AW40">
        <v>1.147313188081061</v>
      </c>
      <c r="AX40">
        <v>1.0911</v>
      </c>
      <c r="AY40">
        <v>1.4067000000000001</v>
      </c>
      <c r="AZ40">
        <v>0.3156000000000001</v>
      </c>
      <c r="BA40">
        <v>1.3052999999999999</v>
      </c>
      <c r="BB40">
        <v>0.92093831429265349</v>
      </c>
      <c r="BC40">
        <v>0.87419999999999998</v>
      </c>
      <c r="BD40">
        <v>0.94120000000000004</v>
      </c>
      <c r="BE40">
        <v>6.700000000000006E-2</v>
      </c>
      <c r="BF40">
        <v>0.8911</v>
      </c>
      <c r="BG40">
        <v>19.536555146921931</v>
      </c>
      <c r="BH40">
        <v>16.726099999999999</v>
      </c>
      <c r="BI40">
        <v>25.011900000000001</v>
      </c>
      <c r="BJ40">
        <v>8.2858000000000018</v>
      </c>
      <c r="BK40">
        <v>23.257200000000001</v>
      </c>
      <c r="BL40">
        <v>4.8191357027573112</v>
      </c>
      <c r="BM40">
        <v>2.8449</v>
      </c>
      <c r="BN40">
        <v>9.2263000000000002</v>
      </c>
      <c r="BO40">
        <v>6.3814000000000002</v>
      </c>
      <c r="BP40">
        <v>9.2263000000000002</v>
      </c>
      <c r="BQ40">
        <v>3.5272493609794759</v>
      </c>
      <c r="BR40">
        <v>1.8306</v>
      </c>
      <c r="BS40">
        <v>5.2729999999999997</v>
      </c>
      <c r="BT40">
        <v>3.4424000000000001</v>
      </c>
      <c r="BU40">
        <v>5.2729999999999997</v>
      </c>
      <c r="BV40">
        <v>-0.27475877834766982</v>
      </c>
      <c r="BW40">
        <v>-0.46800000000000003</v>
      </c>
      <c r="BX40">
        <v>2.0226999999999999</v>
      </c>
      <c r="BY40">
        <v>2.4906999999999999</v>
      </c>
      <c r="BZ40">
        <v>2.0226999999999999</v>
      </c>
      <c r="CA40">
        <v>-3.2525628593718898</v>
      </c>
      <c r="CB40">
        <v>-7.2957000000000001</v>
      </c>
      <c r="CC40">
        <v>-2.1536</v>
      </c>
      <c r="CD40">
        <v>5.1421000000000001</v>
      </c>
      <c r="CE40">
        <v>-7.2957000000000001</v>
      </c>
      <c r="CF40">
        <v>88.851409601240107</v>
      </c>
      <c r="CG40">
        <v>59.5</v>
      </c>
      <c r="CH40">
        <v>109.7</v>
      </c>
      <c r="CI40">
        <v>50.2</v>
      </c>
      <c r="CJ40">
        <v>59.5</v>
      </c>
      <c r="CK40">
        <v>39.11542712597705</v>
      </c>
      <c r="CL40">
        <v>16.2</v>
      </c>
      <c r="CM40">
        <v>43.3</v>
      </c>
      <c r="CN40">
        <v>27.1</v>
      </c>
      <c r="CO40">
        <v>16.2</v>
      </c>
      <c r="CP40">
        <v>64.366556032343766</v>
      </c>
      <c r="CQ40">
        <v>47.9</v>
      </c>
      <c r="CR40">
        <v>89</v>
      </c>
      <c r="CS40">
        <v>41.1</v>
      </c>
      <c r="CT40">
        <v>89</v>
      </c>
      <c r="CU40">
        <v>13.570750161825</v>
      </c>
      <c r="CV40">
        <v>10.3</v>
      </c>
      <c r="CW40">
        <v>19.8</v>
      </c>
      <c r="CX40">
        <v>9.5</v>
      </c>
      <c r="CY40">
        <v>13.2</v>
      </c>
      <c r="CZ40">
        <v>144.17292922836941</v>
      </c>
      <c r="DA40">
        <v>57.6</v>
      </c>
      <c r="DB40">
        <v>162.9</v>
      </c>
      <c r="DC40">
        <v>105.3</v>
      </c>
      <c r="DD40">
        <v>57.6</v>
      </c>
      <c r="DE40">
        <v>22.523983233718901</v>
      </c>
      <c r="DF40">
        <v>2.2000000000000002</v>
      </c>
      <c r="DG40">
        <v>27.9</v>
      </c>
      <c r="DH40">
        <v>25.7</v>
      </c>
      <c r="DI40">
        <v>2.2000000000000002</v>
      </c>
      <c r="DJ40">
        <v>0.23520899171266069</v>
      </c>
      <c r="DK40">
        <v>0.14622757434259029</v>
      </c>
      <c r="DL40">
        <v>0.3089270627992115</v>
      </c>
      <c r="DM40">
        <v>0.16269948845662119</v>
      </c>
      <c r="DN40">
        <v>0.14622757434259029</v>
      </c>
      <c r="DO40">
        <v>4.251180446692258</v>
      </c>
      <c r="DP40">
        <v>3.6605110000000001</v>
      </c>
      <c r="DQ40">
        <v>4.3117570000000001</v>
      </c>
      <c r="DR40">
        <v>0.65124599999999999</v>
      </c>
      <c r="DS40">
        <v>4.1156189999999997</v>
      </c>
      <c r="DT40">
        <v>6.385110816812821</v>
      </c>
      <c r="DU40">
        <v>5.8919870000000003</v>
      </c>
      <c r="DV40">
        <v>6.4423570000000003</v>
      </c>
      <c r="DW40">
        <v>0.55037000000000003</v>
      </c>
      <c r="DX40">
        <v>6.4152979999999999</v>
      </c>
      <c r="DY40">
        <v>4.621562948796698</v>
      </c>
      <c r="DZ40">
        <v>4.0946100000000003</v>
      </c>
      <c r="EA40">
        <v>4.8649490000000002</v>
      </c>
      <c r="EB40">
        <v>0.77033899999999988</v>
      </c>
      <c r="EC40">
        <v>4.6816599999999999</v>
      </c>
      <c r="ED40">
        <v>8.5756250552582269</v>
      </c>
      <c r="EE40">
        <v>7.9931789999999996</v>
      </c>
      <c r="EF40">
        <v>8.9970549999999996</v>
      </c>
      <c r="EG40">
        <v>1.003876</v>
      </c>
      <c r="EH40">
        <v>7.9931789999999996</v>
      </c>
      <c r="EI40">
        <v>7.4452745322552918</v>
      </c>
      <c r="EJ40">
        <v>6.790845</v>
      </c>
      <c r="EK40">
        <v>10.064662</v>
      </c>
      <c r="EL40">
        <v>3.2738170000000002</v>
      </c>
      <c r="EM40">
        <v>10.025705</v>
      </c>
      <c r="EN40">
        <v>36.150248753164689</v>
      </c>
      <c r="EO40">
        <v>29.875499999999999</v>
      </c>
      <c r="EP40">
        <v>40.965249999999997</v>
      </c>
      <c r="EQ40">
        <v>11.08975</v>
      </c>
      <c r="ER40">
        <v>29.875499999999999</v>
      </c>
      <c r="ES40">
        <v>12.2847793510523</v>
      </c>
      <c r="ET40">
        <v>7.3884100000000004</v>
      </c>
      <c r="EU40">
        <v>18.190550000000002</v>
      </c>
      <c r="EV40">
        <v>10.80214</v>
      </c>
      <c r="EW40">
        <v>7.3884100000000004</v>
      </c>
      <c r="EX40">
        <v>23.865469402112389</v>
      </c>
      <c r="EY40">
        <v>15.117229999999999</v>
      </c>
      <c r="EZ40">
        <v>28.408650000000002</v>
      </c>
      <c r="FA40">
        <v>13.29142</v>
      </c>
      <c r="FB40">
        <v>22.487089999999998</v>
      </c>
      <c r="FC40">
        <v>0.55266660571575144</v>
      </c>
      <c r="FD40">
        <v>0.45673796857664789</v>
      </c>
      <c r="FE40">
        <v>0.62627855825792123</v>
      </c>
      <c r="FF40">
        <v>0.16954058968127331</v>
      </c>
      <c r="FG40">
        <v>0.45673796857664789</v>
      </c>
      <c r="FH40">
        <v>1.9895060935485049</v>
      </c>
      <c r="FI40">
        <v>0.92604835078670344</v>
      </c>
      <c r="FJ40">
        <v>3.0435628233950198</v>
      </c>
      <c r="FK40">
        <v>2.1175144726083159</v>
      </c>
      <c r="FL40">
        <v>3.0435628233950198</v>
      </c>
      <c r="FM40">
        <v>39.578847851254928</v>
      </c>
      <c r="FN40">
        <v>35.35</v>
      </c>
      <c r="FO40">
        <v>45.86</v>
      </c>
      <c r="FP40">
        <v>10.51</v>
      </c>
      <c r="FQ40">
        <v>45.86</v>
      </c>
      <c r="FR40">
        <v>445.5799447087208</v>
      </c>
      <c r="FS40">
        <v>424.11254000000002</v>
      </c>
      <c r="FT40">
        <v>448.05799999999999</v>
      </c>
      <c r="FU40">
        <v>23.945459999999969</v>
      </c>
      <c r="FV40">
        <v>435.49959999999999</v>
      </c>
      <c r="FW40">
        <v>0.73873425840319329</v>
      </c>
      <c r="FX40">
        <v>0.73394599999999999</v>
      </c>
      <c r="FY40">
        <v>0.76915800000000001</v>
      </c>
      <c r="FZ40">
        <v>3.5212000000000021E-2</v>
      </c>
      <c r="GA40">
        <v>0.75390500000000005</v>
      </c>
      <c r="GB40">
        <v>12</v>
      </c>
      <c r="GC40">
        <v>25</v>
      </c>
    </row>
    <row r="41" spans="1:185" x14ac:dyDescent="0.3">
      <c r="A41" s="36" t="s">
        <v>357</v>
      </c>
      <c r="B41">
        <v>-6.5403759477921555E-2</v>
      </c>
      <c r="C41">
        <v>1.8222966363526429</v>
      </c>
      <c r="D41">
        <v>1.766514621823833</v>
      </c>
      <c r="E41">
        <v>-0.80408447156817586</v>
      </c>
      <c r="F41">
        <v>-0.63491950839542899</v>
      </c>
      <c r="G41">
        <v>1.4389900318437729</v>
      </c>
      <c r="H41">
        <v>-54.200404819176491</v>
      </c>
      <c r="I41">
        <v>3.3781274766741268E-2</v>
      </c>
      <c r="J41">
        <v>0.48682469471527923</v>
      </c>
      <c r="K41">
        <v>0.20417838192660229</v>
      </c>
      <c r="L41">
        <v>-4.2455850388122322E-2</v>
      </c>
      <c r="M41">
        <v>8.7720573473396277E-2</v>
      </c>
      <c r="N41">
        <v>0.1755623046569279</v>
      </c>
      <c r="O41">
        <v>-0.21349097162363079</v>
      </c>
      <c r="P41">
        <v>-3.7928666966702808E-2</v>
      </c>
      <c r="Q41">
        <v>-0.12571205545482689</v>
      </c>
      <c r="R41">
        <v>4.5011891273305321E-2</v>
      </c>
      <c r="S41">
        <v>0.79154395366647534</v>
      </c>
      <c r="T41">
        <v>-0.51604532042583617</v>
      </c>
      <c r="U41">
        <v>-0.50265447457131052</v>
      </c>
      <c r="V41">
        <v>1.9515674151826281</v>
      </c>
      <c r="W41">
        <v>1.9476534374710659</v>
      </c>
      <c r="X41">
        <v>0.20455427767911169</v>
      </c>
      <c r="Y41">
        <v>0.1929556648960743</v>
      </c>
      <c r="Z41">
        <v>3.8896358227706172E-2</v>
      </c>
      <c r="AA41">
        <v>4.2984174227607003E-2</v>
      </c>
      <c r="AB41">
        <v>50.420538232271923</v>
      </c>
      <c r="AC41">
        <v>-0.36714656600312029</v>
      </c>
      <c r="AD41">
        <v>1.9303796418833239</v>
      </c>
      <c r="AE41">
        <v>0.57170084368223195</v>
      </c>
      <c r="AF41">
        <v>0.56010223089919464</v>
      </c>
      <c r="AG41">
        <v>0.87941418700253837</v>
      </c>
      <c r="AH41">
        <v>4.658757841211684E-3</v>
      </c>
      <c r="AI41">
        <v>299.02680667926558</v>
      </c>
      <c r="AJ41">
        <v>269.68208088437052</v>
      </c>
      <c r="AK41">
        <v>294.2608974911999</v>
      </c>
      <c r="AL41">
        <v>333.13744804790838</v>
      </c>
      <c r="AM41">
        <v>347.40272713407882</v>
      </c>
      <c r="AN41">
        <v>452.40232505052478</v>
      </c>
      <c r="AO41">
        <v>208.67013500719861</v>
      </c>
      <c r="AP41">
        <v>361.41398164768992</v>
      </c>
      <c r="AQ41">
        <v>20.40477940810672</v>
      </c>
      <c r="AR41">
        <v>4.8015798489899284</v>
      </c>
      <c r="AS41">
        <v>12.26729395285501</v>
      </c>
      <c r="AT41">
        <v>-18.161945403449611</v>
      </c>
      <c r="AU41">
        <v>-11.090949671831259</v>
      </c>
      <c r="AV41">
        <v>-7.0709957316183543</v>
      </c>
      <c r="AW41">
        <v>1.081950890567541</v>
      </c>
      <c r="AX41">
        <v>0.88690000000000002</v>
      </c>
      <c r="AY41">
        <v>1.333</v>
      </c>
      <c r="AZ41">
        <v>0.44609999999999989</v>
      </c>
      <c r="BA41">
        <v>1.33</v>
      </c>
      <c r="BB41">
        <v>0.93509999588270509</v>
      </c>
      <c r="BC41">
        <v>0.87980000000000003</v>
      </c>
      <c r="BD41">
        <v>0.95279999999999998</v>
      </c>
      <c r="BE41">
        <v>7.2999999999999954E-2</v>
      </c>
      <c r="BF41">
        <v>0.87980000000000003</v>
      </c>
      <c r="BG41">
        <v>17.50920783753228</v>
      </c>
      <c r="BH41">
        <v>14.9252</v>
      </c>
      <c r="BI41">
        <v>24.5274</v>
      </c>
      <c r="BJ41">
        <v>9.6021999999999998</v>
      </c>
      <c r="BK41">
        <v>24.5274</v>
      </c>
      <c r="BL41">
        <v>4.3381031823114773</v>
      </c>
      <c r="BM41">
        <v>3.0055999999999998</v>
      </c>
      <c r="BN41">
        <v>5.9500999999999999</v>
      </c>
      <c r="BO41">
        <v>2.9445000000000001</v>
      </c>
      <c r="BP41">
        <v>5.8327</v>
      </c>
      <c r="BQ41">
        <v>2.750681628330983</v>
      </c>
      <c r="BR41">
        <v>1.2905</v>
      </c>
      <c r="BS41">
        <v>4.7782</v>
      </c>
      <c r="BT41">
        <v>3.4876999999999998</v>
      </c>
      <c r="BU41">
        <v>4.5132000000000003</v>
      </c>
      <c r="BV41">
        <v>0.54427946770683266</v>
      </c>
      <c r="BW41">
        <v>-1.6287</v>
      </c>
      <c r="BX41">
        <v>1.2208000000000001</v>
      </c>
      <c r="BY41">
        <v>2.8494999999999999</v>
      </c>
      <c r="BZ41">
        <v>-0.93989999999999996</v>
      </c>
      <c r="CA41">
        <v>-3.294988797299133</v>
      </c>
      <c r="CB41">
        <v>-3.7534000000000001</v>
      </c>
      <c r="CC41">
        <v>-2.4529000000000001</v>
      </c>
      <c r="CD41">
        <v>1.3005</v>
      </c>
      <c r="CE41">
        <v>-3.5733000000000001</v>
      </c>
      <c r="CF41">
        <v>90.988343402835</v>
      </c>
      <c r="CG41">
        <v>60.2</v>
      </c>
      <c r="CH41">
        <v>111.8</v>
      </c>
      <c r="CI41">
        <v>51.599999999999987</v>
      </c>
      <c r="CJ41">
        <v>60.2</v>
      </c>
      <c r="CK41">
        <v>40.511728984375893</v>
      </c>
      <c r="CL41">
        <v>17.399999999999999</v>
      </c>
      <c r="CM41">
        <v>42.5</v>
      </c>
      <c r="CN41">
        <v>25.1</v>
      </c>
      <c r="CO41">
        <v>17.399999999999999</v>
      </c>
      <c r="CP41">
        <v>61.35437255138428</v>
      </c>
      <c r="CQ41">
        <v>48.7</v>
      </c>
      <c r="CR41">
        <v>76.8</v>
      </c>
      <c r="CS41">
        <v>28.099999999999991</v>
      </c>
      <c r="CT41">
        <v>75.3</v>
      </c>
      <c r="CU41">
        <v>13.119938004446739</v>
      </c>
      <c r="CV41">
        <v>10.5</v>
      </c>
      <c r="CW41">
        <v>19.600000000000001</v>
      </c>
      <c r="CX41">
        <v>9.1000000000000014</v>
      </c>
      <c r="CY41">
        <v>13.5</v>
      </c>
      <c r="CZ41">
        <v>131.25517395942811</v>
      </c>
      <c r="DA41">
        <v>73</v>
      </c>
      <c r="DB41">
        <v>158.4</v>
      </c>
      <c r="DC41">
        <v>85.4</v>
      </c>
      <c r="DD41">
        <v>81.7</v>
      </c>
      <c r="DE41">
        <v>25.008196433264011</v>
      </c>
      <c r="DF41">
        <v>3.9</v>
      </c>
      <c r="DG41">
        <v>27.8</v>
      </c>
      <c r="DH41">
        <v>23.9</v>
      </c>
      <c r="DI41">
        <v>3.9</v>
      </c>
      <c r="DJ41">
        <v>0.25240507363443199</v>
      </c>
      <c r="DK41">
        <v>0.15380684721512519</v>
      </c>
      <c r="DL41">
        <v>0.3284371327849589</v>
      </c>
      <c r="DM41">
        <v>0.1746302855698337</v>
      </c>
      <c r="DN41">
        <v>0.15380684721512519</v>
      </c>
      <c r="DO41">
        <v>4.1235921647462934</v>
      </c>
      <c r="DP41">
        <v>3.7918069999999999</v>
      </c>
      <c r="DQ41">
        <v>4.6214199999999996</v>
      </c>
      <c r="DR41">
        <v>0.82961299999999971</v>
      </c>
      <c r="DS41">
        <v>4.1208819999999999</v>
      </c>
      <c r="DT41">
        <v>6.411160876608462</v>
      </c>
      <c r="DU41">
        <v>5.817348</v>
      </c>
      <c r="DV41">
        <v>6.9650660000000002</v>
      </c>
      <c r="DW41">
        <v>1.147718</v>
      </c>
      <c r="DX41">
        <v>6.3897539999999999</v>
      </c>
      <c r="DY41">
        <v>4.5591721721411744</v>
      </c>
      <c r="DZ41">
        <v>4.0994279999999996</v>
      </c>
      <c r="EA41">
        <v>4.9222279999999996</v>
      </c>
      <c r="EB41">
        <v>0.82279999999999998</v>
      </c>
      <c r="EC41">
        <v>4.7010730000000001</v>
      </c>
      <c r="ED41">
        <v>8.7859071463829697</v>
      </c>
      <c r="EE41">
        <v>8.4433249999999997</v>
      </c>
      <c r="EF41">
        <v>8.9557990000000007</v>
      </c>
      <c r="EG41">
        <v>0.51247400000000098</v>
      </c>
      <c r="EH41">
        <v>8.7028189999999999</v>
      </c>
      <c r="EI41">
        <v>7.2542328383538717</v>
      </c>
      <c r="EJ41">
        <v>6.7343729999999997</v>
      </c>
      <c r="EK41">
        <v>9.9731009999999998</v>
      </c>
      <c r="EL41">
        <v>3.2387280000000001</v>
      </c>
      <c r="EM41">
        <v>9.7031639999999992</v>
      </c>
      <c r="EN41">
        <v>35.668080716453431</v>
      </c>
      <c r="EO41">
        <v>29.140879999999999</v>
      </c>
      <c r="EP41">
        <v>40.54956</v>
      </c>
      <c r="EQ41">
        <v>11.40868</v>
      </c>
      <c r="ER41">
        <v>29.93817</v>
      </c>
      <c r="ES41">
        <v>12.52522803569539</v>
      </c>
      <c r="ET41">
        <v>9.4538899999999995</v>
      </c>
      <c r="EU41">
        <v>16.616299999999999</v>
      </c>
      <c r="EV41">
        <v>7.1624099999999986</v>
      </c>
      <c r="EW41">
        <v>9.4538899999999995</v>
      </c>
      <c r="EX41">
        <v>23.14285268075804</v>
      </c>
      <c r="EY41">
        <v>16.683319999999998</v>
      </c>
      <c r="EZ41">
        <v>25.829080000000001</v>
      </c>
      <c r="FA41">
        <v>9.1457600000000028</v>
      </c>
      <c r="FB41">
        <v>20.484279999999998</v>
      </c>
      <c r="FC41">
        <v>0.562863862723474</v>
      </c>
      <c r="FD41">
        <v>0.45986069198264828</v>
      </c>
      <c r="FE41">
        <v>0.63989655498364895</v>
      </c>
      <c r="FF41">
        <v>0.18003586300100069</v>
      </c>
      <c r="FG41">
        <v>0.47244240986868491</v>
      </c>
      <c r="FH41">
        <v>1.8815913661780961</v>
      </c>
      <c r="FI41">
        <v>1.083629293299426</v>
      </c>
      <c r="FJ41">
        <v>2.202152992958204</v>
      </c>
      <c r="FK41">
        <v>1.1185236996587791</v>
      </c>
      <c r="FL41">
        <v>2.1667567530402829</v>
      </c>
      <c r="FM41">
        <v>39.316112922024317</v>
      </c>
      <c r="FN41">
        <v>36.049999999999997</v>
      </c>
      <c r="FO41">
        <v>42.33</v>
      </c>
      <c r="FP41">
        <v>6.2800000000000011</v>
      </c>
      <c r="FQ41">
        <v>36.049999999999997</v>
      </c>
      <c r="FR41">
        <v>442.38252845989962</v>
      </c>
      <c r="FS41">
        <v>426.01591999999999</v>
      </c>
      <c r="FT41">
        <v>449.35239999999999</v>
      </c>
      <c r="FU41">
        <v>23.336479999999991</v>
      </c>
      <c r="FV41">
        <v>433.91052000000002</v>
      </c>
      <c r="FW41">
        <v>0.72797642641281413</v>
      </c>
      <c r="FX41">
        <v>0.71739399999999998</v>
      </c>
      <c r="FY41">
        <v>0.751888</v>
      </c>
      <c r="FZ41">
        <v>3.4494000000000018E-2</v>
      </c>
      <c r="GA41">
        <v>0.74140899999999998</v>
      </c>
      <c r="GB41">
        <v>24</v>
      </c>
      <c r="GC41">
        <v>26</v>
      </c>
    </row>
    <row r="42" spans="1:185" x14ac:dyDescent="0.3">
      <c r="A42" s="36" t="s">
        <v>806</v>
      </c>
      <c r="B42">
        <v>-4.6682763260401251E-2</v>
      </c>
      <c r="C42">
        <v>1.880393850378723</v>
      </c>
      <c r="D42">
        <v>1.89032134626663</v>
      </c>
      <c r="E42">
        <v>-0.83248827878514575</v>
      </c>
      <c r="F42">
        <v>-0.70924517222063188</v>
      </c>
      <c r="G42">
        <v>1.541733451005777</v>
      </c>
      <c r="H42">
        <v>-54.170097281692989</v>
      </c>
      <c r="I42">
        <v>0.15092426516109039</v>
      </c>
      <c r="J42">
        <v>0.1029229011694755</v>
      </c>
      <c r="K42">
        <v>0.1834904080823079</v>
      </c>
      <c r="L42">
        <v>-1.0585090828273769E-2</v>
      </c>
      <c r="M42">
        <v>9.9393888162861238E-2</v>
      </c>
      <c r="N42">
        <v>0.19898719482009611</v>
      </c>
      <c r="O42">
        <v>-0.22259499926671941</v>
      </c>
      <c r="P42">
        <v>-2.3607804446623241E-2</v>
      </c>
      <c r="Q42">
        <v>-0.1231029226178184</v>
      </c>
      <c r="R42">
        <v>3.8092250641492131E-2</v>
      </c>
      <c r="S42">
        <v>0.80524632318255573</v>
      </c>
      <c r="T42">
        <v>-0.57536217688277802</v>
      </c>
      <c r="U42">
        <v>-0.55297515143200526</v>
      </c>
      <c r="V42">
        <v>1.956906813521109</v>
      </c>
      <c r="W42">
        <v>1.9511444054006919</v>
      </c>
      <c r="X42">
        <v>0.2183176716993902</v>
      </c>
      <c r="Y42">
        <v>0.2133888670874978</v>
      </c>
      <c r="Z42">
        <v>4.6053301381964618E-2</v>
      </c>
      <c r="AA42">
        <v>5.3405819921572339E-2</v>
      </c>
      <c r="AB42">
        <v>47.61342215783128</v>
      </c>
      <c r="AC42">
        <v>-0.37294479519432572</v>
      </c>
      <c r="AD42">
        <v>1.895717974126625</v>
      </c>
      <c r="AE42">
        <v>0.59126246689371587</v>
      </c>
      <c r="AF42">
        <v>0.58633366228182349</v>
      </c>
      <c r="AG42">
        <v>0.99526843855459779</v>
      </c>
      <c r="AH42">
        <v>6.4081232045913022E-3</v>
      </c>
      <c r="AI42">
        <v>345.34681847231099</v>
      </c>
      <c r="AJ42">
        <v>302.36645856424451</v>
      </c>
      <c r="AK42">
        <v>345.44361271077889</v>
      </c>
      <c r="AL42">
        <v>388.23033872613581</v>
      </c>
      <c r="AM42">
        <v>221.43462532512831</v>
      </c>
      <c r="AN42">
        <v>301.07291494738962</v>
      </c>
      <c r="AO42">
        <v>91.598446571356959</v>
      </c>
      <c r="AP42">
        <v>252.47825712746919</v>
      </c>
      <c r="AQ42">
        <v>19.275875752889689</v>
      </c>
      <c r="AR42">
        <v>5.010632820069377</v>
      </c>
      <c r="AS42">
        <v>11.538649181908481</v>
      </c>
      <c r="AT42">
        <v>-12.59723050996249</v>
      </c>
      <c r="AU42">
        <v>-5.1049475410338836</v>
      </c>
      <c r="AV42">
        <v>-7.492282968928607</v>
      </c>
      <c r="AW42">
        <v>2.239850784735594</v>
      </c>
      <c r="AX42">
        <v>2.0821000000000001</v>
      </c>
      <c r="AY42">
        <v>2.3172000000000001</v>
      </c>
      <c r="AZ42">
        <v>0.23510000000000009</v>
      </c>
      <c r="BA42">
        <v>2.0821000000000001</v>
      </c>
      <c r="BB42">
        <v>0.93422540443630631</v>
      </c>
      <c r="BC42">
        <v>0.92430000000000001</v>
      </c>
      <c r="BD42">
        <v>0.95309999999999995</v>
      </c>
      <c r="BE42">
        <v>2.879999999999994E-2</v>
      </c>
      <c r="BF42">
        <v>0.95309999999999995</v>
      </c>
      <c r="BG42">
        <v>17.693089499084341</v>
      </c>
      <c r="BH42">
        <v>14.762499999999999</v>
      </c>
      <c r="BI42">
        <v>19.132300000000001</v>
      </c>
      <c r="BJ42">
        <v>4.3698000000000006</v>
      </c>
      <c r="BK42">
        <v>14.762499999999999</v>
      </c>
      <c r="BL42">
        <v>7.6943813478116798</v>
      </c>
      <c r="BM42">
        <v>6.4781000000000004</v>
      </c>
      <c r="BN42">
        <v>9.1404999999999994</v>
      </c>
      <c r="BO42">
        <v>2.662399999999999</v>
      </c>
      <c r="BP42">
        <v>8.0149000000000008</v>
      </c>
      <c r="BQ42">
        <v>5.7424202918107383</v>
      </c>
      <c r="BR42">
        <v>4.4686000000000003</v>
      </c>
      <c r="BS42">
        <v>6.5975000000000001</v>
      </c>
      <c r="BT42">
        <v>2.1288999999999998</v>
      </c>
      <c r="BU42">
        <v>4.4686000000000003</v>
      </c>
      <c r="BV42">
        <v>-1.0661413536011941</v>
      </c>
      <c r="BW42">
        <v>-2.5554000000000001</v>
      </c>
      <c r="BX42">
        <v>1.9060999999999999</v>
      </c>
      <c r="BY42">
        <v>4.4615</v>
      </c>
      <c r="BZ42">
        <v>1.9060999999999999</v>
      </c>
      <c r="CA42">
        <v>-4.6763339576297511</v>
      </c>
      <c r="CB42">
        <v>-6.3747999999999996</v>
      </c>
      <c r="CC42">
        <v>-3.9093</v>
      </c>
      <c r="CD42">
        <v>2.4655</v>
      </c>
      <c r="CE42">
        <v>-6.3747999999999996</v>
      </c>
      <c r="CF42">
        <v>48.594657819920407</v>
      </c>
      <c r="CG42">
        <v>47.9</v>
      </c>
      <c r="CH42">
        <v>49.1</v>
      </c>
      <c r="CI42">
        <v>1.2000000000000031</v>
      </c>
      <c r="CJ42">
        <v>47.9</v>
      </c>
      <c r="CK42">
        <v>13.90461467957253</v>
      </c>
      <c r="CL42">
        <v>13.6</v>
      </c>
      <c r="CM42">
        <v>14.2</v>
      </c>
      <c r="CN42">
        <v>0.59999999999999964</v>
      </c>
      <c r="CO42">
        <v>13.9</v>
      </c>
      <c r="CP42">
        <v>54.132236772878883</v>
      </c>
      <c r="CQ42">
        <v>48.4</v>
      </c>
      <c r="CR42">
        <v>58.8</v>
      </c>
      <c r="CS42">
        <v>10.4</v>
      </c>
      <c r="CT42">
        <v>53.1</v>
      </c>
      <c r="CU42">
        <v>10.44424668383904</v>
      </c>
      <c r="CV42">
        <v>10.199999999999999</v>
      </c>
      <c r="CW42">
        <v>10.8</v>
      </c>
      <c r="CX42">
        <v>0.60000000000000142</v>
      </c>
      <c r="CY42">
        <v>10.8</v>
      </c>
      <c r="CZ42">
        <v>36.887721832943868</v>
      </c>
      <c r="DA42">
        <v>33.5</v>
      </c>
      <c r="DB42">
        <v>41.7</v>
      </c>
      <c r="DC42">
        <v>8.2000000000000028</v>
      </c>
      <c r="DD42">
        <v>34.5</v>
      </c>
      <c r="DE42">
        <v>2.9924630884536838</v>
      </c>
      <c r="DF42">
        <v>2.5</v>
      </c>
      <c r="DG42">
        <v>3.4</v>
      </c>
      <c r="DH42">
        <v>0.89999999999999991</v>
      </c>
      <c r="DI42">
        <v>2.5</v>
      </c>
      <c r="DJ42">
        <v>0.19247341111726851</v>
      </c>
      <c r="DK42">
        <v>0.1891785150078989</v>
      </c>
      <c r="DL42">
        <v>0.19476398254660851</v>
      </c>
      <c r="DM42">
        <v>5.5854675387096431E-3</v>
      </c>
      <c r="DN42">
        <v>0.1891785150078989</v>
      </c>
      <c r="DO42">
        <v>3.719413997102027</v>
      </c>
      <c r="DP42">
        <v>3.5924999999999998</v>
      </c>
      <c r="DQ42">
        <v>4.1029960000000001</v>
      </c>
      <c r="DR42">
        <v>0.51049600000000028</v>
      </c>
      <c r="DS42">
        <v>3.9318710000000001</v>
      </c>
      <c r="DT42">
        <v>5.9585933459646689</v>
      </c>
      <c r="DU42">
        <v>5.553369</v>
      </c>
      <c r="DV42">
        <v>6.8543820000000002</v>
      </c>
      <c r="DW42">
        <v>1.301013</v>
      </c>
      <c r="DX42">
        <v>6.8465680000000004</v>
      </c>
      <c r="DY42">
        <v>3.8101490247371781</v>
      </c>
      <c r="DZ42">
        <v>3.5924999999999998</v>
      </c>
      <c r="EA42">
        <v>4.3731299999999997</v>
      </c>
      <c r="EB42">
        <v>0.78062999999999994</v>
      </c>
      <c r="EC42">
        <v>4.1104719999999997</v>
      </c>
      <c r="ED42">
        <v>6.7179256827724094</v>
      </c>
      <c r="EE42">
        <v>6.3177979999999998</v>
      </c>
      <c r="EF42">
        <v>7.051628</v>
      </c>
      <c r="EG42">
        <v>0.7338300000000002</v>
      </c>
      <c r="EH42">
        <v>7.0260160000000003</v>
      </c>
      <c r="EI42">
        <v>8.1855127439325237</v>
      </c>
      <c r="EJ42">
        <v>7.3800179999999997</v>
      </c>
      <c r="EK42">
        <v>8.3774379999999997</v>
      </c>
      <c r="EL42">
        <v>0.99741999999999997</v>
      </c>
      <c r="EM42">
        <v>7.3800179999999997</v>
      </c>
      <c r="EN42">
        <v>19.363803392090091</v>
      </c>
      <c r="EO42">
        <v>18.027889999999999</v>
      </c>
      <c r="EP42">
        <v>20.95729</v>
      </c>
      <c r="EQ42">
        <v>2.9294000000000011</v>
      </c>
      <c r="ER42">
        <v>19.464739999999999</v>
      </c>
      <c r="ES42">
        <v>7.0620804085451363</v>
      </c>
      <c r="ET42">
        <v>5.7125399999999997</v>
      </c>
      <c r="EU42">
        <v>8.3388000000000009</v>
      </c>
      <c r="EV42">
        <v>2.6262600000000011</v>
      </c>
      <c r="EW42">
        <v>5.7125399999999997</v>
      </c>
      <c r="EX42">
        <v>12.30172298354495</v>
      </c>
      <c r="EY42">
        <v>11.402380000000001</v>
      </c>
      <c r="EZ42">
        <v>14.0075</v>
      </c>
      <c r="FA42">
        <v>2.605119999999999</v>
      </c>
      <c r="FB42">
        <v>13.7522</v>
      </c>
      <c r="FC42">
        <v>0.44740817381004572</v>
      </c>
      <c r="FD42">
        <v>0.41654137770491878</v>
      </c>
      <c r="FE42">
        <v>0.48422629878269269</v>
      </c>
      <c r="FF42">
        <v>6.7684921077773907E-2</v>
      </c>
      <c r="FG42">
        <v>0.44974035321205308</v>
      </c>
      <c r="FH42">
        <v>1.8047577036800879</v>
      </c>
      <c r="FI42">
        <v>1.367388593082937</v>
      </c>
      <c r="FJ42">
        <v>2.4073704516729859</v>
      </c>
      <c r="FK42">
        <v>1.0399818585900491</v>
      </c>
      <c r="FL42">
        <v>2.4073704516729859</v>
      </c>
      <c r="FM42">
        <v>35.492320373708061</v>
      </c>
      <c r="FN42">
        <v>34.42</v>
      </c>
      <c r="FO42">
        <v>36.5</v>
      </c>
      <c r="FP42">
        <v>2.0799999999999979</v>
      </c>
      <c r="FQ42">
        <v>34.65</v>
      </c>
      <c r="FR42">
        <v>320.63000329054063</v>
      </c>
      <c r="FS42">
        <v>318.71868999999998</v>
      </c>
      <c r="FT42">
        <v>321.33751000000001</v>
      </c>
      <c r="FU42">
        <v>2.6188200000000279</v>
      </c>
      <c r="FV42">
        <v>318.71868999999998</v>
      </c>
      <c r="FW42">
        <v>0.737666118832353</v>
      </c>
      <c r="FX42">
        <v>0.73626400000000003</v>
      </c>
      <c r="FY42">
        <v>0.74165899999999996</v>
      </c>
      <c r="FZ42">
        <v>5.3949999999999276E-3</v>
      </c>
      <c r="GA42">
        <v>0.74165899999999996</v>
      </c>
      <c r="GB42">
        <v>4</v>
      </c>
      <c r="GC42">
        <v>4</v>
      </c>
    </row>
    <row r="43" spans="1:185" x14ac:dyDescent="0.3">
      <c r="A43" s="36" t="s">
        <v>809</v>
      </c>
      <c r="B43">
        <v>-5.492647407194505E-2</v>
      </c>
      <c r="C43">
        <v>1.879105217613606</v>
      </c>
      <c r="D43">
        <v>1.8532763741987051</v>
      </c>
      <c r="E43">
        <v>-0.92474077018659184</v>
      </c>
      <c r="F43">
        <v>-0.5749098225636956</v>
      </c>
      <c r="G43">
        <v>1.499642237893986</v>
      </c>
      <c r="H43">
        <v>-54.183474799001381</v>
      </c>
      <c r="I43">
        <v>7.9415992351383025E-2</v>
      </c>
      <c r="J43">
        <v>0.3079138843887006</v>
      </c>
      <c r="K43">
        <v>0.1791724109829029</v>
      </c>
      <c r="L43">
        <v>-2.9299367106713499E-2</v>
      </c>
      <c r="M43">
        <v>0.1006302889595511</v>
      </c>
      <c r="N43">
        <v>0.19163475836121149</v>
      </c>
      <c r="O43">
        <v>-0.23212476252881431</v>
      </c>
      <c r="P43">
        <v>-4.0490004167602921E-2</v>
      </c>
      <c r="Q43">
        <v>-0.1363048865225526</v>
      </c>
      <c r="R43">
        <v>4.8488353605355167E-2</v>
      </c>
      <c r="S43">
        <v>0.77157802030826794</v>
      </c>
      <c r="T43">
        <v>-0.5366308899550648</v>
      </c>
      <c r="U43">
        <v>-0.52622512765305551</v>
      </c>
      <c r="V43">
        <v>1.9614056712717991</v>
      </c>
      <c r="W43">
        <v>1.958160305710207</v>
      </c>
      <c r="X43">
        <v>0.19113192044760161</v>
      </c>
      <c r="Y43">
        <v>0.18627198105365941</v>
      </c>
      <c r="Z43">
        <v>3.2233016490633988E-2</v>
      </c>
      <c r="AA43">
        <v>3.7347647289133111E-2</v>
      </c>
      <c r="AB43">
        <v>52.138559793493641</v>
      </c>
      <c r="AC43">
        <v>-0.39017200775789351</v>
      </c>
      <c r="AD43">
        <v>1.9402231718586389</v>
      </c>
      <c r="AE43">
        <v>0.58130392820549504</v>
      </c>
      <c r="AF43">
        <v>0.5764439888115529</v>
      </c>
      <c r="AG43">
        <v>0.88670210974161812</v>
      </c>
      <c r="AH43">
        <v>4.2213569447919997E-3</v>
      </c>
      <c r="AI43">
        <v>342.04521417250737</v>
      </c>
      <c r="AJ43">
        <v>307.30624086186509</v>
      </c>
      <c r="AK43">
        <v>337.62676476231007</v>
      </c>
      <c r="AL43">
        <v>381.20258511394201</v>
      </c>
      <c r="AM43">
        <v>238.48756855932879</v>
      </c>
      <c r="AN43">
        <v>338.57846768449679</v>
      </c>
      <c r="AO43">
        <v>142.84729466251071</v>
      </c>
      <c r="AP43">
        <v>250.34749082443849</v>
      </c>
      <c r="AQ43">
        <v>19.043236617605061</v>
      </c>
      <c r="AR43">
        <v>4.6551237733429591</v>
      </c>
      <c r="AS43">
        <v>11.182191077296149</v>
      </c>
      <c r="AT43">
        <v>-16.588439888017682</v>
      </c>
      <c r="AU43">
        <v>-7.4547576134055884</v>
      </c>
      <c r="AV43">
        <v>-9.1336822746120898</v>
      </c>
      <c r="AW43">
        <v>4.7600330808950444</v>
      </c>
      <c r="AX43">
        <v>2.7984</v>
      </c>
      <c r="AY43">
        <v>4.9798</v>
      </c>
      <c r="AZ43">
        <v>2.1814</v>
      </c>
      <c r="BA43">
        <v>2.7984</v>
      </c>
      <c r="BB43">
        <v>0.95471339969538194</v>
      </c>
      <c r="BC43">
        <v>0.9143</v>
      </c>
      <c r="BD43">
        <v>0.95960000000000001</v>
      </c>
      <c r="BE43">
        <v>4.5300000000000007E-2</v>
      </c>
      <c r="BF43">
        <v>0.9143</v>
      </c>
      <c r="BG43">
        <v>14.548087833696391</v>
      </c>
      <c r="BH43">
        <v>13.7524</v>
      </c>
      <c r="BI43">
        <v>20.378</v>
      </c>
      <c r="BJ43">
        <v>6.6256000000000004</v>
      </c>
      <c r="BK43">
        <v>20.378</v>
      </c>
      <c r="BL43">
        <v>11.46688402260493</v>
      </c>
      <c r="BM43">
        <v>10.481999999999999</v>
      </c>
      <c r="BN43">
        <v>15.565899999999999</v>
      </c>
      <c r="BO43">
        <v>5.0838999999999999</v>
      </c>
      <c r="BP43">
        <v>13.022500000000001</v>
      </c>
      <c r="BQ43">
        <v>6.6969801617860529</v>
      </c>
      <c r="BR43">
        <v>5.9212999999999996</v>
      </c>
      <c r="BS43">
        <v>8.7776999999999994</v>
      </c>
      <c r="BT43">
        <v>2.8563999999999998</v>
      </c>
      <c r="BU43">
        <v>6.5720999999999998</v>
      </c>
      <c r="BV43">
        <v>2.2940303868821279</v>
      </c>
      <c r="BW43">
        <v>0.4612</v>
      </c>
      <c r="BX43">
        <v>4.1351000000000004</v>
      </c>
      <c r="BY43">
        <v>3.6739000000000011</v>
      </c>
      <c r="BZ43">
        <v>3.9525999999999999</v>
      </c>
      <c r="CA43">
        <v>-8.9910743651003067</v>
      </c>
      <c r="CB43">
        <v>-12.3995</v>
      </c>
      <c r="CC43">
        <v>-8.0059000000000005</v>
      </c>
      <c r="CD43">
        <v>4.3935999999999993</v>
      </c>
      <c r="CE43">
        <v>-10.524699999999999</v>
      </c>
      <c r="CF43">
        <v>88.230976860058377</v>
      </c>
      <c r="CG43">
        <v>51.1</v>
      </c>
      <c r="CH43">
        <v>100.9</v>
      </c>
      <c r="CI43">
        <v>49.8</v>
      </c>
      <c r="CJ43">
        <v>51.1</v>
      </c>
      <c r="CK43">
        <v>37.137317722764038</v>
      </c>
      <c r="CL43">
        <v>16.600000000000001</v>
      </c>
      <c r="CM43">
        <v>40.1</v>
      </c>
      <c r="CN43">
        <v>23.5</v>
      </c>
      <c r="CO43">
        <v>16.600000000000001</v>
      </c>
      <c r="CP43">
        <v>25.87532364181083</v>
      </c>
      <c r="CQ43">
        <v>23.3</v>
      </c>
      <c r="CR43">
        <v>67.900000000000006</v>
      </c>
      <c r="CS43">
        <v>44.600000000000009</v>
      </c>
      <c r="CT43">
        <v>35.700000000000003</v>
      </c>
      <c r="CU43">
        <v>10.137592197808139</v>
      </c>
      <c r="CV43">
        <v>9.6</v>
      </c>
      <c r="CW43">
        <v>13.6</v>
      </c>
      <c r="CX43">
        <v>4</v>
      </c>
      <c r="CY43">
        <v>9.8000000000000007</v>
      </c>
      <c r="CZ43">
        <v>79.590796481723046</v>
      </c>
      <c r="DA43">
        <v>49.8</v>
      </c>
      <c r="DB43">
        <v>114.7</v>
      </c>
      <c r="DC43">
        <v>64.900000000000006</v>
      </c>
      <c r="DD43">
        <v>75.900000000000006</v>
      </c>
      <c r="DE43">
        <v>19.933143835876091</v>
      </c>
      <c r="DF43">
        <v>4.5</v>
      </c>
      <c r="DG43">
        <v>26.4</v>
      </c>
      <c r="DH43">
        <v>21.9</v>
      </c>
      <c r="DI43">
        <v>4.5</v>
      </c>
      <c r="DJ43">
        <v>0.35525184788210101</v>
      </c>
      <c r="DK43">
        <v>0.1779867641936608</v>
      </c>
      <c r="DL43">
        <v>0.42412778478352248</v>
      </c>
      <c r="DM43">
        <v>0.2461410205898617</v>
      </c>
      <c r="DN43">
        <v>0.1779867641936608</v>
      </c>
      <c r="DO43">
        <v>3.0377930826750088</v>
      </c>
      <c r="DP43">
        <v>2.9701149999999998</v>
      </c>
      <c r="DQ43">
        <v>4.3417269999999997</v>
      </c>
      <c r="DR43">
        <v>1.3716120000000001</v>
      </c>
      <c r="DS43">
        <v>3.013792</v>
      </c>
      <c r="DT43">
        <v>6.2661408732167434</v>
      </c>
      <c r="DU43">
        <v>5.7680049999999996</v>
      </c>
      <c r="DV43">
        <v>7.0947240000000003</v>
      </c>
      <c r="DW43">
        <v>1.3267190000000011</v>
      </c>
      <c r="DX43">
        <v>6.1793760000000004</v>
      </c>
      <c r="DY43">
        <v>3.0907220177416601</v>
      </c>
      <c r="DZ43">
        <v>2.9701149999999998</v>
      </c>
      <c r="EA43">
        <v>4.7034960000000003</v>
      </c>
      <c r="EB43">
        <v>1.7333810000000009</v>
      </c>
      <c r="EC43">
        <v>3.013792</v>
      </c>
      <c r="ED43">
        <v>6.7446691431291486</v>
      </c>
      <c r="EE43">
        <v>6.4441470000000001</v>
      </c>
      <c r="EF43">
        <v>7.4319100000000002</v>
      </c>
      <c r="EG43">
        <v>0.98776300000000017</v>
      </c>
      <c r="EH43">
        <v>7.3070570000000004</v>
      </c>
      <c r="EI43">
        <v>7.839101044611847</v>
      </c>
      <c r="EJ43">
        <v>6.8928719999999997</v>
      </c>
      <c r="EK43">
        <v>9.1306180000000001</v>
      </c>
      <c r="EL43">
        <v>2.237746</v>
      </c>
      <c r="EM43">
        <v>9.1306180000000001</v>
      </c>
      <c r="EN43">
        <v>27.409898768620689</v>
      </c>
      <c r="EO43">
        <v>18.03416</v>
      </c>
      <c r="EP43">
        <v>31.082619999999999</v>
      </c>
      <c r="EQ43">
        <v>13.04846</v>
      </c>
      <c r="ER43">
        <v>18.03416</v>
      </c>
      <c r="ES43">
        <v>13.753559536541321</v>
      </c>
      <c r="ET43">
        <v>7.5263499999999999</v>
      </c>
      <c r="EU43">
        <v>16.081</v>
      </c>
      <c r="EV43">
        <v>8.5546499999999988</v>
      </c>
      <c r="EW43">
        <v>8.9207300000000007</v>
      </c>
      <c r="EX43">
        <v>13.656339232079381</v>
      </c>
      <c r="EY43">
        <v>9.1134299999999993</v>
      </c>
      <c r="EZ43">
        <v>21.164470000000001</v>
      </c>
      <c r="FA43">
        <v>12.05104</v>
      </c>
      <c r="FB43">
        <v>9.1134299999999993</v>
      </c>
      <c r="FC43">
        <v>0.5792050211327292</v>
      </c>
      <c r="FD43">
        <v>0.38108407886092499</v>
      </c>
      <c r="FE43">
        <v>0.65681415775861829</v>
      </c>
      <c r="FF43">
        <v>0.2757300788976933</v>
      </c>
      <c r="FG43">
        <v>0.38108407886092499</v>
      </c>
      <c r="FH43">
        <v>1.0915992982457441</v>
      </c>
      <c r="FI43">
        <v>0.78572633125945379</v>
      </c>
      <c r="FJ43">
        <v>2.417554325802016</v>
      </c>
      <c r="FK43">
        <v>1.631827994542562</v>
      </c>
      <c r="FL43">
        <v>1.0216013711882319</v>
      </c>
      <c r="FM43">
        <v>38.087886434764513</v>
      </c>
      <c r="FN43">
        <v>34.36</v>
      </c>
      <c r="FO43">
        <v>39.42</v>
      </c>
      <c r="FP43">
        <v>5.0600000000000023</v>
      </c>
      <c r="FQ43">
        <v>35.18</v>
      </c>
      <c r="FR43">
        <v>351.04335121074502</v>
      </c>
      <c r="FS43">
        <v>338.87018999999998</v>
      </c>
      <c r="FT43">
        <v>368.65600000000001</v>
      </c>
      <c r="FU43">
        <v>29.78581000000003</v>
      </c>
      <c r="FV43">
        <v>346.66811000000001</v>
      </c>
      <c r="FW43">
        <v>0.7556372982290892</v>
      </c>
      <c r="FX43">
        <v>0.72087699999999999</v>
      </c>
      <c r="FY43">
        <v>0.77907499999999996</v>
      </c>
      <c r="FZ43">
        <v>5.8197999999999972E-2</v>
      </c>
      <c r="GA43">
        <v>0.763567</v>
      </c>
      <c r="GB43">
        <v>20</v>
      </c>
      <c r="GC43">
        <v>471</v>
      </c>
    </row>
    <row r="44" spans="1:185" x14ac:dyDescent="0.3">
      <c r="A44" s="36" t="s">
        <v>358</v>
      </c>
      <c r="B44">
        <v>-6.666836105857947E-2</v>
      </c>
      <c r="C44">
        <v>1.814625955232235</v>
      </c>
      <c r="D44">
        <v>1.846718958238531</v>
      </c>
      <c r="E44">
        <v>-0.84984012004808129</v>
      </c>
      <c r="F44">
        <v>-0.65377899807782147</v>
      </c>
      <c r="G44">
        <v>1.5036591012391229</v>
      </c>
      <c r="H44">
        <v>-54.196769347622691</v>
      </c>
      <c r="I44">
        <v>5.1996360534582571E-2</v>
      </c>
      <c r="J44">
        <v>0.62663279459111332</v>
      </c>
      <c r="K44">
        <v>0.22749841769386969</v>
      </c>
      <c r="L44">
        <v>-3.4576658512754051E-2</v>
      </c>
      <c r="M44">
        <v>8.9419458750200326E-2</v>
      </c>
      <c r="N44">
        <v>0.18592570057453159</v>
      </c>
      <c r="O44">
        <v>-0.21593969268757049</v>
      </c>
      <c r="P44">
        <v>-3.0013992113038929E-2</v>
      </c>
      <c r="Q44">
        <v>-0.1229718424089397</v>
      </c>
      <c r="R44">
        <v>4.067196204981384E-2</v>
      </c>
      <c r="S44">
        <v>0.79212410101724307</v>
      </c>
      <c r="T44">
        <v>-0.51533011557433184</v>
      </c>
      <c r="U44">
        <v>-0.49814219012496358</v>
      </c>
      <c r="V44">
        <v>1.9453399202284589</v>
      </c>
      <c r="W44">
        <v>1.935865352972429</v>
      </c>
      <c r="X44">
        <v>0.191687345080303</v>
      </c>
      <c r="Y44">
        <v>0.17438576168158759</v>
      </c>
      <c r="Z44">
        <v>5.051926846271821E-2</v>
      </c>
      <c r="AA44">
        <v>6.059601552032455E-2</v>
      </c>
      <c r="AB44">
        <v>48.555998657783682</v>
      </c>
      <c r="AC44">
        <v>-0.35149824662243118</v>
      </c>
      <c r="AD44">
        <v>1.9236335583380639</v>
      </c>
      <c r="AE44">
        <v>0.54318559170273417</v>
      </c>
      <c r="AF44">
        <v>0.52588400830401871</v>
      </c>
      <c r="AG44">
        <v>0.83242756869419254</v>
      </c>
      <c r="AH44">
        <v>4.502021231258921E-3</v>
      </c>
      <c r="AI44">
        <v>275.93448446846071</v>
      </c>
      <c r="AJ44">
        <v>246.58297334357499</v>
      </c>
      <c r="AK44">
        <v>282.60473626349329</v>
      </c>
      <c r="AL44">
        <v>298.61566374756723</v>
      </c>
      <c r="AM44">
        <v>263.6036576526667</v>
      </c>
      <c r="AN44">
        <v>355.15993271193099</v>
      </c>
      <c r="AO44">
        <v>164.74122078072801</v>
      </c>
      <c r="AP44">
        <v>257.44034649484797</v>
      </c>
      <c r="AQ44">
        <v>19.564006771982029</v>
      </c>
      <c r="AR44">
        <v>4.2999997754893089</v>
      </c>
      <c r="AS44">
        <v>12.64600193909377</v>
      </c>
      <c r="AT44">
        <v>-13.261886611185069</v>
      </c>
      <c r="AU44">
        <v>-6.8279878252179431</v>
      </c>
      <c r="AV44">
        <v>-6.4338987859671324</v>
      </c>
      <c r="AW44">
        <v>1.003040078321193</v>
      </c>
      <c r="AX44">
        <v>1.0024</v>
      </c>
      <c r="AY44">
        <v>1.4076</v>
      </c>
      <c r="AZ44">
        <v>0.4052</v>
      </c>
      <c r="BA44">
        <v>1.4076</v>
      </c>
      <c r="BB44">
        <v>0.85904040345270338</v>
      </c>
      <c r="BC44">
        <v>0.75739999999999996</v>
      </c>
      <c r="BD44">
        <v>0.86019999999999996</v>
      </c>
      <c r="BE44">
        <v>0.1028</v>
      </c>
      <c r="BF44">
        <v>0.75739999999999996</v>
      </c>
      <c r="BG44">
        <v>26.518449746019559</v>
      </c>
      <c r="BH44">
        <v>26.379899999999999</v>
      </c>
      <c r="BI44">
        <v>36.290599999999998</v>
      </c>
      <c r="BJ44">
        <v>9.9106999999999985</v>
      </c>
      <c r="BK44">
        <v>36.290599999999998</v>
      </c>
      <c r="BL44">
        <v>4.6503350762627784</v>
      </c>
      <c r="BM44">
        <v>4.5275999999999996</v>
      </c>
      <c r="BN44">
        <v>5.1562000000000001</v>
      </c>
      <c r="BO44">
        <v>0.62860000000000049</v>
      </c>
      <c r="BP44">
        <v>5.1562000000000001</v>
      </c>
      <c r="BQ44">
        <v>2.4082007437679169</v>
      </c>
      <c r="BR44">
        <v>2.1242000000000001</v>
      </c>
      <c r="BS44">
        <v>3.0918000000000001</v>
      </c>
      <c r="BT44">
        <v>0.96760000000000002</v>
      </c>
      <c r="BU44">
        <v>3.0918000000000001</v>
      </c>
      <c r="BV44">
        <v>1.330275354294719</v>
      </c>
      <c r="BW44">
        <v>0.92869999999999997</v>
      </c>
      <c r="BX44">
        <v>1.5581</v>
      </c>
      <c r="BY44">
        <v>0.62940000000000007</v>
      </c>
      <c r="BZ44">
        <v>0.92869999999999997</v>
      </c>
      <c r="CA44">
        <v>-3.738476098062637</v>
      </c>
      <c r="CB44">
        <v>-4.0205000000000002</v>
      </c>
      <c r="CC44">
        <v>-3.6823000000000001</v>
      </c>
      <c r="CD44">
        <v>0.33820000000000011</v>
      </c>
      <c r="CE44">
        <v>-4.0205000000000002</v>
      </c>
      <c r="CF44">
        <v>97.719586217082949</v>
      </c>
      <c r="CG44">
        <v>69.7</v>
      </c>
      <c r="CH44">
        <v>99.1</v>
      </c>
      <c r="CI44">
        <v>29.399999999999991</v>
      </c>
      <c r="CJ44">
        <v>69.7</v>
      </c>
      <c r="CK44">
        <v>42.259996939868593</v>
      </c>
      <c r="CL44">
        <v>19.100000000000001</v>
      </c>
      <c r="CM44">
        <v>42.3</v>
      </c>
      <c r="CN44">
        <v>23.2</v>
      </c>
      <c r="CO44">
        <v>19.100000000000001</v>
      </c>
      <c r="CP44">
        <v>55.900005699117528</v>
      </c>
      <c r="CQ44">
        <v>55.9</v>
      </c>
      <c r="CR44">
        <v>62.5</v>
      </c>
      <c r="CS44">
        <v>6.6000000000000014</v>
      </c>
      <c r="CT44">
        <v>62.5</v>
      </c>
      <c r="CU44">
        <v>15.43998242241792</v>
      </c>
      <c r="CV44">
        <v>14.7</v>
      </c>
      <c r="CW44">
        <v>15.5</v>
      </c>
      <c r="CX44">
        <v>0.80000000000000071</v>
      </c>
      <c r="CY44">
        <v>14.7</v>
      </c>
      <c r="CZ44">
        <v>103.0027615361663</v>
      </c>
      <c r="DA44">
        <v>64.400000000000006</v>
      </c>
      <c r="DB44">
        <v>109.6</v>
      </c>
      <c r="DC44">
        <v>45.199999999999989</v>
      </c>
      <c r="DD44">
        <v>64.400000000000006</v>
      </c>
      <c r="DE44">
        <v>24.680287037387131</v>
      </c>
      <c r="DF44">
        <v>4</v>
      </c>
      <c r="DG44">
        <v>25.4</v>
      </c>
      <c r="DH44">
        <v>21.4</v>
      </c>
      <c r="DI44">
        <v>4</v>
      </c>
      <c r="DJ44">
        <v>0.37960230222120078</v>
      </c>
      <c r="DK44">
        <v>0.24370629370629371</v>
      </c>
      <c r="DL44">
        <v>0.38665626219274291</v>
      </c>
      <c r="DM44">
        <v>0.1429499684864492</v>
      </c>
      <c r="DN44">
        <v>0.24370629370629371</v>
      </c>
      <c r="DO44">
        <v>3.8910701163533412</v>
      </c>
      <c r="DP44">
        <v>3.8061150000000001</v>
      </c>
      <c r="DQ44">
        <v>3.891518</v>
      </c>
      <c r="DR44">
        <v>8.5402999999999896E-2</v>
      </c>
      <c r="DS44">
        <v>3.8061150000000001</v>
      </c>
      <c r="DT44">
        <v>5.9896695910333042</v>
      </c>
      <c r="DU44">
        <v>5.9271510000000003</v>
      </c>
      <c r="DV44">
        <v>6.3099629999999998</v>
      </c>
      <c r="DW44">
        <v>0.38281199999999949</v>
      </c>
      <c r="DX44">
        <v>6.3099629999999998</v>
      </c>
      <c r="DY44">
        <v>3.9178271110996459</v>
      </c>
      <c r="DZ44">
        <v>3.8061150000000001</v>
      </c>
      <c r="EA44">
        <v>3.9225660000000002</v>
      </c>
      <c r="EB44">
        <v>0.1164510000000001</v>
      </c>
      <c r="EC44">
        <v>3.8061150000000001</v>
      </c>
      <c r="ED44">
        <v>6.3263091289122872</v>
      </c>
      <c r="EE44">
        <v>6.3091520000000001</v>
      </c>
      <c r="EF44">
        <v>6.7863740000000004</v>
      </c>
      <c r="EG44">
        <v>0.47722200000000031</v>
      </c>
      <c r="EH44">
        <v>6.7863740000000004</v>
      </c>
      <c r="EI44">
        <v>7.65445739909336</v>
      </c>
      <c r="EJ44">
        <v>7.6382440000000003</v>
      </c>
      <c r="EK44">
        <v>10.279636</v>
      </c>
      <c r="EL44">
        <v>2.6413920000000002</v>
      </c>
      <c r="EM44">
        <v>10.279636</v>
      </c>
      <c r="EN44">
        <v>30.323276071970771</v>
      </c>
      <c r="EO44">
        <v>21.83268</v>
      </c>
      <c r="EP44">
        <v>30.59468</v>
      </c>
      <c r="EQ44">
        <v>8.7620000000000005</v>
      </c>
      <c r="ER44">
        <v>21.83268</v>
      </c>
      <c r="ES44">
        <v>16.272592771141451</v>
      </c>
      <c r="ET44">
        <v>14.89634</v>
      </c>
      <c r="EU44">
        <v>18.338429999999999</v>
      </c>
      <c r="EV44">
        <v>3.442089999999999</v>
      </c>
      <c r="EW44">
        <v>16.05622</v>
      </c>
      <c r="EX44">
        <v>14.05068330082932</v>
      </c>
      <c r="EY44">
        <v>5.7764600000000002</v>
      </c>
      <c r="EZ44">
        <v>15.24614</v>
      </c>
      <c r="FA44">
        <v>9.4696800000000003</v>
      </c>
      <c r="FB44">
        <v>5.7764600000000002</v>
      </c>
      <c r="FC44">
        <v>0.60767065388019059</v>
      </c>
      <c r="FD44">
        <v>0.43752129222674407</v>
      </c>
      <c r="FE44">
        <v>0.6131095187976795</v>
      </c>
      <c r="FF44">
        <v>0.1755882265709354</v>
      </c>
      <c r="FG44">
        <v>0.43752129222674407</v>
      </c>
      <c r="FH44">
        <v>0.88148384492136977</v>
      </c>
      <c r="FI44">
        <v>0.35976462704173212</v>
      </c>
      <c r="FJ44">
        <v>1.0234822781971951</v>
      </c>
      <c r="FK44">
        <v>0.66371765115546277</v>
      </c>
      <c r="FL44">
        <v>0.35976462704173212</v>
      </c>
      <c r="FM44">
        <v>37.514157949944163</v>
      </c>
      <c r="FN44">
        <v>36.04</v>
      </c>
      <c r="FO44">
        <v>37.89</v>
      </c>
      <c r="FP44">
        <v>1.850000000000001</v>
      </c>
      <c r="FQ44">
        <v>36.04</v>
      </c>
      <c r="FR44">
        <v>341.77768534589939</v>
      </c>
      <c r="FS44">
        <v>333.31315000000001</v>
      </c>
      <c r="FT44">
        <v>342.37063000000001</v>
      </c>
      <c r="FU44">
        <v>9.0574799999999982</v>
      </c>
      <c r="FV44">
        <v>333.31315000000001</v>
      </c>
      <c r="FW44">
        <v>0.79814666861835792</v>
      </c>
      <c r="FX44">
        <v>0.79725299999999999</v>
      </c>
      <c r="FY44">
        <v>0.81714200000000003</v>
      </c>
      <c r="FZ44">
        <v>1.9889000000000049E-2</v>
      </c>
      <c r="GA44">
        <v>0.81714200000000003</v>
      </c>
      <c r="GB44">
        <v>3</v>
      </c>
      <c r="GC44">
        <v>2</v>
      </c>
    </row>
    <row r="45" spans="1:185" x14ac:dyDescent="0.3">
      <c r="A45" s="36" t="s">
        <v>814</v>
      </c>
      <c r="B45">
        <v>-5.1526480029203438E-2</v>
      </c>
      <c r="C45">
        <v>1.8236161405840281</v>
      </c>
      <c r="D45">
        <v>1.85189466793601</v>
      </c>
      <c r="E45">
        <v>-0.96374145021771884</v>
      </c>
      <c r="F45">
        <v>-0.52707070569592662</v>
      </c>
      <c r="G45">
        <v>1.490808331418036</v>
      </c>
      <c r="H45">
        <v>-54.187210036742023</v>
      </c>
      <c r="I45">
        <v>1.5355100031650601E-2</v>
      </c>
      <c r="J45">
        <v>0.39629317854504398</v>
      </c>
      <c r="K45">
        <v>0.19295286583677529</v>
      </c>
      <c r="L45">
        <v>-2.973747601660397E-2</v>
      </c>
      <c r="M45">
        <v>9.5210289034655518E-2</v>
      </c>
      <c r="N45">
        <v>0.20022511139967941</v>
      </c>
      <c r="O45">
        <v>-0.23068734026878079</v>
      </c>
      <c r="P45">
        <v>-3.0462228869101309E-2</v>
      </c>
      <c r="Q45">
        <v>-0.13057402844817911</v>
      </c>
      <c r="R45">
        <v>4.258459861887904E-2</v>
      </c>
      <c r="S45">
        <v>0.73655156505780617</v>
      </c>
      <c r="T45">
        <v>-0.53598575392216663</v>
      </c>
      <c r="U45">
        <v>-0.52068779157214173</v>
      </c>
      <c r="V45">
        <v>1.9618492285053231</v>
      </c>
      <c r="W45">
        <v>1.958597070904055</v>
      </c>
      <c r="X45">
        <v>0.20030420678421859</v>
      </c>
      <c r="Y45">
        <v>0.1934517244363595</v>
      </c>
      <c r="Z45">
        <v>3.2646278151421307E-2</v>
      </c>
      <c r="AA45">
        <v>3.9510374911819933E-2</v>
      </c>
      <c r="AB45">
        <v>51.945692662911867</v>
      </c>
      <c r="AC45">
        <v>-0.3899577249497938</v>
      </c>
      <c r="AD45">
        <v>1.9420069356675651</v>
      </c>
      <c r="AE45">
        <v>0.59026193173401242</v>
      </c>
      <c r="AF45">
        <v>0.58340944938615336</v>
      </c>
      <c r="AG45">
        <v>0.85487495615414466</v>
      </c>
      <c r="AH45">
        <v>4.4837338251396547E-3</v>
      </c>
      <c r="AI45">
        <v>354.48773532708651</v>
      </c>
      <c r="AJ45">
        <v>329.08962002183091</v>
      </c>
      <c r="AK45">
        <v>348.90459804081593</v>
      </c>
      <c r="AL45">
        <v>385.46894803276427</v>
      </c>
      <c r="AM45">
        <v>241.97922535059359</v>
      </c>
      <c r="AN45">
        <v>337.60850055571763</v>
      </c>
      <c r="AO45">
        <v>150.66294823048369</v>
      </c>
      <c r="AP45">
        <v>253.20465637915751</v>
      </c>
      <c r="AQ45">
        <v>19.00838001062769</v>
      </c>
      <c r="AR45">
        <v>4.6308418589369627</v>
      </c>
      <c r="AS45">
        <v>11.68694582354013</v>
      </c>
      <c r="AT45">
        <v>-14.27597664336572</v>
      </c>
      <c r="AU45">
        <v>-6.5742418684612813</v>
      </c>
      <c r="AV45">
        <v>-7.7017347749044331</v>
      </c>
      <c r="AW45">
        <v>2.5040985178470918</v>
      </c>
      <c r="AX45">
        <v>2.0569000000000002</v>
      </c>
      <c r="AY45">
        <v>4.9275000000000002</v>
      </c>
      <c r="AZ45">
        <v>2.8706</v>
      </c>
      <c r="BA45">
        <v>4.8684000000000003</v>
      </c>
      <c r="BB45">
        <v>0.96494056902904279</v>
      </c>
      <c r="BC45">
        <v>0.93210000000000004</v>
      </c>
      <c r="BD45">
        <v>0.97070000000000001</v>
      </c>
      <c r="BE45">
        <v>3.8599999999999968E-2</v>
      </c>
      <c r="BF45">
        <v>0.93210000000000004</v>
      </c>
      <c r="BG45">
        <v>12.74001031516163</v>
      </c>
      <c r="BH45">
        <v>11.6275</v>
      </c>
      <c r="BI45">
        <v>17.992999999999999</v>
      </c>
      <c r="BJ45">
        <v>6.365499999999999</v>
      </c>
      <c r="BK45">
        <v>17.992999999999999</v>
      </c>
      <c r="BL45">
        <v>6.7500084287025688</v>
      </c>
      <c r="BM45">
        <v>5.1931000000000003</v>
      </c>
      <c r="BN45">
        <v>8.6041000000000007</v>
      </c>
      <c r="BO45">
        <v>3.411</v>
      </c>
      <c r="BP45">
        <v>5.4992000000000001</v>
      </c>
      <c r="BQ45">
        <v>5.2217376317299538</v>
      </c>
      <c r="BR45">
        <v>3.8047</v>
      </c>
      <c r="BS45">
        <v>6.5826000000000002</v>
      </c>
      <c r="BT45">
        <v>2.7778999999999998</v>
      </c>
      <c r="BU45">
        <v>3.8595000000000002</v>
      </c>
      <c r="BV45">
        <v>-1.111843948463717</v>
      </c>
      <c r="BW45">
        <v>-1.5468999999999999</v>
      </c>
      <c r="BX45">
        <v>0.72389999999999999</v>
      </c>
      <c r="BY45">
        <v>2.2707999999999999</v>
      </c>
      <c r="BZ45">
        <v>5.74E-2</v>
      </c>
      <c r="CA45">
        <v>-4.1098829167330626</v>
      </c>
      <c r="CB45">
        <v>-5.6384999999999996</v>
      </c>
      <c r="CC45">
        <v>-2.8824999999999998</v>
      </c>
      <c r="CD45">
        <v>2.7559999999999998</v>
      </c>
      <c r="CE45">
        <v>-3.9169</v>
      </c>
      <c r="CF45">
        <v>84.403844176560071</v>
      </c>
      <c r="CG45">
        <v>61.4</v>
      </c>
      <c r="CH45">
        <v>91.9</v>
      </c>
      <c r="CI45">
        <v>30.500000000000011</v>
      </c>
      <c r="CJ45">
        <v>61.4</v>
      </c>
      <c r="CK45">
        <v>34.781637637173382</v>
      </c>
      <c r="CL45">
        <v>19.7</v>
      </c>
      <c r="CM45">
        <v>37.299999999999997</v>
      </c>
      <c r="CN45">
        <v>17.600000000000001</v>
      </c>
      <c r="CO45">
        <v>19.7</v>
      </c>
      <c r="CP45">
        <v>35.876012966552302</v>
      </c>
      <c r="CQ45">
        <v>26.7</v>
      </c>
      <c r="CR45">
        <v>58.5</v>
      </c>
      <c r="CS45">
        <v>31.8</v>
      </c>
      <c r="CT45">
        <v>36.5</v>
      </c>
      <c r="CU45">
        <v>12.05427548482178</v>
      </c>
      <c r="CV45">
        <v>9.6</v>
      </c>
      <c r="CW45">
        <v>16.399999999999999</v>
      </c>
      <c r="CX45">
        <v>6.7999999999999989</v>
      </c>
      <c r="CY45">
        <v>9.6999999999999993</v>
      </c>
      <c r="CZ45">
        <v>88.887604848673831</v>
      </c>
      <c r="DA45">
        <v>54.9</v>
      </c>
      <c r="DB45">
        <v>101.9</v>
      </c>
      <c r="DC45">
        <v>47.000000000000007</v>
      </c>
      <c r="DD45">
        <v>78.400000000000006</v>
      </c>
      <c r="DE45">
        <v>18.596450992185162</v>
      </c>
      <c r="DF45">
        <v>10</v>
      </c>
      <c r="DG45">
        <v>20.9</v>
      </c>
      <c r="DH45">
        <v>10.9</v>
      </c>
      <c r="DI45">
        <v>10</v>
      </c>
      <c r="DJ45">
        <v>0.33365350455194009</v>
      </c>
      <c r="DK45">
        <v>0.22246376811594201</v>
      </c>
      <c r="DL45">
        <v>0.37418566775244311</v>
      </c>
      <c r="DM45">
        <v>0.15172189963650101</v>
      </c>
      <c r="DN45">
        <v>0.22246376811594201</v>
      </c>
      <c r="DO45">
        <v>3.5369044780812788</v>
      </c>
      <c r="DP45">
        <v>2.943673</v>
      </c>
      <c r="DQ45">
        <v>4.3920969999999997</v>
      </c>
      <c r="DR45">
        <v>1.4484239999999999</v>
      </c>
      <c r="DS45">
        <v>2.943673</v>
      </c>
      <c r="DT45">
        <v>6.3002283682263931</v>
      </c>
      <c r="DU45">
        <v>5.7582310000000003</v>
      </c>
      <c r="DV45">
        <v>7.0458809999999996</v>
      </c>
      <c r="DW45">
        <v>1.2876499999999991</v>
      </c>
      <c r="DX45">
        <v>5.9620160000000002</v>
      </c>
      <c r="DY45">
        <v>3.6715777104375609</v>
      </c>
      <c r="DZ45">
        <v>2.98516</v>
      </c>
      <c r="EA45">
        <v>4.4803259999999998</v>
      </c>
      <c r="EB45">
        <v>1.495166</v>
      </c>
      <c r="EC45">
        <v>2.98516</v>
      </c>
      <c r="ED45">
        <v>6.4659798441870073</v>
      </c>
      <c r="EE45">
        <v>5.9859289999999996</v>
      </c>
      <c r="EF45">
        <v>7.3685010000000002</v>
      </c>
      <c r="EG45">
        <v>1.382572000000001</v>
      </c>
      <c r="EH45">
        <v>5.9859289999999996</v>
      </c>
      <c r="EI45">
        <v>7.1536668248415181</v>
      </c>
      <c r="EJ45">
        <v>6.5267280000000003</v>
      </c>
      <c r="EK45">
        <v>10.165867</v>
      </c>
      <c r="EL45">
        <v>3.6391390000000001</v>
      </c>
      <c r="EM45">
        <v>10.165867</v>
      </c>
      <c r="EN45">
        <v>28.93966177741709</v>
      </c>
      <c r="EO45">
        <v>19.392800000000001</v>
      </c>
      <c r="EP45">
        <v>31.77271</v>
      </c>
      <c r="EQ45">
        <v>12.379910000000001</v>
      </c>
      <c r="ER45">
        <v>20.11375</v>
      </c>
      <c r="ES45">
        <v>12.14110107232516</v>
      </c>
      <c r="ET45">
        <v>7.9049800000000001</v>
      </c>
      <c r="EU45">
        <v>14.145239999999999</v>
      </c>
      <c r="EV45">
        <v>6.2402599999999993</v>
      </c>
      <c r="EW45">
        <v>8.7265300000000003</v>
      </c>
      <c r="EX45">
        <v>16.79856070509193</v>
      </c>
      <c r="EY45">
        <v>11.01801</v>
      </c>
      <c r="EZ45">
        <v>20.451799999999999</v>
      </c>
      <c r="FA45">
        <v>9.4337899999999983</v>
      </c>
      <c r="FB45">
        <v>11.387219999999999</v>
      </c>
      <c r="FC45">
        <v>0.6115308032641229</v>
      </c>
      <c r="FD45">
        <v>0.40979382042380391</v>
      </c>
      <c r="FE45">
        <v>0.67139661194451528</v>
      </c>
      <c r="FF45">
        <v>0.26160279152071142</v>
      </c>
      <c r="FG45">
        <v>0.42502838453185121</v>
      </c>
      <c r="FH45">
        <v>1.403068178084685</v>
      </c>
      <c r="FI45">
        <v>1.0985606072137071</v>
      </c>
      <c r="FJ45">
        <v>2.5872045217065698</v>
      </c>
      <c r="FK45">
        <v>1.4886439144928629</v>
      </c>
      <c r="FL45">
        <v>1.304896677144294</v>
      </c>
      <c r="FM45">
        <v>36.670989074388103</v>
      </c>
      <c r="FN45">
        <v>34.6</v>
      </c>
      <c r="FO45">
        <v>39.840000000000003</v>
      </c>
      <c r="FP45">
        <v>5.240000000000002</v>
      </c>
      <c r="FQ45">
        <v>36.39</v>
      </c>
      <c r="FR45">
        <v>352.35276231568281</v>
      </c>
      <c r="FS45">
        <v>338.82315999999997</v>
      </c>
      <c r="FT45">
        <v>359.88137</v>
      </c>
      <c r="FU45">
        <v>21.058210000000031</v>
      </c>
      <c r="FV45">
        <v>339.28298999999998</v>
      </c>
      <c r="FW45">
        <v>0.75232675232326141</v>
      </c>
      <c r="FX45">
        <v>0.73704599999999998</v>
      </c>
      <c r="FY45">
        <v>0.77912099999999995</v>
      </c>
      <c r="FZ45">
        <v>4.2074999999999967E-2</v>
      </c>
      <c r="GA45">
        <v>0.77912099999999995</v>
      </c>
      <c r="GB45">
        <v>18</v>
      </c>
      <c r="GC45">
        <v>40</v>
      </c>
    </row>
    <row r="46" spans="1:185" x14ac:dyDescent="0.3">
      <c r="A46" s="36" t="s">
        <v>359</v>
      </c>
      <c r="B46">
        <v>-5.7751048398503799E-2</v>
      </c>
      <c r="C46">
        <v>1.8032880886470679</v>
      </c>
      <c r="D46">
        <v>1.798693937561298</v>
      </c>
      <c r="E46">
        <v>-0.88753406457307826</v>
      </c>
      <c r="F46">
        <v>-0.56952710411570318</v>
      </c>
      <c r="G46">
        <v>1.4570611482041309</v>
      </c>
      <c r="H46">
        <v>-54.194706250281747</v>
      </c>
      <c r="I46">
        <v>1.2121496210852629E-2</v>
      </c>
      <c r="J46">
        <v>0.30570449720072268</v>
      </c>
      <c r="K46">
        <v>0.21861751554829101</v>
      </c>
      <c r="L46">
        <v>-4.192955156082491E-2</v>
      </c>
      <c r="M46">
        <v>8.4673006818827612E-2</v>
      </c>
      <c r="N46">
        <v>0.19222567919949141</v>
      </c>
      <c r="O46">
        <v>-0.214242509478656</v>
      </c>
      <c r="P46">
        <v>-2.201683027916463E-2</v>
      </c>
      <c r="Q46">
        <v>-0.1181338150023785</v>
      </c>
      <c r="R46">
        <v>3.6302094208084168E-2</v>
      </c>
      <c r="S46">
        <v>0.7861724168275408</v>
      </c>
      <c r="T46">
        <v>-0.53006040970041435</v>
      </c>
      <c r="U46">
        <v>-0.50843849093585458</v>
      </c>
      <c r="V46">
        <v>1.956001430086642</v>
      </c>
      <c r="W46">
        <v>1.94877723587657</v>
      </c>
      <c r="X46">
        <v>0.20825301686215811</v>
      </c>
      <c r="Y46">
        <v>0.19450194581610489</v>
      </c>
      <c r="Z46">
        <v>3.7773000388447199E-2</v>
      </c>
      <c r="AA46">
        <v>4.7987792828686829E-2</v>
      </c>
      <c r="AB46">
        <v>49.183670062268419</v>
      </c>
      <c r="AC46">
        <v>-0.36794064536166238</v>
      </c>
      <c r="AD46">
        <v>1.9308387759533341</v>
      </c>
      <c r="AE46">
        <v>0.57619366222382051</v>
      </c>
      <c r="AF46">
        <v>0.56244259117776718</v>
      </c>
      <c r="AG46">
        <v>0.98221731381590249</v>
      </c>
      <c r="AH46">
        <v>5.3564522784376239E-3</v>
      </c>
      <c r="AI46">
        <v>325.74498685756242</v>
      </c>
      <c r="AJ46">
        <v>289.20996368221262</v>
      </c>
      <c r="AK46">
        <v>317.41064198035468</v>
      </c>
      <c r="AL46">
        <v>370.61442656726791</v>
      </c>
      <c r="AM46">
        <v>286.37460260081667</v>
      </c>
      <c r="AN46">
        <v>386.87483731739428</v>
      </c>
      <c r="AO46">
        <v>154.44670327107741</v>
      </c>
      <c r="AP46">
        <v>306.22741551778381</v>
      </c>
      <c r="AQ46">
        <v>19.89246213988077</v>
      </c>
      <c r="AR46">
        <v>4.5774433911658203</v>
      </c>
      <c r="AS46">
        <v>12.182592724827989</v>
      </c>
      <c r="AT46">
        <v>-16.082812717300371</v>
      </c>
      <c r="AU46">
        <v>-9.7482034729155647</v>
      </c>
      <c r="AV46">
        <v>-6.3346092443848043</v>
      </c>
      <c r="AW46">
        <v>0.75809054221540595</v>
      </c>
      <c r="AX46">
        <v>0.36409999999999998</v>
      </c>
      <c r="AY46">
        <v>2.9251</v>
      </c>
      <c r="AZ46">
        <v>2.5609999999999999</v>
      </c>
      <c r="BA46">
        <v>2.9251</v>
      </c>
      <c r="BB46">
        <v>0.93417982244812103</v>
      </c>
      <c r="BC46">
        <v>0.90790000000000004</v>
      </c>
      <c r="BD46">
        <v>0.94989999999999997</v>
      </c>
      <c r="BE46">
        <v>4.1999999999999933E-2</v>
      </c>
      <c r="BF46">
        <v>0.90790000000000004</v>
      </c>
      <c r="BG46">
        <v>17.70359987651084</v>
      </c>
      <c r="BH46">
        <v>15.321199999999999</v>
      </c>
      <c r="BI46">
        <v>21.246200000000002</v>
      </c>
      <c r="BJ46">
        <v>5.9250000000000016</v>
      </c>
      <c r="BK46">
        <v>21.246200000000002</v>
      </c>
      <c r="BL46">
        <v>7.364778645124753</v>
      </c>
      <c r="BM46">
        <v>4.7135999999999996</v>
      </c>
      <c r="BN46">
        <v>8.3895999999999997</v>
      </c>
      <c r="BO46">
        <v>3.6760000000000002</v>
      </c>
      <c r="BP46">
        <v>4.7135999999999996</v>
      </c>
      <c r="BQ46">
        <v>5.4097475484336384</v>
      </c>
      <c r="BR46">
        <v>3.5049999999999999</v>
      </c>
      <c r="BS46">
        <v>6.3239000000000001</v>
      </c>
      <c r="BT46">
        <v>2.8189000000000002</v>
      </c>
      <c r="BU46">
        <v>3.5049999999999999</v>
      </c>
      <c r="BV46">
        <v>-0.4346003535231398</v>
      </c>
      <c r="BW46">
        <v>-0.88170000000000004</v>
      </c>
      <c r="BX46">
        <v>0.32069999999999999</v>
      </c>
      <c r="BY46">
        <v>1.2023999999999999</v>
      </c>
      <c r="BZ46">
        <v>-0.376</v>
      </c>
      <c r="CA46">
        <v>-4.9752208653675254</v>
      </c>
      <c r="CB46">
        <v>-5.4421999999999997</v>
      </c>
      <c r="CC46">
        <v>-3.1291000000000002</v>
      </c>
      <c r="CD46">
        <v>2.313099999999999</v>
      </c>
      <c r="CE46">
        <v>-3.1291000000000002</v>
      </c>
      <c r="CF46">
        <v>80.647421799610598</v>
      </c>
      <c r="CG46">
        <v>57</v>
      </c>
      <c r="CH46">
        <v>106.1</v>
      </c>
      <c r="CI46">
        <v>49.099999999999987</v>
      </c>
      <c r="CJ46">
        <v>57</v>
      </c>
      <c r="CK46">
        <v>37.81183572035772</v>
      </c>
      <c r="CL46">
        <v>15.9</v>
      </c>
      <c r="CM46">
        <v>39.799999999999997</v>
      </c>
      <c r="CN46">
        <v>23.9</v>
      </c>
      <c r="CO46">
        <v>15.9</v>
      </c>
      <c r="CP46">
        <v>56.901835985095957</v>
      </c>
      <c r="CQ46">
        <v>46.9</v>
      </c>
      <c r="CR46">
        <v>74.3</v>
      </c>
      <c r="CS46">
        <v>27.4</v>
      </c>
      <c r="CT46">
        <v>74.3</v>
      </c>
      <c r="CU46">
        <v>11.68731753233226</v>
      </c>
      <c r="CV46">
        <v>9.9</v>
      </c>
      <c r="CW46">
        <v>19.3</v>
      </c>
      <c r="CX46">
        <v>9.4</v>
      </c>
      <c r="CY46">
        <v>12.4</v>
      </c>
      <c r="CZ46">
        <v>87.900472565879241</v>
      </c>
      <c r="DA46">
        <v>52</v>
      </c>
      <c r="DB46">
        <v>113.9</v>
      </c>
      <c r="DC46">
        <v>61.900000000000013</v>
      </c>
      <c r="DD46">
        <v>53.5</v>
      </c>
      <c r="DE46">
        <v>24.254176322925218</v>
      </c>
      <c r="DF46">
        <v>3.2</v>
      </c>
      <c r="DG46">
        <v>26.1</v>
      </c>
      <c r="DH46">
        <v>22.9</v>
      </c>
      <c r="DI46">
        <v>3.2</v>
      </c>
      <c r="DJ46">
        <v>0.26399396845121248</v>
      </c>
      <c r="DK46">
        <v>0.1729368932038835</v>
      </c>
      <c r="DL46">
        <v>0.37811831789023509</v>
      </c>
      <c r="DM46">
        <v>0.2051814246863517</v>
      </c>
      <c r="DN46">
        <v>0.1729368932038835</v>
      </c>
      <c r="DO46">
        <v>3.9505349220514692</v>
      </c>
      <c r="DP46">
        <v>3.587818</v>
      </c>
      <c r="DQ46">
        <v>4.3282910000000001</v>
      </c>
      <c r="DR46">
        <v>0.74047300000000016</v>
      </c>
      <c r="DS46">
        <v>4.264767</v>
      </c>
      <c r="DT46">
        <v>6.3989982968736792</v>
      </c>
      <c r="DU46">
        <v>5.851019</v>
      </c>
      <c r="DV46">
        <v>6.7927569999999999</v>
      </c>
      <c r="DW46">
        <v>0.94173799999999996</v>
      </c>
      <c r="DX46">
        <v>6.3853109999999997</v>
      </c>
      <c r="DY46">
        <v>4.275004185030796</v>
      </c>
      <c r="DZ46">
        <v>3.989557</v>
      </c>
      <c r="EA46">
        <v>4.4918019999999999</v>
      </c>
      <c r="EB46">
        <v>0.50224499999999983</v>
      </c>
      <c r="EC46">
        <v>4.4918019999999999</v>
      </c>
      <c r="ED46">
        <v>6.7763985056436544</v>
      </c>
      <c r="EE46">
        <v>6.1136220000000003</v>
      </c>
      <c r="EF46">
        <v>7.1619289999999998</v>
      </c>
      <c r="EG46">
        <v>1.048306999999999</v>
      </c>
      <c r="EH46">
        <v>6.7561549999999997</v>
      </c>
      <c r="EI46">
        <v>7.7468285826355281</v>
      </c>
      <c r="EJ46">
        <v>7.0157340000000001</v>
      </c>
      <c r="EK46">
        <v>10.071422</v>
      </c>
      <c r="EL46">
        <v>3.055688</v>
      </c>
      <c r="EM46">
        <v>10.008556</v>
      </c>
      <c r="EN46">
        <v>31.226876858309179</v>
      </c>
      <c r="EO46">
        <v>25.7303</v>
      </c>
      <c r="EP46">
        <v>38.803959999999996</v>
      </c>
      <c r="EQ46">
        <v>13.07366</v>
      </c>
      <c r="ER46">
        <v>25.7303</v>
      </c>
      <c r="ES46">
        <v>11.410379053058371</v>
      </c>
      <c r="ET46">
        <v>7.4529199999999998</v>
      </c>
      <c r="EU46">
        <v>14.22025</v>
      </c>
      <c r="EV46">
        <v>6.7673300000000003</v>
      </c>
      <c r="EW46">
        <v>7.4529199999999998</v>
      </c>
      <c r="EX46">
        <v>19.816497805250801</v>
      </c>
      <c r="EY46">
        <v>15.997059999999999</v>
      </c>
      <c r="EZ46">
        <v>24.58371</v>
      </c>
      <c r="FA46">
        <v>8.5866500000000006</v>
      </c>
      <c r="FB46">
        <v>18.277380000000001</v>
      </c>
      <c r="FC46">
        <v>0.56421076777033663</v>
      </c>
      <c r="FD46">
        <v>0.46489799104255192</v>
      </c>
      <c r="FE46">
        <v>0.70111436899280377</v>
      </c>
      <c r="FF46">
        <v>0.23621637795025191</v>
      </c>
      <c r="FG46">
        <v>0.46489799104255192</v>
      </c>
      <c r="FH46">
        <v>1.7448560836025031</v>
      </c>
      <c r="FI46">
        <v>1.4558081037890731</v>
      </c>
      <c r="FJ46">
        <v>2.4523783966552708</v>
      </c>
      <c r="FK46">
        <v>0.99657029286619814</v>
      </c>
      <c r="FL46">
        <v>2.4523783966552708</v>
      </c>
      <c r="FM46">
        <v>38.932801375656133</v>
      </c>
      <c r="FN46">
        <v>36.49</v>
      </c>
      <c r="FO46">
        <v>40.79</v>
      </c>
      <c r="FP46">
        <v>4.2999999999999972</v>
      </c>
      <c r="FQ46">
        <v>36.49</v>
      </c>
      <c r="FR46">
        <v>387.40543047272052</v>
      </c>
      <c r="FS46">
        <v>371.78969999999998</v>
      </c>
      <c r="FT46">
        <v>394.36846000000003</v>
      </c>
      <c r="FU46">
        <v>22.578760000000049</v>
      </c>
      <c r="FV46">
        <v>377.45904000000002</v>
      </c>
      <c r="FW46">
        <v>0.75078924549869475</v>
      </c>
      <c r="FX46">
        <v>0.738873</v>
      </c>
      <c r="FY46">
        <v>0.77824400000000005</v>
      </c>
      <c r="FZ46">
        <v>3.9371000000000038E-2</v>
      </c>
      <c r="GA46">
        <v>0.76998100000000003</v>
      </c>
      <c r="GB46">
        <v>9</v>
      </c>
      <c r="GC46">
        <v>26</v>
      </c>
    </row>
    <row r="47" spans="1:185" x14ac:dyDescent="0.3">
      <c r="A47" s="36" t="s">
        <v>819</v>
      </c>
      <c r="B47">
        <v>-5.6296320375088631E-2</v>
      </c>
      <c r="C47">
        <v>1.8140876129879391</v>
      </c>
      <c r="D47">
        <v>1.8000145063321309</v>
      </c>
      <c r="E47">
        <v>-0.86850133213639136</v>
      </c>
      <c r="F47">
        <v>-0.59249950451068634</v>
      </c>
      <c r="G47">
        <v>1.460970513143911</v>
      </c>
      <c r="H47">
        <v>-54.189805162978473</v>
      </c>
      <c r="I47">
        <v>1.6396872577303649E-2</v>
      </c>
      <c r="J47">
        <v>0.1759090467013755</v>
      </c>
      <c r="K47">
        <v>0.22927542527518199</v>
      </c>
      <c r="L47">
        <v>-4.5845357925955177E-2</v>
      </c>
      <c r="M47">
        <v>8.1384549171704235E-2</v>
      </c>
      <c r="N47">
        <v>0.19431673835194849</v>
      </c>
      <c r="O47">
        <v>-0.21754888378762541</v>
      </c>
      <c r="P47">
        <v>-2.32321454356769E-2</v>
      </c>
      <c r="Q47">
        <v>-0.12039051461165121</v>
      </c>
      <c r="R47">
        <v>3.7310755417773747E-2</v>
      </c>
      <c r="S47">
        <v>0.75872745875184855</v>
      </c>
      <c r="T47">
        <v>-0.53535853905838382</v>
      </c>
      <c r="U47">
        <v>-0.51715771629499796</v>
      </c>
      <c r="V47">
        <v>1.9636720755108259</v>
      </c>
      <c r="W47">
        <v>1.960707419172304</v>
      </c>
      <c r="X47">
        <v>0.2057176248952442</v>
      </c>
      <c r="Y47">
        <v>0.1938878042197735</v>
      </c>
      <c r="Z47">
        <v>3.3472563307246753E-2</v>
      </c>
      <c r="AA47">
        <v>3.831113963057594E-2</v>
      </c>
      <c r="AB47">
        <v>51.008742990928631</v>
      </c>
      <c r="AC47">
        <v>-0.37920699216665282</v>
      </c>
      <c r="AD47">
        <v>1.936538931097824</v>
      </c>
      <c r="AE47">
        <v>0.58492461706189691</v>
      </c>
      <c r="AF47">
        <v>0.57309479638642635</v>
      </c>
      <c r="AG47">
        <v>0.87273208989171647</v>
      </c>
      <c r="AH47">
        <v>5.4106582620581786E-3</v>
      </c>
      <c r="AI47">
        <v>335.46254436859988</v>
      </c>
      <c r="AJ47">
        <v>301.76873177259802</v>
      </c>
      <c r="AK47">
        <v>338.62999930982153</v>
      </c>
      <c r="AL47">
        <v>365.98890870990311</v>
      </c>
      <c r="AM47">
        <v>197.77327804588441</v>
      </c>
      <c r="AN47">
        <v>271.09638219792959</v>
      </c>
      <c r="AO47">
        <v>144.88903520977729</v>
      </c>
      <c r="AP47">
        <v>200.84789620052069</v>
      </c>
      <c r="AQ47">
        <v>18.796997502405659</v>
      </c>
      <c r="AR47">
        <v>4.4192282759349117</v>
      </c>
      <c r="AS47">
        <v>11.2647981790491</v>
      </c>
      <c r="AT47">
        <v>-11.65835578301982</v>
      </c>
      <c r="AU47">
        <v>-5.4677935524257846</v>
      </c>
      <c r="AV47">
        <v>-6.1905622305940327</v>
      </c>
      <c r="AW47">
        <v>0.9755278389840234</v>
      </c>
      <c r="AX47">
        <v>0.41299999999999998</v>
      </c>
      <c r="AY47">
        <v>3.1442000000000001</v>
      </c>
      <c r="AZ47">
        <v>2.7311999999999999</v>
      </c>
      <c r="BA47">
        <v>3.1442000000000001</v>
      </c>
      <c r="BB47">
        <v>0.95032185673484526</v>
      </c>
      <c r="BC47">
        <v>0.91100000000000003</v>
      </c>
      <c r="BD47">
        <v>0.95540000000000003</v>
      </c>
      <c r="BE47">
        <v>4.4400000000000002E-2</v>
      </c>
      <c r="BF47">
        <v>0.91349999999999998</v>
      </c>
      <c r="BG47">
        <v>15.27893159414988</v>
      </c>
      <c r="BH47">
        <v>14.482699999999999</v>
      </c>
      <c r="BI47">
        <v>20.758900000000001</v>
      </c>
      <c r="BJ47">
        <v>6.2762000000000011</v>
      </c>
      <c r="BK47">
        <v>20.442</v>
      </c>
      <c r="BL47">
        <v>6.7378836694423567</v>
      </c>
      <c r="BM47">
        <v>3.67</v>
      </c>
      <c r="BN47">
        <v>7.1798000000000002</v>
      </c>
      <c r="BO47">
        <v>3.5097999999999998</v>
      </c>
      <c r="BP47">
        <v>3.7967</v>
      </c>
      <c r="BQ47">
        <v>4.95269997736668</v>
      </c>
      <c r="BR47">
        <v>1.8303</v>
      </c>
      <c r="BS47">
        <v>5.5429000000000004</v>
      </c>
      <c r="BT47">
        <v>3.7126000000000001</v>
      </c>
      <c r="BU47">
        <v>1.8303</v>
      </c>
      <c r="BV47">
        <v>-0.4745674717075849</v>
      </c>
      <c r="BW47">
        <v>-1.1592</v>
      </c>
      <c r="BX47">
        <v>1.2516</v>
      </c>
      <c r="BY47">
        <v>2.4108000000000001</v>
      </c>
      <c r="BZ47">
        <v>1.2516</v>
      </c>
      <c r="CA47">
        <v>-4.4781239071577197</v>
      </c>
      <c r="CB47">
        <v>-5.0616000000000003</v>
      </c>
      <c r="CC47">
        <v>-2.9573999999999998</v>
      </c>
      <c r="CD47">
        <v>2.104200000000001</v>
      </c>
      <c r="CE47">
        <v>-3.0819000000000001</v>
      </c>
      <c r="CF47">
        <v>70.24848599740892</v>
      </c>
      <c r="CG47">
        <v>50.5</v>
      </c>
      <c r="CH47">
        <v>76.8</v>
      </c>
      <c r="CI47">
        <v>26.3</v>
      </c>
      <c r="CJ47">
        <v>50.5</v>
      </c>
      <c r="CK47">
        <v>33.994859959009418</v>
      </c>
      <c r="CL47">
        <v>15.7</v>
      </c>
      <c r="CM47">
        <v>39</v>
      </c>
      <c r="CN47">
        <v>23.3</v>
      </c>
      <c r="CO47">
        <v>15.8</v>
      </c>
      <c r="CP47">
        <v>27.699264291348928</v>
      </c>
      <c r="CQ47">
        <v>22.6</v>
      </c>
      <c r="CR47">
        <v>42.3</v>
      </c>
      <c r="CS47">
        <v>19.7</v>
      </c>
      <c r="CT47">
        <v>34.299999999999997</v>
      </c>
      <c r="CU47">
        <v>10.020341700305311</v>
      </c>
      <c r="CV47">
        <v>9.6</v>
      </c>
      <c r="CW47">
        <v>11.4</v>
      </c>
      <c r="CX47">
        <v>1.8000000000000009</v>
      </c>
      <c r="CY47">
        <v>9.6999999999999993</v>
      </c>
      <c r="CZ47">
        <v>104.86984930067869</v>
      </c>
      <c r="DA47">
        <v>46.4</v>
      </c>
      <c r="DB47">
        <v>126</v>
      </c>
      <c r="DC47">
        <v>79.599999999999994</v>
      </c>
      <c r="DD47">
        <v>46.4</v>
      </c>
      <c r="DE47">
        <v>22.52956893579465</v>
      </c>
      <c r="DF47">
        <v>3.3</v>
      </c>
      <c r="DG47">
        <v>27.9</v>
      </c>
      <c r="DH47">
        <v>24.6</v>
      </c>
      <c r="DI47">
        <v>3.3</v>
      </c>
      <c r="DJ47">
        <v>0.35140608349247759</v>
      </c>
      <c r="DK47">
        <v>0.22871376811594199</v>
      </c>
      <c r="DL47">
        <v>0.39465570400822197</v>
      </c>
      <c r="DM47">
        <v>0.16594193589228001</v>
      </c>
      <c r="DN47">
        <v>0.22871376811594199</v>
      </c>
      <c r="DO47">
        <v>3.124138413535952</v>
      </c>
      <c r="DP47">
        <v>2.9715029999999998</v>
      </c>
      <c r="DQ47">
        <v>3.3930220000000002</v>
      </c>
      <c r="DR47">
        <v>0.42151900000000042</v>
      </c>
      <c r="DS47">
        <v>2.9715029999999998</v>
      </c>
      <c r="DT47">
        <v>6.4218329443972832</v>
      </c>
      <c r="DU47">
        <v>5.6916820000000001</v>
      </c>
      <c r="DV47">
        <v>6.9543169999999996</v>
      </c>
      <c r="DW47">
        <v>1.262635</v>
      </c>
      <c r="DX47">
        <v>5.6932309999999999</v>
      </c>
      <c r="DY47">
        <v>3.124138413535952</v>
      </c>
      <c r="DZ47">
        <v>2.9715029999999998</v>
      </c>
      <c r="EA47">
        <v>3.3930220000000002</v>
      </c>
      <c r="EB47">
        <v>0.42151900000000042</v>
      </c>
      <c r="EC47">
        <v>2.9715029999999998</v>
      </c>
      <c r="ED47">
        <v>6.64750371732256</v>
      </c>
      <c r="EE47">
        <v>6.010033</v>
      </c>
      <c r="EF47">
        <v>7.302149</v>
      </c>
      <c r="EG47">
        <v>1.292116</v>
      </c>
      <c r="EH47">
        <v>6.1233310000000003</v>
      </c>
      <c r="EI47">
        <v>7.0088885489605497</v>
      </c>
      <c r="EJ47">
        <v>6.558789</v>
      </c>
      <c r="EK47">
        <v>10.245733</v>
      </c>
      <c r="EL47">
        <v>3.686944</v>
      </c>
      <c r="EM47">
        <v>10.228213</v>
      </c>
      <c r="EN47">
        <v>23.972475802543219</v>
      </c>
      <c r="EO47">
        <v>15.748559999999999</v>
      </c>
      <c r="EP47">
        <v>25.494599999999998</v>
      </c>
      <c r="EQ47">
        <v>9.7460399999999989</v>
      </c>
      <c r="ER47">
        <v>15.748559999999999</v>
      </c>
      <c r="ES47">
        <v>9.8513204321262791</v>
      </c>
      <c r="ET47">
        <v>7.3793300000000004</v>
      </c>
      <c r="EU47">
        <v>11.36777</v>
      </c>
      <c r="EV47">
        <v>3.9884400000000002</v>
      </c>
      <c r="EW47">
        <v>7.3801800000000002</v>
      </c>
      <c r="EX47">
        <v>14.12115537041694</v>
      </c>
      <c r="EY47">
        <v>8.3683800000000002</v>
      </c>
      <c r="EZ47">
        <v>16.415410000000001</v>
      </c>
      <c r="FA47">
        <v>8.0470300000000012</v>
      </c>
      <c r="FB47">
        <v>8.3683800000000002</v>
      </c>
      <c r="FC47">
        <v>0.60594931234366478</v>
      </c>
      <c r="FD47">
        <v>0.39807440754160889</v>
      </c>
      <c r="FE47">
        <v>0.64442385783273526</v>
      </c>
      <c r="FF47">
        <v>0.2463494502911264</v>
      </c>
      <c r="FG47">
        <v>0.39807440754160889</v>
      </c>
      <c r="FH47">
        <v>1.489399324622023</v>
      </c>
      <c r="FI47">
        <v>1.1338991731908981</v>
      </c>
      <c r="FJ47">
        <v>2.157373261593539</v>
      </c>
      <c r="FK47">
        <v>1.023474088402641</v>
      </c>
      <c r="FL47">
        <v>1.1338991731908981</v>
      </c>
      <c r="FM47">
        <v>36.497796191230769</v>
      </c>
      <c r="FN47">
        <v>34.67</v>
      </c>
      <c r="FO47">
        <v>37.700000000000003</v>
      </c>
      <c r="FP47">
        <v>3.0300000000000011</v>
      </c>
      <c r="FQ47">
        <v>34.82</v>
      </c>
      <c r="FR47">
        <v>286.6007339540248</v>
      </c>
      <c r="FS47">
        <v>279.95853</v>
      </c>
      <c r="FT47">
        <v>289.25578000000002</v>
      </c>
      <c r="FU47">
        <v>9.2972500000000196</v>
      </c>
      <c r="FV47">
        <v>279.95853</v>
      </c>
      <c r="FW47">
        <v>0.78947952825266476</v>
      </c>
      <c r="FX47">
        <v>0.78281299999999998</v>
      </c>
      <c r="FY47">
        <v>0.80768700000000004</v>
      </c>
      <c r="FZ47">
        <v>2.4874000000000059E-2</v>
      </c>
      <c r="GA47">
        <v>0.80768700000000004</v>
      </c>
      <c r="GB47">
        <v>9</v>
      </c>
      <c r="GC47">
        <v>16</v>
      </c>
    </row>
    <row r="48" spans="1:185" x14ac:dyDescent="0.3">
      <c r="A48" s="36" t="s">
        <v>822</v>
      </c>
      <c r="B48">
        <v>-5.3701955988203973E-2</v>
      </c>
      <c r="C48">
        <v>1.80212666573299</v>
      </c>
      <c r="D48">
        <v>1.8263251063341519</v>
      </c>
      <c r="E48">
        <v>-0.88158769207375143</v>
      </c>
      <c r="F48">
        <v>-0.60070086020179514</v>
      </c>
      <c r="G48">
        <v>1.482278331701592</v>
      </c>
      <c r="H48">
        <v>-54.190174249181538</v>
      </c>
      <c r="I48">
        <v>1.1695292488800109E-2</v>
      </c>
      <c r="J48">
        <v>0.23141446875741831</v>
      </c>
      <c r="K48">
        <v>0.18754323143666901</v>
      </c>
      <c r="L48">
        <v>-3.5752226675659617E-2</v>
      </c>
      <c r="M48">
        <v>9.4554053179933609E-2</v>
      </c>
      <c r="N48">
        <v>0.19304182898904571</v>
      </c>
      <c r="O48">
        <v>-0.21707933421870851</v>
      </c>
      <c r="P48">
        <v>-2.4037505229662769E-2</v>
      </c>
      <c r="Q48">
        <v>-0.1205589332729622</v>
      </c>
      <c r="R48">
        <v>3.7657530922567503E-2</v>
      </c>
      <c r="S48">
        <v>0.76481115634457242</v>
      </c>
      <c r="T48">
        <v>-0.53693970637305921</v>
      </c>
      <c r="U48">
        <v>-0.51834044585204031</v>
      </c>
      <c r="V48">
        <v>1.963088189477719</v>
      </c>
      <c r="W48">
        <v>1.9596074344107191</v>
      </c>
      <c r="X48">
        <v>0.2079866913085959</v>
      </c>
      <c r="Y48">
        <v>0.19662452854580259</v>
      </c>
      <c r="Z48">
        <v>3.2805976540053523E-2</v>
      </c>
      <c r="AA48">
        <v>3.7574332824686238E-2</v>
      </c>
      <c r="AB48">
        <v>50.652472301272518</v>
      </c>
      <c r="AC48">
        <v>-0.37897649662440408</v>
      </c>
      <c r="AD48">
        <v>1.9343822955307759</v>
      </c>
      <c r="AE48">
        <v>0.58696318793299995</v>
      </c>
      <c r="AF48">
        <v>0.57560102517020673</v>
      </c>
      <c r="AG48">
        <v>0.94286560323520596</v>
      </c>
      <c r="AH48">
        <v>5.1340181496826679E-3</v>
      </c>
      <c r="AI48">
        <v>355.51832555306851</v>
      </c>
      <c r="AJ48">
        <v>318.62259976439128</v>
      </c>
      <c r="AK48">
        <v>360.88839810352289</v>
      </c>
      <c r="AL48">
        <v>387.04398444383929</v>
      </c>
      <c r="AM48">
        <v>246.60221403453809</v>
      </c>
      <c r="AN48">
        <v>341.42545479118098</v>
      </c>
      <c r="AO48">
        <v>146.32408184233401</v>
      </c>
      <c r="AP48">
        <v>255.45480910804241</v>
      </c>
      <c r="AQ48">
        <v>19.111214640114309</v>
      </c>
      <c r="AR48">
        <v>4.5786056907722559</v>
      </c>
      <c r="AS48">
        <v>11.817855996689859</v>
      </c>
      <c r="AT48">
        <v>-13.395762508713251</v>
      </c>
      <c r="AU48">
        <v>-6.9227088219986124</v>
      </c>
      <c r="AV48">
        <v>-6.4730536867146338</v>
      </c>
      <c r="AW48">
        <v>1.0517532285947779</v>
      </c>
      <c r="AX48">
        <v>0.5</v>
      </c>
      <c r="AY48">
        <v>3.0465</v>
      </c>
      <c r="AZ48">
        <v>2.5465</v>
      </c>
      <c r="BA48">
        <v>2.8725999999999998</v>
      </c>
      <c r="BB48">
        <v>0.95362916834209732</v>
      </c>
      <c r="BC48">
        <v>0.90280000000000005</v>
      </c>
      <c r="BD48">
        <v>0.95889999999999997</v>
      </c>
      <c r="BE48">
        <v>5.6099999999999928E-2</v>
      </c>
      <c r="BF48">
        <v>0.90280000000000005</v>
      </c>
      <c r="BG48">
        <v>14.69249497559063</v>
      </c>
      <c r="BH48">
        <v>13.883599999999999</v>
      </c>
      <c r="BI48">
        <v>21.556100000000001</v>
      </c>
      <c r="BJ48">
        <v>7.6725000000000012</v>
      </c>
      <c r="BK48">
        <v>21.556100000000001</v>
      </c>
      <c r="BL48">
        <v>6.6210844286689046</v>
      </c>
      <c r="BM48">
        <v>2.9352</v>
      </c>
      <c r="BN48">
        <v>7.8573000000000004</v>
      </c>
      <c r="BO48">
        <v>4.9221000000000004</v>
      </c>
      <c r="BP48">
        <v>4.2648000000000001</v>
      </c>
      <c r="BQ48">
        <v>4.8477318569025662</v>
      </c>
      <c r="BR48">
        <v>1.6891</v>
      </c>
      <c r="BS48">
        <v>5.8120000000000003</v>
      </c>
      <c r="BT48">
        <v>4.1228999999999996</v>
      </c>
      <c r="BU48">
        <v>2.2974000000000001</v>
      </c>
      <c r="BV48">
        <v>-0.39571193542563171</v>
      </c>
      <c r="BW48">
        <v>-0.96789999999999998</v>
      </c>
      <c r="BX48">
        <v>1.2464999999999999</v>
      </c>
      <c r="BY48">
        <v>2.2143999999999999</v>
      </c>
      <c r="BZ48">
        <v>1.1174999999999999</v>
      </c>
      <c r="CA48">
        <v>-4.4520047250092274</v>
      </c>
      <c r="CB48">
        <v>-5.3159999999999998</v>
      </c>
      <c r="CC48">
        <v>-2.0724999999999998</v>
      </c>
      <c r="CD48">
        <v>3.2435</v>
      </c>
      <c r="CE48">
        <v>-3.4148999999999998</v>
      </c>
      <c r="CF48">
        <v>85.970645683138585</v>
      </c>
      <c r="CG48">
        <v>58.9</v>
      </c>
      <c r="CH48">
        <v>94.7</v>
      </c>
      <c r="CI48">
        <v>35.799999999999997</v>
      </c>
      <c r="CJ48">
        <v>58.9</v>
      </c>
      <c r="CK48">
        <v>35.565601305003483</v>
      </c>
      <c r="CL48">
        <v>19.100000000000001</v>
      </c>
      <c r="CM48">
        <v>40.299999999999997</v>
      </c>
      <c r="CN48">
        <v>21.2</v>
      </c>
      <c r="CO48">
        <v>19.100000000000001</v>
      </c>
      <c r="CP48">
        <v>33.006319637794952</v>
      </c>
      <c r="CQ48">
        <v>25.8</v>
      </c>
      <c r="CR48">
        <v>52</v>
      </c>
      <c r="CS48">
        <v>26.2</v>
      </c>
      <c r="CT48">
        <v>37.1</v>
      </c>
      <c r="CU48">
        <v>11.31144889983829</v>
      </c>
      <c r="CV48">
        <v>9.6999999999999993</v>
      </c>
      <c r="CW48">
        <v>14.5</v>
      </c>
      <c r="CX48">
        <v>4.8000000000000007</v>
      </c>
      <c r="CY48">
        <v>9.9</v>
      </c>
      <c r="CZ48">
        <v>93.155720981287715</v>
      </c>
      <c r="DA48">
        <v>46</v>
      </c>
      <c r="DB48">
        <v>115.7</v>
      </c>
      <c r="DC48">
        <v>69.7</v>
      </c>
      <c r="DD48">
        <v>79.3</v>
      </c>
      <c r="DE48">
        <v>20.168673455830049</v>
      </c>
      <c r="DF48">
        <v>9.1999999999999993</v>
      </c>
      <c r="DG48">
        <v>27.2</v>
      </c>
      <c r="DH48">
        <v>18</v>
      </c>
      <c r="DI48">
        <v>9.1999999999999993</v>
      </c>
      <c r="DJ48">
        <v>0.33754592171197878</v>
      </c>
      <c r="DK48">
        <v>0.20834807216130169</v>
      </c>
      <c r="DL48">
        <v>0.38371150729335501</v>
      </c>
      <c r="DM48">
        <v>0.1753634351320533</v>
      </c>
      <c r="DN48">
        <v>0.20834807216130169</v>
      </c>
      <c r="DO48">
        <v>3.272655218997599</v>
      </c>
      <c r="DP48">
        <v>2.9621909999999998</v>
      </c>
      <c r="DQ48">
        <v>4.460496</v>
      </c>
      <c r="DR48">
        <v>1.498305</v>
      </c>
      <c r="DS48">
        <v>3.142029</v>
      </c>
      <c r="DT48">
        <v>6.3496134492590288</v>
      </c>
      <c r="DU48">
        <v>5.6951609999999997</v>
      </c>
      <c r="DV48">
        <v>6.8472090000000003</v>
      </c>
      <c r="DW48">
        <v>1.1520480000000011</v>
      </c>
      <c r="DX48">
        <v>5.875102</v>
      </c>
      <c r="DY48">
        <v>3.406936478130199</v>
      </c>
      <c r="DZ48">
        <v>2.9970889999999999</v>
      </c>
      <c r="EA48">
        <v>4.4976229999999999</v>
      </c>
      <c r="EB48">
        <v>1.500534</v>
      </c>
      <c r="EC48">
        <v>3.3476159999999999</v>
      </c>
      <c r="ED48">
        <v>6.6653889345091146</v>
      </c>
      <c r="EE48">
        <v>6.0150769999999998</v>
      </c>
      <c r="EF48">
        <v>7.1999940000000002</v>
      </c>
      <c r="EG48">
        <v>1.184917</v>
      </c>
      <c r="EH48">
        <v>6.1318400000000004</v>
      </c>
      <c r="EI48">
        <v>7.1439954370337251</v>
      </c>
      <c r="EJ48">
        <v>6.5872479999999998</v>
      </c>
      <c r="EK48">
        <v>10.219099999999999</v>
      </c>
      <c r="EL48">
        <v>3.631851999999999</v>
      </c>
      <c r="EM48">
        <v>10.211774</v>
      </c>
      <c r="EN48">
        <v>27.811105581467551</v>
      </c>
      <c r="EO48">
        <v>19.478120000000001</v>
      </c>
      <c r="EP48">
        <v>30.398340000000001</v>
      </c>
      <c r="EQ48">
        <v>10.92022</v>
      </c>
      <c r="ER48">
        <v>21.144069999999999</v>
      </c>
      <c r="ES48">
        <v>12.32064227530606</v>
      </c>
      <c r="ET48">
        <v>7.3828899999999997</v>
      </c>
      <c r="EU48">
        <v>14.013479999999999</v>
      </c>
      <c r="EV48">
        <v>6.6305899999999998</v>
      </c>
      <c r="EW48">
        <v>9.1957699999999996</v>
      </c>
      <c r="EX48">
        <v>15.490463306161489</v>
      </c>
      <c r="EY48">
        <v>10.88443</v>
      </c>
      <c r="EZ48">
        <v>19.120640000000002</v>
      </c>
      <c r="FA48">
        <v>8.2362100000000016</v>
      </c>
      <c r="FB48">
        <v>11.9483</v>
      </c>
      <c r="FC48">
        <v>0.58269389529248883</v>
      </c>
      <c r="FD48">
        <v>0.40810249641199708</v>
      </c>
      <c r="FE48">
        <v>0.63690122253999193</v>
      </c>
      <c r="FF48">
        <v>0.22879872612799479</v>
      </c>
      <c r="FG48">
        <v>0.44300721790963471</v>
      </c>
      <c r="FH48">
        <v>1.2946209900900569</v>
      </c>
      <c r="FI48">
        <v>1.012216505590366</v>
      </c>
      <c r="FJ48">
        <v>1.7379251214632749</v>
      </c>
      <c r="FK48">
        <v>0.72570861587290936</v>
      </c>
      <c r="FL48">
        <v>1.299325668214842</v>
      </c>
      <c r="FM48">
        <v>36.999979840337467</v>
      </c>
      <c r="FN48">
        <v>35.770000000000003</v>
      </c>
      <c r="FO48">
        <v>38.54</v>
      </c>
      <c r="FP48">
        <v>2.769999999999996</v>
      </c>
      <c r="FQ48">
        <v>36.57</v>
      </c>
      <c r="FR48">
        <v>350.47683642518649</v>
      </c>
      <c r="FS48">
        <v>342.09971999999999</v>
      </c>
      <c r="FT48">
        <v>361.04246000000001</v>
      </c>
      <c r="FU48">
        <v>18.942740000000011</v>
      </c>
      <c r="FV48">
        <v>342.51217000000003</v>
      </c>
      <c r="FW48">
        <v>0.76307396588207199</v>
      </c>
      <c r="FX48">
        <v>0.74150499999999997</v>
      </c>
      <c r="FY48">
        <v>0.77926200000000001</v>
      </c>
      <c r="FZ48">
        <v>3.7757000000000041E-2</v>
      </c>
      <c r="GA48">
        <v>0.77926200000000001</v>
      </c>
      <c r="GB48">
        <v>16</v>
      </c>
      <c r="GC48">
        <v>53</v>
      </c>
    </row>
    <row r="49" spans="1:185" x14ac:dyDescent="0.3">
      <c r="A49" s="36" t="s">
        <v>825</v>
      </c>
      <c r="B49">
        <v>-5.7417733821490451E-2</v>
      </c>
      <c r="C49">
        <v>1.8164991599268969</v>
      </c>
      <c r="D49">
        <v>1.7864290956461231</v>
      </c>
      <c r="E49">
        <v>-0.87755871153302933</v>
      </c>
      <c r="F49">
        <v>-0.57017228481572435</v>
      </c>
      <c r="G49">
        <v>1.4477976882104839</v>
      </c>
      <c r="H49">
        <v>-54.193139533344997</v>
      </c>
      <c r="I49">
        <v>1.270965361401172E-2</v>
      </c>
      <c r="J49">
        <v>0.2665174646101639</v>
      </c>
      <c r="K49">
        <v>0.22357165477768859</v>
      </c>
      <c r="L49">
        <v>-4.269933919517839E-2</v>
      </c>
      <c r="M49">
        <v>8.2513859291278274E-2</v>
      </c>
      <c r="N49">
        <v>0.19523829528880129</v>
      </c>
      <c r="O49">
        <v>-0.21748380681597931</v>
      </c>
      <c r="P49">
        <v>-2.2245511527177901E-2</v>
      </c>
      <c r="Q49">
        <v>-0.1198657438986452</v>
      </c>
      <c r="R49">
        <v>3.6795312383176459E-2</v>
      </c>
      <c r="S49">
        <v>0.76237068935940189</v>
      </c>
      <c r="T49">
        <v>-0.52858217380440242</v>
      </c>
      <c r="U49">
        <v>-0.50499287471107823</v>
      </c>
      <c r="V49">
        <v>1.9558972020102761</v>
      </c>
      <c r="W49">
        <v>1.9482905574831699</v>
      </c>
      <c r="X49">
        <v>0.2024457148541278</v>
      </c>
      <c r="Y49">
        <v>0.1866054131015682</v>
      </c>
      <c r="Z49">
        <v>4.0493581735156763E-2</v>
      </c>
      <c r="AA49">
        <v>5.2287008587042202E-2</v>
      </c>
      <c r="AB49">
        <v>50.2197898093577</v>
      </c>
      <c r="AC49">
        <v>-0.37303639871175781</v>
      </c>
      <c r="AD49">
        <v>1.934823484714725</v>
      </c>
      <c r="AE49">
        <v>0.57548211356588552</v>
      </c>
      <c r="AF49">
        <v>0.55964181181332595</v>
      </c>
      <c r="AG49">
        <v>0.90719224916700902</v>
      </c>
      <c r="AH49">
        <v>5.2258400744456604E-3</v>
      </c>
      <c r="AI49">
        <v>315.35118253820571</v>
      </c>
      <c r="AJ49">
        <v>278.79719325415567</v>
      </c>
      <c r="AK49">
        <v>304.91580761055781</v>
      </c>
      <c r="AL49">
        <v>362.34053940906341</v>
      </c>
      <c r="AM49">
        <v>222.25569890580681</v>
      </c>
      <c r="AN49">
        <v>305.43546472546558</v>
      </c>
      <c r="AO49">
        <v>154.77101445992099</v>
      </c>
      <c r="AP49">
        <v>225.68069444589361</v>
      </c>
      <c r="AQ49">
        <v>19.046344168998541</v>
      </c>
      <c r="AR49">
        <v>4.336970563771624</v>
      </c>
      <c r="AS49">
        <v>12.15088670303115</v>
      </c>
      <c r="AT49">
        <v>-12.229206638240401</v>
      </c>
      <c r="AU49">
        <v>-6.0088116234398887</v>
      </c>
      <c r="AV49">
        <v>-6.2203950148005127</v>
      </c>
      <c r="AW49">
        <v>0.72153858520595582</v>
      </c>
      <c r="AX49">
        <v>0.36890000000000001</v>
      </c>
      <c r="AY49">
        <v>3.0649000000000002</v>
      </c>
      <c r="AZ49">
        <v>2.6960000000000002</v>
      </c>
      <c r="BA49">
        <v>3.0649000000000002</v>
      </c>
      <c r="BB49">
        <v>0.93407714902213068</v>
      </c>
      <c r="BC49">
        <v>0.90310000000000001</v>
      </c>
      <c r="BD49">
        <v>0.94479999999999997</v>
      </c>
      <c r="BE49">
        <v>4.1699999999999959E-2</v>
      </c>
      <c r="BF49">
        <v>0.90310000000000001</v>
      </c>
      <c r="BG49">
        <v>17.721160327599211</v>
      </c>
      <c r="BH49">
        <v>16.1008</v>
      </c>
      <c r="BI49">
        <v>21.829499999999999</v>
      </c>
      <c r="BJ49">
        <v>5.7286999999999999</v>
      </c>
      <c r="BK49">
        <v>21.829499999999999</v>
      </c>
      <c r="BL49">
        <v>6.8408809868304177</v>
      </c>
      <c r="BM49">
        <v>4.6066000000000003</v>
      </c>
      <c r="BN49">
        <v>7.4854000000000003</v>
      </c>
      <c r="BO49">
        <v>2.8788</v>
      </c>
      <c r="BP49">
        <v>4.6066000000000003</v>
      </c>
      <c r="BQ49">
        <v>5.0768287558268366</v>
      </c>
      <c r="BR49">
        <v>2.3906000000000001</v>
      </c>
      <c r="BS49">
        <v>5.7678000000000003</v>
      </c>
      <c r="BT49">
        <v>3.3772000000000002</v>
      </c>
      <c r="BU49">
        <v>2.3906000000000001</v>
      </c>
      <c r="BV49">
        <v>-0.56450936049261347</v>
      </c>
      <c r="BW49">
        <v>-1.3431999999999999</v>
      </c>
      <c r="BX49">
        <v>1.3194999999999999</v>
      </c>
      <c r="BY49">
        <v>2.6627000000000001</v>
      </c>
      <c r="BZ49">
        <v>1.3194999999999999</v>
      </c>
      <c r="CA49">
        <v>-4.5123937950535504</v>
      </c>
      <c r="CB49">
        <v>-5.3509000000000002</v>
      </c>
      <c r="CC49">
        <v>-3.7101000000000002</v>
      </c>
      <c r="CD49">
        <v>1.6408</v>
      </c>
      <c r="CE49">
        <v>-3.7101000000000002</v>
      </c>
      <c r="CF49">
        <v>79.754770279572028</v>
      </c>
      <c r="CG49">
        <v>57.6</v>
      </c>
      <c r="CH49">
        <v>82.7</v>
      </c>
      <c r="CI49">
        <v>25.1</v>
      </c>
      <c r="CJ49">
        <v>57.6</v>
      </c>
      <c r="CK49">
        <v>38.560877300684908</v>
      </c>
      <c r="CL49">
        <v>15.9</v>
      </c>
      <c r="CM49">
        <v>39.4</v>
      </c>
      <c r="CN49">
        <v>23.5</v>
      </c>
      <c r="CO49">
        <v>15.9</v>
      </c>
      <c r="CP49">
        <v>42.725184997221078</v>
      </c>
      <c r="CQ49">
        <v>32.9</v>
      </c>
      <c r="CR49">
        <v>56.5</v>
      </c>
      <c r="CS49">
        <v>23.6</v>
      </c>
      <c r="CT49">
        <v>56.5</v>
      </c>
      <c r="CU49">
        <v>11.83000470362013</v>
      </c>
      <c r="CV49">
        <v>9.9</v>
      </c>
      <c r="CW49">
        <v>13.4</v>
      </c>
      <c r="CX49">
        <v>3.5</v>
      </c>
      <c r="CY49">
        <v>12.5</v>
      </c>
      <c r="CZ49">
        <v>106.2998291446751</v>
      </c>
      <c r="DA49">
        <v>44.1</v>
      </c>
      <c r="DB49">
        <v>112.2</v>
      </c>
      <c r="DC49">
        <v>68.099999999999994</v>
      </c>
      <c r="DD49">
        <v>44.1</v>
      </c>
      <c r="DE49">
        <v>24.438729734778779</v>
      </c>
      <c r="DF49">
        <v>3.2</v>
      </c>
      <c r="DG49">
        <v>25.2</v>
      </c>
      <c r="DH49">
        <v>22</v>
      </c>
      <c r="DI49">
        <v>3.2</v>
      </c>
      <c r="DJ49">
        <v>0.35357092191149148</v>
      </c>
      <c r="DK49">
        <v>0.23235175473981451</v>
      </c>
      <c r="DL49">
        <v>0.37068579112505601</v>
      </c>
      <c r="DM49">
        <v>0.13833403638524161</v>
      </c>
      <c r="DN49">
        <v>0.23235175473981451</v>
      </c>
      <c r="DO49">
        <v>3.506490114055735</v>
      </c>
      <c r="DP49">
        <v>2.935568</v>
      </c>
      <c r="DQ49">
        <v>3.9388130000000001</v>
      </c>
      <c r="DR49">
        <v>1.0032449999999999</v>
      </c>
      <c r="DS49">
        <v>3.9360689999999998</v>
      </c>
      <c r="DT49">
        <v>6.2976911956180857</v>
      </c>
      <c r="DU49">
        <v>5.6446930000000002</v>
      </c>
      <c r="DV49">
        <v>6.8501529999999997</v>
      </c>
      <c r="DW49">
        <v>1.20546</v>
      </c>
      <c r="DX49">
        <v>5.674423</v>
      </c>
      <c r="DY49">
        <v>3.5101870009725591</v>
      </c>
      <c r="DZ49">
        <v>2.935568</v>
      </c>
      <c r="EA49">
        <v>3.94686</v>
      </c>
      <c r="EB49">
        <v>1.0112920000000001</v>
      </c>
      <c r="EC49">
        <v>3.94686</v>
      </c>
      <c r="ED49">
        <v>6.6089228404655991</v>
      </c>
      <c r="EE49">
        <v>6.0229100000000004</v>
      </c>
      <c r="EF49">
        <v>7.2321559999999998</v>
      </c>
      <c r="EG49">
        <v>1.2092459999999989</v>
      </c>
      <c r="EH49">
        <v>6.1118899999999998</v>
      </c>
      <c r="EI49">
        <v>6.9611965737778041</v>
      </c>
      <c r="EJ49">
        <v>6.7447949999999999</v>
      </c>
      <c r="EK49">
        <v>10.065580000000001</v>
      </c>
      <c r="EL49">
        <v>3.3207850000000012</v>
      </c>
      <c r="EM49">
        <v>10.065580000000001</v>
      </c>
      <c r="EN49">
        <v>27.080174635918858</v>
      </c>
      <c r="EO49">
        <v>19.680330000000001</v>
      </c>
      <c r="EP49">
        <v>29.416170000000001</v>
      </c>
      <c r="EQ49">
        <v>9.7358399999999996</v>
      </c>
      <c r="ER49">
        <v>19.680330000000001</v>
      </c>
      <c r="ES49">
        <v>11.38762477026196</v>
      </c>
      <c r="ET49">
        <v>7.4600200000000001</v>
      </c>
      <c r="EU49">
        <v>12.622249999999999</v>
      </c>
      <c r="EV49">
        <v>5.1622299999999992</v>
      </c>
      <c r="EW49">
        <v>7.4600200000000001</v>
      </c>
      <c r="EX49">
        <v>15.69254986565689</v>
      </c>
      <c r="EY49">
        <v>12.22031</v>
      </c>
      <c r="EZ49">
        <v>17.911770000000001</v>
      </c>
      <c r="FA49">
        <v>5.6914600000000011</v>
      </c>
      <c r="FB49">
        <v>12.22031</v>
      </c>
      <c r="FC49">
        <v>0.6204619762346919</v>
      </c>
      <c r="FD49">
        <v>0.4509164585871796</v>
      </c>
      <c r="FE49">
        <v>0.67398438957062379</v>
      </c>
      <c r="FF49">
        <v>0.22306793098344421</v>
      </c>
      <c r="FG49">
        <v>0.4509164585871796</v>
      </c>
      <c r="FH49">
        <v>1.382040023194788</v>
      </c>
      <c r="FI49">
        <v>1.2051646893382719</v>
      </c>
      <c r="FJ49">
        <v>1.7852256251022121</v>
      </c>
      <c r="FK49">
        <v>0.5800609357639408</v>
      </c>
      <c r="FL49">
        <v>1.638106868346197</v>
      </c>
      <c r="FM49">
        <v>36.865103389160552</v>
      </c>
      <c r="FN49">
        <v>35.270000000000003</v>
      </c>
      <c r="FO49">
        <v>38.229999999999997</v>
      </c>
      <c r="FP49">
        <v>2.9599999999999942</v>
      </c>
      <c r="FQ49">
        <v>35.340000000000003</v>
      </c>
      <c r="FR49">
        <v>311.87059698579088</v>
      </c>
      <c r="FS49">
        <v>302.13994000000002</v>
      </c>
      <c r="FT49">
        <v>316.74149</v>
      </c>
      <c r="FU49">
        <v>14.601549999999969</v>
      </c>
      <c r="FV49">
        <v>306.63056999999998</v>
      </c>
      <c r="FW49">
        <v>0.78989646345020414</v>
      </c>
      <c r="FX49">
        <v>0.77908900000000003</v>
      </c>
      <c r="FY49">
        <v>0.81233500000000003</v>
      </c>
      <c r="FZ49">
        <v>3.3245999999999998E-2</v>
      </c>
      <c r="GA49">
        <v>0.80256300000000003</v>
      </c>
      <c r="GB49">
        <v>8</v>
      </c>
      <c r="GC49">
        <v>13</v>
      </c>
    </row>
    <row r="50" spans="1:185" x14ac:dyDescent="0.3">
      <c r="A50" s="36" t="s">
        <v>829</v>
      </c>
      <c r="B50">
        <v>-5.7017621845517757E-2</v>
      </c>
      <c r="C50">
        <v>1.817880513301402</v>
      </c>
      <c r="D50">
        <v>1.8275950924564039</v>
      </c>
      <c r="E50">
        <v>-0.87976028351066027</v>
      </c>
      <c r="F50">
        <v>-0.60391445009948153</v>
      </c>
      <c r="G50">
        <v>1.4836597431846379</v>
      </c>
      <c r="H50">
        <v>-54.190924248560187</v>
      </c>
      <c r="I50">
        <v>1.3057366195920539E-2</v>
      </c>
      <c r="J50">
        <v>0.19262099928911891</v>
      </c>
      <c r="K50">
        <v>0.2123517843923646</v>
      </c>
      <c r="L50">
        <v>-4.2061355451572399E-2</v>
      </c>
      <c r="M50">
        <v>8.6757183941325436E-2</v>
      </c>
      <c r="N50">
        <v>0.19625029204439731</v>
      </c>
      <c r="O50">
        <v>-0.21928792616040249</v>
      </c>
      <c r="P50">
        <v>-2.3037634116005151E-2</v>
      </c>
      <c r="Q50">
        <v>-0.1211630448143543</v>
      </c>
      <c r="R50">
        <v>3.7413732083731728E-2</v>
      </c>
      <c r="S50">
        <v>0.76144014347009448</v>
      </c>
      <c r="T50">
        <v>-0.53529398132726913</v>
      </c>
      <c r="U50">
        <v>-0.51730077687933673</v>
      </c>
      <c r="V50">
        <v>1.96318979739927</v>
      </c>
      <c r="W50">
        <v>1.960180218929273</v>
      </c>
      <c r="X50">
        <v>0.20733424465960509</v>
      </c>
      <c r="Y50">
        <v>0.1965458272368297</v>
      </c>
      <c r="Z50">
        <v>3.373407067210079E-2</v>
      </c>
      <c r="AA50">
        <v>3.8235429277704069E-2</v>
      </c>
      <c r="AB50">
        <v>50.844655468153498</v>
      </c>
      <c r="AC50">
        <v>-0.37831635370086703</v>
      </c>
      <c r="AD50">
        <v>1.93701060820224</v>
      </c>
      <c r="AE50">
        <v>0.58565059836047217</v>
      </c>
      <c r="AF50">
        <v>0.57486218093769681</v>
      </c>
      <c r="AG50">
        <v>0.85298393299130337</v>
      </c>
      <c r="AH50">
        <v>4.9097025065629593E-3</v>
      </c>
      <c r="AI50">
        <v>352.22503966933931</v>
      </c>
      <c r="AJ50">
        <v>315.42991847885253</v>
      </c>
      <c r="AK50">
        <v>356.91109715397238</v>
      </c>
      <c r="AL50">
        <v>384.33402024479079</v>
      </c>
      <c r="AM50">
        <v>247.04693353416991</v>
      </c>
      <c r="AN50">
        <v>342.35154812307633</v>
      </c>
      <c r="AO50">
        <v>151.3401102126272</v>
      </c>
      <c r="AP50">
        <v>261.59617748359778</v>
      </c>
      <c r="AQ50">
        <v>19.04778095902293</v>
      </c>
      <c r="AR50">
        <v>4.6519902742820376</v>
      </c>
      <c r="AS50">
        <v>10.97707408242518</v>
      </c>
      <c r="AT50">
        <v>-14.132131149006121</v>
      </c>
      <c r="AU50">
        <v>-7.6021033954047219</v>
      </c>
      <c r="AV50">
        <v>-6.5300277536013898</v>
      </c>
      <c r="AW50">
        <v>0.77272930123665784</v>
      </c>
      <c r="AX50">
        <v>0.38219999999999998</v>
      </c>
      <c r="AY50">
        <v>3.0409000000000002</v>
      </c>
      <c r="AZ50">
        <v>2.6587000000000001</v>
      </c>
      <c r="BA50">
        <v>3.0407999999999999</v>
      </c>
      <c r="BB50">
        <v>0.953096030195416</v>
      </c>
      <c r="BC50">
        <v>0.90990000000000004</v>
      </c>
      <c r="BD50">
        <v>0.95789999999999997</v>
      </c>
      <c r="BE50">
        <v>4.7999999999999932E-2</v>
      </c>
      <c r="BF50">
        <v>0.91679999999999995</v>
      </c>
      <c r="BG50">
        <v>14.82620644750979</v>
      </c>
      <c r="BH50">
        <v>14.0619</v>
      </c>
      <c r="BI50">
        <v>20.953099999999999</v>
      </c>
      <c r="BJ50">
        <v>6.8912000000000004</v>
      </c>
      <c r="BK50">
        <v>20.020499999999998</v>
      </c>
      <c r="BL50">
        <v>7.0372176386365508</v>
      </c>
      <c r="BM50">
        <v>3.2921</v>
      </c>
      <c r="BN50">
        <v>8.5961999999999996</v>
      </c>
      <c r="BO50">
        <v>5.3041</v>
      </c>
      <c r="BP50">
        <v>3.2921</v>
      </c>
      <c r="BQ50">
        <v>5.0452599578292476</v>
      </c>
      <c r="BR50">
        <v>1.8255999999999999</v>
      </c>
      <c r="BS50">
        <v>6.0324999999999998</v>
      </c>
      <c r="BT50">
        <v>4.2069000000000001</v>
      </c>
      <c r="BU50">
        <v>1.8255999999999999</v>
      </c>
      <c r="BV50">
        <v>-0.1749532760241716</v>
      </c>
      <c r="BW50">
        <v>-1.1292</v>
      </c>
      <c r="BX50">
        <v>1.0209999999999999</v>
      </c>
      <c r="BY50">
        <v>2.1501999999999999</v>
      </c>
      <c r="BZ50">
        <v>0.79590000000000005</v>
      </c>
      <c r="CA50">
        <v>-4.8703084168007376</v>
      </c>
      <c r="CB50">
        <v>-6.2804000000000002</v>
      </c>
      <c r="CC50">
        <v>-2.6215000000000002</v>
      </c>
      <c r="CD50">
        <v>3.6589</v>
      </c>
      <c r="CE50">
        <v>-2.6215000000000002</v>
      </c>
      <c r="CF50">
        <v>80.755370639478315</v>
      </c>
      <c r="CG50">
        <v>49.9</v>
      </c>
      <c r="CH50">
        <v>97.8</v>
      </c>
      <c r="CI50">
        <v>47.9</v>
      </c>
      <c r="CJ50">
        <v>49.9</v>
      </c>
      <c r="CK50">
        <v>36.740572645803603</v>
      </c>
      <c r="CL50">
        <v>15.8</v>
      </c>
      <c r="CM50">
        <v>40.5</v>
      </c>
      <c r="CN50">
        <v>24.7</v>
      </c>
      <c r="CO50">
        <v>15.8</v>
      </c>
      <c r="CP50">
        <v>28.378556704290801</v>
      </c>
      <c r="CQ50">
        <v>23.1</v>
      </c>
      <c r="CR50">
        <v>67.099999999999994</v>
      </c>
      <c r="CS50">
        <v>43.999999999999993</v>
      </c>
      <c r="CT50">
        <v>36.200000000000003</v>
      </c>
      <c r="CU50">
        <v>10.300181360621449</v>
      </c>
      <c r="CV50">
        <v>9.6</v>
      </c>
      <c r="CW50">
        <v>15.1</v>
      </c>
      <c r="CX50">
        <v>5.5</v>
      </c>
      <c r="CY50">
        <v>9.6999999999999993</v>
      </c>
      <c r="CZ50">
        <v>94.074007001073753</v>
      </c>
      <c r="DA50">
        <v>23.9</v>
      </c>
      <c r="DB50">
        <v>124.9</v>
      </c>
      <c r="DC50">
        <v>101</v>
      </c>
      <c r="DD50">
        <v>80.400000000000006</v>
      </c>
      <c r="DE50">
        <v>22.309698418725759</v>
      </c>
      <c r="DF50">
        <v>3.6</v>
      </c>
      <c r="DG50">
        <v>27.1</v>
      </c>
      <c r="DH50">
        <v>23.5</v>
      </c>
      <c r="DI50">
        <v>3.6</v>
      </c>
      <c r="DJ50">
        <v>0.31104254646989182</v>
      </c>
      <c r="DK50">
        <v>0.17053998632945999</v>
      </c>
      <c r="DL50">
        <v>0.4</v>
      </c>
      <c r="DM50">
        <v>0.22946001367054</v>
      </c>
      <c r="DN50">
        <v>0.17053998632945999</v>
      </c>
      <c r="DO50">
        <v>3.1737107161528311</v>
      </c>
      <c r="DP50">
        <v>2.9593229999999999</v>
      </c>
      <c r="DQ50">
        <v>4.1657039999999999</v>
      </c>
      <c r="DR50">
        <v>1.2063809999999999</v>
      </c>
      <c r="DS50">
        <v>2.9639720000000001</v>
      </c>
      <c r="DT50">
        <v>6.2697469985218959</v>
      </c>
      <c r="DU50">
        <v>5.7285079999999997</v>
      </c>
      <c r="DV50">
        <v>7.0940770000000004</v>
      </c>
      <c r="DW50">
        <v>1.3655690000000009</v>
      </c>
      <c r="DX50">
        <v>5.7285079999999997</v>
      </c>
      <c r="DY50">
        <v>3.238011739423992</v>
      </c>
      <c r="DZ50">
        <v>2.9593229999999999</v>
      </c>
      <c r="EA50">
        <v>4.4208889999999998</v>
      </c>
      <c r="EB50">
        <v>1.4615659999999999</v>
      </c>
      <c r="EC50">
        <v>2.976556</v>
      </c>
      <c r="ED50">
        <v>6.9964510917338574</v>
      </c>
      <c r="EE50">
        <v>6.1746179999999997</v>
      </c>
      <c r="EF50">
        <v>7.4462469999999996</v>
      </c>
      <c r="EG50">
        <v>1.2716289999999999</v>
      </c>
      <c r="EH50">
        <v>7.2312950000000003</v>
      </c>
      <c r="EI50">
        <v>7.3000078821132446</v>
      </c>
      <c r="EJ50">
        <v>6.8903439999999998</v>
      </c>
      <c r="EK50">
        <v>10.261226000000001</v>
      </c>
      <c r="EL50">
        <v>3.3708820000000008</v>
      </c>
      <c r="EM50">
        <v>10.159349000000001</v>
      </c>
      <c r="EN50">
        <v>28.054780290665619</v>
      </c>
      <c r="EO50">
        <v>18.11721</v>
      </c>
      <c r="EP50">
        <v>31.780740000000002</v>
      </c>
      <c r="EQ50">
        <v>13.66353</v>
      </c>
      <c r="ER50">
        <v>18.11721</v>
      </c>
      <c r="ES50">
        <v>11.204864731881219</v>
      </c>
      <c r="ET50">
        <v>7.2391100000000002</v>
      </c>
      <c r="EU50">
        <v>13.07685</v>
      </c>
      <c r="EV50">
        <v>5.8377400000000002</v>
      </c>
      <c r="EW50">
        <v>7.2391100000000002</v>
      </c>
      <c r="EX50">
        <v>16.849915558784399</v>
      </c>
      <c r="EY50">
        <v>10.8781</v>
      </c>
      <c r="EZ50">
        <v>20.266439999999999</v>
      </c>
      <c r="FA50">
        <v>9.3883399999999995</v>
      </c>
      <c r="FB50">
        <v>10.8781</v>
      </c>
      <c r="FC50">
        <v>0.58779932934547741</v>
      </c>
      <c r="FD50">
        <v>0.37958892485621798</v>
      </c>
      <c r="FE50">
        <v>0.66586504918444966</v>
      </c>
      <c r="FF50">
        <v>0.28627612432823157</v>
      </c>
      <c r="FG50">
        <v>0.37958892485621798</v>
      </c>
      <c r="FH50">
        <v>1.530250931067308</v>
      </c>
      <c r="FI50">
        <v>1.1099953351383729</v>
      </c>
      <c r="FJ50">
        <v>2.5215167119524571</v>
      </c>
      <c r="FK50">
        <v>1.411521376814084</v>
      </c>
      <c r="FL50">
        <v>1.50268472229321</v>
      </c>
      <c r="FM50">
        <v>37.095784994323907</v>
      </c>
      <c r="FN50">
        <v>34.42</v>
      </c>
      <c r="FO50">
        <v>39.22</v>
      </c>
      <c r="FP50">
        <v>4.7999999999999972</v>
      </c>
      <c r="FQ50">
        <v>35.93</v>
      </c>
      <c r="FR50">
        <v>361.01294945953953</v>
      </c>
      <c r="FS50">
        <v>344.57535000000001</v>
      </c>
      <c r="FT50">
        <v>376.57990999999998</v>
      </c>
      <c r="FU50">
        <v>32.004559999999969</v>
      </c>
      <c r="FV50">
        <v>357.94153</v>
      </c>
      <c r="FW50">
        <v>0.74298051514436658</v>
      </c>
      <c r="FX50">
        <v>0.71354899999999999</v>
      </c>
      <c r="FY50">
        <v>0.77539000000000002</v>
      </c>
      <c r="FZ50">
        <v>6.1841000000000028E-2</v>
      </c>
      <c r="GA50">
        <v>0.74909099999999995</v>
      </c>
      <c r="GB50">
        <v>30</v>
      </c>
      <c r="GC50">
        <v>327</v>
      </c>
    </row>
    <row r="51" spans="1:185" x14ac:dyDescent="0.3">
      <c r="A51" s="36" t="s">
        <v>832</v>
      </c>
      <c r="B51">
        <v>-4.8453183163332303E-2</v>
      </c>
      <c r="C51">
        <v>1.745956434075008</v>
      </c>
      <c r="D51">
        <v>1.9169122766149389</v>
      </c>
      <c r="E51">
        <v>-0.78336469017277077</v>
      </c>
      <c r="F51">
        <v>-0.7817695172884338</v>
      </c>
      <c r="G51">
        <v>1.565203724749638</v>
      </c>
      <c r="H51">
        <v>-54.186156673125573</v>
      </c>
      <c r="I51">
        <v>0.10395724067349441</v>
      </c>
      <c r="J51">
        <v>0.52172193084626517</v>
      </c>
      <c r="K51">
        <v>0.16527791715197601</v>
      </c>
      <c r="L51">
        <v>-2.2853561383074691E-2</v>
      </c>
      <c r="M51">
        <v>0.120452044094641</v>
      </c>
      <c r="N51">
        <v>0.17184486888081929</v>
      </c>
      <c r="O51">
        <v>-0.1956982896269398</v>
      </c>
      <c r="P51">
        <v>-2.385342074612045E-2</v>
      </c>
      <c r="Q51">
        <v>-0.1097708551865301</v>
      </c>
      <c r="R51">
        <v>3.5061710373060218E-2</v>
      </c>
      <c r="S51">
        <v>0.80426839986354226</v>
      </c>
      <c r="T51">
        <v>-0.55945978842889155</v>
      </c>
      <c r="U51">
        <v>-0.55940401369428916</v>
      </c>
      <c r="V51">
        <v>1.952957397694876</v>
      </c>
      <c r="W51">
        <v>1.952936096542313</v>
      </c>
      <c r="X51">
        <v>0.23816032180771091</v>
      </c>
      <c r="Y51">
        <v>0.2380796275250362</v>
      </c>
      <c r="Z51">
        <v>6.01939402032209E-2</v>
      </c>
      <c r="AA51">
        <v>6.029000000000001E-2</v>
      </c>
      <c r="AB51">
        <v>37.571710373060228</v>
      </c>
      <c r="AC51">
        <v>-0.29707379322108429</v>
      </c>
      <c r="AD51">
        <v>1.8255774762055661</v>
      </c>
      <c r="AE51">
        <v>0.53523411502879514</v>
      </c>
      <c r="AF51">
        <v>0.53515342074612038</v>
      </c>
      <c r="AG51">
        <v>0.93753063471332521</v>
      </c>
      <c r="AH51">
        <v>5.0699999999999999E-3</v>
      </c>
      <c r="AI51">
        <v>346.26253259923118</v>
      </c>
      <c r="AJ51">
        <v>335.36963937814699</v>
      </c>
      <c r="AK51">
        <v>351.3444158307924</v>
      </c>
      <c r="AL51">
        <v>352.07353403688899</v>
      </c>
      <c r="AM51">
        <v>581.41067161967715</v>
      </c>
      <c r="AN51">
        <v>772.43048271156636</v>
      </c>
      <c r="AO51">
        <v>218.3</v>
      </c>
      <c r="AP51">
        <v>637.83048271156622</v>
      </c>
      <c r="AQ51">
        <v>21.603048271156631</v>
      </c>
      <c r="AR51">
        <v>6.0660965423132582</v>
      </c>
      <c r="AS51">
        <v>12.42695172884337</v>
      </c>
      <c r="AT51">
        <v>-20.405681765224902</v>
      </c>
      <c r="AU51">
        <v>-11.28</v>
      </c>
      <c r="AV51">
        <v>-9.1256817652248969</v>
      </c>
      <c r="AW51">
        <v>0.49621790491929219</v>
      </c>
      <c r="AX51">
        <v>0.4793</v>
      </c>
      <c r="AY51">
        <v>0.53480000000000005</v>
      </c>
      <c r="AZ51">
        <v>5.5500000000000049E-2</v>
      </c>
      <c r="BA51">
        <v>0.4793</v>
      </c>
      <c r="BB51">
        <v>0.69915613830746959</v>
      </c>
      <c r="BC51">
        <v>0.6986</v>
      </c>
      <c r="BD51">
        <v>0.69940000000000002</v>
      </c>
      <c r="BE51">
        <v>8.0000000000002292E-4</v>
      </c>
      <c r="BF51">
        <v>0.69940000000000002</v>
      </c>
      <c r="BG51">
        <v>41.195875830307237</v>
      </c>
      <c r="BH51">
        <v>41.1753</v>
      </c>
      <c r="BI51">
        <v>41.242800000000003</v>
      </c>
      <c r="BJ51">
        <v>6.7500000000002558E-2</v>
      </c>
      <c r="BK51">
        <v>41.1753</v>
      </c>
      <c r="BL51">
        <v>4.6720431287327173</v>
      </c>
      <c r="BM51">
        <v>4.5327999999999999</v>
      </c>
      <c r="BN51">
        <v>4.7331000000000003</v>
      </c>
      <c r="BO51">
        <v>0.20030000000000039</v>
      </c>
      <c r="BP51">
        <v>4.7331000000000003</v>
      </c>
      <c r="BQ51">
        <v>2.224199136435042</v>
      </c>
      <c r="BR51">
        <v>1.8697999999999999</v>
      </c>
      <c r="BS51">
        <v>2.3795999999999999</v>
      </c>
      <c r="BT51">
        <v>0.50980000000000003</v>
      </c>
      <c r="BU51">
        <v>2.3795999999999999</v>
      </c>
      <c r="BV51">
        <v>1.56429264699143</v>
      </c>
      <c r="BW51">
        <v>1.4473</v>
      </c>
      <c r="BX51">
        <v>1.8310999999999999</v>
      </c>
      <c r="BY51">
        <v>0.38379999999999992</v>
      </c>
      <c r="BZ51">
        <v>1.4473</v>
      </c>
      <c r="CA51">
        <v>-3.7885222661380382</v>
      </c>
      <c r="CB51">
        <v>-3.8269000000000002</v>
      </c>
      <c r="CC51">
        <v>-3.7010000000000001</v>
      </c>
      <c r="CD51">
        <v>0.1259000000000001</v>
      </c>
      <c r="CE51">
        <v>-3.8269000000000002</v>
      </c>
      <c r="CF51">
        <v>134.6</v>
      </c>
      <c r="CG51">
        <v>134.6</v>
      </c>
      <c r="CH51">
        <v>134.6</v>
      </c>
      <c r="CI51">
        <v>0</v>
      </c>
      <c r="CJ51">
        <v>134.6</v>
      </c>
      <c r="CK51">
        <v>37.4</v>
      </c>
      <c r="CL51">
        <v>37.4</v>
      </c>
      <c r="CM51">
        <v>37.4</v>
      </c>
      <c r="CN51">
        <v>0</v>
      </c>
      <c r="CO51">
        <v>37.4</v>
      </c>
      <c r="CP51">
        <v>168.76427252120669</v>
      </c>
      <c r="CQ51">
        <v>166.6</v>
      </c>
      <c r="CR51">
        <v>173.7</v>
      </c>
      <c r="CS51">
        <v>7.0999999999999943</v>
      </c>
      <c r="CT51">
        <v>166.6</v>
      </c>
      <c r="CU51">
        <v>31.2</v>
      </c>
      <c r="CV51">
        <v>31.2</v>
      </c>
      <c r="CW51">
        <v>31.2</v>
      </c>
      <c r="CX51">
        <v>0</v>
      </c>
      <c r="CY51">
        <v>31.2</v>
      </c>
      <c r="CZ51">
        <v>49.505244767226962</v>
      </c>
      <c r="DA51">
        <v>44.5</v>
      </c>
      <c r="DB51">
        <v>51.7</v>
      </c>
      <c r="DC51">
        <v>7.2000000000000028</v>
      </c>
      <c r="DD51">
        <v>51.7</v>
      </c>
      <c r="DE51">
        <v>5.7695172884337076</v>
      </c>
      <c r="DF51">
        <v>5.7</v>
      </c>
      <c r="DG51">
        <v>5.8</v>
      </c>
      <c r="DH51">
        <v>9.9999999999999645E-2</v>
      </c>
      <c r="DI51">
        <v>5.8</v>
      </c>
      <c r="DJ51">
        <v>0.21102785826234369</v>
      </c>
      <c r="DK51">
        <v>0.2110048596958771</v>
      </c>
      <c r="DL51">
        <v>0.21103794292881781</v>
      </c>
      <c r="DM51">
        <v>3.3083232940711582E-5</v>
      </c>
      <c r="DN51">
        <v>0.21103794292881781</v>
      </c>
      <c r="DO51">
        <v>5.2472401233899122</v>
      </c>
      <c r="DP51">
        <v>5.2458619999999998</v>
      </c>
      <c r="DQ51">
        <v>5.2503830000000002</v>
      </c>
      <c r="DR51">
        <v>4.5210000000004413E-3</v>
      </c>
      <c r="DS51">
        <v>5.2458619999999998</v>
      </c>
      <c r="DT51">
        <v>6.3225308243037244</v>
      </c>
      <c r="DU51">
        <v>6.3212669999999997</v>
      </c>
      <c r="DV51">
        <v>6.3230849999999998</v>
      </c>
      <c r="DW51">
        <v>1.8180000000000971E-3</v>
      </c>
      <c r="DX51">
        <v>6.3230849999999998</v>
      </c>
      <c r="DY51">
        <v>5.8056631390810072</v>
      </c>
      <c r="DZ51">
        <v>5.7519020000000003</v>
      </c>
      <c r="EA51">
        <v>5.9282680000000001</v>
      </c>
      <c r="EB51">
        <v>0.1763659999999998</v>
      </c>
      <c r="EC51">
        <v>5.7519020000000003</v>
      </c>
      <c r="ED51">
        <v>9.0234533747216652</v>
      </c>
      <c r="EE51">
        <v>9.0180059999999997</v>
      </c>
      <c r="EF51">
        <v>9.0258420000000008</v>
      </c>
      <c r="EG51">
        <v>7.8360000000010643E-3</v>
      </c>
      <c r="EH51">
        <v>9.0258420000000008</v>
      </c>
      <c r="EI51">
        <v>8.60299376657332</v>
      </c>
      <c r="EJ51">
        <v>8.5973579999999998</v>
      </c>
      <c r="EK51">
        <v>8.6054650000000006</v>
      </c>
      <c r="EL51">
        <v>8.1070000000007525E-3</v>
      </c>
      <c r="EM51">
        <v>8.6054650000000006</v>
      </c>
      <c r="EN51">
        <v>54.300404022515529</v>
      </c>
      <c r="EO51">
        <v>54.267139999999998</v>
      </c>
      <c r="EP51">
        <v>54.314990000000002</v>
      </c>
      <c r="EQ51">
        <v>4.7850000000003938E-2</v>
      </c>
      <c r="ER51">
        <v>54.314990000000002</v>
      </c>
      <c r="ES51">
        <v>27.23046974940906</v>
      </c>
      <c r="ET51">
        <v>27.22897</v>
      </c>
      <c r="EU51">
        <v>27.233889999999999</v>
      </c>
      <c r="EV51">
        <v>4.9199999999984811E-3</v>
      </c>
      <c r="EW51">
        <v>27.22897</v>
      </c>
      <c r="EX51">
        <v>27.069934273106469</v>
      </c>
      <c r="EY51">
        <v>27.033249999999999</v>
      </c>
      <c r="EZ51">
        <v>27.086020000000001</v>
      </c>
      <c r="FA51">
        <v>5.2770000000002433E-2</v>
      </c>
      <c r="FB51">
        <v>27.086020000000001</v>
      </c>
      <c r="FC51">
        <v>0.5438506525359581</v>
      </c>
      <c r="FD51">
        <v>0.54351749368241542</v>
      </c>
      <c r="FE51">
        <v>0.54399673972472951</v>
      </c>
      <c r="FF51">
        <v>4.7924604231408541E-4</v>
      </c>
      <c r="FG51">
        <v>0.54399673972472951</v>
      </c>
      <c r="FH51">
        <v>0.99410464563250589</v>
      </c>
      <c r="FI51">
        <v>0.99263270873165754</v>
      </c>
      <c r="FJ51">
        <v>0.99475007684829797</v>
      </c>
      <c r="FK51">
        <v>2.1173681166404279E-3</v>
      </c>
      <c r="FL51">
        <v>0.99475007684829797</v>
      </c>
      <c r="FM51">
        <v>44.754758644216857</v>
      </c>
      <c r="FN51">
        <v>44.72</v>
      </c>
      <c r="FO51">
        <v>44.77</v>
      </c>
      <c r="FP51">
        <v>5.0000000000004263E-2</v>
      </c>
      <c r="FQ51">
        <v>44.77</v>
      </c>
      <c r="FR51">
        <v>683.8983922083861</v>
      </c>
      <c r="FS51">
        <v>683.85468000000003</v>
      </c>
      <c r="FT51">
        <v>683.99807999999996</v>
      </c>
      <c r="FU51">
        <v>0.1433999999999287</v>
      </c>
      <c r="FV51">
        <v>683.85468000000003</v>
      </c>
      <c r="FW51">
        <v>0.67787772557323611</v>
      </c>
      <c r="FX51">
        <v>0.67779500000000004</v>
      </c>
      <c r="FY51">
        <v>0.67791400000000002</v>
      </c>
      <c r="FZ51">
        <v>1.1899999999998021E-4</v>
      </c>
      <c r="GA51">
        <v>0.67791400000000002</v>
      </c>
      <c r="GB51">
        <v>2</v>
      </c>
      <c r="GC51">
        <v>11</v>
      </c>
    </row>
    <row r="52" spans="1:185" x14ac:dyDescent="0.3">
      <c r="A52" s="36" t="s">
        <v>835</v>
      </c>
      <c r="B52">
        <v>-8.3599782043184329E-2</v>
      </c>
      <c r="C52">
        <v>1.829013234091704</v>
      </c>
      <c r="D52">
        <v>1.932930834127998</v>
      </c>
      <c r="E52">
        <v>-0.81552669281388079</v>
      </c>
      <c r="F52">
        <v>-0.76239239429603889</v>
      </c>
      <c r="G52">
        <v>1.5779191909882719</v>
      </c>
      <c r="H52">
        <v>-54.199779505631547</v>
      </c>
      <c r="I52">
        <v>7.2775515832089854E-2</v>
      </c>
      <c r="J52">
        <v>0.36399515076916078</v>
      </c>
      <c r="K52">
        <v>0.22368596353149681</v>
      </c>
      <c r="L52">
        <v>-6.8556177666921842E-3</v>
      </c>
      <c r="M52">
        <v>9.997710447546776E-2</v>
      </c>
      <c r="N52">
        <v>0.184898227887762</v>
      </c>
      <c r="O52">
        <v>-0.18070713453370291</v>
      </c>
      <c r="P52">
        <v>4.1910933540590684E-3</v>
      </c>
      <c r="Q52">
        <v>-8.825926358892347E-2</v>
      </c>
      <c r="R52">
        <v>2.1079897646626249E-2</v>
      </c>
      <c r="S52">
        <v>0.8811147226643028</v>
      </c>
      <c r="T52">
        <v>-0.52748384465082132</v>
      </c>
      <c r="U52">
        <v>-0.52324368193624704</v>
      </c>
      <c r="V52">
        <v>1.949229561946028</v>
      </c>
      <c r="W52">
        <v>1.9467668824244571</v>
      </c>
      <c r="X52">
        <v>0.24645115864102099</v>
      </c>
      <c r="Y52">
        <v>0.24003541559531191</v>
      </c>
      <c r="Z52">
        <v>4.4271885046813363E-2</v>
      </c>
      <c r="AA52">
        <v>4.7067866288102528E-2</v>
      </c>
      <c r="AB52">
        <v>48.389285956212163</v>
      </c>
      <c r="AC52">
        <v>-0.32750160711226139</v>
      </c>
      <c r="AD52">
        <v>1.8836060943578781</v>
      </c>
      <c r="AE52">
        <v>0.57395276575328236</v>
      </c>
      <c r="AF52">
        <v>0.56753702270757334</v>
      </c>
      <c r="AG52">
        <v>0.94751120880922779</v>
      </c>
      <c r="AH52">
        <v>5.5154866225196634E-3</v>
      </c>
      <c r="AI52">
        <v>360.780709010377</v>
      </c>
      <c r="AJ52">
        <v>335.2045414702568</v>
      </c>
      <c r="AK52">
        <v>359.34169296048651</v>
      </c>
      <c r="AL52">
        <v>387.79592234570731</v>
      </c>
      <c r="AM52">
        <v>404.66889576096958</v>
      </c>
      <c r="AN52">
        <v>556.04113113905157</v>
      </c>
      <c r="AO52">
        <v>166.40210849055251</v>
      </c>
      <c r="AP52">
        <v>477.53571950543068</v>
      </c>
      <c r="AQ52">
        <v>20.87840664122561</v>
      </c>
      <c r="AR52">
        <v>6.3439405797875894</v>
      </c>
      <c r="AS52">
        <v>11.110421750416</v>
      </c>
      <c r="AT52">
        <v>-18.216111339254301</v>
      </c>
      <c r="AU52">
        <v>-0.87127407969209336</v>
      </c>
      <c r="AV52">
        <v>-17.344837259562201</v>
      </c>
      <c r="AW52">
        <v>3.270745858648862</v>
      </c>
      <c r="AX52">
        <v>0.25209999999999999</v>
      </c>
      <c r="AY52">
        <v>5.1989000000000001</v>
      </c>
      <c r="AZ52">
        <v>4.9467999999999996</v>
      </c>
      <c r="BA52">
        <v>2.4319999999999999</v>
      </c>
      <c r="BB52">
        <v>0.88495898112553628</v>
      </c>
      <c r="BC52">
        <v>0.85740000000000005</v>
      </c>
      <c r="BD52">
        <v>0.89180000000000004</v>
      </c>
      <c r="BE52">
        <v>3.4399999999999993E-2</v>
      </c>
      <c r="BF52">
        <v>0.89180000000000004</v>
      </c>
      <c r="BG52">
        <v>23.795304697431579</v>
      </c>
      <c r="BH52">
        <v>22.9892</v>
      </c>
      <c r="BI52">
        <v>26.948899999999998</v>
      </c>
      <c r="BJ52">
        <v>3.959699999999998</v>
      </c>
      <c r="BK52">
        <v>22.9892</v>
      </c>
      <c r="BL52">
        <v>15.625685067958379</v>
      </c>
      <c r="BM52">
        <v>1.3310999999999999</v>
      </c>
      <c r="BN52">
        <v>21.5274</v>
      </c>
      <c r="BO52">
        <v>20.196300000000001</v>
      </c>
      <c r="BP52">
        <v>21.5274</v>
      </c>
      <c r="BQ52">
        <v>10.009777384055511</v>
      </c>
      <c r="BR52">
        <v>1.0866</v>
      </c>
      <c r="BS52">
        <v>15.9453</v>
      </c>
      <c r="BT52">
        <v>14.858700000000001</v>
      </c>
      <c r="BU52">
        <v>12.7761</v>
      </c>
      <c r="BV52">
        <v>1.245929350001898</v>
      </c>
      <c r="BW52">
        <v>-5.6433</v>
      </c>
      <c r="BX52">
        <v>4.0663</v>
      </c>
      <c r="BY52">
        <v>9.7096</v>
      </c>
      <c r="BZ52">
        <v>4.0663</v>
      </c>
      <c r="CA52">
        <v>-11.25570732763299</v>
      </c>
      <c r="CB52">
        <v>-16.842400000000001</v>
      </c>
      <c r="CC52">
        <v>-0.56220000000000003</v>
      </c>
      <c r="CD52">
        <v>16.280200000000001</v>
      </c>
      <c r="CE52">
        <v>-16.842400000000001</v>
      </c>
      <c r="CF52">
        <v>78.505411633620866</v>
      </c>
      <c r="CG52">
        <v>73.400000000000006</v>
      </c>
      <c r="CH52">
        <v>114.9</v>
      </c>
      <c r="CI52">
        <v>41.5</v>
      </c>
      <c r="CJ52">
        <v>73.400000000000006</v>
      </c>
      <c r="CK52">
        <v>28.51021386885952</v>
      </c>
      <c r="CL52">
        <v>22.4</v>
      </c>
      <c r="CM52">
        <v>34.6</v>
      </c>
      <c r="CN52">
        <v>12.2</v>
      </c>
      <c r="CO52">
        <v>26.1</v>
      </c>
      <c r="CP52">
        <v>109.6036459755079</v>
      </c>
      <c r="CQ52">
        <v>95.6</v>
      </c>
      <c r="CR52">
        <v>118.3</v>
      </c>
      <c r="CS52">
        <v>22.7</v>
      </c>
      <c r="CT52">
        <v>110.4</v>
      </c>
      <c r="CU52">
        <v>13.38431070358774</v>
      </c>
      <c r="CV52">
        <v>12</v>
      </c>
      <c r="CW52">
        <v>25.7</v>
      </c>
      <c r="CX52">
        <v>13.7</v>
      </c>
      <c r="CY52">
        <v>12</v>
      </c>
      <c r="CZ52">
        <v>54.747375517286663</v>
      </c>
      <c r="DA52">
        <v>27</v>
      </c>
      <c r="DB52">
        <v>69.400000000000006</v>
      </c>
      <c r="DC52">
        <v>42.400000000000013</v>
      </c>
      <c r="DD52">
        <v>55.3</v>
      </c>
      <c r="DE52">
        <v>14.89812232250951</v>
      </c>
      <c r="DF52">
        <v>6.8</v>
      </c>
      <c r="DG52">
        <v>20.399999999999999</v>
      </c>
      <c r="DH52">
        <v>13.6</v>
      </c>
      <c r="DI52">
        <v>14.1</v>
      </c>
      <c r="DJ52">
        <v>0.16466843746109319</v>
      </c>
      <c r="DK52">
        <v>0.15221899626710911</v>
      </c>
      <c r="DL52">
        <v>0.25866726699684828</v>
      </c>
      <c r="DM52">
        <v>0.1064482707297392</v>
      </c>
      <c r="DN52">
        <v>0.15221899626710911</v>
      </c>
      <c r="DO52">
        <v>4.3558945078785927</v>
      </c>
      <c r="DP52">
        <v>4.1661020000000004</v>
      </c>
      <c r="DQ52">
        <v>4.9614520000000004</v>
      </c>
      <c r="DR52">
        <v>0.79535</v>
      </c>
      <c r="DS52">
        <v>4.2806360000000003</v>
      </c>
      <c r="DT52">
        <v>6.1906986110191724</v>
      </c>
      <c r="DU52">
        <v>6.136158</v>
      </c>
      <c r="DV52">
        <v>6.2108049999999997</v>
      </c>
      <c r="DW52">
        <v>7.4646999999999686E-2</v>
      </c>
      <c r="DX52">
        <v>6.1847300000000001</v>
      </c>
      <c r="DY52">
        <v>5.5102224819362284</v>
      </c>
      <c r="DZ52">
        <v>5.2689969999999997</v>
      </c>
      <c r="EA52">
        <v>5.69339</v>
      </c>
      <c r="EB52">
        <v>0.42439300000000019</v>
      </c>
      <c r="EC52">
        <v>5.5377190000000001</v>
      </c>
      <c r="ED52">
        <v>8.6746743845986867</v>
      </c>
      <c r="EE52">
        <v>8.5975389999999994</v>
      </c>
      <c r="EF52">
        <v>8.8363289999999992</v>
      </c>
      <c r="EG52">
        <v>0.23878999999999981</v>
      </c>
      <c r="EH52">
        <v>8.6420150000000007</v>
      </c>
      <c r="EI52">
        <v>8.6827320908493668</v>
      </c>
      <c r="EJ52">
        <v>8.1868180000000006</v>
      </c>
      <c r="EK52">
        <v>8.7556860000000007</v>
      </c>
      <c r="EL52">
        <v>0.56886800000000015</v>
      </c>
      <c r="EM52">
        <v>8.7556860000000007</v>
      </c>
      <c r="EN52">
        <v>35.565118978260301</v>
      </c>
      <c r="EO52">
        <v>29.47308</v>
      </c>
      <c r="EP52">
        <v>39.295819999999999</v>
      </c>
      <c r="EQ52">
        <v>9.8227399999999996</v>
      </c>
      <c r="ER52">
        <v>35.263170000000002</v>
      </c>
      <c r="ES52">
        <v>11.723971543077701</v>
      </c>
      <c r="ET52">
        <v>10.321020000000001</v>
      </c>
      <c r="EU52">
        <v>18.783239999999999</v>
      </c>
      <c r="EV52">
        <v>8.4622199999999985</v>
      </c>
      <c r="EW52">
        <v>10.321020000000001</v>
      </c>
      <c r="EX52">
        <v>23.841147435182592</v>
      </c>
      <c r="EY52">
        <v>10.68984</v>
      </c>
      <c r="EZ52">
        <v>26.441970000000001</v>
      </c>
      <c r="FA52">
        <v>15.752129999999999</v>
      </c>
      <c r="FB52">
        <v>24.942150000000002</v>
      </c>
      <c r="FC52">
        <v>0.49041158553693021</v>
      </c>
      <c r="FD52">
        <v>0.4064077474981026</v>
      </c>
      <c r="FE52">
        <v>0.54185465829465018</v>
      </c>
      <c r="FF52">
        <v>0.13544691079654761</v>
      </c>
      <c r="FG52">
        <v>0.48624797575762918</v>
      </c>
      <c r="FH52">
        <v>2.094771837214001</v>
      </c>
      <c r="FI52">
        <v>0.56911587138321185</v>
      </c>
      <c r="FJ52">
        <v>2.44251946079362</v>
      </c>
      <c r="FK52">
        <v>1.8734035894104091</v>
      </c>
      <c r="FL52">
        <v>2.416636146427388</v>
      </c>
      <c r="FM52">
        <v>42.841642554460577</v>
      </c>
      <c r="FN52">
        <v>41.57</v>
      </c>
      <c r="FO52">
        <v>43.44</v>
      </c>
      <c r="FP52">
        <v>1.869999999999997</v>
      </c>
      <c r="FQ52">
        <v>42.84</v>
      </c>
      <c r="FR52">
        <v>538.99819858568151</v>
      </c>
      <c r="FS52">
        <v>528.45532000000003</v>
      </c>
      <c r="FT52">
        <v>541.25918000000001</v>
      </c>
      <c r="FU52">
        <v>12.80385999999999</v>
      </c>
      <c r="FV52">
        <v>540.28566000000001</v>
      </c>
      <c r="FW52">
        <v>0.66658738636076253</v>
      </c>
      <c r="FX52">
        <v>0.66374100000000003</v>
      </c>
      <c r="FY52">
        <v>0.67844400000000005</v>
      </c>
      <c r="FZ52">
        <v>1.470300000000002E-2</v>
      </c>
      <c r="GA52">
        <v>0.66489799999999999</v>
      </c>
      <c r="GB52">
        <v>13</v>
      </c>
      <c r="GC52">
        <v>312</v>
      </c>
    </row>
    <row r="53" spans="1:185" x14ac:dyDescent="0.3">
      <c r="A53" s="36" t="s">
        <v>838</v>
      </c>
      <c r="B53">
        <v>-4.4514900000000003E-2</v>
      </c>
      <c r="C53">
        <v>1.7501599999999999</v>
      </c>
      <c r="D53">
        <v>1.9220999999999999</v>
      </c>
      <c r="E53">
        <v>-0.7853</v>
      </c>
      <c r="F53">
        <v>-0.78400000000000003</v>
      </c>
      <c r="G53">
        <v>1.5693999999999999</v>
      </c>
      <c r="H53">
        <v>-54.181539999999998</v>
      </c>
      <c r="I53">
        <v>0.1066</v>
      </c>
      <c r="J53">
        <v>0.54649999999999999</v>
      </c>
      <c r="K53">
        <v>0.16314000000000001</v>
      </c>
      <c r="L53">
        <v>-2.0303000000000002E-2</v>
      </c>
      <c r="M53">
        <v>0.122709</v>
      </c>
      <c r="N53">
        <v>0.17241999999999999</v>
      </c>
      <c r="O53">
        <v>-0.20143</v>
      </c>
      <c r="P53">
        <v>-2.9010000000000001E-2</v>
      </c>
      <c r="Q53">
        <v>-0.11522</v>
      </c>
      <c r="R53">
        <v>3.85E-2</v>
      </c>
      <c r="S53">
        <v>0.80184999999999995</v>
      </c>
      <c r="T53">
        <v>-0.56331666666666658</v>
      </c>
      <c r="U53">
        <v>-0.56315999999999999</v>
      </c>
      <c r="V53">
        <v>1.953146666666667</v>
      </c>
      <c r="W53">
        <v>1.95312</v>
      </c>
      <c r="X53">
        <v>0.23149666666666671</v>
      </c>
      <c r="Y53">
        <v>0.23133999999999999</v>
      </c>
      <c r="Z53">
        <v>6.0230000000000013E-2</v>
      </c>
      <c r="AA53">
        <v>6.0240000000000002E-2</v>
      </c>
      <c r="AB53">
        <v>37.69</v>
      </c>
      <c r="AC53">
        <v>-0.30153000000000002</v>
      </c>
      <c r="AD53">
        <v>1.82361</v>
      </c>
      <c r="AE53">
        <v>0.53302666666666676</v>
      </c>
      <c r="AF53">
        <v>0.53286999999999995</v>
      </c>
      <c r="AG53">
        <v>0.92476000000000003</v>
      </c>
      <c r="AH53">
        <v>5.0800000000000003E-3</v>
      </c>
      <c r="AI53">
        <v>343.42590000000001</v>
      </c>
      <c r="AJ53">
        <v>335.52199999999999</v>
      </c>
      <c r="AK53">
        <v>347.11099999999999</v>
      </c>
      <c r="AL53">
        <v>347.6447</v>
      </c>
      <c r="AM53">
        <v>452.84399999999999</v>
      </c>
      <c r="AN53">
        <v>613.6</v>
      </c>
      <c r="AO53">
        <v>164.9</v>
      </c>
      <c r="AP53">
        <v>478.8</v>
      </c>
      <c r="AQ53">
        <v>21.56</v>
      </c>
      <c r="AR53">
        <v>5.43</v>
      </c>
      <c r="AS53">
        <v>14.17</v>
      </c>
      <c r="AT53">
        <v>-17.02277752500374</v>
      </c>
      <c r="AU53">
        <v>-8.77</v>
      </c>
      <c r="AV53">
        <v>-8.2527775250037436</v>
      </c>
      <c r="AW53">
        <v>0.38900000000000001</v>
      </c>
      <c r="AX53">
        <v>0.38900000000000001</v>
      </c>
      <c r="AY53">
        <v>0.38900000000000001</v>
      </c>
      <c r="AZ53">
        <v>0</v>
      </c>
      <c r="BA53">
        <v>0.38900000000000001</v>
      </c>
      <c r="BB53">
        <v>0.69579999999999997</v>
      </c>
      <c r="BC53">
        <v>0.69579999999999997</v>
      </c>
      <c r="BD53">
        <v>0.69579999999999997</v>
      </c>
      <c r="BE53">
        <v>0</v>
      </c>
      <c r="BF53">
        <v>0.69579999999999997</v>
      </c>
      <c r="BG53">
        <v>41.4636</v>
      </c>
      <c r="BH53">
        <v>41.4636</v>
      </c>
      <c r="BI53">
        <v>41.4636</v>
      </c>
      <c r="BJ53">
        <v>0</v>
      </c>
      <c r="BK53">
        <v>41.4636</v>
      </c>
      <c r="BL53">
        <v>1.7865</v>
      </c>
      <c r="BM53">
        <v>1.7865</v>
      </c>
      <c r="BN53">
        <v>1.7865</v>
      </c>
      <c r="BO53">
        <v>0</v>
      </c>
      <c r="BP53">
        <v>1.7865</v>
      </c>
      <c r="BQ53">
        <v>0.73070000000000002</v>
      </c>
      <c r="BR53">
        <v>0.73070000000000002</v>
      </c>
      <c r="BS53">
        <v>0.73070000000000002</v>
      </c>
      <c r="BT53">
        <v>0</v>
      </c>
      <c r="BU53">
        <v>0.73070000000000002</v>
      </c>
      <c r="BV53">
        <v>0.72799999999999998</v>
      </c>
      <c r="BW53">
        <v>0.72799999999999998</v>
      </c>
      <c r="BX53">
        <v>0.72799999999999998</v>
      </c>
      <c r="BY53">
        <v>0</v>
      </c>
      <c r="BZ53">
        <v>0.72799999999999998</v>
      </c>
      <c r="CA53">
        <v>-1.4587000000000001</v>
      </c>
      <c r="CB53">
        <v>-1.4587000000000001</v>
      </c>
      <c r="CC53">
        <v>-1.4587000000000001</v>
      </c>
      <c r="CD53">
        <v>0</v>
      </c>
      <c r="CE53">
        <v>-1.4587000000000001</v>
      </c>
      <c r="CF53">
        <v>134.80000000000001</v>
      </c>
      <c r="CG53">
        <v>134.80000000000001</v>
      </c>
      <c r="CH53">
        <v>134.80000000000001</v>
      </c>
      <c r="CI53">
        <v>0</v>
      </c>
      <c r="CJ53">
        <v>134.80000000000001</v>
      </c>
      <c r="CK53">
        <v>37.299999999999997</v>
      </c>
      <c r="CL53">
        <v>37.299999999999997</v>
      </c>
      <c r="CM53">
        <v>37.299999999999997</v>
      </c>
      <c r="CN53">
        <v>0</v>
      </c>
      <c r="CO53">
        <v>37.299999999999997</v>
      </c>
      <c r="CP53">
        <v>146.69999999999999</v>
      </c>
      <c r="CQ53">
        <v>146.69999999999999</v>
      </c>
      <c r="CR53">
        <v>146.69999999999999</v>
      </c>
      <c r="CS53">
        <v>0</v>
      </c>
      <c r="CT53">
        <v>146.69999999999999</v>
      </c>
      <c r="CU53">
        <v>31.3</v>
      </c>
      <c r="CV53">
        <v>31.3</v>
      </c>
      <c r="CW53">
        <v>31.3</v>
      </c>
      <c r="CX53">
        <v>0</v>
      </c>
      <c r="CY53">
        <v>31.3</v>
      </c>
      <c r="CZ53">
        <v>18.2</v>
      </c>
      <c r="DA53">
        <v>18.2</v>
      </c>
      <c r="DB53">
        <v>18.2</v>
      </c>
      <c r="DC53">
        <v>0</v>
      </c>
      <c r="DD53">
        <v>18.2</v>
      </c>
      <c r="DE53">
        <v>5.6</v>
      </c>
      <c r="DF53">
        <v>5.6</v>
      </c>
      <c r="DG53">
        <v>5.6</v>
      </c>
      <c r="DH53">
        <v>0</v>
      </c>
      <c r="DI53">
        <v>5.6</v>
      </c>
      <c r="DJ53">
        <v>0.28153717627401842</v>
      </c>
      <c r="DK53">
        <v>0.28153717627401842</v>
      </c>
      <c r="DL53">
        <v>0.28153717627401842</v>
      </c>
      <c r="DM53">
        <v>0</v>
      </c>
      <c r="DN53">
        <v>0.28153717627401842</v>
      </c>
      <c r="DO53">
        <v>5.2512869999999996</v>
      </c>
      <c r="DP53">
        <v>5.2512869999999996</v>
      </c>
      <c r="DQ53">
        <v>5.2512869999999996</v>
      </c>
      <c r="DR53">
        <v>0</v>
      </c>
      <c r="DS53">
        <v>5.2512869999999996</v>
      </c>
      <c r="DT53">
        <v>6.300128</v>
      </c>
      <c r="DU53">
        <v>6.300128</v>
      </c>
      <c r="DV53">
        <v>6.300128</v>
      </c>
      <c r="DW53">
        <v>0</v>
      </c>
      <c r="DX53">
        <v>6.300128</v>
      </c>
      <c r="DY53">
        <v>5.3477119999999996</v>
      </c>
      <c r="DZ53">
        <v>5.3477119999999996</v>
      </c>
      <c r="EA53">
        <v>5.3477119999999996</v>
      </c>
      <c r="EB53">
        <v>0</v>
      </c>
      <c r="EC53">
        <v>5.3477119999999996</v>
      </c>
      <c r="ED53">
        <v>6.7812799999999998</v>
      </c>
      <c r="EE53">
        <v>6.7812799999999998</v>
      </c>
      <c r="EF53">
        <v>6.7812799999999998</v>
      </c>
      <c r="EG53">
        <v>0</v>
      </c>
      <c r="EH53">
        <v>6.7812799999999998</v>
      </c>
      <c r="EI53">
        <v>8.5920900000000007</v>
      </c>
      <c r="EJ53">
        <v>8.5920900000000007</v>
      </c>
      <c r="EK53">
        <v>8.5920900000000007</v>
      </c>
      <c r="EL53">
        <v>0</v>
      </c>
      <c r="EM53">
        <v>8.5920900000000007</v>
      </c>
      <c r="EN53">
        <v>47.609450000000002</v>
      </c>
      <c r="EO53">
        <v>47.609450000000002</v>
      </c>
      <c r="EP53">
        <v>47.609450000000002</v>
      </c>
      <c r="EQ53">
        <v>0</v>
      </c>
      <c r="ER53">
        <v>47.609450000000002</v>
      </c>
      <c r="ES53">
        <v>27.236820000000002</v>
      </c>
      <c r="ET53">
        <v>27.236820000000002</v>
      </c>
      <c r="EU53">
        <v>27.236820000000002</v>
      </c>
      <c r="EV53">
        <v>0</v>
      </c>
      <c r="EW53">
        <v>27.236820000000002</v>
      </c>
      <c r="EX53">
        <v>20.372630000000001</v>
      </c>
      <c r="EY53">
        <v>20.372630000000001</v>
      </c>
      <c r="EZ53">
        <v>20.372630000000001</v>
      </c>
      <c r="FA53">
        <v>0</v>
      </c>
      <c r="FB53">
        <v>20.372630000000001</v>
      </c>
      <c r="FC53">
        <v>0.58438465892150637</v>
      </c>
      <c r="FD53">
        <v>0.58438465892150637</v>
      </c>
      <c r="FE53">
        <v>0.58438465892150637</v>
      </c>
      <c r="FF53">
        <v>0</v>
      </c>
      <c r="FG53">
        <v>0.58438465892150637</v>
      </c>
      <c r="FH53">
        <v>0.74798122541471435</v>
      </c>
      <c r="FI53">
        <v>0.74798122541471435</v>
      </c>
      <c r="FJ53">
        <v>0.74798122541471435</v>
      </c>
      <c r="FK53">
        <v>0</v>
      </c>
      <c r="FL53">
        <v>0.74798122541471435</v>
      </c>
      <c r="FM53">
        <v>43.82</v>
      </c>
      <c r="FN53">
        <v>43.82</v>
      </c>
      <c r="FO53">
        <v>43.82</v>
      </c>
      <c r="FP53">
        <v>0</v>
      </c>
      <c r="FQ53">
        <v>43.82</v>
      </c>
      <c r="FR53">
        <v>510.46046000000001</v>
      </c>
      <c r="FS53">
        <v>510.46046000000001</v>
      </c>
      <c r="FT53">
        <v>510.46046000000001</v>
      </c>
      <c r="FU53">
        <v>0</v>
      </c>
      <c r="FV53">
        <v>510.46046000000001</v>
      </c>
      <c r="FW53">
        <v>0.76885400000000004</v>
      </c>
      <c r="FX53">
        <v>0.76885400000000004</v>
      </c>
      <c r="FY53">
        <v>0.76885400000000004</v>
      </c>
      <c r="FZ53">
        <v>0</v>
      </c>
      <c r="GA53">
        <v>0.76885400000000004</v>
      </c>
      <c r="GB53">
        <v>1</v>
      </c>
      <c r="GC53">
        <v>1</v>
      </c>
    </row>
    <row r="54" spans="1:185" x14ac:dyDescent="0.3">
      <c r="A54" s="36" t="s">
        <v>841</v>
      </c>
      <c r="B54">
        <v>-4.8608400631933377E-2</v>
      </c>
      <c r="C54">
        <v>1.747630559706868</v>
      </c>
      <c r="D54">
        <v>1.835056222669009</v>
      </c>
      <c r="E54">
        <v>-0.75005761606459787</v>
      </c>
      <c r="F54">
        <v>-0.74826071656664739</v>
      </c>
      <c r="G54">
        <v>1.4983436735360489</v>
      </c>
      <c r="H54">
        <v>-54.189428463226271</v>
      </c>
      <c r="I54">
        <v>8.1186132937145258E-2</v>
      </c>
      <c r="J54">
        <v>0.41596657464307901</v>
      </c>
      <c r="K54">
        <v>0.17515739397732619</v>
      </c>
      <c r="L54">
        <v>-2.202299592002142E-2</v>
      </c>
      <c r="M54">
        <v>0.112669819970812</v>
      </c>
      <c r="N54">
        <v>0.17441356505215841</v>
      </c>
      <c r="O54">
        <v>-0.19170652749802261</v>
      </c>
      <c r="P54">
        <v>-1.7292962445864118E-2</v>
      </c>
      <c r="Q54">
        <v>-0.10450144036903559</v>
      </c>
      <c r="R54">
        <v>3.1306360657286807E-2</v>
      </c>
      <c r="S54">
        <v>0.83189314544057469</v>
      </c>
      <c r="T54">
        <v>-0.56036383003554513</v>
      </c>
      <c r="U54">
        <v>-0.56032880087674419</v>
      </c>
      <c r="V54">
        <v>1.9548133948080479</v>
      </c>
      <c r="W54">
        <v>1.954787670110222</v>
      </c>
      <c r="X54">
        <v>0.24576271953460499</v>
      </c>
      <c r="Y54">
        <v>0.24567219273905799</v>
      </c>
      <c r="Z54">
        <v>5.0347802647080359E-2</v>
      </c>
      <c r="AA54">
        <v>5.0369693601260007E-2</v>
      </c>
      <c r="AB54">
        <v>38.235536567018492</v>
      </c>
      <c r="AC54">
        <v>-0.30244237964186121</v>
      </c>
      <c r="AD54">
        <v>1.826712718718225</v>
      </c>
      <c r="AE54">
        <v>0.5482050991764662</v>
      </c>
      <c r="AF54">
        <v>0.54811457238091932</v>
      </c>
      <c r="AG54">
        <v>0.75893511336145458</v>
      </c>
      <c r="AH54">
        <v>6.3801709469537534E-3</v>
      </c>
      <c r="AI54">
        <v>335.42520446828922</v>
      </c>
      <c r="AJ54">
        <v>324.2430801942744</v>
      </c>
      <c r="AK54">
        <v>340.73103450484592</v>
      </c>
      <c r="AL54">
        <v>341.30143908962901</v>
      </c>
      <c r="AM54">
        <v>382.93786883279341</v>
      </c>
      <c r="AN54">
        <v>488.6</v>
      </c>
      <c r="AO54">
        <v>137.91902507281071</v>
      </c>
      <c r="AP54">
        <v>401.67883903181831</v>
      </c>
      <c r="AQ54">
        <v>20.4501740213963</v>
      </c>
      <c r="AR54">
        <v>5.2625510335753756</v>
      </c>
      <c r="AS54">
        <v>10.99615448498783</v>
      </c>
      <c r="AT54">
        <v>-15.261858113909909</v>
      </c>
      <c r="AU54">
        <v>-4.96</v>
      </c>
      <c r="AV54">
        <v>-10.301858113909921</v>
      </c>
      <c r="AW54">
        <v>2.004875984933784</v>
      </c>
      <c r="AX54">
        <v>1.4584999999999999</v>
      </c>
      <c r="AY54">
        <v>3.3031000000000001</v>
      </c>
      <c r="AZ54">
        <v>1.8446</v>
      </c>
      <c r="BA54">
        <v>1.4590000000000001</v>
      </c>
      <c r="BB54">
        <v>0.7607006476451823</v>
      </c>
      <c r="BC54">
        <v>0.75990000000000002</v>
      </c>
      <c r="BD54">
        <v>0.76119999999999999</v>
      </c>
      <c r="BE54">
        <v>1.2999999999999681E-3</v>
      </c>
      <c r="BF54">
        <v>0.76119999999999999</v>
      </c>
      <c r="BG54">
        <v>36.05760845565127</v>
      </c>
      <c r="BH54">
        <v>36.0124</v>
      </c>
      <c r="BI54">
        <v>36.129899999999999</v>
      </c>
      <c r="BJ54">
        <v>0.1174999999999997</v>
      </c>
      <c r="BK54">
        <v>36.012700000000002</v>
      </c>
      <c r="BL54">
        <v>12.116559496307231</v>
      </c>
      <c r="BM54">
        <v>4.0202</v>
      </c>
      <c r="BN54">
        <v>19.247499999999999</v>
      </c>
      <c r="BO54">
        <v>15.2273</v>
      </c>
      <c r="BP54">
        <v>11.5671</v>
      </c>
      <c r="BQ54">
        <v>6.7964545935876393</v>
      </c>
      <c r="BR54">
        <v>1.6564000000000001</v>
      </c>
      <c r="BS54">
        <v>14.1699</v>
      </c>
      <c r="BT54">
        <v>12.513500000000001</v>
      </c>
      <c r="BU54">
        <v>4.7366000000000001</v>
      </c>
      <c r="BV54">
        <v>2.2944351687884961</v>
      </c>
      <c r="BW54">
        <v>-1.1990000000000001</v>
      </c>
      <c r="BX54">
        <v>4.71</v>
      </c>
      <c r="BY54">
        <v>5.9089999999999998</v>
      </c>
      <c r="BZ54">
        <v>4.7077999999999998</v>
      </c>
      <c r="CA54">
        <v>-9.0909151032809401</v>
      </c>
      <c r="CB54">
        <v>-12.9709</v>
      </c>
      <c r="CC54">
        <v>-3.2824</v>
      </c>
      <c r="CD54">
        <v>9.6885000000000012</v>
      </c>
      <c r="CE54">
        <v>-9.4444999999999997</v>
      </c>
      <c r="CF54">
        <v>86.921160968181781</v>
      </c>
      <c r="CG54">
        <v>86.9</v>
      </c>
      <c r="CH54">
        <v>87</v>
      </c>
      <c r="CI54">
        <v>9.9999999999994316E-2</v>
      </c>
      <c r="CJ54">
        <v>86.9</v>
      </c>
      <c r="CK54">
        <v>24.3</v>
      </c>
      <c r="CL54">
        <v>24.3</v>
      </c>
      <c r="CM54">
        <v>24.3</v>
      </c>
      <c r="CN54">
        <v>0</v>
      </c>
      <c r="CO54">
        <v>24.3</v>
      </c>
      <c r="CP54">
        <v>100.49050590870731</v>
      </c>
      <c r="CQ54">
        <v>99.1</v>
      </c>
      <c r="CR54">
        <v>105.6</v>
      </c>
      <c r="CS54">
        <v>6.5</v>
      </c>
      <c r="CT54">
        <v>99.1</v>
      </c>
      <c r="CU54">
        <v>19.521160968181771</v>
      </c>
      <c r="CV54">
        <v>19.5</v>
      </c>
      <c r="CW54">
        <v>19.600000000000001</v>
      </c>
      <c r="CX54">
        <v>0.10000000000000139</v>
      </c>
      <c r="CY54">
        <v>19.5</v>
      </c>
      <c r="CZ54">
        <v>33.382387636569383</v>
      </c>
      <c r="DA54">
        <v>32.200000000000003</v>
      </c>
      <c r="DB54">
        <v>33.799999999999997</v>
      </c>
      <c r="DC54">
        <v>1.5999999999999941</v>
      </c>
      <c r="DD54">
        <v>33.700000000000003</v>
      </c>
      <c r="DE54">
        <v>3.3</v>
      </c>
      <c r="DF54">
        <v>3.3</v>
      </c>
      <c r="DG54">
        <v>3.3</v>
      </c>
      <c r="DH54">
        <v>0</v>
      </c>
      <c r="DI54">
        <v>3.3</v>
      </c>
      <c r="DJ54">
        <v>0.2163946854420358</v>
      </c>
      <c r="DK54">
        <v>0.21633059497137169</v>
      </c>
      <c r="DL54">
        <v>0.21663346613545811</v>
      </c>
      <c r="DM54">
        <v>3.0287116408647669E-4</v>
      </c>
      <c r="DN54">
        <v>0.21633059497137169</v>
      </c>
      <c r="DO54">
        <v>4.4386495955443106</v>
      </c>
      <c r="DP54">
        <v>4.4328469999999998</v>
      </c>
      <c r="DQ54">
        <v>4.445341</v>
      </c>
      <c r="DR54">
        <v>1.2494000000000231E-2</v>
      </c>
      <c r="DS54">
        <v>4.4384769999999998</v>
      </c>
      <c r="DT54">
        <v>6.2345264281767232</v>
      </c>
      <c r="DU54">
        <v>6.232342</v>
      </c>
      <c r="DV54">
        <v>6.2372560000000004</v>
      </c>
      <c r="DW54">
        <v>4.914000000000307E-3</v>
      </c>
      <c r="DX54">
        <v>6.2323529999999998</v>
      </c>
      <c r="DY54">
        <v>5.0983846898683201</v>
      </c>
      <c r="DZ54">
        <v>4.6415369999999996</v>
      </c>
      <c r="EA54">
        <v>5.3232879999999998</v>
      </c>
      <c r="EB54">
        <v>0.68175100000000022</v>
      </c>
      <c r="EC54">
        <v>5.3220039999999997</v>
      </c>
      <c r="ED54">
        <v>8.830499428679019</v>
      </c>
      <c r="EE54">
        <v>8.6792890000000007</v>
      </c>
      <c r="EF54">
        <v>8.8722440000000002</v>
      </c>
      <c r="EG54">
        <v>0.19295499999999949</v>
      </c>
      <c r="EH54">
        <v>8.8708120000000008</v>
      </c>
      <c r="EI54">
        <v>7.1351970880687974</v>
      </c>
      <c r="EJ54">
        <v>7.1307939999999999</v>
      </c>
      <c r="EK54">
        <v>7.139507</v>
      </c>
      <c r="EL54">
        <v>8.7130000000001928E-3</v>
      </c>
      <c r="EM54">
        <v>7.1362990000000002</v>
      </c>
      <c r="EN54">
        <v>34.213225807789392</v>
      </c>
      <c r="EO54">
        <v>33.566760000000002</v>
      </c>
      <c r="EP54">
        <v>34.599040000000002</v>
      </c>
      <c r="EQ54">
        <v>1.0322800000000001</v>
      </c>
      <c r="ER54">
        <v>34.567140000000002</v>
      </c>
      <c r="ES54">
        <v>19.997296435358809</v>
      </c>
      <c r="ET54">
        <v>19.943159999999999</v>
      </c>
      <c r="EU54">
        <v>20.087129999999998</v>
      </c>
      <c r="EV54">
        <v>0.14396999999999949</v>
      </c>
      <c r="EW54">
        <v>19.943159999999999</v>
      </c>
      <c r="EX54">
        <v>14.21592937243058</v>
      </c>
      <c r="EY54">
        <v>13.47963</v>
      </c>
      <c r="EZ54">
        <v>14.64832</v>
      </c>
      <c r="FA54">
        <v>1.16869</v>
      </c>
      <c r="FB54">
        <v>14.62398</v>
      </c>
      <c r="FC54">
        <v>0.51653060351973712</v>
      </c>
      <c r="FD54">
        <v>0.5067706535013351</v>
      </c>
      <c r="FE54">
        <v>0.52235539299351008</v>
      </c>
      <c r="FF54">
        <v>1.558473949217498E-2</v>
      </c>
      <c r="FG54">
        <v>0.52187378607503798</v>
      </c>
      <c r="FH54">
        <v>0.71096470909038911</v>
      </c>
      <c r="FI54">
        <v>0.67105803566761413</v>
      </c>
      <c r="FJ54">
        <v>0.73422513072209927</v>
      </c>
      <c r="FK54">
        <v>6.3167095054485145E-2</v>
      </c>
      <c r="FL54">
        <v>0.73328299025831412</v>
      </c>
      <c r="FM54">
        <v>36.606534323576042</v>
      </c>
      <c r="FN54">
        <v>36.54</v>
      </c>
      <c r="FO54">
        <v>36.67</v>
      </c>
      <c r="FP54">
        <v>0.13000000000000261</v>
      </c>
      <c r="FQ54">
        <v>36.6</v>
      </c>
      <c r="FR54">
        <v>460.02412665739911</v>
      </c>
      <c r="FS54">
        <v>459.86369999999999</v>
      </c>
      <c r="FT54">
        <v>460.31531000000001</v>
      </c>
      <c r="FU54">
        <v>0.4516100000000165</v>
      </c>
      <c r="FV54">
        <v>459.86635000000001</v>
      </c>
      <c r="FW54">
        <v>0.7204860228895944</v>
      </c>
      <c r="FX54">
        <v>0.72004800000000002</v>
      </c>
      <c r="FY54">
        <v>0.72076899999999999</v>
      </c>
      <c r="FZ54">
        <v>7.2099999999997166E-4</v>
      </c>
      <c r="GA54">
        <v>0.72074099999999997</v>
      </c>
      <c r="GB54">
        <v>5</v>
      </c>
      <c r="GC54">
        <v>8</v>
      </c>
    </row>
    <row r="55" spans="1:185" x14ac:dyDescent="0.3">
      <c r="A55" s="36" t="s">
        <v>360</v>
      </c>
      <c r="B55">
        <v>-7.8790241513264261E-2</v>
      </c>
      <c r="C55">
        <v>1.847017705795027</v>
      </c>
      <c r="D55">
        <v>1.919855456649481</v>
      </c>
      <c r="E55">
        <v>-0.81527120644249174</v>
      </c>
      <c r="F55">
        <v>-0.75182277573291112</v>
      </c>
      <c r="G55">
        <v>1.56709282238644</v>
      </c>
      <c r="H55">
        <v>-54.194204721623301</v>
      </c>
      <c r="I55">
        <v>6.6503784129631094E-2</v>
      </c>
      <c r="J55">
        <v>0.43045511892548782</v>
      </c>
      <c r="K55">
        <v>0.21733732601246011</v>
      </c>
      <c r="L55">
        <v>8.7164274752225541E-4</v>
      </c>
      <c r="M55">
        <v>0.106526664831725</v>
      </c>
      <c r="N55">
        <v>0.18142962733610471</v>
      </c>
      <c r="O55">
        <v>-0.191750323575412</v>
      </c>
      <c r="P55">
        <v>-1.0320696239307269E-2</v>
      </c>
      <c r="Q55">
        <v>-0.10103538859728151</v>
      </c>
      <c r="R55">
        <v>2.813943734185341E-2</v>
      </c>
      <c r="S55">
        <v>0.88497924711335352</v>
      </c>
      <c r="T55">
        <v>-0.5324814291224339</v>
      </c>
      <c r="U55">
        <v>-0.52866904649364455</v>
      </c>
      <c r="V55">
        <v>1.9488641885592171</v>
      </c>
      <c r="W55">
        <v>1.9461683269562799</v>
      </c>
      <c r="X55">
        <v>0.23994648437944749</v>
      </c>
      <c r="Y55">
        <v>0.23359708731971901</v>
      </c>
      <c r="Z55">
        <v>4.2765222168580468E-2</v>
      </c>
      <c r="AA55">
        <v>4.4372537281548573E-2</v>
      </c>
      <c r="AB55">
        <v>48.454348399447241</v>
      </c>
      <c r="AC55">
        <v>-0.33244281826305039</v>
      </c>
      <c r="AD55">
        <v>1.875888883222935</v>
      </c>
      <c r="AE55">
        <v>0.57238930264249799</v>
      </c>
      <c r="AF55">
        <v>0.56603990558276929</v>
      </c>
      <c r="AG55">
        <v>0.91086103060203027</v>
      </c>
      <c r="AH55">
        <v>5.3813620240582612E-3</v>
      </c>
      <c r="AI55">
        <v>359.00017205556611</v>
      </c>
      <c r="AJ55">
        <v>333.13034764423719</v>
      </c>
      <c r="AK55">
        <v>357.38768968688299</v>
      </c>
      <c r="AL55">
        <v>386.48248351509011</v>
      </c>
      <c r="AM55">
        <v>341.31366137630522</v>
      </c>
      <c r="AN55">
        <v>468.79753118951783</v>
      </c>
      <c r="AO55">
        <v>137.76805655552519</v>
      </c>
      <c r="AP55">
        <v>390.75171330800521</v>
      </c>
      <c r="AQ55">
        <v>20.956031617000161</v>
      </c>
      <c r="AR55">
        <v>6.1556628325751417</v>
      </c>
      <c r="AS55">
        <v>12.41894584590395</v>
      </c>
      <c r="AT55">
        <v>-17.14683391244456</v>
      </c>
      <c r="AU55">
        <v>-3.3660263940665081</v>
      </c>
      <c r="AV55">
        <v>-13.780807518378049</v>
      </c>
      <c r="AW55">
        <v>2.0948289316706461</v>
      </c>
      <c r="AX55">
        <v>1.2655000000000001</v>
      </c>
      <c r="AY55">
        <v>3.0219999999999998</v>
      </c>
      <c r="AZ55">
        <v>1.7565</v>
      </c>
      <c r="BA55">
        <v>1.8975</v>
      </c>
      <c r="BB55">
        <v>0.88320827019621284</v>
      </c>
      <c r="BC55">
        <v>0.85940000000000005</v>
      </c>
      <c r="BD55">
        <v>0.88970000000000005</v>
      </c>
      <c r="BE55">
        <v>3.029999999999999E-2</v>
      </c>
      <c r="BF55">
        <v>0.88690000000000002</v>
      </c>
      <c r="BG55">
        <v>23.97705670635079</v>
      </c>
      <c r="BH55">
        <v>23.258099999999999</v>
      </c>
      <c r="BI55">
        <v>26.719899999999999</v>
      </c>
      <c r="BJ55">
        <v>3.4618000000000002</v>
      </c>
      <c r="BK55">
        <v>23.535499999999999</v>
      </c>
      <c r="BL55">
        <v>11.49981893725931</v>
      </c>
      <c r="BM55">
        <v>8.7942</v>
      </c>
      <c r="BN55">
        <v>15.1478</v>
      </c>
      <c r="BO55">
        <v>6.3536000000000001</v>
      </c>
      <c r="BP55">
        <v>11.965</v>
      </c>
      <c r="BQ55">
        <v>7.8439014632964703</v>
      </c>
      <c r="BR55">
        <v>4.9116</v>
      </c>
      <c r="BS55">
        <v>11.3466</v>
      </c>
      <c r="BT55">
        <v>6.4349999999999996</v>
      </c>
      <c r="BU55">
        <v>8.3770000000000007</v>
      </c>
      <c r="BV55">
        <v>0.3941512515570893</v>
      </c>
      <c r="BW55">
        <v>-3.5041000000000002</v>
      </c>
      <c r="BX55">
        <v>2.9045999999999998</v>
      </c>
      <c r="BY55">
        <v>6.4086999999999996</v>
      </c>
      <c r="BZ55">
        <v>0.1648</v>
      </c>
      <c r="CA55">
        <v>-8.2379808750612646</v>
      </c>
      <c r="CB55">
        <v>-9.9357000000000006</v>
      </c>
      <c r="CC55">
        <v>-4.1017000000000001</v>
      </c>
      <c r="CD55">
        <v>5.8340000000000014</v>
      </c>
      <c r="CE55">
        <v>-8.5417000000000005</v>
      </c>
      <c r="CF55">
        <v>78.045817881512775</v>
      </c>
      <c r="CG55">
        <v>73.900000000000006</v>
      </c>
      <c r="CH55">
        <v>109.1</v>
      </c>
      <c r="CI55">
        <v>35.199999999999989</v>
      </c>
      <c r="CJ55">
        <v>73.900000000000006</v>
      </c>
      <c r="CK55">
        <v>28.085848195988419</v>
      </c>
      <c r="CL55">
        <v>26.1</v>
      </c>
      <c r="CM55">
        <v>34.299999999999997</v>
      </c>
      <c r="CN55">
        <v>8.1999999999999957</v>
      </c>
      <c r="CO55">
        <v>26.1</v>
      </c>
      <c r="CP55">
        <v>91.694609885709696</v>
      </c>
      <c r="CQ55">
        <v>90.4</v>
      </c>
      <c r="CR55">
        <v>105.2</v>
      </c>
      <c r="CS55">
        <v>14.8</v>
      </c>
      <c r="CT55">
        <v>91.1</v>
      </c>
      <c r="CU55">
        <v>12.968714313069439</v>
      </c>
      <c r="CV55">
        <v>12.3</v>
      </c>
      <c r="CW55">
        <v>23.2</v>
      </c>
      <c r="CX55">
        <v>10.9</v>
      </c>
      <c r="CY55">
        <v>12.3</v>
      </c>
      <c r="CZ55">
        <v>44.230505362447317</v>
      </c>
      <c r="DA55">
        <v>14.6</v>
      </c>
      <c r="DB55">
        <v>46.2</v>
      </c>
      <c r="DC55">
        <v>31.6</v>
      </c>
      <c r="DD55">
        <v>45.6</v>
      </c>
      <c r="DE55">
        <v>14.80452592503563</v>
      </c>
      <c r="DF55">
        <v>8.4</v>
      </c>
      <c r="DG55">
        <v>19.7</v>
      </c>
      <c r="DH55">
        <v>11.3</v>
      </c>
      <c r="DI55">
        <v>13.8</v>
      </c>
      <c r="DJ55">
        <v>0.20017538870817869</v>
      </c>
      <c r="DK55">
        <v>0.1873257287705957</v>
      </c>
      <c r="DL55">
        <v>0.30046819058110708</v>
      </c>
      <c r="DM55">
        <v>0.11314246181051139</v>
      </c>
      <c r="DN55">
        <v>0.1873257287705957</v>
      </c>
      <c r="DO55">
        <v>4.3218586052352643</v>
      </c>
      <c r="DP55">
        <v>4.1590059999999998</v>
      </c>
      <c r="DQ55">
        <v>4.9612350000000003</v>
      </c>
      <c r="DR55">
        <v>0.80222900000000053</v>
      </c>
      <c r="DS55">
        <v>4.3194739999999996</v>
      </c>
      <c r="DT55">
        <v>6.2062763768631584</v>
      </c>
      <c r="DU55">
        <v>6.154452</v>
      </c>
      <c r="DV55">
        <v>6.2180309999999999</v>
      </c>
      <c r="DW55">
        <v>6.357899999999983E-2</v>
      </c>
      <c r="DX55">
        <v>6.2081590000000002</v>
      </c>
      <c r="DY55">
        <v>5.1866349701401351</v>
      </c>
      <c r="DZ55">
        <v>4.6021619999999999</v>
      </c>
      <c r="EA55">
        <v>5.2290179999999999</v>
      </c>
      <c r="EB55">
        <v>0.62685600000000008</v>
      </c>
      <c r="EC55">
        <v>5.2290179999999999</v>
      </c>
      <c r="ED55">
        <v>6.6618603156646614</v>
      </c>
      <c r="EE55">
        <v>6.6054529999999998</v>
      </c>
      <c r="EF55">
        <v>6.6792319999999998</v>
      </c>
      <c r="EG55">
        <v>7.3779000000000039E-2</v>
      </c>
      <c r="EH55">
        <v>6.662712</v>
      </c>
      <c r="EI55">
        <v>8.694196256604279</v>
      </c>
      <c r="EJ55">
        <v>8.1672609999999999</v>
      </c>
      <c r="EK55">
        <v>8.756399</v>
      </c>
      <c r="EL55">
        <v>0.58913800000000016</v>
      </c>
      <c r="EM55">
        <v>8.7443729999999995</v>
      </c>
      <c r="EN55">
        <v>34.15746794122812</v>
      </c>
      <c r="EO55">
        <v>32.494680000000002</v>
      </c>
      <c r="EP55">
        <v>35.872430000000001</v>
      </c>
      <c r="EQ55">
        <v>3.3777499999999989</v>
      </c>
      <c r="ER55">
        <v>34.020269999999996</v>
      </c>
      <c r="ES55">
        <v>11.42792911252366</v>
      </c>
      <c r="ET55">
        <v>10.34111</v>
      </c>
      <c r="EU55">
        <v>18.768229999999999</v>
      </c>
      <c r="EV55">
        <v>8.4271199999999986</v>
      </c>
      <c r="EW55">
        <v>10.34111</v>
      </c>
      <c r="EX55">
        <v>22.729538828704481</v>
      </c>
      <c r="EY55">
        <v>13.72645</v>
      </c>
      <c r="EZ55">
        <v>23.67916</v>
      </c>
      <c r="FA55">
        <v>9.9527099999999997</v>
      </c>
      <c r="FB55">
        <v>23.67916</v>
      </c>
      <c r="FC55">
        <v>0.54000666112225248</v>
      </c>
      <c r="FD55">
        <v>0.51371909888719713</v>
      </c>
      <c r="FE55">
        <v>0.56711906116613719</v>
      </c>
      <c r="FF55">
        <v>5.3399962278940061E-2</v>
      </c>
      <c r="FG55">
        <v>0.53783765368051462</v>
      </c>
      <c r="FH55">
        <v>2.0582156895265462</v>
      </c>
      <c r="FI55">
        <v>0.73136625030703484</v>
      </c>
      <c r="FJ55">
        <v>2.289808347459799</v>
      </c>
      <c r="FK55">
        <v>1.5584420971527639</v>
      </c>
      <c r="FL55">
        <v>2.289808347459799</v>
      </c>
      <c r="FM55">
        <v>42.539740932556867</v>
      </c>
      <c r="FN55">
        <v>41.11</v>
      </c>
      <c r="FO55">
        <v>42.94</v>
      </c>
      <c r="FP55">
        <v>1.8299999999999981</v>
      </c>
      <c r="FQ55">
        <v>42.64</v>
      </c>
      <c r="FR55">
        <v>451.76216101102187</v>
      </c>
      <c r="FS55">
        <v>441.65195999999997</v>
      </c>
      <c r="FT55">
        <v>456.90240999999997</v>
      </c>
      <c r="FU55">
        <v>15.250450000000001</v>
      </c>
      <c r="FV55">
        <v>452.32823999999999</v>
      </c>
      <c r="FW55">
        <v>0.70994017397467246</v>
      </c>
      <c r="FX55">
        <v>0.70579899999999995</v>
      </c>
      <c r="FY55">
        <v>0.72622699999999996</v>
      </c>
      <c r="FZ55">
        <v>2.0428000000000002E-2</v>
      </c>
      <c r="GA55">
        <v>0.70879599999999998</v>
      </c>
      <c r="GB55">
        <v>8</v>
      </c>
      <c r="GC55">
        <v>59</v>
      </c>
    </row>
    <row r="56" spans="1:185" x14ac:dyDescent="0.3">
      <c r="A56" s="36" t="s">
        <v>846</v>
      </c>
      <c r="B56">
        <v>-3.9563110828496818E-2</v>
      </c>
      <c r="C56">
        <v>1.9095855030051601</v>
      </c>
      <c r="D56">
        <v>1.943318303480349</v>
      </c>
      <c r="E56">
        <v>-0.8031498206872616</v>
      </c>
      <c r="F56">
        <v>-0.78345680242880067</v>
      </c>
      <c r="G56">
        <v>1.5866332468115469</v>
      </c>
      <c r="H56">
        <v>-54.158005150613327</v>
      </c>
      <c r="I56">
        <v>0.1809305101866435</v>
      </c>
      <c r="J56">
        <v>0.10210316859385669</v>
      </c>
      <c r="K56">
        <v>0.15659040386062481</v>
      </c>
      <c r="L56">
        <v>4.8052805532516679E-3</v>
      </c>
      <c r="M56">
        <v>0.1106175752887663</v>
      </c>
      <c r="N56">
        <v>0.20335157586843669</v>
      </c>
      <c r="O56">
        <v>-0.22890782397769999</v>
      </c>
      <c r="P56">
        <v>-2.5556248109263349E-2</v>
      </c>
      <c r="Q56">
        <v>-0.12723306059596159</v>
      </c>
      <c r="R56">
        <v>3.9821174536372073E-2</v>
      </c>
      <c r="S56">
        <v>0.80072678010437781</v>
      </c>
      <c r="T56">
        <v>-0.59203373810562865</v>
      </c>
      <c r="U56">
        <v>-0.58970254246683496</v>
      </c>
      <c r="V56">
        <v>1.958247422162938</v>
      </c>
      <c r="W56">
        <v>1.9580496004890799</v>
      </c>
      <c r="X56">
        <v>0.21007902384636171</v>
      </c>
      <c r="Y56">
        <v>0.20891321859859471</v>
      </c>
      <c r="Z56">
        <v>4.9658935151420461E-2</v>
      </c>
      <c r="AA56">
        <v>5.2347137758100612E-2</v>
      </c>
      <c r="AB56">
        <v>48.223666131223453</v>
      </c>
      <c r="AC56">
        <v>-0.38345061708534123</v>
      </c>
      <c r="AD56">
        <v>1.9019059205302931</v>
      </c>
      <c r="AE56">
        <v>0.59352964093170302</v>
      </c>
      <c r="AF56">
        <v>0.59236383568393602</v>
      </c>
      <c r="AG56">
        <v>0.94552437963763736</v>
      </c>
      <c r="AH56">
        <v>6.5431848175702481E-3</v>
      </c>
      <c r="AI56">
        <v>380.2430570346794</v>
      </c>
      <c r="AJ56">
        <v>365.00582202496679</v>
      </c>
      <c r="AK56">
        <v>374.70415045683268</v>
      </c>
      <c r="AL56">
        <v>401.01913536467492</v>
      </c>
      <c r="AM56">
        <v>171.5745241226264</v>
      </c>
      <c r="AN56">
        <v>247.1460561899564</v>
      </c>
      <c r="AO56">
        <v>73.738059681246298</v>
      </c>
      <c r="AP56">
        <v>198.24001212112509</v>
      </c>
      <c r="AQ56">
        <v>18.90806384749634</v>
      </c>
      <c r="AR56">
        <v>4.5886303849385381</v>
      </c>
      <c r="AS56">
        <v>11.92961579576982</v>
      </c>
      <c r="AT56">
        <v>-8.5713436958520539</v>
      </c>
      <c r="AU56">
        <v>-1.3587852202633111</v>
      </c>
      <c r="AV56">
        <v>-7.2125584755887422</v>
      </c>
      <c r="AW56">
        <v>1.6564950581237221</v>
      </c>
      <c r="AX56">
        <v>0.56089999999999995</v>
      </c>
      <c r="AY56">
        <v>2.8952</v>
      </c>
      <c r="AZ56">
        <v>2.3342999999999998</v>
      </c>
      <c r="BA56">
        <v>2.6852</v>
      </c>
      <c r="BB56">
        <v>0.93521374521423239</v>
      </c>
      <c r="BC56">
        <v>0.9143</v>
      </c>
      <c r="BD56">
        <v>0.96330000000000005</v>
      </c>
      <c r="BE56">
        <v>4.9000000000000037E-2</v>
      </c>
      <c r="BF56">
        <v>0.95409999999999995</v>
      </c>
      <c r="BG56">
        <v>17.46490196559591</v>
      </c>
      <c r="BH56">
        <v>13.095499999999999</v>
      </c>
      <c r="BI56">
        <v>20.453900000000001</v>
      </c>
      <c r="BJ56">
        <v>7.3584000000000014</v>
      </c>
      <c r="BK56">
        <v>14.6693</v>
      </c>
      <c r="BL56">
        <v>3.5754989172360818</v>
      </c>
      <c r="BM56">
        <v>0.12039999999999999</v>
      </c>
      <c r="BN56">
        <v>8.5007000000000001</v>
      </c>
      <c r="BO56">
        <v>8.3803000000000001</v>
      </c>
      <c r="BP56">
        <v>8.5007000000000001</v>
      </c>
      <c r="BQ56">
        <v>2.064987837152422</v>
      </c>
      <c r="BR56">
        <v>5.1999999999999998E-2</v>
      </c>
      <c r="BS56">
        <v>5.3951000000000002</v>
      </c>
      <c r="BT56">
        <v>5.3431000000000006</v>
      </c>
      <c r="BU56">
        <v>5.3951000000000002</v>
      </c>
      <c r="BV56">
        <v>0.69165408916327953</v>
      </c>
      <c r="BW56">
        <v>4.6199999999999998E-2</v>
      </c>
      <c r="BX56">
        <v>2.7313000000000001</v>
      </c>
      <c r="BY56">
        <v>2.6850999999999998</v>
      </c>
      <c r="BZ56">
        <v>1.0840000000000001</v>
      </c>
      <c r="CA56">
        <v>-2.756641926315702</v>
      </c>
      <c r="CB56">
        <v>-6.4790999999999999</v>
      </c>
      <c r="CC56">
        <v>-9.8199999999999996E-2</v>
      </c>
      <c r="CD56">
        <v>6.3808999999999996</v>
      </c>
      <c r="CE56">
        <v>-6.4790999999999999</v>
      </c>
      <c r="CF56">
        <v>48.906044068831363</v>
      </c>
      <c r="CG56">
        <v>46.3</v>
      </c>
      <c r="CH56">
        <v>50.7</v>
      </c>
      <c r="CI56">
        <v>4.4000000000000057</v>
      </c>
      <c r="CJ56">
        <v>46.3</v>
      </c>
      <c r="CK56">
        <v>13.51086265657233</v>
      </c>
      <c r="CL56">
        <v>12.5</v>
      </c>
      <c r="CM56">
        <v>13.8</v>
      </c>
      <c r="CN56">
        <v>1.3000000000000009</v>
      </c>
      <c r="CO56">
        <v>13.3</v>
      </c>
      <c r="CP56">
        <v>48.423138245164537</v>
      </c>
      <c r="CQ56">
        <v>47.4</v>
      </c>
      <c r="CR56">
        <v>49.6</v>
      </c>
      <c r="CS56">
        <v>2.2000000000000028</v>
      </c>
      <c r="CT56">
        <v>49.2</v>
      </c>
      <c r="CU56">
        <v>10.672489284259891</v>
      </c>
      <c r="CV56">
        <v>9.9</v>
      </c>
      <c r="CW56">
        <v>11.6</v>
      </c>
      <c r="CX56">
        <v>1.6999999999999991</v>
      </c>
      <c r="CY56">
        <v>9.9</v>
      </c>
      <c r="CZ56">
        <v>24.492517759842261</v>
      </c>
      <c r="DA56">
        <v>21.6</v>
      </c>
      <c r="DB56">
        <v>26.1</v>
      </c>
      <c r="DC56">
        <v>4.5</v>
      </c>
      <c r="DD56">
        <v>23.1</v>
      </c>
      <c r="DE56">
        <v>2.4173197884291411</v>
      </c>
      <c r="DF56">
        <v>1.1000000000000001</v>
      </c>
      <c r="DG56">
        <v>3</v>
      </c>
      <c r="DH56">
        <v>1.9</v>
      </c>
      <c r="DI56">
        <v>3</v>
      </c>
      <c r="DJ56">
        <v>0.24676563339332039</v>
      </c>
      <c r="DK56">
        <v>0.2308075772681954</v>
      </c>
      <c r="DL56">
        <v>0.25801526717557249</v>
      </c>
      <c r="DM56">
        <v>2.7207689907377181E-2</v>
      </c>
      <c r="DN56">
        <v>0.2308075772681954</v>
      </c>
      <c r="DO56">
        <v>3.6663190661902929</v>
      </c>
      <c r="DP56">
        <v>3.6245379999999998</v>
      </c>
      <c r="DQ56">
        <v>3.8495490000000001</v>
      </c>
      <c r="DR56">
        <v>0.22501100000000029</v>
      </c>
      <c r="DS56">
        <v>3.8089460000000002</v>
      </c>
      <c r="DT56">
        <v>5.6439753837188569</v>
      </c>
      <c r="DU56">
        <v>5.4726970000000001</v>
      </c>
      <c r="DV56">
        <v>5.863899</v>
      </c>
      <c r="DW56">
        <v>0.39120199999999983</v>
      </c>
      <c r="DX56">
        <v>5.863899</v>
      </c>
      <c r="DY56">
        <v>3.688747764662756</v>
      </c>
      <c r="DZ56">
        <v>3.6245379999999998</v>
      </c>
      <c r="EA56">
        <v>3.9870890000000001</v>
      </c>
      <c r="EB56">
        <v>0.36255100000000029</v>
      </c>
      <c r="EC56">
        <v>3.867003</v>
      </c>
      <c r="ED56">
        <v>5.9925193993924903</v>
      </c>
      <c r="EE56">
        <v>5.8354520000000001</v>
      </c>
      <c r="EF56">
        <v>6.0298790000000002</v>
      </c>
      <c r="EG56">
        <v>0.1944270000000001</v>
      </c>
      <c r="EH56">
        <v>5.863899</v>
      </c>
      <c r="EI56">
        <v>7.1797930084831014</v>
      </c>
      <c r="EJ56">
        <v>6.6814450000000001</v>
      </c>
      <c r="EK56">
        <v>7.3020709999999998</v>
      </c>
      <c r="EL56">
        <v>0.62062599999999968</v>
      </c>
      <c r="EM56">
        <v>6.8117609999999997</v>
      </c>
      <c r="EN56">
        <v>15.147081968725381</v>
      </c>
      <c r="EO56">
        <v>14.892340000000001</v>
      </c>
      <c r="EP56">
        <v>17.530100000000001</v>
      </c>
      <c r="EQ56">
        <v>2.6377600000000001</v>
      </c>
      <c r="ER56">
        <v>17.530100000000001</v>
      </c>
      <c r="ES56">
        <v>7.9228994589734896</v>
      </c>
      <c r="ET56">
        <v>5.5752800000000002</v>
      </c>
      <c r="EU56">
        <v>9.6835000000000004</v>
      </c>
      <c r="EV56">
        <v>4.1082200000000002</v>
      </c>
      <c r="EW56">
        <v>5.5752800000000002</v>
      </c>
      <c r="EX56">
        <v>7.2241825097518868</v>
      </c>
      <c r="EY56">
        <v>5.2088400000000004</v>
      </c>
      <c r="EZ56">
        <v>11.95482</v>
      </c>
      <c r="FA56">
        <v>6.7459799999999994</v>
      </c>
      <c r="FB56">
        <v>11.95482</v>
      </c>
      <c r="FC56">
        <v>0.41572649008268042</v>
      </c>
      <c r="FD56">
        <v>0.40873484741819799</v>
      </c>
      <c r="FE56">
        <v>0.48113075236838221</v>
      </c>
      <c r="FF56">
        <v>7.2395904950184164E-2</v>
      </c>
      <c r="FG56">
        <v>0.48113075236838221</v>
      </c>
      <c r="FH56">
        <v>0.98521676799291413</v>
      </c>
      <c r="FI56">
        <v>0.53790881396189394</v>
      </c>
      <c r="FJ56">
        <v>2.144254638332066</v>
      </c>
      <c r="FK56">
        <v>1.606345824370172</v>
      </c>
      <c r="FL56">
        <v>2.144254638332066</v>
      </c>
      <c r="FM56">
        <v>33.183097791603657</v>
      </c>
      <c r="FN56">
        <v>33.14</v>
      </c>
      <c r="FO56">
        <v>34.520000000000003</v>
      </c>
      <c r="FP56">
        <v>1.380000000000003</v>
      </c>
      <c r="FQ56">
        <v>34.520000000000003</v>
      </c>
      <c r="FR56">
        <v>259.30122375911679</v>
      </c>
      <c r="FS56">
        <v>256.45916999999997</v>
      </c>
      <c r="FT56">
        <v>261.30176</v>
      </c>
      <c r="FU56">
        <v>4.8425900000000297</v>
      </c>
      <c r="FV56">
        <v>256.46458999999999</v>
      </c>
      <c r="FW56">
        <v>0.78063268418605292</v>
      </c>
      <c r="FX56">
        <v>0.775536</v>
      </c>
      <c r="FY56">
        <v>0.78836099999999998</v>
      </c>
      <c r="FZ56">
        <v>1.2824999999999981E-2</v>
      </c>
      <c r="GA56">
        <v>0.78789699999999996</v>
      </c>
      <c r="GB56">
        <v>5</v>
      </c>
      <c r="GC56">
        <v>3</v>
      </c>
    </row>
    <row r="57" spans="1:185" x14ac:dyDescent="0.3">
      <c r="A57" s="36" t="s">
        <v>849</v>
      </c>
      <c r="B57">
        <v>-5.0556127627463261E-2</v>
      </c>
      <c r="C57">
        <v>1.7972421108655949</v>
      </c>
      <c r="D57">
        <v>1.816380265220173</v>
      </c>
      <c r="E57">
        <v>-0.7434107833069924</v>
      </c>
      <c r="F57">
        <v>-0.73964382757179736</v>
      </c>
      <c r="G57">
        <v>1.483079426618904</v>
      </c>
      <c r="H57">
        <v>-54.188312456413243</v>
      </c>
      <c r="I57">
        <v>6.4568797581850074E-3</v>
      </c>
      <c r="J57">
        <v>0.34898291642199009</v>
      </c>
      <c r="K57">
        <v>0.16077559667024269</v>
      </c>
      <c r="L57">
        <v>-2.8721223356562901E-2</v>
      </c>
      <c r="M57">
        <v>0.10533567792108289</v>
      </c>
      <c r="N57">
        <v>0.18458319305691939</v>
      </c>
      <c r="O57">
        <v>-0.20374243999576791</v>
      </c>
      <c r="P57">
        <v>-1.915924693884857E-2</v>
      </c>
      <c r="Q57">
        <v>-0.11145086802477069</v>
      </c>
      <c r="R57">
        <v>3.3646688946183202E-2</v>
      </c>
      <c r="S57">
        <v>0.78572546634190232</v>
      </c>
      <c r="T57">
        <v>-0.54662644356802814</v>
      </c>
      <c r="U57">
        <v>-0.54657162495928746</v>
      </c>
      <c r="V57">
        <v>1.952385710095947</v>
      </c>
      <c r="W57">
        <v>1.95235722526288</v>
      </c>
      <c r="X57">
        <v>0.2356766753513847</v>
      </c>
      <c r="Y57">
        <v>0.2355493975311552</v>
      </c>
      <c r="Z57">
        <v>5.0879766748624891E-2</v>
      </c>
      <c r="AA57">
        <v>5.0944795597951127E-2</v>
      </c>
      <c r="AB57">
        <v>46.344615175453669</v>
      </c>
      <c r="AC57">
        <v>-0.3547795305006346</v>
      </c>
      <c r="AD57">
        <v>1.885753248981219</v>
      </c>
      <c r="AE57">
        <v>0.5904562058520193</v>
      </c>
      <c r="AF57">
        <v>0.59032892803178982</v>
      </c>
      <c r="AG57">
        <v>0.84034049698889357</v>
      </c>
      <c r="AH57">
        <v>5.245845825224524E-3</v>
      </c>
      <c r="AI57">
        <v>340.06049655255453</v>
      </c>
      <c r="AJ57">
        <v>318.94093081227322</v>
      </c>
      <c r="AK57">
        <v>350.40461119421218</v>
      </c>
      <c r="AL57">
        <v>350.83594602022589</v>
      </c>
      <c r="AM57">
        <v>413.90286077848691</v>
      </c>
      <c r="AN57">
        <v>546.69706591737133</v>
      </c>
      <c r="AO57">
        <v>156.6538496064195</v>
      </c>
      <c r="AP57">
        <v>462.46980033529718</v>
      </c>
      <c r="AQ57">
        <v>20.610860813076421</v>
      </c>
      <c r="AR57">
        <v>5.9312943470438073</v>
      </c>
      <c r="AS57">
        <v>11.172834028866779</v>
      </c>
      <c r="AT57">
        <v>-17.102558338885832</v>
      </c>
      <c r="AU57">
        <v>-6.5095816775449276</v>
      </c>
      <c r="AV57">
        <v>-10.5929766613409</v>
      </c>
      <c r="AW57">
        <v>2.231384099011025</v>
      </c>
      <c r="AX57">
        <v>1.1512</v>
      </c>
      <c r="AY57">
        <v>3.5001000000000002</v>
      </c>
      <c r="AZ57">
        <v>2.3489</v>
      </c>
      <c r="BA57">
        <v>2.9523999999999999</v>
      </c>
      <c r="BB57">
        <v>0.92403246103212289</v>
      </c>
      <c r="BC57">
        <v>0.88900000000000001</v>
      </c>
      <c r="BD57">
        <v>0.92510000000000003</v>
      </c>
      <c r="BE57">
        <v>3.6100000000000021E-2</v>
      </c>
      <c r="BF57">
        <v>0.88900000000000001</v>
      </c>
      <c r="BG57">
        <v>19.18442283809015</v>
      </c>
      <c r="BH57">
        <v>19.0395</v>
      </c>
      <c r="BI57">
        <v>23.506499999999999</v>
      </c>
      <c r="BJ57">
        <v>4.4669999999999987</v>
      </c>
      <c r="BK57">
        <v>23.506499999999999</v>
      </c>
      <c r="BL57">
        <v>13.33099818999556</v>
      </c>
      <c r="BM57">
        <v>4.4390000000000001</v>
      </c>
      <c r="BN57">
        <v>18.345099999999999</v>
      </c>
      <c r="BO57">
        <v>13.9061</v>
      </c>
      <c r="BP57">
        <v>16.3765</v>
      </c>
      <c r="BQ57">
        <v>8.7476676415355463</v>
      </c>
      <c r="BR57">
        <v>3.6244000000000001</v>
      </c>
      <c r="BS57">
        <v>13.4635</v>
      </c>
      <c r="BT57">
        <v>9.8391000000000002</v>
      </c>
      <c r="BU57">
        <v>12.8529</v>
      </c>
      <c r="BV57">
        <v>0.42704408869467131</v>
      </c>
      <c r="BW57">
        <v>-3.2330000000000001</v>
      </c>
      <c r="BX57">
        <v>6.3006000000000002</v>
      </c>
      <c r="BY57">
        <v>9.5335999999999999</v>
      </c>
      <c r="BZ57">
        <v>-3.2330000000000001</v>
      </c>
      <c r="CA57">
        <v>-9.1747618617936144</v>
      </c>
      <c r="CB57">
        <v>-12.7494</v>
      </c>
      <c r="CC57">
        <v>-1.8173999999999999</v>
      </c>
      <c r="CD57">
        <v>10.932</v>
      </c>
      <c r="CE57">
        <v>-9.6197999999999997</v>
      </c>
      <c r="CF57">
        <v>84.227265582074168</v>
      </c>
      <c r="CG57">
        <v>74.900000000000006</v>
      </c>
      <c r="CH57">
        <v>123.7</v>
      </c>
      <c r="CI57">
        <v>48.8</v>
      </c>
      <c r="CJ57">
        <v>74.900000000000006</v>
      </c>
      <c r="CK57">
        <v>23.55789787627733</v>
      </c>
      <c r="CL57">
        <v>23.5</v>
      </c>
      <c r="CM57">
        <v>34.6</v>
      </c>
      <c r="CN57">
        <v>11.1</v>
      </c>
      <c r="CO57">
        <v>25.3</v>
      </c>
      <c r="CP57">
        <v>111.4216514947821</v>
      </c>
      <c r="CQ57">
        <v>83.4</v>
      </c>
      <c r="CR57">
        <v>120.4</v>
      </c>
      <c r="CS57">
        <v>37</v>
      </c>
      <c r="CT57">
        <v>83.4</v>
      </c>
      <c r="CU57">
        <v>18.438036008513428</v>
      </c>
      <c r="CV57">
        <v>11.4</v>
      </c>
      <c r="CW57">
        <v>28.8</v>
      </c>
      <c r="CX57">
        <v>17.399999999999999</v>
      </c>
      <c r="CY57">
        <v>11.4</v>
      </c>
      <c r="CZ57">
        <v>34.797221965972312</v>
      </c>
      <c r="DA57">
        <v>30.5</v>
      </c>
      <c r="DB57">
        <v>72.599999999999994</v>
      </c>
      <c r="DC57">
        <v>42.099999999999987</v>
      </c>
      <c r="DD57">
        <v>72.599999999999994</v>
      </c>
      <c r="DE57">
        <v>4.9866827122234589</v>
      </c>
      <c r="DF57">
        <v>3.4</v>
      </c>
      <c r="DG57">
        <v>14</v>
      </c>
      <c r="DH57">
        <v>10.6</v>
      </c>
      <c r="DI57">
        <v>13.9</v>
      </c>
      <c r="DJ57">
        <v>0.1821322242364305</v>
      </c>
      <c r="DK57">
        <v>0.15946348733233981</v>
      </c>
      <c r="DL57">
        <v>0.29354532510678688</v>
      </c>
      <c r="DM57">
        <v>0.1340818377744471</v>
      </c>
      <c r="DN57">
        <v>0.15946348733233981</v>
      </c>
      <c r="DO57">
        <v>4.9203770500603401</v>
      </c>
      <c r="DP57">
        <v>4.1165919999999998</v>
      </c>
      <c r="DQ57">
        <v>4.9420310000000001</v>
      </c>
      <c r="DR57">
        <v>0.82543900000000026</v>
      </c>
      <c r="DS57">
        <v>4.1165919999999998</v>
      </c>
      <c r="DT57">
        <v>6.0267970946121228</v>
      </c>
      <c r="DU57">
        <v>5.7771410000000003</v>
      </c>
      <c r="DV57">
        <v>6.1369220000000002</v>
      </c>
      <c r="DW57">
        <v>0.35978099999999991</v>
      </c>
      <c r="DX57">
        <v>6.1369220000000002</v>
      </c>
      <c r="DY57">
        <v>5.6132586971132632</v>
      </c>
      <c r="DZ57">
        <v>4.508921</v>
      </c>
      <c r="EA57">
        <v>5.7987799999999998</v>
      </c>
      <c r="EB57">
        <v>1.2898590000000001</v>
      </c>
      <c r="EC57">
        <v>4.508921</v>
      </c>
      <c r="ED57">
        <v>8.3737806609970331</v>
      </c>
      <c r="EE57">
        <v>8.0207160000000002</v>
      </c>
      <c r="EF57">
        <v>8.8006879999999992</v>
      </c>
      <c r="EG57">
        <v>0.779971999999999</v>
      </c>
      <c r="EH57">
        <v>8.6182949999999998</v>
      </c>
      <c r="EI57">
        <v>8.0013067514328622</v>
      </c>
      <c r="EJ57">
        <v>7.1699159999999997</v>
      </c>
      <c r="EK57">
        <v>8.9464480000000002</v>
      </c>
      <c r="EL57">
        <v>1.776532</v>
      </c>
      <c r="EM57">
        <v>8.9362929999999992</v>
      </c>
      <c r="EN57">
        <v>32.256417738118571</v>
      </c>
      <c r="EO57">
        <v>31.866</v>
      </c>
      <c r="EP57">
        <v>33.96819</v>
      </c>
      <c r="EQ57">
        <v>2.1021899999999998</v>
      </c>
      <c r="ER57">
        <v>32.168329999999997</v>
      </c>
      <c r="ES57">
        <v>10.15054312957148</v>
      </c>
      <c r="ET57">
        <v>9.8865400000000001</v>
      </c>
      <c r="EU57">
        <v>16.77901</v>
      </c>
      <c r="EV57">
        <v>6.8924699999999994</v>
      </c>
      <c r="EW57">
        <v>13.94171</v>
      </c>
      <c r="EX57">
        <v>22.10587460854709</v>
      </c>
      <c r="EY57">
        <v>16.119890000000002</v>
      </c>
      <c r="EZ57">
        <v>22.26341</v>
      </c>
      <c r="FA57">
        <v>6.1435199999999988</v>
      </c>
      <c r="FB57">
        <v>18.22662</v>
      </c>
      <c r="FC57">
        <v>0.44576718388568309</v>
      </c>
      <c r="FD57">
        <v>0.44037181056577263</v>
      </c>
      <c r="FE57">
        <v>0.469423000437525</v>
      </c>
      <c r="FF57">
        <v>2.9051189871752429E-2</v>
      </c>
      <c r="FG57">
        <v>0.44454985642933709</v>
      </c>
      <c r="FH57">
        <v>2.1800154596814032</v>
      </c>
      <c r="FI57">
        <v>0.96071758703284649</v>
      </c>
      <c r="FJ57">
        <v>2.223170087816364</v>
      </c>
      <c r="FK57">
        <v>1.2624525007835179</v>
      </c>
      <c r="FL57">
        <v>1.3073446514093321</v>
      </c>
      <c r="FM57">
        <v>39.292921152598687</v>
      </c>
      <c r="FN57">
        <v>38.86</v>
      </c>
      <c r="FO57">
        <v>39.9</v>
      </c>
      <c r="FP57">
        <v>1.0399999999999989</v>
      </c>
      <c r="FQ57">
        <v>38.86</v>
      </c>
      <c r="FR57">
        <v>535.35168827460257</v>
      </c>
      <c r="FS57">
        <v>508.68538999999998</v>
      </c>
      <c r="FT57">
        <v>535.81170999999995</v>
      </c>
      <c r="FU57">
        <v>27.126319999999961</v>
      </c>
      <c r="FV57">
        <v>513.14988000000005</v>
      </c>
      <c r="FW57">
        <v>0.67323902600950636</v>
      </c>
      <c r="FX57">
        <v>0.67272600000000005</v>
      </c>
      <c r="FY57">
        <v>0.70398799999999995</v>
      </c>
      <c r="FZ57">
        <v>3.1261999999999901E-2</v>
      </c>
      <c r="GA57">
        <v>0.69965699999999997</v>
      </c>
      <c r="GB57">
        <v>9</v>
      </c>
      <c r="GC57">
        <v>71</v>
      </c>
    </row>
    <row r="58" spans="1:185" x14ac:dyDescent="0.3">
      <c r="A58" s="36" t="s">
        <v>852</v>
      </c>
      <c r="B58">
        <v>-5.1618772427411273E-2</v>
      </c>
      <c r="C58">
        <v>1.7901929961802401</v>
      </c>
      <c r="D58">
        <v>1.792594542387701</v>
      </c>
      <c r="E58">
        <v>-0.73322462879112005</v>
      </c>
      <c r="F58">
        <v>-0.73038124533238491</v>
      </c>
      <c r="G58">
        <v>1.463605874123497</v>
      </c>
      <c r="H58">
        <v>-54.18812787394441</v>
      </c>
      <c r="I58">
        <v>1.3047008830811391E-2</v>
      </c>
      <c r="J58">
        <v>0.33611118013862218</v>
      </c>
      <c r="K58">
        <v>0.1737885702171541</v>
      </c>
      <c r="L58">
        <v>-2.505372503457989E-2</v>
      </c>
      <c r="M58">
        <v>0.1016604019390125</v>
      </c>
      <c r="N58">
        <v>0.18997210230763101</v>
      </c>
      <c r="O58">
        <v>-0.20513102956377779</v>
      </c>
      <c r="P58">
        <v>-1.515892725614682E-2</v>
      </c>
      <c r="Q58">
        <v>-0.1101465247157481</v>
      </c>
      <c r="R58">
        <v>3.1929885279710787E-2</v>
      </c>
      <c r="S58">
        <v>0.80872179678934675</v>
      </c>
      <c r="T58">
        <v>-0.54889907347134648</v>
      </c>
      <c r="U58">
        <v>-0.54885612595034916</v>
      </c>
      <c r="V58">
        <v>1.953193352147035</v>
      </c>
      <c r="W58">
        <v>1.953176866605836</v>
      </c>
      <c r="X58">
        <v>0.23368602426572019</v>
      </c>
      <c r="Y58">
        <v>0.23355163501595549</v>
      </c>
      <c r="Z58">
        <v>4.2733313754399961E-2</v>
      </c>
      <c r="AA58">
        <v>4.2787617842846529E-2</v>
      </c>
      <c r="AB58">
        <v>45.922163453645616</v>
      </c>
      <c r="AC58">
        <v>-0.35390791754095952</v>
      </c>
      <c r="AD58">
        <v>1.8840604273380639</v>
      </c>
      <c r="AE58">
        <v>0.58759394180667968</v>
      </c>
      <c r="AF58">
        <v>0.58745955255691507</v>
      </c>
      <c r="AG58">
        <v>0.73794284757754569</v>
      </c>
      <c r="AH58">
        <v>6.0722854230890822E-3</v>
      </c>
      <c r="AI58">
        <v>322.94171140775723</v>
      </c>
      <c r="AJ58">
        <v>311.96783388733678</v>
      </c>
      <c r="AK58">
        <v>328.18959330564172</v>
      </c>
      <c r="AL58">
        <v>328.66768074922612</v>
      </c>
      <c r="AM58">
        <v>340.64365164798289</v>
      </c>
      <c r="AN58">
        <v>440.43190848936649</v>
      </c>
      <c r="AO58">
        <v>127.9024063826686</v>
      </c>
      <c r="AP58">
        <v>368.58408491118672</v>
      </c>
      <c r="AQ58">
        <v>20.07044702962596</v>
      </c>
      <c r="AR58">
        <v>5.3478720750703106</v>
      </c>
      <c r="AS58">
        <v>10.841728793806171</v>
      </c>
      <c r="AT58">
        <v>-15.381771094969031</v>
      </c>
      <c r="AU58">
        <v>-5.207543512296148</v>
      </c>
      <c r="AV58">
        <v>-10.174227582672881</v>
      </c>
      <c r="AW58">
        <v>2.3780946733997061</v>
      </c>
      <c r="AX58">
        <v>0.65920000000000001</v>
      </c>
      <c r="AY58">
        <v>4.4691000000000001</v>
      </c>
      <c r="AZ58">
        <v>3.8098999999999998</v>
      </c>
      <c r="BA58">
        <v>0.65920000000000001</v>
      </c>
      <c r="BB58">
        <v>0.91927585491044905</v>
      </c>
      <c r="BC58">
        <v>0.80979999999999996</v>
      </c>
      <c r="BD58">
        <v>0.92020000000000002</v>
      </c>
      <c r="BE58">
        <v>0.1104000000000001</v>
      </c>
      <c r="BF58">
        <v>0.81189999999999996</v>
      </c>
      <c r="BG58">
        <v>19.811079345478831</v>
      </c>
      <c r="BH58">
        <v>19.6907</v>
      </c>
      <c r="BI58">
        <v>31.648399999999999</v>
      </c>
      <c r="BJ58">
        <v>11.957700000000001</v>
      </c>
      <c r="BK58">
        <v>31.446899999999999</v>
      </c>
      <c r="BL58">
        <v>11.81800264812083</v>
      </c>
      <c r="BM58">
        <v>0.66090000000000004</v>
      </c>
      <c r="BN58">
        <v>23.397099999999998</v>
      </c>
      <c r="BO58">
        <v>22.7362</v>
      </c>
      <c r="BP58">
        <v>13.1836</v>
      </c>
      <c r="BQ58">
        <v>7.8269658194556522</v>
      </c>
      <c r="BR58">
        <v>0.307</v>
      </c>
      <c r="BS58">
        <v>18.394200000000001</v>
      </c>
      <c r="BT58">
        <v>18.087199999999999</v>
      </c>
      <c r="BU58">
        <v>5.4336000000000002</v>
      </c>
      <c r="BV58">
        <v>0.3979678595032215</v>
      </c>
      <c r="BW58">
        <v>-4.7302999999999997</v>
      </c>
      <c r="BX58">
        <v>6.7417999999999996</v>
      </c>
      <c r="BY58">
        <v>11.472099999999999</v>
      </c>
      <c r="BZ58">
        <v>5.3305999999999996</v>
      </c>
      <c r="CA58">
        <v>-8.2249313595823814</v>
      </c>
      <c r="CB58">
        <v>-13.9328</v>
      </c>
      <c r="CC58">
        <v>-0.53790000000000004</v>
      </c>
      <c r="CD58">
        <v>13.3949</v>
      </c>
      <c r="CE58">
        <v>-10.764200000000001</v>
      </c>
      <c r="CF58">
        <v>71.847823578179884</v>
      </c>
      <c r="CG58">
        <v>58.6</v>
      </c>
      <c r="CH58">
        <v>71.900000000000006</v>
      </c>
      <c r="CI58">
        <v>13.3</v>
      </c>
      <c r="CJ58">
        <v>58.6</v>
      </c>
      <c r="CK58">
        <v>19.822583632178901</v>
      </c>
      <c r="CL58">
        <v>16.3</v>
      </c>
      <c r="CM58">
        <v>21.5</v>
      </c>
      <c r="CN58">
        <v>5.1999999999999993</v>
      </c>
      <c r="CO58">
        <v>16.3</v>
      </c>
      <c r="CP58">
        <v>87.633864633955724</v>
      </c>
      <c r="CQ58">
        <v>70.3</v>
      </c>
      <c r="CR58">
        <v>92.4</v>
      </c>
      <c r="CS58">
        <v>22.100000000000009</v>
      </c>
      <c r="CT58">
        <v>80.5</v>
      </c>
      <c r="CU58">
        <v>15.9466719429448</v>
      </c>
      <c r="CV58">
        <v>11.3</v>
      </c>
      <c r="CW58">
        <v>16</v>
      </c>
      <c r="CX58">
        <v>4.6999999999999993</v>
      </c>
      <c r="CY58">
        <v>13.1</v>
      </c>
      <c r="CZ58">
        <v>37.305301495261908</v>
      </c>
      <c r="DA58">
        <v>33.200000000000003</v>
      </c>
      <c r="DB58">
        <v>62.7</v>
      </c>
      <c r="DC58">
        <v>29.5</v>
      </c>
      <c r="DD58">
        <v>45.2</v>
      </c>
      <c r="DE58">
        <v>3.168770402095431</v>
      </c>
      <c r="DF58">
        <v>1.9</v>
      </c>
      <c r="DG58">
        <v>9.6999999999999993</v>
      </c>
      <c r="DH58">
        <v>7.7999999999999989</v>
      </c>
      <c r="DI58">
        <v>1.9</v>
      </c>
      <c r="DJ58">
        <v>0.19493009920681431</v>
      </c>
      <c r="DK58">
        <v>0.15372507869884569</v>
      </c>
      <c r="DL58">
        <v>0.1951153324287653</v>
      </c>
      <c r="DM58">
        <v>4.1390253729919529E-2</v>
      </c>
      <c r="DN58">
        <v>0.15372507869884569</v>
      </c>
      <c r="DO58">
        <v>4.4548710266641844</v>
      </c>
      <c r="DP58">
        <v>3.9251260000000001</v>
      </c>
      <c r="DQ58">
        <v>4.4769629999999996</v>
      </c>
      <c r="DR58">
        <v>0.55183699999999947</v>
      </c>
      <c r="DS58">
        <v>4.3820430000000004</v>
      </c>
      <c r="DT58">
        <v>5.7413616757810706</v>
      </c>
      <c r="DU58">
        <v>5.7360709999999999</v>
      </c>
      <c r="DV58">
        <v>6.2024689999999998</v>
      </c>
      <c r="DW58">
        <v>0.46639799999999992</v>
      </c>
      <c r="DX58">
        <v>6.1931969999999996</v>
      </c>
      <c r="DY58">
        <v>4.9330989092155262</v>
      </c>
      <c r="DZ58">
        <v>4.5154610000000002</v>
      </c>
      <c r="EA58">
        <v>5.269393</v>
      </c>
      <c r="EB58">
        <v>0.75393199999999982</v>
      </c>
      <c r="EC58">
        <v>5.269393</v>
      </c>
      <c r="ED58">
        <v>8.3749926105257053</v>
      </c>
      <c r="EE58">
        <v>8.0998380000000001</v>
      </c>
      <c r="EF58">
        <v>8.818873</v>
      </c>
      <c r="EG58">
        <v>0.71903499999999987</v>
      </c>
      <c r="EH58">
        <v>8.818873</v>
      </c>
      <c r="EI58">
        <v>7.9259290205132586</v>
      </c>
      <c r="EJ58">
        <v>6.985398</v>
      </c>
      <c r="EK58">
        <v>8.1245119999999993</v>
      </c>
      <c r="EL58">
        <v>1.1391139999999991</v>
      </c>
      <c r="EM58">
        <v>7.2536579999999997</v>
      </c>
      <c r="EN58">
        <v>27.174948988096141</v>
      </c>
      <c r="EO58">
        <v>23.95608</v>
      </c>
      <c r="EP58">
        <v>27.385259999999999</v>
      </c>
      <c r="EQ58">
        <v>3.4291799999999988</v>
      </c>
      <c r="ER58">
        <v>24.236000000000001</v>
      </c>
      <c r="ES58">
        <v>10.21409562130777</v>
      </c>
      <c r="ET58">
        <v>10.09975</v>
      </c>
      <c r="EU58">
        <v>15.583399999999999</v>
      </c>
      <c r="EV58">
        <v>5.483649999999999</v>
      </c>
      <c r="EW58">
        <v>15.5733</v>
      </c>
      <c r="EX58">
        <v>16.960853366788371</v>
      </c>
      <c r="EY58">
        <v>8.3726800000000008</v>
      </c>
      <c r="EZ58">
        <v>17.095659999999999</v>
      </c>
      <c r="FA58">
        <v>8.722979999999998</v>
      </c>
      <c r="FB58">
        <v>8.6626999999999992</v>
      </c>
      <c r="FC58">
        <v>0.45207488184222883</v>
      </c>
      <c r="FD58">
        <v>0.39852667396531222</v>
      </c>
      <c r="FE58">
        <v>0.45557355725458032</v>
      </c>
      <c r="FF58">
        <v>5.7046883289268047E-2</v>
      </c>
      <c r="FG58">
        <v>0.40318334511419668</v>
      </c>
      <c r="FH58">
        <v>1.6610186769978279</v>
      </c>
      <c r="FI58">
        <v>0.53728197954233359</v>
      </c>
      <c r="FJ58">
        <v>1.671506720463378</v>
      </c>
      <c r="FK58">
        <v>1.134224740921044</v>
      </c>
      <c r="FL58">
        <v>0.55625333102168451</v>
      </c>
      <c r="FM58">
        <v>40.531089132178771</v>
      </c>
      <c r="FN58">
        <v>35.880000000000003</v>
      </c>
      <c r="FO58">
        <v>41.08</v>
      </c>
      <c r="FP58">
        <v>5.1999999999999957</v>
      </c>
      <c r="FQ58">
        <v>36.07</v>
      </c>
      <c r="FR58">
        <v>437.49915601636718</v>
      </c>
      <c r="FS58">
        <v>424.43937</v>
      </c>
      <c r="FT58">
        <v>437.72028999999998</v>
      </c>
      <c r="FU58">
        <v>13.280919999999981</v>
      </c>
      <c r="FV58">
        <v>424.46609999999998</v>
      </c>
      <c r="FW58">
        <v>0.70401811570110229</v>
      </c>
      <c r="FX58">
        <v>0.70375799999999999</v>
      </c>
      <c r="FY58">
        <v>0.72392100000000004</v>
      </c>
      <c r="FZ58">
        <v>2.0163000000000039E-2</v>
      </c>
      <c r="GA58">
        <v>0.72392100000000004</v>
      </c>
      <c r="GB58">
        <v>12</v>
      </c>
      <c r="GC58">
        <v>12</v>
      </c>
    </row>
    <row r="59" spans="1:185" x14ac:dyDescent="0.3">
      <c r="A59" s="36" t="s">
        <v>855</v>
      </c>
      <c r="B59">
        <v>-5.6583482899948002E-2</v>
      </c>
      <c r="C59">
        <v>1.808069841224756</v>
      </c>
      <c r="D59">
        <v>2.0643819242018981</v>
      </c>
      <c r="E59">
        <v>-1.0225922939513321</v>
      </c>
      <c r="F59">
        <v>-0.64890007510764347</v>
      </c>
      <c r="G59">
        <v>1.671491952031666</v>
      </c>
      <c r="H59">
        <v>-54.162481942764032</v>
      </c>
      <c r="I59">
        <v>9.613112572270785E-2</v>
      </c>
      <c r="J59">
        <v>0.10337477485886649</v>
      </c>
      <c r="K59">
        <v>0.31030136648262741</v>
      </c>
      <c r="L59">
        <v>0.1495379443899422</v>
      </c>
      <c r="M59">
        <v>0.14401651005815491</v>
      </c>
      <c r="N59">
        <v>0.20024446990823139</v>
      </c>
      <c r="O59">
        <v>-0.22038166420807639</v>
      </c>
      <c r="P59">
        <v>-2.0137194299844931E-2</v>
      </c>
      <c r="Q59">
        <v>-0.1202569757750884</v>
      </c>
      <c r="R59">
        <v>3.6113071001855582E-2</v>
      </c>
      <c r="S59">
        <v>1.172004599552632</v>
      </c>
      <c r="T59">
        <v>-0.62212521258953579</v>
      </c>
      <c r="U59">
        <v>-0.5462263976209738</v>
      </c>
      <c r="V59">
        <v>1.961192723371292</v>
      </c>
      <c r="W59">
        <v>1.9515177524254741</v>
      </c>
      <c r="X59">
        <v>0.22846093816321861</v>
      </c>
      <c r="Y59">
        <v>0.2252472048173437</v>
      </c>
      <c r="Z59">
        <v>8.2979162876879231E-2</v>
      </c>
      <c r="AA59">
        <v>9.3169360815872973E-2</v>
      </c>
      <c r="AB59">
        <v>49.840754560864241</v>
      </c>
      <c r="AC59">
        <v>-0.35701777808485802</v>
      </c>
      <c r="AD59">
        <v>1.9070912784843139</v>
      </c>
      <c r="AE59">
        <v>0.58547871624807668</v>
      </c>
      <c r="AF59">
        <v>0.58226498290220174</v>
      </c>
      <c r="AG59">
        <v>0.92909377477373234</v>
      </c>
      <c r="AH59">
        <v>1.503991753302706E-2</v>
      </c>
      <c r="AI59">
        <v>167.00963594616201</v>
      </c>
      <c r="AJ59">
        <v>103.0887330120708</v>
      </c>
      <c r="AK59">
        <v>161.91384427591649</v>
      </c>
      <c r="AL59">
        <v>236.026315285132</v>
      </c>
      <c r="AM59">
        <v>211.33704357950239</v>
      </c>
      <c r="AN59">
        <v>299.8029547770401</v>
      </c>
      <c r="AO59">
        <v>89.5843665245268</v>
      </c>
      <c r="AP59">
        <v>242.2052282398256</v>
      </c>
      <c r="AQ59">
        <v>18.59841184959544</v>
      </c>
      <c r="AR59">
        <v>4.2840320593816541</v>
      </c>
      <c r="AS59">
        <v>11.56667807953245</v>
      </c>
      <c r="AT59">
        <v>-10.529046339099009</v>
      </c>
      <c r="AU59">
        <v>-5.439987162935199</v>
      </c>
      <c r="AV59">
        <v>-5.0890591761638149</v>
      </c>
      <c r="AW59">
        <v>1.7001857727468701</v>
      </c>
      <c r="AX59">
        <v>0.84950000000000003</v>
      </c>
      <c r="AY59">
        <v>1.7592000000000001</v>
      </c>
      <c r="AZ59">
        <v>0.90970000000000006</v>
      </c>
      <c r="BA59">
        <v>0.84950000000000003</v>
      </c>
      <c r="BB59">
        <v>0.8761494160419151</v>
      </c>
      <c r="BC59">
        <v>0.87090000000000001</v>
      </c>
      <c r="BD59">
        <v>0.94650000000000001</v>
      </c>
      <c r="BE59">
        <v>7.5600000000000001E-2</v>
      </c>
      <c r="BF59">
        <v>0.94210000000000005</v>
      </c>
      <c r="BG59">
        <v>24.055372128205921</v>
      </c>
      <c r="BH59">
        <v>15.854799999999999</v>
      </c>
      <c r="BI59">
        <v>24.9971</v>
      </c>
      <c r="BJ59">
        <v>9.1423000000000005</v>
      </c>
      <c r="BK59">
        <v>16.510100000000001</v>
      </c>
      <c r="BL59">
        <v>6.2480554590595894</v>
      </c>
      <c r="BM59">
        <v>3.2279</v>
      </c>
      <c r="BN59">
        <v>6.3063000000000002</v>
      </c>
      <c r="BO59">
        <v>3.0783999999999998</v>
      </c>
      <c r="BP59">
        <v>4.2011000000000003</v>
      </c>
      <c r="BQ59">
        <v>2.8257525357070028</v>
      </c>
      <c r="BR59">
        <v>1.5134000000000001</v>
      </c>
      <c r="BS59">
        <v>3.1389999999999998</v>
      </c>
      <c r="BT59">
        <v>1.6255999999999999</v>
      </c>
      <c r="BU59">
        <v>2.4861</v>
      </c>
      <c r="BV59">
        <v>2.2601354207846041</v>
      </c>
      <c r="BW59">
        <v>0.30659999999999998</v>
      </c>
      <c r="BX59">
        <v>2.4396</v>
      </c>
      <c r="BY59">
        <v>2.133</v>
      </c>
      <c r="BZ59">
        <v>0.80369999999999997</v>
      </c>
      <c r="CA59">
        <v>-5.0859048581370594</v>
      </c>
      <c r="CB59">
        <v>-5.1379999999999999</v>
      </c>
      <c r="CC59">
        <v>-2.4201999999999999</v>
      </c>
      <c r="CD59">
        <v>2.7178</v>
      </c>
      <c r="CE59">
        <v>-3.2898000000000001</v>
      </c>
      <c r="CF59">
        <v>57.597726537214477</v>
      </c>
      <c r="CG59">
        <v>54.7</v>
      </c>
      <c r="CH59">
        <v>68.599999999999994</v>
      </c>
      <c r="CI59">
        <v>13.89999999999999</v>
      </c>
      <c r="CJ59">
        <v>54.7</v>
      </c>
      <c r="CK59">
        <v>19.07678900153121</v>
      </c>
      <c r="CL59">
        <v>16.8</v>
      </c>
      <c r="CM59">
        <v>27</v>
      </c>
      <c r="CN59">
        <v>10.199999999999999</v>
      </c>
      <c r="CO59">
        <v>16.8</v>
      </c>
      <c r="CP59">
        <v>60.722472160114492</v>
      </c>
      <c r="CQ59">
        <v>51.3</v>
      </c>
      <c r="CR59">
        <v>65.2</v>
      </c>
      <c r="CS59">
        <v>13.900000000000009</v>
      </c>
      <c r="CT59">
        <v>62.7</v>
      </c>
      <c r="CU59">
        <v>9.964684100652482</v>
      </c>
      <c r="CV59">
        <v>9.9</v>
      </c>
      <c r="CW59">
        <v>13.3</v>
      </c>
      <c r="CX59">
        <v>3.4</v>
      </c>
      <c r="CY59">
        <v>11.8</v>
      </c>
      <c r="CZ59">
        <v>28.837558961112869</v>
      </c>
      <c r="DA59">
        <v>19</v>
      </c>
      <c r="DB59">
        <v>40</v>
      </c>
      <c r="DC59">
        <v>21</v>
      </c>
      <c r="DD59">
        <v>27.1</v>
      </c>
      <c r="DE59">
        <v>9.1077118917460318</v>
      </c>
      <c r="DF59">
        <v>4.2</v>
      </c>
      <c r="DG59">
        <v>16.399999999999999</v>
      </c>
      <c r="DH59">
        <v>12.2</v>
      </c>
      <c r="DI59">
        <v>4.2</v>
      </c>
      <c r="DJ59">
        <v>0.23780822245040259</v>
      </c>
      <c r="DK59">
        <v>0.22271986970684041</v>
      </c>
      <c r="DL59">
        <v>0.29813124728378959</v>
      </c>
      <c r="DM59">
        <v>7.5411377576949268E-2</v>
      </c>
      <c r="DN59">
        <v>0.22271986970684041</v>
      </c>
      <c r="DO59">
        <v>4.1548414037043999</v>
      </c>
      <c r="DP59">
        <v>3.8562059999999998</v>
      </c>
      <c r="DQ59">
        <v>4.2874730000000003</v>
      </c>
      <c r="DR59">
        <v>0.43126700000000051</v>
      </c>
      <c r="DS59">
        <v>3.988289</v>
      </c>
      <c r="DT59">
        <v>5.6559958627727136</v>
      </c>
      <c r="DU59">
        <v>5.5152469999999996</v>
      </c>
      <c r="DV59">
        <v>6.0475529999999997</v>
      </c>
      <c r="DW59">
        <v>0.53230600000000017</v>
      </c>
      <c r="DX59">
        <v>5.7296420000000001</v>
      </c>
      <c r="DY59">
        <v>4.4169589114908678</v>
      </c>
      <c r="DZ59">
        <v>3.9192279999999999</v>
      </c>
      <c r="EA59">
        <v>4.5166279999999999</v>
      </c>
      <c r="EB59">
        <v>0.59739999999999993</v>
      </c>
      <c r="EC59">
        <v>4.3814070000000003</v>
      </c>
      <c r="ED59">
        <v>6.0608826388149826</v>
      </c>
      <c r="EE59">
        <v>6.0301869999999997</v>
      </c>
      <c r="EF59">
        <v>6.2997629999999996</v>
      </c>
      <c r="EG59">
        <v>0.26957599999999982</v>
      </c>
      <c r="EH59">
        <v>6.1493539999999998</v>
      </c>
      <c r="EI59">
        <v>7.3000618372734589</v>
      </c>
      <c r="EJ59">
        <v>7.2394569999999998</v>
      </c>
      <c r="EK59">
        <v>7.8084020000000001</v>
      </c>
      <c r="EL59">
        <v>0.56894500000000026</v>
      </c>
      <c r="EM59">
        <v>7.6904329999999996</v>
      </c>
      <c r="EN59">
        <v>24.448813835565211</v>
      </c>
      <c r="EO59">
        <v>20.38588</v>
      </c>
      <c r="EP59">
        <v>24.91488</v>
      </c>
      <c r="EQ59">
        <v>4.5289999999999999</v>
      </c>
      <c r="ER59">
        <v>20.583680000000001</v>
      </c>
      <c r="ES59">
        <v>11.36182206990417</v>
      </c>
      <c r="ET59">
        <v>8.4856200000000008</v>
      </c>
      <c r="EU59">
        <v>13.16339</v>
      </c>
      <c r="EV59">
        <v>4.6777699999999989</v>
      </c>
      <c r="EW59">
        <v>8.4856200000000008</v>
      </c>
      <c r="EX59">
        <v>13.08699176566105</v>
      </c>
      <c r="EY59">
        <v>11.290190000000001</v>
      </c>
      <c r="EZ59">
        <v>13.613530000000001</v>
      </c>
      <c r="FA59">
        <v>2.32334</v>
      </c>
      <c r="FB59">
        <v>12.09806</v>
      </c>
      <c r="FC59">
        <v>0.5818115190363975</v>
      </c>
      <c r="FD59">
        <v>0.48512536802256351</v>
      </c>
      <c r="FE59">
        <v>0.59290255457395047</v>
      </c>
      <c r="FF59">
        <v>0.107777186551387</v>
      </c>
      <c r="FG59">
        <v>0.48983243967190432</v>
      </c>
      <c r="FH59">
        <v>1.1524402151487141</v>
      </c>
      <c r="FI59">
        <v>0.85769623174577381</v>
      </c>
      <c r="FJ59">
        <v>1.506992258694011</v>
      </c>
      <c r="FK59">
        <v>0.64929602694823763</v>
      </c>
      <c r="FL59">
        <v>1.425713147654502</v>
      </c>
      <c r="FM59">
        <v>34.308339267429602</v>
      </c>
      <c r="FN59">
        <v>33.799999999999997</v>
      </c>
      <c r="FO59">
        <v>36.630000000000003</v>
      </c>
      <c r="FP59">
        <v>2.830000000000005</v>
      </c>
      <c r="FQ59">
        <v>35.78</v>
      </c>
      <c r="FR59">
        <v>309.81163928551211</v>
      </c>
      <c r="FS59">
        <v>306.00995999999998</v>
      </c>
      <c r="FT59">
        <v>315.87581</v>
      </c>
      <c r="FU59">
        <v>9.8658500000000231</v>
      </c>
      <c r="FV59">
        <v>311.93873000000002</v>
      </c>
      <c r="FW59">
        <v>0.79528281162615977</v>
      </c>
      <c r="FX59">
        <v>0.78223600000000004</v>
      </c>
      <c r="FY59">
        <v>0.80297700000000005</v>
      </c>
      <c r="FZ59">
        <v>2.0741000000000009E-2</v>
      </c>
      <c r="GA59">
        <v>0.79165200000000002</v>
      </c>
      <c r="GB59">
        <v>15</v>
      </c>
      <c r="GC59">
        <v>113</v>
      </c>
    </row>
    <row r="60" spans="1:185" x14ac:dyDescent="0.3">
      <c r="A60" s="36" t="s">
        <v>858</v>
      </c>
      <c r="B60">
        <v>-5.3462718561910587E-2</v>
      </c>
      <c r="C60">
        <v>1.775099233060782</v>
      </c>
      <c r="D60">
        <v>2.1274855610692618</v>
      </c>
      <c r="E60">
        <v>-1.0180346801586211</v>
      </c>
      <c r="F60">
        <v>-0.70989849127456262</v>
      </c>
      <c r="G60">
        <v>1.727933171433184</v>
      </c>
      <c r="H60">
        <v>-54.163140435947859</v>
      </c>
      <c r="I60">
        <v>8.2413554730498523E-2</v>
      </c>
      <c r="J60">
        <v>0.2677334169684254</v>
      </c>
      <c r="K60">
        <v>0.28558763467155401</v>
      </c>
      <c r="L60">
        <v>0.16596183740598219</v>
      </c>
      <c r="M60">
        <v>0.16327660075300929</v>
      </c>
      <c r="N60">
        <v>0.1873580248036088</v>
      </c>
      <c r="O60">
        <v>-0.2051030090010281</v>
      </c>
      <c r="P60">
        <v>-1.7744984197419308E-2</v>
      </c>
      <c r="Q60">
        <v>-0.1114239965992237</v>
      </c>
      <c r="R60">
        <v>3.3132760774269902E-2</v>
      </c>
      <c r="S60">
        <v>1.183757229133001</v>
      </c>
      <c r="T60">
        <v>-0.62616673136181578</v>
      </c>
      <c r="U60">
        <v>-0.54414993460860672</v>
      </c>
      <c r="V60">
        <v>1.962870733526793</v>
      </c>
      <c r="W60">
        <v>1.950800725201318</v>
      </c>
      <c r="X60">
        <v>0.23813512565820169</v>
      </c>
      <c r="Y60">
        <v>0.23610265903486041</v>
      </c>
      <c r="Z60">
        <v>7.8966188731086823E-2</v>
      </c>
      <c r="AA60">
        <v>8.7446123259233774E-2</v>
      </c>
      <c r="AB60">
        <v>48.473208968439479</v>
      </c>
      <c r="AC60">
        <v>-0.3499701897910395</v>
      </c>
      <c r="AD60">
        <v>1.9038585518313551</v>
      </c>
      <c r="AE60">
        <v>0.58810531544924116</v>
      </c>
      <c r="AF60">
        <v>0.58607284882589983</v>
      </c>
      <c r="AG60">
        <v>1.1154585266389241</v>
      </c>
      <c r="AH60">
        <v>1.2772657559559929E-2</v>
      </c>
      <c r="AI60">
        <v>215.67435370094779</v>
      </c>
      <c r="AJ60">
        <v>179.26560023120169</v>
      </c>
      <c r="AK60">
        <v>192.0011541734564</v>
      </c>
      <c r="AL60">
        <v>275.7564060860139</v>
      </c>
      <c r="AM60">
        <v>257.52786279685881</v>
      </c>
      <c r="AN60">
        <v>370.19788227954751</v>
      </c>
      <c r="AO60">
        <v>108.1092330168523</v>
      </c>
      <c r="AP60">
        <v>283.43658169632363</v>
      </c>
      <c r="AQ60">
        <v>19.150050991483329</v>
      </c>
      <c r="AR60">
        <v>4.1400382093974049</v>
      </c>
      <c r="AS60">
        <v>12.629926069192191</v>
      </c>
      <c r="AT60">
        <v>-11.15179502744521</v>
      </c>
      <c r="AU60">
        <v>-5.7200587975952528</v>
      </c>
      <c r="AV60">
        <v>-5.4317362298499594</v>
      </c>
      <c r="AW60">
        <v>1.4484734010525759</v>
      </c>
      <c r="AX60">
        <v>1.0633999999999999</v>
      </c>
      <c r="AY60">
        <v>1.4491000000000001</v>
      </c>
      <c r="AZ60">
        <v>0.38570000000000021</v>
      </c>
      <c r="BA60">
        <v>1.2766</v>
      </c>
      <c r="BB60">
        <v>0.87799378467902589</v>
      </c>
      <c r="BC60">
        <v>0.871</v>
      </c>
      <c r="BD60">
        <v>0.9375</v>
      </c>
      <c r="BE60">
        <v>6.6500000000000004E-2</v>
      </c>
      <c r="BF60">
        <v>0.871</v>
      </c>
      <c r="BG60">
        <v>24.350172164175721</v>
      </c>
      <c r="BH60">
        <v>17.2163</v>
      </c>
      <c r="BI60">
        <v>25.132300000000001</v>
      </c>
      <c r="BJ60">
        <v>7.9160000000000004</v>
      </c>
      <c r="BK60">
        <v>25.132300000000001</v>
      </c>
      <c r="BL60">
        <v>5.1575475778448574</v>
      </c>
      <c r="BM60">
        <v>3.7111000000000001</v>
      </c>
      <c r="BN60">
        <v>5.1586999999999996</v>
      </c>
      <c r="BO60">
        <v>1.4476</v>
      </c>
      <c r="BP60">
        <v>4.9031000000000002</v>
      </c>
      <c r="BQ60">
        <v>3.1941653241588939</v>
      </c>
      <c r="BR60">
        <v>2.2273999999999998</v>
      </c>
      <c r="BS60">
        <v>3.1968000000000001</v>
      </c>
      <c r="BT60">
        <v>0.96940000000000026</v>
      </c>
      <c r="BU60">
        <v>2.4169999999999998</v>
      </c>
      <c r="BV60">
        <v>0.77905473080680543</v>
      </c>
      <c r="BW60">
        <v>0.66539999999999999</v>
      </c>
      <c r="BX60">
        <v>1.5552999999999999</v>
      </c>
      <c r="BY60">
        <v>0.88989999999999991</v>
      </c>
      <c r="BZ60">
        <v>1.5552999999999999</v>
      </c>
      <c r="CA60">
        <v>-3.9732200549657</v>
      </c>
      <c r="CB60">
        <v>-3.9735</v>
      </c>
      <c r="CC60">
        <v>-2.8927999999999998</v>
      </c>
      <c r="CD60">
        <v>1.0807</v>
      </c>
      <c r="CE60">
        <v>-3.9723000000000002</v>
      </c>
      <c r="CF60">
        <v>86.761300583223914</v>
      </c>
      <c r="CG60">
        <v>74.900000000000006</v>
      </c>
      <c r="CH60">
        <v>86.8</v>
      </c>
      <c r="CI60">
        <v>11.89999999999999</v>
      </c>
      <c r="CJ60">
        <v>74.900000000000006</v>
      </c>
      <c r="CK60">
        <v>28.393570830428992</v>
      </c>
      <c r="CL60">
        <v>26</v>
      </c>
      <c r="CM60">
        <v>28.4</v>
      </c>
      <c r="CN60">
        <v>2.399999999999999</v>
      </c>
      <c r="CO60">
        <v>26.5</v>
      </c>
      <c r="CP60">
        <v>75.195816371740662</v>
      </c>
      <c r="CQ60">
        <v>73.900000000000006</v>
      </c>
      <c r="CR60">
        <v>75.2</v>
      </c>
      <c r="CS60">
        <v>1.2999999999999969</v>
      </c>
      <c r="CT60">
        <v>73.900000000000006</v>
      </c>
      <c r="CU60">
        <v>11.897143655771311</v>
      </c>
      <c r="CV60">
        <v>10.9</v>
      </c>
      <c r="CW60">
        <v>12.7</v>
      </c>
      <c r="CX60">
        <v>1.7999999999999989</v>
      </c>
      <c r="CY60">
        <v>10.9</v>
      </c>
      <c r="CZ60">
        <v>32.606885218853243</v>
      </c>
      <c r="DA60">
        <v>29.6</v>
      </c>
      <c r="DB60">
        <v>35.1</v>
      </c>
      <c r="DC60">
        <v>5.5</v>
      </c>
      <c r="DD60">
        <v>35.1</v>
      </c>
      <c r="DE60">
        <v>16.092549632158711</v>
      </c>
      <c r="DF60">
        <v>12.1</v>
      </c>
      <c r="DG60">
        <v>16.100000000000001</v>
      </c>
      <c r="DH60">
        <v>4.0000000000000018</v>
      </c>
      <c r="DI60">
        <v>14</v>
      </c>
      <c r="DJ60">
        <v>0.30611142012560433</v>
      </c>
      <c r="DK60">
        <v>0.25415676959619948</v>
      </c>
      <c r="DL60">
        <v>0.30628087508821461</v>
      </c>
      <c r="DM60">
        <v>5.2124105492015071E-2</v>
      </c>
      <c r="DN60">
        <v>0.25415676959619948</v>
      </c>
      <c r="DO60">
        <v>4.4179983717063074</v>
      </c>
      <c r="DP60">
        <v>4.0430630000000001</v>
      </c>
      <c r="DQ60">
        <v>4.5096740000000004</v>
      </c>
      <c r="DR60">
        <v>0.46661100000000028</v>
      </c>
      <c r="DS60">
        <v>4.5096740000000004</v>
      </c>
      <c r="DT60">
        <v>5.5920161942899798</v>
      </c>
      <c r="DU60">
        <v>5.5918919999999996</v>
      </c>
      <c r="DV60">
        <v>5.6956519999999999</v>
      </c>
      <c r="DW60">
        <v>0.1037600000000003</v>
      </c>
      <c r="DX60">
        <v>5.6238010000000003</v>
      </c>
      <c r="DY60">
        <v>4.5104489995591157</v>
      </c>
      <c r="DZ60">
        <v>4.433954</v>
      </c>
      <c r="EA60">
        <v>4.5104709999999999</v>
      </c>
      <c r="EB60">
        <v>7.6516999999999946E-2</v>
      </c>
      <c r="EC60">
        <v>4.5096740000000004</v>
      </c>
      <c r="ED60">
        <v>6.1825647335451031</v>
      </c>
      <c r="EE60">
        <v>6.114147</v>
      </c>
      <c r="EF60">
        <v>6.2116369999999996</v>
      </c>
      <c r="EG60">
        <v>9.7489999999999633E-2</v>
      </c>
      <c r="EH60">
        <v>6.2116369999999996</v>
      </c>
      <c r="EI60">
        <v>7.5587122140310852</v>
      </c>
      <c r="EJ60">
        <v>7.5585680000000002</v>
      </c>
      <c r="EK60">
        <v>7.6926509999999997</v>
      </c>
      <c r="EL60">
        <v>0.13408299999999951</v>
      </c>
      <c r="EM60">
        <v>7.5944849999999997</v>
      </c>
      <c r="EN60">
        <v>29.348589202582328</v>
      </c>
      <c r="EO60">
        <v>25.849060000000001</v>
      </c>
      <c r="EP60">
        <v>29.36383</v>
      </c>
      <c r="EQ60">
        <v>3.5147699999999991</v>
      </c>
      <c r="ER60">
        <v>29.36383</v>
      </c>
      <c r="ES60">
        <v>18.17644622801286</v>
      </c>
      <c r="ET60">
        <v>13.3865</v>
      </c>
      <c r="EU60">
        <v>18.188939999999999</v>
      </c>
      <c r="EV60">
        <v>4.8024399999999989</v>
      </c>
      <c r="EW60">
        <v>14.50825</v>
      </c>
      <c r="EX60">
        <v>11.17214297456947</v>
      </c>
      <c r="EY60">
        <v>11.160500000000001</v>
      </c>
      <c r="EZ60">
        <v>14.85558</v>
      </c>
      <c r="FA60">
        <v>3.695079999999999</v>
      </c>
      <c r="FB60">
        <v>14.85558</v>
      </c>
      <c r="FC60">
        <v>0.58476686212133189</v>
      </c>
      <c r="FD60">
        <v>0.51503919321805203</v>
      </c>
      <c r="FE60">
        <v>0.58507053304808887</v>
      </c>
      <c r="FF60">
        <v>7.0031339830036843E-2</v>
      </c>
      <c r="FG60">
        <v>0.58507053304808887</v>
      </c>
      <c r="FH60">
        <v>0.61492432883304171</v>
      </c>
      <c r="FI60">
        <v>0.61358715791024665</v>
      </c>
      <c r="FJ60">
        <v>1.0239401719711201</v>
      </c>
      <c r="FK60">
        <v>0.41035301406087321</v>
      </c>
      <c r="FL60">
        <v>1.0239401719711201</v>
      </c>
      <c r="FM60">
        <v>36.418649502924147</v>
      </c>
      <c r="FN60">
        <v>34.369999999999997</v>
      </c>
      <c r="FO60">
        <v>36.42</v>
      </c>
      <c r="FP60">
        <v>2.0500000000000038</v>
      </c>
      <c r="FQ60">
        <v>36.15</v>
      </c>
      <c r="FR60">
        <v>351.42348392888601</v>
      </c>
      <c r="FS60">
        <v>351.42083000000002</v>
      </c>
      <c r="FT60">
        <v>354.44376</v>
      </c>
      <c r="FU60">
        <v>3.0229299999999739</v>
      </c>
      <c r="FV60">
        <v>352.03541000000001</v>
      </c>
      <c r="FW60">
        <v>0.80645225461246706</v>
      </c>
      <c r="FX60">
        <v>0.801261</v>
      </c>
      <c r="FY60">
        <v>0.80645800000000001</v>
      </c>
      <c r="FZ60">
        <v>5.1970000000000072E-3</v>
      </c>
      <c r="GA60">
        <v>0.80501500000000004</v>
      </c>
      <c r="GB60">
        <v>3</v>
      </c>
      <c r="GC60">
        <v>5</v>
      </c>
    </row>
    <row r="61" spans="1:185" x14ac:dyDescent="0.3">
      <c r="A61" s="36" t="s">
        <v>861</v>
      </c>
      <c r="B61">
        <v>-5.4144010668274387E-2</v>
      </c>
      <c r="C61">
        <v>1.827281690681567</v>
      </c>
      <c r="D61">
        <v>2.09492809575312</v>
      </c>
      <c r="E61">
        <v>-1.0903846228004881</v>
      </c>
      <c r="F61">
        <v>-0.59613728809425659</v>
      </c>
      <c r="G61">
        <v>1.68652166991344</v>
      </c>
      <c r="H61">
        <v>-54.160032731409217</v>
      </c>
      <c r="I61">
        <v>0.1037552419268994</v>
      </c>
      <c r="J61">
        <v>4.0113101442083077E-2</v>
      </c>
      <c r="K61">
        <v>0.31033372932506631</v>
      </c>
      <c r="L61">
        <v>0.15293022540229481</v>
      </c>
      <c r="M61">
        <v>0.1461049097541649</v>
      </c>
      <c r="N61">
        <v>0.20225332361775419</v>
      </c>
      <c r="O61">
        <v>-0.22343424038704571</v>
      </c>
      <c r="P61">
        <v>-2.1180916769291399E-2</v>
      </c>
      <c r="Q61">
        <v>-0.1223025906272338</v>
      </c>
      <c r="R61">
        <v>3.6982457247740012E-2</v>
      </c>
      <c r="S61">
        <v>1.1527620253559689</v>
      </c>
      <c r="T61">
        <v>-0.61998604320960449</v>
      </c>
      <c r="U61">
        <v>-0.55052617172121465</v>
      </c>
      <c r="V61">
        <v>1.9608649358930179</v>
      </c>
      <c r="W61">
        <v>1.9532459767658741</v>
      </c>
      <c r="X61">
        <v>0.2228123424673879</v>
      </c>
      <c r="Y61">
        <v>0.22017218981912251</v>
      </c>
      <c r="Z61">
        <v>8.1091043011835395E-2</v>
      </c>
      <c r="AA61">
        <v>9.2309688128562925E-2</v>
      </c>
      <c r="AB61">
        <v>50.589251194549611</v>
      </c>
      <c r="AC61">
        <v>-0.36464346030398992</v>
      </c>
      <c r="AD61">
        <v>1.9112803279855579</v>
      </c>
      <c r="AE61">
        <v>0.58745580277137788</v>
      </c>
      <c r="AF61">
        <v>0.58481565012311254</v>
      </c>
      <c r="AG61">
        <v>0.8493190987928827</v>
      </c>
      <c r="AH61">
        <v>1.4058656670890251E-2</v>
      </c>
      <c r="AI61">
        <v>170.00770633763071</v>
      </c>
      <c r="AJ61">
        <v>103.314717409965</v>
      </c>
      <c r="AK61">
        <v>170.90137547400161</v>
      </c>
      <c r="AL61">
        <v>235.80712588470291</v>
      </c>
      <c r="AM61">
        <v>162.460292271204</v>
      </c>
      <c r="AN61">
        <v>228.30083533159461</v>
      </c>
      <c r="AO61">
        <v>78.125242508356123</v>
      </c>
      <c r="AP61">
        <v>174.0015679990762</v>
      </c>
      <c r="AQ61">
        <v>18.019664246767661</v>
      </c>
      <c r="AR61">
        <v>4.2993981949756028</v>
      </c>
      <c r="AS61">
        <v>11.69031262745855</v>
      </c>
      <c r="AT61">
        <v>-8.2665700537079161</v>
      </c>
      <c r="AU61">
        <v>-3.8898698911740608</v>
      </c>
      <c r="AV61">
        <v>-4.3767001625338553</v>
      </c>
      <c r="AW61">
        <v>1.693996797265483</v>
      </c>
      <c r="AX61">
        <v>0.92679999999999996</v>
      </c>
      <c r="AY61">
        <v>1.6958</v>
      </c>
      <c r="AZ61">
        <v>0.76900000000000002</v>
      </c>
      <c r="BA61">
        <v>0.9677</v>
      </c>
      <c r="BB61">
        <v>0.88574022948505104</v>
      </c>
      <c r="BC61">
        <v>0.88560000000000005</v>
      </c>
      <c r="BD61">
        <v>0.94679999999999997</v>
      </c>
      <c r="BE61">
        <v>6.1199999999999921E-2</v>
      </c>
      <c r="BF61">
        <v>0.94679999999999997</v>
      </c>
      <c r="BG61">
        <v>22.98636090953735</v>
      </c>
      <c r="BH61">
        <v>15.680199999999999</v>
      </c>
      <c r="BI61">
        <v>23.002800000000001</v>
      </c>
      <c r="BJ61">
        <v>7.3226000000000013</v>
      </c>
      <c r="BK61">
        <v>15.680199999999999</v>
      </c>
      <c r="BL61">
        <v>6.3940273150102813</v>
      </c>
      <c r="BM61">
        <v>3.7541000000000002</v>
      </c>
      <c r="BN61">
        <v>6.3990999999999998</v>
      </c>
      <c r="BO61">
        <v>2.645</v>
      </c>
      <c r="BP61">
        <v>3.7541000000000002</v>
      </c>
      <c r="BQ61">
        <v>2.8986051875941889</v>
      </c>
      <c r="BR61">
        <v>2.3849999999999998</v>
      </c>
      <c r="BS61">
        <v>3.1787999999999998</v>
      </c>
      <c r="BT61">
        <v>0.79380000000000006</v>
      </c>
      <c r="BU61">
        <v>2.3849999999999998</v>
      </c>
      <c r="BV61">
        <v>2.310541337888246</v>
      </c>
      <c r="BW61">
        <v>0.45429999999999998</v>
      </c>
      <c r="BX61">
        <v>2.3149999999999999</v>
      </c>
      <c r="BY61">
        <v>1.8607</v>
      </c>
      <c r="BZ61">
        <v>0.47499999999999998</v>
      </c>
      <c r="CA61">
        <v>-5.2091464033711894</v>
      </c>
      <c r="CB61">
        <v>-5.2138999999999998</v>
      </c>
      <c r="CC61">
        <v>-2.8599000000000001</v>
      </c>
      <c r="CD61">
        <v>2.3540000000000001</v>
      </c>
      <c r="CE61">
        <v>-2.8599000000000001</v>
      </c>
      <c r="CF61">
        <v>54.299267332518397</v>
      </c>
      <c r="CG61">
        <v>53.7</v>
      </c>
      <c r="CH61">
        <v>54.3</v>
      </c>
      <c r="CI61">
        <v>0.59999999999999432</v>
      </c>
      <c r="CJ61">
        <v>53.7</v>
      </c>
      <c r="CK61">
        <v>17.39709201839651</v>
      </c>
      <c r="CL61">
        <v>15.7</v>
      </c>
      <c r="CM61">
        <v>17.399999999999999</v>
      </c>
      <c r="CN61">
        <v>1.6999999999999991</v>
      </c>
      <c r="CO61">
        <v>15.7</v>
      </c>
      <c r="CP61">
        <v>47.183626236024253</v>
      </c>
      <c r="CQ61">
        <v>40</v>
      </c>
      <c r="CR61">
        <v>47.2</v>
      </c>
      <c r="CS61">
        <v>7.2000000000000028</v>
      </c>
      <c r="CT61">
        <v>40.799999999999997</v>
      </c>
      <c r="CU61">
        <v>9.8048196260975686</v>
      </c>
      <c r="CV61">
        <v>9.8000000000000007</v>
      </c>
      <c r="CW61">
        <v>11.8</v>
      </c>
      <c r="CX61">
        <v>2</v>
      </c>
      <c r="CY61">
        <v>11.8</v>
      </c>
      <c r="CZ61">
        <v>30.83660647001857</v>
      </c>
      <c r="DA61">
        <v>30.8</v>
      </c>
      <c r="DB61">
        <v>46.7</v>
      </c>
      <c r="DC61">
        <v>15.9</v>
      </c>
      <c r="DD61">
        <v>45.3</v>
      </c>
      <c r="DE61">
        <v>7.592034652183056</v>
      </c>
      <c r="DF61">
        <v>3.9</v>
      </c>
      <c r="DG61">
        <v>7.6</v>
      </c>
      <c r="DH61">
        <v>3.7</v>
      </c>
      <c r="DI61">
        <v>3.9</v>
      </c>
      <c r="DJ61">
        <v>0.31206196998886282</v>
      </c>
      <c r="DK61">
        <v>0.30738408700629649</v>
      </c>
      <c r="DL61">
        <v>0.31206896551724128</v>
      </c>
      <c r="DM61">
        <v>4.6848785109447899E-3</v>
      </c>
      <c r="DN61">
        <v>0.30738408700629649</v>
      </c>
      <c r="DO61">
        <v>3.692597268103937</v>
      </c>
      <c r="DP61">
        <v>3.580257</v>
      </c>
      <c r="DQ61">
        <v>3.6928109999999998</v>
      </c>
      <c r="DR61">
        <v>0.11255399999999979</v>
      </c>
      <c r="DS61">
        <v>3.580257</v>
      </c>
      <c r="DT61">
        <v>5.2887503807268521</v>
      </c>
      <c r="DU61">
        <v>5.2877390000000002</v>
      </c>
      <c r="DV61">
        <v>5.7434909999999997</v>
      </c>
      <c r="DW61">
        <v>0.45575199999999949</v>
      </c>
      <c r="DX61">
        <v>5.7434909999999997</v>
      </c>
      <c r="DY61">
        <v>3.8570247628296692</v>
      </c>
      <c r="DZ61">
        <v>3.580257</v>
      </c>
      <c r="EA61">
        <v>3.8575569999999999</v>
      </c>
      <c r="EB61">
        <v>0.27729999999999988</v>
      </c>
      <c r="EC61">
        <v>3.580257</v>
      </c>
      <c r="ED61">
        <v>6.0387511384597241</v>
      </c>
      <c r="EE61">
        <v>6.038449</v>
      </c>
      <c r="EF61">
        <v>6.2370950000000001</v>
      </c>
      <c r="EG61">
        <v>0.1986460000000001</v>
      </c>
      <c r="EH61">
        <v>6.2370950000000001</v>
      </c>
      <c r="EI61">
        <v>6.8102581190769538</v>
      </c>
      <c r="EJ61">
        <v>6.8082409999999998</v>
      </c>
      <c r="EK61">
        <v>7.6466560000000001</v>
      </c>
      <c r="EL61">
        <v>0.83841500000000035</v>
      </c>
      <c r="EM61">
        <v>7.6439500000000002</v>
      </c>
      <c r="EN61">
        <v>19.306619418724829</v>
      </c>
      <c r="EO61">
        <v>16.521139999999999</v>
      </c>
      <c r="EP61">
        <v>19.31287</v>
      </c>
      <c r="EQ61">
        <v>2.7917300000000012</v>
      </c>
      <c r="ER61">
        <v>16.521139999999999</v>
      </c>
      <c r="ES61">
        <v>11.488245497386259</v>
      </c>
      <c r="ET61">
        <v>6.8665500000000002</v>
      </c>
      <c r="EU61">
        <v>11.49722</v>
      </c>
      <c r="EV61">
        <v>4.6306700000000003</v>
      </c>
      <c r="EW61">
        <v>6.8665500000000002</v>
      </c>
      <c r="EX61">
        <v>7.8183739213385604</v>
      </c>
      <c r="EY61">
        <v>7.8156499999999998</v>
      </c>
      <c r="EZ61">
        <v>9.6545900000000007</v>
      </c>
      <c r="FA61">
        <v>1.8389400000000009</v>
      </c>
      <c r="FB61">
        <v>9.6545900000000007</v>
      </c>
      <c r="FC61">
        <v>0.57026992339809313</v>
      </c>
      <c r="FD61">
        <v>0.48799373095382897</v>
      </c>
      <c r="FE61">
        <v>0.57045455015369861</v>
      </c>
      <c r="FF61">
        <v>8.2460819199869639E-2</v>
      </c>
      <c r="FG61">
        <v>0.48799373095382897</v>
      </c>
      <c r="FH61">
        <v>0.68098713483790696</v>
      </c>
      <c r="FI61">
        <v>0.67978607002388403</v>
      </c>
      <c r="FJ61">
        <v>1.4060321413227901</v>
      </c>
      <c r="FK61">
        <v>0.72624607129890562</v>
      </c>
      <c r="FL61">
        <v>1.4060321413227901</v>
      </c>
      <c r="FM61">
        <v>38.018849153355603</v>
      </c>
      <c r="FN61">
        <v>32.82</v>
      </c>
      <c r="FO61">
        <v>38.03</v>
      </c>
      <c r="FP61">
        <v>5.2100000000000009</v>
      </c>
      <c r="FQ61">
        <v>33.97</v>
      </c>
      <c r="FR61">
        <v>250.75836160324451</v>
      </c>
      <c r="FS61">
        <v>249.65791999999999</v>
      </c>
      <c r="FT61">
        <v>250.75994</v>
      </c>
      <c r="FU61">
        <v>1.10202000000001</v>
      </c>
      <c r="FV61">
        <v>250.54012</v>
      </c>
      <c r="FW61">
        <v>0.81436844004019859</v>
      </c>
      <c r="FX61">
        <v>0.81435999999999997</v>
      </c>
      <c r="FY61">
        <v>0.81934200000000001</v>
      </c>
      <c r="FZ61">
        <v>4.982000000000042E-3</v>
      </c>
      <c r="GA61">
        <v>0.81642199999999998</v>
      </c>
      <c r="GB61">
        <v>3</v>
      </c>
      <c r="GC61">
        <v>6</v>
      </c>
    </row>
    <row r="62" spans="1:185" x14ac:dyDescent="0.3">
      <c r="A62" s="36" t="s">
        <v>864</v>
      </c>
      <c r="B62">
        <v>-4.5839900000000003E-2</v>
      </c>
      <c r="C62">
        <v>1.75017</v>
      </c>
      <c r="D62">
        <v>1.8183</v>
      </c>
      <c r="E62">
        <v>-0.74280000000000002</v>
      </c>
      <c r="F62">
        <v>-0.74180000000000001</v>
      </c>
      <c r="G62">
        <v>1.4845999999999999</v>
      </c>
      <c r="H62">
        <v>-54.186368000000002</v>
      </c>
      <c r="I62">
        <v>8.4000000000000005E-2</v>
      </c>
      <c r="J62">
        <v>0.48249999999999998</v>
      </c>
      <c r="K62">
        <v>0.16924</v>
      </c>
      <c r="L62">
        <v>-1.6209999999999999E-2</v>
      </c>
      <c r="M62">
        <v>0.11820600000000001</v>
      </c>
      <c r="N62">
        <v>0.17369999999999999</v>
      </c>
      <c r="O62">
        <v>-0.19968</v>
      </c>
      <c r="P62">
        <v>-2.598E-2</v>
      </c>
      <c r="Q62">
        <v>-0.11283</v>
      </c>
      <c r="R62">
        <v>3.6650000000000002E-2</v>
      </c>
      <c r="S62">
        <v>0.83372000000000002</v>
      </c>
      <c r="T62">
        <v>-0.56384000000000001</v>
      </c>
      <c r="U62">
        <v>-0.56367</v>
      </c>
      <c r="V62">
        <v>1.95458</v>
      </c>
      <c r="W62">
        <v>1.95455</v>
      </c>
      <c r="X62">
        <v>0.2434533333333333</v>
      </c>
      <c r="Y62">
        <v>0.24331</v>
      </c>
      <c r="Z62">
        <v>4.9180000000000001E-2</v>
      </c>
      <c r="AA62">
        <v>4.9200000000000001E-2</v>
      </c>
      <c r="AB62">
        <v>37.92</v>
      </c>
      <c r="AC62">
        <v>-0.30381999999999998</v>
      </c>
      <c r="AD62">
        <v>1.81765</v>
      </c>
      <c r="AE62">
        <v>0.54727333333333328</v>
      </c>
      <c r="AF62">
        <v>0.54713000000000001</v>
      </c>
      <c r="AG62">
        <v>0.74514999999999998</v>
      </c>
      <c r="AH62">
        <v>6.4000000000000003E-3</v>
      </c>
      <c r="AI62">
        <v>332.04750000000001</v>
      </c>
      <c r="AJ62">
        <v>323.0401</v>
      </c>
      <c r="AK62">
        <v>336.41370000000001</v>
      </c>
      <c r="AL62">
        <v>336.68869999999998</v>
      </c>
      <c r="AM62">
        <v>364.87799999999999</v>
      </c>
      <c r="AN62">
        <v>454.3</v>
      </c>
      <c r="AO62">
        <v>126.3</v>
      </c>
      <c r="AP62">
        <v>367.6</v>
      </c>
      <c r="AQ62">
        <v>20.47</v>
      </c>
      <c r="AR62">
        <v>5.29</v>
      </c>
      <c r="AS62">
        <v>11.98</v>
      </c>
      <c r="AT62">
        <v>-15.24667322100785</v>
      </c>
      <c r="AU62">
        <v>-8.2799999999999994</v>
      </c>
      <c r="AV62">
        <v>-6.9666732210078486</v>
      </c>
      <c r="AW62">
        <v>0.73329999999999995</v>
      </c>
      <c r="AX62">
        <v>0.73329999999999995</v>
      </c>
      <c r="AY62">
        <v>0.73329999999999995</v>
      </c>
      <c r="AZ62">
        <v>0</v>
      </c>
      <c r="BA62">
        <v>0.73329999999999995</v>
      </c>
      <c r="BB62">
        <v>0.75580000000000003</v>
      </c>
      <c r="BC62">
        <v>0.75580000000000003</v>
      </c>
      <c r="BD62">
        <v>0.75580000000000003</v>
      </c>
      <c r="BE62">
        <v>0</v>
      </c>
      <c r="BF62">
        <v>0.75580000000000003</v>
      </c>
      <c r="BG62">
        <v>36.483699999999999</v>
      </c>
      <c r="BH62">
        <v>36.483699999999999</v>
      </c>
      <c r="BI62">
        <v>36.483699999999999</v>
      </c>
      <c r="BJ62">
        <v>0</v>
      </c>
      <c r="BK62">
        <v>36.483699999999999</v>
      </c>
      <c r="BL62">
        <v>5.6174999999999997</v>
      </c>
      <c r="BM62">
        <v>5.6174999999999997</v>
      </c>
      <c r="BN62">
        <v>5.6174999999999997</v>
      </c>
      <c r="BO62">
        <v>0</v>
      </c>
      <c r="BP62">
        <v>5.6174999999999997</v>
      </c>
      <c r="BQ62">
        <v>2.2957999999999998</v>
      </c>
      <c r="BR62">
        <v>2.2957999999999998</v>
      </c>
      <c r="BS62">
        <v>2.2957999999999998</v>
      </c>
      <c r="BT62">
        <v>0</v>
      </c>
      <c r="BU62">
        <v>2.2957999999999998</v>
      </c>
      <c r="BV62">
        <v>2.2909000000000002</v>
      </c>
      <c r="BW62">
        <v>2.2909000000000002</v>
      </c>
      <c r="BX62">
        <v>2.2909000000000002</v>
      </c>
      <c r="BY62">
        <v>0</v>
      </c>
      <c r="BZ62">
        <v>2.2909000000000002</v>
      </c>
      <c r="CA62">
        <v>-4.5867000000000004</v>
      </c>
      <c r="CB62">
        <v>-4.5867000000000004</v>
      </c>
      <c r="CC62">
        <v>-4.5867000000000004</v>
      </c>
      <c r="CD62">
        <v>0</v>
      </c>
      <c r="CE62">
        <v>-4.5867000000000004</v>
      </c>
      <c r="CF62">
        <v>86.7</v>
      </c>
      <c r="CG62">
        <v>86.7</v>
      </c>
      <c r="CH62">
        <v>86.7</v>
      </c>
      <c r="CI62">
        <v>0</v>
      </c>
      <c r="CJ62">
        <v>86.7</v>
      </c>
      <c r="CK62">
        <v>24.2</v>
      </c>
      <c r="CL62">
        <v>24.2</v>
      </c>
      <c r="CM62">
        <v>24.2</v>
      </c>
      <c r="CN62">
        <v>0</v>
      </c>
      <c r="CO62">
        <v>24.2</v>
      </c>
      <c r="CP62">
        <v>100.6</v>
      </c>
      <c r="CQ62">
        <v>100.6</v>
      </c>
      <c r="CR62">
        <v>100.6</v>
      </c>
      <c r="CS62">
        <v>0</v>
      </c>
      <c r="CT62">
        <v>100.6</v>
      </c>
      <c r="CU62">
        <v>19.5</v>
      </c>
      <c r="CV62">
        <v>19.5</v>
      </c>
      <c r="CW62">
        <v>19.5</v>
      </c>
      <c r="CX62">
        <v>0</v>
      </c>
      <c r="CY62">
        <v>19.5</v>
      </c>
      <c r="CZ62">
        <v>20.7</v>
      </c>
      <c r="DA62">
        <v>20.7</v>
      </c>
      <c r="DB62">
        <v>20.7</v>
      </c>
      <c r="DC62">
        <v>0</v>
      </c>
      <c r="DD62">
        <v>20.7</v>
      </c>
      <c r="DE62">
        <v>3.2</v>
      </c>
      <c r="DF62">
        <v>3.2</v>
      </c>
      <c r="DG62">
        <v>3.2</v>
      </c>
      <c r="DH62">
        <v>0</v>
      </c>
      <c r="DI62">
        <v>3.2</v>
      </c>
      <c r="DJ62">
        <v>0.235854189336235</v>
      </c>
      <c r="DK62">
        <v>0.235854189336235</v>
      </c>
      <c r="DL62">
        <v>0.235854189336235</v>
      </c>
      <c r="DM62">
        <v>0</v>
      </c>
      <c r="DN62">
        <v>0.235854189336235</v>
      </c>
      <c r="DO62">
        <v>4.444566</v>
      </c>
      <c r="DP62">
        <v>4.444566</v>
      </c>
      <c r="DQ62">
        <v>4.444566</v>
      </c>
      <c r="DR62">
        <v>0</v>
      </c>
      <c r="DS62">
        <v>4.444566</v>
      </c>
      <c r="DT62">
        <v>6.2562569999999997</v>
      </c>
      <c r="DU62">
        <v>6.2562569999999997</v>
      </c>
      <c r="DV62">
        <v>6.2562569999999997</v>
      </c>
      <c r="DW62">
        <v>0</v>
      </c>
      <c r="DX62">
        <v>6.2562569999999997</v>
      </c>
      <c r="DY62">
        <v>5.0809749999999996</v>
      </c>
      <c r="DZ62">
        <v>5.0809749999999996</v>
      </c>
      <c r="EA62">
        <v>5.0809749999999996</v>
      </c>
      <c r="EB62">
        <v>0</v>
      </c>
      <c r="EC62">
        <v>5.0809749999999996</v>
      </c>
      <c r="ED62">
        <v>7.7459449999999999</v>
      </c>
      <c r="EE62">
        <v>7.7459449999999999</v>
      </c>
      <c r="EF62">
        <v>7.7459449999999999</v>
      </c>
      <c r="EG62">
        <v>0</v>
      </c>
      <c r="EH62">
        <v>7.7459449999999999</v>
      </c>
      <c r="EI62">
        <v>7.1238049999999999</v>
      </c>
      <c r="EJ62">
        <v>7.1238049999999999</v>
      </c>
      <c r="EK62">
        <v>7.1238049999999999</v>
      </c>
      <c r="EL62">
        <v>0</v>
      </c>
      <c r="EM62">
        <v>7.1238049999999999</v>
      </c>
      <c r="EN62">
        <v>33.013530000000003</v>
      </c>
      <c r="EO62">
        <v>33.013530000000003</v>
      </c>
      <c r="EP62">
        <v>33.013530000000003</v>
      </c>
      <c r="EQ62">
        <v>0</v>
      </c>
      <c r="ER62">
        <v>33.013530000000003</v>
      </c>
      <c r="ES62">
        <v>20.06606</v>
      </c>
      <c r="ET62">
        <v>20.06606</v>
      </c>
      <c r="EU62">
        <v>20.06606</v>
      </c>
      <c r="EV62">
        <v>0</v>
      </c>
      <c r="EW62">
        <v>20.06606</v>
      </c>
      <c r="EX62">
        <v>12.947469999999999</v>
      </c>
      <c r="EY62">
        <v>12.947469999999999</v>
      </c>
      <c r="EZ62">
        <v>12.947469999999999</v>
      </c>
      <c r="FA62">
        <v>0</v>
      </c>
      <c r="FB62">
        <v>12.947469999999999</v>
      </c>
      <c r="FC62">
        <v>0.5232401729408358</v>
      </c>
      <c r="FD62">
        <v>0.5232401729408358</v>
      </c>
      <c r="FE62">
        <v>0.5232401729408358</v>
      </c>
      <c r="FF62">
        <v>0</v>
      </c>
      <c r="FG62">
        <v>0.5232401729408358</v>
      </c>
      <c r="FH62">
        <v>0.64524226479936764</v>
      </c>
      <c r="FI62">
        <v>0.64524226479936764</v>
      </c>
      <c r="FJ62">
        <v>0.64524226479936764</v>
      </c>
      <c r="FK62">
        <v>0</v>
      </c>
      <c r="FL62">
        <v>0.64524226479936764</v>
      </c>
      <c r="FM62">
        <v>36.619999999999997</v>
      </c>
      <c r="FN62">
        <v>36.619999999999997</v>
      </c>
      <c r="FO62">
        <v>36.619999999999997</v>
      </c>
      <c r="FP62">
        <v>0</v>
      </c>
      <c r="FQ62">
        <v>36.619999999999997</v>
      </c>
      <c r="FR62">
        <v>432.33566000000002</v>
      </c>
      <c r="FS62">
        <v>432.33566000000002</v>
      </c>
      <c r="FT62">
        <v>432.33566000000002</v>
      </c>
      <c r="FU62">
        <v>0</v>
      </c>
      <c r="FV62">
        <v>432.33566000000002</v>
      </c>
      <c r="FW62">
        <v>0.73803200000000002</v>
      </c>
      <c r="FX62">
        <v>0.73803200000000002</v>
      </c>
      <c r="FY62">
        <v>0.73803200000000002</v>
      </c>
      <c r="FZ62">
        <v>0</v>
      </c>
      <c r="GA62">
        <v>0.73803200000000002</v>
      </c>
      <c r="GB62">
        <v>1</v>
      </c>
      <c r="GC62">
        <v>6</v>
      </c>
    </row>
    <row r="63" spans="1:185" x14ac:dyDescent="0.3">
      <c r="A63" s="36" t="s">
        <v>867</v>
      </c>
      <c r="B63">
        <v>-3.7626E-2</v>
      </c>
      <c r="C63">
        <v>1.87015</v>
      </c>
      <c r="D63">
        <v>1.8047</v>
      </c>
      <c r="E63">
        <v>-0.73680000000000001</v>
      </c>
      <c r="F63">
        <v>-0.73670000000000002</v>
      </c>
      <c r="G63">
        <v>1.4735</v>
      </c>
      <c r="H63">
        <v>-54.164212999999997</v>
      </c>
      <c r="I63">
        <v>5.1000000000000004E-3</v>
      </c>
      <c r="J63">
        <v>0.39500000000000002</v>
      </c>
      <c r="K63">
        <v>0.21271000000000001</v>
      </c>
      <c r="L63">
        <v>-2.2866000000000001E-2</v>
      </c>
      <c r="M63">
        <v>9.4488000000000003E-2</v>
      </c>
      <c r="N63">
        <v>0.19502</v>
      </c>
      <c r="O63">
        <v>-0.2382</v>
      </c>
      <c r="P63">
        <v>-4.3180000000000003E-2</v>
      </c>
      <c r="Q63">
        <v>-0.14069000000000001</v>
      </c>
      <c r="R63">
        <v>5.0750000000000003E-2</v>
      </c>
      <c r="S63">
        <v>0.81872999999999996</v>
      </c>
      <c r="T63">
        <v>-0.56828666666666672</v>
      </c>
      <c r="U63">
        <v>-0.56827000000000005</v>
      </c>
      <c r="V63">
        <v>1.9532</v>
      </c>
      <c r="W63">
        <v>1.95319</v>
      </c>
      <c r="X63">
        <v>0.20305000000000001</v>
      </c>
      <c r="Y63">
        <v>0.20304</v>
      </c>
      <c r="Z63">
        <v>3.764E-2</v>
      </c>
      <c r="AA63">
        <v>3.7650000000000003E-2</v>
      </c>
      <c r="AB63">
        <v>47.68</v>
      </c>
      <c r="AC63">
        <v>-0.38380999999999998</v>
      </c>
      <c r="AD63">
        <v>1.9049700000000001</v>
      </c>
      <c r="AE63">
        <v>0.58685999999999994</v>
      </c>
      <c r="AF63">
        <v>0.58684999999999998</v>
      </c>
      <c r="AG63">
        <v>0.75234999999999996</v>
      </c>
      <c r="AH63">
        <v>4.9899999999999996E-3</v>
      </c>
      <c r="AI63">
        <v>301.00689999999997</v>
      </c>
      <c r="AJ63">
        <v>288.97289999999998</v>
      </c>
      <c r="AK63">
        <v>289.14159999999998</v>
      </c>
      <c r="AL63">
        <v>324.90629999999999</v>
      </c>
      <c r="AM63">
        <v>235.30799999999999</v>
      </c>
      <c r="AN63">
        <v>329.2</v>
      </c>
      <c r="AO63">
        <v>96.1</v>
      </c>
      <c r="AP63">
        <v>278.2</v>
      </c>
      <c r="AQ63">
        <v>19.7</v>
      </c>
      <c r="AR63">
        <v>4.83</v>
      </c>
      <c r="AS63">
        <v>11.82</v>
      </c>
      <c r="AT63">
        <v>-12.96567437098831</v>
      </c>
      <c r="AU63">
        <v>-5.28</v>
      </c>
      <c r="AV63">
        <v>-7.6856743709883064</v>
      </c>
      <c r="AW63">
        <v>0.46350000000000002</v>
      </c>
      <c r="AX63">
        <v>0.46350000000000002</v>
      </c>
      <c r="AY63">
        <v>0.46350000000000002</v>
      </c>
      <c r="AZ63">
        <v>0</v>
      </c>
      <c r="BA63">
        <v>0.46350000000000002</v>
      </c>
      <c r="BB63">
        <v>0.93310000000000004</v>
      </c>
      <c r="BC63">
        <v>0.93310000000000004</v>
      </c>
      <c r="BD63">
        <v>0.93310000000000004</v>
      </c>
      <c r="BE63">
        <v>0</v>
      </c>
      <c r="BF63">
        <v>0.93310000000000004</v>
      </c>
      <c r="BG63">
        <v>17.934899999999999</v>
      </c>
      <c r="BH63">
        <v>17.934899999999999</v>
      </c>
      <c r="BI63">
        <v>17.934899999999999</v>
      </c>
      <c r="BJ63">
        <v>0</v>
      </c>
      <c r="BK63">
        <v>17.934899999999999</v>
      </c>
      <c r="BL63">
        <v>6.3186</v>
      </c>
      <c r="BM63">
        <v>6.3186</v>
      </c>
      <c r="BN63">
        <v>6.3186</v>
      </c>
      <c r="BO63">
        <v>0</v>
      </c>
      <c r="BP63">
        <v>6.3186</v>
      </c>
      <c r="BQ63">
        <v>5.1590999999999996</v>
      </c>
      <c r="BR63">
        <v>5.1590999999999996</v>
      </c>
      <c r="BS63">
        <v>5.1590999999999996</v>
      </c>
      <c r="BT63">
        <v>0</v>
      </c>
      <c r="BU63">
        <v>5.1590999999999996</v>
      </c>
      <c r="BV63">
        <v>-2.5634999999999999</v>
      </c>
      <c r="BW63">
        <v>-2.5634999999999999</v>
      </c>
      <c r="BX63">
        <v>-2.5634999999999999</v>
      </c>
      <c r="BY63">
        <v>0</v>
      </c>
      <c r="BZ63">
        <v>-2.5634999999999999</v>
      </c>
      <c r="CA63">
        <v>-2.5956000000000001</v>
      </c>
      <c r="CB63">
        <v>-2.5956000000000001</v>
      </c>
      <c r="CC63">
        <v>-2.5956000000000001</v>
      </c>
      <c r="CD63">
        <v>0</v>
      </c>
      <c r="CE63">
        <v>-2.5956000000000001</v>
      </c>
      <c r="CF63">
        <v>51</v>
      </c>
      <c r="CG63">
        <v>51</v>
      </c>
      <c r="CH63">
        <v>51</v>
      </c>
      <c r="CI63">
        <v>0</v>
      </c>
      <c r="CJ63">
        <v>51</v>
      </c>
      <c r="CK63">
        <v>14</v>
      </c>
      <c r="CL63">
        <v>14</v>
      </c>
      <c r="CM63">
        <v>14</v>
      </c>
      <c r="CN63">
        <v>0</v>
      </c>
      <c r="CO63">
        <v>14</v>
      </c>
      <c r="CP63">
        <v>64.3</v>
      </c>
      <c r="CQ63">
        <v>64.3</v>
      </c>
      <c r="CR63">
        <v>64.3</v>
      </c>
      <c r="CS63">
        <v>0</v>
      </c>
      <c r="CT63">
        <v>64.3</v>
      </c>
      <c r="CU63">
        <v>11.5</v>
      </c>
      <c r="CV63">
        <v>11.5</v>
      </c>
      <c r="CW63">
        <v>11.5</v>
      </c>
      <c r="CX63">
        <v>0</v>
      </c>
      <c r="CY63">
        <v>11.5</v>
      </c>
      <c r="CZ63">
        <v>31.1</v>
      </c>
      <c r="DA63">
        <v>31.1</v>
      </c>
      <c r="DB63">
        <v>31.1</v>
      </c>
      <c r="DC63">
        <v>0</v>
      </c>
      <c r="DD63">
        <v>31.1</v>
      </c>
      <c r="DE63">
        <v>1.4</v>
      </c>
      <c r="DF63">
        <v>1.4</v>
      </c>
      <c r="DG63">
        <v>1.4</v>
      </c>
      <c r="DH63">
        <v>0</v>
      </c>
      <c r="DI63">
        <v>1.4</v>
      </c>
      <c r="DJ63">
        <v>0.1833213515456506</v>
      </c>
      <c r="DK63">
        <v>0.1833213515456506</v>
      </c>
      <c r="DL63">
        <v>0.1833213515456506</v>
      </c>
      <c r="DM63">
        <v>0</v>
      </c>
      <c r="DN63">
        <v>0.1833213515456506</v>
      </c>
      <c r="DO63">
        <v>3.7164570000000001</v>
      </c>
      <c r="DP63">
        <v>3.7164570000000001</v>
      </c>
      <c r="DQ63">
        <v>3.7164570000000001</v>
      </c>
      <c r="DR63">
        <v>0</v>
      </c>
      <c r="DS63">
        <v>3.7164570000000001</v>
      </c>
      <c r="DT63">
        <v>5.7372860000000001</v>
      </c>
      <c r="DU63">
        <v>5.7372860000000001</v>
      </c>
      <c r="DV63">
        <v>5.7372860000000001</v>
      </c>
      <c r="DW63">
        <v>0</v>
      </c>
      <c r="DX63">
        <v>5.7372860000000001</v>
      </c>
      <c r="DY63">
        <v>4.4461170000000001</v>
      </c>
      <c r="DZ63">
        <v>4.4461170000000001</v>
      </c>
      <c r="EA63">
        <v>4.4461170000000001</v>
      </c>
      <c r="EB63">
        <v>0</v>
      </c>
      <c r="EC63">
        <v>4.4461170000000001</v>
      </c>
      <c r="ED63">
        <v>6.9185800000000004</v>
      </c>
      <c r="EE63">
        <v>6.9185800000000004</v>
      </c>
      <c r="EF63">
        <v>6.9185800000000004</v>
      </c>
      <c r="EG63">
        <v>0</v>
      </c>
      <c r="EH63">
        <v>6.9185800000000004</v>
      </c>
      <c r="EI63">
        <v>7.2215350000000003</v>
      </c>
      <c r="EJ63">
        <v>7.2215350000000003</v>
      </c>
      <c r="EK63">
        <v>7.2215350000000003</v>
      </c>
      <c r="EL63">
        <v>0</v>
      </c>
      <c r="EM63">
        <v>7.2215350000000003</v>
      </c>
      <c r="EN63">
        <v>17.742709999999999</v>
      </c>
      <c r="EO63">
        <v>17.742709999999999</v>
      </c>
      <c r="EP63">
        <v>17.742709999999999</v>
      </c>
      <c r="EQ63">
        <v>0</v>
      </c>
      <c r="ER63">
        <v>17.742709999999999</v>
      </c>
      <c r="ES63">
        <v>5.9870599999999996</v>
      </c>
      <c r="ET63">
        <v>5.9870599999999996</v>
      </c>
      <c r="EU63">
        <v>5.9870599999999996</v>
      </c>
      <c r="EV63">
        <v>0</v>
      </c>
      <c r="EW63">
        <v>5.9870599999999996</v>
      </c>
      <c r="EX63">
        <v>11.755649999999999</v>
      </c>
      <c r="EY63">
        <v>11.755649999999999</v>
      </c>
      <c r="EZ63">
        <v>11.755649999999999</v>
      </c>
      <c r="FA63">
        <v>0</v>
      </c>
      <c r="FB63">
        <v>11.755649999999999</v>
      </c>
      <c r="FC63">
        <v>0.3727313653854355</v>
      </c>
      <c r="FD63">
        <v>0.3727313653854355</v>
      </c>
      <c r="FE63">
        <v>0.3727313653854355</v>
      </c>
      <c r="FF63">
        <v>0</v>
      </c>
      <c r="FG63">
        <v>0.3727313653854355</v>
      </c>
      <c r="FH63">
        <v>1.9635096357811681</v>
      </c>
      <c r="FI63">
        <v>1.9635096357811681</v>
      </c>
      <c r="FJ63">
        <v>1.9635096357811681</v>
      </c>
      <c r="FK63">
        <v>0</v>
      </c>
      <c r="FL63">
        <v>1.9635096357811681</v>
      </c>
      <c r="FM63">
        <v>35.28</v>
      </c>
      <c r="FN63">
        <v>35.28</v>
      </c>
      <c r="FO63">
        <v>35.28</v>
      </c>
      <c r="FP63">
        <v>0</v>
      </c>
      <c r="FQ63">
        <v>35.28</v>
      </c>
      <c r="FR63">
        <v>322.78685000000002</v>
      </c>
      <c r="FS63">
        <v>322.78685000000002</v>
      </c>
      <c r="FT63">
        <v>322.78685000000002</v>
      </c>
      <c r="FU63">
        <v>0</v>
      </c>
      <c r="FV63">
        <v>322.78685000000002</v>
      </c>
      <c r="FW63">
        <v>0.75518300000000005</v>
      </c>
      <c r="FX63">
        <v>0.75518300000000005</v>
      </c>
      <c r="FY63">
        <v>0.75518300000000005</v>
      </c>
      <c r="FZ63">
        <v>0</v>
      </c>
      <c r="GA63">
        <v>0.75518300000000005</v>
      </c>
      <c r="GB63">
        <v>1</v>
      </c>
      <c r="GC63">
        <v>5</v>
      </c>
    </row>
    <row r="64" spans="1:185" x14ac:dyDescent="0.3">
      <c r="A64" s="36" t="s">
        <v>361</v>
      </c>
      <c r="B64">
        <v>-5.6443793701942503E-2</v>
      </c>
      <c r="C64">
        <v>1.8327121004113689</v>
      </c>
      <c r="D64">
        <v>1.792836129532325</v>
      </c>
      <c r="E64">
        <v>-0.73271914824348805</v>
      </c>
      <c r="F64">
        <v>-0.73112827002133163</v>
      </c>
      <c r="G64">
        <v>1.4638604554754031</v>
      </c>
      <c r="H64">
        <v>-54.186241267958977</v>
      </c>
      <c r="I64">
        <v>6.1595201792191872E-3</v>
      </c>
      <c r="J64">
        <v>0.30193501140614859</v>
      </c>
      <c r="K64">
        <v>0.23732987715408979</v>
      </c>
      <c r="L64">
        <v>-3.5122638644840658E-2</v>
      </c>
      <c r="M64">
        <v>8.2452610059969039E-2</v>
      </c>
      <c r="N64">
        <v>0.1876401774921862</v>
      </c>
      <c r="O64">
        <v>-0.20984358291924851</v>
      </c>
      <c r="P64">
        <v>-2.2203405427062291E-2</v>
      </c>
      <c r="Q64">
        <v>-0.1160202902122148</v>
      </c>
      <c r="R64">
        <v>3.5869798596322583E-2</v>
      </c>
      <c r="S64">
        <v>0.81275248884360352</v>
      </c>
      <c r="T64">
        <v>-0.54729063868733951</v>
      </c>
      <c r="U64">
        <v>-0.54717078006396169</v>
      </c>
      <c r="V64">
        <v>1.9537778983273579</v>
      </c>
      <c r="W64">
        <v>1.9537337793021801</v>
      </c>
      <c r="X64">
        <v>0.22614954567864831</v>
      </c>
      <c r="Y64">
        <v>0.22608894623215151</v>
      </c>
      <c r="Z64">
        <v>3.8675566476092417E-2</v>
      </c>
      <c r="AA64">
        <v>3.8811035739204018E-2</v>
      </c>
      <c r="AB64">
        <v>47.29549076076195</v>
      </c>
      <c r="AC64">
        <v>-0.36149782526872171</v>
      </c>
      <c r="AD64">
        <v>1.9070140607128849</v>
      </c>
      <c r="AE64">
        <v>0.58764737094736996</v>
      </c>
      <c r="AF64">
        <v>0.58758677150087313</v>
      </c>
      <c r="AG64">
        <v>0.84518267742187381</v>
      </c>
      <c r="AH64">
        <v>5.1498422998854021E-3</v>
      </c>
      <c r="AI64">
        <v>302.68128490123883</v>
      </c>
      <c r="AJ64">
        <v>291.34482489108427</v>
      </c>
      <c r="AK64">
        <v>292.02074977302948</v>
      </c>
      <c r="AL64">
        <v>324.67829645495698</v>
      </c>
      <c r="AM64">
        <v>301.18670323350199</v>
      </c>
      <c r="AN64">
        <v>390.58056869585971</v>
      </c>
      <c r="AO64">
        <v>116.9370580413607</v>
      </c>
      <c r="AP64">
        <v>339.61648947704862</v>
      </c>
      <c r="AQ64">
        <v>19.675593664716558</v>
      </c>
      <c r="AR64">
        <v>4.9912658694537191</v>
      </c>
      <c r="AS64">
        <v>10.68268892541238</v>
      </c>
      <c r="AT64">
        <v>-15.26969450534753</v>
      </c>
      <c r="AU64">
        <v>-4.7100000000000009</v>
      </c>
      <c r="AV64">
        <v>-10.559694505347521</v>
      </c>
      <c r="AW64">
        <v>2.0208165822379618</v>
      </c>
      <c r="AX64">
        <v>0.31869999999999998</v>
      </c>
      <c r="AY64">
        <v>4.5945</v>
      </c>
      <c r="AZ64">
        <v>4.2758000000000003</v>
      </c>
      <c r="BA64">
        <v>3.3578999999999999</v>
      </c>
      <c r="BB64">
        <v>0.93227478510150186</v>
      </c>
      <c r="BC64">
        <v>0.93179999999999996</v>
      </c>
      <c r="BD64">
        <v>0.93259999999999998</v>
      </c>
      <c r="BE64">
        <v>8.0000000000002292E-4</v>
      </c>
      <c r="BF64">
        <v>0.93220000000000003</v>
      </c>
      <c r="BG64">
        <v>18.048386951942621</v>
      </c>
      <c r="BH64">
        <v>18.003699999999998</v>
      </c>
      <c r="BI64">
        <v>18.118600000000001</v>
      </c>
      <c r="BJ64">
        <v>0.11490000000000219</v>
      </c>
      <c r="BK64">
        <v>18.052900000000001</v>
      </c>
      <c r="BL64">
        <v>15.04463699268406</v>
      </c>
      <c r="BM64">
        <v>1.2069000000000001</v>
      </c>
      <c r="BN64">
        <v>19.657</v>
      </c>
      <c r="BO64">
        <v>18.450099999999999</v>
      </c>
      <c r="BP64">
        <v>17.247599999999998</v>
      </c>
      <c r="BQ64">
        <v>8.6922118248424098</v>
      </c>
      <c r="BR64">
        <v>0.50470000000000004</v>
      </c>
      <c r="BS64">
        <v>14.223699999999999</v>
      </c>
      <c r="BT64">
        <v>13.718999999999999</v>
      </c>
      <c r="BU64">
        <v>12.9057</v>
      </c>
      <c r="BV64">
        <v>2.4949136964106229</v>
      </c>
      <c r="BW64">
        <v>-1.5722</v>
      </c>
      <c r="BX64">
        <v>6.9321999999999999</v>
      </c>
      <c r="BY64">
        <v>8.5044000000000004</v>
      </c>
      <c r="BZ64">
        <v>-1.5722</v>
      </c>
      <c r="CA64">
        <v>-11.18708696303834</v>
      </c>
      <c r="CB64">
        <v>-13.887</v>
      </c>
      <c r="CC64">
        <v>-0.98529999999999995</v>
      </c>
      <c r="CD64">
        <v>12.9017</v>
      </c>
      <c r="CE64">
        <v>-11.333500000000001</v>
      </c>
      <c r="CF64">
        <v>50.964079218811079</v>
      </c>
      <c r="CG64">
        <v>50.9</v>
      </c>
      <c r="CH64">
        <v>51</v>
      </c>
      <c r="CI64">
        <v>0.10000000000000139</v>
      </c>
      <c r="CJ64">
        <v>50.9</v>
      </c>
      <c r="CK64">
        <v>14.00294182709176</v>
      </c>
      <c r="CL64">
        <v>13.9</v>
      </c>
      <c r="CM64">
        <v>14.1</v>
      </c>
      <c r="CN64">
        <v>0.19999999999999929</v>
      </c>
      <c r="CO64">
        <v>14.1</v>
      </c>
      <c r="CP64">
        <v>70.283171617123386</v>
      </c>
      <c r="CQ64">
        <v>67.8</v>
      </c>
      <c r="CR64">
        <v>78.7</v>
      </c>
      <c r="CS64">
        <v>10.900000000000009</v>
      </c>
      <c r="CT64">
        <v>67.8</v>
      </c>
      <c r="CU64">
        <v>11.458055480501031</v>
      </c>
      <c r="CV64">
        <v>11.4</v>
      </c>
      <c r="CW64">
        <v>11.5</v>
      </c>
      <c r="CX64">
        <v>9.9999999999999645E-2</v>
      </c>
      <c r="CY64">
        <v>11.4</v>
      </c>
      <c r="CZ64">
        <v>46.378766255054202</v>
      </c>
      <c r="DA64">
        <v>37.799999999999997</v>
      </c>
      <c r="DB64">
        <v>48.2</v>
      </c>
      <c r="DC64">
        <v>10.400000000000009</v>
      </c>
      <c r="DD64">
        <v>47.9</v>
      </c>
      <c r="DE64">
        <v>1.4198098201868621</v>
      </c>
      <c r="DF64">
        <v>1.3</v>
      </c>
      <c r="DG64">
        <v>1.6</v>
      </c>
      <c r="DH64">
        <v>0.3</v>
      </c>
      <c r="DI64">
        <v>1.6</v>
      </c>
      <c r="DJ64">
        <v>0.15006362917262919</v>
      </c>
      <c r="DK64">
        <v>0.149838092434501</v>
      </c>
      <c r="DL64">
        <v>0.15017667844522969</v>
      </c>
      <c r="DM64">
        <v>3.3858601072866978E-4</v>
      </c>
      <c r="DN64">
        <v>0.14988221436984689</v>
      </c>
      <c r="DO64">
        <v>3.7064365022966119</v>
      </c>
      <c r="DP64">
        <v>3.68723</v>
      </c>
      <c r="DQ64">
        <v>3.7211750000000001</v>
      </c>
      <c r="DR64">
        <v>3.3945000000000107E-2</v>
      </c>
      <c r="DS64">
        <v>3.68723</v>
      </c>
      <c r="DT64">
        <v>5.7444388907981754</v>
      </c>
      <c r="DU64">
        <v>5.7358479999999998</v>
      </c>
      <c r="DV64">
        <v>5.7495250000000002</v>
      </c>
      <c r="DW64">
        <v>1.367700000000038E-2</v>
      </c>
      <c r="DX64">
        <v>5.7495250000000002</v>
      </c>
      <c r="DY64">
        <v>4.8783914119719256</v>
      </c>
      <c r="DZ64">
        <v>4.5562469999999999</v>
      </c>
      <c r="EA64">
        <v>5.1458779999999997</v>
      </c>
      <c r="EB64">
        <v>0.58963099999999979</v>
      </c>
      <c r="EC64">
        <v>4.5562469999999999</v>
      </c>
      <c r="ED64">
        <v>8.4099999086782962</v>
      </c>
      <c r="EE64">
        <v>8.0089950000000005</v>
      </c>
      <c r="EF64">
        <v>8.4959989999999994</v>
      </c>
      <c r="EG64">
        <v>0.48700399999999888</v>
      </c>
      <c r="EH64">
        <v>8.4934449999999995</v>
      </c>
      <c r="EI64">
        <v>7.843482508365879</v>
      </c>
      <c r="EJ64">
        <v>7.2462289999999996</v>
      </c>
      <c r="EK64">
        <v>8.2731300000000001</v>
      </c>
      <c r="EL64">
        <v>1.026901000000001</v>
      </c>
      <c r="EM64">
        <v>8.2731300000000001</v>
      </c>
      <c r="EN64">
        <v>18.13326291532811</v>
      </c>
      <c r="EO64">
        <v>17.86523</v>
      </c>
      <c r="EP64">
        <v>18.571809999999999</v>
      </c>
      <c r="EQ64">
        <v>0.70657999999999888</v>
      </c>
      <c r="ER64">
        <v>18.33117</v>
      </c>
      <c r="ES64">
        <v>5.9870599999999996</v>
      </c>
      <c r="ET64">
        <v>5.9870599999999996</v>
      </c>
      <c r="EU64">
        <v>5.9870599999999996</v>
      </c>
      <c r="EV64">
        <v>0</v>
      </c>
      <c r="EW64">
        <v>5.9870599999999996</v>
      </c>
      <c r="EX64">
        <v>12.146202915328111</v>
      </c>
      <c r="EY64">
        <v>11.878170000000001</v>
      </c>
      <c r="EZ64">
        <v>12.58475</v>
      </c>
      <c r="FA64">
        <v>0.70657999999999888</v>
      </c>
      <c r="FB64">
        <v>12.344110000000001</v>
      </c>
      <c r="FC64">
        <v>0.3358843897863602</v>
      </c>
      <c r="FD64">
        <v>0.33091958711251052</v>
      </c>
      <c r="FE64">
        <v>0.34400764485718871</v>
      </c>
      <c r="FF64">
        <v>1.3088057744678191E-2</v>
      </c>
      <c r="FG64">
        <v>0.33955024411604212</v>
      </c>
      <c r="FH64">
        <v>2.0287424738232298</v>
      </c>
      <c r="FI64">
        <v>1.9839737700975111</v>
      </c>
      <c r="FJ64">
        <v>2.1019916286123741</v>
      </c>
      <c r="FK64">
        <v>0.1180178585148635</v>
      </c>
      <c r="FL64">
        <v>2.0617982782868389</v>
      </c>
      <c r="FM64">
        <v>35.73400076936764</v>
      </c>
      <c r="FN64">
        <v>35.659999999999997</v>
      </c>
      <c r="FO64">
        <v>36.06</v>
      </c>
      <c r="FP64">
        <v>0.40000000000000568</v>
      </c>
      <c r="FQ64">
        <v>35.68</v>
      </c>
      <c r="FR64">
        <v>398.28672011363187</v>
      </c>
      <c r="FS64">
        <v>398.25535000000002</v>
      </c>
      <c r="FT64">
        <v>398.30873000000003</v>
      </c>
      <c r="FU64">
        <v>5.3380000000004202E-2</v>
      </c>
      <c r="FV64">
        <v>398.25535000000002</v>
      </c>
      <c r="FW64">
        <v>0.70781057843109663</v>
      </c>
      <c r="FX64">
        <v>0.70774800000000004</v>
      </c>
      <c r="FY64">
        <v>0.70788899999999999</v>
      </c>
      <c r="FZ64">
        <v>1.409999999999467E-4</v>
      </c>
      <c r="GA64">
        <v>0.70788899999999999</v>
      </c>
      <c r="GB64">
        <v>5</v>
      </c>
      <c r="GC64">
        <v>9</v>
      </c>
    </row>
    <row r="65" spans="1:185" x14ac:dyDescent="0.3">
      <c r="A65" s="36" t="s">
        <v>875</v>
      </c>
      <c r="B65">
        <v>-4.3988067131218077E-2</v>
      </c>
      <c r="C65">
        <v>1.810161240909447</v>
      </c>
      <c r="D65">
        <v>1.8111663295249809</v>
      </c>
      <c r="E65">
        <v>-0.73973353144183429</v>
      </c>
      <c r="F65">
        <v>-0.73906348645825504</v>
      </c>
      <c r="G65">
        <v>1.478797021236266</v>
      </c>
      <c r="H65">
        <v>-54.180757666790981</v>
      </c>
      <c r="I65">
        <v>8.5991020742303734E-2</v>
      </c>
      <c r="J65">
        <v>0.46481321591893388</v>
      </c>
      <c r="K65">
        <v>0.15310240984353929</v>
      </c>
      <c r="L65">
        <v>-2.242439431186603E-2</v>
      </c>
      <c r="M65">
        <v>0.11126271898597399</v>
      </c>
      <c r="N65">
        <v>0.1927863275574459</v>
      </c>
      <c r="O65">
        <v>-0.21861742957263</v>
      </c>
      <c r="P65">
        <v>-2.5831102015184092E-2</v>
      </c>
      <c r="Q65">
        <v>-0.12222426562721909</v>
      </c>
      <c r="R65">
        <v>3.874900972055402E-2</v>
      </c>
      <c r="S65">
        <v>0.78015106731751727</v>
      </c>
      <c r="T65">
        <v>-0.55341846681365237</v>
      </c>
      <c r="U65">
        <v>-0.55337574252920541</v>
      </c>
      <c r="V65">
        <v>1.952069565971428</v>
      </c>
      <c r="W65">
        <v>1.9520601809663209</v>
      </c>
      <c r="X65">
        <v>0.22636273442111249</v>
      </c>
      <c r="Y65">
        <v>0.22631052345297781</v>
      </c>
      <c r="Z65">
        <v>4.9877211757075483E-2</v>
      </c>
      <c r="AA65">
        <v>4.9914633576032152E-2</v>
      </c>
      <c r="AB65">
        <v>46.522953183668903</v>
      </c>
      <c r="AC65">
        <v>-0.36304100891044339</v>
      </c>
      <c r="AD65">
        <v>1.881916301068902</v>
      </c>
      <c r="AE65">
        <v>0.58940374333155587</v>
      </c>
      <c r="AF65">
        <v>0.58935153236342108</v>
      </c>
      <c r="AG65">
        <v>0.80801816275486171</v>
      </c>
      <c r="AH65">
        <v>5.1999493390553582E-3</v>
      </c>
      <c r="AI65">
        <v>332.57499299143387</v>
      </c>
      <c r="AJ65">
        <v>313.7301203538334</v>
      </c>
      <c r="AK65">
        <v>341.78365487204229</v>
      </c>
      <c r="AL65">
        <v>342.2112023964408</v>
      </c>
      <c r="AM65">
        <v>347.40983090545978</v>
      </c>
      <c r="AN65">
        <v>459.38748959454131</v>
      </c>
      <c r="AO65">
        <v>127.72745396175389</v>
      </c>
      <c r="AP65">
        <v>374.18834090129093</v>
      </c>
      <c r="AQ65">
        <v>20.690747542862638</v>
      </c>
      <c r="AR65">
        <v>5.6363856236357588</v>
      </c>
      <c r="AS65">
        <v>12.883055239811879</v>
      </c>
      <c r="AT65">
        <v>-15.9872065485538</v>
      </c>
      <c r="AU65">
        <v>-8.9590288314733666</v>
      </c>
      <c r="AV65">
        <v>-7.0281777170804318</v>
      </c>
      <c r="AW65">
        <v>0.35710969668660147</v>
      </c>
      <c r="AX65">
        <v>0.35470000000000002</v>
      </c>
      <c r="AY65">
        <v>0.88419999999999999</v>
      </c>
      <c r="AZ65">
        <v>0.52949999999999997</v>
      </c>
      <c r="BA65">
        <v>0.88419999999999999</v>
      </c>
      <c r="BB65">
        <v>0.92409589377565893</v>
      </c>
      <c r="BC65">
        <v>0.88829999999999998</v>
      </c>
      <c r="BD65">
        <v>0.92569999999999997</v>
      </c>
      <c r="BE65">
        <v>3.7399999999999989E-2</v>
      </c>
      <c r="BF65">
        <v>0.88829999999999998</v>
      </c>
      <c r="BG65">
        <v>19.179790528434079</v>
      </c>
      <c r="BH65">
        <v>18.952200000000001</v>
      </c>
      <c r="BI65">
        <v>23.5886</v>
      </c>
      <c r="BJ65">
        <v>4.6363999999999983</v>
      </c>
      <c r="BK65">
        <v>23.5886</v>
      </c>
      <c r="BL65">
        <v>2.5388321331267418</v>
      </c>
      <c r="BM65">
        <v>1.6904999999999999</v>
      </c>
      <c r="BN65">
        <v>5.7314999999999996</v>
      </c>
      <c r="BO65">
        <v>4.0409999999999986</v>
      </c>
      <c r="BP65">
        <v>5.7314999999999996</v>
      </c>
      <c r="BQ65">
        <v>1.0687742009369241</v>
      </c>
      <c r="BR65">
        <v>0.69059999999999999</v>
      </c>
      <c r="BS65">
        <v>4.3335999999999997</v>
      </c>
      <c r="BT65">
        <v>3.6429999999999998</v>
      </c>
      <c r="BU65">
        <v>4.3335999999999997</v>
      </c>
      <c r="BV65">
        <v>0.99606161851202057</v>
      </c>
      <c r="BW65">
        <v>-0.63700000000000001</v>
      </c>
      <c r="BX65">
        <v>1.0158</v>
      </c>
      <c r="BY65">
        <v>1.6528</v>
      </c>
      <c r="BZ65">
        <v>-0.63700000000000001</v>
      </c>
      <c r="CA65">
        <v>-2.0648357437904008</v>
      </c>
      <c r="CB65">
        <v>-3.6964999999999999</v>
      </c>
      <c r="CC65">
        <v>-1.3803000000000001</v>
      </c>
      <c r="CD65">
        <v>2.3161999999999998</v>
      </c>
      <c r="CE65">
        <v>-3.6964999999999999</v>
      </c>
      <c r="CF65">
        <v>85.199148693250379</v>
      </c>
      <c r="CG65">
        <v>75.400000000000006</v>
      </c>
      <c r="CH65">
        <v>123.8</v>
      </c>
      <c r="CI65">
        <v>48.399999999999991</v>
      </c>
      <c r="CJ65">
        <v>75.400000000000006</v>
      </c>
      <c r="CK65">
        <v>23.749975812246731</v>
      </c>
      <c r="CL65">
        <v>23.6</v>
      </c>
      <c r="CM65">
        <v>34.5</v>
      </c>
      <c r="CN65">
        <v>10.9</v>
      </c>
      <c r="CO65">
        <v>25.7</v>
      </c>
      <c r="CP65">
        <v>99.523673874296378</v>
      </c>
      <c r="CQ65">
        <v>74.2</v>
      </c>
      <c r="CR65">
        <v>101.4</v>
      </c>
      <c r="CS65">
        <v>27.2</v>
      </c>
      <c r="CT65">
        <v>74.2</v>
      </c>
      <c r="CU65">
        <v>18.582724226508098</v>
      </c>
      <c r="CV65">
        <v>11.5</v>
      </c>
      <c r="CW65">
        <v>28.9</v>
      </c>
      <c r="CX65">
        <v>17.399999999999999</v>
      </c>
      <c r="CY65">
        <v>11.5</v>
      </c>
      <c r="CZ65">
        <v>17.452040271400339</v>
      </c>
      <c r="DA65">
        <v>17.100000000000001</v>
      </c>
      <c r="DB65">
        <v>52.4</v>
      </c>
      <c r="DC65">
        <v>35.299999999999997</v>
      </c>
      <c r="DD65">
        <v>52.4</v>
      </c>
      <c r="DE65">
        <v>4.9008255480835077</v>
      </c>
      <c r="DF65">
        <v>3.3</v>
      </c>
      <c r="DG65">
        <v>14.2</v>
      </c>
      <c r="DH65">
        <v>10.9</v>
      </c>
      <c r="DI65">
        <v>14.2</v>
      </c>
      <c r="DJ65">
        <v>0.2277209751339222</v>
      </c>
      <c r="DK65">
        <v>0.19748559455212161</v>
      </c>
      <c r="DL65">
        <v>0.37110311750599517</v>
      </c>
      <c r="DM65">
        <v>0.1736175229538737</v>
      </c>
      <c r="DN65">
        <v>0.19748559455212161</v>
      </c>
      <c r="DO65">
        <v>4.9462961004991506</v>
      </c>
      <c r="DP65">
        <v>4.1264690510527249</v>
      </c>
      <c r="DQ65">
        <v>4.9506880000000004</v>
      </c>
      <c r="DR65">
        <v>0.82421894894727554</v>
      </c>
      <c r="DS65">
        <v>4.1264690510527249</v>
      </c>
      <c r="DT65">
        <v>6.059575270525337</v>
      </c>
      <c r="DU65">
        <v>5.7677500000000004</v>
      </c>
      <c r="DV65">
        <v>6.1808810000000003</v>
      </c>
      <c r="DW65">
        <v>0.41313099999999991</v>
      </c>
      <c r="DX65">
        <v>6.1257745672251032</v>
      </c>
      <c r="DY65">
        <v>5.2719882722675244</v>
      </c>
      <c r="DZ65">
        <v>4.2780293219583516</v>
      </c>
      <c r="EA65">
        <v>5.2805369999999998</v>
      </c>
      <c r="EB65">
        <v>1.002507678041648</v>
      </c>
      <c r="EC65">
        <v>4.2780293219583516</v>
      </c>
      <c r="ED65">
        <v>6.3313516992237373</v>
      </c>
      <c r="EE65">
        <v>6.2788890000000004</v>
      </c>
      <c r="EF65">
        <v>6.5686031126445323</v>
      </c>
      <c r="EG65">
        <v>0.28971411264453201</v>
      </c>
      <c r="EH65">
        <v>6.5686031126445323</v>
      </c>
      <c r="EI65">
        <v>7.1267346149414701</v>
      </c>
      <c r="EJ65">
        <v>7.1197609999999996</v>
      </c>
      <c r="EK65">
        <v>8.9393076286488977</v>
      </c>
      <c r="EL65">
        <v>1.8195466286488979</v>
      </c>
      <c r="EM65">
        <v>8.9393076286488977</v>
      </c>
      <c r="EN65">
        <v>31.266645565465211</v>
      </c>
      <c r="EO65">
        <v>30.488790000000002</v>
      </c>
      <c r="EP65">
        <v>32.828299999999999</v>
      </c>
      <c r="EQ65">
        <v>2.3395099999999971</v>
      </c>
      <c r="ER65">
        <v>30.488790000000002</v>
      </c>
      <c r="ES65">
        <v>10.696001138894591</v>
      </c>
      <c r="ET65">
        <v>10.64602</v>
      </c>
      <c r="EU65">
        <v>16.837510000000002</v>
      </c>
      <c r="EV65">
        <v>6.1914900000000017</v>
      </c>
      <c r="EW65">
        <v>13.94557</v>
      </c>
      <c r="EX65">
        <v>20.57064442657062</v>
      </c>
      <c r="EY65">
        <v>15.318020000000001</v>
      </c>
      <c r="EZ65">
        <v>20.599640000000001</v>
      </c>
      <c r="FA65">
        <v>5.2816200000000002</v>
      </c>
      <c r="FB65">
        <v>16.543220000000002</v>
      </c>
      <c r="FC65">
        <v>0.49555333928101081</v>
      </c>
      <c r="FD65">
        <v>0.48322490058945</v>
      </c>
      <c r="FE65">
        <v>0.52030441365566293</v>
      </c>
      <c r="FF65">
        <v>3.7079513066212932E-2</v>
      </c>
      <c r="FG65">
        <v>0.48322490058945</v>
      </c>
      <c r="FH65">
        <v>1.926066919968729</v>
      </c>
      <c r="FI65">
        <v>0.90975565864548846</v>
      </c>
      <c r="FJ65">
        <v>1.934961610066485</v>
      </c>
      <c r="FK65">
        <v>1.025205951420997</v>
      </c>
      <c r="FL65">
        <v>1.1862706221402211</v>
      </c>
      <c r="FM65">
        <v>39.094302431370032</v>
      </c>
      <c r="FN65">
        <v>38.270000000000003</v>
      </c>
      <c r="FO65">
        <v>39.450000000000003</v>
      </c>
      <c r="FP65">
        <v>1.18</v>
      </c>
      <c r="FQ65">
        <v>38.270000000000003</v>
      </c>
      <c r="FR65">
        <v>445.5369923401235</v>
      </c>
      <c r="FS65">
        <v>417.73489999999998</v>
      </c>
      <c r="FT65">
        <v>445.67444999999998</v>
      </c>
      <c r="FU65">
        <v>27.939550000000001</v>
      </c>
      <c r="FV65">
        <v>423.57929999999999</v>
      </c>
      <c r="FW65">
        <v>0.72228618589685434</v>
      </c>
      <c r="FX65">
        <v>0.72207699999999997</v>
      </c>
      <c r="FY65">
        <v>0.76407000000000003</v>
      </c>
      <c r="FZ65">
        <v>4.1993000000000058E-2</v>
      </c>
      <c r="GA65">
        <v>0.75624899999999995</v>
      </c>
      <c r="GB65">
        <v>5</v>
      </c>
      <c r="GC65">
        <v>11</v>
      </c>
    </row>
    <row r="66" spans="1:185" x14ac:dyDescent="0.3">
      <c r="A66" s="36" t="s">
        <v>362</v>
      </c>
      <c r="B66">
        <v>-6.2213936846385667E-2</v>
      </c>
      <c r="C66">
        <v>1.7916254102525759</v>
      </c>
      <c r="D66">
        <v>1.7126823260386721</v>
      </c>
      <c r="E66">
        <v>-0.79943895951862987</v>
      </c>
      <c r="F66">
        <v>-0.59395422330268444</v>
      </c>
      <c r="G66">
        <v>1.393393182821314</v>
      </c>
      <c r="H66">
        <v>-54.197410169169189</v>
      </c>
      <c r="I66">
        <v>3.6850508937452703E-2</v>
      </c>
      <c r="J66">
        <v>0.68590024342327982</v>
      </c>
      <c r="K66">
        <v>0.25882767046236732</v>
      </c>
      <c r="L66">
        <v>-4.4948855417405432E-2</v>
      </c>
      <c r="M66">
        <v>8.5751621915980639E-2</v>
      </c>
      <c r="N66">
        <v>0.21260385413893171</v>
      </c>
      <c r="O66">
        <v>-0.22140656611309339</v>
      </c>
      <c r="P66">
        <v>-8.8027119741616658E-3</v>
      </c>
      <c r="Q66">
        <v>-0.11510823770003301</v>
      </c>
      <c r="R66">
        <v>3.1165875522364109E-2</v>
      </c>
      <c r="S66">
        <v>0.82683878825333701</v>
      </c>
      <c r="T66">
        <v>-0.51201047294722601</v>
      </c>
      <c r="U66">
        <v>-0.5096708445892717</v>
      </c>
      <c r="V66">
        <v>1.950829600946923</v>
      </c>
      <c r="W66">
        <v>1.9465689775358881</v>
      </c>
      <c r="X66">
        <v>0.19070144299096559</v>
      </c>
      <c r="Y66">
        <v>0.1881889362834275</v>
      </c>
      <c r="Z66">
        <v>3.8357450760694141E-2</v>
      </c>
      <c r="AA66">
        <v>4.5827491196402878E-2</v>
      </c>
      <c r="AB66">
        <v>48.623262358180099</v>
      </c>
      <c r="AC66">
        <v>-0.35896645809516742</v>
      </c>
      <c r="AD66">
        <v>1.928891684935818</v>
      </c>
      <c r="AE66">
        <v>0.54966790108613295</v>
      </c>
      <c r="AF66">
        <v>0.54715539437859484</v>
      </c>
      <c r="AG66">
        <v>0.76268856587669465</v>
      </c>
      <c r="AH66">
        <v>5.5268044402074796E-3</v>
      </c>
      <c r="AI66">
        <v>259.57969192013519</v>
      </c>
      <c r="AJ66">
        <v>204.41437848867679</v>
      </c>
      <c r="AK66">
        <v>252.85996605159249</v>
      </c>
      <c r="AL66">
        <v>321.46455924700831</v>
      </c>
      <c r="AM66">
        <v>322.14336648429543</v>
      </c>
      <c r="AN66">
        <v>426.82826053042999</v>
      </c>
      <c r="AO66">
        <v>136.87160322669141</v>
      </c>
      <c r="AP66">
        <v>358.94310379902589</v>
      </c>
      <c r="AQ66">
        <v>20.455659894703992</v>
      </c>
      <c r="AR66">
        <v>4.0419809167272316</v>
      </c>
      <c r="AS66">
        <v>12.791355814662939</v>
      </c>
      <c r="AT66">
        <v>-16.349661381842591</v>
      </c>
      <c r="AU66">
        <v>-10.913829426948841</v>
      </c>
      <c r="AV66">
        <v>-5.435831954893759</v>
      </c>
      <c r="AW66">
        <v>1.398658443132454</v>
      </c>
      <c r="AX66">
        <v>1.0595000000000001</v>
      </c>
      <c r="AY66">
        <v>1.4604999999999999</v>
      </c>
      <c r="AZ66">
        <v>0.4009999999999998</v>
      </c>
      <c r="BA66">
        <v>1.0595000000000001</v>
      </c>
      <c r="BB66">
        <v>0.88594077447441111</v>
      </c>
      <c r="BC66">
        <v>0.81599999999999995</v>
      </c>
      <c r="BD66">
        <v>0.88649999999999995</v>
      </c>
      <c r="BE66">
        <v>7.0500000000000007E-2</v>
      </c>
      <c r="BF66">
        <v>0.81599999999999995</v>
      </c>
      <c r="BG66">
        <v>23.46938150643015</v>
      </c>
      <c r="BH66">
        <v>23.379100000000001</v>
      </c>
      <c r="BI66">
        <v>30.977799999999998</v>
      </c>
      <c r="BJ66">
        <v>7.5986999999999973</v>
      </c>
      <c r="BK66">
        <v>30.977799999999998</v>
      </c>
      <c r="BL66">
        <v>3.7979117701509528</v>
      </c>
      <c r="BM66">
        <v>3.6486999999999998</v>
      </c>
      <c r="BN66">
        <v>5.1787999999999998</v>
      </c>
      <c r="BO66">
        <v>1.5301</v>
      </c>
      <c r="BP66">
        <v>5.1787999999999998</v>
      </c>
      <c r="BQ66">
        <v>2.837153115593452</v>
      </c>
      <c r="BR66">
        <v>2.7302</v>
      </c>
      <c r="BS66">
        <v>4.0526999999999997</v>
      </c>
      <c r="BT66">
        <v>1.3225</v>
      </c>
      <c r="BU66">
        <v>4.0526999999999997</v>
      </c>
      <c r="BV66">
        <v>-0.33465591981184478</v>
      </c>
      <c r="BW66">
        <v>-0.98150000000000004</v>
      </c>
      <c r="BX66">
        <v>-0.33250000000000002</v>
      </c>
      <c r="BY66">
        <v>0.64900000000000002</v>
      </c>
      <c r="BZ66">
        <v>-0.98150000000000004</v>
      </c>
      <c r="CA66">
        <v>-2.502425222653498</v>
      </c>
      <c r="CB66">
        <v>-3.0712000000000002</v>
      </c>
      <c r="CC66">
        <v>-2.3976000000000002</v>
      </c>
      <c r="CD66">
        <v>0.67359999999999998</v>
      </c>
      <c r="CE66">
        <v>-3.0712000000000002</v>
      </c>
      <c r="CF66">
        <v>67.88515673140418</v>
      </c>
      <c r="CG66">
        <v>60.5</v>
      </c>
      <c r="CH66">
        <v>68.7</v>
      </c>
      <c r="CI66">
        <v>8.2000000000000028</v>
      </c>
      <c r="CJ66">
        <v>60.5</v>
      </c>
      <c r="CK66">
        <v>21.750908017219931</v>
      </c>
      <c r="CL66">
        <v>18.899999999999999</v>
      </c>
      <c r="CM66">
        <v>22.2</v>
      </c>
      <c r="CN66">
        <v>3.3000000000000012</v>
      </c>
      <c r="CO66">
        <v>18.899999999999999</v>
      </c>
      <c r="CP66">
        <v>53.305607689071977</v>
      </c>
      <c r="CQ66">
        <v>46.1</v>
      </c>
      <c r="CR66">
        <v>67.400000000000006</v>
      </c>
      <c r="CS66">
        <v>21.3</v>
      </c>
      <c r="CT66">
        <v>67.400000000000006</v>
      </c>
      <c r="CU66">
        <v>14.066905287727471</v>
      </c>
      <c r="CV66">
        <v>11.2</v>
      </c>
      <c r="CW66">
        <v>14.6</v>
      </c>
      <c r="CX66">
        <v>3.4</v>
      </c>
      <c r="CY66">
        <v>11.2</v>
      </c>
      <c r="CZ66">
        <v>72.144779180414986</v>
      </c>
      <c r="DA66">
        <v>64.3</v>
      </c>
      <c r="DB66">
        <v>82.3</v>
      </c>
      <c r="DC66">
        <v>18</v>
      </c>
      <c r="DD66">
        <v>64.3</v>
      </c>
      <c r="DE66">
        <v>7.5398228147346096</v>
      </c>
      <c r="DF66">
        <v>7.1</v>
      </c>
      <c r="DG66">
        <v>7.9</v>
      </c>
      <c r="DH66">
        <v>0.80000000000000071</v>
      </c>
      <c r="DI66">
        <v>7.1</v>
      </c>
      <c r="DJ66">
        <v>0.18914154070799991</v>
      </c>
      <c r="DK66">
        <v>0.16485013623978201</v>
      </c>
      <c r="DL66">
        <v>0.1918458531136554</v>
      </c>
      <c r="DM66">
        <v>2.699571687387339E-2</v>
      </c>
      <c r="DN66">
        <v>0.16485013623978201</v>
      </c>
      <c r="DO66">
        <v>3.928679085246308</v>
      </c>
      <c r="DP66">
        <v>3.4484789999999998</v>
      </c>
      <c r="DQ66">
        <v>4.0641819999999997</v>
      </c>
      <c r="DR66">
        <v>0.61570299999999989</v>
      </c>
      <c r="DS66">
        <v>3.4484789999999998</v>
      </c>
      <c r="DT66">
        <v>7.0662559647971239</v>
      </c>
      <c r="DU66">
        <v>6.3694059999999997</v>
      </c>
      <c r="DV66">
        <v>7.0859259999999997</v>
      </c>
      <c r="DW66">
        <v>0.71652000000000005</v>
      </c>
      <c r="DX66">
        <v>6.3694059999999997</v>
      </c>
      <c r="DY66">
        <v>4.116534337103273</v>
      </c>
      <c r="DZ66">
        <v>3.545112</v>
      </c>
      <c r="EA66">
        <v>4.2374559999999999</v>
      </c>
      <c r="EB66">
        <v>0.69234399999999985</v>
      </c>
      <c r="EC66">
        <v>3.545112</v>
      </c>
      <c r="ED66">
        <v>7.4430295928371191</v>
      </c>
      <c r="EE66">
        <v>6.8430859999999996</v>
      </c>
      <c r="EF66">
        <v>7.4999700000000002</v>
      </c>
      <c r="EG66">
        <v>0.65688400000000069</v>
      </c>
      <c r="EH66">
        <v>6.8430859999999996</v>
      </c>
      <c r="EI66">
        <v>7.5489998491752708</v>
      </c>
      <c r="EJ66">
        <v>7.5161230000000003</v>
      </c>
      <c r="EK66">
        <v>9.7049730000000007</v>
      </c>
      <c r="EL66">
        <v>2.18885</v>
      </c>
      <c r="EM66">
        <v>9.7049730000000007</v>
      </c>
      <c r="EN66">
        <v>31.958978841498951</v>
      </c>
      <c r="EO66">
        <v>27.631080000000001</v>
      </c>
      <c r="EP66">
        <v>32.052199999999999</v>
      </c>
      <c r="EQ66">
        <v>4.4211199999999984</v>
      </c>
      <c r="ER66">
        <v>27.631080000000001</v>
      </c>
      <c r="ES66">
        <v>10.65495397231305</v>
      </c>
      <c r="ET66">
        <v>9.4773499999999995</v>
      </c>
      <c r="EU66">
        <v>11.19933</v>
      </c>
      <c r="EV66">
        <v>1.7219800000000001</v>
      </c>
      <c r="EW66">
        <v>11.19933</v>
      </c>
      <c r="EX66">
        <v>21.304024869185898</v>
      </c>
      <c r="EY66">
        <v>16.431750000000001</v>
      </c>
      <c r="EZ66">
        <v>22.574850000000001</v>
      </c>
      <c r="FA66">
        <v>6.1430999999999996</v>
      </c>
      <c r="FB66">
        <v>16.431750000000001</v>
      </c>
      <c r="FC66">
        <v>0.50215668482877351</v>
      </c>
      <c r="FD66">
        <v>0.4341544077441446</v>
      </c>
      <c r="FE66">
        <v>0.50362142586887193</v>
      </c>
      <c r="FF66">
        <v>6.9467018124727331E-2</v>
      </c>
      <c r="FG66">
        <v>0.4341544077441446</v>
      </c>
      <c r="FH66">
        <v>2.0152039480435251</v>
      </c>
      <c r="FI66">
        <v>1.4672083062111749</v>
      </c>
      <c r="FJ66">
        <v>2.3819791397384291</v>
      </c>
      <c r="FK66">
        <v>0.91477083352725397</v>
      </c>
      <c r="FL66">
        <v>1.4672083062111749</v>
      </c>
      <c r="FM66">
        <v>35.41729664840004</v>
      </c>
      <c r="FN66">
        <v>32.97</v>
      </c>
      <c r="FO66">
        <v>36.369999999999997</v>
      </c>
      <c r="FP66">
        <v>3.399999999999999</v>
      </c>
      <c r="FQ66">
        <v>33.51</v>
      </c>
      <c r="FR66">
        <v>404.31067294909701</v>
      </c>
      <c r="FS66">
        <v>393.00661000000002</v>
      </c>
      <c r="FT66">
        <v>406.12833999999998</v>
      </c>
      <c r="FU66">
        <v>13.12172999999996</v>
      </c>
      <c r="FV66">
        <v>393.00661000000002</v>
      </c>
      <c r="FW66">
        <v>0.77593308191046229</v>
      </c>
      <c r="FX66">
        <v>0.77267799999999998</v>
      </c>
      <c r="FY66">
        <v>0.79661499999999996</v>
      </c>
      <c r="FZ66">
        <v>2.393699999999999E-2</v>
      </c>
      <c r="GA66">
        <v>0.79661499999999996</v>
      </c>
      <c r="GB66">
        <v>3</v>
      </c>
      <c r="GC66">
        <v>3</v>
      </c>
    </row>
    <row r="67" spans="1:185" x14ac:dyDescent="0.3">
      <c r="A67" s="36" t="s">
        <v>363</v>
      </c>
      <c r="B67">
        <v>-5.1081721033923978E-2</v>
      </c>
      <c r="C67">
        <v>1.825973987772249</v>
      </c>
      <c r="D67">
        <v>1.7150083219912191</v>
      </c>
      <c r="E67">
        <v>-0.71501280707827264</v>
      </c>
      <c r="F67">
        <v>-0.68491491527401582</v>
      </c>
      <c r="G67">
        <v>1.3999463226291879</v>
      </c>
      <c r="H67">
        <v>-54.181673328637707</v>
      </c>
      <c r="I67">
        <v>4.1217510823877902E-2</v>
      </c>
      <c r="J67">
        <v>0.54602150997255561</v>
      </c>
      <c r="K67">
        <v>0.22713063763952371</v>
      </c>
      <c r="L67">
        <v>-3.6662479298255127E-2</v>
      </c>
      <c r="M67">
        <v>9.5826292693498211E-2</v>
      </c>
      <c r="N67">
        <v>0.22157159666203091</v>
      </c>
      <c r="O67">
        <v>-0.23887048939254199</v>
      </c>
      <c r="P67">
        <v>-1.7298892730511061E-2</v>
      </c>
      <c r="Q67">
        <v>-0.12808581459399079</v>
      </c>
      <c r="R67">
        <v>3.7019952832558753E-2</v>
      </c>
      <c r="S67">
        <v>0.80010792247455098</v>
      </c>
      <c r="T67">
        <v>-0.51837720564547152</v>
      </c>
      <c r="U67">
        <v>-0.51738374950646671</v>
      </c>
      <c r="V67">
        <v>1.9489659699430979</v>
      </c>
      <c r="W67">
        <v>1.9468903489542491</v>
      </c>
      <c r="X67">
        <v>0.17715702045558271</v>
      </c>
      <c r="Y67">
        <v>0.17618187495223719</v>
      </c>
      <c r="Z67">
        <v>3.1075853905769169E-2</v>
      </c>
      <c r="AA67">
        <v>3.2399790835772359E-2</v>
      </c>
      <c r="AB67">
        <v>54.772519640164298</v>
      </c>
      <c r="AC67">
        <v>-0.40143557393560381</v>
      </c>
      <c r="AD67">
        <v>1.9475733975835789</v>
      </c>
      <c r="AE67">
        <v>0.57859259439118638</v>
      </c>
      <c r="AF67">
        <v>0.57761744888784095</v>
      </c>
      <c r="AG67">
        <v>0.863658581320637</v>
      </c>
      <c r="AH67">
        <v>3.876887472657845E-3</v>
      </c>
      <c r="AI67">
        <v>298.0479247409441</v>
      </c>
      <c r="AJ67">
        <v>268.98861321761001</v>
      </c>
      <c r="AK67">
        <v>285.52445499137599</v>
      </c>
      <c r="AL67">
        <v>339.63079646534862</v>
      </c>
      <c r="AM67">
        <v>271.48668018385638</v>
      </c>
      <c r="AN67">
        <v>356.96614229532912</v>
      </c>
      <c r="AO67">
        <v>118.7055618311518</v>
      </c>
      <c r="AP67">
        <v>294.16574062873582</v>
      </c>
      <c r="AQ67">
        <v>19.737061286926661</v>
      </c>
      <c r="AR67">
        <v>4.2258697803392371</v>
      </c>
      <c r="AS67">
        <v>12.20630904538077</v>
      </c>
      <c r="AT67">
        <v>-17.60476974071987</v>
      </c>
      <c r="AU67">
        <v>-8.9079195430085818</v>
      </c>
      <c r="AV67">
        <v>-8.6968501977112904</v>
      </c>
      <c r="AW67">
        <v>0.86372877228297507</v>
      </c>
      <c r="AX67">
        <v>0.83879999999999999</v>
      </c>
      <c r="AY67">
        <v>1.0961000000000001</v>
      </c>
      <c r="AZ67">
        <v>0.25730000000000008</v>
      </c>
      <c r="BA67">
        <v>0.85560000000000003</v>
      </c>
      <c r="BB67">
        <v>0.95665815043632241</v>
      </c>
      <c r="BC67">
        <v>0.92620000000000002</v>
      </c>
      <c r="BD67">
        <v>0.96089999999999998</v>
      </c>
      <c r="BE67">
        <v>3.4699999999999953E-2</v>
      </c>
      <c r="BF67">
        <v>0.92620000000000002</v>
      </c>
      <c r="BG67">
        <v>14.22290464168298</v>
      </c>
      <c r="BH67">
        <v>13.5364</v>
      </c>
      <c r="BI67">
        <v>18.880199999999999</v>
      </c>
      <c r="BJ67">
        <v>5.3437999999999981</v>
      </c>
      <c r="BK67">
        <v>18.880199999999999</v>
      </c>
      <c r="BL67">
        <v>4.3276156175070453</v>
      </c>
      <c r="BM67">
        <v>3.5743</v>
      </c>
      <c r="BN67">
        <v>7.9097</v>
      </c>
      <c r="BO67">
        <v>4.3353999999999999</v>
      </c>
      <c r="BP67">
        <v>4.5590000000000002</v>
      </c>
      <c r="BQ67">
        <v>3.2046625174137309</v>
      </c>
      <c r="BR67">
        <v>2.9184000000000001</v>
      </c>
      <c r="BS67">
        <v>4.4218999999999999</v>
      </c>
      <c r="BT67">
        <v>1.5035000000000001</v>
      </c>
      <c r="BU67">
        <v>3.0499000000000001</v>
      </c>
      <c r="BV67">
        <v>-0.79695824250132374</v>
      </c>
      <c r="BW67">
        <v>-1.4581999999999999</v>
      </c>
      <c r="BX67">
        <v>1.8654999999999999</v>
      </c>
      <c r="BY67">
        <v>3.3237000000000001</v>
      </c>
      <c r="BZ67">
        <v>0.32319999999999999</v>
      </c>
      <c r="CA67">
        <v>-2.407694726414757</v>
      </c>
      <c r="CB67">
        <v>-6.2873000000000001</v>
      </c>
      <c r="CC67">
        <v>-1.4601999999999999</v>
      </c>
      <c r="CD67">
        <v>4.8270999999999997</v>
      </c>
      <c r="CE67">
        <v>-3.3731</v>
      </c>
      <c r="CF67">
        <v>62.800401666593281</v>
      </c>
      <c r="CG67">
        <v>51.2</v>
      </c>
      <c r="CH67">
        <v>67.099999999999994</v>
      </c>
      <c r="CI67">
        <v>15.89999999999999</v>
      </c>
      <c r="CJ67">
        <v>51.2</v>
      </c>
      <c r="CK67">
        <v>19.082220168571549</v>
      </c>
      <c r="CL67">
        <v>18.100000000000001</v>
      </c>
      <c r="CM67">
        <v>23.4</v>
      </c>
      <c r="CN67">
        <v>5.2999999999999972</v>
      </c>
      <c r="CO67">
        <v>20</v>
      </c>
      <c r="CP67">
        <v>54.122421544988867</v>
      </c>
      <c r="CQ67">
        <v>22.8</v>
      </c>
      <c r="CR67">
        <v>59.6</v>
      </c>
      <c r="CS67">
        <v>36.799999999999997</v>
      </c>
      <c r="CT67">
        <v>55.8</v>
      </c>
      <c r="CU67">
        <v>12.529735756795359</v>
      </c>
      <c r="CV67">
        <v>9.6</v>
      </c>
      <c r="CW67">
        <v>13.8</v>
      </c>
      <c r="CX67">
        <v>4.2000000000000011</v>
      </c>
      <c r="CY67">
        <v>9.6999999999999993</v>
      </c>
      <c r="CZ67">
        <v>57.331442549675991</v>
      </c>
      <c r="DA67">
        <v>46.3</v>
      </c>
      <c r="DB67">
        <v>131.69999999999999</v>
      </c>
      <c r="DC67">
        <v>85.399999999999991</v>
      </c>
      <c r="DD67">
        <v>48.1</v>
      </c>
      <c r="DE67">
        <v>5.5788784248978702</v>
      </c>
      <c r="DF67">
        <v>3.5</v>
      </c>
      <c r="DG67">
        <v>12.9</v>
      </c>
      <c r="DH67">
        <v>9.4</v>
      </c>
      <c r="DI67">
        <v>9.9</v>
      </c>
      <c r="DJ67">
        <v>0.21355699257150609</v>
      </c>
      <c r="DK67">
        <v>0.16797900262467191</v>
      </c>
      <c r="DL67">
        <v>0.23242119847592649</v>
      </c>
      <c r="DM67">
        <v>6.4442195851254602E-2</v>
      </c>
      <c r="DN67">
        <v>0.16797900262467191</v>
      </c>
      <c r="DO67">
        <v>4.0876651785733902</v>
      </c>
      <c r="DP67">
        <v>2.9795569999999998</v>
      </c>
      <c r="DQ67">
        <v>4.4628019999999999</v>
      </c>
      <c r="DR67">
        <v>1.4832449999999999</v>
      </c>
      <c r="DS67">
        <v>3.2669260000000002</v>
      </c>
      <c r="DT67">
        <v>7.0095362690461096</v>
      </c>
      <c r="DU67">
        <v>6.9364030000000003</v>
      </c>
      <c r="DV67">
        <v>7.0884879999999999</v>
      </c>
      <c r="DW67">
        <v>0.15208499999999961</v>
      </c>
      <c r="DX67">
        <v>7.077979</v>
      </c>
      <c r="DY67">
        <v>4.1489214796856952</v>
      </c>
      <c r="DZ67">
        <v>2.9795569999999998</v>
      </c>
      <c r="EA67">
        <v>4.5392830000000002</v>
      </c>
      <c r="EB67">
        <v>1.5597259999999999</v>
      </c>
      <c r="EC67">
        <v>3.380487</v>
      </c>
      <c r="ED67">
        <v>7.4392879859677734</v>
      </c>
      <c r="EE67">
        <v>7.4096390000000003</v>
      </c>
      <c r="EF67">
        <v>7.515263</v>
      </c>
      <c r="EG67">
        <v>0.1056239999999997</v>
      </c>
      <c r="EH67">
        <v>7.5001990000000003</v>
      </c>
      <c r="EI67">
        <v>7.0671850950844091</v>
      </c>
      <c r="EJ67">
        <v>6.2125599999999999</v>
      </c>
      <c r="EK67">
        <v>10.09849</v>
      </c>
      <c r="EL67">
        <v>3.8859300000000001</v>
      </c>
      <c r="EM67">
        <v>9.9815280000000008</v>
      </c>
      <c r="EN67">
        <v>33.550864624368387</v>
      </c>
      <c r="EO67">
        <v>20.069669999999999</v>
      </c>
      <c r="EP67">
        <v>36.727400000000003</v>
      </c>
      <c r="EQ67">
        <v>16.657730000000001</v>
      </c>
      <c r="ER67">
        <v>20.069669999999999</v>
      </c>
      <c r="ES67">
        <v>6.4423160308319183</v>
      </c>
      <c r="ET67">
        <v>5.9870599999999996</v>
      </c>
      <c r="EU67">
        <v>7.7304899999999996</v>
      </c>
      <c r="EV67">
        <v>1.74343</v>
      </c>
      <c r="EW67">
        <v>7.2659799999999999</v>
      </c>
      <c r="EX67">
        <v>27.108548593536462</v>
      </c>
      <c r="EY67">
        <v>12.80369</v>
      </c>
      <c r="EZ67">
        <v>30.74034</v>
      </c>
      <c r="FA67">
        <v>17.93665</v>
      </c>
      <c r="FB67">
        <v>12.80369</v>
      </c>
      <c r="FC67">
        <v>0.65987283219892656</v>
      </c>
      <c r="FD67">
        <v>0.39472693572787898</v>
      </c>
      <c r="FE67">
        <v>0.72234840230318209</v>
      </c>
      <c r="FF67">
        <v>0.32762146657530311</v>
      </c>
      <c r="FG67">
        <v>0.39472693572787898</v>
      </c>
      <c r="FH67">
        <v>4.3306775474114749</v>
      </c>
      <c r="FI67">
        <v>1.7621422024283031</v>
      </c>
      <c r="FJ67">
        <v>5.1344633259062036</v>
      </c>
      <c r="FK67">
        <v>3.372321123477902</v>
      </c>
      <c r="FL67">
        <v>1.7621422024283031</v>
      </c>
      <c r="FM67">
        <v>34.860709295367727</v>
      </c>
      <c r="FN67">
        <v>34.01</v>
      </c>
      <c r="FO67">
        <v>37.01</v>
      </c>
      <c r="FP67">
        <v>3</v>
      </c>
      <c r="FQ67">
        <v>37.01</v>
      </c>
      <c r="FR67">
        <v>363.01030341998518</v>
      </c>
      <c r="FS67">
        <v>343.24135999999999</v>
      </c>
      <c r="FT67">
        <v>367.24457000000001</v>
      </c>
      <c r="FU67">
        <v>24.003210000000021</v>
      </c>
      <c r="FV67">
        <v>344.40141999999997</v>
      </c>
      <c r="FW67">
        <v>0.74142809831016443</v>
      </c>
      <c r="FX67">
        <v>0.73365599999999997</v>
      </c>
      <c r="FY67">
        <v>0.78045600000000004</v>
      </c>
      <c r="FZ67">
        <v>4.6800000000000057E-2</v>
      </c>
      <c r="GA67">
        <v>0.77410000000000001</v>
      </c>
      <c r="GB67">
        <v>6</v>
      </c>
      <c r="GC67">
        <v>10</v>
      </c>
    </row>
    <row r="68" spans="1:185" x14ac:dyDescent="0.3">
      <c r="A68" s="36" t="s">
        <v>364</v>
      </c>
      <c r="B68">
        <v>-6.4872241827114346E-2</v>
      </c>
      <c r="C68">
        <v>1.8039329197636911</v>
      </c>
      <c r="D68">
        <v>1.6664368914840899</v>
      </c>
      <c r="E68">
        <v>-0.70507489711461802</v>
      </c>
      <c r="F68">
        <v>-0.65525464058829308</v>
      </c>
      <c r="G68">
        <v>1.3603109403410489</v>
      </c>
      <c r="H68">
        <v>-54.201535432177188</v>
      </c>
      <c r="I68">
        <v>0.1193539086700582</v>
      </c>
      <c r="J68">
        <v>0.71692884741915186</v>
      </c>
      <c r="K68">
        <v>0.2797645583579112</v>
      </c>
      <c r="L68">
        <v>-6.2649279595328108E-2</v>
      </c>
      <c r="M68">
        <v>7.2117244507493308E-2</v>
      </c>
      <c r="N68">
        <v>0.25929234405296409</v>
      </c>
      <c r="O68">
        <v>-0.2246205856403154</v>
      </c>
      <c r="P68">
        <v>3.467175841264869E-2</v>
      </c>
      <c r="Q68">
        <v>-9.4978484178530692E-2</v>
      </c>
      <c r="R68">
        <v>1.7394269148445701E-2</v>
      </c>
      <c r="S68">
        <v>0.76851521172470483</v>
      </c>
      <c r="T68">
        <v>-0.51004624908201612</v>
      </c>
      <c r="U68">
        <v>-0.50783460593305063</v>
      </c>
      <c r="V68">
        <v>1.962915265755784</v>
      </c>
      <c r="W68">
        <v>1.95878141483166</v>
      </c>
      <c r="X68">
        <v>0.1963648662409066</v>
      </c>
      <c r="Y68">
        <v>0.19405575189279539</v>
      </c>
      <c r="Z68">
        <v>2.8620045530858659E-2</v>
      </c>
      <c r="AA68">
        <v>3.1766841534824918E-2</v>
      </c>
      <c r="AB68">
        <v>50.899531217840227</v>
      </c>
      <c r="AC68">
        <v>-0.3713041882808138</v>
      </c>
      <c r="AD68">
        <v>1.9473705512044719</v>
      </c>
      <c r="AE68">
        <v>0.56766905452172045</v>
      </c>
      <c r="AF68">
        <v>0.56535994017360924</v>
      </c>
      <c r="AG68">
        <v>0.79559178415296627</v>
      </c>
      <c r="AH68">
        <v>5.102923274296723E-3</v>
      </c>
      <c r="AI68">
        <v>294.28673623970042</v>
      </c>
      <c r="AJ68">
        <v>261.45999449917741</v>
      </c>
      <c r="AK68">
        <v>292.84285705585597</v>
      </c>
      <c r="AL68">
        <v>328.5573781207803</v>
      </c>
      <c r="AM68">
        <v>191.3429043152407</v>
      </c>
      <c r="AN68">
        <v>267.96880851407229</v>
      </c>
      <c r="AO68">
        <v>97.831227694842681</v>
      </c>
      <c r="AP68">
        <v>214.00702732238739</v>
      </c>
      <c r="AQ68">
        <v>18.113744983491351</v>
      </c>
      <c r="AR68">
        <v>3.703661964057368</v>
      </c>
      <c r="AS68">
        <v>11.512756075203139</v>
      </c>
      <c r="AT68">
        <v>-9.8680394618472356</v>
      </c>
      <c r="AU68">
        <v>-6.5875142473940889</v>
      </c>
      <c r="AV68">
        <v>-3.2805252144531449</v>
      </c>
      <c r="AW68">
        <v>1.317059783016407</v>
      </c>
      <c r="AX68">
        <v>1.0801000000000001</v>
      </c>
      <c r="AY68">
        <v>1.3403</v>
      </c>
      <c r="AZ68">
        <v>0.26019999999999999</v>
      </c>
      <c r="BA68">
        <v>1.3002</v>
      </c>
      <c r="BB68">
        <v>0.93365639529428812</v>
      </c>
      <c r="BC68">
        <v>0.91159999999999997</v>
      </c>
      <c r="BD68">
        <v>0.95640000000000003</v>
      </c>
      <c r="BE68">
        <v>4.4800000000000062E-2</v>
      </c>
      <c r="BF68">
        <v>0.91159999999999997</v>
      </c>
      <c r="BG68">
        <v>17.796638518766919</v>
      </c>
      <c r="BH68">
        <v>14.1716</v>
      </c>
      <c r="BI68">
        <v>20.787400000000002</v>
      </c>
      <c r="BJ68">
        <v>6.6158000000000019</v>
      </c>
      <c r="BK68">
        <v>20.787400000000002</v>
      </c>
      <c r="BL68">
        <v>3.5545846602700681</v>
      </c>
      <c r="BM68">
        <v>1.5226</v>
      </c>
      <c r="BN68">
        <v>4.0025000000000004</v>
      </c>
      <c r="BO68">
        <v>2.4799000000000011</v>
      </c>
      <c r="BP68">
        <v>3.9893000000000001</v>
      </c>
      <c r="BQ68">
        <v>1.71718606926204</v>
      </c>
      <c r="BR68">
        <v>0.77669999999999995</v>
      </c>
      <c r="BS68">
        <v>1.9494</v>
      </c>
      <c r="BT68">
        <v>1.1727000000000001</v>
      </c>
      <c r="BU68">
        <v>1.8259000000000001</v>
      </c>
      <c r="BV68">
        <v>1.1633882132617639</v>
      </c>
      <c r="BW68">
        <v>0.31430000000000002</v>
      </c>
      <c r="BX68">
        <v>1.4231</v>
      </c>
      <c r="BY68">
        <v>1.1088</v>
      </c>
      <c r="BZ68">
        <v>1.4231</v>
      </c>
      <c r="CA68">
        <v>-2.8805770428126292</v>
      </c>
      <c r="CB68">
        <v>-3.2490000000000001</v>
      </c>
      <c r="CC68">
        <v>-1.1988000000000001</v>
      </c>
      <c r="CD68">
        <v>2.0501999999999998</v>
      </c>
      <c r="CE68">
        <v>-3.2490000000000001</v>
      </c>
      <c r="CF68">
        <v>53.961781191684807</v>
      </c>
      <c r="CG68">
        <v>50.7</v>
      </c>
      <c r="CH68">
        <v>74.900000000000006</v>
      </c>
      <c r="CI68">
        <v>24.2</v>
      </c>
      <c r="CJ68">
        <v>50.7</v>
      </c>
      <c r="CK68">
        <v>15.450606754427421</v>
      </c>
      <c r="CL68">
        <v>14.6</v>
      </c>
      <c r="CM68">
        <v>24.2</v>
      </c>
      <c r="CN68">
        <v>9.6</v>
      </c>
      <c r="CO68">
        <v>14.6</v>
      </c>
      <c r="CP68">
        <v>38.675353824547813</v>
      </c>
      <c r="CQ68">
        <v>29.4</v>
      </c>
      <c r="CR68">
        <v>42.1</v>
      </c>
      <c r="CS68">
        <v>12.7</v>
      </c>
      <c r="CT68">
        <v>38</v>
      </c>
      <c r="CU68">
        <v>11.38722941076605</v>
      </c>
      <c r="CV68">
        <v>9.8000000000000007</v>
      </c>
      <c r="CW68">
        <v>13.1</v>
      </c>
      <c r="CX68">
        <v>3.2999999999999989</v>
      </c>
      <c r="CY68">
        <v>10.8</v>
      </c>
      <c r="CZ68">
        <v>56.415648597075908</v>
      </c>
      <c r="DA68">
        <v>49.7</v>
      </c>
      <c r="DB68">
        <v>70.099999999999994</v>
      </c>
      <c r="DC68">
        <v>20.399999999999991</v>
      </c>
      <c r="DD68">
        <v>60</v>
      </c>
      <c r="DE68">
        <v>3.1550436375523518</v>
      </c>
      <c r="DF68">
        <v>2.6</v>
      </c>
      <c r="DG68">
        <v>12.9</v>
      </c>
      <c r="DH68">
        <v>10.3</v>
      </c>
      <c r="DI68">
        <v>3.7</v>
      </c>
      <c r="DJ68">
        <v>0.25218723430636408</v>
      </c>
      <c r="DK68">
        <v>0.23353293413173651</v>
      </c>
      <c r="DL68">
        <v>0.3892931392931393</v>
      </c>
      <c r="DM68">
        <v>0.15576020516140279</v>
      </c>
      <c r="DN68">
        <v>0.23353293413173651</v>
      </c>
      <c r="DO68">
        <v>3.5093400662084719</v>
      </c>
      <c r="DP68">
        <v>3.1250650000000002</v>
      </c>
      <c r="DQ68">
        <v>3.8454199999999998</v>
      </c>
      <c r="DR68">
        <v>0.72035499999999963</v>
      </c>
      <c r="DS68">
        <v>3.3613689999999998</v>
      </c>
      <c r="DT68">
        <v>6.3769692455564986</v>
      </c>
      <c r="DU68">
        <v>5.8585180000000001</v>
      </c>
      <c r="DV68">
        <v>6.3977399999999998</v>
      </c>
      <c r="DW68">
        <v>0.53922199999999965</v>
      </c>
      <c r="DX68">
        <v>6.3719799999999998</v>
      </c>
      <c r="DY68">
        <v>3.618476502488007</v>
      </c>
      <c r="DZ68">
        <v>3.1514890000000002</v>
      </c>
      <c r="EA68">
        <v>3.8454199999999998</v>
      </c>
      <c r="EB68">
        <v>0.69393099999999963</v>
      </c>
      <c r="EC68">
        <v>3.373297</v>
      </c>
      <c r="ED68">
        <v>6.7614201122440782</v>
      </c>
      <c r="EE68">
        <v>5.8585180000000001</v>
      </c>
      <c r="EF68">
        <v>6.7950119999999998</v>
      </c>
      <c r="EG68">
        <v>0.93649399999999972</v>
      </c>
      <c r="EH68">
        <v>6.7609599999999999</v>
      </c>
      <c r="EI68">
        <v>7.7027795040691949</v>
      </c>
      <c r="EJ68">
        <v>5.7886810000000004</v>
      </c>
      <c r="EK68">
        <v>7.804907</v>
      </c>
      <c r="EL68">
        <v>2.0162260000000001</v>
      </c>
      <c r="EM68">
        <v>7.6542859999999999</v>
      </c>
      <c r="EN68">
        <v>21.59244396306719</v>
      </c>
      <c r="EO68">
        <v>19.609259999999999</v>
      </c>
      <c r="EP68">
        <v>29.108160000000002</v>
      </c>
      <c r="EQ68">
        <v>9.4989000000000026</v>
      </c>
      <c r="ER68">
        <v>20.233609999999999</v>
      </c>
      <c r="ES68">
        <v>6.1194708525265797</v>
      </c>
      <c r="ET68">
        <v>5.9870599999999996</v>
      </c>
      <c r="EU68">
        <v>7.5316900000000002</v>
      </c>
      <c r="EV68">
        <v>1.5446300000000011</v>
      </c>
      <c r="EW68">
        <v>6.12432</v>
      </c>
      <c r="EX68">
        <v>15.472973110540609</v>
      </c>
      <c r="EY68">
        <v>13.622199999999999</v>
      </c>
      <c r="EZ68">
        <v>21.57647</v>
      </c>
      <c r="FA68">
        <v>7.9542700000000011</v>
      </c>
      <c r="FB68">
        <v>14.10929</v>
      </c>
      <c r="FC68">
        <v>0.54945457634613071</v>
      </c>
      <c r="FD68">
        <v>0.4989892605112326</v>
      </c>
      <c r="FE68">
        <v>0.74070409761728084</v>
      </c>
      <c r="FF68">
        <v>0.24171483710604821</v>
      </c>
      <c r="FG68">
        <v>0.51487685365856128</v>
      </c>
      <c r="FH68">
        <v>2.528862944788107</v>
      </c>
      <c r="FI68">
        <v>2.2752736735559691</v>
      </c>
      <c r="FJ68">
        <v>3.2490454413351459</v>
      </c>
      <c r="FK68">
        <v>0.97377176777917729</v>
      </c>
      <c r="FL68">
        <v>2.3038133213156731</v>
      </c>
      <c r="FM68">
        <v>31.56349456817933</v>
      </c>
      <c r="FN68">
        <v>29.41</v>
      </c>
      <c r="FO68">
        <v>32.18</v>
      </c>
      <c r="FP68">
        <v>2.77</v>
      </c>
      <c r="FQ68">
        <v>29.6</v>
      </c>
      <c r="FR68">
        <v>294.45266972190768</v>
      </c>
      <c r="FS68">
        <v>280.62304999999998</v>
      </c>
      <c r="FT68">
        <v>295.36588999999998</v>
      </c>
      <c r="FU68">
        <v>14.742839999999999</v>
      </c>
      <c r="FV68">
        <v>290.77643999999998</v>
      </c>
      <c r="FW68">
        <v>0.80035472164065891</v>
      </c>
      <c r="FX68">
        <v>0.79855299999999996</v>
      </c>
      <c r="FY68">
        <v>0.83276399999999995</v>
      </c>
      <c r="FZ68">
        <v>3.4210999999999991E-2</v>
      </c>
      <c r="GA68">
        <v>0.80917499999999998</v>
      </c>
      <c r="GB68">
        <v>12</v>
      </c>
      <c r="GC68">
        <v>37</v>
      </c>
    </row>
    <row r="69" spans="1:185" x14ac:dyDescent="0.3">
      <c r="A69" s="36" t="s">
        <v>365</v>
      </c>
      <c r="B69">
        <v>-5.7847775226123881E-2</v>
      </c>
      <c r="C69">
        <v>1.7913033731099071</v>
      </c>
      <c r="D69">
        <v>1.747662878416846</v>
      </c>
      <c r="E69">
        <v>-0.80402067746289108</v>
      </c>
      <c r="F69">
        <v>-0.61888177620731044</v>
      </c>
      <c r="G69">
        <v>1.422903378112979</v>
      </c>
      <c r="H69">
        <v>-54.196724734030973</v>
      </c>
      <c r="I69">
        <v>9.6304034079400205E-2</v>
      </c>
      <c r="J69">
        <v>0.65376570259363553</v>
      </c>
      <c r="K69">
        <v>0.22223480778568511</v>
      </c>
      <c r="L69">
        <v>-4.3710206745124207E-2</v>
      </c>
      <c r="M69">
        <v>8.7247726530631564E-2</v>
      </c>
      <c r="N69">
        <v>0.2031610398152944</v>
      </c>
      <c r="O69">
        <v>-0.22572680986805049</v>
      </c>
      <c r="P69">
        <v>-2.256577005275617E-2</v>
      </c>
      <c r="Q69">
        <v>-0.1241475097784759</v>
      </c>
      <c r="R69">
        <v>3.7936298944340363E-2</v>
      </c>
      <c r="S69">
        <v>0.78149824065285878</v>
      </c>
      <c r="T69">
        <v>-0.52168690187208788</v>
      </c>
      <c r="U69">
        <v>-0.50850692964055622</v>
      </c>
      <c r="V69">
        <v>1.9556285884344451</v>
      </c>
      <c r="W69">
        <v>1.949274629575408</v>
      </c>
      <c r="X69">
        <v>0.20299579307426041</v>
      </c>
      <c r="Y69">
        <v>0.190979414400794</v>
      </c>
      <c r="Z69">
        <v>3.4798870560899323E-2</v>
      </c>
      <c r="AA69">
        <v>3.8648158890338118E-2</v>
      </c>
      <c r="AB69">
        <v>49.085708984176833</v>
      </c>
      <c r="AC69">
        <v>-0.36631039834205731</v>
      </c>
      <c r="AD69">
        <v>1.932836610005686</v>
      </c>
      <c r="AE69">
        <v>0.56930619141631778</v>
      </c>
      <c r="AF69">
        <v>0.55728981274285139</v>
      </c>
      <c r="AG69">
        <v>0.87368470026289879</v>
      </c>
      <c r="AH69">
        <v>4.8932639777246791E-3</v>
      </c>
      <c r="AI69">
        <v>311.87085007782059</v>
      </c>
      <c r="AJ69">
        <v>286.68138502732597</v>
      </c>
      <c r="AK69">
        <v>305.07959598132322</v>
      </c>
      <c r="AL69">
        <v>343.85164842682542</v>
      </c>
      <c r="AM69">
        <v>246.67838519764661</v>
      </c>
      <c r="AN69">
        <v>335.02517472522158</v>
      </c>
      <c r="AO69">
        <v>105.6724580387169</v>
      </c>
      <c r="AP69">
        <v>269.46017743017438</v>
      </c>
      <c r="AQ69">
        <v>19.280243192365731</v>
      </c>
      <c r="AR69">
        <v>4.3365998780399666</v>
      </c>
      <c r="AS69">
        <v>12.069231968856011</v>
      </c>
      <c r="AT69">
        <v>-12.92297448090785</v>
      </c>
      <c r="AU69">
        <v>-8.3912333844601577</v>
      </c>
      <c r="AV69">
        <v>-4.5317410964476892</v>
      </c>
      <c r="AW69">
        <v>0.93297209539938197</v>
      </c>
      <c r="AX69">
        <v>0.73309999999999997</v>
      </c>
      <c r="AY69">
        <v>1.4399</v>
      </c>
      <c r="AZ69">
        <v>0.70679999999999998</v>
      </c>
      <c r="BA69">
        <v>1.4370000000000001</v>
      </c>
      <c r="BB69">
        <v>0.92633912066321811</v>
      </c>
      <c r="BC69">
        <v>0.88619999999999999</v>
      </c>
      <c r="BD69">
        <v>0.94689999999999996</v>
      </c>
      <c r="BE69">
        <v>6.0699999999999983E-2</v>
      </c>
      <c r="BF69">
        <v>0.90169999999999995</v>
      </c>
      <c r="BG69">
        <v>18.798738237237501</v>
      </c>
      <c r="BH69">
        <v>15.777200000000001</v>
      </c>
      <c r="BI69">
        <v>23.777000000000001</v>
      </c>
      <c r="BJ69">
        <v>7.9997999999999996</v>
      </c>
      <c r="BK69">
        <v>21.8993</v>
      </c>
      <c r="BL69">
        <v>4.052065565033601</v>
      </c>
      <c r="BM69">
        <v>3.1871999999999998</v>
      </c>
      <c r="BN69">
        <v>4.9135</v>
      </c>
      <c r="BO69">
        <v>1.7262999999999999</v>
      </c>
      <c r="BP69">
        <v>3.1871999999999998</v>
      </c>
      <c r="BQ69">
        <v>2.78994541216055</v>
      </c>
      <c r="BR69">
        <v>2.1682999999999999</v>
      </c>
      <c r="BS69">
        <v>3.2134</v>
      </c>
      <c r="BT69">
        <v>1.0450999999999999</v>
      </c>
      <c r="BU69">
        <v>2.3405999999999998</v>
      </c>
      <c r="BV69">
        <v>0.13618942752447791</v>
      </c>
      <c r="BW69">
        <v>-0.24060000000000001</v>
      </c>
      <c r="BX69">
        <v>0.77580000000000005</v>
      </c>
      <c r="BY69">
        <v>1.0164</v>
      </c>
      <c r="BZ69">
        <v>-0.18529999999999999</v>
      </c>
      <c r="CA69">
        <v>-2.9261505878079239</v>
      </c>
      <c r="CB69">
        <v>-3.6867999999999999</v>
      </c>
      <c r="CC69">
        <v>-2.1553</v>
      </c>
      <c r="CD69">
        <v>1.5315000000000001</v>
      </c>
      <c r="CE69">
        <v>-2.1553</v>
      </c>
      <c r="CF69">
        <v>65.564997295047178</v>
      </c>
      <c r="CG69">
        <v>59</v>
      </c>
      <c r="CH69">
        <v>88.8</v>
      </c>
      <c r="CI69">
        <v>29.8</v>
      </c>
      <c r="CJ69">
        <v>59</v>
      </c>
      <c r="CK69">
        <v>23.975219299373649</v>
      </c>
      <c r="CL69">
        <v>16.5</v>
      </c>
      <c r="CM69">
        <v>26.6</v>
      </c>
      <c r="CN69">
        <v>10.1</v>
      </c>
      <c r="CO69">
        <v>16.7</v>
      </c>
      <c r="CP69">
        <v>58.714952302039443</v>
      </c>
      <c r="CQ69">
        <v>46.1</v>
      </c>
      <c r="CR69">
        <v>68</v>
      </c>
      <c r="CS69">
        <v>21.9</v>
      </c>
      <c r="CT69">
        <v>66.400000000000006</v>
      </c>
      <c r="CU69">
        <v>11.927827166975989</v>
      </c>
      <c r="CV69">
        <v>10</v>
      </c>
      <c r="CW69">
        <v>19.5</v>
      </c>
      <c r="CX69">
        <v>9.5</v>
      </c>
      <c r="CY69">
        <v>12.6</v>
      </c>
      <c r="CZ69">
        <v>37.182184247895727</v>
      </c>
      <c r="DA69">
        <v>30.6</v>
      </c>
      <c r="DB69">
        <v>52.7</v>
      </c>
      <c r="DC69">
        <v>22.1</v>
      </c>
      <c r="DD69">
        <v>32.700000000000003</v>
      </c>
      <c r="DE69">
        <v>11.09345206830799</v>
      </c>
      <c r="DF69">
        <v>3.5</v>
      </c>
      <c r="DG69">
        <v>13.4</v>
      </c>
      <c r="DH69">
        <v>9.9</v>
      </c>
      <c r="DI69">
        <v>3.5</v>
      </c>
      <c r="DJ69">
        <v>0.24367825644389041</v>
      </c>
      <c r="DK69">
        <v>0.21361332367849389</v>
      </c>
      <c r="DL69">
        <v>0.36126932465419043</v>
      </c>
      <c r="DM69">
        <v>0.14765600097569651</v>
      </c>
      <c r="DN69">
        <v>0.21361332367849389</v>
      </c>
      <c r="DO69">
        <v>4.006998608243765</v>
      </c>
      <c r="DP69">
        <v>3.3094730000000001</v>
      </c>
      <c r="DQ69">
        <v>4.394126</v>
      </c>
      <c r="DR69">
        <v>1.0846530000000001</v>
      </c>
      <c r="DS69">
        <v>4.1888750000000003</v>
      </c>
      <c r="DT69">
        <v>6.3407341545202698</v>
      </c>
      <c r="DU69">
        <v>5.8197609999999997</v>
      </c>
      <c r="DV69">
        <v>6.4141450000000004</v>
      </c>
      <c r="DW69">
        <v>0.59438400000000069</v>
      </c>
      <c r="DX69">
        <v>6.4141450000000004</v>
      </c>
      <c r="DY69">
        <v>4.3932779692351147</v>
      </c>
      <c r="DZ69">
        <v>3.715948</v>
      </c>
      <c r="EA69">
        <v>4.6928470000000004</v>
      </c>
      <c r="EB69">
        <v>0.97689900000000041</v>
      </c>
      <c r="EC69">
        <v>4.6129100000000003</v>
      </c>
      <c r="ED69">
        <v>6.7460058557433493</v>
      </c>
      <c r="EE69">
        <v>6.2347609999999998</v>
      </c>
      <c r="EF69">
        <v>6.8218800000000002</v>
      </c>
      <c r="EG69">
        <v>0.58711900000000039</v>
      </c>
      <c r="EH69">
        <v>6.8218800000000002</v>
      </c>
      <c r="EI69">
        <v>7.8252879749911912</v>
      </c>
      <c r="EJ69">
        <v>7.6384080000000001</v>
      </c>
      <c r="EK69">
        <v>8.048978</v>
      </c>
      <c r="EL69">
        <v>0.41056999999999988</v>
      </c>
      <c r="EM69">
        <v>8.048978</v>
      </c>
      <c r="EN69">
        <v>24.431078975868239</v>
      </c>
      <c r="EO69">
        <v>20.252949999999998</v>
      </c>
      <c r="EP69">
        <v>30.787800000000001</v>
      </c>
      <c r="EQ69">
        <v>10.53485</v>
      </c>
      <c r="ER69">
        <v>25.650400000000001</v>
      </c>
      <c r="ES69">
        <v>8.1016052169565871</v>
      </c>
      <c r="ET69">
        <v>7.57029</v>
      </c>
      <c r="EU69">
        <v>12.04914</v>
      </c>
      <c r="EV69">
        <v>4.4788500000000004</v>
      </c>
      <c r="EW69">
        <v>7.57029</v>
      </c>
      <c r="EX69">
        <v>16.329473758911661</v>
      </c>
      <c r="EY69">
        <v>9.7759999999999998</v>
      </c>
      <c r="EZ69">
        <v>21.422409999999999</v>
      </c>
      <c r="FA69">
        <v>11.646409999999999</v>
      </c>
      <c r="FB69">
        <v>18.080110000000001</v>
      </c>
      <c r="FC69">
        <v>0.50468874961227139</v>
      </c>
      <c r="FD69">
        <v>0.41837841143062299</v>
      </c>
      <c r="FE69">
        <v>0.63600368615158465</v>
      </c>
      <c r="FF69">
        <v>0.2176252747209616</v>
      </c>
      <c r="FG69">
        <v>0.52987706011025826</v>
      </c>
      <c r="FH69">
        <v>2.0325604266115622</v>
      </c>
      <c r="FI69">
        <v>0.93309598690458573</v>
      </c>
      <c r="FJ69">
        <v>2.6304462303386602</v>
      </c>
      <c r="FK69">
        <v>1.6973502434340739</v>
      </c>
      <c r="FL69">
        <v>2.3882982025787651</v>
      </c>
      <c r="FM69">
        <v>35.680797182098253</v>
      </c>
      <c r="FN69">
        <v>34.89</v>
      </c>
      <c r="FO69">
        <v>38.68</v>
      </c>
      <c r="FP69">
        <v>3.7899999999999991</v>
      </c>
      <c r="FQ69">
        <v>35.58</v>
      </c>
      <c r="FR69">
        <v>345.14986997262889</v>
      </c>
      <c r="FS69">
        <v>332.68239</v>
      </c>
      <c r="FT69">
        <v>349.78143</v>
      </c>
      <c r="FU69">
        <v>17.099039999999999</v>
      </c>
      <c r="FV69">
        <v>345.03228000000001</v>
      </c>
      <c r="FW69">
        <v>0.77499150633901481</v>
      </c>
      <c r="FX69">
        <v>0.76667799999999997</v>
      </c>
      <c r="FY69">
        <v>0.79924700000000004</v>
      </c>
      <c r="FZ69">
        <v>3.256900000000007E-2</v>
      </c>
      <c r="GA69">
        <v>0.77531300000000003</v>
      </c>
      <c r="GB69">
        <v>14</v>
      </c>
      <c r="GC69">
        <v>13</v>
      </c>
    </row>
    <row r="70" spans="1:185" x14ac:dyDescent="0.3">
      <c r="A70" s="36" t="s">
        <v>366</v>
      </c>
      <c r="B70">
        <v>-5.9741998498488422E-2</v>
      </c>
      <c r="C70">
        <v>1.808551056207736</v>
      </c>
      <c r="D70">
        <v>1.714333373760679</v>
      </c>
      <c r="E70">
        <v>-0.79785732028958456</v>
      </c>
      <c r="F70">
        <v>-0.59708945861250107</v>
      </c>
      <c r="G70">
        <v>1.3949340000194299</v>
      </c>
      <c r="H70">
        <v>-54.195343865334912</v>
      </c>
      <c r="I70">
        <v>8.1273543702899465E-2</v>
      </c>
      <c r="J70">
        <v>0.65113955444632987</v>
      </c>
      <c r="K70">
        <v>0.25712483643287182</v>
      </c>
      <c r="L70">
        <v>-5.0100763617576212E-2</v>
      </c>
      <c r="M70">
        <v>7.9113402643363348E-2</v>
      </c>
      <c r="N70">
        <v>0.20534381207843189</v>
      </c>
      <c r="O70">
        <v>-0.22802341994179351</v>
      </c>
      <c r="P70">
        <v>-2.2679607863361501E-2</v>
      </c>
      <c r="Q70">
        <v>-0.1253552011359593</v>
      </c>
      <c r="R70">
        <v>3.8260932918247878E-2</v>
      </c>
      <c r="S70">
        <v>0.78842926698670679</v>
      </c>
      <c r="T70">
        <v>-0.52321487835108205</v>
      </c>
      <c r="U70">
        <v>-0.5078096851386138</v>
      </c>
      <c r="V70">
        <v>1.9556246212612149</v>
      </c>
      <c r="W70">
        <v>1.948846188931828</v>
      </c>
      <c r="X70">
        <v>0.202374087847074</v>
      </c>
      <c r="Y70">
        <v>0.1906867609519263</v>
      </c>
      <c r="Z70">
        <v>3.3845815447496708E-2</v>
      </c>
      <c r="AA70">
        <v>3.9183118229017211E-2</v>
      </c>
      <c r="AB70">
        <v>49.247524902318098</v>
      </c>
      <c r="AC70">
        <v>-0.36799640385645288</v>
      </c>
      <c r="AD70">
        <v>1.9343496589138689</v>
      </c>
      <c r="AE70">
        <v>0.57037049170352683</v>
      </c>
      <c r="AF70">
        <v>0.5586831648083791</v>
      </c>
      <c r="AG70">
        <v>0.84916284668460684</v>
      </c>
      <c r="AH70">
        <v>5.0267552372133158E-3</v>
      </c>
      <c r="AI70">
        <v>292.34993232148759</v>
      </c>
      <c r="AJ70">
        <v>260.58736869985319</v>
      </c>
      <c r="AK70">
        <v>297.9735383866589</v>
      </c>
      <c r="AL70">
        <v>318.48887299397609</v>
      </c>
      <c r="AM70">
        <v>234.18110197106071</v>
      </c>
      <c r="AN70">
        <v>318.03453386899088</v>
      </c>
      <c r="AO70">
        <v>96.535651015234976</v>
      </c>
      <c r="AP70">
        <v>262.23021044291102</v>
      </c>
      <c r="AQ70">
        <v>19.079897756597951</v>
      </c>
      <c r="AR70">
        <v>4.1151568875464228</v>
      </c>
      <c r="AS70">
        <v>12.001989799164461</v>
      </c>
      <c r="AT70">
        <v>-12.83014927255787</v>
      </c>
      <c r="AU70">
        <v>-8.2161061745920847</v>
      </c>
      <c r="AV70">
        <v>-4.614043097965788</v>
      </c>
      <c r="AW70">
        <v>1.2818426308908759</v>
      </c>
      <c r="AX70">
        <v>1.1355999999999999</v>
      </c>
      <c r="AY70">
        <v>1.4142999999999999</v>
      </c>
      <c r="AZ70">
        <v>0.27869999999999989</v>
      </c>
      <c r="BA70">
        <v>1.3526</v>
      </c>
      <c r="BB70">
        <v>0.92791504841604278</v>
      </c>
      <c r="BC70">
        <v>0.87509999999999999</v>
      </c>
      <c r="BD70">
        <v>0.94689999999999996</v>
      </c>
      <c r="BE70">
        <v>7.1799999999999975E-2</v>
      </c>
      <c r="BF70">
        <v>0.87509999999999999</v>
      </c>
      <c r="BG70">
        <v>18.600735174267449</v>
      </c>
      <c r="BH70">
        <v>15.8035</v>
      </c>
      <c r="BI70">
        <v>24.859300000000001</v>
      </c>
      <c r="BJ70">
        <v>9.0558000000000014</v>
      </c>
      <c r="BK70">
        <v>24.859300000000001</v>
      </c>
      <c r="BL70">
        <v>4.9529767332577634</v>
      </c>
      <c r="BM70">
        <v>3.9672000000000001</v>
      </c>
      <c r="BN70">
        <v>7.7347999999999999</v>
      </c>
      <c r="BO70">
        <v>3.7675999999999998</v>
      </c>
      <c r="BP70">
        <v>6.4908000000000001</v>
      </c>
      <c r="BQ70">
        <v>3.3739095245634352</v>
      </c>
      <c r="BR70">
        <v>2.7654000000000001</v>
      </c>
      <c r="BS70">
        <v>3.9302000000000001</v>
      </c>
      <c r="BT70">
        <v>1.1648000000000001</v>
      </c>
      <c r="BU70">
        <v>3.5023</v>
      </c>
      <c r="BV70">
        <v>0.21642219293126541</v>
      </c>
      <c r="BW70">
        <v>-0.64039999999999997</v>
      </c>
      <c r="BX70">
        <v>2.4502000000000002</v>
      </c>
      <c r="BY70">
        <v>3.0905999999999998</v>
      </c>
      <c r="BZ70">
        <v>1.6934</v>
      </c>
      <c r="CA70">
        <v>-3.5903195323873001</v>
      </c>
      <c r="CB70">
        <v>-6.2462999999999997</v>
      </c>
      <c r="CC70">
        <v>-2.4464000000000001</v>
      </c>
      <c r="CD70">
        <v>3.7999000000000001</v>
      </c>
      <c r="CE70">
        <v>-5.1958000000000002</v>
      </c>
      <c r="CF70">
        <v>55.804323426079989</v>
      </c>
      <c r="CG70">
        <v>51.9</v>
      </c>
      <c r="CH70">
        <v>77.599999999999994</v>
      </c>
      <c r="CI70">
        <v>25.7</v>
      </c>
      <c r="CJ70">
        <v>51.9</v>
      </c>
      <c r="CK70">
        <v>16.07776845457423</v>
      </c>
      <c r="CL70">
        <v>14.8</v>
      </c>
      <c r="CM70">
        <v>26</v>
      </c>
      <c r="CN70">
        <v>11.2</v>
      </c>
      <c r="CO70">
        <v>15.1</v>
      </c>
      <c r="CP70">
        <v>56.61030569131816</v>
      </c>
      <c r="CQ70">
        <v>42.5</v>
      </c>
      <c r="CR70">
        <v>64.400000000000006</v>
      </c>
      <c r="CS70">
        <v>21.900000000000009</v>
      </c>
      <c r="CT70">
        <v>58.9</v>
      </c>
      <c r="CU70">
        <v>11.676728465001149</v>
      </c>
      <c r="CV70">
        <v>10</v>
      </c>
      <c r="CW70">
        <v>15.2</v>
      </c>
      <c r="CX70">
        <v>5.1999999999999993</v>
      </c>
      <c r="CY70">
        <v>11.4</v>
      </c>
      <c r="CZ70">
        <v>33.969252404720478</v>
      </c>
      <c r="DA70">
        <v>25.9</v>
      </c>
      <c r="DB70">
        <v>51.3</v>
      </c>
      <c r="DC70">
        <v>25.4</v>
      </c>
      <c r="DD70">
        <v>25.9</v>
      </c>
      <c r="DE70">
        <v>4.1512378029763024</v>
      </c>
      <c r="DF70">
        <v>3</v>
      </c>
      <c r="DG70">
        <v>12.9</v>
      </c>
      <c r="DH70">
        <v>9.9</v>
      </c>
      <c r="DI70">
        <v>3</v>
      </c>
      <c r="DJ70">
        <v>0.21316115667218111</v>
      </c>
      <c r="DK70">
        <v>0.19467366841710429</v>
      </c>
      <c r="DL70">
        <v>0.32319866722199081</v>
      </c>
      <c r="DM70">
        <v>0.12852499880488649</v>
      </c>
      <c r="DN70">
        <v>0.19467366841710429</v>
      </c>
      <c r="DO70">
        <v>4.0055500825920376</v>
      </c>
      <c r="DP70">
        <v>3.2716099999999999</v>
      </c>
      <c r="DQ70">
        <v>4.2923169999999997</v>
      </c>
      <c r="DR70">
        <v>1.020707</v>
      </c>
      <c r="DS70">
        <v>3.8953859999999998</v>
      </c>
      <c r="DT70">
        <v>6.3525507361576228</v>
      </c>
      <c r="DU70">
        <v>5.8926949999999998</v>
      </c>
      <c r="DV70">
        <v>6.3957319999999998</v>
      </c>
      <c r="DW70">
        <v>0.50303699999999996</v>
      </c>
      <c r="DX70">
        <v>6.057455</v>
      </c>
      <c r="DY70">
        <v>4.3688491821695123</v>
      </c>
      <c r="DZ70">
        <v>3.7947709999999999</v>
      </c>
      <c r="EA70">
        <v>4.5912100000000002</v>
      </c>
      <c r="EB70">
        <v>0.79643900000000034</v>
      </c>
      <c r="EC70">
        <v>4.5041130000000003</v>
      </c>
      <c r="ED70">
        <v>6.7445721553939633</v>
      </c>
      <c r="EE70">
        <v>6.3261289999999999</v>
      </c>
      <c r="EF70">
        <v>6.8091720000000002</v>
      </c>
      <c r="EG70">
        <v>0.48304300000000028</v>
      </c>
      <c r="EH70">
        <v>6.5858080000000001</v>
      </c>
      <c r="EI70">
        <v>7.8139127210551598</v>
      </c>
      <c r="EJ70">
        <v>7.3140330000000002</v>
      </c>
      <c r="EK70">
        <v>7.8469530000000001</v>
      </c>
      <c r="EL70">
        <v>0.53291999999999984</v>
      </c>
      <c r="EM70">
        <v>7.6961360000000001</v>
      </c>
      <c r="EN70">
        <v>22.63502417897752</v>
      </c>
      <c r="EO70">
        <v>18.556149999999999</v>
      </c>
      <c r="EP70">
        <v>28.923639999999999</v>
      </c>
      <c r="EQ70">
        <v>10.36749</v>
      </c>
      <c r="ER70">
        <v>20.83699</v>
      </c>
      <c r="ES70">
        <v>6.4165232371556051</v>
      </c>
      <c r="ET70">
        <v>6.12432</v>
      </c>
      <c r="EU70">
        <v>9.2563399999999998</v>
      </c>
      <c r="EV70">
        <v>3.1320199999999998</v>
      </c>
      <c r="EW70">
        <v>8.9618199999999995</v>
      </c>
      <c r="EX70">
        <v>16.218500941821919</v>
      </c>
      <c r="EY70">
        <v>9.6270600000000002</v>
      </c>
      <c r="EZ70">
        <v>21.433520000000001</v>
      </c>
      <c r="FA70">
        <v>11.80646</v>
      </c>
      <c r="FB70">
        <v>11.875170000000001</v>
      </c>
      <c r="FC70">
        <v>0.48817572536618581</v>
      </c>
      <c r="FD70">
        <v>0.4002055361030743</v>
      </c>
      <c r="FE70">
        <v>0.62380401388500983</v>
      </c>
      <c r="FF70">
        <v>0.22359847778193551</v>
      </c>
      <c r="FG70">
        <v>0.44939703299037781</v>
      </c>
      <c r="FH70">
        <v>2.549967607245383</v>
      </c>
      <c r="FI70">
        <v>1.078168099996752</v>
      </c>
      <c r="FJ70">
        <v>3.4361545445045332</v>
      </c>
      <c r="FK70">
        <v>2.3579864445077798</v>
      </c>
      <c r="FL70">
        <v>1.3250846368260021</v>
      </c>
      <c r="FM70">
        <v>35.225514434806307</v>
      </c>
      <c r="FN70">
        <v>33.479999999999997</v>
      </c>
      <c r="FO70">
        <v>35.51</v>
      </c>
      <c r="FP70">
        <v>2.0300000000000011</v>
      </c>
      <c r="FQ70">
        <v>34.18</v>
      </c>
      <c r="FR70">
        <v>331.89942198963939</v>
      </c>
      <c r="FS70">
        <v>321.08479</v>
      </c>
      <c r="FT70">
        <v>335.23804999999999</v>
      </c>
      <c r="FU70">
        <v>14.153259999999991</v>
      </c>
      <c r="FV70">
        <v>329.06873000000002</v>
      </c>
      <c r="FW70">
        <v>0.77818375405926254</v>
      </c>
      <c r="FX70">
        <v>0.77171299999999998</v>
      </c>
      <c r="FY70">
        <v>0.79993999999999998</v>
      </c>
      <c r="FZ70">
        <v>2.8226999999999999E-2</v>
      </c>
      <c r="GA70">
        <v>0.78368300000000002</v>
      </c>
      <c r="GB70">
        <v>17</v>
      </c>
      <c r="GC70">
        <v>16</v>
      </c>
    </row>
    <row r="71" spans="1:185" x14ac:dyDescent="0.3">
      <c r="A71" s="36" t="s">
        <v>367</v>
      </c>
      <c r="B71">
        <v>-6.7848933550896176E-2</v>
      </c>
      <c r="C71">
        <v>1.7946133791159671</v>
      </c>
      <c r="D71">
        <v>1.707697305595719</v>
      </c>
      <c r="E71">
        <v>-0.75939521300101842</v>
      </c>
      <c r="F71">
        <v>-0.63309153117289474</v>
      </c>
      <c r="G71">
        <v>1.392404237710984</v>
      </c>
      <c r="H71">
        <v>-54.204323905063418</v>
      </c>
      <c r="I71">
        <v>5.4225126265441848E-2</v>
      </c>
      <c r="J71">
        <v>0.11933930897913821</v>
      </c>
      <c r="K71">
        <v>0.27128765517604903</v>
      </c>
      <c r="L71">
        <v>-5.7792031177575268E-2</v>
      </c>
      <c r="M71">
        <v>7.1962403131929129E-2</v>
      </c>
      <c r="N71">
        <v>0.19579992229201609</v>
      </c>
      <c r="O71">
        <v>-0.20304035871502951</v>
      </c>
      <c r="P71">
        <v>-7.2404364230134067E-3</v>
      </c>
      <c r="Q71">
        <v>-0.1051423954234061</v>
      </c>
      <c r="R71">
        <v>2.8231612032055139E-2</v>
      </c>
      <c r="S71">
        <v>0.79156856175106338</v>
      </c>
      <c r="T71">
        <v>-0.5155118405800303</v>
      </c>
      <c r="U71">
        <v>-0.49921286219144001</v>
      </c>
      <c r="V71">
        <v>1.95612169182939</v>
      </c>
      <c r="W71">
        <v>1.9502243787583049</v>
      </c>
      <c r="X71">
        <v>0.21305805232798039</v>
      </c>
      <c r="Y71">
        <v>0.19931399996532909</v>
      </c>
      <c r="Z71">
        <v>3.5382351567564682E-2</v>
      </c>
      <c r="AA71">
        <v>4.3135370713729422E-2</v>
      </c>
      <c r="AB71">
        <v>48.80915018695395</v>
      </c>
      <c r="AC71">
        <v>-0.35722232265573439</v>
      </c>
      <c r="AD71">
        <v>1.9355669421596751</v>
      </c>
      <c r="AE71">
        <v>0.57028037498371487</v>
      </c>
      <c r="AF71">
        <v>0.55653632262106345</v>
      </c>
      <c r="AG71">
        <v>0.89011584248325226</v>
      </c>
      <c r="AH71">
        <v>5.0595856930928029E-3</v>
      </c>
      <c r="AI71">
        <v>295.46421104557271</v>
      </c>
      <c r="AJ71">
        <v>269.37593084949958</v>
      </c>
      <c r="AK71">
        <v>302.98109656844213</v>
      </c>
      <c r="AL71">
        <v>314.03570773851379</v>
      </c>
      <c r="AM71">
        <v>278.98432759045988</v>
      </c>
      <c r="AN71">
        <v>366.52227866353581</v>
      </c>
      <c r="AO71">
        <v>139.26728251226211</v>
      </c>
      <c r="AP71">
        <v>311.32385358548453</v>
      </c>
      <c r="AQ71">
        <v>19.178720051099599</v>
      </c>
      <c r="AR71">
        <v>4.4373387400679558</v>
      </c>
      <c r="AS71">
        <v>12.05324881799333</v>
      </c>
      <c r="AT71">
        <v>-14.943557410214449</v>
      </c>
      <c r="AU71">
        <v>-8.6977988807052622</v>
      </c>
      <c r="AV71">
        <v>-6.2457585295091906</v>
      </c>
      <c r="AW71">
        <v>3.1841734485921238</v>
      </c>
      <c r="AX71">
        <v>3.0497000000000001</v>
      </c>
      <c r="AY71">
        <v>3.3815</v>
      </c>
      <c r="AZ71">
        <v>0.33179999999999987</v>
      </c>
      <c r="BA71">
        <v>3.1318999999999999</v>
      </c>
      <c r="BB71">
        <v>0.92568486700990005</v>
      </c>
      <c r="BC71">
        <v>0.88360000000000005</v>
      </c>
      <c r="BD71">
        <v>0.94369999999999998</v>
      </c>
      <c r="BE71">
        <v>6.0099999999999931E-2</v>
      </c>
      <c r="BF71">
        <v>0.92349999999999999</v>
      </c>
      <c r="BG71">
        <v>18.940430117886631</v>
      </c>
      <c r="BH71">
        <v>16.296199999999999</v>
      </c>
      <c r="BI71">
        <v>24.104700000000001</v>
      </c>
      <c r="BJ71">
        <v>7.8085000000000022</v>
      </c>
      <c r="BK71">
        <v>19.257999999999999</v>
      </c>
      <c r="BL71">
        <v>14.194182500102899</v>
      </c>
      <c r="BM71">
        <v>13.424899999999999</v>
      </c>
      <c r="BN71">
        <v>14.5556</v>
      </c>
      <c r="BO71">
        <v>1.1307000000000009</v>
      </c>
      <c r="BP71">
        <v>14.3004</v>
      </c>
      <c r="BQ71">
        <v>11.265163106704019</v>
      </c>
      <c r="BR71">
        <v>10.442299999999999</v>
      </c>
      <c r="BS71">
        <v>11.6252</v>
      </c>
      <c r="BT71">
        <v>1.1829000000000001</v>
      </c>
      <c r="BU71">
        <v>11.3492</v>
      </c>
      <c r="BV71">
        <v>-3.2820087960833102</v>
      </c>
      <c r="BW71">
        <v>-3.7239</v>
      </c>
      <c r="BX71">
        <v>-2.3348</v>
      </c>
      <c r="BY71">
        <v>1.3891</v>
      </c>
      <c r="BZ71">
        <v>-3.2982</v>
      </c>
      <c r="CA71">
        <v>-7.9831163841546751</v>
      </c>
      <c r="CB71">
        <v>-8.3511000000000006</v>
      </c>
      <c r="CC71">
        <v>-7.4732000000000003</v>
      </c>
      <c r="CD71">
        <v>0.87790000000000035</v>
      </c>
      <c r="CE71">
        <v>-8.0510000000000002</v>
      </c>
      <c r="CF71">
        <v>55.198425078051372</v>
      </c>
      <c r="CG71">
        <v>54.1</v>
      </c>
      <c r="CH71">
        <v>77.400000000000006</v>
      </c>
      <c r="CI71">
        <v>23.3</v>
      </c>
      <c r="CJ71">
        <v>54.1</v>
      </c>
      <c r="CK71">
        <v>15.835039491209811</v>
      </c>
      <c r="CL71">
        <v>15.1</v>
      </c>
      <c r="CM71">
        <v>24.5</v>
      </c>
      <c r="CN71">
        <v>9.4</v>
      </c>
      <c r="CO71">
        <v>15.1</v>
      </c>
      <c r="CP71">
        <v>56.49946163893339</v>
      </c>
      <c r="CQ71">
        <v>44.5</v>
      </c>
      <c r="CR71">
        <v>64.5</v>
      </c>
      <c r="CS71">
        <v>20</v>
      </c>
      <c r="CT71">
        <v>55.8</v>
      </c>
      <c r="CU71">
        <v>11.60772561786067</v>
      </c>
      <c r="CV71">
        <v>10</v>
      </c>
      <c r="CW71">
        <v>15.1</v>
      </c>
      <c r="CX71">
        <v>5.0999999999999996</v>
      </c>
      <c r="CY71">
        <v>11.5</v>
      </c>
      <c r="CZ71">
        <v>72.423692803250532</v>
      </c>
      <c r="DA71">
        <v>64</v>
      </c>
      <c r="DB71">
        <v>88.2</v>
      </c>
      <c r="DC71">
        <v>24.2</v>
      </c>
      <c r="DD71">
        <v>71.599999999999994</v>
      </c>
      <c r="DE71">
        <v>3.6778188553772391</v>
      </c>
      <c r="DF71">
        <v>3</v>
      </c>
      <c r="DG71">
        <v>12.1</v>
      </c>
      <c r="DH71">
        <v>9.1</v>
      </c>
      <c r="DI71">
        <v>3.1</v>
      </c>
      <c r="DJ71">
        <v>0.1774405106703556</v>
      </c>
      <c r="DK71">
        <v>0.17317541613316259</v>
      </c>
      <c r="DL71">
        <v>0.26791277258566981</v>
      </c>
      <c r="DM71">
        <v>9.4737356452507193E-2</v>
      </c>
      <c r="DN71">
        <v>0.17317541613316259</v>
      </c>
      <c r="DO71">
        <v>3.9795176293403771</v>
      </c>
      <c r="DP71">
        <v>3.2400579999999999</v>
      </c>
      <c r="DQ71">
        <v>4.2888770000000003</v>
      </c>
      <c r="DR71">
        <v>1.0488189999999999</v>
      </c>
      <c r="DS71">
        <v>3.919959</v>
      </c>
      <c r="DT71">
        <v>6.3554660064172976</v>
      </c>
      <c r="DU71">
        <v>6.0159529999999997</v>
      </c>
      <c r="DV71">
        <v>6.3920159999999999</v>
      </c>
      <c r="DW71">
        <v>0.37606300000000031</v>
      </c>
      <c r="DX71">
        <v>6.3688450000000003</v>
      </c>
      <c r="DY71">
        <v>4.4169890292153466</v>
      </c>
      <c r="DZ71">
        <v>3.7830339999999998</v>
      </c>
      <c r="EA71">
        <v>4.9252909999999996</v>
      </c>
      <c r="EB71">
        <v>1.1422570000000001</v>
      </c>
      <c r="EC71">
        <v>4.3583360000000004</v>
      </c>
      <c r="ED71">
        <v>8.7360936920536094</v>
      </c>
      <c r="EE71">
        <v>8.6591470000000008</v>
      </c>
      <c r="EF71">
        <v>8.8930179999999996</v>
      </c>
      <c r="EG71">
        <v>0.2338709999999988</v>
      </c>
      <c r="EH71">
        <v>8.7532580000000006</v>
      </c>
      <c r="EI71">
        <v>8.2764004098954231</v>
      </c>
      <c r="EJ71">
        <v>7.7621890000000002</v>
      </c>
      <c r="EK71">
        <v>8.4510930000000002</v>
      </c>
      <c r="EL71">
        <v>0.68890399999999996</v>
      </c>
      <c r="EM71">
        <v>8.2544050000000002</v>
      </c>
      <c r="EN71">
        <v>22.568952475810029</v>
      </c>
      <c r="EO71">
        <v>18.59347</v>
      </c>
      <c r="EP71">
        <v>29.225490000000001</v>
      </c>
      <c r="EQ71">
        <v>10.632020000000001</v>
      </c>
      <c r="ER71">
        <v>21.96349</v>
      </c>
      <c r="ES71">
        <v>6.267408988307027</v>
      </c>
      <c r="ET71">
        <v>5.9870599999999996</v>
      </c>
      <c r="EU71">
        <v>9.2465700000000002</v>
      </c>
      <c r="EV71">
        <v>3.259510000000001</v>
      </c>
      <c r="EW71">
        <v>6.12432</v>
      </c>
      <c r="EX71">
        <v>16.301543487503011</v>
      </c>
      <c r="EY71">
        <v>9.3468999999999998</v>
      </c>
      <c r="EZ71">
        <v>21.727910000000001</v>
      </c>
      <c r="FA71">
        <v>12.38101</v>
      </c>
      <c r="FB71">
        <v>15.839169999999999</v>
      </c>
      <c r="FC71">
        <v>0.43329879086958539</v>
      </c>
      <c r="FD71">
        <v>0.35697394806892779</v>
      </c>
      <c r="FE71">
        <v>0.56109690926701528</v>
      </c>
      <c r="FF71">
        <v>0.2041229611980874</v>
      </c>
      <c r="FG71">
        <v>0.42167458460805951</v>
      </c>
      <c r="FH71">
        <v>2.619131314126224</v>
      </c>
      <c r="FI71">
        <v>1.0108505099728871</v>
      </c>
      <c r="FJ71">
        <v>3.2747141334812082</v>
      </c>
      <c r="FK71">
        <v>2.2638636235083212</v>
      </c>
      <c r="FL71">
        <v>2.5862740679781591</v>
      </c>
      <c r="FM71">
        <v>36.491954316671148</v>
      </c>
      <c r="FN71">
        <v>35.1</v>
      </c>
      <c r="FO71">
        <v>36.69</v>
      </c>
      <c r="FP71">
        <v>1.5899999999999961</v>
      </c>
      <c r="FQ71">
        <v>36.61</v>
      </c>
      <c r="FR71">
        <v>383.41599897640413</v>
      </c>
      <c r="FS71">
        <v>371.72518000000002</v>
      </c>
      <c r="FT71">
        <v>386.46965</v>
      </c>
      <c r="FU71">
        <v>14.74446999999998</v>
      </c>
      <c r="FV71">
        <v>383.38887999999997</v>
      </c>
      <c r="FW71">
        <v>0.74259211075905263</v>
      </c>
      <c r="FX71">
        <v>0.73767799999999994</v>
      </c>
      <c r="FY71">
        <v>0.76199300000000003</v>
      </c>
      <c r="FZ71">
        <v>2.431500000000009E-2</v>
      </c>
      <c r="GA71">
        <v>0.74262899999999998</v>
      </c>
      <c r="GB71">
        <v>9</v>
      </c>
      <c r="GC71">
        <v>62</v>
      </c>
    </row>
    <row r="72" spans="1:185" x14ac:dyDescent="0.3">
      <c r="A72" s="36" t="s">
        <v>368</v>
      </c>
      <c r="B72">
        <v>-6.5175615161384509E-2</v>
      </c>
      <c r="C72">
        <v>1.7975263816447511</v>
      </c>
      <c r="D72">
        <v>1.636853840071939</v>
      </c>
      <c r="E72">
        <v>-0.68789555304862948</v>
      </c>
      <c r="F72">
        <v>-0.64836446160283145</v>
      </c>
      <c r="G72">
        <v>1.336263475031735</v>
      </c>
      <c r="H72">
        <v>-54.20167396193898</v>
      </c>
      <c r="I72">
        <v>9.9707946212632403E-2</v>
      </c>
      <c r="J72">
        <v>0.70515150369720436</v>
      </c>
      <c r="K72">
        <v>0.2848583768510326</v>
      </c>
      <c r="L72">
        <v>-6.3958259681252808E-2</v>
      </c>
      <c r="M72">
        <v>6.9381113830459612E-2</v>
      </c>
      <c r="N72">
        <v>0.25099388900517472</v>
      </c>
      <c r="O72">
        <v>-0.22354450274059759</v>
      </c>
      <c r="P72">
        <v>2.744938626457713E-2</v>
      </c>
      <c r="Q72">
        <v>-9.8047525679997527E-2</v>
      </c>
      <c r="R72">
        <v>1.91510429787453E-2</v>
      </c>
      <c r="S72">
        <v>0.79795926114479587</v>
      </c>
      <c r="T72">
        <v>-0.51729130438726201</v>
      </c>
      <c r="U72">
        <v>-0.51484423075008701</v>
      </c>
      <c r="V72">
        <v>1.9628627700122729</v>
      </c>
      <c r="W72">
        <v>1.9617278866038661</v>
      </c>
      <c r="X72">
        <v>0.20361465240211191</v>
      </c>
      <c r="Y72">
        <v>0.2012071472823028</v>
      </c>
      <c r="Z72">
        <v>3.124801429765698E-2</v>
      </c>
      <c r="AA72">
        <v>3.376121990787706E-2</v>
      </c>
      <c r="AB72">
        <v>50.067206044723108</v>
      </c>
      <c r="AC72">
        <v>-0.36772664829284307</v>
      </c>
      <c r="AD72">
        <v>1.9399245368826219</v>
      </c>
      <c r="AE72">
        <v>0.57134130069495503</v>
      </c>
      <c r="AF72">
        <v>0.5689337955751459</v>
      </c>
      <c r="AG72">
        <v>0.86411933858174828</v>
      </c>
      <c r="AH72">
        <v>5.1576387754891789E-3</v>
      </c>
      <c r="AI72">
        <v>290.39841963375989</v>
      </c>
      <c r="AJ72">
        <v>247.07161005393621</v>
      </c>
      <c r="AK72">
        <v>290.77263110012399</v>
      </c>
      <c r="AL72">
        <v>333.35099886545208</v>
      </c>
      <c r="AM72">
        <v>198.6206111819119</v>
      </c>
      <c r="AN72">
        <v>278.50610505872578</v>
      </c>
      <c r="AO72">
        <v>84.034364432088353</v>
      </c>
      <c r="AP72">
        <v>223.23909960905101</v>
      </c>
      <c r="AQ72">
        <v>18.428616843321059</v>
      </c>
      <c r="AR72">
        <v>3.8541935873592088</v>
      </c>
      <c r="AS72">
        <v>11.966427819098589</v>
      </c>
      <c r="AT72">
        <v>-10.587290392355881</v>
      </c>
      <c r="AU72">
        <v>-7.2577849529608942</v>
      </c>
      <c r="AV72">
        <v>-3.3295054393949872</v>
      </c>
      <c r="AW72">
        <v>1.312318602319223</v>
      </c>
      <c r="AX72">
        <v>1.2001999999999999</v>
      </c>
      <c r="AY72">
        <v>1.3326</v>
      </c>
      <c r="AZ72">
        <v>0.1324000000000001</v>
      </c>
      <c r="BA72">
        <v>1.3326</v>
      </c>
      <c r="BB72">
        <v>0.92923677895037216</v>
      </c>
      <c r="BC72">
        <v>0.91159999999999997</v>
      </c>
      <c r="BD72">
        <v>0.95320000000000005</v>
      </c>
      <c r="BE72">
        <v>4.1600000000000081E-2</v>
      </c>
      <c r="BF72">
        <v>0.91159999999999997</v>
      </c>
      <c r="BG72">
        <v>18.38816849627867</v>
      </c>
      <c r="BH72">
        <v>14.863</v>
      </c>
      <c r="BI72">
        <v>20.753399999999999</v>
      </c>
      <c r="BJ72">
        <v>5.8903999999999996</v>
      </c>
      <c r="BK72">
        <v>20.753399999999999</v>
      </c>
      <c r="BL72">
        <v>2.8636417275213351</v>
      </c>
      <c r="BM72">
        <v>1.2887999999999999</v>
      </c>
      <c r="BN72">
        <v>4.0163000000000002</v>
      </c>
      <c r="BO72">
        <v>2.7275</v>
      </c>
      <c r="BP72">
        <v>3.7536999999999998</v>
      </c>
      <c r="BQ72">
        <v>1.4911783858995791</v>
      </c>
      <c r="BR72">
        <v>0.52700000000000002</v>
      </c>
      <c r="BS72">
        <v>2.5657000000000001</v>
      </c>
      <c r="BT72">
        <v>2.0387</v>
      </c>
      <c r="BU72">
        <v>1.5572999999999999</v>
      </c>
      <c r="BV72">
        <v>0.79908731639301855</v>
      </c>
      <c r="BW72">
        <v>0.42409999999999998</v>
      </c>
      <c r="BX72">
        <v>1.5075000000000001</v>
      </c>
      <c r="BY72">
        <v>1.0833999999999999</v>
      </c>
      <c r="BZ72">
        <v>1.5075000000000001</v>
      </c>
      <c r="CA72">
        <v>-2.290270108532003</v>
      </c>
      <c r="CB72">
        <v>-3.0722999999999998</v>
      </c>
      <c r="CC72">
        <v>-1.0523</v>
      </c>
      <c r="CD72">
        <v>2.02</v>
      </c>
      <c r="CE72">
        <v>-3.0647000000000002</v>
      </c>
      <c r="CF72">
        <v>55.267005449674862</v>
      </c>
      <c r="CG72">
        <v>54.1</v>
      </c>
      <c r="CH72">
        <v>79.3</v>
      </c>
      <c r="CI72">
        <v>25.2</v>
      </c>
      <c r="CJ72">
        <v>54.1</v>
      </c>
      <c r="CK72">
        <v>15.601749884183461</v>
      </c>
      <c r="CL72">
        <v>14.6</v>
      </c>
      <c r="CM72">
        <v>25.1</v>
      </c>
      <c r="CN72">
        <v>10.5</v>
      </c>
      <c r="CO72">
        <v>15.8</v>
      </c>
      <c r="CP72">
        <v>47.043666850352032</v>
      </c>
      <c r="CQ72">
        <v>31.4</v>
      </c>
      <c r="CR72">
        <v>61.8</v>
      </c>
      <c r="CS72">
        <v>30.4</v>
      </c>
      <c r="CT72">
        <v>46.4</v>
      </c>
      <c r="CU72">
        <v>11.595366432747969</v>
      </c>
      <c r="CV72">
        <v>9.9</v>
      </c>
      <c r="CW72">
        <v>18.2</v>
      </c>
      <c r="CX72">
        <v>8.2999999999999989</v>
      </c>
      <c r="CY72">
        <v>11.6</v>
      </c>
      <c r="CZ72">
        <v>32.21395918558607</v>
      </c>
      <c r="DA72">
        <v>12.5</v>
      </c>
      <c r="DB72">
        <v>54</v>
      </c>
      <c r="DC72">
        <v>41.5</v>
      </c>
      <c r="DD72">
        <v>30.3</v>
      </c>
      <c r="DE72">
        <v>3.341267684102323</v>
      </c>
      <c r="DF72">
        <v>0.9</v>
      </c>
      <c r="DG72">
        <v>10.1</v>
      </c>
      <c r="DH72">
        <v>9.1999999999999993</v>
      </c>
      <c r="DI72">
        <v>3.6</v>
      </c>
      <c r="DJ72">
        <v>0.2476466004768309</v>
      </c>
      <c r="DK72">
        <v>0.2408726625111309</v>
      </c>
      <c r="DL72">
        <v>0.39949622166246851</v>
      </c>
      <c r="DM72">
        <v>0.15862355915133761</v>
      </c>
      <c r="DN72">
        <v>0.2408726625111309</v>
      </c>
      <c r="DO72">
        <v>3.5244832585603061</v>
      </c>
      <c r="DP72">
        <v>2.9718990000000001</v>
      </c>
      <c r="DQ72">
        <v>4.302778</v>
      </c>
      <c r="DR72">
        <v>1.3308789999999999</v>
      </c>
      <c r="DS72">
        <v>3.4510299999999998</v>
      </c>
      <c r="DT72">
        <v>5.8045145945316774</v>
      </c>
      <c r="DU72">
        <v>5.6264890000000003</v>
      </c>
      <c r="DV72">
        <v>5.9910009999999998</v>
      </c>
      <c r="DW72">
        <v>0.3645119999999995</v>
      </c>
      <c r="DX72">
        <v>5.7724310000000001</v>
      </c>
      <c r="DY72">
        <v>3.9561381020916691</v>
      </c>
      <c r="DZ72">
        <v>3.099332</v>
      </c>
      <c r="EA72">
        <v>4.6394970000000004</v>
      </c>
      <c r="EB72">
        <v>1.540165</v>
      </c>
      <c r="EC72">
        <v>3.6687560000000001</v>
      </c>
      <c r="ED72">
        <v>6.054935133160714</v>
      </c>
      <c r="EE72">
        <v>5.6264890000000003</v>
      </c>
      <c r="EF72">
        <v>6.0739140000000003</v>
      </c>
      <c r="EG72">
        <v>0.44742500000000002</v>
      </c>
      <c r="EH72">
        <v>6.0588879999999996</v>
      </c>
      <c r="EI72">
        <v>7.2116784940676091</v>
      </c>
      <c r="EJ72">
        <v>5.6790969999999996</v>
      </c>
      <c r="EK72">
        <v>7.7095000000000002</v>
      </c>
      <c r="EL72">
        <v>2.0304030000000011</v>
      </c>
      <c r="EM72">
        <v>7.7095000000000002</v>
      </c>
      <c r="EN72">
        <v>25.006279930222998</v>
      </c>
      <c r="EO72">
        <v>21.485769999999999</v>
      </c>
      <c r="EP72">
        <v>31.593630000000001</v>
      </c>
      <c r="EQ72">
        <v>10.107860000000001</v>
      </c>
      <c r="ER72">
        <v>22.594439999999999</v>
      </c>
      <c r="ES72">
        <v>6.2050516688114872</v>
      </c>
      <c r="ET72">
        <v>5.9870599999999996</v>
      </c>
      <c r="EU72">
        <v>11.65061</v>
      </c>
      <c r="EV72">
        <v>5.6635500000000008</v>
      </c>
      <c r="EW72">
        <v>6.12432</v>
      </c>
      <c r="EX72">
        <v>18.801228261411509</v>
      </c>
      <c r="EY72">
        <v>15.10764</v>
      </c>
      <c r="EZ72">
        <v>25.606570000000001</v>
      </c>
      <c r="FA72">
        <v>10.49893</v>
      </c>
      <c r="FB72">
        <v>16.470120000000001</v>
      </c>
      <c r="FC72">
        <v>0.60894223661456159</v>
      </c>
      <c r="FD72">
        <v>0.52321228410200293</v>
      </c>
      <c r="FE72">
        <v>0.76935456887854436</v>
      </c>
      <c r="FF72">
        <v>0.2461422847765414</v>
      </c>
      <c r="FG72">
        <v>0.55021014189417727</v>
      </c>
      <c r="FH72">
        <v>3.041173344335498</v>
      </c>
      <c r="FI72">
        <v>1.6436050945574141</v>
      </c>
      <c r="FJ72">
        <v>4.2769856991578514</v>
      </c>
      <c r="FK72">
        <v>2.6333806046004371</v>
      </c>
      <c r="FL72">
        <v>2.6892977506074152</v>
      </c>
      <c r="FM72">
        <v>32.227581275395487</v>
      </c>
      <c r="FN72">
        <v>29.28</v>
      </c>
      <c r="FO72">
        <v>34.18</v>
      </c>
      <c r="FP72">
        <v>4.8999999999999986</v>
      </c>
      <c r="FQ72">
        <v>30.67</v>
      </c>
      <c r="FR72">
        <v>298.69934696989992</v>
      </c>
      <c r="FS72">
        <v>288.01307000000003</v>
      </c>
      <c r="FT72">
        <v>302.35302999999999</v>
      </c>
      <c r="FU72">
        <v>14.339959999999961</v>
      </c>
      <c r="FV72">
        <v>294.07794999999999</v>
      </c>
      <c r="FW72">
        <v>0.80320752434665832</v>
      </c>
      <c r="FX72">
        <v>0.794265</v>
      </c>
      <c r="FY72">
        <v>0.82733199999999996</v>
      </c>
      <c r="FZ72">
        <v>3.3066999999999958E-2</v>
      </c>
      <c r="GA72">
        <v>0.81433</v>
      </c>
      <c r="GB72">
        <v>19</v>
      </c>
      <c r="GC72">
        <v>48</v>
      </c>
    </row>
    <row r="73" spans="1:185" x14ac:dyDescent="0.3">
      <c r="A73" s="36" t="s">
        <v>369</v>
      </c>
      <c r="B73">
        <v>-5.2405882187907669E-2</v>
      </c>
      <c r="C73">
        <v>1.796644869123514</v>
      </c>
      <c r="D73">
        <v>1.7733000000000001</v>
      </c>
      <c r="E73">
        <v>-0.84202769885388351</v>
      </c>
      <c r="F73">
        <v>-0.59907230114611654</v>
      </c>
      <c r="G73">
        <v>1.441054460229223</v>
      </c>
      <c r="H73">
        <v>-54.183782258238971</v>
      </c>
      <c r="I73">
        <v>5.5100000000000003E-2</v>
      </c>
      <c r="J73">
        <v>0.72950892045844662</v>
      </c>
      <c r="K73">
        <v>0.26939356818337862</v>
      </c>
      <c r="L73">
        <v>-4.1775417898566022E-2</v>
      </c>
      <c r="M73">
        <v>8.220610312263979E-2</v>
      </c>
      <c r="N73">
        <v>0.18588455397707759</v>
      </c>
      <c r="O73">
        <v>-0.23612366193123299</v>
      </c>
      <c r="P73">
        <v>-5.0239107954155343E-2</v>
      </c>
      <c r="Q73">
        <v>-0.14317910795415531</v>
      </c>
      <c r="R73">
        <v>5.5144553977077668E-2</v>
      </c>
      <c r="S73">
        <v>0.77832957669342717</v>
      </c>
      <c r="T73">
        <v>-0.52875866950334949</v>
      </c>
      <c r="U73">
        <v>-0.50920563351863102</v>
      </c>
      <c r="V73">
        <v>1.9461030672340029</v>
      </c>
      <c r="W73">
        <v>1.934943661931233</v>
      </c>
      <c r="X73">
        <v>0.1790470890124207</v>
      </c>
      <c r="Y73">
        <v>0.16156098579369901</v>
      </c>
      <c r="Z73">
        <v>4.8481189394459542E-2</v>
      </c>
      <c r="AA73">
        <v>5.8290000000000002E-2</v>
      </c>
      <c r="AB73">
        <v>48.006338068766993</v>
      </c>
      <c r="AC73">
        <v>-0.36431356818337868</v>
      </c>
      <c r="AD73">
        <v>1.927560704550136</v>
      </c>
      <c r="AE73">
        <v>0.5433606571957994</v>
      </c>
      <c r="AF73">
        <v>0.52587455397707772</v>
      </c>
      <c r="AG73">
        <v>0.74668633806876694</v>
      </c>
      <c r="AH73">
        <v>5.0899999999999999E-3</v>
      </c>
      <c r="AI73">
        <v>253.1037721281987</v>
      </c>
      <c r="AJ73">
        <v>229.00921184132631</v>
      </c>
      <c r="AK73">
        <v>234.38838039942431</v>
      </c>
      <c r="AL73">
        <v>295.91371522338721</v>
      </c>
      <c r="AM73">
        <v>209.86574176103201</v>
      </c>
      <c r="AN73">
        <v>313.7</v>
      </c>
      <c r="AO73">
        <v>135.13661931233011</v>
      </c>
      <c r="AP73">
        <v>250.6</v>
      </c>
      <c r="AQ73">
        <v>18.25455397707767</v>
      </c>
      <c r="AR73">
        <v>4.0199999999999996</v>
      </c>
      <c r="AS73">
        <v>11.90455397707767</v>
      </c>
      <c r="AT73">
        <v>-9.2546848039207035</v>
      </c>
      <c r="AU73">
        <v>-3.6554460229223311</v>
      </c>
      <c r="AV73">
        <v>-5.5992387809983732</v>
      </c>
      <c r="AW73">
        <v>3.2942680392558241</v>
      </c>
      <c r="AX73">
        <v>3.2822</v>
      </c>
      <c r="AY73">
        <v>3.3087</v>
      </c>
      <c r="AZ73">
        <v>2.6499999999999971E-2</v>
      </c>
      <c r="BA73">
        <v>3.2822</v>
      </c>
      <c r="BB73">
        <v>0.85855446022922344</v>
      </c>
      <c r="BC73">
        <v>0.85850000000000004</v>
      </c>
      <c r="BD73">
        <v>0.85860000000000003</v>
      </c>
      <c r="BE73">
        <v>9.9999999999988987E-5</v>
      </c>
      <c r="BF73">
        <v>0.85860000000000003</v>
      </c>
      <c r="BG73">
        <v>26.560452102120578</v>
      </c>
      <c r="BH73">
        <v>26.556899999999999</v>
      </c>
      <c r="BI73">
        <v>26.564699999999998</v>
      </c>
      <c r="BJ73">
        <v>7.799999999999585E-3</v>
      </c>
      <c r="BK73">
        <v>26.556899999999999</v>
      </c>
      <c r="BL73">
        <v>9.5612756543824293</v>
      </c>
      <c r="BM73">
        <v>9.5341000000000005</v>
      </c>
      <c r="BN73">
        <v>9.5839999999999996</v>
      </c>
      <c r="BO73">
        <v>4.9899999999999167E-2</v>
      </c>
      <c r="BP73">
        <v>9.5839999999999996</v>
      </c>
      <c r="BQ73">
        <v>5.6616825557609687</v>
      </c>
      <c r="BR73">
        <v>5.6369999999999996</v>
      </c>
      <c r="BS73">
        <v>5.6912000000000003</v>
      </c>
      <c r="BT73">
        <v>5.4200000000000692E-2</v>
      </c>
      <c r="BU73">
        <v>5.6369999999999996</v>
      </c>
      <c r="BV73">
        <v>1.8237546331766079</v>
      </c>
      <c r="BW73">
        <v>1.7541</v>
      </c>
      <c r="BX73">
        <v>1.8819999999999999</v>
      </c>
      <c r="BY73">
        <v>0.1278999999999999</v>
      </c>
      <c r="BZ73">
        <v>1.8819999999999999</v>
      </c>
      <c r="CA73">
        <v>-7.4854371889375759</v>
      </c>
      <c r="CB73">
        <v>-7.5190000000000001</v>
      </c>
      <c r="CC73">
        <v>-7.4452999999999996</v>
      </c>
      <c r="CD73">
        <v>7.3700000000000543E-2</v>
      </c>
      <c r="CE73">
        <v>-7.5190000000000001</v>
      </c>
      <c r="CF73">
        <v>63.1</v>
      </c>
      <c r="CG73">
        <v>63.1</v>
      </c>
      <c r="CH73">
        <v>63.1</v>
      </c>
      <c r="CI73">
        <v>0</v>
      </c>
      <c r="CJ73">
        <v>63.1</v>
      </c>
      <c r="CK73">
        <v>18.3</v>
      </c>
      <c r="CL73">
        <v>18.3</v>
      </c>
      <c r="CM73">
        <v>18.3</v>
      </c>
      <c r="CN73">
        <v>0</v>
      </c>
      <c r="CO73">
        <v>18.3</v>
      </c>
      <c r="CP73">
        <v>51.1</v>
      </c>
      <c r="CQ73">
        <v>51.1</v>
      </c>
      <c r="CR73">
        <v>51.1</v>
      </c>
      <c r="CS73">
        <v>0</v>
      </c>
      <c r="CT73">
        <v>51.1</v>
      </c>
      <c r="CU73">
        <v>13.5</v>
      </c>
      <c r="CV73">
        <v>13.5</v>
      </c>
      <c r="CW73">
        <v>13.5</v>
      </c>
      <c r="CX73">
        <v>0</v>
      </c>
      <c r="CY73">
        <v>13.5</v>
      </c>
      <c r="CZ73">
        <v>83.6</v>
      </c>
      <c r="DA73">
        <v>83.6</v>
      </c>
      <c r="DB73">
        <v>83.6</v>
      </c>
      <c r="DC73">
        <v>0</v>
      </c>
      <c r="DD73">
        <v>83.6</v>
      </c>
      <c r="DE73">
        <v>4.8</v>
      </c>
      <c r="DF73">
        <v>4.8</v>
      </c>
      <c r="DG73">
        <v>4.8</v>
      </c>
      <c r="DH73">
        <v>0</v>
      </c>
      <c r="DI73">
        <v>4.8</v>
      </c>
      <c r="DJ73">
        <v>0.25179569034317639</v>
      </c>
      <c r="DK73">
        <v>0.25179569034317639</v>
      </c>
      <c r="DL73">
        <v>0.25179569034317639</v>
      </c>
      <c r="DM73">
        <v>0</v>
      </c>
      <c r="DN73">
        <v>0.25179569034317639</v>
      </c>
      <c r="DO73">
        <v>3.914542345206248</v>
      </c>
      <c r="DP73">
        <v>3.9135430000000002</v>
      </c>
      <c r="DQ73">
        <v>3.915378</v>
      </c>
      <c r="DR73">
        <v>1.834999999999809E-3</v>
      </c>
      <c r="DS73">
        <v>3.915378</v>
      </c>
      <c r="DT73">
        <v>6.0343895733031401</v>
      </c>
      <c r="DU73">
        <v>6.0341750000000003</v>
      </c>
      <c r="DV73">
        <v>6.0345690000000003</v>
      </c>
      <c r="DW73">
        <v>3.9400000000000551E-4</v>
      </c>
      <c r="DX73">
        <v>6.0345690000000003</v>
      </c>
      <c r="DY73">
        <v>3.929639689767344</v>
      </c>
      <c r="DZ73">
        <v>3.9295140000000002</v>
      </c>
      <c r="EA73">
        <v>3.9297900000000001</v>
      </c>
      <c r="EB73">
        <v>2.7599999999994301E-4</v>
      </c>
      <c r="EC73">
        <v>3.9295140000000002</v>
      </c>
      <c r="ED73">
        <v>8.1178599188254807</v>
      </c>
      <c r="EE73">
        <v>8.0919570000000007</v>
      </c>
      <c r="EF73">
        <v>8.1395199999999992</v>
      </c>
      <c r="EG73">
        <v>4.7562999999998468E-2</v>
      </c>
      <c r="EH73">
        <v>8.1395199999999992</v>
      </c>
      <c r="EI73">
        <v>7.6473887356638652</v>
      </c>
      <c r="EJ73">
        <v>7.498399</v>
      </c>
      <c r="EK73">
        <v>7.8255629999999998</v>
      </c>
      <c r="EL73">
        <v>0.32716399999999979</v>
      </c>
      <c r="EM73">
        <v>7.498399</v>
      </c>
      <c r="EN73">
        <v>20.351840197095381</v>
      </c>
      <c r="EO73">
        <v>19.912600000000001</v>
      </c>
      <c r="EP73">
        <v>20.877120000000001</v>
      </c>
      <c r="EQ73">
        <v>0.96452000000000027</v>
      </c>
      <c r="ER73">
        <v>19.912600000000001</v>
      </c>
      <c r="ES73">
        <v>9.5469623948939706</v>
      </c>
      <c r="ET73">
        <v>9.5467499999999994</v>
      </c>
      <c r="EU73">
        <v>9.5471400000000006</v>
      </c>
      <c r="EV73">
        <v>3.900000000012227E-4</v>
      </c>
      <c r="EW73">
        <v>9.5471400000000006</v>
      </c>
      <c r="EX73">
        <v>10.80487780220141</v>
      </c>
      <c r="EY73">
        <v>10.365460000000001</v>
      </c>
      <c r="EZ73">
        <v>11.33037</v>
      </c>
      <c r="FA73">
        <v>0.96490999999999971</v>
      </c>
      <c r="FB73">
        <v>10.365460000000001</v>
      </c>
      <c r="FC73">
        <v>0.46600487433878801</v>
      </c>
      <c r="FD73">
        <v>0.45594740185130322</v>
      </c>
      <c r="FE73">
        <v>0.47803243283839769</v>
      </c>
      <c r="FF73">
        <v>2.2085030987094582E-2</v>
      </c>
      <c r="FG73">
        <v>0.45594740185130322</v>
      </c>
      <c r="FH73">
        <v>1.131761824932112</v>
      </c>
      <c r="FI73">
        <v>1.0857136273271371</v>
      </c>
      <c r="FJ73">
        <v>1.1868300730615129</v>
      </c>
      <c r="FK73">
        <v>0.1011164457343765</v>
      </c>
      <c r="FL73">
        <v>1.0857136273271371</v>
      </c>
      <c r="FM73">
        <v>35.515352275067968</v>
      </c>
      <c r="FN73">
        <v>35.450000000000003</v>
      </c>
      <c r="FO73">
        <v>35.57</v>
      </c>
      <c r="FP73">
        <v>0.1199999999999974</v>
      </c>
      <c r="FQ73">
        <v>35.57</v>
      </c>
      <c r="FR73">
        <v>308.16171152879019</v>
      </c>
      <c r="FS73">
        <v>308.15107</v>
      </c>
      <c r="FT73">
        <v>308.17061000000001</v>
      </c>
      <c r="FU73">
        <v>1.954000000000633E-2</v>
      </c>
      <c r="FV73">
        <v>308.17061000000001</v>
      </c>
      <c r="FW73">
        <v>0.80369119715873982</v>
      </c>
      <c r="FX73">
        <v>0.80368300000000004</v>
      </c>
      <c r="FY73">
        <v>0.803701</v>
      </c>
      <c r="FZ73">
        <v>1.799999999996249E-5</v>
      </c>
      <c r="GA73">
        <v>0.80368300000000004</v>
      </c>
      <c r="GB73">
        <v>2</v>
      </c>
      <c r="GC73">
        <v>4</v>
      </c>
    </row>
    <row r="74" spans="1:185" x14ac:dyDescent="0.3">
      <c r="A74" s="36" t="s">
        <v>370</v>
      </c>
      <c r="B74">
        <v>-5.7312624893862157E-2</v>
      </c>
      <c r="C74">
        <v>1.8110883139313689</v>
      </c>
      <c r="D74">
        <v>1.7375521606525439</v>
      </c>
      <c r="E74">
        <v>-0.7893967234706456</v>
      </c>
      <c r="F74">
        <v>-0.62614192736787622</v>
      </c>
      <c r="G74">
        <v>1.415538650838521</v>
      </c>
      <c r="H74">
        <v>-54.191210080437152</v>
      </c>
      <c r="I74">
        <v>9.6968044389429423E-2</v>
      </c>
      <c r="J74">
        <v>0.71196979588655085</v>
      </c>
      <c r="K74">
        <v>0.25839042414742031</v>
      </c>
      <c r="L74">
        <v>-5.2589833310079083E-2</v>
      </c>
      <c r="M74">
        <v>7.7498314276356145E-2</v>
      </c>
      <c r="N74">
        <v>0.21148010319591881</v>
      </c>
      <c r="O74">
        <v>-0.2363929118986178</v>
      </c>
      <c r="P74">
        <v>-2.4912808702699039E-2</v>
      </c>
      <c r="Q74">
        <v>-0.1306528603006584</v>
      </c>
      <c r="R74">
        <v>4.036839576386457E-2</v>
      </c>
      <c r="S74">
        <v>0.75687884125067872</v>
      </c>
      <c r="T74">
        <v>-0.52867741908899035</v>
      </c>
      <c r="U74">
        <v>-0.51895706869347613</v>
      </c>
      <c r="V74">
        <v>1.963440544799705</v>
      </c>
      <c r="W74">
        <v>1.960314699566355</v>
      </c>
      <c r="X74">
        <v>0.20018750684032521</v>
      </c>
      <c r="Y74">
        <v>0.19257155710268739</v>
      </c>
      <c r="Z74">
        <v>3.0310473174674949E-2</v>
      </c>
      <c r="AA74">
        <v>3.3995125753364892E-2</v>
      </c>
      <c r="AB74">
        <v>51.082244949659383</v>
      </c>
      <c r="AC74">
        <v>-0.38005279172108691</v>
      </c>
      <c r="AD74">
        <v>1.944246463042911</v>
      </c>
      <c r="AE74">
        <v>0.58024029856141213</v>
      </c>
      <c r="AF74">
        <v>0.57262434882377433</v>
      </c>
      <c r="AG74">
        <v>0.79358041884389419</v>
      </c>
      <c r="AH74">
        <v>4.7169156373235701E-3</v>
      </c>
      <c r="AI74">
        <v>311.24293076881003</v>
      </c>
      <c r="AJ74">
        <v>289.55254890017892</v>
      </c>
      <c r="AK74">
        <v>316.1806156863866</v>
      </c>
      <c r="AL74">
        <v>327.99557161174141</v>
      </c>
      <c r="AM74">
        <v>144.2133642069569</v>
      </c>
      <c r="AN74">
        <v>202.32451456628209</v>
      </c>
      <c r="AO74">
        <v>90.752804945238196</v>
      </c>
      <c r="AP74">
        <v>153.05211942745311</v>
      </c>
      <c r="AQ74">
        <v>17.628010485132169</v>
      </c>
      <c r="AR74">
        <v>3.8628340803099022</v>
      </c>
      <c r="AS74">
        <v>11.002792827555259</v>
      </c>
      <c r="AT74">
        <v>-8.1737031163848997</v>
      </c>
      <c r="AU74">
        <v>-3.882952401177691</v>
      </c>
      <c r="AV74">
        <v>-4.2907507152072091</v>
      </c>
      <c r="AW74">
        <v>1.3086835132396879</v>
      </c>
      <c r="AX74">
        <v>1.2890999999999999</v>
      </c>
      <c r="AY74">
        <v>1.3387</v>
      </c>
      <c r="AZ74">
        <v>4.9600000000000088E-2</v>
      </c>
      <c r="BA74">
        <v>1.3387</v>
      </c>
      <c r="BB74">
        <v>0.94712815422190577</v>
      </c>
      <c r="BC74">
        <v>0.90529999999999999</v>
      </c>
      <c r="BD74">
        <v>0.95009999999999994</v>
      </c>
      <c r="BE74">
        <v>4.4799999999999951E-2</v>
      </c>
      <c r="BF74">
        <v>0.90529999999999999</v>
      </c>
      <c r="BG74">
        <v>15.807889483139199</v>
      </c>
      <c r="BH74">
        <v>15.358700000000001</v>
      </c>
      <c r="BI74">
        <v>21.578499999999998</v>
      </c>
      <c r="BJ74">
        <v>6.2197999999999984</v>
      </c>
      <c r="BK74">
        <v>21.578499999999998</v>
      </c>
      <c r="BL74">
        <v>5.0107665964210888</v>
      </c>
      <c r="BM74">
        <v>4.2889999999999997</v>
      </c>
      <c r="BN74">
        <v>8.0380000000000003</v>
      </c>
      <c r="BO74">
        <v>3.749000000000001</v>
      </c>
      <c r="BP74">
        <v>8.0380000000000003</v>
      </c>
      <c r="BQ74">
        <v>3.7042893279756068</v>
      </c>
      <c r="BR74">
        <v>3.2101000000000002</v>
      </c>
      <c r="BS74">
        <v>3.8936000000000002</v>
      </c>
      <c r="BT74">
        <v>0.6835</v>
      </c>
      <c r="BU74">
        <v>3.8936000000000002</v>
      </c>
      <c r="BV74">
        <v>-0.47506392170415729</v>
      </c>
      <c r="BW74">
        <v>-0.78839999999999999</v>
      </c>
      <c r="BX74">
        <v>2.6286999999999998</v>
      </c>
      <c r="BY74">
        <v>3.4171</v>
      </c>
      <c r="BZ74">
        <v>2.6286999999999998</v>
      </c>
      <c r="CA74">
        <v>-3.2292319858641592</v>
      </c>
      <c r="CB74">
        <v>-6.5223000000000004</v>
      </c>
      <c r="CC74">
        <v>-2.7162999999999999</v>
      </c>
      <c r="CD74">
        <v>3.806</v>
      </c>
      <c r="CE74">
        <v>-6.5223000000000004</v>
      </c>
      <c r="CF74">
        <v>49.272395138829019</v>
      </c>
      <c r="CG74">
        <v>43.4</v>
      </c>
      <c r="CH74">
        <v>51.3</v>
      </c>
      <c r="CI74">
        <v>7.8999999999999986</v>
      </c>
      <c r="CJ74">
        <v>43.4</v>
      </c>
      <c r="CK74">
        <v>14.607448619617539</v>
      </c>
      <c r="CL74">
        <v>12.5</v>
      </c>
      <c r="CM74">
        <v>15.2</v>
      </c>
      <c r="CN74">
        <v>2.6999999999999988</v>
      </c>
      <c r="CO74">
        <v>12.5</v>
      </c>
      <c r="CP74">
        <v>24.7323593585695</v>
      </c>
      <c r="CQ74">
        <v>22.6</v>
      </c>
      <c r="CR74">
        <v>34</v>
      </c>
      <c r="CS74">
        <v>11.4</v>
      </c>
      <c r="CT74">
        <v>30.5</v>
      </c>
      <c r="CU74">
        <v>9.7485360645315389</v>
      </c>
      <c r="CV74">
        <v>9.6</v>
      </c>
      <c r="CW74">
        <v>10.4</v>
      </c>
      <c r="CX74">
        <v>0.80000000000000071</v>
      </c>
      <c r="CY74">
        <v>9.8000000000000007</v>
      </c>
      <c r="CZ74">
        <v>51.97038503478641</v>
      </c>
      <c r="DA74">
        <v>42.3</v>
      </c>
      <c r="DB74">
        <v>64.8</v>
      </c>
      <c r="DC74">
        <v>22.5</v>
      </c>
      <c r="DD74">
        <v>42.3</v>
      </c>
      <c r="DE74">
        <v>3.611581216345312</v>
      </c>
      <c r="DF74">
        <v>2.2999999999999998</v>
      </c>
      <c r="DG74">
        <v>4.5</v>
      </c>
      <c r="DH74">
        <v>2.2000000000000002</v>
      </c>
      <c r="DI74">
        <v>2.2999999999999998</v>
      </c>
      <c r="DJ74">
        <v>0.32199385364748229</v>
      </c>
      <c r="DK74">
        <v>0.27433628318584069</v>
      </c>
      <c r="DL74">
        <v>0.33883751651254962</v>
      </c>
      <c r="DM74">
        <v>6.4501233326708818E-2</v>
      </c>
      <c r="DN74">
        <v>0.27433628318584069</v>
      </c>
      <c r="DO74">
        <v>3.0439580579721999</v>
      </c>
      <c r="DP74">
        <v>2.9575450000000001</v>
      </c>
      <c r="DQ74">
        <v>3.3300960000000002</v>
      </c>
      <c r="DR74">
        <v>0.37255100000000008</v>
      </c>
      <c r="DS74">
        <v>2.9575450000000001</v>
      </c>
      <c r="DT74">
        <v>6.0134466200758796</v>
      </c>
      <c r="DU74">
        <v>5.6671069999999997</v>
      </c>
      <c r="DV74">
        <v>6.071898</v>
      </c>
      <c r="DW74">
        <v>0.40479100000000029</v>
      </c>
      <c r="DX74">
        <v>5.6696439999999999</v>
      </c>
      <c r="DY74">
        <v>3.056487091483119</v>
      </c>
      <c r="DZ74">
        <v>2.9575450000000001</v>
      </c>
      <c r="EA74">
        <v>3.3853209999999998</v>
      </c>
      <c r="EB74">
        <v>0.42777599999999971</v>
      </c>
      <c r="EC74">
        <v>2.9575450000000001</v>
      </c>
      <c r="ED74">
        <v>6.3255782902239961</v>
      </c>
      <c r="EE74">
        <v>6.2716320000000003</v>
      </c>
      <c r="EF74">
        <v>6.4692319999999999</v>
      </c>
      <c r="EG74">
        <v>0.19759999999999961</v>
      </c>
      <c r="EH74">
        <v>6.4692319999999999</v>
      </c>
      <c r="EI74">
        <v>7.5804302192446524</v>
      </c>
      <c r="EJ74">
        <v>6.7502820000000003</v>
      </c>
      <c r="EK74">
        <v>7.6955119999999999</v>
      </c>
      <c r="EL74">
        <v>0.94522999999999957</v>
      </c>
      <c r="EM74">
        <v>6.7599729999999996</v>
      </c>
      <c r="EN74">
        <v>15.38073370102525</v>
      </c>
      <c r="EO74">
        <v>14.51229</v>
      </c>
      <c r="EP74">
        <v>17.153130000000001</v>
      </c>
      <c r="EQ74">
        <v>2.6408400000000012</v>
      </c>
      <c r="ER74">
        <v>16.731649999999998</v>
      </c>
      <c r="ES74">
        <v>5.9577544606571209</v>
      </c>
      <c r="ET74">
        <v>5.7125399999999997</v>
      </c>
      <c r="EU74">
        <v>7.2903099999999998</v>
      </c>
      <c r="EV74">
        <v>1.5777699999999999</v>
      </c>
      <c r="EW74">
        <v>7.1506499999999997</v>
      </c>
      <c r="EX74">
        <v>9.4229792403681287</v>
      </c>
      <c r="EY74">
        <v>8.66249</v>
      </c>
      <c r="EZ74">
        <v>11.44059</v>
      </c>
      <c r="FA74">
        <v>2.7780999999999998</v>
      </c>
      <c r="FB74">
        <v>9.5809999999999995</v>
      </c>
      <c r="FC74">
        <v>0.50292959521086233</v>
      </c>
      <c r="FD74">
        <v>0.47453263785433919</v>
      </c>
      <c r="FE74">
        <v>0.56088460376400973</v>
      </c>
      <c r="FF74">
        <v>8.6351965909670536E-2</v>
      </c>
      <c r="FG74">
        <v>0.54710276670019364</v>
      </c>
      <c r="FH74">
        <v>1.582769929446493</v>
      </c>
      <c r="FI74">
        <v>1.26075434377962</v>
      </c>
      <c r="FJ74">
        <v>2.0027150794567739</v>
      </c>
      <c r="FK74">
        <v>0.74196073567715448</v>
      </c>
      <c r="FL74">
        <v>1.3398781928915551</v>
      </c>
      <c r="FM74">
        <v>32.119912840424647</v>
      </c>
      <c r="FN74">
        <v>31.24</v>
      </c>
      <c r="FO74">
        <v>32.83</v>
      </c>
      <c r="FP74">
        <v>1.59</v>
      </c>
      <c r="FQ74">
        <v>32.83</v>
      </c>
      <c r="FR74">
        <v>229.42293486190059</v>
      </c>
      <c r="FS74">
        <v>221.25924000000001</v>
      </c>
      <c r="FT74">
        <v>230.40608</v>
      </c>
      <c r="FU74">
        <v>9.1468399999999974</v>
      </c>
      <c r="FV74">
        <v>221.25924000000001</v>
      </c>
      <c r="FW74">
        <v>0.82265987292919662</v>
      </c>
      <c r="FX74">
        <v>0.81947199999999998</v>
      </c>
      <c r="FY74">
        <v>0.846885</v>
      </c>
      <c r="FZ74">
        <v>2.7413000000000021E-2</v>
      </c>
      <c r="GA74">
        <v>0.846885</v>
      </c>
      <c r="GB74">
        <v>7</v>
      </c>
      <c r="GC74">
        <v>7</v>
      </c>
    </row>
    <row r="75" spans="1:185" x14ac:dyDescent="0.3">
      <c r="A75" s="36" t="s">
        <v>371</v>
      </c>
      <c r="B75">
        <v>-5.1615196740753287E-2</v>
      </c>
      <c r="C75">
        <v>1.840003910000064</v>
      </c>
      <c r="D75">
        <v>1.748661949316449</v>
      </c>
      <c r="E75">
        <v>-0.79034871257979045</v>
      </c>
      <c r="F75">
        <v>-0.63463129890618908</v>
      </c>
      <c r="G75">
        <v>1.424980011485979</v>
      </c>
      <c r="H75">
        <v>-54.182561438297171</v>
      </c>
      <c r="I75">
        <v>9.9409670009045423E-2</v>
      </c>
      <c r="J75">
        <v>0.47570871640845042</v>
      </c>
      <c r="K75">
        <v>0.23190884802196621</v>
      </c>
      <c r="L75">
        <v>-3.5452185395638901E-2</v>
      </c>
      <c r="M75">
        <v>8.8191208081115205E-2</v>
      </c>
      <c r="N75">
        <v>0.20044354566998329</v>
      </c>
      <c r="O75">
        <v>-0.22857619110298499</v>
      </c>
      <c r="P75">
        <v>-2.8132645433001671E-2</v>
      </c>
      <c r="Q75">
        <v>-0.12835016020965251</v>
      </c>
      <c r="R75">
        <v>4.1093677283499157E-2</v>
      </c>
      <c r="S75">
        <v>0.79045345605291351</v>
      </c>
      <c r="T75">
        <v>-0.5432551522728819</v>
      </c>
      <c r="U75">
        <v>-0.52425209804012141</v>
      </c>
      <c r="V75">
        <v>1.957840699346707</v>
      </c>
      <c r="W75">
        <v>1.954714323865099</v>
      </c>
      <c r="X75">
        <v>0.20721783838650559</v>
      </c>
      <c r="Y75">
        <v>0.1890961930173149</v>
      </c>
      <c r="Z75">
        <v>3.2330141783671357E-2</v>
      </c>
      <c r="AA75">
        <v>3.4292452798552732E-2</v>
      </c>
      <c r="AB75">
        <v>49.417966809471551</v>
      </c>
      <c r="AC75">
        <v>-0.37783986455782431</v>
      </c>
      <c r="AD75">
        <v>1.9155250886599049</v>
      </c>
      <c r="AE75">
        <v>0.58505770294432979</v>
      </c>
      <c r="AF75">
        <v>0.56693605757513921</v>
      </c>
      <c r="AG75">
        <v>0.81430541290786951</v>
      </c>
      <c r="AH75">
        <v>5.6288384503165902E-3</v>
      </c>
      <c r="AI75">
        <v>298.2817024421588</v>
      </c>
      <c r="AJ75">
        <v>264.93171594716819</v>
      </c>
      <c r="AK75">
        <v>304.84842936556618</v>
      </c>
      <c r="AL75">
        <v>325.06494717490858</v>
      </c>
      <c r="AM75">
        <v>189.65724833090189</v>
      </c>
      <c r="AN75">
        <v>252.35548350045229</v>
      </c>
      <c r="AO75">
        <v>90.31096700090454</v>
      </c>
      <c r="AP75">
        <v>203.88903299909549</v>
      </c>
      <c r="AQ75">
        <v>18.948516116681741</v>
      </c>
      <c r="AR75">
        <v>4.1977741750226132</v>
      </c>
      <c r="AS75">
        <v>11.44483883318258</v>
      </c>
      <c r="AT75">
        <v>-11.22825637531996</v>
      </c>
      <c r="AU75">
        <v>-5.519612816772197</v>
      </c>
      <c r="AV75">
        <v>-5.708643558547764</v>
      </c>
      <c r="AW75">
        <v>1.4204235360983331</v>
      </c>
      <c r="AX75">
        <v>1.4019999999999999</v>
      </c>
      <c r="AY75">
        <v>1.4218999999999999</v>
      </c>
      <c r="AZ75">
        <v>1.9900000000000029E-2</v>
      </c>
      <c r="BA75">
        <v>1.4019999999999999</v>
      </c>
      <c r="BB75">
        <v>0.94169773026424652</v>
      </c>
      <c r="BC75">
        <v>0.92420000000000002</v>
      </c>
      <c r="BD75">
        <v>0.94310000000000005</v>
      </c>
      <c r="BE75">
        <v>1.8900000000000031E-2</v>
      </c>
      <c r="BF75">
        <v>0.92420000000000002</v>
      </c>
      <c r="BG75">
        <v>16.63713328862119</v>
      </c>
      <c r="BH75">
        <v>16.4358</v>
      </c>
      <c r="BI75">
        <v>19.1494</v>
      </c>
      <c r="BJ75">
        <v>2.7136</v>
      </c>
      <c r="BK75">
        <v>19.1494</v>
      </c>
      <c r="BL75">
        <v>6.8247657098533017</v>
      </c>
      <c r="BM75">
        <v>6.7201000000000004</v>
      </c>
      <c r="BN75">
        <v>8.1308000000000007</v>
      </c>
      <c r="BO75">
        <v>1.4107000000000001</v>
      </c>
      <c r="BP75">
        <v>8.1308000000000007</v>
      </c>
      <c r="BQ75">
        <v>4.5599309184164492</v>
      </c>
      <c r="BR75">
        <v>4.5270999999999999</v>
      </c>
      <c r="BS75">
        <v>4.9695999999999998</v>
      </c>
      <c r="BT75">
        <v>0.44249999999999989</v>
      </c>
      <c r="BU75">
        <v>4.9695999999999998</v>
      </c>
      <c r="BV75">
        <v>0.48851991431707009</v>
      </c>
      <c r="BW75">
        <v>0.42130000000000001</v>
      </c>
      <c r="BX75">
        <v>1.3272999999999999</v>
      </c>
      <c r="BY75">
        <v>0.90599999999999992</v>
      </c>
      <c r="BZ75">
        <v>1.3272999999999999</v>
      </c>
      <c r="CA75">
        <v>-5.0484508327335202</v>
      </c>
      <c r="CB75">
        <v>-6.2968999999999999</v>
      </c>
      <c r="CC75">
        <v>-4.9484000000000004</v>
      </c>
      <c r="CD75">
        <v>1.3485</v>
      </c>
      <c r="CE75">
        <v>-6.2968999999999999</v>
      </c>
      <c r="CF75">
        <v>48.46645050135681</v>
      </c>
      <c r="CG75">
        <v>46.8</v>
      </c>
      <c r="CH75">
        <v>48.6</v>
      </c>
      <c r="CI75">
        <v>1.800000000000004</v>
      </c>
      <c r="CJ75">
        <v>46.8</v>
      </c>
      <c r="CK75">
        <v>14.41483883318257</v>
      </c>
      <c r="CL75">
        <v>14.4</v>
      </c>
      <c r="CM75">
        <v>14.6</v>
      </c>
      <c r="CN75">
        <v>0.19999999999999929</v>
      </c>
      <c r="CO75">
        <v>14.6</v>
      </c>
      <c r="CP75">
        <v>34.20774366455607</v>
      </c>
      <c r="CQ75">
        <v>34</v>
      </c>
      <c r="CR75">
        <v>36.799999999999997</v>
      </c>
      <c r="CS75">
        <v>2.7999999999999972</v>
      </c>
      <c r="CT75">
        <v>36.799999999999997</v>
      </c>
      <c r="CU75">
        <v>9.9222582497738649</v>
      </c>
      <c r="CV75">
        <v>9.9</v>
      </c>
      <c r="CW75">
        <v>10.199999999999999</v>
      </c>
      <c r="CX75">
        <v>0.29999999999999888</v>
      </c>
      <c r="CY75">
        <v>10.199999999999999</v>
      </c>
      <c r="CZ75">
        <v>49.992904831373487</v>
      </c>
      <c r="DA75">
        <v>49.8</v>
      </c>
      <c r="DB75">
        <v>52.4</v>
      </c>
      <c r="DC75">
        <v>2.600000000000001</v>
      </c>
      <c r="DD75">
        <v>52.4</v>
      </c>
      <c r="DE75">
        <v>3.0816135825041688</v>
      </c>
      <c r="DF75">
        <v>3</v>
      </c>
      <c r="DG75">
        <v>4.0999999999999996</v>
      </c>
      <c r="DH75">
        <v>1.1000000000000001</v>
      </c>
      <c r="DI75">
        <v>4.0999999999999996</v>
      </c>
      <c r="DJ75">
        <v>0.23771405750306321</v>
      </c>
      <c r="DK75">
        <v>0.22829268292682919</v>
      </c>
      <c r="DL75">
        <v>0.23846908734052991</v>
      </c>
      <c r="DM75">
        <v>1.017640441370068E-2</v>
      </c>
      <c r="DN75">
        <v>0.22829268292682919</v>
      </c>
      <c r="DO75">
        <v>3.363863232526465</v>
      </c>
      <c r="DP75">
        <v>3.2965589999999998</v>
      </c>
      <c r="DQ75">
        <v>3.3692570000000002</v>
      </c>
      <c r="DR75">
        <v>7.2698000000000373E-2</v>
      </c>
      <c r="DS75">
        <v>3.2965589999999998</v>
      </c>
      <c r="DT75">
        <v>5.7819608337555417</v>
      </c>
      <c r="DU75">
        <v>5.7608519999999999</v>
      </c>
      <c r="DV75">
        <v>6.0453599999999996</v>
      </c>
      <c r="DW75">
        <v>0.28450799999999982</v>
      </c>
      <c r="DX75">
        <v>6.0453599999999996</v>
      </c>
      <c r="DY75">
        <v>3.3983467224287081</v>
      </c>
      <c r="DZ75">
        <v>3.2965589999999998</v>
      </c>
      <c r="EA75">
        <v>3.406504</v>
      </c>
      <c r="EB75">
        <v>0.1099450000000002</v>
      </c>
      <c r="EC75">
        <v>3.2965589999999998</v>
      </c>
      <c r="ED75">
        <v>6.3961832264098248</v>
      </c>
      <c r="EE75">
        <v>6.3895220000000004</v>
      </c>
      <c r="EF75">
        <v>6.4793029999999998</v>
      </c>
      <c r="EG75">
        <v>8.9780999999999445E-2</v>
      </c>
      <c r="EH75">
        <v>6.4793029999999998</v>
      </c>
      <c r="EI75">
        <v>7.6920306080705902</v>
      </c>
      <c r="EJ75">
        <v>7.4671570000000003</v>
      </c>
      <c r="EK75">
        <v>7.7100520000000001</v>
      </c>
      <c r="EL75">
        <v>0.24289499999999989</v>
      </c>
      <c r="EM75">
        <v>7.4671570000000003</v>
      </c>
      <c r="EN75">
        <v>19.592409215599979</v>
      </c>
      <c r="EO75">
        <v>18.609870000000001</v>
      </c>
      <c r="EP75">
        <v>19.671150000000001</v>
      </c>
      <c r="EQ75">
        <v>1.06128</v>
      </c>
      <c r="ER75">
        <v>18.609870000000001</v>
      </c>
      <c r="ES75">
        <v>5.9357665542182776</v>
      </c>
      <c r="ET75">
        <v>5.8498000000000001</v>
      </c>
      <c r="EU75">
        <v>7.00847</v>
      </c>
      <c r="EV75">
        <v>1.1586700000000001</v>
      </c>
      <c r="EW75">
        <v>7.00847</v>
      </c>
      <c r="EX75">
        <v>13.656642661381699</v>
      </c>
      <c r="EY75">
        <v>11.6014</v>
      </c>
      <c r="EZ75">
        <v>13.821350000000001</v>
      </c>
      <c r="FA75">
        <v>2.2199500000000012</v>
      </c>
      <c r="FB75">
        <v>11.6014</v>
      </c>
      <c r="FC75">
        <v>0.52037069038776473</v>
      </c>
      <c r="FD75">
        <v>0.49427463429131918</v>
      </c>
      <c r="FE75">
        <v>0.52246203075785502</v>
      </c>
      <c r="FF75">
        <v>2.8187396466535789E-2</v>
      </c>
      <c r="FG75">
        <v>0.49427463429131918</v>
      </c>
      <c r="FH75">
        <v>2.3102223656319549</v>
      </c>
      <c r="FI75">
        <v>1.6553398958688561</v>
      </c>
      <c r="FJ75">
        <v>2.3627047078532599</v>
      </c>
      <c r="FK75">
        <v>0.70736481198440404</v>
      </c>
      <c r="FL75">
        <v>1.6553398958688561</v>
      </c>
      <c r="FM75">
        <v>33.34332252506784</v>
      </c>
      <c r="FN75">
        <v>33.26</v>
      </c>
      <c r="FO75">
        <v>33.35</v>
      </c>
      <c r="FP75">
        <v>9.0000000000003411E-2</v>
      </c>
      <c r="FQ75">
        <v>33.26</v>
      </c>
      <c r="FR75">
        <v>267.43073133881728</v>
      </c>
      <c r="FS75">
        <v>263.48939999999999</v>
      </c>
      <c r="FT75">
        <v>267.74659000000003</v>
      </c>
      <c r="FU75">
        <v>4.2571900000000369</v>
      </c>
      <c r="FV75">
        <v>263.48939999999999</v>
      </c>
      <c r="FW75">
        <v>0.79923079632184368</v>
      </c>
      <c r="FX75">
        <v>0.79851000000000005</v>
      </c>
      <c r="FY75">
        <v>0.80822499999999997</v>
      </c>
      <c r="FZ75">
        <v>9.7149999999999181E-3</v>
      </c>
      <c r="GA75">
        <v>0.80822499999999997</v>
      </c>
      <c r="GB75">
        <v>2</v>
      </c>
      <c r="GC75">
        <v>3</v>
      </c>
    </row>
    <row r="76" spans="1:185" x14ac:dyDescent="0.3">
      <c r="A76" s="36" t="s">
        <v>903</v>
      </c>
      <c r="B76">
        <v>-5.6264063127416768E-2</v>
      </c>
      <c r="C76">
        <v>1.80832993206853</v>
      </c>
      <c r="D76">
        <v>1.8133663615973921</v>
      </c>
      <c r="E76">
        <v>-0.91190677398955799</v>
      </c>
      <c r="F76">
        <v>-0.55422140482387772</v>
      </c>
      <c r="G76">
        <v>1.466127336080925</v>
      </c>
      <c r="H76">
        <v>-54.192019661941004</v>
      </c>
      <c r="I76">
        <v>5.0685178924509263E-3</v>
      </c>
      <c r="J76">
        <v>0.58954590013257968</v>
      </c>
      <c r="K76">
        <v>0.21979987510585719</v>
      </c>
      <c r="L76">
        <v>-3.9720738760779313E-2</v>
      </c>
      <c r="M76">
        <v>8.6835461362093899E-2</v>
      </c>
      <c r="N76">
        <v>0.19038443546346009</v>
      </c>
      <c r="O76">
        <v>-0.2297640310485789</v>
      </c>
      <c r="P76">
        <v>-3.9379595585118783E-2</v>
      </c>
      <c r="Q76">
        <v>-0.1345738783846519</v>
      </c>
      <c r="R76">
        <v>4.7561869202293147E-2</v>
      </c>
      <c r="S76">
        <v>0.74709367697236928</v>
      </c>
      <c r="T76">
        <v>-0.53193177903756805</v>
      </c>
      <c r="U76">
        <v>-0.51372231120889511</v>
      </c>
      <c r="V76">
        <v>1.9636842006694279</v>
      </c>
      <c r="W76">
        <v>1.9603330610600329</v>
      </c>
      <c r="X76">
        <v>0.2054957955266786</v>
      </c>
      <c r="Y76">
        <v>0.19456077668699859</v>
      </c>
      <c r="Z76">
        <v>3.0640457833957139E-2</v>
      </c>
      <c r="AA76">
        <v>3.5569013401519398E-2</v>
      </c>
      <c r="AB76">
        <v>51.448607210305788</v>
      </c>
      <c r="AC76">
        <v>-0.38213841787629671</v>
      </c>
      <c r="AD76">
        <v>1.944285868405917</v>
      </c>
      <c r="AE76">
        <v>0.5876342134029755</v>
      </c>
      <c r="AF76">
        <v>0.57669919456329533</v>
      </c>
      <c r="AG76">
        <v>0.87559485357648981</v>
      </c>
      <c r="AH76">
        <v>4.5882362707845752E-3</v>
      </c>
      <c r="AI76">
        <v>350.03024840560272</v>
      </c>
      <c r="AJ76">
        <v>318.71060105623928</v>
      </c>
      <c r="AK76">
        <v>356.53011315827501</v>
      </c>
      <c r="AL76">
        <v>374.8499945724206</v>
      </c>
      <c r="AM76">
        <v>286.87711387273072</v>
      </c>
      <c r="AN76">
        <v>405.94268365015017</v>
      </c>
      <c r="AO76">
        <v>216.2683262689726</v>
      </c>
      <c r="AP76">
        <v>333.92139855028091</v>
      </c>
      <c r="AQ76">
        <v>19.315756134437169</v>
      </c>
      <c r="AR76">
        <v>4.9600110451010968</v>
      </c>
      <c r="AS76">
        <v>11.12981023974287</v>
      </c>
      <c r="AT76">
        <v>-15.99787207042781</v>
      </c>
      <c r="AU76">
        <v>-6.7514045355117291</v>
      </c>
      <c r="AV76">
        <v>-9.2464675349160839</v>
      </c>
      <c r="AW76">
        <v>3.835493751359861</v>
      </c>
      <c r="AX76">
        <v>3.3531</v>
      </c>
      <c r="AY76">
        <v>6.3861999999999997</v>
      </c>
      <c r="AZ76">
        <v>3.0331000000000001</v>
      </c>
      <c r="BA76">
        <v>6.3861999999999997</v>
      </c>
      <c r="BB76">
        <v>0.95940689907447396</v>
      </c>
      <c r="BC76">
        <v>0.94169999999999998</v>
      </c>
      <c r="BD76">
        <v>0.96540000000000004</v>
      </c>
      <c r="BE76">
        <v>2.3700000000000051E-2</v>
      </c>
      <c r="BF76">
        <v>0.94710000000000005</v>
      </c>
      <c r="BG76">
        <v>13.777431658802101</v>
      </c>
      <c r="BH76">
        <v>12.6774</v>
      </c>
      <c r="BI76">
        <v>16.6145</v>
      </c>
      <c r="BJ76">
        <v>3.9370999999999992</v>
      </c>
      <c r="BK76">
        <v>15.819900000000001</v>
      </c>
      <c r="BL76">
        <v>9.3875366837063119</v>
      </c>
      <c r="BM76">
        <v>8.1570999999999998</v>
      </c>
      <c r="BN76">
        <v>12.0016</v>
      </c>
      <c r="BO76">
        <v>3.8445</v>
      </c>
      <c r="BP76">
        <v>12.0016</v>
      </c>
      <c r="BQ76">
        <v>7.0679924602244117</v>
      </c>
      <c r="BR76">
        <v>5.5617999999999999</v>
      </c>
      <c r="BS76">
        <v>9.1783999999999999</v>
      </c>
      <c r="BT76">
        <v>3.6166</v>
      </c>
      <c r="BU76">
        <v>6.7782</v>
      </c>
      <c r="BV76">
        <v>-1.00474700438886</v>
      </c>
      <c r="BW76">
        <v>-1.9508000000000001</v>
      </c>
      <c r="BX76">
        <v>2.7395999999999998</v>
      </c>
      <c r="BY76">
        <v>4.6904000000000003</v>
      </c>
      <c r="BZ76">
        <v>2.7395999999999998</v>
      </c>
      <c r="CA76">
        <v>-6.0632107319115098</v>
      </c>
      <c r="CB76">
        <v>-9.5177999999999994</v>
      </c>
      <c r="CC76">
        <v>-5.2362000000000002</v>
      </c>
      <c r="CD76">
        <v>4.2815999999999992</v>
      </c>
      <c r="CE76">
        <v>-9.5177999999999994</v>
      </c>
      <c r="CF76">
        <v>72.021285099869289</v>
      </c>
      <c r="CG76">
        <v>47.7</v>
      </c>
      <c r="CH76">
        <v>87.8</v>
      </c>
      <c r="CI76">
        <v>40.099999999999987</v>
      </c>
      <c r="CJ76">
        <v>47.7</v>
      </c>
      <c r="CK76">
        <v>31.863575985012481</v>
      </c>
      <c r="CL76">
        <v>13.7</v>
      </c>
      <c r="CM76">
        <v>34.1</v>
      </c>
      <c r="CN76">
        <v>20.399999999999999</v>
      </c>
      <c r="CO76">
        <v>13.7</v>
      </c>
      <c r="CP76">
        <v>25.388917595743099</v>
      </c>
      <c r="CQ76">
        <v>22.8</v>
      </c>
      <c r="CR76">
        <v>61.2</v>
      </c>
      <c r="CS76">
        <v>38.400000000000013</v>
      </c>
      <c r="CT76">
        <v>32.700000000000003</v>
      </c>
      <c r="CU76">
        <v>9.7781883559974929</v>
      </c>
      <c r="CV76">
        <v>9.6</v>
      </c>
      <c r="CW76">
        <v>11.9</v>
      </c>
      <c r="CX76">
        <v>2.3000000000000012</v>
      </c>
      <c r="CY76">
        <v>9.6</v>
      </c>
      <c r="CZ76">
        <v>150.02086069886539</v>
      </c>
      <c r="DA76">
        <v>79.599999999999994</v>
      </c>
      <c r="DB76">
        <v>196.3</v>
      </c>
      <c r="DC76">
        <v>116.7</v>
      </c>
      <c r="DD76">
        <v>96.5</v>
      </c>
      <c r="DE76">
        <v>18.80611957796576</v>
      </c>
      <c r="DF76">
        <v>3.1</v>
      </c>
      <c r="DG76">
        <v>22.8</v>
      </c>
      <c r="DH76">
        <v>19.7</v>
      </c>
      <c r="DI76">
        <v>3.1</v>
      </c>
      <c r="DJ76">
        <v>0.21617010335477371</v>
      </c>
      <c r="DK76">
        <v>0.132943143812709</v>
      </c>
      <c r="DL76">
        <v>0.27644836272040302</v>
      </c>
      <c r="DM76">
        <v>0.14350521890769399</v>
      </c>
      <c r="DN76">
        <v>0.132943143812709</v>
      </c>
      <c r="DO76">
        <v>3.100273450538698</v>
      </c>
      <c r="DP76">
        <v>2.937532</v>
      </c>
      <c r="DQ76">
        <v>4.3389029856465724</v>
      </c>
      <c r="DR76">
        <v>1.4013709856465719</v>
      </c>
      <c r="DS76">
        <v>2.972861</v>
      </c>
      <c r="DT76">
        <v>6.7885447003743584</v>
      </c>
      <c r="DU76">
        <v>5.7440199999999999</v>
      </c>
      <c r="DV76">
        <v>7.2670120000000002</v>
      </c>
      <c r="DW76">
        <v>1.5229919999999999</v>
      </c>
      <c r="DX76">
        <v>5.7440199999999999</v>
      </c>
      <c r="DY76">
        <v>3.1575058258509681</v>
      </c>
      <c r="DZ76">
        <v>2.937532</v>
      </c>
      <c r="EA76">
        <v>4.9360467956276723</v>
      </c>
      <c r="EB76">
        <v>1.9985147956276721</v>
      </c>
      <c r="EC76">
        <v>3.0020709999999999</v>
      </c>
      <c r="ED76">
        <v>9.4367065865876256</v>
      </c>
      <c r="EE76">
        <v>6.9517552630903534</v>
      </c>
      <c r="EF76">
        <v>10.43169</v>
      </c>
      <c r="EG76">
        <v>3.4799347369096458</v>
      </c>
      <c r="EH76">
        <v>7.6749749999999999</v>
      </c>
      <c r="EI76">
        <v>7.0337160224209372</v>
      </c>
      <c r="EJ76">
        <v>6.3816697207404891</v>
      </c>
      <c r="EK76">
        <v>10.620412999999999</v>
      </c>
      <c r="EL76">
        <v>4.2387432792595101</v>
      </c>
      <c r="EM76">
        <v>10.620412999999999</v>
      </c>
      <c r="EN76">
        <v>32.962069828370318</v>
      </c>
      <c r="EO76">
        <v>18.640360000000001</v>
      </c>
      <c r="EP76">
        <v>37.411740000000002</v>
      </c>
      <c r="EQ76">
        <v>18.771380000000001</v>
      </c>
      <c r="ER76">
        <v>18.640360000000001</v>
      </c>
      <c r="ES76">
        <v>8.4452250079291069</v>
      </c>
      <c r="ET76">
        <v>5.7125399999999997</v>
      </c>
      <c r="EU76">
        <v>9.5901599999999991</v>
      </c>
      <c r="EV76">
        <v>3.877619999999999</v>
      </c>
      <c r="EW76">
        <v>5.7125399999999997</v>
      </c>
      <c r="EX76">
        <v>24.5168448204412</v>
      </c>
      <c r="EY76">
        <v>12.927820000000001</v>
      </c>
      <c r="EZ76">
        <v>29.520320000000002</v>
      </c>
      <c r="FA76">
        <v>16.592500000000001</v>
      </c>
      <c r="FB76">
        <v>12.927820000000001</v>
      </c>
      <c r="FC76">
        <v>0.59838808128581289</v>
      </c>
      <c r="FD76">
        <v>0.33839407879891298</v>
      </c>
      <c r="FE76">
        <v>0.679166673474356</v>
      </c>
      <c r="FF76">
        <v>0.34077259467544302</v>
      </c>
      <c r="FG76">
        <v>0.33839407879891298</v>
      </c>
      <c r="FH76">
        <v>2.9146117054642851</v>
      </c>
      <c r="FI76">
        <v>1.7593715628587401</v>
      </c>
      <c r="FJ76">
        <v>4.6231589461271483</v>
      </c>
      <c r="FK76">
        <v>2.863787383268408</v>
      </c>
      <c r="FL76">
        <v>2.2630598647886928</v>
      </c>
      <c r="FM76">
        <v>38.370358330135971</v>
      </c>
      <c r="FN76">
        <v>36.28</v>
      </c>
      <c r="FO76">
        <v>40.35</v>
      </c>
      <c r="FP76">
        <v>4.07</v>
      </c>
      <c r="FQ76">
        <v>38.090000000000003</v>
      </c>
      <c r="FR76">
        <v>427.06946023057958</v>
      </c>
      <c r="FS76">
        <v>401.81718000000001</v>
      </c>
      <c r="FT76">
        <v>444.89199000000002</v>
      </c>
      <c r="FU76">
        <v>43.074810000000006</v>
      </c>
      <c r="FV76">
        <v>431.68896000000001</v>
      </c>
      <c r="FW76">
        <v>0.70830272274358186</v>
      </c>
      <c r="FX76">
        <v>0.68076300000000001</v>
      </c>
      <c r="FY76">
        <v>0.74831899999999996</v>
      </c>
      <c r="FZ76">
        <v>6.7555999999999949E-2</v>
      </c>
      <c r="GA76">
        <v>0.70067199999999996</v>
      </c>
      <c r="GB76">
        <v>21</v>
      </c>
      <c r="GC76">
        <v>665</v>
      </c>
    </row>
    <row r="77" spans="1:185" x14ac:dyDescent="0.3">
      <c r="A77" s="36" t="s">
        <v>906</v>
      </c>
      <c r="B77">
        <v>-2.3163731140594671E-2</v>
      </c>
      <c r="C77">
        <v>1.984261227571362</v>
      </c>
      <c r="D77">
        <v>2.0210527876136548</v>
      </c>
      <c r="E77">
        <v>-0.84961565253895288</v>
      </c>
      <c r="F77">
        <v>-0.80003968622562827</v>
      </c>
      <c r="G77">
        <v>1.6496674156607241</v>
      </c>
      <c r="H77">
        <v>-54.07390853224085</v>
      </c>
      <c r="I77">
        <v>0.15748129195166349</v>
      </c>
      <c r="J77">
        <v>4.3765419016890857E-2</v>
      </c>
      <c r="K77">
        <v>0.40023032101291039</v>
      </c>
      <c r="L77">
        <v>0.32328735777631518</v>
      </c>
      <c r="M77">
        <v>0.32690092988697761</v>
      </c>
      <c r="N77">
        <v>0.2264512567669294</v>
      </c>
      <c r="O77">
        <v>-0.25207997810069799</v>
      </c>
      <c r="P77">
        <v>-2.56287213337687E-2</v>
      </c>
      <c r="Q77">
        <v>-0.13885476050619669</v>
      </c>
      <c r="R77">
        <v>4.2578277489462593E-2</v>
      </c>
      <c r="S77">
        <v>1.549471441332706</v>
      </c>
      <c r="T77">
        <v>-0.7371495724787881</v>
      </c>
      <c r="U77">
        <v>-0.71987934131161091</v>
      </c>
      <c r="V77">
        <v>1.962530589272713</v>
      </c>
      <c r="W77">
        <v>1.9595280842229801</v>
      </c>
      <c r="X77">
        <v>0.17282319719405659</v>
      </c>
      <c r="Y77">
        <v>0.16384269181604461</v>
      </c>
      <c r="Z77">
        <v>8.2869388665595414E-2</v>
      </c>
      <c r="AA77">
        <v>9.2429839177201947E-2</v>
      </c>
      <c r="AB77">
        <v>67.401315618749948</v>
      </c>
      <c r="AC77">
        <v>-0.45864811500971359</v>
      </c>
      <c r="AD77">
        <v>1.9715723841597299</v>
      </c>
      <c r="AE77">
        <v>0.63147131220377029</v>
      </c>
      <c r="AF77">
        <v>0.61287838126592986</v>
      </c>
      <c r="AG77">
        <v>0.76014091226996672</v>
      </c>
      <c r="AH77">
        <v>2.2554215928359191E-2</v>
      </c>
      <c r="AI77">
        <v>136.53185755308161</v>
      </c>
      <c r="AJ77">
        <v>36.167382874918673</v>
      </c>
      <c r="AK77">
        <v>62.238545966939142</v>
      </c>
      <c r="AL77">
        <v>311.1896314150685</v>
      </c>
      <c r="AM77">
        <v>236.27257295255629</v>
      </c>
      <c r="AN77">
        <v>337.95993938642152</v>
      </c>
      <c r="AO77">
        <v>126.98320774148991</v>
      </c>
      <c r="AP77">
        <v>283.67106827551447</v>
      </c>
      <c r="AQ77">
        <v>19.917598820708029</v>
      </c>
      <c r="AR77">
        <v>4.5885223344264299</v>
      </c>
      <c r="AS77">
        <v>12.162077894767039</v>
      </c>
      <c r="AT77">
        <v>-14.86836166723033</v>
      </c>
      <c r="AU77">
        <v>-7.1036359863599046</v>
      </c>
      <c r="AV77">
        <v>-7.7647256808704261</v>
      </c>
      <c r="AW77">
        <v>1.790586551620428</v>
      </c>
      <c r="AX77">
        <v>0.39900000000000002</v>
      </c>
      <c r="AY77">
        <v>2.1844999999999999</v>
      </c>
      <c r="AZ77">
        <v>1.7855000000000001</v>
      </c>
      <c r="BA77">
        <v>1.9218</v>
      </c>
      <c r="BB77">
        <v>0.96301639338182221</v>
      </c>
      <c r="BC77">
        <v>0.92710000000000004</v>
      </c>
      <c r="BD77">
        <v>0.98309999999999997</v>
      </c>
      <c r="BE77">
        <v>5.5999999999999939E-2</v>
      </c>
      <c r="BF77">
        <v>0.92710000000000004</v>
      </c>
      <c r="BG77">
        <v>12.855438834617731</v>
      </c>
      <c r="BH77">
        <v>8.7716999999999992</v>
      </c>
      <c r="BI77">
        <v>18.5107</v>
      </c>
      <c r="BJ77">
        <v>9.7390000000000008</v>
      </c>
      <c r="BK77">
        <v>18.5107</v>
      </c>
      <c r="BL77">
        <v>7.6228877471789884</v>
      </c>
      <c r="BM77">
        <v>5.0101000000000004</v>
      </c>
      <c r="BN77">
        <v>16.039400000000001</v>
      </c>
      <c r="BO77">
        <v>11.029299999999999</v>
      </c>
      <c r="BP77">
        <v>12.902900000000001</v>
      </c>
      <c r="BQ77">
        <v>5.3029583760869077</v>
      </c>
      <c r="BR77">
        <v>3.9941</v>
      </c>
      <c r="BS77">
        <v>9.8274000000000008</v>
      </c>
      <c r="BT77">
        <v>5.8333000000000013</v>
      </c>
      <c r="BU77">
        <v>9.8274000000000008</v>
      </c>
      <c r="BV77">
        <v>1.050518083575439E-2</v>
      </c>
      <c r="BW77">
        <v>-2.0794000000000001</v>
      </c>
      <c r="BX77">
        <v>6.5457999999999998</v>
      </c>
      <c r="BY77">
        <v>8.6251999999999995</v>
      </c>
      <c r="BZ77">
        <v>-1.6261000000000001</v>
      </c>
      <c r="CA77">
        <v>-5.3134437571050661</v>
      </c>
      <c r="CB77">
        <v>-13.0962</v>
      </c>
      <c r="CC77">
        <v>-2.7625999999999999</v>
      </c>
      <c r="CD77">
        <v>10.333600000000001</v>
      </c>
      <c r="CE77">
        <v>-8.2012999999999998</v>
      </c>
      <c r="CF77">
        <v>54.288871110906953</v>
      </c>
      <c r="CG77">
        <v>45.6</v>
      </c>
      <c r="CH77">
        <v>64.8</v>
      </c>
      <c r="CI77">
        <v>19.2</v>
      </c>
      <c r="CJ77">
        <v>45.6</v>
      </c>
      <c r="CK77">
        <v>19.126924971545449</v>
      </c>
      <c r="CL77">
        <v>14.9</v>
      </c>
      <c r="CM77">
        <v>21</v>
      </c>
      <c r="CN77">
        <v>6.1</v>
      </c>
      <c r="CO77">
        <v>16.399999999999999</v>
      </c>
      <c r="CP77">
        <v>41.023792801185508</v>
      </c>
      <c r="CQ77">
        <v>21.4</v>
      </c>
      <c r="CR77">
        <v>65.099999999999994</v>
      </c>
      <c r="CS77">
        <v>43.7</v>
      </c>
      <c r="CT77">
        <v>45.5</v>
      </c>
      <c r="CU77">
        <v>9.2502571406303566</v>
      </c>
      <c r="CV77">
        <v>8.9</v>
      </c>
      <c r="CW77">
        <v>13.7</v>
      </c>
      <c r="CX77">
        <v>4.7999999999999989</v>
      </c>
      <c r="CY77">
        <v>9.1</v>
      </c>
      <c r="CZ77">
        <v>78.99199659175936</v>
      </c>
      <c r="DA77">
        <v>25.4</v>
      </c>
      <c r="DB77">
        <v>99</v>
      </c>
      <c r="DC77">
        <v>73.599999999999994</v>
      </c>
      <c r="DD77">
        <v>71.5</v>
      </c>
      <c r="DE77">
        <v>9.2501508221885818</v>
      </c>
      <c r="DF77">
        <v>2.2999999999999998</v>
      </c>
      <c r="DG77">
        <v>11.7</v>
      </c>
      <c r="DH77">
        <v>9.3999999999999986</v>
      </c>
      <c r="DI77">
        <v>7.3</v>
      </c>
      <c r="DJ77">
        <v>0.19163358922602919</v>
      </c>
      <c r="DK77">
        <v>0.15734989648033129</v>
      </c>
      <c r="DL77">
        <v>0.23658269441401969</v>
      </c>
      <c r="DM77">
        <v>7.9232797933688426E-2</v>
      </c>
      <c r="DN77">
        <v>0.15734989648033129</v>
      </c>
      <c r="DO77">
        <v>3.260600630020666</v>
      </c>
      <c r="DP77">
        <v>2.5375580000000002</v>
      </c>
      <c r="DQ77">
        <v>5.1332300000000002</v>
      </c>
      <c r="DR77">
        <v>2.595672</v>
      </c>
      <c r="DS77">
        <v>2.9237500000000001</v>
      </c>
      <c r="DT77">
        <v>6.8600051398387949</v>
      </c>
      <c r="DU77">
        <v>6.8008800000000003</v>
      </c>
      <c r="DV77">
        <v>7.0061249999999999</v>
      </c>
      <c r="DW77">
        <v>0.20524499999999971</v>
      </c>
      <c r="DX77">
        <v>7.0061249999999999</v>
      </c>
      <c r="DY77">
        <v>3.2890444957763498</v>
      </c>
      <c r="DZ77">
        <v>2.5375580000000002</v>
      </c>
      <c r="EA77">
        <v>5.3169890000000004</v>
      </c>
      <c r="EB77">
        <v>2.7794310000000002</v>
      </c>
      <c r="EC77">
        <v>3.004445</v>
      </c>
      <c r="ED77">
        <v>7.2730949048094882</v>
      </c>
      <c r="EE77">
        <v>7.1982200000000001</v>
      </c>
      <c r="EF77">
        <v>7.4520600000000004</v>
      </c>
      <c r="EG77">
        <v>0.25384000000000029</v>
      </c>
      <c r="EH77">
        <v>7.440537</v>
      </c>
      <c r="EI77">
        <v>9.175167908196121</v>
      </c>
      <c r="EJ77">
        <v>5.0680240000000003</v>
      </c>
      <c r="EK77">
        <v>9.7908290000000004</v>
      </c>
      <c r="EL77">
        <v>4.7228050000000001</v>
      </c>
      <c r="EM77">
        <v>9.5166699999999995</v>
      </c>
      <c r="EN77">
        <v>26.505356532076348</v>
      </c>
      <c r="EO77">
        <v>19.028759999999998</v>
      </c>
      <c r="EP77">
        <v>35.877220000000001</v>
      </c>
      <c r="EQ77">
        <v>16.848459999999999</v>
      </c>
      <c r="ER77">
        <v>19.028759999999998</v>
      </c>
      <c r="ES77">
        <v>7.4942501642418673</v>
      </c>
      <c r="ET77">
        <v>6.9394099999999996</v>
      </c>
      <c r="EU77">
        <v>9.2267899999999994</v>
      </c>
      <c r="EV77">
        <v>2.2873800000000002</v>
      </c>
      <c r="EW77">
        <v>7.5371800000000002</v>
      </c>
      <c r="EX77">
        <v>19.01110636783449</v>
      </c>
      <c r="EY77">
        <v>11.491580000000001</v>
      </c>
      <c r="EZ77">
        <v>28.470970000000001</v>
      </c>
      <c r="FA77">
        <v>16.979389999999999</v>
      </c>
      <c r="FB77">
        <v>11.491580000000001</v>
      </c>
      <c r="FC77">
        <v>0.55379134668159757</v>
      </c>
      <c r="FD77">
        <v>0.39757860315246257</v>
      </c>
      <c r="FE77">
        <v>0.74960297006182197</v>
      </c>
      <c r="FF77">
        <v>0.35202436690935929</v>
      </c>
      <c r="FG77">
        <v>0.39757860315246257</v>
      </c>
      <c r="FH77">
        <v>2.5542872110396742</v>
      </c>
      <c r="FI77">
        <v>1.250092393996179</v>
      </c>
      <c r="FJ77">
        <v>3.8441816033755281</v>
      </c>
      <c r="FK77">
        <v>2.5940892093793488</v>
      </c>
      <c r="FL77">
        <v>1.524652456223681</v>
      </c>
      <c r="FM77">
        <v>37.919817914696928</v>
      </c>
      <c r="FN77">
        <v>33.03</v>
      </c>
      <c r="FO77">
        <v>39.24</v>
      </c>
      <c r="FP77">
        <v>6.2100000000000009</v>
      </c>
      <c r="FQ77">
        <v>36.19</v>
      </c>
      <c r="FR77">
        <v>340.90390621089011</v>
      </c>
      <c r="FS77">
        <v>322.92586</v>
      </c>
      <c r="FT77">
        <v>351.11576000000002</v>
      </c>
      <c r="FU77">
        <v>28.189900000000019</v>
      </c>
      <c r="FV77">
        <v>322.92586</v>
      </c>
      <c r="FW77">
        <v>0.7431992898580182</v>
      </c>
      <c r="FX77">
        <v>0.72086399999999995</v>
      </c>
      <c r="FY77">
        <v>0.77910800000000002</v>
      </c>
      <c r="FZ77">
        <v>5.8244000000000067E-2</v>
      </c>
      <c r="GA77">
        <v>0.77910800000000002</v>
      </c>
      <c r="GB77">
        <v>10</v>
      </c>
      <c r="GC77">
        <v>18</v>
      </c>
    </row>
    <row r="78" spans="1:185" x14ac:dyDescent="0.3">
      <c r="A78" s="36" t="s">
        <v>911</v>
      </c>
      <c r="B78">
        <v>-5.4546577267512678E-2</v>
      </c>
      <c r="C78">
        <v>1.8463717301972571</v>
      </c>
      <c r="D78">
        <v>1.8091811224649099</v>
      </c>
      <c r="E78">
        <v>-0.75887742327717067</v>
      </c>
      <c r="F78">
        <v>-0.71814948146487512</v>
      </c>
      <c r="G78">
        <v>1.4770269047420459</v>
      </c>
      <c r="H78">
        <v>-54.185476994113003</v>
      </c>
      <c r="I78">
        <v>9.1039711210414528E-2</v>
      </c>
      <c r="J78">
        <v>0.35054581469987461</v>
      </c>
      <c r="K78">
        <v>0.16346963965219441</v>
      </c>
      <c r="L78">
        <v>-8.9555346107480262E-3</v>
      </c>
      <c r="M78">
        <v>0.1090027877249036</v>
      </c>
      <c r="N78">
        <v>0.18717614634223739</v>
      </c>
      <c r="O78">
        <v>-0.21480353841090311</v>
      </c>
      <c r="P78">
        <v>-2.7627392068665699E-2</v>
      </c>
      <c r="Q78">
        <v>-0.1212157657054604</v>
      </c>
      <c r="R78">
        <v>3.9266323558054969E-2</v>
      </c>
      <c r="S78">
        <v>0.82959339823120837</v>
      </c>
      <c r="T78">
        <v>-0.54638181346377646</v>
      </c>
      <c r="U78">
        <v>-0.5429858715671948</v>
      </c>
      <c r="V78">
        <v>1.9510795679680959</v>
      </c>
      <c r="W78">
        <v>1.9500335744876041</v>
      </c>
      <c r="X78">
        <v>0.22548041057249929</v>
      </c>
      <c r="Y78">
        <v>0.2235583356043441</v>
      </c>
      <c r="Z78">
        <v>3.8823050777694552E-2</v>
      </c>
      <c r="AA78">
        <v>4.090930865486956E-2</v>
      </c>
      <c r="AB78">
        <v>48.041906954663389</v>
      </c>
      <c r="AC78">
        <v>-0.3628263201827473</v>
      </c>
      <c r="AD78">
        <v>1.895236165011178</v>
      </c>
      <c r="AE78">
        <v>0.58830673075524653</v>
      </c>
      <c r="AF78">
        <v>0.58638465578709142</v>
      </c>
      <c r="AG78">
        <v>0.85849627133111794</v>
      </c>
      <c r="AH78">
        <v>5.1157416018538897E-3</v>
      </c>
      <c r="AI78">
        <v>301.57162280315509</v>
      </c>
      <c r="AJ78">
        <v>273.51055327001359</v>
      </c>
      <c r="AK78">
        <v>303.42313489780992</v>
      </c>
      <c r="AL78">
        <v>327.78109888022641</v>
      </c>
      <c r="AM78">
        <v>385.7046699298167</v>
      </c>
      <c r="AN78">
        <v>515.76125704205049</v>
      </c>
      <c r="AO78">
        <v>200.24761081741789</v>
      </c>
      <c r="AP78">
        <v>411.24095749962402</v>
      </c>
      <c r="AQ78">
        <v>21.246635420520331</v>
      </c>
      <c r="AR78">
        <v>5.6215258478667014</v>
      </c>
      <c r="AS78">
        <v>12.49987578509575</v>
      </c>
      <c r="AT78">
        <v>-20.786284987941439</v>
      </c>
      <c r="AU78">
        <v>-9.9117803956404895</v>
      </c>
      <c r="AV78">
        <v>-10.87450459230095</v>
      </c>
      <c r="AW78">
        <v>1.125709249350376</v>
      </c>
      <c r="AX78">
        <v>0.88370000000000004</v>
      </c>
      <c r="AY78">
        <v>2.9733000000000001</v>
      </c>
      <c r="AZ78">
        <v>2.0895999999999999</v>
      </c>
      <c r="BA78">
        <v>2.6827000000000001</v>
      </c>
      <c r="BB78">
        <v>0.93477250322191963</v>
      </c>
      <c r="BC78">
        <v>0.87490000000000001</v>
      </c>
      <c r="BD78">
        <v>0.9385</v>
      </c>
      <c r="BE78">
        <v>6.359999999999999E-2</v>
      </c>
      <c r="BF78">
        <v>0.87490000000000001</v>
      </c>
      <c r="BG78">
        <v>17.677405616444929</v>
      </c>
      <c r="BH78">
        <v>17.1465</v>
      </c>
      <c r="BI78">
        <v>24.947199999999999</v>
      </c>
      <c r="BJ78">
        <v>7.8006999999999991</v>
      </c>
      <c r="BK78">
        <v>24.947199999999999</v>
      </c>
      <c r="BL78">
        <v>10.830884968909031</v>
      </c>
      <c r="BM78">
        <v>6.75</v>
      </c>
      <c r="BN78">
        <v>14.037000000000001</v>
      </c>
      <c r="BO78">
        <v>7.2870000000000008</v>
      </c>
      <c r="BP78">
        <v>14.037000000000001</v>
      </c>
      <c r="BQ78">
        <v>7.6090499510999763</v>
      </c>
      <c r="BR78">
        <v>4.9802</v>
      </c>
      <c r="BS78">
        <v>9.2871000000000006</v>
      </c>
      <c r="BT78">
        <v>4.3069000000000006</v>
      </c>
      <c r="BU78">
        <v>9.2871000000000006</v>
      </c>
      <c r="BV78">
        <v>5.2177892125857273E-2</v>
      </c>
      <c r="BW78">
        <v>-0.58930000000000005</v>
      </c>
      <c r="BX78">
        <v>1.9938</v>
      </c>
      <c r="BY78">
        <v>2.5831</v>
      </c>
      <c r="BZ78">
        <v>1.1729000000000001</v>
      </c>
      <c r="CA78">
        <v>-7.6612278430501588</v>
      </c>
      <c r="CB78">
        <v>-10.46</v>
      </c>
      <c r="CC78">
        <v>-4.5345000000000004</v>
      </c>
      <c r="CD78">
        <v>5.9255000000000004</v>
      </c>
      <c r="CE78">
        <v>-10.46</v>
      </c>
      <c r="CF78">
        <v>104.5202995424264</v>
      </c>
      <c r="CG78">
        <v>53.8</v>
      </c>
      <c r="CH78">
        <v>113.3</v>
      </c>
      <c r="CI78">
        <v>59.5</v>
      </c>
      <c r="CJ78">
        <v>53.8</v>
      </c>
      <c r="CK78">
        <v>41.869873433785358</v>
      </c>
      <c r="CL78">
        <v>16.100000000000001</v>
      </c>
      <c r="CM78">
        <v>42.8</v>
      </c>
      <c r="CN78">
        <v>26.7</v>
      </c>
      <c r="CO78">
        <v>16.100000000000001</v>
      </c>
      <c r="CP78">
        <v>60.816415924533153</v>
      </c>
      <c r="CQ78">
        <v>58.9</v>
      </c>
      <c r="CR78">
        <v>85.3</v>
      </c>
      <c r="CS78">
        <v>26.4</v>
      </c>
      <c r="CT78">
        <v>84.6</v>
      </c>
      <c r="CU78">
        <v>11.22364585992274</v>
      </c>
      <c r="CV78">
        <v>10.4</v>
      </c>
      <c r="CW78">
        <v>12.7</v>
      </c>
      <c r="CX78">
        <v>2.2999999999999989</v>
      </c>
      <c r="CY78">
        <v>11.4</v>
      </c>
      <c r="CZ78">
        <v>114.2292607532401</v>
      </c>
      <c r="DA78">
        <v>92.8</v>
      </c>
      <c r="DB78">
        <v>158.6</v>
      </c>
      <c r="DC78">
        <v>65.8</v>
      </c>
      <c r="DD78">
        <v>106.1</v>
      </c>
      <c r="DE78">
        <v>24.333291840248862</v>
      </c>
      <c r="DF78">
        <v>4.7</v>
      </c>
      <c r="DG78">
        <v>27.2</v>
      </c>
      <c r="DH78">
        <v>22.5</v>
      </c>
      <c r="DI78">
        <v>4.7</v>
      </c>
      <c r="DJ78">
        <v>0.25459786554081332</v>
      </c>
      <c r="DK78">
        <v>0.1174416066361057</v>
      </c>
      <c r="DL78">
        <v>0.28184079601990047</v>
      </c>
      <c r="DM78">
        <v>0.16439918938379491</v>
      </c>
      <c r="DN78">
        <v>0.1174416066361057</v>
      </c>
      <c r="DO78">
        <v>4.2356899596576199</v>
      </c>
      <c r="DP78">
        <v>3.8803290000000001</v>
      </c>
      <c r="DQ78">
        <v>4.3749200000000004</v>
      </c>
      <c r="DR78">
        <v>0.49459100000000022</v>
      </c>
      <c r="DS78">
        <v>4.3288589999999996</v>
      </c>
      <c r="DT78">
        <v>6.6650875883651981</v>
      </c>
      <c r="DU78">
        <v>6.1361819999999998</v>
      </c>
      <c r="DV78">
        <v>7.0323909999999996</v>
      </c>
      <c r="DW78">
        <v>0.89620899999999981</v>
      </c>
      <c r="DX78">
        <v>7.0323909999999996</v>
      </c>
      <c r="DY78">
        <v>4.4694082162355802</v>
      </c>
      <c r="DZ78">
        <v>4.2396430000000001</v>
      </c>
      <c r="EA78">
        <v>4.6234919999999997</v>
      </c>
      <c r="EB78">
        <v>0.38384899999999972</v>
      </c>
      <c r="EC78">
        <v>4.5857340000000004</v>
      </c>
      <c r="ED78">
        <v>8.0002863261520485</v>
      </c>
      <c r="EE78">
        <v>7.1906150000000002</v>
      </c>
      <c r="EF78">
        <v>8.5589189999999995</v>
      </c>
      <c r="EG78">
        <v>1.3683039999999991</v>
      </c>
      <c r="EH78">
        <v>8.2329220000000003</v>
      </c>
      <c r="EI78">
        <v>7.515202494219368</v>
      </c>
      <c r="EJ78">
        <v>7.4249510000000001</v>
      </c>
      <c r="EK78">
        <v>10.350718000000001</v>
      </c>
      <c r="EL78">
        <v>2.925767</v>
      </c>
      <c r="EM78">
        <v>9.9324490000000001</v>
      </c>
      <c r="EN78">
        <v>40.595881007678727</v>
      </c>
      <c r="EO78">
        <v>30.362220000000001</v>
      </c>
      <c r="EP78">
        <v>41.21087</v>
      </c>
      <c r="EQ78">
        <v>10.848649999999999</v>
      </c>
      <c r="ER78">
        <v>30.362220000000001</v>
      </c>
      <c r="ES78">
        <v>15.853175846847369</v>
      </c>
      <c r="ET78">
        <v>8.6652799999999992</v>
      </c>
      <c r="EU78">
        <v>17.593229999999998</v>
      </c>
      <c r="EV78">
        <v>8.9279499999999992</v>
      </c>
      <c r="EW78">
        <v>8.6652799999999992</v>
      </c>
      <c r="EX78">
        <v>24.74270516083136</v>
      </c>
      <c r="EY78">
        <v>21.696940000000001</v>
      </c>
      <c r="EZ78">
        <v>26.125060000000001</v>
      </c>
      <c r="FA78">
        <v>4.4281199999999998</v>
      </c>
      <c r="FB78">
        <v>21.696940000000001</v>
      </c>
      <c r="FC78">
        <v>0.57815614146265448</v>
      </c>
      <c r="FD78">
        <v>0.43241096204119511</v>
      </c>
      <c r="FE78">
        <v>0.58691465720407221</v>
      </c>
      <c r="FF78">
        <v>0.1545036951628771</v>
      </c>
      <c r="FG78">
        <v>0.43241096204119511</v>
      </c>
      <c r="FH78">
        <v>1.57550864510858</v>
      </c>
      <c r="FI78">
        <v>1.3116569131229181</v>
      </c>
      <c r="FJ78">
        <v>2.521672583735636</v>
      </c>
      <c r="FK78">
        <v>1.2100156706127181</v>
      </c>
      <c r="FL78">
        <v>2.5038936999150638</v>
      </c>
      <c r="FM78">
        <v>43.74054842202019</v>
      </c>
      <c r="FN78">
        <v>38.54</v>
      </c>
      <c r="FO78">
        <v>44.3</v>
      </c>
      <c r="FP78">
        <v>5.759999999999998</v>
      </c>
      <c r="FQ78">
        <v>42.24</v>
      </c>
      <c r="FR78">
        <v>478.64468712210493</v>
      </c>
      <c r="FS78">
        <v>449.49331000000001</v>
      </c>
      <c r="FT78">
        <v>483.7713</v>
      </c>
      <c r="FU78">
        <v>34.277989999999988</v>
      </c>
      <c r="FV78">
        <v>449.49331000000001</v>
      </c>
      <c r="FW78">
        <v>0.71749560683300484</v>
      </c>
      <c r="FX78">
        <v>0.71001700000000001</v>
      </c>
      <c r="FY78">
        <v>0.759239</v>
      </c>
      <c r="FZ78">
        <v>4.9221999999999988E-2</v>
      </c>
      <c r="GA78">
        <v>0.75883900000000004</v>
      </c>
      <c r="GB78">
        <v>12</v>
      </c>
      <c r="GC78">
        <v>51</v>
      </c>
    </row>
    <row r="79" spans="1:185" x14ac:dyDescent="0.3">
      <c r="A79" s="36" t="s">
        <v>914</v>
      </c>
      <c r="B79">
        <v>-5.8477270346295913E-2</v>
      </c>
      <c r="C79">
        <v>1.810859438384901</v>
      </c>
      <c r="D79">
        <v>1.7042755697259531</v>
      </c>
      <c r="E79">
        <v>-0.79052719889836043</v>
      </c>
      <c r="F79">
        <v>-0.59649242612602138</v>
      </c>
      <c r="G79">
        <v>1.387015183539122</v>
      </c>
      <c r="H79">
        <v>-54.193618486777453</v>
      </c>
      <c r="I79">
        <v>8.3851546126252521E-2</v>
      </c>
      <c r="J79">
        <v>0.66572761216632936</v>
      </c>
      <c r="K79">
        <v>0.26048744639555932</v>
      </c>
      <c r="L79">
        <v>-5.0907309624540917E-2</v>
      </c>
      <c r="M79">
        <v>7.7364780100105279E-2</v>
      </c>
      <c r="N79">
        <v>0.20728294434900671</v>
      </c>
      <c r="O79">
        <v>-0.23118790613145401</v>
      </c>
      <c r="P79">
        <v>-2.3904961782447269E-2</v>
      </c>
      <c r="Q79">
        <v>-0.1275462413081733</v>
      </c>
      <c r="R79">
        <v>3.9241919750024772E-2</v>
      </c>
      <c r="S79">
        <v>0.76545903122914782</v>
      </c>
      <c r="T79">
        <v>-0.52249758707164662</v>
      </c>
      <c r="U79">
        <v>-0.50515161603939029</v>
      </c>
      <c r="V79">
        <v>1.955585485444018</v>
      </c>
      <c r="W79">
        <v>1.948054448680921</v>
      </c>
      <c r="X79">
        <v>0.19648364390564779</v>
      </c>
      <c r="Y79">
        <v>0.18257286193711761</v>
      </c>
      <c r="Z79">
        <v>3.6879240777550081E-2</v>
      </c>
      <c r="AA79">
        <v>4.4123576361918881E-2</v>
      </c>
      <c r="AB79">
        <v>50.172628403056493</v>
      </c>
      <c r="AC79">
        <v>-0.37296405239104707</v>
      </c>
      <c r="AD79">
        <v>1.937410551693691</v>
      </c>
      <c r="AE79">
        <v>0.56944769629669512</v>
      </c>
      <c r="AF79">
        <v>0.55553691432816488</v>
      </c>
      <c r="AG79">
        <v>0.83738868426571333</v>
      </c>
      <c r="AH79">
        <v>4.9055437290306319E-3</v>
      </c>
      <c r="AI79">
        <v>283.19254361350858</v>
      </c>
      <c r="AJ79">
        <v>247.63889862682981</v>
      </c>
      <c r="AK79">
        <v>294.32763732168149</v>
      </c>
      <c r="AL79">
        <v>307.61117243245462</v>
      </c>
      <c r="AM79">
        <v>169.4296321422174</v>
      </c>
      <c r="AN79">
        <v>236.55576837365689</v>
      </c>
      <c r="AO79">
        <v>90.076809946470476</v>
      </c>
      <c r="AP79">
        <v>182.02732410320559</v>
      </c>
      <c r="AQ79">
        <v>17.96947546066729</v>
      </c>
      <c r="AR79">
        <v>3.8202761121732172</v>
      </c>
      <c r="AS79">
        <v>11.92167127165294</v>
      </c>
      <c r="AT79">
        <v>-8.8677600817822153</v>
      </c>
      <c r="AU79">
        <v>-4.4070664578202274</v>
      </c>
      <c r="AV79">
        <v>-4.4606936239619879</v>
      </c>
      <c r="AW79">
        <v>1.3032988774691101</v>
      </c>
      <c r="AX79">
        <v>1.1839</v>
      </c>
      <c r="AY79">
        <v>1.3868</v>
      </c>
      <c r="AZ79">
        <v>0.20290000000000011</v>
      </c>
      <c r="BA79">
        <v>1.1853</v>
      </c>
      <c r="BB79">
        <v>0.92684900716517427</v>
      </c>
      <c r="BC79">
        <v>0.87</v>
      </c>
      <c r="BD79">
        <v>0.94</v>
      </c>
      <c r="BE79">
        <v>6.9999999999999951E-2</v>
      </c>
      <c r="BF79">
        <v>0.87980000000000003</v>
      </c>
      <c r="BG79">
        <v>18.753950024032779</v>
      </c>
      <c r="BH79">
        <v>16.843699999999998</v>
      </c>
      <c r="BI79">
        <v>25.603400000000001</v>
      </c>
      <c r="BJ79">
        <v>8.7597000000000023</v>
      </c>
      <c r="BK79">
        <v>24.401499999999999</v>
      </c>
      <c r="BL79">
        <v>5.077712075942622</v>
      </c>
      <c r="BM79">
        <v>4.3372999999999999</v>
      </c>
      <c r="BN79">
        <v>7.3388999999999998</v>
      </c>
      <c r="BO79">
        <v>3.0015999999999998</v>
      </c>
      <c r="BP79">
        <v>7.2465000000000002</v>
      </c>
      <c r="BQ79">
        <v>3.4751214336271068</v>
      </c>
      <c r="BR79">
        <v>3.1225999999999998</v>
      </c>
      <c r="BS79">
        <v>4.1573000000000002</v>
      </c>
      <c r="BT79">
        <v>1.0347</v>
      </c>
      <c r="BU79">
        <v>3.6871999999999998</v>
      </c>
      <c r="BV79">
        <v>0.20074237789060481</v>
      </c>
      <c r="BW79">
        <v>-1.2557</v>
      </c>
      <c r="BX79">
        <v>2.1869000000000001</v>
      </c>
      <c r="BY79">
        <v>3.4426000000000001</v>
      </c>
      <c r="BZ79">
        <v>2.1638000000000002</v>
      </c>
      <c r="CA79">
        <v>-3.6758458505143712</v>
      </c>
      <c r="CB79">
        <v>-5.9231999999999996</v>
      </c>
      <c r="CC79">
        <v>-2.3570000000000002</v>
      </c>
      <c r="CD79">
        <v>3.5661999999999989</v>
      </c>
      <c r="CE79">
        <v>-5.851</v>
      </c>
      <c r="CF79">
        <v>54.528444270451317</v>
      </c>
      <c r="CG79">
        <v>51.5</v>
      </c>
      <c r="CH79">
        <v>56.5</v>
      </c>
      <c r="CI79">
        <v>5</v>
      </c>
      <c r="CJ79">
        <v>51.5</v>
      </c>
      <c r="CK79">
        <v>15.053192791170069</v>
      </c>
      <c r="CL79">
        <v>14.9</v>
      </c>
      <c r="CM79">
        <v>16.7</v>
      </c>
      <c r="CN79">
        <v>1.7999999999999989</v>
      </c>
      <c r="CO79">
        <v>15.7</v>
      </c>
      <c r="CP79">
        <v>42.287598533283393</v>
      </c>
      <c r="CQ79">
        <v>34.6</v>
      </c>
      <c r="CR79">
        <v>45.1</v>
      </c>
      <c r="CS79">
        <v>10.5</v>
      </c>
      <c r="CT79">
        <v>43.9</v>
      </c>
      <c r="CU79">
        <v>11.65573113837265</v>
      </c>
      <c r="CV79">
        <v>10</v>
      </c>
      <c r="CW79">
        <v>11.9</v>
      </c>
      <c r="CX79">
        <v>1.9</v>
      </c>
      <c r="CY79">
        <v>11.4</v>
      </c>
      <c r="CZ79">
        <v>42.776507778926167</v>
      </c>
      <c r="DA79">
        <v>38.799999999999997</v>
      </c>
      <c r="DB79">
        <v>54.6</v>
      </c>
      <c r="DC79">
        <v>15.8</v>
      </c>
      <c r="DD79">
        <v>38.799999999999997</v>
      </c>
      <c r="DE79">
        <v>3.2437256871868798</v>
      </c>
      <c r="DF79">
        <v>3.2</v>
      </c>
      <c r="DG79">
        <v>6.7</v>
      </c>
      <c r="DH79">
        <v>3.5</v>
      </c>
      <c r="DI79">
        <v>3.7</v>
      </c>
      <c r="DJ79">
        <v>0.29957394600323722</v>
      </c>
      <c r="DK79">
        <v>0.27777777777777779</v>
      </c>
      <c r="DL79">
        <v>0.31319290465631933</v>
      </c>
      <c r="DM79">
        <v>3.5415126878541481E-2</v>
      </c>
      <c r="DN79">
        <v>0.27777777777777779</v>
      </c>
      <c r="DO79">
        <v>3.4943531337951148</v>
      </c>
      <c r="DP79">
        <v>2.9551560000000001</v>
      </c>
      <c r="DQ79">
        <v>3.9412799999999999</v>
      </c>
      <c r="DR79">
        <v>0.98612399999999978</v>
      </c>
      <c r="DS79">
        <v>3.377275</v>
      </c>
      <c r="DT79">
        <v>6.0364205101626833</v>
      </c>
      <c r="DU79">
        <v>5.6398270000000004</v>
      </c>
      <c r="DV79">
        <v>6.0706499999999997</v>
      </c>
      <c r="DW79">
        <v>0.43082299999999929</v>
      </c>
      <c r="DX79">
        <v>5.7066210000000002</v>
      </c>
      <c r="DY79">
        <v>3.4992216782685341</v>
      </c>
      <c r="DZ79">
        <v>3.05409</v>
      </c>
      <c r="EA79">
        <v>3.9412799999999999</v>
      </c>
      <c r="EB79">
        <v>0.88718999999999992</v>
      </c>
      <c r="EC79">
        <v>3.4740530000000001</v>
      </c>
      <c r="ED79">
        <v>6.3595205279320952</v>
      </c>
      <c r="EE79">
        <v>6.2755089999999996</v>
      </c>
      <c r="EF79">
        <v>6.5362530000000003</v>
      </c>
      <c r="EG79">
        <v>0.26074400000000081</v>
      </c>
      <c r="EH79">
        <v>6.5026809999999999</v>
      </c>
      <c r="EI79">
        <v>7.4385786723214551</v>
      </c>
      <c r="EJ79">
        <v>6.6813640000000003</v>
      </c>
      <c r="EK79">
        <v>7.7452040000000002</v>
      </c>
      <c r="EL79">
        <v>1.0638399999999999</v>
      </c>
      <c r="EM79">
        <v>6.7808200000000003</v>
      </c>
      <c r="EN79">
        <v>18.03901007049835</v>
      </c>
      <c r="EO79">
        <v>15.97852</v>
      </c>
      <c r="EP79">
        <v>20.259889999999999</v>
      </c>
      <c r="EQ79">
        <v>4.281369999999999</v>
      </c>
      <c r="ER79">
        <v>19.973479999999999</v>
      </c>
      <c r="ES79">
        <v>6.1882689735735346</v>
      </c>
      <c r="ET79">
        <v>6.12432</v>
      </c>
      <c r="EU79">
        <v>10.74616</v>
      </c>
      <c r="EV79">
        <v>4.6218399999999997</v>
      </c>
      <c r="EW79">
        <v>8.8257399999999997</v>
      </c>
      <c r="EX79">
        <v>11.850741096924819</v>
      </c>
      <c r="EY79">
        <v>5.2323599999999999</v>
      </c>
      <c r="EZ79">
        <v>13.131640000000001</v>
      </c>
      <c r="FA79">
        <v>7.899280000000001</v>
      </c>
      <c r="FB79">
        <v>11.147740000000001</v>
      </c>
      <c r="FC79">
        <v>0.52037192106235386</v>
      </c>
      <c r="FD79">
        <v>0.46093289574307222</v>
      </c>
      <c r="FE79">
        <v>0.58443771795736466</v>
      </c>
      <c r="FF79">
        <v>0.1235048222142925</v>
      </c>
      <c r="FG79">
        <v>0.57617563919977166</v>
      </c>
      <c r="FH79">
        <v>1.9206237499139081</v>
      </c>
      <c r="FI79">
        <v>0.48690508981813041</v>
      </c>
      <c r="FJ79">
        <v>2.144179272147765</v>
      </c>
      <c r="FK79">
        <v>1.6572741823296351</v>
      </c>
      <c r="FL79">
        <v>1.263094086161614</v>
      </c>
      <c r="FM79">
        <v>33.638316971205917</v>
      </c>
      <c r="FN79">
        <v>32.93</v>
      </c>
      <c r="FO79">
        <v>33.82</v>
      </c>
      <c r="FP79">
        <v>0.89000000000000057</v>
      </c>
      <c r="FQ79">
        <v>33.1</v>
      </c>
      <c r="FR79">
        <v>254.76288464169409</v>
      </c>
      <c r="FS79">
        <v>250.61950999999999</v>
      </c>
      <c r="FT79">
        <v>257.27478000000002</v>
      </c>
      <c r="FU79">
        <v>6.65527000000003</v>
      </c>
      <c r="FV79">
        <v>251.42014</v>
      </c>
      <c r="FW79">
        <v>0.82621346121024863</v>
      </c>
      <c r="FX79">
        <v>0.81959000000000004</v>
      </c>
      <c r="FY79">
        <v>0.837283</v>
      </c>
      <c r="FZ79">
        <v>1.7692999999999959E-2</v>
      </c>
      <c r="GA79">
        <v>0.83451900000000001</v>
      </c>
      <c r="GB79">
        <v>9</v>
      </c>
      <c r="GC79">
        <v>9</v>
      </c>
    </row>
    <row r="80" spans="1:185" x14ac:dyDescent="0.3">
      <c r="A80" s="36" t="s">
        <v>372</v>
      </c>
      <c r="B80">
        <v>-6.5218677100089342E-2</v>
      </c>
      <c r="C80">
        <v>1.7897913439900419</v>
      </c>
      <c r="D80">
        <v>1.682219306724948</v>
      </c>
      <c r="E80">
        <v>-0.7052238664516306</v>
      </c>
      <c r="F80">
        <v>-0.66813144457771245</v>
      </c>
      <c r="G80">
        <v>1.373293468649103</v>
      </c>
      <c r="H80">
        <v>-54.199751723686163</v>
      </c>
      <c r="I80">
        <v>0.1313457582617778</v>
      </c>
      <c r="J80">
        <v>0.73474828660578151</v>
      </c>
      <c r="K80">
        <v>0.28864587816096249</v>
      </c>
      <c r="L80">
        <v>-5.7428977346728659E-2</v>
      </c>
      <c r="M80">
        <v>7.1407904074550693E-2</v>
      </c>
      <c r="N80">
        <v>0.25497289246816079</v>
      </c>
      <c r="O80">
        <v>-0.22237986633956691</v>
      </c>
      <c r="P80">
        <v>3.2593026128594021E-2</v>
      </c>
      <c r="Q80">
        <v>-9.4893654772376421E-2</v>
      </c>
      <c r="R80">
        <v>1.7659302775098189E-2</v>
      </c>
      <c r="S80">
        <v>0.75366493042361382</v>
      </c>
      <c r="T80">
        <v>-0.5037709378091294</v>
      </c>
      <c r="U80">
        <v>-0.49436723294044899</v>
      </c>
      <c r="V80">
        <v>1.954627558656209</v>
      </c>
      <c r="W80">
        <v>1.9443689083553191</v>
      </c>
      <c r="X80">
        <v>0.18278598294679929</v>
      </c>
      <c r="Y80">
        <v>0.17276959333788741</v>
      </c>
      <c r="Z80">
        <v>4.1312518861477653E-2</v>
      </c>
      <c r="AA80">
        <v>5.0985873284594023E-2</v>
      </c>
      <c r="AB80">
        <v>50.369939733990563</v>
      </c>
      <c r="AC80">
        <v>-0.36416603458395519</v>
      </c>
      <c r="AD80">
        <v>1.942293728356</v>
      </c>
      <c r="AE80">
        <v>0.54695201753075451</v>
      </c>
      <c r="AF80">
        <v>0.53693562792184257</v>
      </c>
      <c r="AG80">
        <v>0.72980893078460662</v>
      </c>
      <c r="AH80">
        <v>5.146604858654028E-3</v>
      </c>
      <c r="AI80">
        <v>259.93835673376702</v>
      </c>
      <c r="AJ80">
        <v>216.14986623824009</v>
      </c>
      <c r="AK80">
        <v>254.36121553129479</v>
      </c>
      <c r="AL80">
        <v>309.30408414807681</v>
      </c>
      <c r="AM80">
        <v>151.03656140669571</v>
      </c>
      <c r="AN80">
        <v>220.4481683379538</v>
      </c>
      <c r="AO80">
        <v>65.37678741360277</v>
      </c>
      <c r="AP80">
        <v>161.07014457764981</v>
      </c>
      <c r="AQ80">
        <v>17.112172100498391</v>
      </c>
      <c r="AR80">
        <v>3.046576605878442</v>
      </c>
      <c r="AS80">
        <v>11.99637344377463</v>
      </c>
      <c r="AT80">
        <v>-6.5434336673568918</v>
      </c>
      <c r="AU80">
        <v>-3.1315621615003719</v>
      </c>
      <c r="AV80">
        <v>-3.4118715058565181</v>
      </c>
      <c r="AW80">
        <v>1.2263202354711249</v>
      </c>
      <c r="AX80">
        <v>1.0791999999999999</v>
      </c>
      <c r="AY80">
        <v>1.327</v>
      </c>
      <c r="AZ80">
        <v>0.24779999999999999</v>
      </c>
      <c r="BA80">
        <v>1.0791999999999999</v>
      </c>
      <c r="BB80">
        <v>0.8926973051713496</v>
      </c>
      <c r="BC80">
        <v>0.84019999999999995</v>
      </c>
      <c r="BD80">
        <v>0.91169999999999995</v>
      </c>
      <c r="BE80">
        <v>7.1500000000000008E-2</v>
      </c>
      <c r="BF80">
        <v>0.84019999999999995</v>
      </c>
      <c r="BG80">
        <v>22.99157364370803</v>
      </c>
      <c r="BH80">
        <v>20.669599999999999</v>
      </c>
      <c r="BI80">
        <v>28.65</v>
      </c>
      <c r="BJ80">
        <v>7.9803999999999986</v>
      </c>
      <c r="BK80">
        <v>28.65</v>
      </c>
      <c r="BL80">
        <v>2.8904640774355879</v>
      </c>
      <c r="BM80">
        <v>2.3994</v>
      </c>
      <c r="BN80">
        <v>3.4468999999999999</v>
      </c>
      <c r="BO80">
        <v>1.0475000000000001</v>
      </c>
      <c r="BP80">
        <v>3.4418000000000002</v>
      </c>
      <c r="BQ80">
        <v>1.5708700686397481</v>
      </c>
      <c r="BR80">
        <v>1.1184000000000001</v>
      </c>
      <c r="BS80">
        <v>1.9626999999999999</v>
      </c>
      <c r="BT80">
        <v>0.84429999999999983</v>
      </c>
      <c r="BU80">
        <v>1.6612</v>
      </c>
      <c r="BV80">
        <v>0.73759678839202203</v>
      </c>
      <c r="BW80">
        <v>0.65980000000000005</v>
      </c>
      <c r="BX80">
        <v>1.1324000000000001</v>
      </c>
      <c r="BY80">
        <v>0.47260000000000002</v>
      </c>
      <c r="BZ80">
        <v>1.1324000000000001</v>
      </c>
      <c r="CA80">
        <v>-2.308461372998579</v>
      </c>
      <c r="CB80">
        <v>-2.7936000000000001</v>
      </c>
      <c r="CC80">
        <v>-1.9494</v>
      </c>
      <c r="CD80">
        <v>0.84420000000000006</v>
      </c>
      <c r="CE80">
        <v>-2.7936000000000001</v>
      </c>
      <c r="CF80">
        <v>59.378023760304011</v>
      </c>
      <c r="CG80">
        <v>57.5</v>
      </c>
      <c r="CH80">
        <v>62.2</v>
      </c>
      <c r="CI80">
        <v>4.7000000000000028</v>
      </c>
      <c r="CJ80">
        <v>57.5</v>
      </c>
      <c r="CK80">
        <v>16.899343638821041</v>
      </c>
      <c r="CL80">
        <v>16.399999999999999</v>
      </c>
      <c r="CM80">
        <v>18.3</v>
      </c>
      <c r="CN80">
        <v>1.9000000000000019</v>
      </c>
      <c r="CO80">
        <v>17.7</v>
      </c>
      <c r="CP80">
        <v>43.482881975029407</v>
      </c>
      <c r="CQ80">
        <v>35</v>
      </c>
      <c r="CR80">
        <v>50.5</v>
      </c>
      <c r="CS80">
        <v>15.5</v>
      </c>
      <c r="CT80">
        <v>46.6</v>
      </c>
      <c r="CU80">
        <v>12.182950357262021</v>
      </c>
      <c r="CV80">
        <v>10.1</v>
      </c>
      <c r="CW80">
        <v>13.7</v>
      </c>
      <c r="CX80">
        <v>3.6</v>
      </c>
      <c r="CY80">
        <v>12</v>
      </c>
      <c r="CZ80">
        <v>19.84940601203521</v>
      </c>
      <c r="DA80">
        <v>12.4</v>
      </c>
      <c r="DB80">
        <v>26.5</v>
      </c>
      <c r="DC80">
        <v>14.1</v>
      </c>
      <c r="DD80">
        <v>19.2</v>
      </c>
      <c r="DE80">
        <v>4.0768220514838367</v>
      </c>
      <c r="DF80">
        <v>2.1</v>
      </c>
      <c r="DG80">
        <v>6.4</v>
      </c>
      <c r="DH80">
        <v>4.3000000000000007</v>
      </c>
      <c r="DI80">
        <v>5.7</v>
      </c>
      <c r="DJ80">
        <v>0.36867739659134391</v>
      </c>
      <c r="DK80">
        <v>0.35276073619631898</v>
      </c>
      <c r="DL80">
        <v>0.39242902208201902</v>
      </c>
      <c r="DM80">
        <v>3.9668285885699928E-2</v>
      </c>
      <c r="DN80">
        <v>0.35276073619631898</v>
      </c>
      <c r="DO80">
        <v>3.5257463444981849</v>
      </c>
      <c r="DP80">
        <v>3.0075560000000001</v>
      </c>
      <c r="DQ80">
        <v>3.9630450000000002</v>
      </c>
      <c r="DR80">
        <v>0.95548900000000003</v>
      </c>
      <c r="DS80">
        <v>3.4350360000000002</v>
      </c>
      <c r="DT80">
        <v>4.8963440741165174</v>
      </c>
      <c r="DU80">
        <v>4.8734570000000001</v>
      </c>
      <c r="DV80">
        <v>4.9010090000000002</v>
      </c>
      <c r="DW80">
        <v>2.7552000000000021E-2</v>
      </c>
      <c r="DX80">
        <v>4.875578</v>
      </c>
      <c r="DY80">
        <v>3.5291986128184578</v>
      </c>
      <c r="DZ80">
        <v>3.0075560000000001</v>
      </c>
      <c r="EA80">
        <v>3.9630450000000002</v>
      </c>
      <c r="EB80">
        <v>0.95548900000000003</v>
      </c>
      <c r="EC80">
        <v>3.562595</v>
      </c>
      <c r="ED80">
        <v>4.8963440741165174</v>
      </c>
      <c r="EE80">
        <v>4.8734570000000001</v>
      </c>
      <c r="EF80">
        <v>4.9010090000000002</v>
      </c>
      <c r="EG80">
        <v>2.7552000000000021E-2</v>
      </c>
      <c r="EH80">
        <v>4.875578</v>
      </c>
      <c r="EI80">
        <v>6.7215900317910524</v>
      </c>
      <c r="EJ80">
        <v>6.5390420000000002</v>
      </c>
      <c r="EK80">
        <v>6.7655159999999999</v>
      </c>
      <c r="EL80">
        <v>0.22647399999999959</v>
      </c>
      <c r="EM80">
        <v>6.6938930000000001</v>
      </c>
      <c r="EN80">
        <v>19.93928196597118</v>
      </c>
      <c r="EO80">
        <v>18.375419999999998</v>
      </c>
      <c r="EP80">
        <v>21.653749999999999</v>
      </c>
      <c r="EQ80">
        <v>3.27833</v>
      </c>
      <c r="ER80">
        <v>18.431239999999999</v>
      </c>
      <c r="ES80">
        <v>7.4997921291225946</v>
      </c>
      <c r="ET80">
        <v>6.12432</v>
      </c>
      <c r="EU80">
        <v>11.13743</v>
      </c>
      <c r="EV80">
        <v>5.0131100000000002</v>
      </c>
      <c r="EW80">
        <v>11.13743</v>
      </c>
      <c r="EX80">
        <v>12.43948983684859</v>
      </c>
      <c r="EY80">
        <v>7.2938099999999997</v>
      </c>
      <c r="EZ80">
        <v>13.946300000000001</v>
      </c>
      <c r="FA80">
        <v>6.6524900000000011</v>
      </c>
      <c r="FB80">
        <v>7.2938099999999997</v>
      </c>
      <c r="FC80">
        <v>0.62938957322034572</v>
      </c>
      <c r="FD80">
        <v>0.58002578885649936</v>
      </c>
      <c r="FE80">
        <v>0.68350728448391507</v>
      </c>
      <c r="FF80">
        <v>0.1034814956274157</v>
      </c>
      <c r="FG80">
        <v>0.58178776433972479</v>
      </c>
      <c r="FH80">
        <v>1.8069286920944549</v>
      </c>
      <c r="FI80">
        <v>0.65489165812938888</v>
      </c>
      <c r="FJ80">
        <v>2.276835632364083</v>
      </c>
      <c r="FK80">
        <v>1.6219439742346939</v>
      </c>
      <c r="FL80">
        <v>0.65489165812938888</v>
      </c>
      <c r="FM80">
        <v>28.469098468898661</v>
      </c>
      <c r="FN80">
        <v>26.43</v>
      </c>
      <c r="FO80">
        <v>31.77</v>
      </c>
      <c r="FP80">
        <v>5.34</v>
      </c>
      <c r="FQ80">
        <v>26.43</v>
      </c>
      <c r="FR80">
        <v>237.11019750617791</v>
      </c>
      <c r="FS80">
        <v>233.98482999999999</v>
      </c>
      <c r="FT80">
        <v>238.57400999999999</v>
      </c>
      <c r="FU80">
        <v>4.5891799999999989</v>
      </c>
      <c r="FV80">
        <v>233.98482999999999</v>
      </c>
      <c r="FW80">
        <v>0.86942566828560663</v>
      </c>
      <c r="FX80">
        <v>0.86377599999999999</v>
      </c>
      <c r="FY80">
        <v>0.88014499999999996</v>
      </c>
      <c r="FZ80">
        <v>1.636899999999997E-2</v>
      </c>
      <c r="GA80">
        <v>0.88014499999999996</v>
      </c>
      <c r="GB80">
        <v>8</v>
      </c>
      <c r="GC80">
        <v>10</v>
      </c>
    </row>
    <row r="81" spans="1:185" x14ac:dyDescent="0.3">
      <c r="A81" s="36" t="s">
        <v>373</v>
      </c>
      <c r="B81">
        <v>-6.4745820583055766E-2</v>
      </c>
      <c r="C81">
        <v>1.79293858230468</v>
      </c>
      <c r="D81">
        <v>1.676709151574816</v>
      </c>
      <c r="E81">
        <v>-0.70680582132025527</v>
      </c>
      <c r="F81">
        <v>-0.66198827846989017</v>
      </c>
      <c r="G81">
        <v>1.3687831272892841</v>
      </c>
      <c r="H81">
        <v>-54.20083973421859</v>
      </c>
      <c r="I81">
        <v>0.1975628073827537</v>
      </c>
      <c r="J81">
        <v>0.73495478261777314</v>
      </c>
      <c r="K81">
        <v>0.28357989480960011</v>
      </c>
      <c r="L81">
        <v>-6.1132510167859581E-2</v>
      </c>
      <c r="M81">
        <v>7.1132692040414031E-2</v>
      </c>
      <c r="N81">
        <v>0.25706027793124669</v>
      </c>
      <c r="O81">
        <v>-0.22419762734173779</v>
      </c>
      <c r="P81">
        <v>3.2862650589508893E-2</v>
      </c>
      <c r="Q81">
        <v>-9.567098471906757E-2</v>
      </c>
      <c r="R81">
        <v>1.7802741536420509E-2</v>
      </c>
      <c r="S81">
        <v>0.74871084552271849</v>
      </c>
      <c r="T81">
        <v>-0.50707921906340958</v>
      </c>
      <c r="U81">
        <v>-0.50439103821103415</v>
      </c>
      <c r="V81">
        <v>1.9597194834993339</v>
      </c>
      <c r="W81">
        <v>1.958156312093875</v>
      </c>
      <c r="X81">
        <v>0.18765170946737841</v>
      </c>
      <c r="Y81">
        <v>0.18418793906307471</v>
      </c>
      <c r="Z81">
        <v>3.6708596229322363E-2</v>
      </c>
      <c r="AA81">
        <v>3.876592852289603E-2</v>
      </c>
      <c r="AB81">
        <v>50.843974765514993</v>
      </c>
      <c r="AC81">
        <v>-0.36794952929477792</v>
      </c>
      <c r="AD81">
        <v>1.945406572481404</v>
      </c>
      <c r="AE81">
        <v>0.5556012387621565</v>
      </c>
      <c r="AF81">
        <v>0.5521374683578526</v>
      </c>
      <c r="AG81">
        <v>0.79790039131187429</v>
      </c>
      <c r="AH81">
        <v>5.0712869935980289E-3</v>
      </c>
      <c r="AI81">
        <v>274.84357418051832</v>
      </c>
      <c r="AJ81">
        <v>238.0907563365183</v>
      </c>
      <c r="AK81">
        <v>273.53884813395229</v>
      </c>
      <c r="AL81">
        <v>312.90120194011422</v>
      </c>
      <c r="AM81">
        <v>138.54512126662249</v>
      </c>
      <c r="AN81">
        <v>203.84109610989839</v>
      </c>
      <c r="AO81">
        <v>60.140328808942947</v>
      </c>
      <c r="AP81">
        <v>147.02034599451989</v>
      </c>
      <c r="AQ81">
        <v>16.893359160252999</v>
      </c>
      <c r="AR81">
        <v>3.2466260755291199</v>
      </c>
      <c r="AS81">
        <v>11.73542852241364</v>
      </c>
      <c r="AT81">
        <v>-6.284124427696919</v>
      </c>
      <c r="AU81">
        <v>-3.0122834014655009</v>
      </c>
      <c r="AV81">
        <v>-3.271841026231415</v>
      </c>
      <c r="AW81">
        <v>1.2842982882167031</v>
      </c>
      <c r="AX81">
        <v>1.0686</v>
      </c>
      <c r="AY81">
        <v>1.4329000000000001</v>
      </c>
      <c r="AZ81">
        <v>0.36430000000000012</v>
      </c>
      <c r="BA81">
        <v>1.0686</v>
      </c>
      <c r="BB81">
        <v>0.91089855389084173</v>
      </c>
      <c r="BC81">
        <v>0.8488</v>
      </c>
      <c r="BD81">
        <v>0.93720000000000003</v>
      </c>
      <c r="BE81">
        <v>8.8400000000000034E-2</v>
      </c>
      <c r="BF81">
        <v>0.8488</v>
      </c>
      <c r="BG81">
        <v>20.82364378219339</v>
      </c>
      <c r="BH81">
        <v>17.346399999999999</v>
      </c>
      <c r="BI81">
        <v>27.842199999999998</v>
      </c>
      <c r="BJ81">
        <v>10.495799999999999</v>
      </c>
      <c r="BK81">
        <v>27.842199999999998</v>
      </c>
      <c r="BL81">
        <v>2.9368553668445641</v>
      </c>
      <c r="BM81">
        <v>1.8596999999999999</v>
      </c>
      <c r="BN81">
        <v>3.7541000000000002</v>
      </c>
      <c r="BO81">
        <v>1.8944000000000001</v>
      </c>
      <c r="BP81">
        <v>3.7541000000000002</v>
      </c>
      <c r="BQ81">
        <v>1.47635593746681</v>
      </c>
      <c r="BR81">
        <v>0.75970000000000004</v>
      </c>
      <c r="BS81">
        <v>2.0127000000000002</v>
      </c>
      <c r="BT81">
        <v>1.2529999999999999</v>
      </c>
      <c r="BU81">
        <v>1.5345</v>
      </c>
      <c r="BV81">
        <v>0.88295416250656056</v>
      </c>
      <c r="BW81">
        <v>0.46100000000000002</v>
      </c>
      <c r="BX81">
        <v>1.5306999999999999</v>
      </c>
      <c r="BY81">
        <v>1.0697000000000001</v>
      </c>
      <c r="BZ81">
        <v>1.5306999999999999</v>
      </c>
      <c r="CA81">
        <v>-2.359297007860417</v>
      </c>
      <c r="CB81">
        <v>-3.0651999999999999</v>
      </c>
      <c r="CC81">
        <v>-1.5185</v>
      </c>
      <c r="CD81">
        <v>1.5467</v>
      </c>
      <c r="CE81">
        <v>-3.0651999999999999</v>
      </c>
      <c r="CF81">
        <v>56.820750115378438</v>
      </c>
      <c r="CG81">
        <v>52.1</v>
      </c>
      <c r="CH81">
        <v>59.6</v>
      </c>
      <c r="CI81">
        <v>7.5</v>
      </c>
      <c r="CJ81">
        <v>52.1</v>
      </c>
      <c r="CK81">
        <v>16.329507201386409</v>
      </c>
      <c r="CL81">
        <v>14</v>
      </c>
      <c r="CM81">
        <v>17.7</v>
      </c>
      <c r="CN81">
        <v>3.6999999999999988</v>
      </c>
      <c r="CO81">
        <v>14</v>
      </c>
      <c r="CP81">
        <v>40.289510749118648</v>
      </c>
      <c r="CQ81">
        <v>30.7</v>
      </c>
      <c r="CR81">
        <v>47.3</v>
      </c>
      <c r="CS81">
        <v>16.600000000000001</v>
      </c>
      <c r="CT81">
        <v>46.1</v>
      </c>
      <c r="CU81">
        <v>11.592911922181649</v>
      </c>
      <c r="CV81">
        <v>10</v>
      </c>
      <c r="CW81">
        <v>13.2</v>
      </c>
      <c r="CX81">
        <v>3.1999999999999988</v>
      </c>
      <c r="CY81">
        <v>12.3</v>
      </c>
      <c r="CZ81">
        <v>18.370189892735539</v>
      </c>
      <c r="DA81">
        <v>6.2</v>
      </c>
      <c r="DB81">
        <v>29.5</v>
      </c>
      <c r="DC81">
        <v>23.3</v>
      </c>
      <c r="DD81">
        <v>6.2</v>
      </c>
      <c r="DE81">
        <v>3.8826321535661719</v>
      </c>
      <c r="DF81">
        <v>1.5</v>
      </c>
      <c r="DG81">
        <v>7.3</v>
      </c>
      <c r="DH81">
        <v>5.8</v>
      </c>
      <c r="DI81">
        <v>1.5</v>
      </c>
      <c r="DJ81">
        <v>0.38653563733035762</v>
      </c>
      <c r="DK81">
        <v>0.3432147562582345</v>
      </c>
      <c r="DL81">
        <v>0.41388888888888892</v>
      </c>
      <c r="DM81">
        <v>7.0674132630654418E-2</v>
      </c>
      <c r="DN81">
        <v>0.3432147562582345</v>
      </c>
      <c r="DO81">
        <v>3.3725129564841891</v>
      </c>
      <c r="DP81">
        <v>2.9880589999999998</v>
      </c>
      <c r="DQ81">
        <v>3.954863</v>
      </c>
      <c r="DR81">
        <v>0.96680400000000022</v>
      </c>
      <c r="DS81">
        <v>3.494164</v>
      </c>
      <c r="DT81">
        <v>4.8976042843212664</v>
      </c>
      <c r="DU81">
        <v>4.8310820000000003</v>
      </c>
      <c r="DV81">
        <v>4.8998720000000002</v>
      </c>
      <c r="DW81">
        <v>6.8789999999999907E-2</v>
      </c>
      <c r="DX81">
        <v>4.8310820000000003</v>
      </c>
      <c r="DY81">
        <v>3.386632004800382</v>
      </c>
      <c r="DZ81">
        <v>2.9933960000000002</v>
      </c>
      <c r="EA81">
        <v>3.954863</v>
      </c>
      <c r="EB81">
        <v>0.96146699999999985</v>
      </c>
      <c r="EC81">
        <v>3.6029209999999998</v>
      </c>
      <c r="ED81">
        <v>4.8976042843212664</v>
      </c>
      <c r="EE81">
        <v>4.8310820000000003</v>
      </c>
      <c r="EF81">
        <v>4.8998720000000002</v>
      </c>
      <c r="EG81">
        <v>6.8789999999999907E-2</v>
      </c>
      <c r="EH81">
        <v>4.8310820000000003</v>
      </c>
      <c r="EI81">
        <v>6.7358353172019312</v>
      </c>
      <c r="EJ81">
        <v>5.6474650000000004</v>
      </c>
      <c r="EK81">
        <v>6.7711980000000001</v>
      </c>
      <c r="EL81">
        <v>1.1237330000000001</v>
      </c>
      <c r="EM81">
        <v>6.6581609999999998</v>
      </c>
      <c r="EN81">
        <v>18.27268464277018</v>
      </c>
      <c r="EO81">
        <v>16.442730000000001</v>
      </c>
      <c r="EP81">
        <v>21.537520000000001</v>
      </c>
      <c r="EQ81">
        <v>5.0947899999999997</v>
      </c>
      <c r="ER81">
        <v>16.464289999999998</v>
      </c>
      <c r="ES81">
        <v>6.7824802288230943</v>
      </c>
      <c r="ET81">
        <v>5.9870599999999996</v>
      </c>
      <c r="EU81">
        <v>11.22298</v>
      </c>
      <c r="EV81">
        <v>5.2359200000000001</v>
      </c>
      <c r="EW81">
        <v>10.724030000000001</v>
      </c>
      <c r="EX81">
        <v>11.49020441394708</v>
      </c>
      <c r="EY81">
        <v>5.30802</v>
      </c>
      <c r="EZ81">
        <v>15.550459999999999</v>
      </c>
      <c r="FA81">
        <v>10.24244</v>
      </c>
      <c r="FB81">
        <v>5.7402600000000001</v>
      </c>
      <c r="FC81">
        <v>0.616514584240065</v>
      </c>
      <c r="FD81">
        <v>0.55477249500568349</v>
      </c>
      <c r="FE81">
        <v>0.72666909367451804</v>
      </c>
      <c r="FF81">
        <v>0.17189659866883461</v>
      </c>
      <c r="FG81">
        <v>0.55549992256742786</v>
      </c>
      <c r="FH81">
        <v>1.7481071053527331</v>
      </c>
      <c r="FI81">
        <v>0.47295994468492331</v>
      </c>
      <c r="FJ81">
        <v>2.597344940588536</v>
      </c>
      <c r="FK81">
        <v>2.124384995903613</v>
      </c>
      <c r="FL81">
        <v>0.53527078905970982</v>
      </c>
      <c r="FM81">
        <v>30.106507764748581</v>
      </c>
      <c r="FN81">
        <v>25.78</v>
      </c>
      <c r="FO81">
        <v>31.01</v>
      </c>
      <c r="FP81">
        <v>5.23</v>
      </c>
      <c r="FQ81">
        <v>25.78</v>
      </c>
      <c r="FR81">
        <v>228.18943282960481</v>
      </c>
      <c r="FS81">
        <v>223.29364000000001</v>
      </c>
      <c r="FT81">
        <v>229.67438999999999</v>
      </c>
      <c r="FU81">
        <v>6.3807499999999777</v>
      </c>
      <c r="FV81">
        <v>223.29364000000001</v>
      </c>
      <c r="FW81">
        <v>0.85903865066627438</v>
      </c>
      <c r="FX81">
        <v>0.85452899999999998</v>
      </c>
      <c r="FY81">
        <v>0.87534299999999998</v>
      </c>
      <c r="FZ81">
        <v>2.0813999999999999E-2</v>
      </c>
      <c r="GA81">
        <v>0.87534299999999998</v>
      </c>
      <c r="GB81">
        <v>10</v>
      </c>
      <c r="GC81">
        <v>24</v>
      </c>
    </row>
    <row r="82" spans="1:185" x14ac:dyDescent="0.3">
      <c r="A82" s="36" t="s">
        <v>374</v>
      </c>
      <c r="B82">
        <v>-5.6599499999999997E-2</v>
      </c>
      <c r="C82">
        <v>1.8101499999999999</v>
      </c>
      <c r="D82">
        <v>1.8063</v>
      </c>
      <c r="E82">
        <v>-0.77459999999999996</v>
      </c>
      <c r="F82">
        <v>-0.6996</v>
      </c>
      <c r="G82">
        <v>1.4742</v>
      </c>
      <c r="H82">
        <v>-54.185544</v>
      </c>
      <c r="I82">
        <v>0.1042</v>
      </c>
      <c r="J82">
        <v>0.74719999999999998</v>
      </c>
      <c r="K82">
        <v>0.26852999999999999</v>
      </c>
      <c r="L82">
        <v>-5.0180000000000002E-2</v>
      </c>
      <c r="M82">
        <v>8.0401E-2</v>
      </c>
      <c r="N82">
        <v>0.21554000000000001</v>
      </c>
      <c r="O82">
        <v>-0.24071999999999999</v>
      </c>
      <c r="P82">
        <v>-2.5180000000000001E-2</v>
      </c>
      <c r="Q82">
        <v>-0.13295000000000001</v>
      </c>
      <c r="R82">
        <v>4.1000000000000002E-2</v>
      </c>
      <c r="S82">
        <v>0.75788</v>
      </c>
      <c r="T82">
        <v>-0.5377966666666667</v>
      </c>
      <c r="U82">
        <v>-0.53420000000000001</v>
      </c>
      <c r="V82">
        <v>1.97082</v>
      </c>
      <c r="W82">
        <v>1.9609000000000001</v>
      </c>
      <c r="X82">
        <v>0.20319333333333331</v>
      </c>
      <c r="Y82">
        <v>0.19792000000000001</v>
      </c>
      <c r="Z82">
        <v>2.574333333333333E-2</v>
      </c>
      <c r="AA82">
        <v>3.449E-2</v>
      </c>
      <c r="AB82">
        <v>51.11</v>
      </c>
      <c r="AC82">
        <v>-0.38080999999999998</v>
      </c>
      <c r="AD82">
        <v>1.9469799999999999</v>
      </c>
      <c r="AE82">
        <v>0.58400333333333332</v>
      </c>
      <c r="AF82">
        <v>0.57872999999999997</v>
      </c>
      <c r="AG82">
        <v>0.74385000000000001</v>
      </c>
      <c r="AH82">
        <v>4.6800000000000001E-3</v>
      </c>
      <c r="AI82">
        <v>342.11880000000002</v>
      </c>
      <c r="AJ82">
        <v>294.78149999999999</v>
      </c>
      <c r="AK82">
        <v>345.07830000000001</v>
      </c>
      <c r="AL82">
        <v>386.4966</v>
      </c>
      <c r="AM82">
        <v>119.562</v>
      </c>
      <c r="AN82">
        <v>166.8</v>
      </c>
      <c r="AO82">
        <v>91.3</v>
      </c>
      <c r="AP82">
        <v>122.2</v>
      </c>
      <c r="AQ82">
        <v>17.32</v>
      </c>
      <c r="AR82">
        <v>3.76</v>
      </c>
      <c r="AS82">
        <v>11.83</v>
      </c>
      <c r="AT82">
        <v>-6.5655116279459342</v>
      </c>
      <c r="AU82">
        <v>-2.31</v>
      </c>
      <c r="AV82">
        <v>-4.2555116279459337</v>
      </c>
      <c r="AW82">
        <v>1.2746</v>
      </c>
      <c r="AX82">
        <v>1.2746</v>
      </c>
      <c r="AY82">
        <v>1.2746</v>
      </c>
      <c r="AZ82">
        <v>0</v>
      </c>
      <c r="BA82">
        <v>1.2746</v>
      </c>
      <c r="BB82">
        <v>0.94969999999999999</v>
      </c>
      <c r="BC82">
        <v>0.94969999999999999</v>
      </c>
      <c r="BD82">
        <v>0.94969999999999999</v>
      </c>
      <c r="BE82">
        <v>0</v>
      </c>
      <c r="BF82">
        <v>0.94969999999999999</v>
      </c>
      <c r="BG82">
        <v>15.427899999999999</v>
      </c>
      <c r="BH82">
        <v>15.427899999999999</v>
      </c>
      <c r="BI82">
        <v>15.427899999999999</v>
      </c>
      <c r="BJ82">
        <v>0</v>
      </c>
      <c r="BK82">
        <v>15.427899999999999</v>
      </c>
      <c r="BL82">
        <v>4.9391999999999996</v>
      </c>
      <c r="BM82">
        <v>4.9391999999999996</v>
      </c>
      <c r="BN82">
        <v>4.9391999999999996</v>
      </c>
      <c r="BO82">
        <v>0</v>
      </c>
      <c r="BP82">
        <v>4.9391999999999996</v>
      </c>
      <c r="BQ82">
        <v>3.9075000000000002</v>
      </c>
      <c r="BR82">
        <v>3.9075000000000002</v>
      </c>
      <c r="BS82">
        <v>3.9075000000000002</v>
      </c>
      <c r="BT82">
        <v>0</v>
      </c>
      <c r="BU82">
        <v>3.9075000000000002</v>
      </c>
      <c r="BV82">
        <v>-1.0901000000000001</v>
      </c>
      <c r="BW82">
        <v>-1.0901000000000001</v>
      </c>
      <c r="BX82">
        <v>-1.0901000000000001</v>
      </c>
      <c r="BY82">
        <v>0</v>
      </c>
      <c r="BZ82">
        <v>-1.0901000000000001</v>
      </c>
      <c r="CA82">
        <v>-2.8174999999999999</v>
      </c>
      <c r="CB82">
        <v>-2.8174999999999999</v>
      </c>
      <c r="CC82">
        <v>-2.8174999999999999</v>
      </c>
      <c r="CD82">
        <v>0</v>
      </c>
      <c r="CE82">
        <v>-2.8174999999999999</v>
      </c>
      <c r="CF82">
        <v>44.6</v>
      </c>
      <c r="CG82">
        <v>44.6</v>
      </c>
      <c r="CH82">
        <v>44.6</v>
      </c>
      <c r="CI82">
        <v>0</v>
      </c>
      <c r="CJ82">
        <v>44.6</v>
      </c>
      <c r="CK82">
        <v>14.7</v>
      </c>
      <c r="CL82">
        <v>14.7</v>
      </c>
      <c r="CM82">
        <v>14.7</v>
      </c>
      <c r="CN82">
        <v>0</v>
      </c>
      <c r="CO82">
        <v>14.7</v>
      </c>
      <c r="CP82">
        <v>22.4</v>
      </c>
      <c r="CQ82">
        <v>22.4</v>
      </c>
      <c r="CR82">
        <v>22.4</v>
      </c>
      <c r="CS82">
        <v>0</v>
      </c>
      <c r="CT82">
        <v>22.4</v>
      </c>
      <c r="CU82">
        <v>9.6</v>
      </c>
      <c r="CV82">
        <v>9.6</v>
      </c>
      <c r="CW82">
        <v>9.6</v>
      </c>
      <c r="CX82">
        <v>0</v>
      </c>
      <c r="CY82">
        <v>9.6</v>
      </c>
      <c r="CZ82">
        <v>65.2</v>
      </c>
      <c r="DA82">
        <v>65.2</v>
      </c>
      <c r="DB82">
        <v>65.2</v>
      </c>
      <c r="DC82">
        <v>0</v>
      </c>
      <c r="DD82">
        <v>65.2</v>
      </c>
      <c r="DE82">
        <v>4.8</v>
      </c>
      <c r="DF82">
        <v>4.8</v>
      </c>
      <c r="DG82">
        <v>4.8</v>
      </c>
      <c r="DH82">
        <v>0</v>
      </c>
      <c r="DI82">
        <v>4.8</v>
      </c>
      <c r="DJ82">
        <v>0.36497545008183302</v>
      </c>
      <c r="DK82">
        <v>0.36497545008183302</v>
      </c>
      <c r="DL82">
        <v>0.36497545008183302</v>
      </c>
      <c r="DM82">
        <v>0</v>
      </c>
      <c r="DN82">
        <v>0.36497545008183302</v>
      </c>
      <c r="DO82">
        <v>2.974154</v>
      </c>
      <c r="DP82">
        <v>2.974154</v>
      </c>
      <c r="DQ82">
        <v>2.974154</v>
      </c>
      <c r="DR82">
        <v>0</v>
      </c>
      <c r="DS82">
        <v>2.974154</v>
      </c>
      <c r="DT82">
        <v>6.0675509999999999</v>
      </c>
      <c r="DU82">
        <v>6.0675509999999999</v>
      </c>
      <c r="DV82">
        <v>6.0675509999999999</v>
      </c>
      <c r="DW82">
        <v>0</v>
      </c>
      <c r="DX82">
        <v>6.0675509999999999</v>
      </c>
      <c r="DY82">
        <v>2.974154</v>
      </c>
      <c r="DZ82">
        <v>2.974154</v>
      </c>
      <c r="EA82">
        <v>2.974154</v>
      </c>
      <c r="EB82">
        <v>0</v>
      </c>
      <c r="EC82">
        <v>2.974154</v>
      </c>
      <c r="ED82">
        <v>6.3279690000000004</v>
      </c>
      <c r="EE82">
        <v>6.3279690000000004</v>
      </c>
      <c r="EF82">
        <v>6.3279690000000004</v>
      </c>
      <c r="EG82">
        <v>0</v>
      </c>
      <c r="EH82">
        <v>6.3279690000000004</v>
      </c>
      <c r="EI82">
        <v>7.6800179999999996</v>
      </c>
      <c r="EJ82">
        <v>7.6800179999999996</v>
      </c>
      <c r="EK82">
        <v>7.6800179999999996</v>
      </c>
      <c r="EL82">
        <v>0</v>
      </c>
      <c r="EM82">
        <v>7.6800179999999996</v>
      </c>
      <c r="EN82">
        <v>11.52239</v>
      </c>
      <c r="EO82">
        <v>11.52239</v>
      </c>
      <c r="EP82">
        <v>11.52239</v>
      </c>
      <c r="EQ82">
        <v>0</v>
      </c>
      <c r="ER82">
        <v>11.52239</v>
      </c>
      <c r="ES82">
        <v>5.7125399999999997</v>
      </c>
      <c r="ET82">
        <v>5.7125399999999997</v>
      </c>
      <c r="EU82">
        <v>5.7125399999999997</v>
      </c>
      <c r="EV82">
        <v>0</v>
      </c>
      <c r="EW82">
        <v>5.7125399999999997</v>
      </c>
      <c r="EX82">
        <v>5.80985</v>
      </c>
      <c r="EY82">
        <v>5.80985</v>
      </c>
      <c r="EZ82">
        <v>5.80985</v>
      </c>
      <c r="FA82">
        <v>0</v>
      </c>
      <c r="FB82">
        <v>5.80985</v>
      </c>
      <c r="FC82">
        <v>0.43482423461147152</v>
      </c>
      <c r="FD82">
        <v>0.43482423461147152</v>
      </c>
      <c r="FE82">
        <v>0.43482423461147152</v>
      </c>
      <c r="FF82">
        <v>0</v>
      </c>
      <c r="FG82">
        <v>0.43482423461147152</v>
      </c>
      <c r="FH82">
        <v>1.017034454025705</v>
      </c>
      <c r="FI82">
        <v>1.017034454025705</v>
      </c>
      <c r="FJ82">
        <v>1.017034454025705</v>
      </c>
      <c r="FK82">
        <v>0</v>
      </c>
      <c r="FL82">
        <v>1.017034454025705</v>
      </c>
      <c r="FM82">
        <v>30.59</v>
      </c>
      <c r="FN82">
        <v>30.59</v>
      </c>
      <c r="FO82">
        <v>30.59</v>
      </c>
      <c r="FP82">
        <v>0</v>
      </c>
      <c r="FQ82">
        <v>30.59</v>
      </c>
      <c r="FR82">
        <v>193.49323999999999</v>
      </c>
      <c r="FS82">
        <v>193.49323999999999</v>
      </c>
      <c r="FT82">
        <v>193.49323999999999</v>
      </c>
      <c r="FU82">
        <v>0</v>
      </c>
      <c r="FV82">
        <v>193.49323999999999</v>
      </c>
      <c r="FW82">
        <v>0.84931699999999999</v>
      </c>
      <c r="FX82">
        <v>0.84931699999999999</v>
      </c>
      <c r="FY82">
        <v>0.84931699999999999</v>
      </c>
      <c r="FZ82">
        <v>0</v>
      </c>
      <c r="GA82">
        <v>0.84931699999999999</v>
      </c>
      <c r="GB82">
        <v>1</v>
      </c>
      <c r="GC82">
        <v>1</v>
      </c>
    </row>
    <row r="83" spans="1:185" x14ac:dyDescent="0.3">
      <c r="A83" s="36" t="s">
        <v>375</v>
      </c>
      <c r="B83">
        <v>-5.1017699999999999E-2</v>
      </c>
      <c r="C83">
        <v>1.85016</v>
      </c>
      <c r="D83">
        <v>1.7841</v>
      </c>
      <c r="E83">
        <v>-0.76759999999999995</v>
      </c>
      <c r="F83">
        <v>-0.68840000000000001</v>
      </c>
      <c r="G83">
        <v>1.456</v>
      </c>
      <c r="H83">
        <v>-54.179647000000003</v>
      </c>
      <c r="I83">
        <v>9.7199999999999995E-2</v>
      </c>
      <c r="J83">
        <v>0.47449999999999998</v>
      </c>
      <c r="K83">
        <v>0.2369</v>
      </c>
      <c r="L83">
        <v>-3.4653000000000003E-2</v>
      </c>
      <c r="M83">
        <v>8.9714000000000002E-2</v>
      </c>
      <c r="N83">
        <v>0.20283999999999999</v>
      </c>
      <c r="O83">
        <v>-0.23042000000000001</v>
      </c>
      <c r="P83">
        <v>-2.758E-2</v>
      </c>
      <c r="Q83">
        <v>-0.129</v>
      </c>
      <c r="R83">
        <v>4.1020000000000001E-2</v>
      </c>
      <c r="S83">
        <v>0.79456000000000004</v>
      </c>
      <c r="T83">
        <v>-0.54823000000000011</v>
      </c>
      <c r="U83">
        <v>-0.54</v>
      </c>
      <c r="V83">
        <v>1.9613700000000001</v>
      </c>
      <c r="W83">
        <v>1.9534499999999999</v>
      </c>
      <c r="X83">
        <v>0.20725333333333329</v>
      </c>
      <c r="Y83">
        <v>0.19333</v>
      </c>
      <c r="Z83">
        <v>3.0169999999999999E-2</v>
      </c>
      <c r="AA83">
        <v>3.5470000000000002E-2</v>
      </c>
      <c r="AB83">
        <v>49.36</v>
      </c>
      <c r="AC83">
        <v>-0.37824000000000002</v>
      </c>
      <c r="AD83">
        <v>1.9165099999999999</v>
      </c>
      <c r="AE83">
        <v>0.58549333333333331</v>
      </c>
      <c r="AF83">
        <v>0.57157000000000002</v>
      </c>
      <c r="AG83">
        <v>0.80330000000000001</v>
      </c>
      <c r="AH83">
        <v>5.3099999999999996E-3</v>
      </c>
      <c r="AI83">
        <v>314.23320000000001</v>
      </c>
      <c r="AJ83">
        <v>262.62259999999998</v>
      </c>
      <c r="AK83">
        <v>324.50659999999999</v>
      </c>
      <c r="AL83">
        <v>355.57049999999998</v>
      </c>
      <c r="AM83">
        <v>176.89099999999999</v>
      </c>
      <c r="AN83">
        <v>234.8</v>
      </c>
      <c r="AO83">
        <v>89.2</v>
      </c>
      <c r="AP83">
        <v>188.5</v>
      </c>
      <c r="AQ83">
        <v>18.78</v>
      </c>
      <c r="AR83">
        <v>4.09</v>
      </c>
      <c r="AS83">
        <v>12.08</v>
      </c>
      <c r="AT83">
        <v>-10.55214540898948</v>
      </c>
      <c r="AU83">
        <v>-4.84</v>
      </c>
      <c r="AV83">
        <v>-5.7121454089894774</v>
      </c>
      <c r="AW83">
        <v>1.3574999999999999</v>
      </c>
      <c r="AX83">
        <v>1.3574999999999999</v>
      </c>
      <c r="AY83">
        <v>1.3574999999999999</v>
      </c>
      <c r="AZ83">
        <v>0</v>
      </c>
      <c r="BA83">
        <v>1.3574999999999999</v>
      </c>
      <c r="BB83">
        <v>0.94269999999999998</v>
      </c>
      <c r="BC83">
        <v>0.94269999999999998</v>
      </c>
      <c r="BD83">
        <v>0.94269999999999998</v>
      </c>
      <c r="BE83">
        <v>0</v>
      </c>
      <c r="BF83">
        <v>0.94269999999999998</v>
      </c>
      <c r="BG83">
        <v>16.4937</v>
      </c>
      <c r="BH83">
        <v>16.4937</v>
      </c>
      <c r="BI83">
        <v>16.4937</v>
      </c>
      <c r="BJ83">
        <v>0</v>
      </c>
      <c r="BK83">
        <v>16.4937</v>
      </c>
      <c r="BL83">
        <v>6.6054000000000004</v>
      </c>
      <c r="BM83">
        <v>6.6054000000000004</v>
      </c>
      <c r="BN83">
        <v>6.6054000000000004</v>
      </c>
      <c r="BO83">
        <v>0</v>
      </c>
      <c r="BP83">
        <v>6.6054000000000004</v>
      </c>
      <c r="BQ83">
        <v>4.4790999999999999</v>
      </c>
      <c r="BR83">
        <v>4.4790999999999999</v>
      </c>
      <c r="BS83">
        <v>4.4790999999999999</v>
      </c>
      <c r="BT83">
        <v>0</v>
      </c>
      <c r="BU83">
        <v>4.4790999999999999</v>
      </c>
      <c r="BV83">
        <v>0.36220000000000002</v>
      </c>
      <c r="BW83">
        <v>0.36220000000000002</v>
      </c>
      <c r="BX83">
        <v>0.36220000000000002</v>
      </c>
      <c r="BY83">
        <v>0</v>
      </c>
      <c r="BZ83">
        <v>0.36220000000000002</v>
      </c>
      <c r="CA83">
        <v>-4.8413000000000004</v>
      </c>
      <c r="CB83">
        <v>-4.8413000000000004</v>
      </c>
      <c r="CC83">
        <v>-4.8413000000000004</v>
      </c>
      <c r="CD83">
        <v>0</v>
      </c>
      <c r="CE83">
        <v>-4.8413000000000004</v>
      </c>
      <c r="CF83">
        <v>46.3</v>
      </c>
      <c r="CG83">
        <v>46.3</v>
      </c>
      <c r="CH83">
        <v>46.3</v>
      </c>
      <c r="CI83">
        <v>0</v>
      </c>
      <c r="CJ83">
        <v>46.3</v>
      </c>
      <c r="CK83">
        <v>14.2</v>
      </c>
      <c r="CL83">
        <v>14.2</v>
      </c>
      <c r="CM83">
        <v>14.2</v>
      </c>
      <c r="CN83">
        <v>0</v>
      </c>
      <c r="CO83">
        <v>14.2</v>
      </c>
      <c r="CP83">
        <v>26.9</v>
      </c>
      <c r="CQ83">
        <v>26.9</v>
      </c>
      <c r="CR83">
        <v>26.9</v>
      </c>
      <c r="CS83">
        <v>0</v>
      </c>
      <c r="CT83">
        <v>26.9</v>
      </c>
      <c r="CU83">
        <v>9.8000000000000007</v>
      </c>
      <c r="CV83">
        <v>9.8000000000000007</v>
      </c>
      <c r="CW83">
        <v>9.8000000000000007</v>
      </c>
      <c r="CX83">
        <v>0</v>
      </c>
      <c r="CY83">
        <v>9.8000000000000007</v>
      </c>
      <c r="CZ83">
        <v>61.7</v>
      </c>
      <c r="DA83">
        <v>61.7</v>
      </c>
      <c r="DB83">
        <v>61.7</v>
      </c>
      <c r="DC83">
        <v>0</v>
      </c>
      <c r="DD83">
        <v>61.7</v>
      </c>
      <c r="DE83">
        <v>3.8</v>
      </c>
      <c r="DF83">
        <v>3.8</v>
      </c>
      <c r="DG83">
        <v>3.8</v>
      </c>
      <c r="DH83">
        <v>0</v>
      </c>
      <c r="DI83">
        <v>3.8</v>
      </c>
      <c r="DJ83">
        <v>0.24562334217506629</v>
      </c>
      <c r="DK83">
        <v>0.24562334217506629</v>
      </c>
      <c r="DL83">
        <v>0.24562334217506629</v>
      </c>
      <c r="DM83">
        <v>0</v>
      </c>
      <c r="DN83">
        <v>0.24562334217506629</v>
      </c>
      <c r="DO83">
        <v>3.2827540000000002</v>
      </c>
      <c r="DP83">
        <v>3.2827540000000002</v>
      </c>
      <c r="DQ83">
        <v>3.2827540000000002</v>
      </c>
      <c r="DR83">
        <v>0</v>
      </c>
      <c r="DS83">
        <v>3.2827540000000002</v>
      </c>
      <c r="DT83">
        <v>5.7543340000000001</v>
      </c>
      <c r="DU83">
        <v>5.7543340000000001</v>
      </c>
      <c r="DV83">
        <v>5.7543340000000001</v>
      </c>
      <c r="DW83">
        <v>0</v>
      </c>
      <c r="DX83">
        <v>5.7543340000000001</v>
      </c>
      <c r="DY83">
        <v>3.2827540000000002</v>
      </c>
      <c r="DZ83">
        <v>3.2827540000000002</v>
      </c>
      <c r="EA83">
        <v>3.2827540000000002</v>
      </c>
      <c r="EB83">
        <v>0</v>
      </c>
      <c r="EC83">
        <v>3.2827540000000002</v>
      </c>
      <c r="ED83">
        <v>6.3816600000000001</v>
      </c>
      <c r="EE83">
        <v>6.3816600000000001</v>
      </c>
      <c r="EF83">
        <v>6.3816600000000001</v>
      </c>
      <c r="EG83">
        <v>0</v>
      </c>
      <c r="EH83">
        <v>6.3816600000000001</v>
      </c>
      <c r="EI83">
        <v>7.6804129999999997</v>
      </c>
      <c r="EJ83">
        <v>7.6804129999999997</v>
      </c>
      <c r="EK83">
        <v>7.6804129999999997</v>
      </c>
      <c r="EL83">
        <v>0</v>
      </c>
      <c r="EM83">
        <v>7.6804129999999997</v>
      </c>
      <c r="EN83">
        <v>17.435870000000001</v>
      </c>
      <c r="EO83">
        <v>17.435870000000001</v>
      </c>
      <c r="EP83">
        <v>17.435870000000001</v>
      </c>
      <c r="EQ83">
        <v>0</v>
      </c>
      <c r="ER83">
        <v>17.435870000000001</v>
      </c>
      <c r="ES83">
        <v>5.7125399999999997</v>
      </c>
      <c r="ET83">
        <v>5.7125399999999997</v>
      </c>
      <c r="EU83">
        <v>5.7125399999999997</v>
      </c>
      <c r="EV83">
        <v>0</v>
      </c>
      <c r="EW83">
        <v>5.7125399999999997</v>
      </c>
      <c r="EX83">
        <v>11.723330000000001</v>
      </c>
      <c r="EY83">
        <v>11.723330000000001</v>
      </c>
      <c r="EZ83">
        <v>11.723330000000001</v>
      </c>
      <c r="FA83">
        <v>0</v>
      </c>
      <c r="FB83">
        <v>11.723330000000001</v>
      </c>
      <c r="FC83">
        <v>0.48964509171787068</v>
      </c>
      <c r="FD83">
        <v>0.48964509171787068</v>
      </c>
      <c r="FE83">
        <v>0.48964509171787068</v>
      </c>
      <c r="FF83">
        <v>0</v>
      </c>
      <c r="FG83">
        <v>0.48964509171787068</v>
      </c>
      <c r="FH83">
        <v>2.052209700063369</v>
      </c>
      <c r="FI83">
        <v>2.052209700063369</v>
      </c>
      <c r="FJ83">
        <v>2.052209700063369</v>
      </c>
      <c r="FK83">
        <v>0</v>
      </c>
      <c r="FL83">
        <v>2.052209700063369</v>
      </c>
      <c r="FM83">
        <v>33.08</v>
      </c>
      <c r="FN83">
        <v>33.08</v>
      </c>
      <c r="FO83">
        <v>33.08</v>
      </c>
      <c r="FP83">
        <v>0</v>
      </c>
      <c r="FQ83">
        <v>33.08</v>
      </c>
      <c r="FR83">
        <v>250.78921</v>
      </c>
      <c r="FS83">
        <v>250.78921</v>
      </c>
      <c r="FT83">
        <v>250.78921</v>
      </c>
      <c r="FU83">
        <v>0</v>
      </c>
      <c r="FV83">
        <v>250.78921</v>
      </c>
      <c r="FW83">
        <v>0.80791999999999997</v>
      </c>
      <c r="FX83">
        <v>0.80791999999999997</v>
      </c>
      <c r="FY83">
        <v>0.80791999999999997</v>
      </c>
      <c r="FZ83">
        <v>0</v>
      </c>
      <c r="GA83">
        <v>0.80791999999999997</v>
      </c>
      <c r="GB83">
        <v>1</v>
      </c>
      <c r="GC83">
        <v>1</v>
      </c>
    </row>
    <row r="84" spans="1:185" x14ac:dyDescent="0.3">
      <c r="A84" s="36" t="s">
        <v>376</v>
      </c>
      <c r="B84">
        <v>-5.1826264972330102E-2</v>
      </c>
      <c r="C84">
        <v>1.850159198336915</v>
      </c>
      <c r="D84">
        <v>1.7791335591049919</v>
      </c>
      <c r="E84">
        <v>-0.72743582382753469</v>
      </c>
      <c r="F84">
        <v>-0.72524550485232964</v>
      </c>
      <c r="G84">
        <v>1.4526813286798641</v>
      </c>
      <c r="H84">
        <v>-54.181696531733081</v>
      </c>
      <c r="I84">
        <v>0.100076371046865</v>
      </c>
      <c r="J84">
        <v>0.42382487109941258</v>
      </c>
      <c r="K84">
        <v>0.22470693857936311</v>
      </c>
      <c r="L84">
        <v>-2.6089391255693969E-2</v>
      </c>
      <c r="M84">
        <v>9.1351276340452217E-2</v>
      </c>
      <c r="N84">
        <v>0.197059799335119</v>
      </c>
      <c r="O84">
        <v>-0.2233323122370168</v>
      </c>
      <c r="P84">
        <v>-2.6272512901897759E-2</v>
      </c>
      <c r="Q84">
        <v>-0.1248057206650853</v>
      </c>
      <c r="R84">
        <v>3.9519104551028819E-2</v>
      </c>
      <c r="S84">
        <v>0.81062841735832258</v>
      </c>
      <c r="T84">
        <v>-0.54994069369655407</v>
      </c>
      <c r="U84">
        <v>-0.54989547404863082</v>
      </c>
      <c r="V84">
        <v>1.952607310834277</v>
      </c>
      <c r="W84">
        <v>1.952557215044961</v>
      </c>
      <c r="X84">
        <v>0.22053304195621329</v>
      </c>
      <c r="Y84">
        <v>0.22039967052995699</v>
      </c>
      <c r="Z84">
        <v>3.6997614792485638E-2</v>
      </c>
      <c r="AA84">
        <v>3.7076277787275611E-2</v>
      </c>
      <c r="AB84">
        <v>47.346616191256103</v>
      </c>
      <c r="AC84">
        <v>-0.36627329097930722</v>
      </c>
      <c r="AD84">
        <v>1.900400274645526</v>
      </c>
      <c r="AE84">
        <v>0.58680633293552042</v>
      </c>
      <c r="AF84">
        <v>0.58667296150926407</v>
      </c>
      <c r="AG84">
        <v>0.7559380370934129</v>
      </c>
      <c r="AH84">
        <v>5.1565574400618706E-3</v>
      </c>
      <c r="AI84">
        <v>296.08177690123551</v>
      </c>
      <c r="AJ84">
        <v>284.22923168656388</v>
      </c>
      <c r="AK84">
        <v>284.64010480541941</v>
      </c>
      <c r="AL84">
        <v>319.37591615312942</v>
      </c>
      <c r="AM84">
        <v>278.69208692504498</v>
      </c>
      <c r="AN84">
        <v>356.11780482574648</v>
      </c>
      <c r="AO84">
        <v>104.54893426226199</v>
      </c>
      <c r="AP84">
        <v>305.33679215961291</v>
      </c>
      <c r="AQ84">
        <v>19.776826291482429</v>
      </c>
      <c r="AR84">
        <v>5.1136791387616842</v>
      </c>
      <c r="AS84">
        <v>11.702082949040079</v>
      </c>
      <c r="AT84">
        <v>-15.22773989822435</v>
      </c>
      <c r="AU84">
        <v>-8.0428187244828351</v>
      </c>
      <c r="AV84">
        <v>-7.1849211737415164</v>
      </c>
      <c r="AW84">
        <v>1.4010190462272489</v>
      </c>
      <c r="AX84">
        <v>1.0683</v>
      </c>
      <c r="AY84">
        <v>2.3205</v>
      </c>
      <c r="AZ84">
        <v>1.2522</v>
      </c>
      <c r="BA84">
        <v>1.9817</v>
      </c>
      <c r="BB84">
        <v>0.93286734442068076</v>
      </c>
      <c r="BC84">
        <v>0.93269999999999997</v>
      </c>
      <c r="BD84">
        <v>0.93300000000000005</v>
      </c>
      <c r="BE84">
        <v>3.0000000000007798E-4</v>
      </c>
      <c r="BF84">
        <v>0.93300000000000005</v>
      </c>
      <c r="BG84">
        <v>17.968343242725268</v>
      </c>
      <c r="BH84">
        <v>17.948699999999999</v>
      </c>
      <c r="BI84">
        <v>17.983599999999999</v>
      </c>
      <c r="BJ84">
        <v>3.4900000000000382E-2</v>
      </c>
      <c r="BK84">
        <v>17.948699999999999</v>
      </c>
      <c r="BL84">
        <v>6.3528175736617936</v>
      </c>
      <c r="BM84">
        <v>5.4436</v>
      </c>
      <c r="BN84">
        <v>6.5073999999999996</v>
      </c>
      <c r="BO84">
        <v>1.0638000000000001</v>
      </c>
      <c r="BP84">
        <v>6.1856</v>
      </c>
      <c r="BQ84">
        <v>3.1160745940238179</v>
      </c>
      <c r="BR84">
        <v>2.2383000000000002</v>
      </c>
      <c r="BS84">
        <v>4.0244999999999997</v>
      </c>
      <c r="BT84">
        <v>1.7862</v>
      </c>
      <c r="BU84">
        <v>3.952</v>
      </c>
      <c r="BV84">
        <v>1.955847497111215</v>
      </c>
      <c r="BW84">
        <v>0.74750000000000005</v>
      </c>
      <c r="BX84">
        <v>2.6105999999999998</v>
      </c>
      <c r="BY84">
        <v>1.8631</v>
      </c>
      <c r="BZ84">
        <v>0.74750000000000005</v>
      </c>
      <c r="CA84">
        <v>-5.0719111204320129</v>
      </c>
      <c r="CB84">
        <v>-5.2629999999999999</v>
      </c>
      <c r="CC84">
        <v>-4.4446000000000003</v>
      </c>
      <c r="CD84">
        <v>0.81839999999999957</v>
      </c>
      <c r="CE84">
        <v>-4.6993999999999998</v>
      </c>
      <c r="CF84">
        <v>50.781012666133691</v>
      </c>
      <c r="CG84">
        <v>50.7</v>
      </c>
      <c r="CH84">
        <v>50.8</v>
      </c>
      <c r="CI84">
        <v>9.9999999999994316E-2</v>
      </c>
      <c r="CJ84">
        <v>50.7</v>
      </c>
      <c r="CK84">
        <v>13.9</v>
      </c>
      <c r="CL84">
        <v>13.9</v>
      </c>
      <c r="CM84">
        <v>13.9</v>
      </c>
      <c r="CN84">
        <v>0</v>
      </c>
      <c r="CO84">
        <v>13.9</v>
      </c>
      <c r="CP84">
        <v>65.146941108430951</v>
      </c>
      <c r="CQ84">
        <v>61.5</v>
      </c>
      <c r="CR84">
        <v>76.7</v>
      </c>
      <c r="CS84">
        <v>15.2</v>
      </c>
      <c r="CT84">
        <v>61.5</v>
      </c>
      <c r="CU84">
        <v>11.48902929697995</v>
      </c>
      <c r="CV84">
        <v>11.4</v>
      </c>
      <c r="CW84">
        <v>11.5</v>
      </c>
      <c r="CX84">
        <v>9.9999999999999645E-2</v>
      </c>
      <c r="CY84">
        <v>11.4</v>
      </c>
      <c r="CZ84">
        <v>37.30701413080034</v>
      </c>
      <c r="DA84">
        <v>25.5</v>
      </c>
      <c r="DB84">
        <v>43.7</v>
      </c>
      <c r="DC84">
        <v>18.2</v>
      </c>
      <c r="DD84">
        <v>43.5</v>
      </c>
      <c r="DE84">
        <v>1.271812755171656</v>
      </c>
      <c r="DF84">
        <v>1.2</v>
      </c>
      <c r="DG84">
        <v>1.5</v>
      </c>
      <c r="DH84">
        <v>0.3</v>
      </c>
      <c r="DI84">
        <v>1.4</v>
      </c>
      <c r="DJ84">
        <v>0.1663114847002154</v>
      </c>
      <c r="DK84">
        <v>0.16601178781925341</v>
      </c>
      <c r="DL84">
        <v>0.1663937111038323</v>
      </c>
      <c r="DM84">
        <v>3.81923284578839E-4</v>
      </c>
      <c r="DN84">
        <v>0.16601178781925341</v>
      </c>
      <c r="DO84">
        <v>4.2700151577049326</v>
      </c>
      <c r="DP84">
        <v>3.7076370000000001</v>
      </c>
      <c r="DQ84">
        <v>4.513827</v>
      </c>
      <c r="DR84">
        <v>0.80618999999999996</v>
      </c>
      <c r="DS84">
        <v>3.7104170000000001</v>
      </c>
      <c r="DT84">
        <v>6.2182399292598092</v>
      </c>
      <c r="DU84">
        <v>5.7192920000000003</v>
      </c>
      <c r="DV84">
        <v>6.2672850000000002</v>
      </c>
      <c r="DW84">
        <v>0.54799299999999995</v>
      </c>
      <c r="DX84">
        <v>6.2672850000000002</v>
      </c>
      <c r="DY84">
        <v>4.6416193010048934</v>
      </c>
      <c r="DZ84">
        <v>4.2955509999999997</v>
      </c>
      <c r="EA84">
        <v>5.0827200000000001</v>
      </c>
      <c r="EB84">
        <v>0.78716900000000045</v>
      </c>
      <c r="EC84">
        <v>4.3013130000000004</v>
      </c>
      <c r="ED84">
        <v>7.0563231533827473</v>
      </c>
      <c r="EE84">
        <v>6.2934299999999999</v>
      </c>
      <c r="EF84">
        <v>7.1299340000000004</v>
      </c>
      <c r="EG84">
        <v>0.83650400000000058</v>
      </c>
      <c r="EH84">
        <v>7.1069339999999999</v>
      </c>
      <c r="EI84">
        <v>7.6713921598104724</v>
      </c>
      <c r="EJ84">
        <v>7.1724490000000003</v>
      </c>
      <c r="EK84">
        <v>8.2946740000000005</v>
      </c>
      <c r="EL84">
        <v>1.122225</v>
      </c>
      <c r="EM84">
        <v>8.2946740000000005</v>
      </c>
      <c r="EN84">
        <v>22.092215691545729</v>
      </c>
      <c r="EO84">
        <v>18.264659999999999</v>
      </c>
      <c r="EP84">
        <v>23.256779999999999</v>
      </c>
      <c r="EQ84">
        <v>4.9921199999999999</v>
      </c>
      <c r="ER84">
        <v>19.98124</v>
      </c>
      <c r="ES84">
        <v>5.9870599999999996</v>
      </c>
      <c r="ET84">
        <v>5.9870599999999996</v>
      </c>
      <c r="EU84">
        <v>5.9870599999999996</v>
      </c>
      <c r="EV84">
        <v>0</v>
      </c>
      <c r="EW84">
        <v>5.9870599999999996</v>
      </c>
      <c r="EX84">
        <v>16.105155691545729</v>
      </c>
      <c r="EY84">
        <v>12.2776</v>
      </c>
      <c r="EZ84">
        <v>17.26972</v>
      </c>
      <c r="FA84">
        <v>4.9921199999999999</v>
      </c>
      <c r="FB84">
        <v>13.99418</v>
      </c>
      <c r="FC84">
        <v>0.43450602841816582</v>
      </c>
      <c r="FD84">
        <v>0.35922629888341773</v>
      </c>
      <c r="FE84">
        <v>0.45741048578762988</v>
      </c>
      <c r="FF84">
        <v>9.8184186904212156E-2</v>
      </c>
      <c r="FG84">
        <v>0.39298770917724729</v>
      </c>
      <c r="FH84">
        <v>2.6899940357280081</v>
      </c>
      <c r="FI84">
        <v>2.050689319966728</v>
      </c>
      <c r="FJ84">
        <v>2.884507588031521</v>
      </c>
      <c r="FK84">
        <v>0.83381826806479298</v>
      </c>
      <c r="FL84">
        <v>2.337404335349905</v>
      </c>
      <c r="FM84">
        <v>36.341324730499352</v>
      </c>
      <c r="FN84">
        <v>36.020000000000003</v>
      </c>
      <c r="FO84">
        <v>37.119999999999997</v>
      </c>
      <c r="FP84">
        <v>1.0999999999999941</v>
      </c>
      <c r="FQ84">
        <v>36.78</v>
      </c>
      <c r="FR84">
        <v>369.77036144028023</v>
      </c>
      <c r="FS84">
        <v>369.40177999999997</v>
      </c>
      <c r="FT84">
        <v>369.88184999999999</v>
      </c>
      <c r="FU84">
        <v>0.48007000000001199</v>
      </c>
      <c r="FV84">
        <v>369.56590999999997</v>
      </c>
      <c r="FW84">
        <v>0.72584358325552634</v>
      </c>
      <c r="FX84">
        <v>0.72570199999999996</v>
      </c>
      <c r="FY84">
        <v>0.72646900000000003</v>
      </c>
      <c r="FZ84">
        <v>7.6700000000007318E-4</v>
      </c>
      <c r="GA84">
        <v>0.72615200000000002</v>
      </c>
      <c r="GB84">
        <v>4</v>
      </c>
      <c r="GC84">
        <v>4</v>
      </c>
    </row>
    <row r="85" spans="1:185" x14ac:dyDescent="0.3">
      <c r="A85" s="36" t="s">
        <v>377</v>
      </c>
      <c r="B85">
        <v>-6.1234772017745458E-2</v>
      </c>
      <c r="C85">
        <v>1.8036081692952091</v>
      </c>
      <c r="D85">
        <v>1.707911419792925</v>
      </c>
      <c r="E85">
        <v>-0.70188030119967471</v>
      </c>
      <c r="F85">
        <v>-0.69261199510690141</v>
      </c>
      <c r="G85">
        <v>1.394479842654786</v>
      </c>
      <c r="H85">
        <v>-54.198073233215453</v>
      </c>
      <c r="I85">
        <v>0.37622254720963533</v>
      </c>
      <c r="J85">
        <v>0.71931666276928252</v>
      </c>
      <c r="K85">
        <v>0.25806667036841818</v>
      </c>
      <c r="L85">
        <v>-6.2168722916800132E-2</v>
      </c>
      <c r="M85">
        <v>7.5919622103207851E-2</v>
      </c>
      <c r="N85">
        <v>0.26353680463563378</v>
      </c>
      <c r="O85">
        <v>-0.22916468803080431</v>
      </c>
      <c r="P85">
        <v>3.4372116604829611E-2</v>
      </c>
      <c r="Q85">
        <v>-9.7397596880912748E-2</v>
      </c>
      <c r="R85">
        <v>1.800405700973402E-2</v>
      </c>
      <c r="S85">
        <v>0.74787236364191667</v>
      </c>
      <c r="T85">
        <v>-0.51752617167512072</v>
      </c>
      <c r="U85">
        <v>-0.51679391759501636</v>
      </c>
      <c r="V85">
        <v>1.9697272762810381</v>
      </c>
      <c r="W85">
        <v>1.9692168391569529</v>
      </c>
      <c r="X85">
        <v>0.19704261230273609</v>
      </c>
      <c r="Y85">
        <v>0.1954593816210819</v>
      </c>
      <c r="Z85">
        <v>2.445357669231845E-2</v>
      </c>
      <c r="AA85">
        <v>2.604606983902576E-2</v>
      </c>
      <c r="AB85">
        <v>52.11009268927149</v>
      </c>
      <c r="AC85">
        <v>-0.38140888220567609</v>
      </c>
      <c r="AD85">
        <v>1.95154376895098</v>
      </c>
      <c r="AE85">
        <v>0.57845149450841205</v>
      </c>
      <c r="AF85">
        <v>0.57686826382675793</v>
      </c>
      <c r="AG85">
        <v>0.75094166921143679</v>
      </c>
      <c r="AH85">
        <v>4.7048340385658673E-3</v>
      </c>
      <c r="AI85">
        <v>333.41070695968648</v>
      </c>
      <c r="AJ85">
        <v>315.81500700743948</v>
      </c>
      <c r="AK85">
        <v>331.74871400192688</v>
      </c>
      <c r="AL85">
        <v>352.66842528647379</v>
      </c>
      <c r="AM85">
        <v>140.3535785917243</v>
      </c>
      <c r="AN85">
        <v>205.46118411430561</v>
      </c>
      <c r="AO85">
        <v>62.36445379826111</v>
      </c>
      <c r="AP85">
        <v>151.53666702313399</v>
      </c>
      <c r="AQ85">
        <v>16.691772876517302</v>
      </c>
      <c r="AR85">
        <v>3.767501879112451</v>
      </c>
      <c r="AS85">
        <v>10.66687337349823</v>
      </c>
      <c r="AT85">
        <v>-7.0448522223305146</v>
      </c>
      <c r="AU85">
        <v>-4.0299428100827841</v>
      </c>
      <c r="AV85">
        <v>-3.014909412247734</v>
      </c>
      <c r="AW85">
        <v>1.17851175646451</v>
      </c>
      <c r="AX85">
        <v>1.1040000000000001</v>
      </c>
      <c r="AY85">
        <v>1.5155000000000001</v>
      </c>
      <c r="AZ85">
        <v>0.41149999999999998</v>
      </c>
      <c r="BA85">
        <v>1.5155000000000001</v>
      </c>
      <c r="BB85">
        <v>0.95513309146739678</v>
      </c>
      <c r="BC85">
        <v>0.89249999999999996</v>
      </c>
      <c r="BD85">
        <v>0.96389999999999998</v>
      </c>
      <c r="BE85">
        <v>7.1400000000000019E-2</v>
      </c>
      <c r="BF85">
        <v>0.89249999999999996</v>
      </c>
      <c r="BG85">
        <v>14.475232218142409</v>
      </c>
      <c r="BH85">
        <v>12.986499999999999</v>
      </c>
      <c r="BI85">
        <v>23.113199999999999</v>
      </c>
      <c r="BJ85">
        <v>10.1267</v>
      </c>
      <c r="BK85">
        <v>23.113199999999999</v>
      </c>
      <c r="BL85">
        <v>2.6911020451903891</v>
      </c>
      <c r="BM85">
        <v>1.639</v>
      </c>
      <c r="BN85">
        <v>4.3648999999999996</v>
      </c>
      <c r="BO85">
        <v>2.7258999999999989</v>
      </c>
      <c r="BP85">
        <v>4.3648999999999996</v>
      </c>
      <c r="BQ85">
        <v>1.204481831022002</v>
      </c>
      <c r="BR85">
        <v>0.66959999999999997</v>
      </c>
      <c r="BS85">
        <v>1.7827999999999999</v>
      </c>
      <c r="BT85">
        <v>1.1132</v>
      </c>
      <c r="BU85">
        <v>1.7827999999999999</v>
      </c>
      <c r="BV85">
        <v>0.98645320217515797</v>
      </c>
      <c r="BW85">
        <v>0.52429999999999999</v>
      </c>
      <c r="BX85">
        <v>1.7810999999999999</v>
      </c>
      <c r="BY85">
        <v>1.2567999999999999</v>
      </c>
      <c r="BZ85">
        <v>1.7810999999999999</v>
      </c>
      <c r="CA85">
        <v>-2.1909201926707902</v>
      </c>
      <c r="CB85">
        <v>-3.5638999999999998</v>
      </c>
      <c r="CC85">
        <v>-1.3383</v>
      </c>
      <c r="CD85">
        <v>2.2256</v>
      </c>
      <c r="CE85">
        <v>-3.5638999999999998</v>
      </c>
      <c r="CF85">
        <v>53.924517091171701</v>
      </c>
      <c r="CG85">
        <v>41.6</v>
      </c>
      <c r="CH85">
        <v>71</v>
      </c>
      <c r="CI85">
        <v>29.4</v>
      </c>
      <c r="CJ85">
        <v>41.6</v>
      </c>
      <c r="CK85">
        <v>16.646693475307519</v>
      </c>
      <c r="CL85">
        <v>10.9</v>
      </c>
      <c r="CM85">
        <v>22.7</v>
      </c>
      <c r="CN85">
        <v>11.8</v>
      </c>
      <c r="CO85">
        <v>10.9</v>
      </c>
      <c r="CP85">
        <v>33.459127127602628</v>
      </c>
      <c r="CQ85">
        <v>23.6</v>
      </c>
      <c r="CR85">
        <v>44.7</v>
      </c>
      <c r="CS85">
        <v>21.1</v>
      </c>
      <c r="CT85">
        <v>40</v>
      </c>
      <c r="CU85">
        <v>11.16639407299853</v>
      </c>
      <c r="CV85">
        <v>9.6999999999999993</v>
      </c>
      <c r="CW85">
        <v>15.1</v>
      </c>
      <c r="CX85">
        <v>5.4</v>
      </c>
      <c r="CY85">
        <v>10</v>
      </c>
      <c r="CZ85">
        <v>23.005232152059989</v>
      </c>
      <c r="DA85">
        <v>13.4</v>
      </c>
      <c r="DB85">
        <v>43</v>
      </c>
      <c r="DC85">
        <v>29.6</v>
      </c>
      <c r="DD85">
        <v>15.7</v>
      </c>
      <c r="DE85">
        <v>4.9972016203134304</v>
      </c>
      <c r="DF85">
        <v>0.9</v>
      </c>
      <c r="DG85">
        <v>12.5</v>
      </c>
      <c r="DH85">
        <v>11.6</v>
      </c>
      <c r="DI85">
        <v>0.9</v>
      </c>
      <c r="DJ85">
        <v>0.35979823649374859</v>
      </c>
      <c r="DK85">
        <v>0.25458996328029382</v>
      </c>
      <c r="DL85">
        <v>0.52827380952380953</v>
      </c>
      <c r="DM85">
        <v>0.27368384624351583</v>
      </c>
      <c r="DN85">
        <v>0.25458996328029382</v>
      </c>
      <c r="DO85">
        <v>3.6087923292092801</v>
      </c>
      <c r="DP85">
        <v>2.9754399999999999</v>
      </c>
      <c r="DQ85">
        <v>3.9709219999999998</v>
      </c>
      <c r="DR85">
        <v>0.99548199999999998</v>
      </c>
      <c r="DS85">
        <v>3.1636220000000002</v>
      </c>
      <c r="DT85">
        <v>5.727976818814728</v>
      </c>
      <c r="DU85">
        <v>3.722585</v>
      </c>
      <c r="DV85">
        <v>5.8232160000000004</v>
      </c>
      <c r="DW85">
        <v>2.1006309999999999</v>
      </c>
      <c r="DX85">
        <v>3.722585</v>
      </c>
      <c r="DY85">
        <v>3.751855174339926</v>
      </c>
      <c r="DZ85">
        <v>2.977284</v>
      </c>
      <c r="EA85">
        <v>4.1384160000000003</v>
      </c>
      <c r="EB85">
        <v>1.1611320000000001</v>
      </c>
      <c r="EC85">
        <v>3.7525620000000002</v>
      </c>
      <c r="ED85">
        <v>5.9631551560059766</v>
      </c>
      <c r="EE85">
        <v>5.2336309999999999</v>
      </c>
      <c r="EF85">
        <v>6.0936599999999999</v>
      </c>
      <c r="EG85">
        <v>0.86002899999999993</v>
      </c>
      <c r="EH85">
        <v>5.2819929999999999</v>
      </c>
      <c r="EI85">
        <v>6.4700822555953588</v>
      </c>
      <c r="EJ85">
        <v>5.6630130000000003</v>
      </c>
      <c r="EK85">
        <v>8.1106979999999993</v>
      </c>
      <c r="EL85">
        <v>2.447684999999999</v>
      </c>
      <c r="EM85">
        <v>7.3885389999999997</v>
      </c>
      <c r="EN85">
        <v>17.424256390986852</v>
      </c>
      <c r="EO85">
        <v>10.748049999999999</v>
      </c>
      <c r="EP85">
        <v>21.28716</v>
      </c>
      <c r="EQ85">
        <v>10.539110000000001</v>
      </c>
      <c r="ER85">
        <v>10.748049999999999</v>
      </c>
      <c r="ES85">
        <v>6.8688244136475607</v>
      </c>
      <c r="ET85">
        <v>5.8498000000000001</v>
      </c>
      <c r="EU85">
        <v>9.9786000000000001</v>
      </c>
      <c r="EV85">
        <v>4.1288</v>
      </c>
      <c r="EW85">
        <v>5.9870599999999996</v>
      </c>
      <c r="EX85">
        <v>10.55543197733928</v>
      </c>
      <c r="EY85">
        <v>4.7609899999999996</v>
      </c>
      <c r="EZ85">
        <v>14.88832</v>
      </c>
      <c r="FA85">
        <v>10.127330000000001</v>
      </c>
      <c r="FB85">
        <v>4.7609899999999996</v>
      </c>
      <c r="FC85">
        <v>0.58788888412365203</v>
      </c>
      <c r="FD85">
        <v>0.36263579800591722</v>
      </c>
      <c r="FE85">
        <v>0.71822202668201596</v>
      </c>
      <c r="FF85">
        <v>0.35558622867609868</v>
      </c>
      <c r="FG85">
        <v>0.36263579800591722</v>
      </c>
      <c r="FH85">
        <v>1.58455551712237</v>
      </c>
      <c r="FI85">
        <v>0.79521334344402761</v>
      </c>
      <c r="FJ85">
        <v>2.3267217183114441</v>
      </c>
      <c r="FK85">
        <v>1.531508374867417</v>
      </c>
      <c r="FL85">
        <v>0.79521334344402761</v>
      </c>
      <c r="FM85">
        <v>29.383785094157759</v>
      </c>
      <c r="FN85">
        <v>27.5</v>
      </c>
      <c r="FO85">
        <v>33.340000000000003</v>
      </c>
      <c r="FP85">
        <v>5.8400000000000034</v>
      </c>
      <c r="FQ85">
        <v>28.46</v>
      </c>
      <c r="FR85">
        <v>251.7453605592975</v>
      </c>
      <c r="FS85">
        <v>236.85525999999999</v>
      </c>
      <c r="FT85">
        <v>255.35957999999999</v>
      </c>
      <c r="FU85">
        <v>18.504320000000011</v>
      </c>
      <c r="FV85">
        <v>243.25243</v>
      </c>
      <c r="FW85">
        <v>0.78851731070733833</v>
      </c>
      <c r="FX85">
        <v>0.77890400000000004</v>
      </c>
      <c r="FY85">
        <v>0.83266899999999999</v>
      </c>
      <c r="FZ85">
        <v>5.3764999999999952E-2</v>
      </c>
      <c r="GA85">
        <v>0.81025800000000003</v>
      </c>
      <c r="GB85">
        <v>22</v>
      </c>
      <c r="GC85">
        <v>173</v>
      </c>
    </row>
    <row r="86" spans="1:185" x14ac:dyDescent="0.3">
      <c r="A86" s="36" t="s">
        <v>378</v>
      </c>
      <c r="B86">
        <v>-4.8991072386121069E-2</v>
      </c>
      <c r="C86">
        <v>1.850700231237661</v>
      </c>
      <c r="D86">
        <v>1.7671214602106471</v>
      </c>
      <c r="E86">
        <v>-0.74850981463848876</v>
      </c>
      <c r="F86">
        <v>-0.69391745666227655</v>
      </c>
      <c r="G86">
        <v>1.44247106329637</v>
      </c>
      <c r="H86">
        <v>-54.177717999177361</v>
      </c>
      <c r="I86">
        <v>0.10459036364780271</v>
      </c>
      <c r="J86">
        <v>0.45665920373722779</v>
      </c>
      <c r="K86">
        <v>0.22661368796765771</v>
      </c>
      <c r="L86">
        <v>-2.879180853330756E-2</v>
      </c>
      <c r="M86">
        <v>9.257060101247741E-2</v>
      </c>
      <c r="N86">
        <v>0.2021561519090562</v>
      </c>
      <c r="O86">
        <v>-0.23128184294029119</v>
      </c>
      <c r="P86">
        <v>-2.912569103123509E-2</v>
      </c>
      <c r="Q86">
        <v>-0.13020324345817361</v>
      </c>
      <c r="R86">
        <v>4.1937821820038211E-2</v>
      </c>
      <c r="S86">
        <v>0.79953164248872188</v>
      </c>
      <c r="T86">
        <v>-0.54243339657598866</v>
      </c>
      <c r="U86">
        <v>-0.51714600378901243</v>
      </c>
      <c r="V86">
        <v>1.951470825862498</v>
      </c>
      <c r="W86">
        <v>1.9411927838082941</v>
      </c>
      <c r="X86">
        <v>0.20054409026367481</v>
      </c>
      <c r="Y86">
        <v>0.17493083508259791</v>
      </c>
      <c r="Z86">
        <v>3.4556647236101828E-2</v>
      </c>
      <c r="AA86">
        <v>3.6888822383218757E-2</v>
      </c>
      <c r="AB86">
        <v>50.138364644430872</v>
      </c>
      <c r="AC86">
        <v>-0.38334770308912303</v>
      </c>
      <c r="AD86">
        <v>1.9182342474991521</v>
      </c>
      <c r="AE86">
        <v>0.58389179335279795</v>
      </c>
      <c r="AF86">
        <v>0.55827853817172102</v>
      </c>
      <c r="AG86">
        <v>0.8589462191696916</v>
      </c>
      <c r="AH86">
        <v>5.1373067221088947E-3</v>
      </c>
      <c r="AI86">
        <v>305.24425914393998</v>
      </c>
      <c r="AJ86">
        <v>266.60568158226329</v>
      </c>
      <c r="AK86">
        <v>312.85925178930898</v>
      </c>
      <c r="AL86">
        <v>336.26778597129601</v>
      </c>
      <c r="AM86">
        <v>201.7662157295901</v>
      </c>
      <c r="AN86">
        <v>267.86213998753033</v>
      </c>
      <c r="AO86">
        <v>90.007625028716816</v>
      </c>
      <c r="AP86">
        <v>218.3266630430422</v>
      </c>
      <c r="AQ86">
        <v>19.102832320493381</v>
      </c>
      <c r="AR86">
        <v>4.2599845989289724</v>
      </c>
      <c r="AS86">
        <v>11.73694238377292</v>
      </c>
      <c r="AT86">
        <v>-12.046171561748711</v>
      </c>
      <c r="AU86">
        <v>-5.4881919039101401</v>
      </c>
      <c r="AV86">
        <v>-6.5579796578385716</v>
      </c>
      <c r="AW86">
        <v>1.3127429509484949</v>
      </c>
      <c r="AX86">
        <v>1.1932</v>
      </c>
      <c r="AY86">
        <v>1.4918</v>
      </c>
      <c r="AZ86">
        <v>0.29859999999999998</v>
      </c>
      <c r="BA86">
        <v>1.2205999999999999</v>
      </c>
      <c r="BB86">
        <v>0.94216944440071648</v>
      </c>
      <c r="BC86">
        <v>0.92230000000000001</v>
      </c>
      <c r="BD86">
        <v>0.94669999999999999</v>
      </c>
      <c r="BE86">
        <v>2.4399999999999981E-2</v>
      </c>
      <c r="BF86">
        <v>0.92230000000000001</v>
      </c>
      <c r="BG86">
        <v>16.538165624105609</v>
      </c>
      <c r="BH86">
        <v>15.898999999999999</v>
      </c>
      <c r="BI86">
        <v>19.390799999999999</v>
      </c>
      <c r="BJ86">
        <v>3.4918</v>
      </c>
      <c r="BK86">
        <v>19.390799999999999</v>
      </c>
      <c r="BL86">
        <v>6.9346483394713996</v>
      </c>
      <c r="BM86">
        <v>5.6334</v>
      </c>
      <c r="BN86">
        <v>8.7408000000000001</v>
      </c>
      <c r="BO86">
        <v>3.1074000000000002</v>
      </c>
      <c r="BP86">
        <v>8.7408000000000001</v>
      </c>
      <c r="BQ86">
        <v>5.1168347818570572</v>
      </c>
      <c r="BR86">
        <v>3.7240000000000002</v>
      </c>
      <c r="BS86">
        <v>5.9928999999999997</v>
      </c>
      <c r="BT86">
        <v>2.268899999999999</v>
      </c>
      <c r="BU86">
        <v>5.9928999999999997</v>
      </c>
      <c r="BV86">
        <v>-0.5342254255756923</v>
      </c>
      <c r="BW86">
        <v>-1.0523</v>
      </c>
      <c r="BX86">
        <v>0.47610000000000002</v>
      </c>
      <c r="BY86">
        <v>1.5284</v>
      </c>
      <c r="BZ86">
        <v>0.36</v>
      </c>
      <c r="CA86">
        <v>-4.5826045104699649</v>
      </c>
      <c r="CB86">
        <v>-6.3528000000000002</v>
      </c>
      <c r="CC86">
        <v>-3.9110999999999998</v>
      </c>
      <c r="CD86">
        <v>2.4417</v>
      </c>
      <c r="CE86">
        <v>-6.3528000000000002</v>
      </c>
      <c r="CF86">
        <v>49.535476944488138</v>
      </c>
      <c r="CG86">
        <v>46.9</v>
      </c>
      <c r="CH86">
        <v>54.9</v>
      </c>
      <c r="CI86">
        <v>8</v>
      </c>
      <c r="CJ86">
        <v>46.9</v>
      </c>
      <c r="CK86">
        <v>14.46979115920897</v>
      </c>
      <c r="CL86">
        <v>14.1</v>
      </c>
      <c r="CM86">
        <v>18.3</v>
      </c>
      <c r="CN86">
        <v>4.2000000000000011</v>
      </c>
      <c r="CO86">
        <v>14.5</v>
      </c>
      <c r="CP86">
        <v>33.477830405900598</v>
      </c>
      <c r="CQ86">
        <v>29.8</v>
      </c>
      <c r="CR86">
        <v>43</v>
      </c>
      <c r="CS86">
        <v>13.2</v>
      </c>
      <c r="CT86">
        <v>37.1</v>
      </c>
      <c r="CU86">
        <v>9.992542165879021</v>
      </c>
      <c r="CV86">
        <v>9.6999999999999993</v>
      </c>
      <c r="CW86">
        <v>10.9</v>
      </c>
      <c r="CX86">
        <v>1.2000000000000011</v>
      </c>
      <c r="CY86">
        <v>10.199999999999999</v>
      </c>
      <c r="CZ86">
        <v>52.697698179488057</v>
      </c>
      <c r="DA86">
        <v>40.9</v>
      </c>
      <c r="DB86">
        <v>59.4</v>
      </c>
      <c r="DC86">
        <v>18.5</v>
      </c>
      <c r="DD86">
        <v>52.9</v>
      </c>
      <c r="DE86">
        <v>3.912256620991966</v>
      </c>
      <c r="DF86">
        <v>2.7</v>
      </c>
      <c r="DG86">
        <v>7.4</v>
      </c>
      <c r="DH86">
        <v>4.7</v>
      </c>
      <c r="DI86">
        <v>4</v>
      </c>
      <c r="DJ86">
        <v>0.22693268509587949</v>
      </c>
      <c r="DK86">
        <v>0.21289151157512479</v>
      </c>
      <c r="DL86">
        <v>0.25811001410437229</v>
      </c>
      <c r="DM86">
        <v>4.5218502529247501E-2</v>
      </c>
      <c r="DN86">
        <v>0.21289151157512479</v>
      </c>
      <c r="DO86">
        <v>3.3354303100949361</v>
      </c>
      <c r="DP86">
        <v>3.2444820000000001</v>
      </c>
      <c r="DQ86">
        <v>3.5396749999999999</v>
      </c>
      <c r="DR86">
        <v>0.29519299999999982</v>
      </c>
      <c r="DS86">
        <v>3.2964859999999998</v>
      </c>
      <c r="DT86">
        <v>5.7949550361805802</v>
      </c>
      <c r="DU86">
        <v>5.7325340000000002</v>
      </c>
      <c r="DV86">
        <v>6.0466680000000004</v>
      </c>
      <c r="DW86">
        <v>0.31413400000000008</v>
      </c>
      <c r="DX86">
        <v>6.0466680000000004</v>
      </c>
      <c r="DY86">
        <v>3.3922489771522168</v>
      </c>
      <c r="DZ86">
        <v>3.2444820000000001</v>
      </c>
      <c r="EA86">
        <v>3.7118660000000001</v>
      </c>
      <c r="EB86">
        <v>0.46738400000000002</v>
      </c>
      <c r="EC86">
        <v>3.2964859999999998</v>
      </c>
      <c r="ED86">
        <v>6.4123071828913902</v>
      </c>
      <c r="EE86">
        <v>6.3980259999999998</v>
      </c>
      <c r="EF86">
        <v>6.5089220000000001</v>
      </c>
      <c r="EG86">
        <v>0.1108960000000003</v>
      </c>
      <c r="EH86">
        <v>6.5089220000000001</v>
      </c>
      <c r="EI86">
        <v>7.6577494082658841</v>
      </c>
      <c r="EJ86">
        <v>7.5531309999999996</v>
      </c>
      <c r="EK86">
        <v>8.0433319999999995</v>
      </c>
      <c r="EL86">
        <v>0.49020099999999989</v>
      </c>
      <c r="EM86">
        <v>8.0392469999999996</v>
      </c>
      <c r="EN86">
        <v>19.89403677601846</v>
      </c>
      <c r="EO86">
        <v>18.76164</v>
      </c>
      <c r="EP86">
        <v>21.600090000000002</v>
      </c>
      <c r="EQ86">
        <v>2.8384500000000021</v>
      </c>
      <c r="ER86">
        <v>18.873390000000001</v>
      </c>
      <c r="ES86">
        <v>6.1711507513844968</v>
      </c>
      <c r="ET86">
        <v>5.7125399999999997</v>
      </c>
      <c r="EU86">
        <v>7.1352599999999997</v>
      </c>
      <c r="EV86">
        <v>1.42272</v>
      </c>
      <c r="EW86">
        <v>7.0350099999999998</v>
      </c>
      <c r="EX86">
        <v>13.72288602463397</v>
      </c>
      <c r="EY86">
        <v>11.74579</v>
      </c>
      <c r="EZ86">
        <v>15.887549999999999</v>
      </c>
      <c r="FA86">
        <v>4.1417599999999997</v>
      </c>
      <c r="FB86">
        <v>11.838380000000001</v>
      </c>
      <c r="FC86">
        <v>0.50469409226945916</v>
      </c>
      <c r="FD86">
        <v>0.47596618905926502</v>
      </c>
      <c r="FE86">
        <v>0.54797515145995446</v>
      </c>
      <c r="FF86">
        <v>7.2008962400689436E-2</v>
      </c>
      <c r="FG86">
        <v>0.47880118757897722</v>
      </c>
      <c r="FH86">
        <v>2.250970092496213</v>
      </c>
      <c r="FI86">
        <v>1.674179179999572</v>
      </c>
      <c r="FJ86">
        <v>2.78117089770925</v>
      </c>
      <c r="FK86">
        <v>1.106991717709678</v>
      </c>
      <c r="FL86">
        <v>1.682780834710967</v>
      </c>
      <c r="FM86">
        <v>34.4396742175105</v>
      </c>
      <c r="FN86">
        <v>33.61</v>
      </c>
      <c r="FO86">
        <v>34.950000000000003</v>
      </c>
      <c r="FP86">
        <v>1.340000000000003</v>
      </c>
      <c r="FQ86">
        <v>33.950000000000003</v>
      </c>
      <c r="FR86">
        <v>279.95026255175338</v>
      </c>
      <c r="FS86">
        <v>276.00178</v>
      </c>
      <c r="FT86">
        <v>282.18214999999998</v>
      </c>
      <c r="FU86">
        <v>6.1803699999999822</v>
      </c>
      <c r="FV86">
        <v>276.00178</v>
      </c>
      <c r="FW86">
        <v>0.79031827715352665</v>
      </c>
      <c r="FX86">
        <v>0.78449599999999997</v>
      </c>
      <c r="FY86">
        <v>0.79924899999999999</v>
      </c>
      <c r="FZ86">
        <v>1.475300000000002E-2</v>
      </c>
      <c r="GA86">
        <v>0.79924899999999999</v>
      </c>
      <c r="GB86">
        <v>6</v>
      </c>
      <c r="GC86">
        <v>8</v>
      </c>
    </row>
    <row r="87" spans="1:185" x14ac:dyDescent="0.3">
      <c r="A87" s="36" t="s">
        <v>379</v>
      </c>
      <c r="B87">
        <v>-5.2773774718479327E-2</v>
      </c>
      <c r="C87">
        <v>1.8336498323667929</v>
      </c>
      <c r="D87">
        <v>1.7399366143959161</v>
      </c>
      <c r="E87">
        <v>-0.8064780888709131</v>
      </c>
      <c r="F87">
        <v>-0.60962567163201831</v>
      </c>
      <c r="G87">
        <v>1.416103760502931</v>
      </c>
      <c r="H87">
        <v>-54.185004711125387</v>
      </c>
      <c r="I87">
        <v>9.145823551432633E-2</v>
      </c>
      <c r="J87">
        <v>0.51962593125868883</v>
      </c>
      <c r="K87">
        <v>0.23549474877208831</v>
      </c>
      <c r="L87">
        <v>-3.6124161576737403E-2</v>
      </c>
      <c r="M87">
        <v>8.6641707304623242E-2</v>
      </c>
      <c r="N87">
        <v>0.20135730359112791</v>
      </c>
      <c r="O87">
        <v>-0.23119039480380049</v>
      </c>
      <c r="P87">
        <v>-2.9833091212672611E-2</v>
      </c>
      <c r="Q87">
        <v>-0.13050677281846951</v>
      </c>
      <c r="R87">
        <v>4.2298879035835381E-2</v>
      </c>
      <c r="S87">
        <v>0.78516185548882034</v>
      </c>
      <c r="T87">
        <v>-0.5383785692782912</v>
      </c>
      <c r="U87">
        <v>-0.51168431540356396</v>
      </c>
      <c r="V87">
        <v>1.9536726245400391</v>
      </c>
      <c r="W87">
        <v>1.948999797918924</v>
      </c>
      <c r="X87">
        <v>0.20569917374107019</v>
      </c>
      <c r="Y87">
        <v>0.18301695655328909</v>
      </c>
      <c r="Z87">
        <v>3.642488710558163E-2</v>
      </c>
      <c r="AA87">
        <v>4.1637618451528982E-2</v>
      </c>
      <c r="AB87">
        <v>49.148158952272482</v>
      </c>
      <c r="AC87">
        <v>-0.37430902098802882</v>
      </c>
      <c r="AD87">
        <v>1.9223640791489001</v>
      </c>
      <c r="AE87">
        <v>0.58000819472909904</v>
      </c>
      <c r="AF87">
        <v>0.55732597754131796</v>
      </c>
      <c r="AG87">
        <v>0.82406275015981212</v>
      </c>
      <c r="AH87">
        <v>5.2859411703477738E-3</v>
      </c>
      <c r="AI87">
        <v>290.85294731080319</v>
      </c>
      <c r="AJ87">
        <v>268.70361256083629</v>
      </c>
      <c r="AK87">
        <v>284.65197218864063</v>
      </c>
      <c r="AL87">
        <v>319.20319254460031</v>
      </c>
      <c r="AM87">
        <v>202.23954145677911</v>
      </c>
      <c r="AN87">
        <v>269.74236300796838</v>
      </c>
      <c r="AO87">
        <v>89.434888418689638</v>
      </c>
      <c r="AP87">
        <v>216.38423886461209</v>
      </c>
      <c r="AQ87">
        <v>19.025572542219081</v>
      </c>
      <c r="AR87">
        <v>4.3073428286976583</v>
      </c>
      <c r="AS87">
        <v>12.10424859638327</v>
      </c>
      <c r="AT87">
        <v>-11.525813476769731</v>
      </c>
      <c r="AU87">
        <v>-5.7945313871705384</v>
      </c>
      <c r="AV87">
        <v>-5.7312820895991941</v>
      </c>
      <c r="AW87">
        <v>1.3577313970742819</v>
      </c>
      <c r="AX87">
        <v>1.3461000000000001</v>
      </c>
      <c r="AY87">
        <v>1.3663000000000001</v>
      </c>
      <c r="AZ87">
        <v>2.0199999999999999E-2</v>
      </c>
      <c r="BA87">
        <v>1.3663000000000001</v>
      </c>
      <c r="BB87">
        <v>0.93126719013224213</v>
      </c>
      <c r="BC87">
        <v>0.91259999999999997</v>
      </c>
      <c r="BD87">
        <v>0.93359999999999999</v>
      </c>
      <c r="BE87">
        <v>2.1000000000000019E-2</v>
      </c>
      <c r="BF87">
        <v>0.92090000000000005</v>
      </c>
      <c r="BG87">
        <v>18.14557801479916</v>
      </c>
      <c r="BH87">
        <v>17.822299999999998</v>
      </c>
      <c r="BI87">
        <v>20.4832</v>
      </c>
      <c r="BJ87">
        <v>2.660900000000002</v>
      </c>
      <c r="BK87">
        <v>19.590800000000002</v>
      </c>
      <c r="BL87">
        <v>5.3965618712453942</v>
      </c>
      <c r="BM87">
        <v>4.7878999999999996</v>
      </c>
      <c r="BN87">
        <v>8.1765000000000008</v>
      </c>
      <c r="BO87">
        <v>3.3886000000000012</v>
      </c>
      <c r="BP87">
        <v>8.1765000000000008</v>
      </c>
      <c r="BQ87">
        <v>3.9440347361982111</v>
      </c>
      <c r="BR87">
        <v>3.7162999999999999</v>
      </c>
      <c r="BS87">
        <v>4.9916999999999998</v>
      </c>
      <c r="BT87">
        <v>1.2754000000000001</v>
      </c>
      <c r="BU87">
        <v>4.9916999999999998</v>
      </c>
      <c r="BV87">
        <v>-0.41930421546635738</v>
      </c>
      <c r="BW87">
        <v>-0.80769999999999997</v>
      </c>
      <c r="BX87">
        <v>1.6203000000000001</v>
      </c>
      <c r="BY87">
        <v>2.4279999999999999</v>
      </c>
      <c r="BZ87">
        <v>1.3433999999999999</v>
      </c>
      <c r="CA87">
        <v>-3.5247311169365121</v>
      </c>
      <c r="CB87">
        <v>-6.3490000000000002</v>
      </c>
      <c r="CC87">
        <v>-2.9085999999999999</v>
      </c>
      <c r="CD87">
        <v>3.4403999999999999</v>
      </c>
      <c r="CE87">
        <v>-6.3350999999999997</v>
      </c>
      <c r="CF87">
        <v>53.358124143356342</v>
      </c>
      <c r="CG87">
        <v>50.4</v>
      </c>
      <c r="CH87">
        <v>54</v>
      </c>
      <c r="CI87">
        <v>3.600000000000001</v>
      </c>
      <c r="CJ87">
        <v>50.4</v>
      </c>
      <c r="CK87">
        <v>14.653936808214411</v>
      </c>
      <c r="CL87">
        <v>14.6</v>
      </c>
      <c r="CM87">
        <v>14.9</v>
      </c>
      <c r="CN87">
        <v>0.30000000000000071</v>
      </c>
      <c r="CO87">
        <v>14.9</v>
      </c>
      <c r="CP87">
        <v>44.257270442074571</v>
      </c>
      <c r="CQ87">
        <v>37.5</v>
      </c>
      <c r="CR87">
        <v>44.7</v>
      </c>
      <c r="CS87">
        <v>7.2000000000000028</v>
      </c>
      <c r="CT87">
        <v>42.4</v>
      </c>
      <c r="CU87">
        <v>11.782937401960419</v>
      </c>
      <c r="CV87">
        <v>10.3</v>
      </c>
      <c r="CW87">
        <v>12.1</v>
      </c>
      <c r="CX87">
        <v>1.7999999999999989</v>
      </c>
      <c r="CY87">
        <v>10.3</v>
      </c>
      <c r="CZ87">
        <v>44.047740434792033</v>
      </c>
      <c r="DA87">
        <v>41.2</v>
      </c>
      <c r="DB87">
        <v>51.1</v>
      </c>
      <c r="DC87">
        <v>9.8999999999999986</v>
      </c>
      <c r="DD87">
        <v>41.2</v>
      </c>
      <c r="DE87">
        <v>2.4984874573093001</v>
      </c>
      <c r="DF87">
        <v>2.2000000000000002</v>
      </c>
      <c r="DG87">
        <v>3.9</v>
      </c>
      <c r="DH87">
        <v>1.7</v>
      </c>
      <c r="DI87">
        <v>3.9</v>
      </c>
      <c r="DJ87">
        <v>0.24662535610509631</v>
      </c>
      <c r="DK87">
        <v>0.2305580969807868</v>
      </c>
      <c r="DL87">
        <v>0.25011579434923581</v>
      </c>
      <c r="DM87">
        <v>1.9557697368448979E-2</v>
      </c>
      <c r="DN87">
        <v>0.2305580969807868</v>
      </c>
      <c r="DO87">
        <v>3.675387679925016</v>
      </c>
      <c r="DP87">
        <v>3.3553989999999998</v>
      </c>
      <c r="DQ87">
        <v>3.738308</v>
      </c>
      <c r="DR87">
        <v>0.38290900000000022</v>
      </c>
      <c r="DS87">
        <v>3.3894709999999999</v>
      </c>
      <c r="DT87">
        <v>6.0374419877067158</v>
      </c>
      <c r="DU87">
        <v>6.0349700000000004</v>
      </c>
      <c r="DV87">
        <v>6.1396369999999996</v>
      </c>
      <c r="DW87">
        <v>0.10466699999999921</v>
      </c>
      <c r="DX87">
        <v>6.0456009999999996</v>
      </c>
      <c r="DY87">
        <v>3.8378022720972309</v>
      </c>
      <c r="DZ87">
        <v>3.4025949999999998</v>
      </c>
      <c r="EA87">
        <v>3.9322279999999998</v>
      </c>
      <c r="EB87">
        <v>0.52963300000000002</v>
      </c>
      <c r="EC87">
        <v>3.407178</v>
      </c>
      <c r="ED87">
        <v>6.4166027341070508</v>
      </c>
      <c r="EE87">
        <v>6.3983850000000002</v>
      </c>
      <c r="EF87">
        <v>6.5790810000000004</v>
      </c>
      <c r="EG87">
        <v>0.18069600000000019</v>
      </c>
      <c r="EH87">
        <v>6.4969910000000004</v>
      </c>
      <c r="EI87">
        <v>7.5414588129888447</v>
      </c>
      <c r="EJ87">
        <v>7.4636389999999997</v>
      </c>
      <c r="EK87">
        <v>7.5689970000000004</v>
      </c>
      <c r="EL87">
        <v>0.1053580000000007</v>
      </c>
      <c r="EM87">
        <v>7.4636389999999997</v>
      </c>
      <c r="EN87">
        <v>18.41150518702571</v>
      </c>
      <c r="EO87">
        <v>17.93431</v>
      </c>
      <c r="EP87">
        <v>20.727</v>
      </c>
      <c r="EQ87">
        <v>2.7926899999999999</v>
      </c>
      <c r="ER87">
        <v>20.583749999999998</v>
      </c>
      <c r="ES87">
        <v>6.3113946413042044</v>
      </c>
      <c r="ET87">
        <v>6.12432</v>
      </c>
      <c r="EU87">
        <v>7.25176</v>
      </c>
      <c r="EV87">
        <v>1.12744</v>
      </c>
      <c r="EW87">
        <v>7.1618599999999999</v>
      </c>
      <c r="EX87">
        <v>12.10011054572151</v>
      </c>
      <c r="EY87">
        <v>11.809990000000001</v>
      </c>
      <c r="EZ87">
        <v>13.475239999999999</v>
      </c>
      <c r="FA87">
        <v>1.665249999999999</v>
      </c>
      <c r="FB87">
        <v>13.421889999999999</v>
      </c>
      <c r="FC87">
        <v>0.46385315289868678</v>
      </c>
      <c r="FD87">
        <v>0.45183086086979091</v>
      </c>
      <c r="FE87">
        <v>0.52218893580227821</v>
      </c>
      <c r="FF87">
        <v>7.0358074932487302E-2</v>
      </c>
      <c r="FG87">
        <v>0.51857994438752075</v>
      </c>
      <c r="FH87">
        <v>1.9185190589436041</v>
      </c>
      <c r="FI87">
        <v>1.858202698379428</v>
      </c>
      <c r="FJ87">
        <v>1.9283757217127779</v>
      </c>
      <c r="FK87">
        <v>7.0173023333350404E-2</v>
      </c>
      <c r="FL87">
        <v>1.8740788007584619</v>
      </c>
      <c r="FM87">
        <v>34.343213705009738</v>
      </c>
      <c r="FN87">
        <v>33.54</v>
      </c>
      <c r="FO87">
        <v>34.39</v>
      </c>
      <c r="FP87">
        <v>0.85000000000000142</v>
      </c>
      <c r="FQ87">
        <v>34.15</v>
      </c>
      <c r="FR87">
        <v>281.70360414505359</v>
      </c>
      <c r="FS87">
        <v>277.65275000000003</v>
      </c>
      <c r="FT87">
        <v>282.57985000000002</v>
      </c>
      <c r="FU87">
        <v>4.9270999999999958</v>
      </c>
      <c r="FV87">
        <v>277.65275000000003</v>
      </c>
      <c r="FW87">
        <v>0.79599660432881891</v>
      </c>
      <c r="FX87">
        <v>0.79395499999999997</v>
      </c>
      <c r="FY87">
        <v>0.80546499999999999</v>
      </c>
      <c r="FZ87">
        <v>1.151000000000002E-2</v>
      </c>
      <c r="GA87">
        <v>0.80546499999999999</v>
      </c>
      <c r="GB87">
        <v>3</v>
      </c>
      <c r="GC87">
        <v>3</v>
      </c>
    </row>
    <row r="88" spans="1:185" x14ac:dyDescent="0.3">
      <c r="A88" s="36" t="s">
        <v>380</v>
      </c>
      <c r="B88">
        <v>-4.7464434553860818E-2</v>
      </c>
      <c r="C88">
        <v>1.8551260393569911</v>
      </c>
      <c r="D88">
        <v>1.7815441617418071</v>
      </c>
      <c r="E88">
        <v>-0.72899688626229708</v>
      </c>
      <c r="F88">
        <v>-0.72564805391393561</v>
      </c>
      <c r="G88">
        <v>1.454595329393445</v>
      </c>
      <c r="H88">
        <v>-54.17623828593053</v>
      </c>
      <c r="I88">
        <v>4.5012454950812027E-2</v>
      </c>
      <c r="J88">
        <v>0.3413898803524652</v>
      </c>
      <c r="K88">
        <v>0.21771891019180389</v>
      </c>
      <c r="L88">
        <v>-2.3821852097459111E-2</v>
      </c>
      <c r="M88">
        <v>9.365384640331946E-2</v>
      </c>
      <c r="N88">
        <v>0.17266171255573659</v>
      </c>
      <c r="O88">
        <v>-0.22479464970450841</v>
      </c>
      <c r="P88">
        <v>-5.2132937148771763E-2</v>
      </c>
      <c r="Q88">
        <v>-0.13846379342664011</v>
      </c>
      <c r="R88">
        <v>5.5523482052869777E-2</v>
      </c>
      <c r="S88">
        <v>0.8136707784344257</v>
      </c>
      <c r="T88">
        <v>-0.5570287355244532</v>
      </c>
      <c r="U88">
        <v>-0.55614992215655734</v>
      </c>
      <c r="V88">
        <v>1.952916822353552</v>
      </c>
      <c r="W88">
        <v>1.9524649610782789</v>
      </c>
      <c r="X88">
        <v>0.21543493513046449</v>
      </c>
      <c r="Y88">
        <v>0.21487953293934459</v>
      </c>
      <c r="Z88">
        <v>3.7100103791256757E-2</v>
      </c>
      <c r="AA88">
        <v>3.7629688626229701E-2</v>
      </c>
      <c r="AB88">
        <v>47.28</v>
      </c>
      <c r="AC88">
        <v>-0.37086519460860651</v>
      </c>
      <c r="AD88">
        <v>1.8982985988180341</v>
      </c>
      <c r="AE88">
        <v>0.58630012973907097</v>
      </c>
      <c r="AF88">
        <v>0.58574472754795104</v>
      </c>
      <c r="AG88">
        <v>0.74717688626229695</v>
      </c>
      <c r="AH88">
        <v>5.2151167651638634E-3</v>
      </c>
      <c r="AI88">
        <v>296.01963766759849</v>
      </c>
      <c r="AJ88">
        <v>283.73607026811868</v>
      </c>
      <c r="AK88">
        <v>285.0517724881272</v>
      </c>
      <c r="AL88">
        <v>319.27107102498411</v>
      </c>
      <c r="AM88">
        <v>273.16883977192361</v>
      </c>
      <c r="AN88">
        <v>336.2</v>
      </c>
      <c r="AO88">
        <v>120.19844313114849</v>
      </c>
      <c r="AP88">
        <v>285.39999999999998</v>
      </c>
      <c r="AQ88">
        <v>19.840077843442579</v>
      </c>
      <c r="AR88">
        <v>4.7050389217212878</v>
      </c>
      <c r="AS88">
        <v>11.14488323483614</v>
      </c>
      <c r="AT88">
        <v>-14.96256111681018</v>
      </c>
      <c r="AU88">
        <v>-7.3</v>
      </c>
      <c r="AV88">
        <v>-7.6625611168101821</v>
      </c>
      <c r="AW88">
        <v>1.42027727402861</v>
      </c>
      <c r="AX88">
        <v>1.4037999999999999</v>
      </c>
      <c r="AY88">
        <v>1.4365000000000001</v>
      </c>
      <c r="AZ88">
        <v>3.2700000000000173E-2</v>
      </c>
      <c r="BA88">
        <v>1.4365000000000001</v>
      </c>
      <c r="BB88">
        <v>0.93159999999999998</v>
      </c>
      <c r="BC88">
        <v>0.93159999999999998</v>
      </c>
      <c r="BD88">
        <v>0.93159999999999998</v>
      </c>
      <c r="BE88">
        <v>0</v>
      </c>
      <c r="BF88">
        <v>0.93159999999999998</v>
      </c>
      <c r="BG88">
        <v>18.14355817356147</v>
      </c>
      <c r="BH88">
        <v>18.142499999999998</v>
      </c>
      <c r="BI88">
        <v>18.144600000000001</v>
      </c>
      <c r="BJ88">
        <v>2.1000000000022112E-3</v>
      </c>
      <c r="BK88">
        <v>18.144600000000001</v>
      </c>
      <c r="BL88">
        <v>5.0724351593529899</v>
      </c>
      <c r="BM88">
        <v>4.9622000000000002</v>
      </c>
      <c r="BN88">
        <v>5.1844000000000001</v>
      </c>
      <c r="BO88">
        <v>0.22220000000000001</v>
      </c>
      <c r="BP88">
        <v>4.9622000000000002</v>
      </c>
      <c r="BQ88">
        <v>2.5937022200084412</v>
      </c>
      <c r="BR88">
        <v>2.5430000000000001</v>
      </c>
      <c r="BS88">
        <v>2.6452</v>
      </c>
      <c r="BT88">
        <v>0.1021999999999998</v>
      </c>
      <c r="BU88">
        <v>2.5430000000000001</v>
      </c>
      <c r="BV88">
        <v>1.499490961532977</v>
      </c>
      <c r="BW88">
        <v>1.4601</v>
      </c>
      <c r="BX88">
        <v>1.5395000000000001</v>
      </c>
      <c r="BY88">
        <v>7.9400000000000137E-2</v>
      </c>
      <c r="BZ88">
        <v>1.4601</v>
      </c>
      <c r="CA88">
        <v>-4.0931435707586301</v>
      </c>
      <c r="CB88">
        <v>-4.1845999999999997</v>
      </c>
      <c r="CC88">
        <v>-4.0030999999999999</v>
      </c>
      <c r="CD88">
        <v>0.1814999999999998</v>
      </c>
      <c r="CE88">
        <v>-4.0030999999999999</v>
      </c>
      <c r="CF88">
        <v>50.8</v>
      </c>
      <c r="CG88">
        <v>50.8</v>
      </c>
      <c r="CH88">
        <v>50.8</v>
      </c>
      <c r="CI88">
        <v>0</v>
      </c>
      <c r="CJ88">
        <v>50.8</v>
      </c>
      <c r="CK88">
        <v>13.95038921721288</v>
      </c>
      <c r="CL88">
        <v>13.9</v>
      </c>
      <c r="CM88">
        <v>14</v>
      </c>
      <c r="CN88">
        <v>9.9999999999999645E-2</v>
      </c>
      <c r="CO88">
        <v>14</v>
      </c>
      <c r="CP88">
        <v>61.849610782787117</v>
      </c>
      <c r="CQ88">
        <v>61.8</v>
      </c>
      <c r="CR88">
        <v>61.9</v>
      </c>
      <c r="CS88">
        <v>0.10000000000000139</v>
      </c>
      <c r="CT88">
        <v>61.8</v>
      </c>
      <c r="CU88">
        <v>11.449610782787129</v>
      </c>
      <c r="CV88">
        <v>11.4</v>
      </c>
      <c r="CW88">
        <v>11.5</v>
      </c>
      <c r="CX88">
        <v>9.9999999999999645E-2</v>
      </c>
      <c r="CY88">
        <v>11.4</v>
      </c>
      <c r="CZ88">
        <v>57.996886262296997</v>
      </c>
      <c r="DA88">
        <v>57.6</v>
      </c>
      <c r="DB88">
        <v>58.4</v>
      </c>
      <c r="DC88">
        <v>0.79999999999999716</v>
      </c>
      <c r="DD88">
        <v>57.6</v>
      </c>
      <c r="DE88">
        <v>1.4007784344257519</v>
      </c>
      <c r="DF88">
        <v>1.3</v>
      </c>
      <c r="DG88">
        <v>1.5</v>
      </c>
      <c r="DH88">
        <v>0.2</v>
      </c>
      <c r="DI88">
        <v>1.5</v>
      </c>
      <c r="DJ88">
        <v>0.17799579537491239</v>
      </c>
      <c r="DK88">
        <v>0.17799579537491239</v>
      </c>
      <c r="DL88">
        <v>0.17799579537491239</v>
      </c>
      <c r="DM88">
        <v>0</v>
      </c>
      <c r="DN88">
        <v>0.17799579537491239</v>
      </c>
      <c r="DO88">
        <v>3.7142095096569139</v>
      </c>
      <c r="DP88">
        <v>3.7116189999999998</v>
      </c>
      <c r="DQ88">
        <v>3.7167599999999998</v>
      </c>
      <c r="DR88">
        <v>5.1410000000000622E-3</v>
      </c>
      <c r="DS88">
        <v>3.7167599999999998</v>
      </c>
      <c r="DT88">
        <v>5.7311823660798726</v>
      </c>
      <c r="DU88">
        <v>5.7301640000000003</v>
      </c>
      <c r="DV88">
        <v>5.7321850000000003</v>
      </c>
      <c r="DW88">
        <v>2.021000000000051E-3</v>
      </c>
      <c r="DX88">
        <v>5.7321850000000003</v>
      </c>
      <c r="DY88">
        <v>4.2699203393463669</v>
      </c>
      <c r="DZ88">
        <v>4.2582370000000003</v>
      </c>
      <c r="EA88">
        <v>4.2817869999999996</v>
      </c>
      <c r="EB88">
        <v>2.354999999999929E-2</v>
      </c>
      <c r="EC88">
        <v>4.2582370000000003</v>
      </c>
      <c r="ED88">
        <v>8.4878351027193002</v>
      </c>
      <c r="EE88">
        <v>8.2450139999999994</v>
      </c>
      <c r="EF88">
        <v>8.7269050000000004</v>
      </c>
      <c r="EG88">
        <v>0.48189100000000101</v>
      </c>
      <c r="EH88">
        <v>8.7269050000000004</v>
      </c>
      <c r="EI88">
        <v>7.6031247243695299</v>
      </c>
      <c r="EJ88">
        <v>7.2324909999999996</v>
      </c>
      <c r="EK88">
        <v>7.9795740000000004</v>
      </c>
      <c r="EL88">
        <v>0.74708300000000083</v>
      </c>
      <c r="EM88">
        <v>7.2324909999999996</v>
      </c>
      <c r="EN88">
        <v>18.144402690599211</v>
      </c>
      <c r="EO88">
        <v>18.063140000000001</v>
      </c>
      <c r="EP88">
        <v>18.224409999999999</v>
      </c>
      <c r="EQ88">
        <v>0.16126999999999819</v>
      </c>
      <c r="ER88">
        <v>18.224409999999999</v>
      </c>
      <c r="ES88">
        <v>5.9870599999999996</v>
      </c>
      <c r="ET88">
        <v>5.9870599999999996</v>
      </c>
      <c r="EU88">
        <v>5.9870599999999996</v>
      </c>
      <c r="EV88">
        <v>0</v>
      </c>
      <c r="EW88">
        <v>5.9870599999999996</v>
      </c>
      <c r="EX88">
        <v>12.157342690599201</v>
      </c>
      <c r="EY88">
        <v>12.076079999999999</v>
      </c>
      <c r="EZ88">
        <v>12.237349999999999</v>
      </c>
      <c r="FA88">
        <v>0.16127</v>
      </c>
      <c r="FB88">
        <v>12.237349999999999</v>
      </c>
      <c r="FC88">
        <v>0.37389353524315938</v>
      </c>
      <c r="FD88">
        <v>0.37221899157315758</v>
      </c>
      <c r="FE88">
        <v>0.37554220983814368</v>
      </c>
      <c r="FF88">
        <v>3.3232182649861608E-3</v>
      </c>
      <c r="FG88">
        <v>0.37554220983814368</v>
      </c>
      <c r="FH88">
        <v>2.0306031158196518</v>
      </c>
      <c r="FI88">
        <v>2.0170300614993</v>
      </c>
      <c r="FJ88">
        <v>2.0439664877251942</v>
      </c>
      <c r="FK88">
        <v>2.6936426225894209E-2</v>
      </c>
      <c r="FL88">
        <v>2.0439664877251942</v>
      </c>
      <c r="FM88">
        <v>36.52542813893416</v>
      </c>
      <c r="FN88">
        <v>36.47</v>
      </c>
      <c r="FO88">
        <v>36.58</v>
      </c>
      <c r="FP88">
        <v>0.1099999999999994</v>
      </c>
      <c r="FQ88">
        <v>36.58</v>
      </c>
      <c r="FR88">
        <v>340.93816558959048</v>
      </c>
      <c r="FS88">
        <v>340.93549999999999</v>
      </c>
      <c r="FT88">
        <v>340.94078999999999</v>
      </c>
      <c r="FU88">
        <v>5.2900000000022374E-3</v>
      </c>
      <c r="FV88">
        <v>340.94078999999999</v>
      </c>
      <c r="FW88">
        <v>0.74724612245930355</v>
      </c>
      <c r="FX88">
        <v>0.74719800000000003</v>
      </c>
      <c r="FY88">
        <v>0.74729500000000004</v>
      </c>
      <c r="FZ88">
        <v>9.7000000000013742E-5</v>
      </c>
      <c r="GA88">
        <v>0.74719800000000003</v>
      </c>
      <c r="GB88">
        <v>2</v>
      </c>
      <c r="GC88">
        <v>4</v>
      </c>
    </row>
    <row r="89" spans="1:185" x14ac:dyDescent="0.3">
      <c r="A89" s="36" t="s">
        <v>939</v>
      </c>
      <c r="B89">
        <v>-6.5040570756750266E-2</v>
      </c>
      <c r="C89">
        <v>1.7920117828556761</v>
      </c>
      <c r="D89">
        <v>1.689193939817333</v>
      </c>
      <c r="E89">
        <v>-0.69851472732512709</v>
      </c>
      <c r="F89">
        <v>-0.68063608508966877</v>
      </c>
      <c r="G89">
        <v>1.379150812414796</v>
      </c>
      <c r="H89">
        <v>-54.199106151708051</v>
      </c>
      <c r="I89">
        <v>0.19972827082266911</v>
      </c>
      <c r="J89">
        <v>0.73697765549456107</v>
      </c>
      <c r="K89">
        <v>0.28553726764153198</v>
      </c>
      <c r="L89">
        <v>-5.5561488975071772E-2</v>
      </c>
      <c r="M89">
        <v>7.3717051478826678E-2</v>
      </c>
      <c r="N89">
        <v>0.25565515856626581</v>
      </c>
      <c r="O89">
        <v>-0.2225081032988242</v>
      </c>
      <c r="P89">
        <v>3.3147055267441543E-2</v>
      </c>
      <c r="Q89">
        <v>-9.4679888429482065E-2</v>
      </c>
      <c r="R89">
        <v>1.753456780571222E-2</v>
      </c>
      <c r="S89">
        <v>0.76131985618623077</v>
      </c>
      <c r="T89">
        <v>-0.50485501280952472</v>
      </c>
      <c r="U89">
        <v>-0.49695535004792463</v>
      </c>
      <c r="V89">
        <v>1.952991287117007</v>
      </c>
      <c r="W89">
        <v>1.9435599614453369</v>
      </c>
      <c r="X89">
        <v>0.18265223871452921</v>
      </c>
      <c r="Y89">
        <v>0.17486868272490019</v>
      </c>
      <c r="Z89">
        <v>4.195472167634573E-2</v>
      </c>
      <c r="AA89">
        <v>5.1465992500817598E-2</v>
      </c>
      <c r="AB89">
        <v>50.392196418352633</v>
      </c>
      <c r="AC89">
        <v>-0.36454809411237848</v>
      </c>
      <c r="AD89">
        <v>1.9411349502682009</v>
      </c>
      <c r="AE89">
        <v>0.54720033282690772</v>
      </c>
      <c r="AF89">
        <v>0.53941677683727873</v>
      </c>
      <c r="AG89">
        <v>0.72426820291973737</v>
      </c>
      <c r="AH89">
        <v>5.2110031340548381E-3</v>
      </c>
      <c r="AI89">
        <v>259.91160228605372</v>
      </c>
      <c r="AJ89">
        <v>212.62694608274401</v>
      </c>
      <c r="AK89">
        <v>259.64990141830071</v>
      </c>
      <c r="AL89">
        <v>307.45787298206182</v>
      </c>
      <c r="AM89">
        <v>151.27717276644529</v>
      </c>
      <c r="AN89">
        <v>219.77320672019451</v>
      </c>
      <c r="AO89">
        <v>67.399543389522137</v>
      </c>
      <c r="AP89">
        <v>158.68795028988649</v>
      </c>
      <c r="AQ89">
        <v>17.06554130015224</v>
      </c>
      <c r="AR89">
        <v>2.8901429110663241</v>
      </c>
      <c r="AS89">
        <v>11.431304977620449</v>
      </c>
      <c r="AT89">
        <v>-6.5345163826012804</v>
      </c>
      <c r="AU89">
        <v>-3.1116423887238511</v>
      </c>
      <c r="AV89">
        <v>-3.4228739938774289</v>
      </c>
      <c r="AW89">
        <v>1.1593650621780871</v>
      </c>
      <c r="AX89">
        <v>1.1342000000000001</v>
      </c>
      <c r="AY89">
        <v>1.1646000000000001</v>
      </c>
      <c r="AZ89">
        <v>3.0399999999999979E-2</v>
      </c>
      <c r="BA89">
        <v>1.1342000000000001</v>
      </c>
      <c r="BB89">
        <v>0.88603919912857321</v>
      </c>
      <c r="BC89">
        <v>0.84589999999999999</v>
      </c>
      <c r="BD89">
        <v>0.88900000000000001</v>
      </c>
      <c r="BE89">
        <v>4.3100000000000027E-2</v>
      </c>
      <c r="BF89">
        <v>0.84589999999999999</v>
      </c>
      <c r="BG89">
        <v>23.550474175129668</v>
      </c>
      <c r="BH89">
        <v>23.225000000000001</v>
      </c>
      <c r="BI89">
        <v>27.975899999999999</v>
      </c>
      <c r="BJ89">
        <v>4.7508999999999979</v>
      </c>
      <c r="BK89">
        <v>27.975899999999999</v>
      </c>
      <c r="BL89">
        <v>2.8372646398094181</v>
      </c>
      <c r="BM89">
        <v>2.8290000000000002</v>
      </c>
      <c r="BN89">
        <v>3.3643000000000001</v>
      </c>
      <c r="BO89">
        <v>0.53529999999999989</v>
      </c>
      <c r="BP89">
        <v>3.3643000000000001</v>
      </c>
      <c r="BQ89">
        <v>1.4783708509126341</v>
      </c>
      <c r="BR89">
        <v>1.4756</v>
      </c>
      <c r="BS89">
        <v>1.4787999999999999</v>
      </c>
      <c r="BT89">
        <v>3.19999999999987E-3</v>
      </c>
      <c r="BU89">
        <v>1.4771000000000001</v>
      </c>
      <c r="BV89">
        <v>0.80536555994641612</v>
      </c>
      <c r="BW89">
        <v>0.7974</v>
      </c>
      <c r="BX89">
        <v>1.2672000000000001</v>
      </c>
      <c r="BY89">
        <v>0.46980000000000011</v>
      </c>
      <c r="BZ89">
        <v>1.2672000000000001</v>
      </c>
      <c r="CA89">
        <v>-2.2836500358041918</v>
      </c>
      <c r="CB89">
        <v>-2.7443</v>
      </c>
      <c r="CC89">
        <v>-2.2761</v>
      </c>
      <c r="CD89">
        <v>0.46819999999999989</v>
      </c>
      <c r="CE89">
        <v>-2.7443</v>
      </c>
      <c r="CF89">
        <v>61.085256430307957</v>
      </c>
      <c r="CG89">
        <v>58.8</v>
      </c>
      <c r="CH89">
        <v>61.4</v>
      </c>
      <c r="CI89">
        <v>2.600000000000001</v>
      </c>
      <c r="CJ89">
        <v>58.8</v>
      </c>
      <c r="CK89">
        <v>16.89628783694743</v>
      </c>
      <c r="CL89">
        <v>16.8</v>
      </c>
      <c r="CM89">
        <v>17.7</v>
      </c>
      <c r="CN89">
        <v>0.89999999999999858</v>
      </c>
      <c r="CO89">
        <v>17.7</v>
      </c>
      <c r="CP89">
        <v>41.279585790943592</v>
      </c>
      <c r="CQ89">
        <v>37.9</v>
      </c>
      <c r="CR89">
        <v>41.8</v>
      </c>
      <c r="CS89">
        <v>3.899999999999999</v>
      </c>
      <c r="CT89">
        <v>40.299999999999997</v>
      </c>
      <c r="CU89">
        <v>13.537473158485319</v>
      </c>
      <c r="CV89">
        <v>11.1</v>
      </c>
      <c r="CW89">
        <v>13.8</v>
      </c>
      <c r="CX89">
        <v>2.7000000000000011</v>
      </c>
      <c r="CY89">
        <v>11.1</v>
      </c>
      <c r="CZ89">
        <v>24.440888311366059</v>
      </c>
      <c r="DA89">
        <v>23.9</v>
      </c>
      <c r="DB89">
        <v>27.9</v>
      </c>
      <c r="DC89">
        <v>4</v>
      </c>
      <c r="DD89">
        <v>27</v>
      </c>
      <c r="DE89">
        <v>2.6197662849485628</v>
      </c>
      <c r="DF89">
        <v>2.2999999999999998</v>
      </c>
      <c r="DG89">
        <v>6</v>
      </c>
      <c r="DH89">
        <v>3.7</v>
      </c>
      <c r="DI89">
        <v>6</v>
      </c>
      <c r="DJ89">
        <v>0.384970062311905</v>
      </c>
      <c r="DK89">
        <v>0.36544437538843999</v>
      </c>
      <c r="DL89">
        <v>0.3876262626262626</v>
      </c>
      <c r="DM89">
        <v>2.2181887237822551E-2</v>
      </c>
      <c r="DN89">
        <v>0.36544437538843999</v>
      </c>
      <c r="DO89">
        <v>3.606685048985379</v>
      </c>
      <c r="DP89">
        <v>3.3889589999999998</v>
      </c>
      <c r="DQ89">
        <v>3.6198299999999999</v>
      </c>
      <c r="DR89">
        <v>0.23087099999999999</v>
      </c>
      <c r="DS89">
        <v>3.3889589999999998</v>
      </c>
      <c r="DT89">
        <v>4.8908092277351347</v>
      </c>
      <c r="DU89">
        <v>4.8838670000000004</v>
      </c>
      <c r="DV89">
        <v>4.8914910000000003</v>
      </c>
      <c r="DW89">
        <v>7.6239999999998531E-3</v>
      </c>
      <c r="DX89">
        <v>4.8838670000000004</v>
      </c>
      <c r="DY89">
        <v>3.606918655471961</v>
      </c>
      <c r="DZ89">
        <v>3.4401199999999998</v>
      </c>
      <c r="EA89">
        <v>3.6198299999999999</v>
      </c>
      <c r="EB89">
        <v>0.17971000000000001</v>
      </c>
      <c r="EC89">
        <v>3.4401199999999998</v>
      </c>
      <c r="ED89">
        <v>4.8908092277351347</v>
      </c>
      <c r="EE89">
        <v>4.8838670000000004</v>
      </c>
      <c r="EF89">
        <v>4.8914910000000003</v>
      </c>
      <c r="EG89">
        <v>7.6239999999998531E-3</v>
      </c>
      <c r="EH89">
        <v>4.8838670000000004</v>
      </c>
      <c r="EI89">
        <v>6.6631692235146547</v>
      </c>
      <c r="EJ89">
        <v>6.6615279999999997</v>
      </c>
      <c r="EK89">
        <v>6.7604009999999999</v>
      </c>
      <c r="EL89">
        <v>9.8873000000000211E-2</v>
      </c>
      <c r="EM89">
        <v>6.7604009999999999</v>
      </c>
      <c r="EN89">
        <v>19.980578288235019</v>
      </c>
      <c r="EO89">
        <v>18.415620000000001</v>
      </c>
      <c r="EP89">
        <v>20.018039999999999</v>
      </c>
      <c r="EQ89">
        <v>1.6024199999999991</v>
      </c>
      <c r="ER89">
        <v>18.415620000000001</v>
      </c>
      <c r="ES89">
        <v>8.0017426387468191</v>
      </c>
      <c r="ET89">
        <v>7.75732</v>
      </c>
      <c r="EU89">
        <v>11.014989999999999</v>
      </c>
      <c r="EV89">
        <v>3.2576699999999992</v>
      </c>
      <c r="EW89">
        <v>11.014989999999999</v>
      </c>
      <c r="EX89">
        <v>11.9788356494882</v>
      </c>
      <c r="EY89">
        <v>7.4006299999999996</v>
      </c>
      <c r="EZ89">
        <v>12.225820000000001</v>
      </c>
      <c r="FA89">
        <v>4.825190000000001</v>
      </c>
      <c r="FB89">
        <v>7.4006299999999996</v>
      </c>
      <c r="FC89">
        <v>0.63069310434496528</v>
      </c>
      <c r="FD89">
        <v>0.58129471423137691</v>
      </c>
      <c r="FE89">
        <v>0.63187559480876943</v>
      </c>
      <c r="FF89">
        <v>5.0580880577392517E-2</v>
      </c>
      <c r="FG89">
        <v>0.58129471423137691</v>
      </c>
      <c r="FH89">
        <v>1.5101504834139849</v>
      </c>
      <c r="FI89">
        <v>0.67186897128367795</v>
      </c>
      <c r="FJ89">
        <v>1.5760365693306451</v>
      </c>
      <c r="FK89">
        <v>0.90416759804696734</v>
      </c>
      <c r="FL89">
        <v>0.67186897128367795</v>
      </c>
      <c r="FM89">
        <v>29.904202122024191</v>
      </c>
      <c r="FN89">
        <v>26.48</v>
      </c>
      <c r="FO89">
        <v>30.33</v>
      </c>
      <c r="FP89">
        <v>3.8499999999999979</v>
      </c>
      <c r="FQ89">
        <v>26.48</v>
      </c>
      <c r="FR89">
        <v>236.30299767061209</v>
      </c>
      <c r="FS89">
        <v>231.99319</v>
      </c>
      <c r="FT89">
        <v>236.63536999999999</v>
      </c>
      <c r="FU89">
        <v>4.6421799999999962</v>
      </c>
      <c r="FV89">
        <v>231.99319</v>
      </c>
      <c r="FW89">
        <v>0.87258150841661131</v>
      </c>
      <c r="FX89">
        <v>0.87162700000000004</v>
      </c>
      <c r="FY89">
        <v>0.88632100000000003</v>
      </c>
      <c r="FZ89">
        <v>1.469399999999998E-2</v>
      </c>
      <c r="GA89">
        <v>0.88632100000000003</v>
      </c>
      <c r="GB89">
        <v>3</v>
      </c>
      <c r="GC89">
        <v>3</v>
      </c>
    </row>
    <row r="90" spans="1:185" x14ac:dyDescent="0.3">
      <c r="A90" s="36" t="s">
        <v>381</v>
      </c>
      <c r="B90">
        <v>-6.4515090311081005E-2</v>
      </c>
      <c r="C90">
        <v>1.7881709065572471</v>
      </c>
      <c r="D90">
        <v>1.698106403481823</v>
      </c>
      <c r="E90">
        <v>-0.70316188678584579</v>
      </c>
      <c r="F90">
        <v>-0.68328772851328956</v>
      </c>
      <c r="G90">
        <v>1.386448652655051</v>
      </c>
      <c r="H90">
        <v>-54.199338525542039</v>
      </c>
      <c r="I90">
        <v>0.12961927947919749</v>
      </c>
      <c r="J90">
        <v>0.73059581268830542</v>
      </c>
      <c r="K90">
        <v>0.2738166462077124</v>
      </c>
      <c r="L90">
        <v>-5.3065502295917291E-2</v>
      </c>
      <c r="M90">
        <v>7.7206604995814276E-2</v>
      </c>
      <c r="N90">
        <v>0.25411293935127433</v>
      </c>
      <c r="O90">
        <v>-0.22178648389251149</v>
      </c>
      <c r="P90">
        <v>3.2326455458762768E-2</v>
      </c>
      <c r="Q90">
        <v>-9.4729389402054082E-2</v>
      </c>
      <c r="R90">
        <v>1.765950631317776E-2</v>
      </c>
      <c r="S90">
        <v>0.76550480891849293</v>
      </c>
      <c r="T90">
        <v>-0.50540043932402479</v>
      </c>
      <c r="U90">
        <v>-0.49734378461164058</v>
      </c>
      <c r="V90">
        <v>1.952793917360375</v>
      </c>
      <c r="W90">
        <v>1.943433310674888</v>
      </c>
      <c r="X90">
        <v>0.1836835384176447</v>
      </c>
      <c r="Y90">
        <v>0.1751336019054954</v>
      </c>
      <c r="Z90">
        <v>4.2216130248537993E-2</v>
      </c>
      <c r="AA90">
        <v>5.2065518260495533E-2</v>
      </c>
      <c r="AB90">
        <v>50.155216586323498</v>
      </c>
      <c r="AC90">
        <v>-0.36372627566422128</v>
      </c>
      <c r="AD90">
        <v>1.9400326171373761</v>
      </c>
      <c r="AE90">
        <v>0.54740981408186618</v>
      </c>
      <c r="AF90">
        <v>0.53885987756971665</v>
      </c>
      <c r="AG90">
        <v>0.74584822947545781</v>
      </c>
      <c r="AH90">
        <v>5.1338591897308154E-3</v>
      </c>
      <c r="AI90">
        <v>268.52507521271849</v>
      </c>
      <c r="AJ90">
        <v>215.66269516108269</v>
      </c>
      <c r="AK90">
        <v>280.7620715176912</v>
      </c>
      <c r="AL90">
        <v>309.15046081616049</v>
      </c>
      <c r="AM90">
        <v>176.43000289826281</v>
      </c>
      <c r="AN90">
        <v>255.45281893713889</v>
      </c>
      <c r="AO90">
        <v>80.641304938713233</v>
      </c>
      <c r="AP90">
        <v>190.7677761194403</v>
      </c>
      <c r="AQ90">
        <v>17.34739804129779</v>
      </c>
      <c r="AR90">
        <v>3.228654560373684</v>
      </c>
      <c r="AS90">
        <v>10.940844388335631</v>
      </c>
      <c r="AT90">
        <v>-7.7929282417989532</v>
      </c>
      <c r="AU90">
        <v>-4.2302661987293266</v>
      </c>
      <c r="AV90">
        <v>-3.562662043069627</v>
      </c>
      <c r="AW90">
        <v>1.1103117701575229</v>
      </c>
      <c r="AX90">
        <v>1.034</v>
      </c>
      <c r="AY90">
        <v>1.2426999999999999</v>
      </c>
      <c r="AZ90">
        <v>0.20869999999999991</v>
      </c>
      <c r="BA90">
        <v>1.1781999999999999</v>
      </c>
      <c r="BB90">
        <v>0.88579898160911619</v>
      </c>
      <c r="BC90">
        <v>0.8458</v>
      </c>
      <c r="BD90">
        <v>0.89139999999999997</v>
      </c>
      <c r="BE90">
        <v>4.5599999999999967E-2</v>
      </c>
      <c r="BF90">
        <v>0.84699999999999998</v>
      </c>
      <c r="BG90">
        <v>23.55747736887475</v>
      </c>
      <c r="BH90">
        <v>22.907900000000001</v>
      </c>
      <c r="BI90">
        <v>27.972200000000001</v>
      </c>
      <c r="BJ90">
        <v>5.0642999999999994</v>
      </c>
      <c r="BK90">
        <v>27.853300000000001</v>
      </c>
      <c r="BL90">
        <v>2.548666179262284</v>
      </c>
      <c r="BM90">
        <v>2.1160000000000001</v>
      </c>
      <c r="BN90">
        <v>4.0319000000000003</v>
      </c>
      <c r="BO90">
        <v>1.9158999999999999</v>
      </c>
      <c r="BP90">
        <v>4.0319000000000003</v>
      </c>
      <c r="BQ90">
        <v>1.4445046441494021</v>
      </c>
      <c r="BR90">
        <v>1.0441</v>
      </c>
      <c r="BS90">
        <v>1.9293</v>
      </c>
      <c r="BT90">
        <v>0.88519999999999999</v>
      </c>
      <c r="BU90">
        <v>1.9293</v>
      </c>
      <c r="BV90">
        <v>0.5647170381739216</v>
      </c>
      <c r="BW90">
        <v>0.2437</v>
      </c>
      <c r="BX90">
        <v>1.4097999999999999</v>
      </c>
      <c r="BY90">
        <v>1.1660999999999999</v>
      </c>
      <c r="BZ90">
        <v>1.3454999999999999</v>
      </c>
      <c r="CA90">
        <v>-2.0092208401884228</v>
      </c>
      <c r="CB90">
        <v>-3.2747000000000002</v>
      </c>
      <c r="CC90">
        <v>-1.6196999999999999</v>
      </c>
      <c r="CD90">
        <v>1.655</v>
      </c>
      <c r="CE90">
        <v>-3.2747000000000002</v>
      </c>
      <c r="CF90">
        <v>64.685042817698545</v>
      </c>
      <c r="CG90">
        <v>58.8</v>
      </c>
      <c r="CH90">
        <v>75.400000000000006</v>
      </c>
      <c r="CI90">
        <v>16.600000000000009</v>
      </c>
      <c r="CJ90">
        <v>58.8</v>
      </c>
      <c r="CK90">
        <v>19.155019614791119</v>
      </c>
      <c r="CL90">
        <v>16.8</v>
      </c>
      <c r="CM90">
        <v>28.5</v>
      </c>
      <c r="CN90">
        <v>11.7</v>
      </c>
      <c r="CO90">
        <v>17.7</v>
      </c>
      <c r="CP90">
        <v>49.688802599299827</v>
      </c>
      <c r="CQ90">
        <v>40.700000000000003</v>
      </c>
      <c r="CR90">
        <v>52.7</v>
      </c>
      <c r="CS90">
        <v>12</v>
      </c>
      <c r="CT90">
        <v>52.7</v>
      </c>
      <c r="CU90">
        <v>13.900782205184081</v>
      </c>
      <c r="CV90">
        <v>11</v>
      </c>
      <c r="CW90">
        <v>14.3</v>
      </c>
      <c r="CX90">
        <v>3.3000000000000012</v>
      </c>
      <c r="CY90">
        <v>11.1</v>
      </c>
      <c r="CZ90">
        <v>30.742423044230861</v>
      </c>
      <c r="DA90">
        <v>24</v>
      </c>
      <c r="DB90">
        <v>45.5</v>
      </c>
      <c r="DC90">
        <v>21.5</v>
      </c>
      <c r="DD90">
        <v>27.4</v>
      </c>
      <c r="DE90">
        <v>4.909618587634105</v>
      </c>
      <c r="DF90">
        <v>2.2999999999999998</v>
      </c>
      <c r="DG90">
        <v>14.3</v>
      </c>
      <c r="DH90">
        <v>12</v>
      </c>
      <c r="DI90">
        <v>6.1</v>
      </c>
      <c r="DJ90">
        <v>0.33970409522431222</v>
      </c>
      <c r="DK90">
        <v>0.29893238434163699</v>
      </c>
      <c r="DL90">
        <v>0.41935483870967749</v>
      </c>
      <c r="DM90">
        <v>0.1204224543680405</v>
      </c>
      <c r="DN90">
        <v>0.29893238434163699</v>
      </c>
      <c r="DO90">
        <v>3.9081281841874409</v>
      </c>
      <c r="DP90">
        <v>3.3799790000000001</v>
      </c>
      <c r="DQ90">
        <v>3.9989910000000002</v>
      </c>
      <c r="DR90">
        <v>0.61901200000000012</v>
      </c>
      <c r="DS90">
        <v>3.3860960000000002</v>
      </c>
      <c r="DT90">
        <v>6.0637065329817679</v>
      </c>
      <c r="DU90">
        <v>4.8834580000000001</v>
      </c>
      <c r="DV90">
        <v>6.3425089999999997</v>
      </c>
      <c r="DW90">
        <v>1.4590510000000001</v>
      </c>
      <c r="DX90">
        <v>4.8838379999999999</v>
      </c>
      <c r="DY90">
        <v>3.952563448916794</v>
      </c>
      <c r="DZ90">
        <v>3.6299359999999998</v>
      </c>
      <c r="EA90">
        <v>3.9989910000000002</v>
      </c>
      <c r="EB90">
        <v>0.36905500000000041</v>
      </c>
      <c r="EC90">
        <v>3.921405</v>
      </c>
      <c r="ED90">
        <v>6.7868913090092846</v>
      </c>
      <c r="EE90">
        <v>5.5216139999999996</v>
      </c>
      <c r="EF90">
        <v>7.4498259999999998</v>
      </c>
      <c r="EG90">
        <v>1.928212</v>
      </c>
      <c r="EH90">
        <v>5.9001440000000001</v>
      </c>
      <c r="EI90">
        <v>6.6624575942904514</v>
      </c>
      <c r="EJ90">
        <v>6.6443159999999999</v>
      </c>
      <c r="EK90">
        <v>8.6124449999999992</v>
      </c>
      <c r="EL90">
        <v>1.9681289999999989</v>
      </c>
      <c r="EM90">
        <v>8.6124449999999992</v>
      </c>
      <c r="EN90">
        <v>22.53171606460527</v>
      </c>
      <c r="EO90">
        <v>18.580179999999999</v>
      </c>
      <c r="EP90">
        <v>23.67145</v>
      </c>
      <c r="EQ90">
        <v>5.0912700000000024</v>
      </c>
      <c r="ER90">
        <v>18.580179999999999</v>
      </c>
      <c r="ES90">
        <v>8.5898802147454312</v>
      </c>
      <c r="ET90">
        <v>7.7545200000000003</v>
      </c>
      <c r="EU90">
        <v>11.26276</v>
      </c>
      <c r="EV90">
        <v>3.5082399999999998</v>
      </c>
      <c r="EW90">
        <v>11.01191</v>
      </c>
      <c r="EX90">
        <v>13.94183584985984</v>
      </c>
      <c r="EY90">
        <v>7.5682700000000001</v>
      </c>
      <c r="EZ90">
        <v>14.2745</v>
      </c>
      <c r="FA90">
        <v>6.7062299999999997</v>
      </c>
      <c r="FB90">
        <v>7.5682700000000001</v>
      </c>
      <c r="FC90">
        <v>0.63001688765737052</v>
      </c>
      <c r="FD90">
        <v>0.51952665931656339</v>
      </c>
      <c r="FE90">
        <v>0.66188537138386527</v>
      </c>
      <c r="FF90">
        <v>0.14235871206730191</v>
      </c>
      <c r="FG90">
        <v>0.51952665931656339</v>
      </c>
      <c r="FH90">
        <v>1.643407293620061</v>
      </c>
      <c r="FI90">
        <v>0.68728040821256253</v>
      </c>
      <c r="FJ90">
        <v>1.840790245726702</v>
      </c>
      <c r="FK90">
        <v>1.1535098375141399</v>
      </c>
      <c r="FL90">
        <v>0.68728040821256253</v>
      </c>
      <c r="FM90">
        <v>30.141330634946019</v>
      </c>
      <c r="FN90">
        <v>26.87</v>
      </c>
      <c r="FO90">
        <v>31.79</v>
      </c>
      <c r="FP90">
        <v>4.9199999999999982</v>
      </c>
      <c r="FQ90">
        <v>29.2</v>
      </c>
      <c r="FR90">
        <v>275.60675569721479</v>
      </c>
      <c r="FS90">
        <v>266.88643000000002</v>
      </c>
      <c r="FT90">
        <v>279.17259000000001</v>
      </c>
      <c r="FU90">
        <v>12.286160000000001</v>
      </c>
      <c r="FV90">
        <v>274.149</v>
      </c>
      <c r="FW90">
        <v>0.82912949162351668</v>
      </c>
      <c r="FX90">
        <v>0.81941799999999998</v>
      </c>
      <c r="FY90">
        <v>0.85229699999999997</v>
      </c>
      <c r="FZ90">
        <v>3.2878999999999992E-2</v>
      </c>
      <c r="GA90">
        <v>0.831901</v>
      </c>
      <c r="GB90">
        <v>11</v>
      </c>
      <c r="GC90">
        <v>19</v>
      </c>
    </row>
    <row r="91" spans="1:185" x14ac:dyDescent="0.3">
      <c r="A91" s="36" t="s">
        <v>382</v>
      </c>
      <c r="B91">
        <v>-7.3436606999556106E-2</v>
      </c>
      <c r="C91">
        <v>1.796176313011296</v>
      </c>
      <c r="D91">
        <v>1.8958586780982321</v>
      </c>
      <c r="E91">
        <v>-0.92990523930700697</v>
      </c>
      <c r="F91">
        <v>-0.60673362381498797</v>
      </c>
      <c r="G91">
        <v>1.5366856478732409</v>
      </c>
      <c r="H91">
        <v>-54.199475805320098</v>
      </c>
      <c r="I91">
        <v>7.4889965937715075E-2</v>
      </c>
      <c r="J91">
        <v>0.59757622985453174</v>
      </c>
      <c r="K91">
        <v>0.2179529038373505</v>
      </c>
      <c r="L91">
        <v>-2.1177864118253158E-2</v>
      </c>
      <c r="M91">
        <v>0.1002299514877153</v>
      </c>
      <c r="N91">
        <v>0.17794038113419181</v>
      </c>
      <c r="O91">
        <v>-0.20630050185420509</v>
      </c>
      <c r="P91">
        <v>-2.8360120720013308E-2</v>
      </c>
      <c r="Q91">
        <v>-0.117330482395037</v>
      </c>
      <c r="R91">
        <v>3.8682555023732468E-2</v>
      </c>
      <c r="S91">
        <v>0.79600807375856919</v>
      </c>
      <c r="T91">
        <v>-0.50797470171787418</v>
      </c>
      <c r="U91">
        <v>-0.48972850662030981</v>
      </c>
      <c r="V91">
        <v>1.9448167739624791</v>
      </c>
      <c r="W91">
        <v>1.93834446191962</v>
      </c>
      <c r="X91">
        <v>0.19368913419199749</v>
      </c>
      <c r="Y91">
        <v>0.17808824570754209</v>
      </c>
      <c r="Z91">
        <v>5.3397343806730689E-2</v>
      </c>
      <c r="AA91">
        <v>6.0587537869592693E-2</v>
      </c>
      <c r="AB91">
        <v>47.969366556841123</v>
      </c>
      <c r="AC91">
        <v>-0.33678312720319459</v>
      </c>
      <c r="AD91">
        <v>1.9154427229621931</v>
      </c>
      <c r="AE91">
        <v>0.53047226139519221</v>
      </c>
      <c r="AF91">
        <v>0.51487137291073681</v>
      </c>
      <c r="AG91">
        <v>0.84906752737386948</v>
      </c>
      <c r="AH91">
        <v>4.4882862505565436E-3</v>
      </c>
      <c r="AI91">
        <v>256.64374236196159</v>
      </c>
      <c r="AJ91">
        <v>225.33772877865249</v>
      </c>
      <c r="AK91">
        <v>258.08133270865278</v>
      </c>
      <c r="AL91">
        <v>286.51221233868921</v>
      </c>
      <c r="AM91">
        <v>412.25154985376662</v>
      </c>
      <c r="AN91">
        <v>566.73752734307539</v>
      </c>
      <c r="AO91">
        <v>277.29579549393537</v>
      </c>
      <c r="AP91">
        <v>444.89022470051191</v>
      </c>
      <c r="AQ91">
        <v>20.649788384728051</v>
      </c>
      <c r="AR91">
        <v>5.4569205390536597</v>
      </c>
      <c r="AS91">
        <v>12.20112775018173</v>
      </c>
      <c r="AT91">
        <v>-15.903473133385519</v>
      </c>
      <c r="AU91">
        <v>-7.0784251468359924</v>
      </c>
      <c r="AV91">
        <v>-8.8250479865495279</v>
      </c>
      <c r="AW91">
        <v>3.6318193802466112</v>
      </c>
      <c r="AX91">
        <v>2.3485999999999998</v>
      </c>
      <c r="AY91">
        <v>3.6417000000000002</v>
      </c>
      <c r="AZ91">
        <v>1.2930999999999999</v>
      </c>
      <c r="BA91">
        <v>2.7829000000000002</v>
      </c>
      <c r="BB91">
        <v>0.81871983418319583</v>
      </c>
      <c r="BC91">
        <v>0.74690000000000001</v>
      </c>
      <c r="BD91">
        <v>0.82020000000000004</v>
      </c>
      <c r="BE91">
        <v>7.3300000000000032E-2</v>
      </c>
      <c r="BF91">
        <v>0.74690000000000001</v>
      </c>
      <c r="BG91">
        <v>30.7693755589926</v>
      </c>
      <c r="BH91">
        <v>30.591899999999999</v>
      </c>
      <c r="BI91">
        <v>37.143999999999998</v>
      </c>
      <c r="BJ91">
        <v>6.5520999999999994</v>
      </c>
      <c r="BK91">
        <v>37.143999999999998</v>
      </c>
      <c r="BL91">
        <v>11.172875867892561</v>
      </c>
      <c r="BM91">
        <v>11.0852</v>
      </c>
      <c r="BN91">
        <v>13.5717</v>
      </c>
      <c r="BO91">
        <v>2.486499999999999</v>
      </c>
      <c r="BP91">
        <v>12.2141</v>
      </c>
      <c r="BQ91">
        <v>8.3695687592291552</v>
      </c>
      <c r="BR91">
        <v>8.3054000000000006</v>
      </c>
      <c r="BS91">
        <v>10.7043</v>
      </c>
      <c r="BT91">
        <v>2.3988999999999989</v>
      </c>
      <c r="BU91">
        <v>9.7423000000000002</v>
      </c>
      <c r="BV91">
        <v>-1.041704879773351</v>
      </c>
      <c r="BW91">
        <v>-3.0251000000000001</v>
      </c>
      <c r="BX91">
        <v>-1.0370999999999999</v>
      </c>
      <c r="BY91">
        <v>1.988</v>
      </c>
      <c r="BZ91">
        <v>-3.0251000000000001</v>
      </c>
      <c r="CA91">
        <v>-7.3278638559311702</v>
      </c>
      <c r="CB91">
        <v>-7.8338999999999999</v>
      </c>
      <c r="CC91">
        <v>-6.7172000000000001</v>
      </c>
      <c r="CD91">
        <v>1.1167</v>
      </c>
      <c r="CE91">
        <v>-6.7172000000000001</v>
      </c>
      <c r="CF91">
        <v>121.84730264256331</v>
      </c>
      <c r="CG91">
        <v>83.3</v>
      </c>
      <c r="CH91">
        <v>124.1</v>
      </c>
      <c r="CI91">
        <v>40.799999999999997</v>
      </c>
      <c r="CJ91">
        <v>83.3</v>
      </c>
      <c r="CK91">
        <v>44.041801414402059</v>
      </c>
      <c r="CL91">
        <v>30.3</v>
      </c>
      <c r="CM91">
        <v>44.2</v>
      </c>
      <c r="CN91">
        <v>13.9</v>
      </c>
      <c r="CO91">
        <v>30.3</v>
      </c>
      <c r="CP91">
        <v>59.192170893417369</v>
      </c>
      <c r="CQ91">
        <v>54.8</v>
      </c>
      <c r="CR91">
        <v>64.2</v>
      </c>
      <c r="CS91">
        <v>9.4000000000000057</v>
      </c>
      <c r="CT91">
        <v>64.2</v>
      </c>
      <c r="CU91">
        <v>16.29157098032897</v>
      </c>
      <c r="CV91">
        <v>15.9</v>
      </c>
      <c r="CW91">
        <v>16.399999999999999</v>
      </c>
      <c r="CX91">
        <v>0.49999999999999822</v>
      </c>
      <c r="CY91">
        <v>16.100000000000001</v>
      </c>
      <c r="CZ91">
        <v>171.65666260170971</v>
      </c>
      <c r="DA91">
        <v>127.3</v>
      </c>
      <c r="DB91">
        <v>191.7</v>
      </c>
      <c r="DC91">
        <v>64.399999999999991</v>
      </c>
      <c r="DD91">
        <v>127.3</v>
      </c>
      <c r="DE91">
        <v>22.542926437353891</v>
      </c>
      <c r="DF91">
        <v>14.2</v>
      </c>
      <c r="DG91">
        <v>25</v>
      </c>
      <c r="DH91">
        <v>10.8</v>
      </c>
      <c r="DI91">
        <v>14.2</v>
      </c>
      <c r="DJ91">
        <v>0.27388661124227559</v>
      </c>
      <c r="DK91">
        <v>0.17214300475304811</v>
      </c>
      <c r="DL91">
        <v>0.27956747015093492</v>
      </c>
      <c r="DM91">
        <v>0.1074244653978868</v>
      </c>
      <c r="DN91">
        <v>0.17214300475304811</v>
      </c>
      <c r="DO91">
        <v>3.8880966780872099</v>
      </c>
      <c r="DP91">
        <v>3.855175</v>
      </c>
      <c r="DQ91">
        <v>3.936423</v>
      </c>
      <c r="DR91">
        <v>8.1247999999999987E-2</v>
      </c>
      <c r="DS91">
        <v>3.936423</v>
      </c>
      <c r="DT91">
        <v>6.8806066036092259</v>
      </c>
      <c r="DU91">
        <v>6.3782920000000001</v>
      </c>
      <c r="DV91">
        <v>7.3713870000000004</v>
      </c>
      <c r="DW91">
        <v>0.99309500000000028</v>
      </c>
      <c r="DX91">
        <v>6.3782920000000001</v>
      </c>
      <c r="DY91">
        <v>3.8880966780872099</v>
      </c>
      <c r="DZ91">
        <v>3.855175</v>
      </c>
      <c r="EA91">
        <v>3.936423</v>
      </c>
      <c r="EB91">
        <v>8.1247999999999987E-2</v>
      </c>
      <c r="EC91">
        <v>3.936423</v>
      </c>
      <c r="ED91">
        <v>8.1499633197948693</v>
      </c>
      <c r="EE91">
        <v>7.7125139999999996</v>
      </c>
      <c r="EF91">
        <v>8.1518200000000007</v>
      </c>
      <c r="EG91">
        <v>0.43930600000000108</v>
      </c>
      <c r="EH91">
        <v>7.7125139999999996</v>
      </c>
      <c r="EI91">
        <v>8.6592564651960746</v>
      </c>
      <c r="EJ91">
        <v>8.6084029999999991</v>
      </c>
      <c r="EK91">
        <v>12.311254</v>
      </c>
      <c r="EL91">
        <v>3.7028510000000008</v>
      </c>
      <c r="EM91">
        <v>12.311254</v>
      </c>
      <c r="EN91">
        <v>43.115121888476189</v>
      </c>
      <c r="EO91">
        <v>30.090959999999999</v>
      </c>
      <c r="EP91">
        <v>43.930250000000001</v>
      </c>
      <c r="EQ91">
        <v>13.83929</v>
      </c>
      <c r="ER91">
        <v>30.090959999999999</v>
      </c>
      <c r="ES91">
        <v>25.700565066720401</v>
      </c>
      <c r="ET91">
        <v>19.067620000000002</v>
      </c>
      <c r="EU91">
        <v>26.623159999999999</v>
      </c>
      <c r="EV91">
        <v>7.555539999999997</v>
      </c>
      <c r="EW91">
        <v>19.067620000000002</v>
      </c>
      <c r="EX91">
        <v>17.414556821755781</v>
      </c>
      <c r="EY91">
        <v>11.023339999999999</v>
      </c>
      <c r="EZ91">
        <v>22.900729999999999</v>
      </c>
      <c r="FA91">
        <v>11.87739</v>
      </c>
      <c r="FB91">
        <v>11.023339999999999</v>
      </c>
      <c r="FC91">
        <v>0.57908464575775442</v>
      </c>
      <c r="FD91">
        <v>0.404155483015535</v>
      </c>
      <c r="FE91">
        <v>0.59003273434091852</v>
      </c>
      <c r="FF91">
        <v>0.18587725132538349</v>
      </c>
      <c r="FG91">
        <v>0.404155483015535</v>
      </c>
      <c r="FH91">
        <v>0.68061100270225106</v>
      </c>
      <c r="FI91">
        <v>0.57811829688235861</v>
      </c>
      <c r="FJ91">
        <v>1.140559802774112</v>
      </c>
      <c r="FK91">
        <v>0.56244150589175312</v>
      </c>
      <c r="FL91">
        <v>0.57811829688235861</v>
      </c>
      <c r="FM91">
        <v>43.954174536459533</v>
      </c>
      <c r="FN91">
        <v>42.47</v>
      </c>
      <c r="FO91">
        <v>43.97</v>
      </c>
      <c r="FP91">
        <v>1.5</v>
      </c>
      <c r="FQ91">
        <v>42.47</v>
      </c>
      <c r="FR91">
        <v>512.4251554405447</v>
      </c>
      <c r="FS91">
        <v>504.01130999999998</v>
      </c>
      <c r="FT91">
        <v>512.46478999999999</v>
      </c>
      <c r="FU91">
        <v>8.4534800000000132</v>
      </c>
      <c r="FV91">
        <v>505.11451</v>
      </c>
      <c r="FW91">
        <v>0.73328276421372585</v>
      </c>
      <c r="FX91">
        <v>0.73321199999999997</v>
      </c>
      <c r="FY91">
        <v>0.74313499999999999</v>
      </c>
      <c r="FZ91">
        <v>9.9230000000000151E-3</v>
      </c>
      <c r="GA91">
        <v>0.74198299999999995</v>
      </c>
      <c r="GB91">
        <v>6</v>
      </c>
      <c r="GC91">
        <v>8</v>
      </c>
    </row>
    <row r="92" spans="1:185" x14ac:dyDescent="0.3">
      <c r="A92" s="36" t="s">
        <v>383</v>
      </c>
      <c r="B92">
        <v>-6.4378760800351556E-2</v>
      </c>
      <c r="C92">
        <v>1.815572584189723</v>
      </c>
      <c r="D92">
        <v>1.8171331272644951</v>
      </c>
      <c r="E92">
        <v>-0.83350000255529455</v>
      </c>
      <c r="F92">
        <v>-0.64619148344784316</v>
      </c>
      <c r="G92">
        <v>1.479733126713318</v>
      </c>
      <c r="H92">
        <v>-54.195018227447882</v>
      </c>
      <c r="I92">
        <v>8.5166562609406915E-2</v>
      </c>
      <c r="J92">
        <v>0.56405171646408736</v>
      </c>
      <c r="K92">
        <v>0.20518145547122671</v>
      </c>
      <c r="L92">
        <v>-2.5460177894453359E-2</v>
      </c>
      <c r="M92">
        <v>9.8393743195586567E-2</v>
      </c>
      <c r="N92">
        <v>0.18812006225490699</v>
      </c>
      <c r="O92">
        <v>-0.2170367496704986</v>
      </c>
      <c r="P92">
        <v>-2.891668741559162E-2</v>
      </c>
      <c r="Q92">
        <v>-0.1229767185429548</v>
      </c>
      <c r="R92">
        <v>4.0196687416675897E-2</v>
      </c>
      <c r="S92">
        <v>0.79327167147792266</v>
      </c>
      <c r="T92">
        <v>-0.51401305986675794</v>
      </c>
      <c r="U92">
        <v>-0.49652419536427661</v>
      </c>
      <c r="V92">
        <v>1.9450402734960921</v>
      </c>
      <c r="W92">
        <v>1.935694984552969</v>
      </c>
      <c r="X92">
        <v>0.1906108099245461</v>
      </c>
      <c r="Y92">
        <v>0.17286665640641541</v>
      </c>
      <c r="Z92">
        <v>5.0076109478625612E-2</v>
      </c>
      <c r="AA92">
        <v>5.8587507861761499E-2</v>
      </c>
      <c r="AB92">
        <v>48.805835868623547</v>
      </c>
      <c r="AC92">
        <v>-0.35393337440813211</v>
      </c>
      <c r="AD92">
        <v>1.922552461018104</v>
      </c>
      <c r="AE92">
        <v>0.54454418433267815</v>
      </c>
      <c r="AF92">
        <v>0.5268000308145474</v>
      </c>
      <c r="AG92">
        <v>0.83161270826257927</v>
      </c>
      <c r="AH92">
        <v>4.4800000189749592E-3</v>
      </c>
      <c r="AI92">
        <v>271.34333787608438</v>
      </c>
      <c r="AJ92">
        <v>245.38057256159399</v>
      </c>
      <c r="AK92">
        <v>271.98247929004629</v>
      </c>
      <c r="AL92">
        <v>296.66696177661271</v>
      </c>
      <c r="AM92">
        <v>374.95232808324988</v>
      </c>
      <c r="AN92">
        <v>511.70000001445709</v>
      </c>
      <c r="AO92">
        <v>252.3760109150906</v>
      </c>
      <c r="AP92">
        <v>398.18297075754208</v>
      </c>
      <c r="AQ92">
        <v>20.37583592988555</v>
      </c>
      <c r="AR92">
        <v>5.1933437132172244</v>
      </c>
      <c r="AS92">
        <v>12.140000002891419</v>
      </c>
      <c r="AT92">
        <v>-15.388189941960039</v>
      </c>
      <c r="AU92">
        <v>-8.2099999929521594</v>
      </c>
      <c r="AV92">
        <v>-7.1781899490078791</v>
      </c>
      <c r="AW92">
        <v>1.1175998994973539</v>
      </c>
      <c r="AX92">
        <v>1.0991</v>
      </c>
      <c r="AY92">
        <v>1.3867</v>
      </c>
      <c r="AZ92">
        <v>0.28760000000000008</v>
      </c>
      <c r="BA92">
        <v>1.3867</v>
      </c>
      <c r="BB92">
        <v>0.86581671669117954</v>
      </c>
      <c r="BC92">
        <v>0.76139999999999997</v>
      </c>
      <c r="BD92">
        <v>0.8659</v>
      </c>
      <c r="BE92">
        <v>0.1045</v>
      </c>
      <c r="BF92">
        <v>0.76139999999999997</v>
      </c>
      <c r="BG92">
        <v>25.941169341281501</v>
      </c>
      <c r="BH92">
        <v>25.931799999999999</v>
      </c>
      <c r="BI92">
        <v>35.974800000000002</v>
      </c>
      <c r="BJ92">
        <v>10.042999999999999</v>
      </c>
      <c r="BK92">
        <v>35.974800000000002</v>
      </c>
      <c r="BL92">
        <v>4.5928304268410116</v>
      </c>
      <c r="BM92">
        <v>4.5057</v>
      </c>
      <c r="BN92">
        <v>5.0500999999999996</v>
      </c>
      <c r="BO92">
        <v>0.54439999999999955</v>
      </c>
      <c r="BP92">
        <v>5.0500999999999996</v>
      </c>
      <c r="BQ92">
        <v>3.592197708416192</v>
      </c>
      <c r="BR92">
        <v>3.5198</v>
      </c>
      <c r="BS92">
        <v>3.6419999999999999</v>
      </c>
      <c r="BT92">
        <v>0.12219999999999991</v>
      </c>
      <c r="BU92">
        <v>3.5198</v>
      </c>
      <c r="BV92">
        <v>-0.86383487171139317</v>
      </c>
      <c r="BW92">
        <v>-0.87970000000000004</v>
      </c>
      <c r="BX92">
        <v>0.1003</v>
      </c>
      <c r="BY92">
        <v>0.98</v>
      </c>
      <c r="BZ92">
        <v>0.1003</v>
      </c>
      <c r="CA92">
        <v>-2.7283211959946181</v>
      </c>
      <c r="CB92">
        <v>-3.6200999999999999</v>
      </c>
      <c r="CC92">
        <v>-2.6806999999999999</v>
      </c>
      <c r="CD92">
        <v>0.93940000000000001</v>
      </c>
      <c r="CE92">
        <v>-3.6200999999999999</v>
      </c>
      <c r="CF92">
        <v>113.51702925691509</v>
      </c>
      <c r="CG92">
        <v>69.8</v>
      </c>
      <c r="CH92">
        <v>114.1</v>
      </c>
      <c r="CI92">
        <v>44.3</v>
      </c>
      <c r="CJ92">
        <v>69.8</v>
      </c>
      <c r="CK92">
        <v>42.258358861527903</v>
      </c>
      <c r="CL92">
        <v>18.600000000000001</v>
      </c>
      <c r="CM92">
        <v>42.3</v>
      </c>
      <c r="CN92">
        <v>23.7</v>
      </c>
      <c r="CO92">
        <v>18.600000000000001</v>
      </c>
      <c r="CP92">
        <v>56.500000449977613</v>
      </c>
      <c r="CQ92">
        <v>56.5</v>
      </c>
      <c r="CR92">
        <v>81.400000000000006</v>
      </c>
      <c r="CS92">
        <v>24.900000000000009</v>
      </c>
      <c r="CT92">
        <v>81.400000000000006</v>
      </c>
      <c r="CU92">
        <v>15.29999999457859</v>
      </c>
      <c r="CV92">
        <v>15</v>
      </c>
      <c r="CW92">
        <v>15.3</v>
      </c>
      <c r="CX92">
        <v>0.30000000000000071</v>
      </c>
      <c r="CY92">
        <v>15</v>
      </c>
      <c r="CZ92">
        <v>169.3321895166884</v>
      </c>
      <c r="DA92">
        <v>71.7</v>
      </c>
      <c r="DB92">
        <v>171.9</v>
      </c>
      <c r="DC92">
        <v>100.2</v>
      </c>
      <c r="DD92">
        <v>71.7</v>
      </c>
      <c r="DE92">
        <v>23.724921769112729</v>
      </c>
      <c r="DF92">
        <v>3.6</v>
      </c>
      <c r="DG92">
        <v>23.9</v>
      </c>
      <c r="DH92">
        <v>20.3</v>
      </c>
      <c r="DI92">
        <v>3.6</v>
      </c>
      <c r="DJ92">
        <v>0.28509146299926152</v>
      </c>
      <c r="DK92">
        <v>0.15766885023718091</v>
      </c>
      <c r="DL92">
        <v>0.28697183098591539</v>
      </c>
      <c r="DM92">
        <v>0.1293029807487345</v>
      </c>
      <c r="DN92">
        <v>0.15766885023718091</v>
      </c>
      <c r="DO92">
        <v>3.927222201662826</v>
      </c>
      <c r="DP92">
        <v>3.9269590000000001</v>
      </c>
      <c r="DQ92">
        <v>3.9974509999999999</v>
      </c>
      <c r="DR92">
        <v>7.0491999999999777E-2</v>
      </c>
      <c r="DS92">
        <v>3.9974509999999999</v>
      </c>
      <c r="DT92">
        <v>7.0465979301174482</v>
      </c>
      <c r="DU92">
        <v>6.3479429999999999</v>
      </c>
      <c r="DV92">
        <v>7.0478430000000003</v>
      </c>
      <c r="DW92">
        <v>0.69990000000000041</v>
      </c>
      <c r="DX92">
        <v>6.3479429999999999</v>
      </c>
      <c r="DY92">
        <v>3.927222201662826</v>
      </c>
      <c r="DZ92">
        <v>3.9269590000000001</v>
      </c>
      <c r="EA92">
        <v>3.9974509999999999</v>
      </c>
      <c r="EB92">
        <v>7.0491999999999777E-2</v>
      </c>
      <c r="EC92">
        <v>3.9974509999999999</v>
      </c>
      <c r="ED92">
        <v>7.7615992250238666</v>
      </c>
      <c r="EE92">
        <v>6.828182</v>
      </c>
      <c r="EF92">
        <v>7.7621209999999996</v>
      </c>
      <c r="EG92">
        <v>0.93393899999999963</v>
      </c>
      <c r="EH92">
        <v>6.828182</v>
      </c>
      <c r="EI92">
        <v>7.5109437884341199</v>
      </c>
      <c r="EJ92">
        <v>7.5099580000000001</v>
      </c>
      <c r="EK92">
        <v>13.046863999999999</v>
      </c>
      <c r="EL92">
        <v>5.5369059999999992</v>
      </c>
      <c r="EM92">
        <v>13.046863999999999</v>
      </c>
      <c r="EN92">
        <v>42.122418796288542</v>
      </c>
      <c r="EO92">
        <v>29.568650000000002</v>
      </c>
      <c r="EP92">
        <v>42.758560000000003</v>
      </c>
      <c r="EQ92">
        <v>13.189909999999999</v>
      </c>
      <c r="ER92">
        <v>29.568650000000002</v>
      </c>
      <c r="ES92">
        <v>18.539492870703839</v>
      </c>
      <c r="ET92">
        <v>15.91147</v>
      </c>
      <c r="EU92">
        <v>18.542300000000001</v>
      </c>
      <c r="EV92">
        <v>2.6308300000000009</v>
      </c>
      <c r="EW92">
        <v>15.91147</v>
      </c>
      <c r="EX92">
        <v>23.5829259255847</v>
      </c>
      <c r="EY92">
        <v>13.65718</v>
      </c>
      <c r="EZ92">
        <v>24.221070000000001</v>
      </c>
      <c r="FA92">
        <v>10.563890000000001</v>
      </c>
      <c r="FB92">
        <v>13.65718</v>
      </c>
      <c r="FC92">
        <v>0.61694507858258052</v>
      </c>
      <c r="FD92">
        <v>0.43307658057466919</v>
      </c>
      <c r="FE92">
        <v>0.62626230670310712</v>
      </c>
      <c r="FF92">
        <v>0.1931857261284379</v>
      </c>
      <c r="FG92">
        <v>0.43307658057466919</v>
      </c>
      <c r="FH92">
        <v>1.272042502668226</v>
      </c>
      <c r="FI92">
        <v>0.85832295821819105</v>
      </c>
      <c r="FJ92">
        <v>1.3065992213616839</v>
      </c>
      <c r="FK92">
        <v>0.44827626314349289</v>
      </c>
      <c r="FL92">
        <v>0.85832295821819105</v>
      </c>
      <c r="FM92">
        <v>43.182492224981168</v>
      </c>
      <c r="FN92">
        <v>43.17</v>
      </c>
      <c r="FO92">
        <v>43.83</v>
      </c>
      <c r="FP92">
        <v>0.65999999999999659</v>
      </c>
      <c r="FQ92">
        <v>43.83</v>
      </c>
      <c r="FR92">
        <v>471.46043026980902</v>
      </c>
      <c r="FS92">
        <v>462.97205000000002</v>
      </c>
      <c r="FT92">
        <v>471.48250000000002</v>
      </c>
      <c r="FU92">
        <v>8.5104499999999916</v>
      </c>
      <c r="FV92">
        <v>462.97205000000002</v>
      </c>
      <c r="FW92">
        <v>0.74715914561006536</v>
      </c>
      <c r="FX92">
        <v>0.74712500000000004</v>
      </c>
      <c r="FY92">
        <v>0.75972600000000001</v>
      </c>
      <c r="FZ92">
        <v>1.260099999999997E-2</v>
      </c>
      <c r="GA92">
        <v>0.75972600000000001</v>
      </c>
      <c r="GB92">
        <v>3</v>
      </c>
      <c r="GC92">
        <v>2</v>
      </c>
    </row>
    <row r="93" spans="1:185" x14ac:dyDescent="0.3">
      <c r="A93" s="36" t="s">
        <v>948</v>
      </c>
      <c r="B93">
        <v>-6.8371060495195812E-2</v>
      </c>
      <c r="C93">
        <v>1.815536058942512</v>
      </c>
      <c r="D93">
        <v>1.840101231148813</v>
      </c>
      <c r="E93">
        <v>-0.80990552717704234</v>
      </c>
      <c r="F93">
        <v>-0.69094595937838843</v>
      </c>
      <c r="G93">
        <v>1.500851486555431</v>
      </c>
      <c r="H93">
        <v>-54.199031280549299</v>
      </c>
      <c r="I93">
        <v>3.5303889976163773E-2</v>
      </c>
      <c r="J93">
        <v>0.53187933196298365</v>
      </c>
      <c r="K93">
        <v>0.23013660248336129</v>
      </c>
      <c r="L93">
        <v>-3.8261503601677883E-2</v>
      </c>
      <c r="M93">
        <v>8.6086462606692837E-2</v>
      </c>
      <c r="N93">
        <v>0.17069638768194989</v>
      </c>
      <c r="O93">
        <v>-0.20766901767947279</v>
      </c>
      <c r="P93">
        <v>-3.6972629997522898E-2</v>
      </c>
      <c r="Q93">
        <v>-0.1223232547487848</v>
      </c>
      <c r="R93">
        <v>4.3850705961675077E-2</v>
      </c>
      <c r="S93">
        <v>0.79259865881094593</v>
      </c>
      <c r="T93">
        <v>-0.51263815411561353</v>
      </c>
      <c r="U93">
        <v>-0.49343341846887268</v>
      </c>
      <c r="V93">
        <v>1.943085493122827</v>
      </c>
      <c r="W93">
        <v>1.9324595808732941</v>
      </c>
      <c r="X93">
        <v>0.19251905828467941</v>
      </c>
      <c r="Y93">
        <v>0.17335607989474669</v>
      </c>
      <c r="Z93">
        <v>5.3949730625225893E-2</v>
      </c>
      <c r="AA93">
        <v>6.4788628681856406E-2</v>
      </c>
      <c r="AB93">
        <v>48.183480026313333</v>
      </c>
      <c r="AC93">
        <v>-0.34604788081571319</v>
      </c>
      <c r="AD93">
        <v>1.9155517197105529</v>
      </c>
      <c r="AE93">
        <v>0.53856693910039255</v>
      </c>
      <c r="AF93">
        <v>0.51940396071045991</v>
      </c>
      <c r="AG93">
        <v>0.81266704126303979</v>
      </c>
      <c r="AH93">
        <v>4.8043091028696951E-3</v>
      </c>
      <c r="AI93">
        <v>261.25108879862591</v>
      </c>
      <c r="AJ93">
        <v>234.241143886039</v>
      </c>
      <c r="AK93">
        <v>263.13819331319922</v>
      </c>
      <c r="AL93">
        <v>286.37388057843378</v>
      </c>
      <c r="AM93">
        <v>306.73440314447561</v>
      </c>
      <c r="AN93">
        <v>405.01381794260612</v>
      </c>
      <c r="AO93">
        <v>214.93756385165449</v>
      </c>
      <c r="AP93">
        <v>305.05578258366052</v>
      </c>
      <c r="AQ93">
        <v>19.869723641147878</v>
      </c>
      <c r="AR93">
        <v>4.4411054354084873</v>
      </c>
      <c r="AS93">
        <v>12.61972364114788</v>
      </c>
      <c r="AT93">
        <v>-14.744485794836701</v>
      </c>
      <c r="AU93">
        <v>-7.4854145382781816</v>
      </c>
      <c r="AV93">
        <v>-7.2590712565585207</v>
      </c>
      <c r="AW93">
        <v>0.94214083825341177</v>
      </c>
      <c r="AX93">
        <v>0.93830000000000002</v>
      </c>
      <c r="AY93">
        <v>0.94620000000000004</v>
      </c>
      <c r="AZ93">
        <v>7.9000000000000181E-3</v>
      </c>
      <c r="BA93">
        <v>0.94620000000000004</v>
      </c>
      <c r="BB93">
        <v>0.84892865751168434</v>
      </c>
      <c r="BC93">
        <v>0.84289999999999998</v>
      </c>
      <c r="BD93">
        <v>0.85529999999999995</v>
      </c>
      <c r="BE93">
        <v>1.239999999999997E-2</v>
      </c>
      <c r="BF93">
        <v>0.85529999999999995</v>
      </c>
      <c r="BG93">
        <v>27.602355964480271</v>
      </c>
      <c r="BH93">
        <v>26.901199999999999</v>
      </c>
      <c r="BI93">
        <v>28.265799999999999</v>
      </c>
      <c r="BJ93">
        <v>1.3645999999999989</v>
      </c>
      <c r="BK93">
        <v>26.901199999999999</v>
      </c>
      <c r="BL93">
        <v>3.883889613190783</v>
      </c>
      <c r="BM93">
        <v>3.6779000000000002</v>
      </c>
      <c r="BN93">
        <v>4.0788000000000002</v>
      </c>
      <c r="BO93">
        <v>0.40089999999999998</v>
      </c>
      <c r="BP93">
        <v>3.6779000000000002</v>
      </c>
      <c r="BQ93">
        <v>2.5314727563539901</v>
      </c>
      <c r="BR93">
        <v>2.2033999999999998</v>
      </c>
      <c r="BS93">
        <v>2.8418999999999999</v>
      </c>
      <c r="BT93">
        <v>0.63850000000000007</v>
      </c>
      <c r="BU93">
        <v>2.2033999999999998</v>
      </c>
      <c r="BV93">
        <v>0.36599828484342961</v>
      </c>
      <c r="BW93">
        <v>8.2699999999999996E-2</v>
      </c>
      <c r="BX93">
        <v>0.66539999999999999</v>
      </c>
      <c r="BY93">
        <v>0.5827</v>
      </c>
      <c r="BZ93">
        <v>0.66539999999999999</v>
      </c>
      <c r="CA93">
        <v>-2.897422422991681</v>
      </c>
      <c r="CB93">
        <v>-2.9245999999999999</v>
      </c>
      <c r="CC93">
        <v>-2.8687</v>
      </c>
      <c r="CD93">
        <v>5.5899999999999839E-2</v>
      </c>
      <c r="CE93">
        <v>-2.8687</v>
      </c>
      <c r="CF93">
        <v>99.95803535894558</v>
      </c>
      <c r="CG93">
        <v>97.8</v>
      </c>
      <c r="CH93">
        <v>102</v>
      </c>
      <c r="CI93">
        <v>4.2000000000000028</v>
      </c>
      <c r="CJ93">
        <v>97.8</v>
      </c>
      <c r="CK93">
        <v>42.948618205739393</v>
      </c>
      <c r="CL93">
        <v>42.9</v>
      </c>
      <c r="CM93">
        <v>43</v>
      </c>
      <c r="CN93">
        <v>0.10000000000000139</v>
      </c>
      <c r="CO93">
        <v>43</v>
      </c>
      <c r="CP93">
        <v>56.741453827818283</v>
      </c>
      <c r="CQ93">
        <v>55.2</v>
      </c>
      <c r="CR93">
        <v>58.2</v>
      </c>
      <c r="CS93">
        <v>3</v>
      </c>
      <c r="CT93">
        <v>55.2</v>
      </c>
      <c r="CU93">
        <v>15.773490502430359</v>
      </c>
      <c r="CV93">
        <v>14.9</v>
      </c>
      <c r="CW93">
        <v>16.600000000000001</v>
      </c>
      <c r="CX93">
        <v>1.7000000000000011</v>
      </c>
      <c r="CY93">
        <v>14.9</v>
      </c>
      <c r="CZ93">
        <v>152.58945645915119</v>
      </c>
      <c r="DA93">
        <v>148.69999999999999</v>
      </c>
      <c r="DB93">
        <v>156.69999999999999</v>
      </c>
      <c r="DC93">
        <v>8</v>
      </c>
      <c r="DD93">
        <v>156.69999999999999</v>
      </c>
      <c r="DE93">
        <v>25.40829076556366</v>
      </c>
      <c r="DF93">
        <v>25.1</v>
      </c>
      <c r="DG93">
        <v>25.7</v>
      </c>
      <c r="DH93">
        <v>0.59999999999999787</v>
      </c>
      <c r="DI93">
        <v>25.1</v>
      </c>
      <c r="DJ93">
        <v>0.32771640831862819</v>
      </c>
      <c r="DK93">
        <v>0.31887838278447989</v>
      </c>
      <c r="DL93">
        <v>0.33607907742998361</v>
      </c>
      <c r="DM93">
        <v>1.7200694645503611E-2</v>
      </c>
      <c r="DN93">
        <v>0.31887838278447989</v>
      </c>
      <c r="DO93">
        <v>3.9637532890122169</v>
      </c>
      <c r="DP93">
        <v>3.9276990000000001</v>
      </c>
      <c r="DQ93">
        <v>4.0018570000000002</v>
      </c>
      <c r="DR93">
        <v>7.4158000000000168E-2</v>
      </c>
      <c r="DS93">
        <v>4.0018570000000002</v>
      </c>
      <c r="DT93">
        <v>6.9475345744823036</v>
      </c>
      <c r="DU93">
        <v>6.937316</v>
      </c>
      <c r="DV93">
        <v>6.9583339999999998</v>
      </c>
      <c r="DW93">
        <v>2.1017999999999759E-2</v>
      </c>
      <c r="DX93">
        <v>6.9583339999999998</v>
      </c>
      <c r="DY93">
        <v>3.9637532890122169</v>
      </c>
      <c r="DZ93">
        <v>3.9276990000000001</v>
      </c>
      <c r="EA93">
        <v>4.0018570000000002</v>
      </c>
      <c r="EB93">
        <v>7.4158000000000168E-2</v>
      </c>
      <c r="EC93">
        <v>4.0018570000000002</v>
      </c>
      <c r="ED93">
        <v>8.8953121255739624</v>
      </c>
      <c r="EE93">
        <v>8.8174609999999998</v>
      </c>
      <c r="EF93">
        <v>8.9689759999999996</v>
      </c>
      <c r="EG93">
        <v>0.15151499999999979</v>
      </c>
      <c r="EH93">
        <v>8.8174609999999998</v>
      </c>
      <c r="EI93">
        <v>6.8750733576867269</v>
      </c>
      <c r="EJ93">
        <v>6.7009210000000001</v>
      </c>
      <c r="EK93">
        <v>7.0591249999999999</v>
      </c>
      <c r="EL93">
        <v>0.35820399999999969</v>
      </c>
      <c r="EM93">
        <v>7.0591249999999999</v>
      </c>
      <c r="EN93">
        <v>31.403067486046879</v>
      </c>
      <c r="EO93">
        <v>31.150490000000001</v>
      </c>
      <c r="EP93">
        <v>31.642060000000001</v>
      </c>
      <c r="EQ93">
        <v>0.4915699999999994</v>
      </c>
      <c r="ER93">
        <v>31.150490000000001</v>
      </c>
      <c r="ES93">
        <v>17.28250712672882</v>
      </c>
      <c r="ET93">
        <v>14.93811</v>
      </c>
      <c r="EU93">
        <v>19.500810000000001</v>
      </c>
      <c r="EV93">
        <v>4.5627000000000013</v>
      </c>
      <c r="EW93">
        <v>14.93811</v>
      </c>
      <c r="EX93">
        <v>14.120560359318061</v>
      </c>
      <c r="EY93">
        <v>12.141249999999999</v>
      </c>
      <c r="EZ93">
        <v>16.21238</v>
      </c>
      <c r="FA93">
        <v>4.0711300000000001</v>
      </c>
      <c r="FB93">
        <v>16.21238</v>
      </c>
      <c r="FC93">
        <v>0.56327048612932828</v>
      </c>
      <c r="FD93">
        <v>0.55874005471799681</v>
      </c>
      <c r="FE93">
        <v>0.56755724663689522</v>
      </c>
      <c r="FF93">
        <v>8.8171919188984038E-3</v>
      </c>
      <c r="FG93">
        <v>0.55874005471799681</v>
      </c>
      <c r="FH93">
        <v>0.84755924376384761</v>
      </c>
      <c r="FI93">
        <v>0.62260234318471896</v>
      </c>
      <c r="FJ93">
        <v>1.085303294727378</v>
      </c>
      <c r="FK93">
        <v>0.46270095154265939</v>
      </c>
      <c r="FL93">
        <v>1.085303294727378</v>
      </c>
      <c r="FM93">
        <v>38.15518926074968</v>
      </c>
      <c r="FN93">
        <v>37.81</v>
      </c>
      <c r="FO93">
        <v>38.520000000000003</v>
      </c>
      <c r="FP93">
        <v>0.71000000000000085</v>
      </c>
      <c r="FQ93">
        <v>38.520000000000003</v>
      </c>
      <c r="FR93">
        <v>383.77276230106781</v>
      </c>
      <c r="FS93">
        <v>382.43551000000002</v>
      </c>
      <c r="FT93">
        <v>385.03809000000001</v>
      </c>
      <c r="FU93">
        <v>2.602579999999989</v>
      </c>
      <c r="FV93">
        <v>382.43551000000002</v>
      </c>
      <c r="FW93">
        <v>0.7750956627415404</v>
      </c>
      <c r="FX93">
        <v>0.77321899999999999</v>
      </c>
      <c r="FY93">
        <v>0.77707899999999996</v>
      </c>
      <c r="FZ93">
        <v>3.859999999999975E-3</v>
      </c>
      <c r="GA93">
        <v>0.77707899999999996</v>
      </c>
      <c r="GB93">
        <v>2</v>
      </c>
      <c r="GC93">
        <v>2</v>
      </c>
    </row>
    <row r="94" spans="1:185" x14ac:dyDescent="0.3">
      <c r="A94" s="36" t="s">
        <v>951</v>
      </c>
      <c r="B94">
        <v>-7.035497278969681E-2</v>
      </c>
      <c r="C94">
        <v>1.7953954151533851</v>
      </c>
      <c r="D94">
        <v>1.8132976590959811</v>
      </c>
      <c r="E94">
        <v>-0.81577665390022913</v>
      </c>
      <c r="F94">
        <v>-0.66219364051404273</v>
      </c>
      <c r="G94">
        <v>1.4778782664346251</v>
      </c>
      <c r="H94">
        <v>-54.203372911093638</v>
      </c>
      <c r="I94">
        <v>6.2523414034542354E-2</v>
      </c>
      <c r="J94">
        <v>0.58924293333234901</v>
      </c>
      <c r="K94">
        <v>0.23631864931454249</v>
      </c>
      <c r="L94">
        <v>-3.3698317117212197E-2</v>
      </c>
      <c r="M94">
        <v>8.9298500868293912E-2</v>
      </c>
      <c r="N94">
        <v>0.19213709650494021</v>
      </c>
      <c r="O94">
        <v>-0.20990698271865171</v>
      </c>
      <c r="P94">
        <v>-1.7769886213711492E-2</v>
      </c>
      <c r="Q94">
        <v>-0.1138434341514472</v>
      </c>
      <c r="R94">
        <v>3.3726580447520242E-2</v>
      </c>
      <c r="S94">
        <v>0.79586946101410594</v>
      </c>
      <c r="T94">
        <v>-0.50752933892887131</v>
      </c>
      <c r="U94">
        <v>-0.49154406406021178</v>
      </c>
      <c r="V94">
        <v>1.9450657291606079</v>
      </c>
      <c r="W94">
        <v>1.935275975044999</v>
      </c>
      <c r="X94">
        <v>0.19995867808178661</v>
      </c>
      <c r="Y94">
        <v>0.18227197629156289</v>
      </c>
      <c r="Z94">
        <v>5.0036798974896143E-2</v>
      </c>
      <c r="AA94">
        <v>5.8944212299558207E-2</v>
      </c>
      <c r="AB94">
        <v>48.70592940198177</v>
      </c>
      <c r="AC94">
        <v>-0.34577053530656782</v>
      </c>
      <c r="AD94">
        <v>1.924052843265694</v>
      </c>
      <c r="AE94">
        <v>0.54572921338835456</v>
      </c>
      <c r="AF94">
        <v>0.52804251159813076</v>
      </c>
      <c r="AG94">
        <v>0.83402078745369201</v>
      </c>
      <c r="AH94">
        <v>4.5688157625650341E-3</v>
      </c>
      <c r="AI94">
        <v>267.21737357956459</v>
      </c>
      <c r="AJ94">
        <v>232.70972717190699</v>
      </c>
      <c r="AK94">
        <v>272.98512770807048</v>
      </c>
      <c r="AL94">
        <v>295.95736187285121</v>
      </c>
      <c r="AM94">
        <v>296.63118755790151</v>
      </c>
      <c r="AN94">
        <v>411.41193018359411</v>
      </c>
      <c r="AO94">
        <v>185.7993672876627</v>
      </c>
      <c r="AP94">
        <v>301.90277490531429</v>
      </c>
      <c r="AQ94">
        <v>20.04402991026058</v>
      </c>
      <c r="AR94">
        <v>4.82480773240429</v>
      </c>
      <c r="AS94">
        <v>12.74960177042788</v>
      </c>
      <c r="AT94">
        <v>-13.95090233626296</v>
      </c>
      <c r="AU94">
        <v>-5.4132220248478191</v>
      </c>
      <c r="AV94">
        <v>-8.5376803114151372</v>
      </c>
      <c r="AW94">
        <v>1.0323703125542829</v>
      </c>
      <c r="AX94">
        <v>0.99509999999999998</v>
      </c>
      <c r="AY94">
        <v>3.2363</v>
      </c>
      <c r="AZ94">
        <v>2.2412000000000001</v>
      </c>
      <c r="BA94">
        <v>3.2363</v>
      </c>
      <c r="BB94">
        <v>0.86338739955442678</v>
      </c>
      <c r="BC94">
        <v>0.77139999999999997</v>
      </c>
      <c r="BD94">
        <v>0.86550000000000005</v>
      </c>
      <c r="BE94">
        <v>9.4100000000000072E-2</v>
      </c>
      <c r="BF94">
        <v>0.77139999999999997</v>
      </c>
      <c r="BG94">
        <v>26.129972565236908</v>
      </c>
      <c r="BH94">
        <v>25.8659</v>
      </c>
      <c r="BI94">
        <v>35.066200000000002</v>
      </c>
      <c r="BJ94">
        <v>9.2003000000000021</v>
      </c>
      <c r="BK94">
        <v>35.066200000000002</v>
      </c>
      <c r="BL94">
        <v>8.2751206552581564</v>
      </c>
      <c r="BM94">
        <v>7.1048999999999998</v>
      </c>
      <c r="BN94">
        <v>8.8084000000000007</v>
      </c>
      <c r="BO94">
        <v>1.7035000000000009</v>
      </c>
      <c r="BP94">
        <v>7.9954000000000001</v>
      </c>
      <c r="BQ94">
        <v>5.1466722803297831</v>
      </c>
      <c r="BR94">
        <v>5.1219000000000001</v>
      </c>
      <c r="BS94">
        <v>6.5458999999999996</v>
      </c>
      <c r="BT94">
        <v>1.423999999999999</v>
      </c>
      <c r="BU94">
        <v>5.8223000000000003</v>
      </c>
      <c r="BV94">
        <v>1.169684561760225</v>
      </c>
      <c r="BW94">
        <v>-2.1568999999999998</v>
      </c>
      <c r="BX94">
        <v>1.3077000000000001</v>
      </c>
      <c r="BY94">
        <v>3.4645999999999999</v>
      </c>
      <c r="BZ94">
        <v>-0.35389999999999999</v>
      </c>
      <c r="CA94">
        <v>-6.3162608279551229</v>
      </c>
      <c r="CB94">
        <v>-6.4295</v>
      </c>
      <c r="CC94">
        <v>-3.5853000000000002</v>
      </c>
      <c r="CD94">
        <v>2.8441999999999998</v>
      </c>
      <c r="CE94">
        <v>-5.4683000000000002</v>
      </c>
      <c r="CF94">
        <v>109.50915527827981</v>
      </c>
      <c r="CG94">
        <v>69.2</v>
      </c>
      <c r="CH94">
        <v>115.3</v>
      </c>
      <c r="CI94">
        <v>46.099999999999987</v>
      </c>
      <c r="CJ94">
        <v>69.2</v>
      </c>
      <c r="CK94">
        <v>43.28400231333756</v>
      </c>
      <c r="CL94">
        <v>18.7</v>
      </c>
      <c r="CM94">
        <v>43.3</v>
      </c>
      <c r="CN94">
        <v>24.6</v>
      </c>
      <c r="CO94">
        <v>18.7</v>
      </c>
      <c r="CP94">
        <v>55.804010323156938</v>
      </c>
      <c r="CQ94">
        <v>55.8</v>
      </c>
      <c r="CR94">
        <v>66.2</v>
      </c>
      <c r="CS94">
        <v>10.400000000000009</v>
      </c>
      <c r="CT94">
        <v>66.2</v>
      </c>
      <c r="CU94">
        <v>15.20397327574195</v>
      </c>
      <c r="CV94">
        <v>14.8</v>
      </c>
      <c r="CW94">
        <v>15.3</v>
      </c>
      <c r="CX94">
        <v>0.5</v>
      </c>
      <c r="CY94">
        <v>14.8</v>
      </c>
      <c r="CZ94">
        <v>106.39143842507779</v>
      </c>
      <c r="DA94">
        <v>53.5</v>
      </c>
      <c r="DB94">
        <v>124.3</v>
      </c>
      <c r="DC94">
        <v>70.8</v>
      </c>
      <c r="DD94">
        <v>53.5</v>
      </c>
      <c r="DE94">
        <v>24.11988786466889</v>
      </c>
      <c r="DF94">
        <v>3.9</v>
      </c>
      <c r="DG94">
        <v>24.9</v>
      </c>
      <c r="DH94">
        <v>21</v>
      </c>
      <c r="DI94">
        <v>3.9</v>
      </c>
      <c r="DJ94">
        <v>0.36274396953372201</v>
      </c>
      <c r="DK94">
        <v>0.2019848219497957</v>
      </c>
      <c r="DL94">
        <v>0.38965866846907737</v>
      </c>
      <c r="DM94">
        <v>0.18767384651928179</v>
      </c>
      <c r="DN94">
        <v>0.2019848219497957</v>
      </c>
      <c r="DO94">
        <v>3.9146103429634862</v>
      </c>
      <c r="DP94">
        <v>3.9079890000000002</v>
      </c>
      <c r="DQ94">
        <v>3.9261949999999999</v>
      </c>
      <c r="DR94">
        <v>1.8205999999999719E-2</v>
      </c>
      <c r="DS94">
        <v>3.9261949999999999</v>
      </c>
      <c r="DT94">
        <v>7.1246623354586429</v>
      </c>
      <c r="DU94">
        <v>6.2991789999999996</v>
      </c>
      <c r="DV94">
        <v>7.1262249999999998</v>
      </c>
      <c r="DW94">
        <v>0.82704600000000017</v>
      </c>
      <c r="DX94">
        <v>6.2991789999999996</v>
      </c>
      <c r="DY94">
        <v>3.9146103429634862</v>
      </c>
      <c r="DZ94">
        <v>3.9079890000000002</v>
      </c>
      <c r="EA94">
        <v>3.9261949999999999</v>
      </c>
      <c r="EB94">
        <v>1.8205999999999719E-2</v>
      </c>
      <c r="EC94">
        <v>3.9261949999999999</v>
      </c>
      <c r="ED94">
        <v>7.1824698326237231</v>
      </c>
      <c r="EE94">
        <v>6.7729799999999996</v>
      </c>
      <c r="EF94">
        <v>7.1848590000000003</v>
      </c>
      <c r="EG94">
        <v>0.41187900000000077</v>
      </c>
      <c r="EH94">
        <v>6.7729799999999996</v>
      </c>
      <c r="EI94">
        <v>7.5591380962529149</v>
      </c>
      <c r="EJ94">
        <v>7.5571989999999998</v>
      </c>
      <c r="EK94">
        <v>10.656090000000001</v>
      </c>
      <c r="EL94">
        <v>3.098891000000001</v>
      </c>
      <c r="EM94">
        <v>10.656090000000001</v>
      </c>
      <c r="EN94">
        <v>35.8489580609738</v>
      </c>
      <c r="EO94">
        <v>25.094629999999999</v>
      </c>
      <c r="EP94">
        <v>35.917929999999998</v>
      </c>
      <c r="EQ94">
        <v>10.8233</v>
      </c>
      <c r="ER94">
        <v>25.094629999999999</v>
      </c>
      <c r="ES94">
        <v>19.326372745455679</v>
      </c>
      <c r="ET94">
        <v>15.92601</v>
      </c>
      <c r="EU94">
        <v>19.40072</v>
      </c>
      <c r="EV94">
        <v>3.47471</v>
      </c>
      <c r="EW94">
        <v>15.92601</v>
      </c>
      <c r="EX94">
        <v>16.522585315518121</v>
      </c>
      <c r="EY94">
        <v>9.1686200000000007</v>
      </c>
      <c r="EZ94">
        <v>16.65382</v>
      </c>
      <c r="FA94">
        <v>7.485199999999999</v>
      </c>
      <c r="FB94">
        <v>9.1686200000000007</v>
      </c>
      <c r="FC94">
        <v>0.63925872472601208</v>
      </c>
      <c r="FD94">
        <v>0.44748751536895748</v>
      </c>
      <c r="FE94">
        <v>0.64048863254394028</v>
      </c>
      <c r="FF94">
        <v>0.19300111717498281</v>
      </c>
      <c r="FG94">
        <v>0.44748751536895748</v>
      </c>
      <c r="FH94">
        <v>0.85528781594298287</v>
      </c>
      <c r="FI94">
        <v>0.57570100734584495</v>
      </c>
      <c r="FJ94">
        <v>0.94984757445182411</v>
      </c>
      <c r="FK94">
        <v>0.37414656710597921</v>
      </c>
      <c r="FL94">
        <v>0.57570100734584495</v>
      </c>
      <c r="FM94">
        <v>39.689997127811282</v>
      </c>
      <c r="FN94">
        <v>38.700000000000003</v>
      </c>
      <c r="FO94">
        <v>39.69</v>
      </c>
      <c r="FP94">
        <v>0.98999999999999488</v>
      </c>
      <c r="FQ94">
        <v>38.700000000000003</v>
      </c>
      <c r="FR94">
        <v>384.67610211288792</v>
      </c>
      <c r="FS94">
        <v>373.44884999999999</v>
      </c>
      <c r="FT94">
        <v>384.75157999999999</v>
      </c>
      <c r="FU94">
        <v>11.30273</v>
      </c>
      <c r="FV94">
        <v>375.56268999999998</v>
      </c>
      <c r="FW94">
        <v>0.77944001533597407</v>
      </c>
      <c r="FX94">
        <v>0.77930100000000002</v>
      </c>
      <c r="FY94">
        <v>0.80041799999999996</v>
      </c>
      <c r="FZ94">
        <v>2.1116999999999941E-2</v>
      </c>
      <c r="GA94">
        <v>0.79846600000000001</v>
      </c>
      <c r="GB94">
        <v>4</v>
      </c>
      <c r="GC94">
        <v>4</v>
      </c>
    </row>
    <row r="95" spans="1:185" x14ac:dyDescent="0.3">
      <c r="A95" s="36" t="s">
        <v>954</v>
      </c>
      <c r="B95">
        <v>-5.7850053846154027E-2</v>
      </c>
      <c r="C95">
        <v>1.8598488402920039</v>
      </c>
      <c r="D95">
        <v>1.815371597036638</v>
      </c>
      <c r="E95">
        <v>-0.89183234775744724</v>
      </c>
      <c r="F95">
        <v>-0.57937624024850465</v>
      </c>
      <c r="G95">
        <v>1.471204860591842</v>
      </c>
      <c r="H95">
        <v>-54.187405789393331</v>
      </c>
      <c r="I95">
        <v>7.8126769703199331E-2</v>
      </c>
      <c r="J95">
        <v>0.1873632617884842</v>
      </c>
      <c r="K95">
        <v>0.19656222739509049</v>
      </c>
      <c r="L95">
        <v>-3.3569915893651138E-2</v>
      </c>
      <c r="M95">
        <v>9.6379763902548474E-2</v>
      </c>
      <c r="N95">
        <v>0.18684144569631919</v>
      </c>
      <c r="O95">
        <v>-0.218829987190749</v>
      </c>
      <c r="P95">
        <v>-3.1988541494429819E-2</v>
      </c>
      <c r="Q95">
        <v>-0.12540859220843151</v>
      </c>
      <c r="R95">
        <v>4.2132300169518168E-2</v>
      </c>
      <c r="S95">
        <v>0.78042958488976577</v>
      </c>
      <c r="T95">
        <v>-0.53230652283757507</v>
      </c>
      <c r="U95">
        <v>-0.52089179624284743</v>
      </c>
      <c r="V95">
        <v>1.9615429129378621</v>
      </c>
      <c r="W95">
        <v>1.9579427324787471</v>
      </c>
      <c r="X95">
        <v>0.19741913590884749</v>
      </c>
      <c r="Y95">
        <v>0.19146208985201629</v>
      </c>
      <c r="Z95">
        <v>3.1369012115230223E-2</v>
      </c>
      <c r="AA95">
        <v>3.6803072015672338E-2</v>
      </c>
      <c r="AB95">
        <v>51.572430060880897</v>
      </c>
      <c r="AC95">
        <v>-0.38243372533495251</v>
      </c>
      <c r="AD95">
        <v>1.9325863541789901</v>
      </c>
      <c r="AE95">
        <v>0.5798528612438002</v>
      </c>
      <c r="AF95">
        <v>0.57389581518696886</v>
      </c>
      <c r="AG95">
        <v>0.88438421377996912</v>
      </c>
      <c r="AH95">
        <v>4.5028308074594832E-3</v>
      </c>
      <c r="AI95">
        <v>331.51738396055418</v>
      </c>
      <c r="AJ95">
        <v>302.8508257397034</v>
      </c>
      <c r="AK95">
        <v>329.74877529154719</v>
      </c>
      <c r="AL95">
        <v>361.95265115392948</v>
      </c>
      <c r="AM95">
        <v>246.57858672562401</v>
      </c>
      <c r="AN95">
        <v>342.20842995877229</v>
      </c>
      <c r="AO95">
        <v>139.7973641827779</v>
      </c>
      <c r="AP95">
        <v>263.15099024799753</v>
      </c>
      <c r="AQ95">
        <v>19.067229186934981</v>
      </c>
      <c r="AR95">
        <v>4.664137101901523</v>
      </c>
      <c r="AS95">
        <v>10.98416925521752</v>
      </c>
      <c r="AT95">
        <v>-14.447296324706519</v>
      </c>
      <c r="AU95">
        <v>-7.5633860260110657</v>
      </c>
      <c r="AV95">
        <v>-6.8839102986954499</v>
      </c>
      <c r="AW95">
        <v>2.4311097074797479</v>
      </c>
      <c r="AX95">
        <v>1.0362</v>
      </c>
      <c r="AY95">
        <v>2.8256000000000001</v>
      </c>
      <c r="AZ95">
        <v>1.7894000000000001</v>
      </c>
      <c r="BA95">
        <v>1.0362</v>
      </c>
      <c r="BB95">
        <v>0.9491405345263394</v>
      </c>
      <c r="BC95">
        <v>0.91069999999999995</v>
      </c>
      <c r="BD95">
        <v>0.95960000000000001</v>
      </c>
      <c r="BE95">
        <v>4.8900000000000048E-2</v>
      </c>
      <c r="BF95">
        <v>0.91069999999999995</v>
      </c>
      <c r="BG95">
        <v>15.41816608842759</v>
      </c>
      <c r="BH95">
        <v>13.7538</v>
      </c>
      <c r="BI95">
        <v>20.851199999999999</v>
      </c>
      <c r="BJ95">
        <v>7.0973999999999986</v>
      </c>
      <c r="BK95">
        <v>20.851199999999999</v>
      </c>
      <c r="BL95">
        <v>5.2240586234849431</v>
      </c>
      <c r="BM95">
        <v>4.1836000000000002</v>
      </c>
      <c r="BN95">
        <v>7.8616999999999999</v>
      </c>
      <c r="BO95">
        <v>3.6781000000000001</v>
      </c>
      <c r="BP95">
        <v>7.8616999999999999</v>
      </c>
      <c r="BQ95">
        <v>3.637428165509434</v>
      </c>
      <c r="BR95">
        <v>3.0741000000000001</v>
      </c>
      <c r="BS95">
        <v>5.5928000000000004</v>
      </c>
      <c r="BT95">
        <v>2.5186999999999999</v>
      </c>
      <c r="BU95">
        <v>5.5928000000000004</v>
      </c>
      <c r="BV95">
        <v>7.0874529412195963E-3</v>
      </c>
      <c r="BW95">
        <v>-1.1558999999999999</v>
      </c>
      <c r="BX95">
        <v>1.4225000000000001</v>
      </c>
      <c r="BY95">
        <v>2.5783999999999998</v>
      </c>
      <c r="BZ95">
        <v>-6.8099999999999994E-2</v>
      </c>
      <c r="CA95">
        <v>-3.6445233292959922</v>
      </c>
      <c r="CB95">
        <v>-5.5247000000000002</v>
      </c>
      <c r="CC95">
        <v>-2.7145000000000001</v>
      </c>
      <c r="CD95">
        <v>2.8102</v>
      </c>
      <c r="CE95">
        <v>-5.5247000000000002</v>
      </c>
      <c r="CF95">
        <v>79.057439710774787</v>
      </c>
      <c r="CG95">
        <v>53.6</v>
      </c>
      <c r="CH95">
        <v>97.2</v>
      </c>
      <c r="CI95">
        <v>43.6</v>
      </c>
      <c r="CJ95">
        <v>53.6</v>
      </c>
      <c r="CK95">
        <v>33.221652244345243</v>
      </c>
      <c r="CL95">
        <v>16.399999999999999</v>
      </c>
      <c r="CM95">
        <v>40.5</v>
      </c>
      <c r="CN95">
        <v>24.1</v>
      </c>
      <c r="CO95">
        <v>16.399999999999999</v>
      </c>
      <c r="CP95">
        <v>31.05533762291223</v>
      </c>
      <c r="CQ95">
        <v>23.4</v>
      </c>
      <c r="CR95">
        <v>59.5</v>
      </c>
      <c r="CS95">
        <v>36.1</v>
      </c>
      <c r="CT95">
        <v>39.299999999999997</v>
      </c>
      <c r="CU95">
        <v>10.2582015565559</v>
      </c>
      <c r="CV95">
        <v>9.6</v>
      </c>
      <c r="CW95">
        <v>13.5</v>
      </c>
      <c r="CX95">
        <v>3.9</v>
      </c>
      <c r="CY95">
        <v>11.3</v>
      </c>
      <c r="CZ95">
        <v>79.395248435660733</v>
      </c>
      <c r="DA95">
        <v>38.700000000000003</v>
      </c>
      <c r="DB95">
        <v>113</v>
      </c>
      <c r="DC95">
        <v>74.3</v>
      </c>
      <c r="DD95">
        <v>68.8</v>
      </c>
      <c r="DE95">
        <v>18.391974780342391</v>
      </c>
      <c r="DF95">
        <v>4.0999999999999996</v>
      </c>
      <c r="DG95">
        <v>26.6</v>
      </c>
      <c r="DH95">
        <v>22.5</v>
      </c>
      <c r="DI95">
        <v>4.0999999999999996</v>
      </c>
      <c r="DJ95">
        <v>0.30431067095438102</v>
      </c>
      <c r="DK95">
        <v>0.18559556786703599</v>
      </c>
      <c r="DL95">
        <v>0.39576547231270348</v>
      </c>
      <c r="DM95">
        <v>0.21016990444566749</v>
      </c>
      <c r="DN95">
        <v>0.18559556786703599</v>
      </c>
      <c r="DO95">
        <v>3.267609101075104</v>
      </c>
      <c r="DP95">
        <v>2.968464</v>
      </c>
      <c r="DQ95">
        <v>4.2533190000000003</v>
      </c>
      <c r="DR95">
        <v>1.2848550000000001</v>
      </c>
      <c r="DS95">
        <v>3.7511649999999999</v>
      </c>
      <c r="DT95">
        <v>6.3170987245526904</v>
      </c>
      <c r="DU95">
        <v>5.8054370000000004</v>
      </c>
      <c r="DV95">
        <v>7.0918559999999999</v>
      </c>
      <c r="DW95">
        <v>1.286419</v>
      </c>
      <c r="DX95">
        <v>6.1828219999999998</v>
      </c>
      <c r="DY95">
        <v>3.4782724035838068</v>
      </c>
      <c r="DZ95">
        <v>2.968464</v>
      </c>
      <c r="EA95">
        <v>4.8433960000000003</v>
      </c>
      <c r="EB95">
        <v>1.874932</v>
      </c>
      <c r="EC95">
        <v>3.7511649999999999</v>
      </c>
      <c r="ED95">
        <v>7.0530082298971699</v>
      </c>
      <c r="EE95">
        <v>6.4562499999999998</v>
      </c>
      <c r="EF95">
        <v>7.4351339999999997</v>
      </c>
      <c r="EG95">
        <v>0.97888399999999987</v>
      </c>
      <c r="EH95">
        <v>7.3969199999999997</v>
      </c>
      <c r="EI95">
        <v>7.7761572232359129</v>
      </c>
      <c r="EJ95">
        <v>6.5274710000000002</v>
      </c>
      <c r="EK95">
        <v>9.2689889999999995</v>
      </c>
      <c r="EL95">
        <v>2.7415179999999988</v>
      </c>
      <c r="EM95">
        <v>9.2325110000000006</v>
      </c>
      <c r="EN95">
        <v>27.425022750445589</v>
      </c>
      <c r="EO95">
        <v>18.970880000000001</v>
      </c>
      <c r="EP95">
        <v>32.173760000000001</v>
      </c>
      <c r="EQ95">
        <v>13.20288</v>
      </c>
      <c r="ER95">
        <v>18.970880000000001</v>
      </c>
      <c r="ES95">
        <v>11.797310265202119</v>
      </c>
      <c r="ET95">
        <v>7.5102700000000002</v>
      </c>
      <c r="EU95">
        <v>15.959300000000001</v>
      </c>
      <c r="EV95">
        <v>8.4490300000000005</v>
      </c>
      <c r="EW95">
        <v>9.0640400000000003</v>
      </c>
      <c r="EX95">
        <v>15.627712485243469</v>
      </c>
      <c r="EY95">
        <v>9.9068400000000008</v>
      </c>
      <c r="EZ95">
        <v>22.447990000000001</v>
      </c>
      <c r="FA95">
        <v>12.54115</v>
      </c>
      <c r="FB95">
        <v>9.9068400000000008</v>
      </c>
      <c r="FC95">
        <v>0.57460474874436873</v>
      </c>
      <c r="FD95">
        <v>0.39747488397917391</v>
      </c>
      <c r="FE95">
        <v>0.67409954220224821</v>
      </c>
      <c r="FF95">
        <v>0.2766246582230743</v>
      </c>
      <c r="FG95">
        <v>0.39747488397917391</v>
      </c>
      <c r="FH95">
        <v>1.5620155977428609</v>
      </c>
      <c r="FI95">
        <v>0.77603278339275528</v>
      </c>
      <c r="FJ95">
        <v>2.7016956364152098</v>
      </c>
      <c r="FK95">
        <v>1.9256628530224551</v>
      </c>
      <c r="FL95">
        <v>1.09298282002286</v>
      </c>
      <c r="FM95">
        <v>37.018321629072631</v>
      </c>
      <c r="FN95">
        <v>34.46</v>
      </c>
      <c r="FO95">
        <v>39.19</v>
      </c>
      <c r="FP95">
        <v>4.7299999999999969</v>
      </c>
      <c r="FQ95">
        <v>34.46</v>
      </c>
      <c r="FR95">
        <v>358.16581002308618</v>
      </c>
      <c r="FS95">
        <v>342.57529</v>
      </c>
      <c r="FT95">
        <v>371.36867999999998</v>
      </c>
      <c r="FU95">
        <v>28.793389999999992</v>
      </c>
      <c r="FV95">
        <v>360.60930999999999</v>
      </c>
      <c r="FW95">
        <v>0.74737835080273596</v>
      </c>
      <c r="FX95">
        <v>0.72294999999999998</v>
      </c>
      <c r="FY95">
        <v>0.77788100000000004</v>
      </c>
      <c r="FZ95">
        <v>5.4931000000000063E-2</v>
      </c>
      <c r="GA95">
        <v>0.74246900000000005</v>
      </c>
      <c r="GB95">
        <v>25</v>
      </c>
      <c r="GC95">
        <v>373</v>
      </c>
    </row>
    <row r="96" spans="1:185" x14ac:dyDescent="0.3">
      <c r="A96" s="36" t="s">
        <v>957</v>
      </c>
      <c r="B96">
        <v>-5.2279853060235609E-2</v>
      </c>
      <c r="C96">
        <v>1.819291798650327</v>
      </c>
      <c r="D96">
        <v>1.8615738115995839</v>
      </c>
      <c r="E96">
        <v>-0.97780561550803968</v>
      </c>
      <c r="F96">
        <v>-0.51889366843172136</v>
      </c>
      <c r="G96">
        <v>1.4966728797135089</v>
      </c>
      <c r="H96">
        <v>-54.18831445740193</v>
      </c>
      <c r="I96">
        <v>1.6680385251144399E-2</v>
      </c>
      <c r="J96">
        <v>0.42476240363267942</v>
      </c>
      <c r="K96">
        <v>0.2038314885741343</v>
      </c>
      <c r="L96">
        <v>-3.3746171815612278E-2</v>
      </c>
      <c r="M96">
        <v>8.9894497134330092E-2</v>
      </c>
      <c r="N96">
        <v>0.20072228828712929</v>
      </c>
      <c r="O96">
        <v>-0.2309743332870734</v>
      </c>
      <c r="P96">
        <v>-3.0252044999944161E-2</v>
      </c>
      <c r="Q96">
        <v>-0.13061350801918031</v>
      </c>
      <c r="R96">
        <v>4.2503972752346457E-2</v>
      </c>
      <c r="S96">
        <v>0.72947677619145879</v>
      </c>
      <c r="T96">
        <v>-0.53389718297436228</v>
      </c>
      <c r="U96">
        <v>-0.51829860598837951</v>
      </c>
      <c r="V96">
        <v>1.961805293175628</v>
      </c>
      <c r="W96">
        <v>1.959106140761631</v>
      </c>
      <c r="X96">
        <v>0.1993699977271024</v>
      </c>
      <c r="Y96">
        <v>0.19265041106959679</v>
      </c>
      <c r="Z96">
        <v>3.3613134621985279E-2</v>
      </c>
      <c r="AA96">
        <v>4.0891535885639867E-2</v>
      </c>
      <c r="AB96">
        <v>52.285943772880117</v>
      </c>
      <c r="AC96">
        <v>-0.39033101911651791</v>
      </c>
      <c r="AD96">
        <v>1.9450763267995601</v>
      </c>
      <c r="AE96">
        <v>0.5897010168436202</v>
      </c>
      <c r="AF96">
        <v>0.58298143018611459</v>
      </c>
      <c r="AG96">
        <v>0.85313790319028016</v>
      </c>
      <c r="AH96">
        <v>4.4374791331557124E-3</v>
      </c>
      <c r="AI96">
        <v>349.14334993677892</v>
      </c>
      <c r="AJ96">
        <v>313.21708883234538</v>
      </c>
      <c r="AK96">
        <v>351.05744549414749</v>
      </c>
      <c r="AL96">
        <v>383.15555336629518</v>
      </c>
      <c r="AM96">
        <v>240.5680425943053</v>
      </c>
      <c r="AN96">
        <v>338.52393844935148</v>
      </c>
      <c r="AO96">
        <v>153.43243166849331</v>
      </c>
      <c r="AP96">
        <v>258.89381108361692</v>
      </c>
      <c r="AQ96">
        <v>18.996799116981109</v>
      </c>
      <c r="AR96">
        <v>4.6349709048768526</v>
      </c>
      <c r="AS96">
        <v>10.949619466298561</v>
      </c>
      <c r="AT96">
        <v>-14.590549679076229</v>
      </c>
      <c r="AU96">
        <v>-7.0185943045755206</v>
      </c>
      <c r="AV96">
        <v>-7.5719553745007122</v>
      </c>
      <c r="AW96">
        <v>2.406693784043493</v>
      </c>
      <c r="AX96">
        <v>2.1516000000000002</v>
      </c>
      <c r="AY96">
        <v>5.0239000000000003</v>
      </c>
      <c r="AZ96">
        <v>2.8723000000000001</v>
      </c>
      <c r="BA96">
        <v>5.0239000000000003</v>
      </c>
      <c r="BB96">
        <v>0.96600810142423466</v>
      </c>
      <c r="BC96">
        <v>0.93030000000000002</v>
      </c>
      <c r="BD96">
        <v>0.96860000000000002</v>
      </c>
      <c r="BE96">
        <v>3.8300000000000001E-2</v>
      </c>
      <c r="BF96">
        <v>0.93030000000000002</v>
      </c>
      <c r="BG96">
        <v>12.55369133934018</v>
      </c>
      <c r="BH96">
        <v>12.055300000000001</v>
      </c>
      <c r="BI96">
        <v>18.257000000000001</v>
      </c>
      <c r="BJ96">
        <v>6.2017000000000007</v>
      </c>
      <c r="BK96">
        <v>18.257000000000001</v>
      </c>
      <c r="BL96">
        <v>6.0817375129463054</v>
      </c>
      <c r="BM96">
        <v>5.0937999999999999</v>
      </c>
      <c r="BN96">
        <v>8.8538999999999994</v>
      </c>
      <c r="BO96">
        <v>3.7601</v>
      </c>
      <c r="BP96">
        <v>6.6475999999999997</v>
      </c>
      <c r="BQ96">
        <v>4.7253536343833487</v>
      </c>
      <c r="BR96">
        <v>4.0449999999999999</v>
      </c>
      <c r="BS96">
        <v>6.9535</v>
      </c>
      <c r="BT96">
        <v>2.9085000000000001</v>
      </c>
      <c r="BU96">
        <v>4.3051000000000004</v>
      </c>
      <c r="BV96">
        <v>-1.075157201173736</v>
      </c>
      <c r="BW96">
        <v>-2.1949000000000001</v>
      </c>
      <c r="BX96">
        <v>0.71020000000000005</v>
      </c>
      <c r="BY96">
        <v>2.9051</v>
      </c>
      <c r="BZ96">
        <v>0.71020000000000005</v>
      </c>
      <c r="CA96">
        <v>-3.6502283315856068</v>
      </c>
      <c r="CB96">
        <v>-5.2571000000000003</v>
      </c>
      <c r="CC96">
        <v>-2.8603000000000001</v>
      </c>
      <c r="CD96">
        <v>2.3967999999999998</v>
      </c>
      <c r="CE96">
        <v>-5.0152999999999999</v>
      </c>
      <c r="CF96">
        <v>79.630127365734566</v>
      </c>
      <c r="CG96">
        <v>48</v>
      </c>
      <c r="CH96">
        <v>101.4</v>
      </c>
      <c r="CI96">
        <v>53.400000000000013</v>
      </c>
      <c r="CJ96">
        <v>48</v>
      </c>
      <c r="CK96">
        <v>36.200806156436293</v>
      </c>
      <c r="CL96">
        <v>14.1</v>
      </c>
      <c r="CM96">
        <v>37.299999999999997</v>
      </c>
      <c r="CN96">
        <v>23.2</v>
      </c>
      <c r="CO96">
        <v>14.1</v>
      </c>
      <c r="CP96">
        <v>25.515605621856789</v>
      </c>
      <c r="CQ96">
        <v>23.1</v>
      </c>
      <c r="CR96">
        <v>43.1</v>
      </c>
      <c r="CS96">
        <v>20</v>
      </c>
      <c r="CT96">
        <v>35.9</v>
      </c>
      <c r="CU96">
        <v>10.01484407772173</v>
      </c>
      <c r="CV96">
        <v>9.5</v>
      </c>
      <c r="CW96">
        <v>13.9</v>
      </c>
      <c r="CX96">
        <v>4.4000000000000004</v>
      </c>
      <c r="CY96">
        <v>9.6999999999999993</v>
      </c>
      <c r="CZ96">
        <v>96.302841995720769</v>
      </c>
      <c r="DA96">
        <v>70.5</v>
      </c>
      <c r="DB96">
        <v>126.6</v>
      </c>
      <c r="DC96">
        <v>56.099999999999987</v>
      </c>
      <c r="DD96">
        <v>79.7</v>
      </c>
      <c r="DE96">
        <v>21.44266709018228</v>
      </c>
      <c r="DF96">
        <v>2.9</v>
      </c>
      <c r="DG96">
        <v>26.2</v>
      </c>
      <c r="DH96">
        <v>23.3</v>
      </c>
      <c r="DI96">
        <v>2.9</v>
      </c>
      <c r="DJ96">
        <v>0.30858094830299643</v>
      </c>
      <c r="DK96">
        <v>0.1651754989676531</v>
      </c>
      <c r="DL96">
        <v>0.42766765078026148</v>
      </c>
      <c r="DM96">
        <v>0.26249215181260838</v>
      </c>
      <c r="DN96">
        <v>0.1651754989676531</v>
      </c>
      <c r="DO96">
        <v>3.0522642410727499</v>
      </c>
      <c r="DP96">
        <v>2.9639630000000001</v>
      </c>
      <c r="DQ96">
        <v>4.2115479999999996</v>
      </c>
      <c r="DR96">
        <v>1.2475849999999991</v>
      </c>
      <c r="DS96">
        <v>2.965735</v>
      </c>
      <c r="DT96">
        <v>6.4624945824631101</v>
      </c>
      <c r="DU96">
        <v>5.7493949999999998</v>
      </c>
      <c r="DV96">
        <v>7.0076859999999996</v>
      </c>
      <c r="DW96">
        <v>1.258291</v>
      </c>
      <c r="DX96">
        <v>5.7493949999999998</v>
      </c>
      <c r="DY96">
        <v>3.0617614501914798</v>
      </c>
      <c r="DZ96">
        <v>2.9639630000000001</v>
      </c>
      <c r="EA96">
        <v>4.3863019999999997</v>
      </c>
      <c r="EB96">
        <v>1.422339</v>
      </c>
      <c r="EC96">
        <v>2.965735</v>
      </c>
      <c r="ED96">
        <v>7.0231793866343804</v>
      </c>
      <c r="EE96">
        <v>6.0437873156330877</v>
      </c>
      <c r="EF96">
        <v>7.308306</v>
      </c>
      <c r="EG96">
        <v>1.2645186843669121</v>
      </c>
      <c r="EH96">
        <v>7.2588689999999998</v>
      </c>
      <c r="EI96">
        <v>7.2239247228996053</v>
      </c>
      <c r="EJ96">
        <v>7.104839985829484</v>
      </c>
      <c r="EK96">
        <v>10.14006</v>
      </c>
      <c r="EL96">
        <v>3.0352200141705161</v>
      </c>
      <c r="EM96">
        <v>10.14006</v>
      </c>
      <c r="EN96">
        <v>28.558753010410818</v>
      </c>
      <c r="EO96">
        <v>17.825150000000001</v>
      </c>
      <c r="EP96">
        <v>32.703479999999999</v>
      </c>
      <c r="EQ96">
        <v>14.87833</v>
      </c>
      <c r="ER96">
        <v>17.825150000000001</v>
      </c>
      <c r="ES96">
        <v>11.254819723847289</v>
      </c>
      <c r="ET96">
        <v>7.0447100000000002</v>
      </c>
      <c r="EU96">
        <v>13.00206</v>
      </c>
      <c r="EV96">
        <v>5.9573499999999999</v>
      </c>
      <c r="EW96">
        <v>7.0447100000000002</v>
      </c>
      <c r="EX96">
        <v>17.303933286563531</v>
      </c>
      <c r="EY96">
        <v>10.78044</v>
      </c>
      <c r="EZ96">
        <v>20.869389999999999</v>
      </c>
      <c r="FA96">
        <v>10.088950000000001</v>
      </c>
      <c r="FB96">
        <v>10.78044</v>
      </c>
      <c r="FC96">
        <v>0.60348173047089937</v>
      </c>
      <c r="FD96">
        <v>0.37666743936550512</v>
      </c>
      <c r="FE96">
        <v>0.69106493184859641</v>
      </c>
      <c r="FF96">
        <v>0.31439749248309129</v>
      </c>
      <c r="FG96">
        <v>0.37666743936550512</v>
      </c>
      <c r="FH96">
        <v>1.5629974440744401</v>
      </c>
      <c r="FI96">
        <v>1.25047717033237</v>
      </c>
      <c r="FJ96">
        <v>2.2026257701888881</v>
      </c>
      <c r="FK96">
        <v>0.95214859985651712</v>
      </c>
      <c r="FL96">
        <v>1.5302886847010031</v>
      </c>
      <c r="FM96">
        <v>37.204259375181657</v>
      </c>
      <c r="FN96">
        <v>35.46</v>
      </c>
      <c r="FO96">
        <v>40.380000000000003</v>
      </c>
      <c r="FP96">
        <v>4.9200000000000017</v>
      </c>
      <c r="FQ96">
        <v>35.979999999999997</v>
      </c>
      <c r="FR96">
        <v>354.88328202934298</v>
      </c>
      <c r="FS96">
        <v>341.41176999999999</v>
      </c>
      <c r="FT96">
        <v>371.61394999999999</v>
      </c>
      <c r="FU96">
        <v>30.202179999999998</v>
      </c>
      <c r="FV96">
        <v>354.28334000000001</v>
      </c>
      <c r="FW96">
        <v>0.7484084432170045</v>
      </c>
      <c r="FX96">
        <v>0.716283</v>
      </c>
      <c r="FY96">
        <v>0.77470899999999998</v>
      </c>
      <c r="FZ96">
        <v>5.8425999999999978E-2</v>
      </c>
      <c r="GA96">
        <v>0.74929500000000004</v>
      </c>
      <c r="GB96">
        <v>21</v>
      </c>
      <c r="GC96">
        <v>314</v>
      </c>
    </row>
    <row r="97" spans="1:185" x14ac:dyDescent="0.3">
      <c r="A97" s="36" t="s">
        <v>960</v>
      </c>
      <c r="B97">
        <v>-5.7333038014043297E-2</v>
      </c>
      <c r="C97">
        <v>1.843990725609252</v>
      </c>
      <c r="D97">
        <v>1.800770170156698</v>
      </c>
      <c r="E97">
        <v>-0.79370650235491036</v>
      </c>
      <c r="F97">
        <v>-0.67500138010735977</v>
      </c>
      <c r="G97">
        <v>1.468661355005187</v>
      </c>
      <c r="H97">
        <v>-54.184315126477841</v>
      </c>
      <c r="I97">
        <v>8.258953905948653E-2</v>
      </c>
      <c r="J97">
        <v>0.40790663038210129</v>
      </c>
      <c r="K97">
        <v>0.23952051186628701</v>
      </c>
      <c r="L97">
        <v>-3.3238006968302612E-2</v>
      </c>
      <c r="M97">
        <v>8.9179769934144934E-2</v>
      </c>
      <c r="N97">
        <v>0.19838791411487069</v>
      </c>
      <c r="O97">
        <v>-0.2221192369078146</v>
      </c>
      <c r="P97">
        <v>-2.373132279294389E-2</v>
      </c>
      <c r="Q97">
        <v>-0.1229237105362371</v>
      </c>
      <c r="R97">
        <v>3.8088056062193731E-2</v>
      </c>
      <c r="S97">
        <v>0.8091871318818743</v>
      </c>
      <c r="T97">
        <v>-0.54281872508746798</v>
      </c>
      <c r="U97">
        <v>-0.53324432014358036</v>
      </c>
      <c r="V97">
        <v>1.9603728888030789</v>
      </c>
      <c r="W97">
        <v>1.952336610461475</v>
      </c>
      <c r="X97">
        <v>0.2130645332443718</v>
      </c>
      <c r="Y97">
        <v>0.2009439683471706</v>
      </c>
      <c r="Z97">
        <v>3.1509335138067737E-2</v>
      </c>
      <c r="AA97">
        <v>3.9389804338063668E-2</v>
      </c>
      <c r="AB97">
        <v>49.687028525121683</v>
      </c>
      <c r="AC97">
        <v>-0.37140082631278942</v>
      </c>
      <c r="AD97">
        <v>1.914546797547477</v>
      </c>
      <c r="AE97">
        <v>0.58446535955716117</v>
      </c>
      <c r="AF97">
        <v>0.57234479465995991</v>
      </c>
      <c r="AG97">
        <v>0.80801119449266179</v>
      </c>
      <c r="AH97">
        <v>5.4832888906653793E-3</v>
      </c>
      <c r="AI97">
        <v>323.35831322771583</v>
      </c>
      <c r="AJ97">
        <v>274.55579632829108</v>
      </c>
      <c r="AK97">
        <v>331.90623968374882</v>
      </c>
      <c r="AL97">
        <v>363.61282289523177</v>
      </c>
      <c r="AM97">
        <v>194.68464004921239</v>
      </c>
      <c r="AN97">
        <v>262.93133426608011</v>
      </c>
      <c r="AO97">
        <v>104.41390135699849</v>
      </c>
      <c r="AP97">
        <v>213.09562121979971</v>
      </c>
      <c r="AQ97">
        <v>19.026091931272731</v>
      </c>
      <c r="AR97">
        <v>4.561733619675552</v>
      </c>
      <c r="AS97">
        <v>11.96554579700423</v>
      </c>
      <c r="AT97">
        <v>-11.01831403039597</v>
      </c>
      <c r="AU97">
        <v>-4.1372164285217838</v>
      </c>
      <c r="AV97">
        <v>-6.8810976018741812</v>
      </c>
      <c r="AW97">
        <v>1.9234540672661751</v>
      </c>
      <c r="AX97">
        <v>1.5558000000000001</v>
      </c>
      <c r="AY97">
        <v>2.9318</v>
      </c>
      <c r="AZ97">
        <v>1.3759999999999999</v>
      </c>
      <c r="BA97">
        <v>2.9318</v>
      </c>
      <c r="BB97">
        <v>0.93999849133630442</v>
      </c>
      <c r="BC97">
        <v>0.92700000000000005</v>
      </c>
      <c r="BD97">
        <v>0.94910000000000005</v>
      </c>
      <c r="BE97">
        <v>2.2100000000000009E-2</v>
      </c>
      <c r="BF97">
        <v>0.92700000000000005</v>
      </c>
      <c r="BG97">
        <v>16.875675320526199</v>
      </c>
      <c r="BH97">
        <v>15.4861</v>
      </c>
      <c r="BI97">
        <v>18.778600000000001</v>
      </c>
      <c r="BJ97">
        <v>3.2925</v>
      </c>
      <c r="BK97">
        <v>18.778600000000001</v>
      </c>
      <c r="BL97">
        <v>8.4771431853152883</v>
      </c>
      <c r="BM97">
        <v>4.5636999999999999</v>
      </c>
      <c r="BN97">
        <v>12.7751</v>
      </c>
      <c r="BO97">
        <v>8.2114000000000011</v>
      </c>
      <c r="BP97">
        <v>4.5636999999999999</v>
      </c>
      <c r="BQ97">
        <v>5.9484210943795768</v>
      </c>
      <c r="BR97">
        <v>3.5019999999999998</v>
      </c>
      <c r="BS97">
        <v>10.128500000000001</v>
      </c>
      <c r="BT97">
        <v>6.6265000000000009</v>
      </c>
      <c r="BU97">
        <v>3.5019999999999998</v>
      </c>
      <c r="BV97">
        <v>-0.36346057522620751</v>
      </c>
      <c r="BW97">
        <v>-2.9049999999999998</v>
      </c>
      <c r="BX97">
        <v>1.6208</v>
      </c>
      <c r="BY97">
        <v>4.5258000000000003</v>
      </c>
      <c r="BZ97">
        <v>-0.64849999999999997</v>
      </c>
      <c r="CA97">
        <v>-5.5850261538549244</v>
      </c>
      <c r="CB97">
        <v>-7.2234999999999996</v>
      </c>
      <c r="CC97">
        <v>-2.8536000000000001</v>
      </c>
      <c r="CD97">
        <v>4.3698999999999986</v>
      </c>
      <c r="CE97">
        <v>-2.8536000000000001</v>
      </c>
      <c r="CF97">
        <v>49.835713046280418</v>
      </c>
      <c r="CG97">
        <v>47.1</v>
      </c>
      <c r="CH97">
        <v>61.2</v>
      </c>
      <c r="CI97">
        <v>14.1</v>
      </c>
      <c r="CJ97">
        <v>47.1</v>
      </c>
      <c r="CK97">
        <v>15.754612845579659</v>
      </c>
      <c r="CL97">
        <v>14.9</v>
      </c>
      <c r="CM97">
        <v>27.9</v>
      </c>
      <c r="CN97">
        <v>13</v>
      </c>
      <c r="CO97">
        <v>14.9</v>
      </c>
      <c r="CP97">
        <v>27.947642014290679</v>
      </c>
      <c r="CQ97">
        <v>27</v>
      </c>
      <c r="CR97">
        <v>30.7</v>
      </c>
      <c r="CS97">
        <v>3.6999999999999988</v>
      </c>
      <c r="CT97">
        <v>30.7</v>
      </c>
      <c r="CU97">
        <v>9.7765458576186894</v>
      </c>
      <c r="CV97">
        <v>9.6999999999999993</v>
      </c>
      <c r="CW97">
        <v>10.1</v>
      </c>
      <c r="CX97">
        <v>0.40000000000000041</v>
      </c>
      <c r="CY97">
        <v>10.1</v>
      </c>
      <c r="CZ97">
        <v>72.562420255557427</v>
      </c>
      <c r="DA97">
        <v>71.599999999999994</v>
      </c>
      <c r="DB97">
        <v>86.9</v>
      </c>
      <c r="DC97">
        <v>15.30000000000001</v>
      </c>
      <c r="DD97">
        <v>72.599999999999994</v>
      </c>
      <c r="DE97">
        <v>5.5898136444289879</v>
      </c>
      <c r="DF97">
        <v>4.7</v>
      </c>
      <c r="DG97">
        <v>16.3</v>
      </c>
      <c r="DH97">
        <v>11.6</v>
      </c>
      <c r="DI97">
        <v>4.7</v>
      </c>
      <c r="DJ97">
        <v>0.2339170663600183</v>
      </c>
      <c r="DK97">
        <v>0.21846011131725421</v>
      </c>
      <c r="DL97">
        <v>0.30207305034550841</v>
      </c>
      <c r="DM97">
        <v>8.3612939028254174E-2</v>
      </c>
      <c r="DN97">
        <v>0.21846011131725421</v>
      </c>
      <c r="DO97">
        <v>3.1874440032732361</v>
      </c>
      <c r="DP97">
        <v>3.1340940000000002</v>
      </c>
      <c r="DQ97">
        <v>3.348805</v>
      </c>
      <c r="DR97">
        <v>0.2147109999999999</v>
      </c>
      <c r="DS97">
        <v>3.1542249999999998</v>
      </c>
      <c r="DT97">
        <v>5.9933498585721656</v>
      </c>
      <c r="DU97">
        <v>5.775207</v>
      </c>
      <c r="DV97">
        <v>6.0474899999999998</v>
      </c>
      <c r="DW97">
        <v>0.27228299999999978</v>
      </c>
      <c r="DX97">
        <v>6.0474899999999998</v>
      </c>
      <c r="DY97">
        <v>3.2579548686822322</v>
      </c>
      <c r="DZ97">
        <v>3.190474</v>
      </c>
      <c r="EA97">
        <v>3.348805</v>
      </c>
      <c r="EB97">
        <v>0.158331</v>
      </c>
      <c r="EC97">
        <v>3.190474</v>
      </c>
      <c r="ED97">
        <v>6.3794933520625943</v>
      </c>
      <c r="EE97">
        <v>6.3524919999999998</v>
      </c>
      <c r="EF97">
        <v>6.3855060000000003</v>
      </c>
      <c r="EG97">
        <v>3.3014000000000543E-2</v>
      </c>
      <c r="EH97">
        <v>6.3662349999999996</v>
      </c>
      <c r="EI97">
        <v>7.716347073560339</v>
      </c>
      <c r="EJ97">
        <v>7.193168</v>
      </c>
      <c r="EK97">
        <v>8.7840330000000009</v>
      </c>
      <c r="EL97">
        <v>1.5908650000000011</v>
      </c>
      <c r="EM97">
        <v>8.7840330000000009</v>
      </c>
      <c r="EN97">
        <v>19.4705074060413</v>
      </c>
      <c r="EO97">
        <v>17.97119</v>
      </c>
      <c r="EP97">
        <v>20.48649</v>
      </c>
      <c r="EQ97">
        <v>2.5152999999999999</v>
      </c>
      <c r="ER97">
        <v>17.97119</v>
      </c>
      <c r="ES97">
        <v>6.0746997766434268</v>
      </c>
      <c r="ET97">
        <v>5.7125399999999997</v>
      </c>
      <c r="EU97">
        <v>8.6602399999999999</v>
      </c>
      <c r="EV97">
        <v>2.9477000000000002</v>
      </c>
      <c r="EW97">
        <v>5.7125399999999997</v>
      </c>
      <c r="EX97">
        <v>13.39580762939787</v>
      </c>
      <c r="EY97">
        <v>11.82625</v>
      </c>
      <c r="EZ97">
        <v>14.01482</v>
      </c>
      <c r="FA97">
        <v>2.1885699999999999</v>
      </c>
      <c r="FB97">
        <v>12.258649999999999</v>
      </c>
      <c r="FC97">
        <v>0.50313650810246502</v>
      </c>
      <c r="FD97">
        <v>0.46439271429774881</v>
      </c>
      <c r="FE97">
        <v>0.52939046871874862</v>
      </c>
      <c r="FF97">
        <v>6.4997754420999809E-2</v>
      </c>
      <c r="FG97">
        <v>0.46439271429774881</v>
      </c>
      <c r="FH97">
        <v>2.221591719887718</v>
      </c>
      <c r="FI97">
        <v>1.3655799377384461</v>
      </c>
      <c r="FJ97">
        <v>2.453342996285365</v>
      </c>
      <c r="FK97">
        <v>1.0877630585469189</v>
      </c>
      <c r="FL97">
        <v>2.1459193283548119</v>
      </c>
      <c r="FM97">
        <v>34.913415287329762</v>
      </c>
      <c r="FN97">
        <v>33.83</v>
      </c>
      <c r="FO97">
        <v>36.799999999999997</v>
      </c>
      <c r="FP97">
        <v>2.9699999999999989</v>
      </c>
      <c r="FQ97">
        <v>36.799999999999997</v>
      </c>
      <c r="FR97">
        <v>277.08053657593172</v>
      </c>
      <c r="FS97">
        <v>275.88986999999997</v>
      </c>
      <c r="FT97">
        <v>277.46917999999999</v>
      </c>
      <c r="FU97">
        <v>1.5793100000000211</v>
      </c>
      <c r="FV97">
        <v>276.22581000000002</v>
      </c>
      <c r="FW97">
        <v>0.78825917122549782</v>
      </c>
      <c r="FX97">
        <v>0.78760600000000003</v>
      </c>
      <c r="FY97">
        <v>0.79275099999999998</v>
      </c>
      <c r="FZ97">
        <v>5.1449999999999552E-3</v>
      </c>
      <c r="GA97">
        <v>0.79056099999999996</v>
      </c>
      <c r="GB97">
        <v>4</v>
      </c>
      <c r="GC97">
        <v>10</v>
      </c>
    </row>
    <row r="98" spans="1:185" x14ac:dyDescent="0.3">
      <c r="A98" s="36" t="s">
        <v>963</v>
      </c>
      <c r="B98">
        <v>-5.4512469948165387E-2</v>
      </c>
      <c r="C98">
        <v>1.8239124028983591</v>
      </c>
      <c r="D98">
        <v>2.0070671162781779</v>
      </c>
      <c r="E98">
        <v>-1.0655357032737469</v>
      </c>
      <c r="F98">
        <v>-0.54541592718224507</v>
      </c>
      <c r="G98">
        <v>1.6109957185065</v>
      </c>
      <c r="H98">
        <v>-54.170940399349263</v>
      </c>
      <c r="I98">
        <v>9.6326710749753297E-2</v>
      </c>
      <c r="J98">
        <v>0.38853700585251078</v>
      </c>
      <c r="K98">
        <v>0.26323351625902641</v>
      </c>
      <c r="L98">
        <v>5.9906086386614141E-2</v>
      </c>
      <c r="M98">
        <v>0.12109416618373001</v>
      </c>
      <c r="N98">
        <v>0.2083302009513012</v>
      </c>
      <c r="O98">
        <v>-0.22597801566079681</v>
      </c>
      <c r="P98">
        <v>-1.764781470949563E-2</v>
      </c>
      <c r="Q98">
        <v>-0.1218131304283233</v>
      </c>
      <c r="R98">
        <v>3.5616861251194003E-2</v>
      </c>
      <c r="S98">
        <v>0.99243349875203668</v>
      </c>
      <c r="T98">
        <v>-0.58388492718334239</v>
      </c>
      <c r="U98">
        <v>-0.53221508353438873</v>
      </c>
      <c r="V98">
        <v>1.9666011525849521</v>
      </c>
      <c r="W98">
        <v>1.9583972777953409</v>
      </c>
      <c r="X98">
        <v>0.2150127398110665</v>
      </c>
      <c r="Y98">
        <v>0.19646435767607459</v>
      </c>
      <c r="Z98">
        <v>4.9092532013589707E-2</v>
      </c>
      <c r="AA98">
        <v>5.8830448297836402E-2</v>
      </c>
      <c r="AB98">
        <v>49.833782039223188</v>
      </c>
      <c r="AC98">
        <v>-0.37037714848909398</v>
      </c>
      <c r="AD98">
        <v>1.917705104031558</v>
      </c>
      <c r="AE98">
        <v>0.58538988830016048</v>
      </c>
      <c r="AF98">
        <v>0.56684150616516882</v>
      </c>
      <c r="AG98">
        <v>0.81942622558071809</v>
      </c>
      <c r="AH98">
        <v>1.029042068949684E-2</v>
      </c>
      <c r="AI98">
        <v>225.798178113418</v>
      </c>
      <c r="AJ98">
        <v>111.3585911470125</v>
      </c>
      <c r="AK98">
        <v>226.20750298551971</v>
      </c>
      <c r="AL98">
        <v>339.82840284101258</v>
      </c>
      <c r="AM98">
        <v>165.9506333285814</v>
      </c>
      <c r="AN98">
        <v>233.56948338715341</v>
      </c>
      <c r="AO98">
        <v>85.557418542720725</v>
      </c>
      <c r="AP98">
        <v>182.47712717544451</v>
      </c>
      <c r="AQ98">
        <v>17.982937257078689</v>
      </c>
      <c r="AR98">
        <v>4.0011392894132314</v>
      </c>
      <c r="AS98">
        <v>11.21228078819769</v>
      </c>
      <c r="AT98">
        <v>-8.8456105421543345</v>
      </c>
      <c r="AU98">
        <v>-4.0749009802224192</v>
      </c>
      <c r="AV98">
        <v>-4.7707095619319171</v>
      </c>
      <c r="AW98">
        <v>1.442023531880944</v>
      </c>
      <c r="AX98">
        <v>0.79339999999999999</v>
      </c>
      <c r="AY98">
        <v>1.5331999999999999</v>
      </c>
      <c r="AZ98">
        <v>0.7397999999999999</v>
      </c>
      <c r="BA98">
        <v>0.79339999999999999</v>
      </c>
      <c r="BB98">
        <v>0.9245256506594054</v>
      </c>
      <c r="BC98">
        <v>0.90459999999999996</v>
      </c>
      <c r="BD98">
        <v>0.9657</v>
      </c>
      <c r="BE98">
        <v>6.1100000000000043E-2</v>
      </c>
      <c r="BF98">
        <v>0.96430000000000005</v>
      </c>
      <c r="BG98">
        <v>19.008067565122481</v>
      </c>
      <c r="BH98">
        <v>12.6311</v>
      </c>
      <c r="BI98">
        <v>21.6601</v>
      </c>
      <c r="BJ98">
        <v>9.0289999999999999</v>
      </c>
      <c r="BK98">
        <v>12.897500000000001</v>
      </c>
      <c r="BL98">
        <v>6.5239748566812574</v>
      </c>
      <c r="BM98">
        <v>4.6553000000000004</v>
      </c>
      <c r="BN98">
        <v>6.6234000000000002</v>
      </c>
      <c r="BO98">
        <v>1.9681</v>
      </c>
      <c r="BP98">
        <v>5.0526</v>
      </c>
      <c r="BQ98">
        <v>3.7396097371620001</v>
      </c>
      <c r="BR98">
        <v>3.1739000000000002</v>
      </c>
      <c r="BS98">
        <v>4.0629</v>
      </c>
      <c r="BT98">
        <v>0.88899999999999979</v>
      </c>
      <c r="BU98">
        <v>4.0480999999999998</v>
      </c>
      <c r="BV98">
        <v>1.4010781812568709</v>
      </c>
      <c r="BW98">
        <v>-1.3455999999999999</v>
      </c>
      <c r="BX98">
        <v>2.1185</v>
      </c>
      <c r="BY98">
        <v>3.4641000000000002</v>
      </c>
      <c r="BZ98">
        <v>-1.3352999999999999</v>
      </c>
      <c r="CA98">
        <v>-5.1406964811802291</v>
      </c>
      <c r="CB98">
        <v>-5.2923999999999998</v>
      </c>
      <c r="CC98">
        <v>-2.5247000000000002</v>
      </c>
      <c r="CD98">
        <v>2.7677</v>
      </c>
      <c r="CE98">
        <v>-2.7128000000000001</v>
      </c>
      <c r="CF98">
        <v>51.092356211708903</v>
      </c>
      <c r="CG98">
        <v>48.5</v>
      </c>
      <c r="CH98">
        <v>59.9</v>
      </c>
      <c r="CI98">
        <v>11.4</v>
      </c>
      <c r="CJ98">
        <v>48.5</v>
      </c>
      <c r="CK98">
        <v>19.584733344659821</v>
      </c>
      <c r="CL98">
        <v>13.8</v>
      </c>
      <c r="CM98">
        <v>26.3</v>
      </c>
      <c r="CN98">
        <v>12.5</v>
      </c>
      <c r="CO98">
        <v>13.8</v>
      </c>
      <c r="CP98">
        <v>27.4750148942979</v>
      </c>
      <c r="CQ98">
        <v>25.9</v>
      </c>
      <c r="CR98">
        <v>28.9</v>
      </c>
      <c r="CS98">
        <v>3</v>
      </c>
      <c r="CT98">
        <v>25.9</v>
      </c>
      <c r="CU98">
        <v>10.010241056193481</v>
      </c>
      <c r="CV98">
        <v>9.8000000000000007</v>
      </c>
      <c r="CW98">
        <v>10.199999999999999</v>
      </c>
      <c r="CX98">
        <v>0.39999999999999858</v>
      </c>
      <c r="CY98">
        <v>10.1</v>
      </c>
      <c r="CZ98">
        <v>56.417998838790567</v>
      </c>
      <c r="DA98">
        <v>52.6</v>
      </c>
      <c r="DB98">
        <v>64.5</v>
      </c>
      <c r="DC98">
        <v>11.9</v>
      </c>
      <c r="DD98">
        <v>64.5</v>
      </c>
      <c r="DE98">
        <v>9.1409280419611925</v>
      </c>
      <c r="DF98">
        <v>3.6</v>
      </c>
      <c r="DG98">
        <v>15.5</v>
      </c>
      <c r="DH98">
        <v>11.9</v>
      </c>
      <c r="DI98">
        <v>3.6</v>
      </c>
      <c r="DJ98">
        <v>0.28015985689723349</v>
      </c>
      <c r="DK98">
        <v>0.26216216216216209</v>
      </c>
      <c r="DL98">
        <v>0.3472463768115942</v>
      </c>
      <c r="DM98">
        <v>8.5084214649432055E-2</v>
      </c>
      <c r="DN98">
        <v>0.26216216216216209</v>
      </c>
      <c r="DO98">
        <v>3.321789566218889</v>
      </c>
      <c r="DP98">
        <v>3.1988259999999999</v>
      </c>
      <c r="DQ98">
        <v>3.3663430000000001</v>
      </c>
      <c r="DR98">
        <v>0.16751700000000011</v>
      </c>
      <c r="DS98">
        <v>3.1988259999999999</v>
      </c>
      <c r="DT98">
        <v>5.4858213906694946</v>
      </c>
      <c r="DU98">
        <v>5.4420760000000001</v>
      </c>
      <c r="DV98">
        <v>5.7335789999999998</v>
      </c>
      <c r="DW98">
        <v>0.29150299999999962</v>
      </c>
      <c r="DX98">
        <v>5.7335789999999998</v>
      </c>
      <c r="DY98">
        <v>3.3218053874524212</v>
      </c>
      <c r="DZ98">
        <v>3.2001110000000001</v>
      </c>
      <c r="EA98">
        <v>3.3663430000000001</v>
      </c>
      <c r="EB98">
        <v>0.16623199999999991</v>
      </c>
      <c r="EC98">
        <v>3.2385320000000002</v>
      </c>
      <c r="ED98">
        <v>6.2523522270162672</v>
      </c>
      <c r="EE98">
        <v>6.0931990000000003</v>
      </c>
      <c r="EF98">
        <v>6.401573</v>
      </c>
      <c r="EG98">
        <v>0.3083739999999997</v>
      </c>
      <c r="EH98">
        <v>6.1361730000000003</v>
      </c>
      <c r="EI98">
        <v>7.4388229860261461</v>
      </c>
      <c r="EJ98">
        <v>7.3808800000000003</v>
      </c>
      <c r="EK98">
        <v>7.8792210000000003</v>
      </c>
      <c r="EL98">
        <v>0.49834099999999992</v>
      </c>
      <c r="EM98">
        <v>7.7789479999999998</v>
      </c>
      <c r="EN98">
        <v>20.577732709739351</v>
      </c>
      <c r="EO98">
        <v>15.71421</v>
      </c>
      <c r="EP98">
        <v>21.143370000000001</v>
      </c>
      <c r="EQ98">
        <v>5.4291600000000013</v>
      </c>
      <c r="ER98">
        <v>15.71421</v>
      </c>
      <c r="ES98">
        <v>8.6784293574595921</v>
      </c>
      <c r="ET98">
        <v>6.8067799999999998</v>
      </c>
      <c r="EU98">
        <v>10.07306</v>
      </c>
      <c r="EV98">
        <v>3.2662800000000001</v>
      </c>
      <c r="EW98">
        <v>6.8156800000000004</v>
      </c>
      <c r="EX98">
        <v>11.899303352279761</v>
      </c>
      <c r="EY98">
        <v>8.7494499999999995</v>
      </c>
      <c r="EZ98">
        <v>12.62368</v>
      </c>
      <c r="FA98">
        <v>3.8742300000000012</v>
      </c>
      <c r="FB98">
        <v>8.8985299999999992</v>
      </c>
      <c r="FC98">
        <v>0.60062698325762942</v>
      </c>
      <c r="FD98">
        <v>0.45866950842984411</v>
      </c>
      <c r="FE98">
        <v>0.61713691776107815</v>
      </c>
      <c r="FF98">
        <v>0.1584674093312341</v>
      </c>
      <c r="FG98">
        <v>0.45866950842984411</v>
      </c>
      <c r="FH98">
        <v>1.37681455212458</v>
      </c>
      <c r="FI98">
        <v>0.88385356584791508</v>
      </c>
      <c r="FJ98">
        <v>1.6379160528496459</v>
      </c>
      <c r="FK98">
        <v>0.75406248700173062</v>
      </c>
      <c r="FL98">
        <v>1.305596800319264</v>
      </c>
      <c r="FM98">
        <v>32.238584294617702</v>
      </c>
      <c r="FN98">
        <v>32</v>
      </c>
      <c r="FO98">
        <v>34.93</v>
      </c>
      <c r="FP98">
        <v>2.93</v>
      </c>
      <c r="FQ98">
        <v>32.15</v>
      </c>
      <c r="FR98">
        <v>254.58702885650669</v>
      </c>
      <c r="FS98">
        <v>251.47757999999999</v>
      </c>
      <c r="FT98">
        <v>256.97532000000001</v>
      </c>
      <c r="FU98">
        <v>5.4977400000000216</v>
      </c>
      <c r="FV98">
        <v>255.97672</v>
      </c>
      <c r="FW98">
        <v>0.81646735400829118</v>
      </c>
      <c r="FX98">
        <v>0.80818100000000004</v>
      </c>
      <c r="FY98">
        <v>0.82282</v>
      </c>
      <c r="FZ98">
        <v>1.4638999999999959E-2</v>
      </c>
      <c r="GA98">
        <v>0.814029</v>
      </c>
      <c r="GB98">
        <v>12</v>
      </c>
      <c r="GC98">
        <v>23</v>
      </c>
    </row>
    <row r="99" spans="1:185" x14ac:dyDescent="0.3">
      <c r="A99" s="36" t="s">
        <v>966</v>
      </c>
      <c r="B99">
        <v>-3.3840629756851412E-2</v>
      </c>
      <c r="C99">
        <v>1.900610914120447</v>
      </c>
      <c r="D99">
        <v>2.273375862787073</v>
      </c>
      <c r="E99">
        <v>-1.321969971895385</v>
      </c>
      <c r="F99">
        <v>-0.46750146552105959</v>
      </c>
      <c r="G99">
        <v>1.7894714374164451</v>
      </c>
      <c r="H99">
        <v>-54.12693925478532</v>
      </c>
      <c r="I99">
        <v>0.1853838458558662</v>
      </c>
      <c r="J99">
        <v>0.56773526647308714</v>
      </c>
      <c r="K99">
        <v>0.25249724671405283</v>
      </c>
      <c r="L99">
        <v>9.6004814186464393E-2</v>
      </c>
      <c r="M99">
        <v>0.1818476063505666</v>
      </c>
      <c r="N99">
        <v>0.20345209771798961</v>
      </c>
      <c r="O99">
        <v>-0.26021656980090591</v>
      </c>
      <c r="P99">
        <v>-5.6764472082916302E-2</v>
      </c>
      <c r="Q99">
        <v>-0.15849031669604491</v>
      </c>
      <c r="R99">
        <v>6.1742295381189381E-2</v>
      </c>
      <c r="S99">
        <v>1.0740574832450009</v>
      </c>
      <c r="T99">
        <v>-0.62404171430449329</v>
      </c>
      <c r="U99">
        <v>-0.56210822792939119</v>
      </c>
      <c r="V99">
        <v>1.967024649441603</v>
      </c>
      <c r="W99">
        <v>1.951953087373806</v>
      </c>
      <c r="X99">
        <v>0.17226946368710019</v>
      </c>
      <c r="Y99">
        <v>0.16217159893775529</v>
      </c>
      <c r="Z99">
        <v>4.2536557725777913E-2</v>
      </c>
      <c r="AA99">
        <v>6.1682756889915397E-2</v>
      </c>
      <c r="AB99">
        <v>57.917650496828969</v>
      </c>
      <c r="AC99">
        <v>-0.42923136852355559</v>
      </c>
      <c r="AD99">
        <v>1.9584907966740841</v>
      </c>
      <c r="AE99">
        <v>0.60150083221065587</v>
      </c>
      <c r="AF99">
        <v>0.59140296746131094</v>
      </c>
      <c r="AG99">
        <v>1.046092611177716</v>
      </c>
      <c r="AH99">
        <v>1.204106350901581E-2</v>
      </c>
      <c r="AI99">
        <v>156.27277747084889</v>
      </c>
      <c r="AJ99">
        <v>-41.967442515857641</v>
      </c>
      <c r="AK99">
        <v>188.2226382274655</v>
      </c>
      <c r="AL99">
        <v>322.5632267338467</v>
      </c>
      <c r="AM99">
        <v>125.58598147176799</v>
      </c>
      <c r="AN99">
        <v>220.64134297993311</v>
      </c>
      <c r="AO99">
        <v>125.0541274882801</v>
      </c>
      <c r="AP99">
        <v>168.08201418382129</v>
      </c>
      <c r="AQ99">
        <v>17.489525995324701</v>
      </c>
      <c r="AR99">
        <v>4.5516504396132902</v>
      </c>
      <c r="AS99">
        <v>10.49447693637438</v>
      </c>
      <c r="AT99">
        <v>-3.6681227851448881</v>
      </c>
      <c r="AU99">
        <v>0.82214087959029847</v>
      </c>
      <c r="AV99">
        <v>-4.4902636647351866</v>
      </c>
      <c r="AW99">
        <v>1.693196275573706</v>
      </c>
      <c r="AX99">
        <v>1.5758000000000001</v>
      </c>
      <c r="AY99">
        <v>2.5735999999999999</v>
      </c>
      <c r="AZ99">
        <v>0.9977999999999998</v>
      </c>
      <c r="BA99">
        <v>2.5735999999999999</v>
      </c>
      <c r="BB99">
        <v>0.95710852726863782</v>
      </c>
      <c r="BC99">
        <v>0.92449999999999999</v>
      </c>
      <c r="BD99">
        <v>0.95909999999999995</v>
      </c>
      <c r="BE99">
        <v>3.4599999999999957E-2</v>
      </c>
      <c r="BF99">
        <v>0.92449999999999999</v>
      </c>
      <c r="BG99">
        <v>14.06376703354524</v>
      </c>
      <c r="BH99">
        <v>13.7494</v>
      </c>
      <c r="BI99">
        <v>19.116</v>
      </c>
      <c r="BJ99">
        <v>5.3666</v>
      </c>
      <c r="BK99">
        <v>19.116</v>
      </c>
      <c r="BL99">
        <v>8.6278386516725174</v>
      </c>
      <c r="BM99">
        <v>2.5613999999999999</v>
      </c>
      <c r="BN99">
        <v>9.7059999999999995</v>
      </c>
      <c r="BO99">
        <v>7.1445999999999996</v>
      </c>
      <c r="BP99">
        <v>9.7059999999999995</v>
      </c>
      <c r="BQ99">
        <v>6.4220499764930246</v>
      </c>
      <c r="BR99">
        <v>1.9315</v>
      </c>
      <c r="BS99">
        <v>6.9583000000000004</v>
      </c>
      <c r="BT99">
        <v>5.0268000000000006</v>
      </c>
      <c r="BU99">
        <v>6.0960000000000001</v>
      </c>
      <c r="BV99">
        <v>-0.73036443177582</v>
      </c>
      <c r="BW99">
        <v>-0.88190000000000002</v>
      </c>
      <c r="BX99">
        <v>1.3373999999999999</v>
      </c>
      <c r="BY99">
        <v>2.2193000000000001</v>
      </c>
      <c r="BZ99">
        <v>1.3373999999999999</v>
      </c>
      <c r="CA99">
        <v>-5.6917615256158491</v>
      </c>
      <c r="CB99">
        <v>-7.4333999999999998</v>
      </c>
      <c r="CC99">
        <v>-1.6603000000000001</v>
      </c>
      <c r="CD99">
        <v>5.7730999999999986</v>
      </c>
      <c r="CE99">
        <v>-7.4333999999999998</v>
      </c>
      <c r="CF99">
        <v>52.559328796111807</v>
      </c>
      <c r="CG99">
        <v>43.8</v>
      </c>
      <c r="CH99">
        <v>53.4</v>
      </c>
      <c r="CI99">
        <v>9.6000000000000014</v>
      </c>
      <c r="CJ99">
        <v>43.8</v>
      </c>
      <c r="CK99">
        <v>19.217821089346291</v>
      </c>
      <c r="CL99">
        <v>13.6</v>
      </c>
      <c r="CM99">
        <v>19.8</v>
      </c>
      <c r="CN99">
        <v>6.2000000000000011</v>
      </c>
      <c r="CO99">
        <v>13.6</v>
      </c>
      <c r="CP99">
        <v>22.350651538433748</v>
      </c>
      <c r="CQ99">
        <v>22.2</v>
      </c>
      <c r="CR99">
        <v>25.4</v>
      </c>
      <c r="CS99">
        <v>3.1999999999999988</v>
      </c>
      <c r="CT99">
        <v>25.4</v>
      </c>
      <c r="CU99">
        <v>9.4240191013552153</v>
      </c>
      <c r="CV99">
        <v>9.4</v>
      </c>
      <c r="CW99">
        <v>9.6</v>
      </c>
      <c r="CX99">
        <v>0.19999999999999929</v>
      </c>
      <c r="CY99">
        <v>9.5</v>
      </c>
      <c r="CZ99">
        <v>97.0543281648022</v>
      </c>
      <c r="DA99">
        <v>71.599999999999994</v>
      </c>
      <c r="DB99">
        <v>101.1</v>
      </c>
      <c r="DC99">
        <v>29.5</v>
      </c>
      <c r="DD99">
        <v>71.599999999999994</v>
      </c>
      <c r="DE99">
        <v>9.3101416572915312</v>
      </c>
      <c r="DF99">
        <v>4</v>
      </c>
      <c r="DG99">
        <v>9.9</v>
      </c>
      <c r="DH99">
        <v>5.9</v>
      </c>
      <c r="DI99">
        <v>4</v>
      </c>
      <c r="DJ99">
        <v>0.3128842097980839</v>
      </c>
      <c r="DK99">
        <v>0.24914675767918079</v>
      </c>
      <c r="DL99">
        <v>0.31899641577060928</v>
      </c>
      <c r="DM99">
        <v>6.9849658091428429E-2</v>
      </c>
      <c r="DN99">
        <v>0.24914675767918079</v>
      </c>
      <c r="DO99">
        <v>2.7966040800738479</v>
      </c>
      <c r="DP99">
        <v>2.7726790000000001</v>
      </c>
      <c r="DQ99">
        <v>2.9861010000000001</v>
      </c>
      <c r="DR99">
        <v>0.213422</v>
      </c>
      <c r="DS99">
        <v>2.837628</v>
      </c>
      <c r="DT99">
        <v>6.5446885267976098</v>
      </c>
      <c r="DU99">
        <v>5.6412639999999996</v>
      </c>
      <c r="DV99">
        <v>6.6919630000000003</v>
      </c>
      <c r="DW99">
        <v>1.0506990000000009</v>
      </c>
      <c r="DX99">
        <v>5.6503180000000004</v>
      </c>
      <c r="DY99">
        <v>2.7966040800738479</v>
      </c>
      <c r="DZ99">
        <v>2.7726790000000001</v>
      </c>
      <c r="EA99">
        <v>2.9861010000000001</v>
      </c>
      <c r="EB99">
        <v>0.213422</v>
      </c>
      <c r="EC99">
        <v>2.837628</v>
      </c>
      <c r="ED99">
        <v>6.9179779281324114</v>
      </c>
      <c r="EE99">
        <v>6.9051590000000003</v>
      </c>
      <c r="EF99">
        <v>6.9977280000000004</v>
      </c>
      <c r="EG99">
        <v>9.2569000000000123E-2</v>
      </c>
      <c r="EH99">
        <v>6.9977280000000004</v>
      </c>
      <c r="EI99">
        <v>8.1529558525637391</v>
      </c>
      <c r="EJ99">
        <v>6.8772529999999996</v>
      </c>
      <c r="EK99">
        <v>8.3552970000000002</v>
      </c>
      <c r="EL99">
        <v>1.478044000000001</v>
      </c>
      <c r="EM99">
        <v>7.0083140000000004</v>
      </c>
      <c r="EN99">
        <v>14.24397034911601</v>
      </c>
      <c r="EO99">
        <v>13.416359999999999</v>
      </c>
      <c r="EP99">
        <v>19.870740000000001</v>
      </c>
      <c r="EQ99">
        <v>6.4543800000000022</v>
      </c>
      <c r="ER99">
        <v>17.927990000000001</v>
      </c>
      <c r="ES99">
        <v>7.493766287633707</v>
      </c>
      <c r="ET99">
        <v>6.3128900000000003</v>
      </c>
      <c r="EU99">
        <v>8.2206200000000003</v>
      </c>
      <c r="EV99">
        <v>1.9077299999999999</v>
      </c>
      <c r="EW99">
        <v>6.3128900000000003</v>
      </c>
      <c r="EX99">
        <v>6.7502040614823029</v>
      </c>
      <c r="EY99">
        <v>5.9507599999999998</v>
      </c>
      <c r="EZ99">
        <v>11.650119999999999</v>
      </c>
      <c r="FA99">
        <v>5.6993600000000004</v>
      </c>
      <c r="FB99">
        <v>11.6151</v>
      </c>
      <c r="FC99">
        <v>0.44030289431181552</v>
      </c>
      <c r="FD99">
        <v>0.41472019348143868</v>
      </c>
      <c r="FE99">
        <v>0.61423494430824488</v>
      </c>
      <c r="FF99">
        <v>0.19951475082680609</v>
      </c>
      <c r="FG99">
        <v>0.55418157246326871</v>
      </c>
      <c r="FH99">
        <v>0.90149378315461304</v>
      </c>
      <c r="FI99">
        <v>0.79709065580797256</v>
      </c>
      <c r="FJ99">
        <v>1.8399021684204859</v>
      </c>
      <c r="FK99">
        <v>1.042811512612513</v>
      </c>
      <c r="FL99">
        <v>1.8399021684204859</v>
      </c>
      <c r="FM99">
        <v>32.002660632583293</v>
      </c>
      <c r="FN99">
        <v>31.86</v>
      </c>
      <c r="FO99">
        <v>33.01</v>
      </c>
      <c r="FP99">
        <v>1.149999999999999</v>
      </c>
      <c r="FQ99">
        <v>33.01</v>
      </c>
      <c r="FR99">
        <v>226.29114970001339</v>
      </c>
      <c r="FS99">
        <v>220.65188000000001</v>
      </c>
      <c r="FT99">
        <v>226.85845</v>
      </c>
      <c r="FU99">
        <v>6.2065699999999993</v>
      </c>
      <c r="FV99">
        <v>220.65188000000001</v>
      </c>
      <c r="FW99">
        <v>0.80535091440076545</v>
      </c>
      <c r="FX99">
        <v>0.80376000000000003</v>
      </c>
      <c r="FY99">
        <v>0.82218100000000005</v>
      </c>
      <c r="FZ99">
        <v>1.8421000000000021E-2</v>
      </c>
      <c r="GA99">
        <v>0.82218100000000005</v>
      </c>
      <c r="GB99">
        <v>3</v>
      </c>
      <c r="GC99">
        <v>5</v>
      </c>
    </row>
    <row r="100" spans="1:185" x14ac:dyDescent="0.3">
      <c r="A100" s="36" t="s">
        <v>969</v>
      </c>
      <c r="B100">
        <v>-3.5261365669569382E-2</v>
      </c>
      <c r="C100">
        <v>1.885710869498219</v>
      </c>
      <c r="D100">
        <v>2.2518996160678939</v>
      </c>
      <c r="E100">
        <v>-1.285012807171948</v>
      </c>
      <c r="F100">
        <v>-0.49640164958911509</v>
      </c>
      <c r="G100">
        <v>1.7814116516763989</v>
      </c>
      <c r="H100">
        <v>-54.130064052363927</v>
      </c>
      <c r="I100">
        <v>0.18369343377288219</v>
      </c>
      <c r="J100">
        <v>0.57639205632111046</v>
      </c>
      <c r="K100">
        <v>0.2485162087661888</v>
      </c>
      <c r="L100">
        <v>9.3618098681955891E-2</v>
      </c>
      <c r="M100">
        <v>0.18060266579685769</v>
      </c>
      <c r="N100">
        <v>0.20412638994901339</v>
      </c>
      <c r="O100">
        <v>-0.25839448282344368</v>
      </c>
      <c r="P100">
        <v>-5.4268092874430372E-2</v>
      </c>
      <c r="Q100">
        <v>-0.15633150126256781</v>
      </c>
      <c r="R100">
        <v>5.9869133194387338E-2</v>
      </c>
      <c r="S100">
        <v>1.077167515899879</v>
      </c>
      <c r="T100">
        <v>-0.62349775356129655</v>
      </c>
      <c r="U100">
        <v>-0.55938054835982698</v>
      </c>
      <c r="V100">
        <v>1.9664498373530981</v>
      </c>
      <c r="W100">
        <v>1.9516727069552109</v>
      </c>
      <c r="X100">
        <v>0.17691371913119469</v>
      </c>
      <c r="Y100">
        <v>0.16463136692007899</v>
      </c>
      <c r="Z100">
        <v>4.3414953362598492E-2</v>
      </c>
      <c r="AA100">
        <v>6.3532071737571333E-2</v>
      </c>
      <c r="AB100">
        <v>57.651526356777417</v>
      </c>
      <c r="AC100">
        <v>-0.42580053918599808</v>
      </c>
      <c r="AD100">
        <v>1.9591767797130459</v>
      </c>
      <c r="AE100">
        <v>0.60271425831719283</v>
      </c>
      <c r="AF100">
        <v>0.5904319061060771</v>
      </c>
      <c r="AG100">
        <v>1.008177166863119</v>
      </c>
      <c r="AH100">
        <v>1.199195778637847E-2</v>
      </c>
      <c r="AI100">
        <v>169.6420422870988</v>
      </c>
      <c r="AJ100">
        <v>-10.069802259375869</v>
      </c>
      <c r="AK100">
        <v>188.11203402339919</v>
      </c>
      <c r="AL100">
        <v>330.88399179980547</v>
      </c>
      <c r="AM100">
        <v>150.572401453254</v>
      </c>
      <c r="AN100">
        <v>256.33708573689142</v>
      </c>
      <c r="AO100">
        <v>127.15710677039699</v>
      </c>
      <c r="AP100">
        <v>198.41435033648909</v>
      </c>
      <c r="AQ100">
        <v>17.761458839654949</v>
      </c>
      <c r="AR100">
        <v>4.6617235838179703</v>
      </c>
      <c r="AS100">
        <v>11.16770431435603</v>
      </c>
      <c r="AT100">
        <v>-5.376051487154677</v>
      </c>
      <c r="AU100">
        <v>-0.65632475164222592</v>
      </c>
      <c r="AV100">
        <v>-4.7197267355124524</v>
      </c>
      <c r="AW100">
        <v>2.037950016589777</v>
      </c>
      <c r="AX100">
        <v>1.9816</v>
      </c>
      <c r="AY100">
        <v>2.8376999999999999</v>
      </c>
      <c r="AZ100">
        <v>0.85609999999999986</v>
      </c>
      <c r="BA100">
        <v>2.5962000000000001</v>
      </c>
      <c r="BB100">
        <v>0.95861409183528357</v>
      </c>
      <c r="BC100">
        <v>0.91949999999999998</v>
      </c>
      <c r="BD100">
        <v>0.96109999999999995</v>
      </c>
      <c r="BE100">
        <v>4.159999999999997E-2</v>
      </c>
      <c r="BF100">
        <v>0.91949999999999998</v>
      </c>
      <c r="BG100">
        <v>13.83595431860595</v>
      </c>
      <c r="BH100">
        <v>13.4071</v>
      </c>
      <c r="BI100">
        <v>19.7698</v>
      </c>
      <c r="BJ100">
        <v>6.3627000000000002</v>
      </c>
      <c r="BK100">
        <v>19.7698</v>
      </c>
      <c r="BL100">
        <v>9.283102235495063</v>
      </c>
      <c r="BM100">
        <v>1.74</v>
      </c>
      <c r="BN100">
        <v>9.7407000000000004</v>
      </c>
      <c r="BO100">
        <v>8.0007000000000001</v>
      </c>
      <c r="BP100">
        <v>9.2064000000000004</v>
      </c>
      <c r="BQ100">
        <v>6.9517996942712559</v>
      </c>
      <c r="BR100">
        <v>1.3372999999999999</v>
      </c>
      <c r="BS100">
        <v>7.2290000000000001</v>
      </c>
      <c r="BT100">
        <v>5.8917000000000002</v>
      </c>
      <c r="BU100">
        <v>5.7430000000000003</v>
      </c>
      <c r="BV100">
        <v>-0.86496494571481775</v>
      </c>
      <c r="BW100">
        <v>-0.98750000000000004</v>
      </c>
      <c r="BX100">
        <v>1.3287</v>
      </c>
      <c r="BY100">
        <v>2.3161999999999998</v>
      </c>
      <c r="BZ100">
        <v>1.3287</v>
      </c>
      <c r="CA100">
        <v>-6.0868352261226324</v>
      </c>
      <c r="CB100">
        <v>-7.0717999999999996</v>
      </c>
      <c r="CC100">
        <v>-1.0840000000000001</v>
      </c>
      <c r="CD100">
        <v>5.9878</v>
      </c>
      <c r="CE100">
        <v>-7.0717999999999996</v>
      </c>
      <c r="CF100">
        <v>57.922735400402253</v>
      </c>
      <c r="CG100">
        <v>45.6</v>
      </c>
      <c r="CH100">
        <v>66.2</v>
      </c>
      <c r="CI100">
        <v>20.6</v>
      </c>
      <c r="CJ100">
        <v>45.6</v>
      </c>
      <c r="CK100">
        <v>20.227961992924349</v>
      </c>
      <c r="CL100">
        <v>15.2</v>
      </c>
      <c r="CM100">
        <v>24</v>
      </c>
      <c r="CN100">
        <v>8.8000000000000007</v>
      </c>
      <c r="CO100">
        <v>15.2</v>
      </c>
      <c r="CP100">
        <v>23.674010465901759</v>
      </c>
      <c r="CQ100">
        <v>22.6</v>
      </c>
      <c r="CR100">
        <v>28.4</v>
      </c>
      <c r="CS100">
        <v>5.7999999999999972</v>
      </c>
      <c r="CT100">
        <v>28.4</v>
      </c>
      <c r="CU100">
        <v>9.6393317102291647</v>
      </c>
      <c r="CV100">
        <v>9.4</v>
      </c>
      <c r="CW100">
        <v>9.9</v>
      </c>
      <c r="CX100">
        <v>0.5</v>
      </c>
      <c r="CY100">
        <v>9.6</v>
      </c>
      <c r="CZ100">
        <v>100.2682966503253</v>
      </c>
      <c r="DA100">
        <v>71.599999999999994</v>
      </c>
      <c r="DB100">
        <v>103.7</v>
      </c>
      <c r="DC100">
        <v>32.100000000000009</v>
      </c>
      <c r="DD100">
        <v>74.599999999999994</v>
      </c>
      <c r="DE100">
        <v>9.9701679009327169</v>
      </c>
      <c r="DF100">
        <v>5.6</v>
      </c>
      <c r="DG100">
        <v>12.6</v>
      </c>
      <c r="DH100">
        <v>7</v>
      </c>
      <c r="DI100">
        <v>5.6</v>
      </c>
      <c r="DJ100">
        <v>0.29218029871832052</v>
      </c>
      <c r="DK100">
        <v>0.2174535050071531</v>
      </c>
      <c r="DL100">
        <v>0.34915611814345993</v>
      </c>
      <c r="DM100">
        <v>0.1317026131363068</v>
      </c>
      <c r="DN100">
        <v>0.2174535050071531</v>
      </c>
      <c r="DO100">
        <v>3.200596292762163</v>
      </c>
      <c r="DP100">
        <v>3.1779739999999999</v>
      </c>
      <c r="DQ100">
        <v>3.3543669999999999</v>
      </c>
      <c r="DR100">
        <v>0.17639299999999999</v>
      </c>
      <c r="DS100">
        <v>3.3543669999999999</v>
      </c>
      <c r="DT100">
        <v>6.6642003040031241</v>
      </c>
      <c r="DU100">
        <v>5.6961740000000001</v>
      </c>
      <c r="DV100">
        <v>6.692577</v>
      </c>
      <c r="DW100">
        <v>0.99640299999999993</v>
      </c>
      <c r="DX100">
        <v>5.6961740000000001</v>
      </c>
      <c r="DY100">
        <v>3.200596292762163</v>
      </c>
      <c r="DZ100">
        <v>3.1779739999999999</v>
      </c>
      <c r="EA100">
        <v>3.3543669999999999</v>
      </c>
      <c r="EB100">
        <v>0.17639299999999999</v>
      </c>
      <c r="EC100">
        <v>3.3543669999999999</v>
      </c>
      <c r="ED100">
        <v>6.8910452075729864</v>
      </c>
      <c r="EE100">
        <v>6.8830410000000004</v>
      </c>
      <c r="EF100">
        <v>7.0051439999999996</v>
      </c>
      <c r="EG100">
        <v>0.1221029999999992</v>
      </c>
      <c r="EH100">
        <v>7.0051439999999996</v>
      </c>
      <c r="EI100">
        <v>8.3245779558165438</v>
      </c>
      <c r="EJ100">
        <v>6.9216949999999997</v>
      </c>
      <c r="EK100">
        <v>8.3854389999999999</v>
      </c>
      <c r="EL100">
        <v>1.4637439999999999</v>
      </c>
      <c r="EM100">
        <v>7.3907080000000001</v>
      </c>
      <c r="EN100">
        <v>16.048673816345602</v>
      </c>
      <c r="EO100">
        <v>15.28294</v>
      </c>
      <c r="EP100">
        <v>21.8901</v>
      </c>
      <c r="EQ100">
        <v>6.6071600000000004</v>
      </c>
      <c r="ER100">
        <v>19.580549999999999</v>
      </c>
      <c r="ES100">
        <v>9.1192123728492263</v>
      </c>
      <c r="ET100">
        <v>6.3218800000000002</v>
      </c>
      <c r="EU100">
        <v>9.1946899999999996</v>
      </c>
      <c r="EV100">
        <v>2.872809999999999</v>
      </c>
      <c r="EW100">
        <v>6.3218800000000002</v>
      </c>
      <c r="EX100">
        <v>6.9294614434963746</v>
      </c>
      <c r="EY100">
        <v>6.1412300000000002</v>
      </c>
      <c r="EZ100">
        <v>14.46529</v>
      </c>
      <c r="FA100">
        <v>8.3240599999999993</v>
      </c>
      <c r="FB100">
        <v>13.25867</v>
      </c>
      <c r="FC100">
        <v>0.44048957439277692</v>
      </c>
      <c r="FD100">
        <v>0.4194724008418575</v>
      </c>
      <c r="FE100">
        <v>0.60081979001869701</v>
      </c>
      <c r="FF100">
        <v>0.18134738917683951</v>
      </c>
      <c r="FG100">
        <v>0.53742933743795573</v>
      </c>
      <c r="FH100">
        <v>0.76556022149907754</v>
      </c>
      <c r="FI100">
        <v>0.67178131881234482</v>
      </c>
      <c r="FJ100">
        <v>2.2477162014124672</v>
      </c>
      <c r="FK100">
        <v>1.575934882600122</v>
      </c>
      <c r="FL100">
        <v>2.097266952235727</v>
      </c>
      <c r="FM100">
        <v>33.956554057777197</v>
      </c>
      <c r="FN100">
        <v>33.369999999999997</v>
      </c>
      <c r="FO100">
        <v>34.630000000000003</v>
      </c>
      <c r="FP100">
        <v>1.2600000000000049</v>
      </c>
      <c r="FQ100">
        <v>33.909999999999997</v>
      </c>
      <c r="FR100">
        <v>264.89407477229798</v>
      </c>
      <c r="FS100">
        <v>255.45538999999999</v>
      </c>
      <c r="FT100">
        <v>266.86128000000002</v>
      </c>
      <c r="FU100">
        <v>11.40589000000003</v>
      </c>
      <c r="FV100">
        <v>255.45538999999999</v>
      </c>
      <c r="FW100">
        <v>0.77772604054696326</v>
      </c>
      <c r="FX100">
        <v>0.77247200000000005</v>
      </c>
      <c r="FY100">
        <v>0.80301999999999996</v>
      </c>
      <c r="FZ100">
        <v>3.0547999999999909E-2</v>
      </c>
      <c r="GA100">
        <v>0.80301999999999996</v>
      </c>
      <c r="GB100">
        <v>6</v>
      </c>
      <c r="GC100">
        <v>10</v>
      </c>
    </row>
    <row r="101" spans="1:185" x14ac:dyDescent="0.3">
      <c r="A101" s="36" t="s">
        <v>972</v>
      </c>
      <c r="B101">
        <v>-2.302970491765997E-2</v>
      </c>
      <c r="C101">
        <v>2.243213292502507</v>
      </c>
      <c r="D101">
        <v>1.9950987951946411</v>
      </c>
      <c r="E101">
        <v>-1.0141990259020499</v>
      </c>
      <c r="F101">
        <v>-0.59690006728966094</v>
      </c>
      <c r="G101">
        <v>1.6110990931917111</v>
      </c>
      <c r="H101">
        <v>-54.128538965041422</v>
      </c>
      <c r="I101">
        <v>0.19389992630179981</v>
      </c>
      <c r="J101">
        <v>4.2498801603180397E-2</v>
      </c>
      <c r="K101">
        <v>9.9511553429888058E-2</v>
      </c>
      <c r="L101">
        <v>1.867862234478835E-2</v>
      </c>
      <c r="M101">
        <v>0.11726361891621991</v>
      </c>
      <c r="N101">
        <v>0.20009030760987881</v>
      </c>
      <c r="O101">
        <v>-0.26319019353788198</v>
      </c>
      <c r="P101">
        <v>-6.3099885928003266E-2</v>
      </c>
      <c r="Q101">
        <v>-0.1631400400533696</v>
      </c>
      <c r="R101">
        <v>6.6509933351192915E-2</v>
      </c>
      <c r="S101">
        <v>0.64322959145562952</v>
      </c>
      <c r="T101">
        <v>-0.58679338545611837</v>
      </c>
      <c r="U101">
        <v>-0.57904006312411049</v>
      </c>
      <c r="V101">
        <v>1.9611099909212359</v>
      </c>
      <c r="W101">
        <v>1.9605499384780241</v>
      </c>
      <c r="X101">
        <v>0.12677662479754431</v>
      </c>
      <c r="Y101">
        <v>0.1021100422963583</v>
      </c>
      <c r="Z101">
        <v>7.3470036315055123E-2</v>
      </c>
      <c r="AA101">
        <v>9.2260146755546335E-2</v>
      </c>
      <c r="AB101">
        <v>58.699915727710277</v>
      </c>
      <c r="AC101">
        <v>-0.4525295677440348</v>
      </c>
      <c r="AD101">
        <v>1.9374298503606111</v>
      </c>
      <c r="AE101">
        <v>0.579306192541579</v>
      </c>
      <c r="AF101">
        <v>0.55463961004039308</v>
      </c>
      <c r="AG101">
        <v>0.79363808949895909</v>
      </c>
      <c r="AH101">
        <v>7.4199548197990467E-3</v>
      </c>
      <c r="AI101">
        <v>300.42041124136182</v>
      </c>
      <c r="AJ101">
        <v>210.21329264147079</v>
      </c>
      <c r="AK101">
        <v>322.29604888385592</v>
      </c>
      <c r="AL101">
        <v>368.75179220837163</v>
      </c>
      <c r="AM101">
        <v>191.93084779719541</v>
      </c>
      <c r="AN101">
        <v>303.09996795730427</v>
      </c>
      <c r="AO101">
        <v>158.79874072205851</v>
      </c>
      <c r="AP101">
        <v>214.801060613228</v>
      </c>
      <c r="AQ101">
        <v>18.95000160213478</v>
      </c>
      <c r="AR101">
        <v>4.6499875033486724</v>
      </c>
      <c r="AS101">
        <v>12.06000512683131</v>
      </c>
      <c r="AT101">
        <v>-8.8626427129094143</v>
      </c>
      <c r="AU101">
        <v>-3.269997116157386</v>
      </c>
      <c r="AV101">
        <v>-5.5926455967520301</v>
      </c>
      <c r="AW101">
        <v>3.852093280646709</v>
      </c>
      <c r="AX101">
        <v>3.6423999999999999</v>
      </c>
      <c r="AY101">
        <v>3.8521000000000001</v>
      </c>
      <c r="AZ101">
        <v>0.20970000000000019</v>
      </c>
      <c r="BA101">
        <v>3.6423999999999999</v>
      </c>
      <c r="BB101">
        <v>0.94819825046881401</v>
      </c>
      <c r="BC101">
        <v>0.89359999999999995</v>
      </c>
      <c r="BD101">
        <v>0.94820000000000004</v>
      </c>
      <c r="BE101">
        <v>5.4600000000000093E-2</v>
      </c>
      <c r="BF101">
        <v>0.89359999999999995</v>
      </c>
      <c r="BG101">
        <v>15.59121644200099</v>
      </c>
      <c r="BH101">
        <v>15.590999999999999</v>
      </c>
      <c r="BI101">
        <v>22.345800000000001</v>
      </c>
      <c r="BJ101">
        <v>6.7548000000000012</v>
      </c>
      <c r="BK101">
        <v>22.345800000000001</v>
      </c>
      <c r="BL101">
        <v>10.24036748307239</v>
      </c>
      <c r="BM101">
        <v>9.2256</v>
      </c>
      <c r="BN101">
        <v>10.240399999999999</v>
      </c>
      <c r="BO101">
        <v>1.014799999999999</v>
      </c>
      <c r="BP101">
        <v>9.2256</v>
      </c>
      <c r="BQ101">
        <v>7.438601454738385</v>
      </c>
      <c r="BR101">
        <v>7.4386000000000001</v>
      </c>
      <c r="BS101">
        <v>7.484</v>
      </c>
      <c r="BT101">
        <v>4.5399999999999878E-2</v>
      </c>
      <c r="BU101">
        <v>7.484</v>
      </c>
      <c r="BV101">
        <v>-0.41278294572211799</v>
      </c>
      <c r="BW101">
        <v>-3.0013000000000001</v>
      </c>
      <c r="BX101">
        <v>-0.41270000000000001</v>
      </c>
      <c r="BY101">
        <v>2.5886</v>
      </c>
      <c r="BZ101">
        <v>-3.0013000000000001</v>
      </c>
      <c r="CA101">
        <v>-7.0257185122205366</v>
      </c>
      <c r="CB101">
        <v>-7.0258000000000003</v>
      </c>
      <c r="CC101">
        <v>-4.4827000000000004</v>
      </c>
      <c r="CD101">
        <v>2.5430999999999999</v>
      </c>
      <c r="CE101">
        <v>-4.4827000000000004</v>
      </c>
      <c r="CF101">
        <v>88.298907344076241</v>
      </c>
      <c r="CG101">
        <v>54.2</v>
      </c>
      <c r="CH101">
        <v>88.3</v>
      </c>
      <c r="CI101">
        <v>34.099999999999987</v>
      </c>
      <c r="CJ101">
        <v>54.2</v>
      </c>
      <c r="CK101">
        <v>42.199227771033357</v>
      </c>
      <c r="CL101">
        <v>18.100000000000001</v>
      </c>
      <c r="CM101">
        <v>42.2</v>
      </c>
      <c r="CN101">
        <v>24.1</v>
      </c>
      <c r="CO101">
        <v>18.100000000000001</v>
      </c>
      <c r="CP101">
        <v>40.800060881121837</v>
      </c>
      <c r="CQ101">
        <v>40.799999999999997</v>
      </c>
      <c r="CR101">
        <v>42.7</v>
      </c>
      <c r="CS101">
        <v>1.9000000000000059</v>
      </c>
      <c r="CT101">
        <v>42.7</v>
      </c>
      <c r="CU101">
        <v>11.4</v>
      </c>
      <c r="CV101">
        <v>11.4</v>
      </c>
      <c r="CW101">
        <v>11.4</v>
      </c>
      <c r="CX101">
        <v>0</v>
      </c>
      <c r="CY101">
        <v>11.4</v>
      </c>
      <c r="CZ101">
        <v>115.19856769150169</v>
      </c>
      <c r="DA101">
        <v>70.5</v>
      </c>
      <c r="DB101">
        <v>115.2</v>
      </c>
      <c r="DC101">
        <v>44.7</v>
      </c>
      <c r="DD101">
        <v>70.5</v>
      </c>
      <c r="DE101">
        <v>28.59929826496392</v>
      </c>
      <c r="DF101">
        <v>6.7</v>
      </c>
      <c r="DG101">
        <v>28.6</v>
      </c>
      <c r="DH101">
        <v>21.9</v>
      </c>
      <c r="DI101">
        <v>6.7</v>
      </c>
      <c r="DJ101">
        <v>0.41107390807850258</v>
      </c>
      <c r="DK101">
        <v>0.2186365469947559</v>
      </c>
      <c r="DL101">
        <v>0.41108007448789569</v>
      </c>
      <c r="DM101">
        <v>0.19244352749313981</v>
      </c>
      <c r="DN101">
        <v>0.2186365469947559</v>
      </c>
      <c r="DO101">
        <v>3.6087749628304731</v>
      </c>
      <c r="DP101">
        <v>3.607615</v>
      </c>
      <c r="DQ101">
        <v>3.6087750000000001</v>
      </c>
      <c r="DR101">
        <v>1.1600000000000501E-3</v>
      </c>
      <c r="DS101">
        <v>3.607615</v>
      </c>
      <c r="DT101">
        <v>6.0394267208067633</v>
      </c>
      <c r="DU101">
        <v>6.0394209999999999</v>
      </c>
      <c r="DV101">
        <v>6.2179580000000003</v>
      </c>
      <c r="DW101">
        <v>0.17853700000000039</v>
      </c>
      <c r="DX101">
        <v>6.2179580000000003</v>
      </c>
      <c r="DY101">
        <v>3.6087752081493512</v>
      </c>
      <c r="DZ101">
        <v>3.6087750000000001</v>
      </c>
      <c r="EA101">
        <v>3.6152709999999999</v>
      </c>
      <c r="EB101">
        <v>6.4959999999998352E-3</v>
      </c>
      <c r="EC101">
        <v>3.6152709999999999</v>
      </c>
      <c r="ED101">
        <v>6.424185264932718</v>
      </c>
      <c r="EE101">
        <v>6.4241770000000002</v>
      </c>
      <c r="EF101">
        <v>6.6821120000000001</v>
      </c>
      <c r="EG101">
        <v>0.2579349999999998</v>
      </c>
      <c r="EH101">
        <v>6.6821120000000001</v>
      </c>
      <c r="EI101">
        <v>7.4740324961504481</v>
      </c>
      <c r="EJ101">
        <v>7.4739599999999999</v>
      </c>
      <c r="EK101">
        <v>9.7364460000000008</v>
      </c>
      <c r="EL101">
        <v>2.2624860000000009</v>
      </c>
      <c r="EM101">
        <v>9.7364460000000008</v>
      </c>
      <c r="EN101">
        <v>26.249412914492289</v>
      </c>
      <c r="EO101">
        <v>18.8506</v>
      </c>
      <c r="EP101">
        <v>26.249649999999999</v>
      </c>
      <c r="EQ101">
        <v>7.399049999999999</v>
      </c>
      <c r="ER101">
        <v>18.8506</v>
      </c>
      <c r="ES101">
        <v>17.684068559070329</v>
      </c>
      <c r="ET101">
        <v>8.9010400000000001</v>
      </c>
      <c r="EU101">
        <v>17.684349999999998</v>
      </c>
      <c r="EV101">
        <v>8.7833099999999984</v>
      </c>
      <c r="EW101">
        <v>8.9010400000000001</v>
      </c>
      <c r="EX101">
        <v>8.5653443554219635</v>
      </c>
      <c r="EY101">
        <v>8.5653000000000006</v>
      </c>
      <c r="EZ101">
        <v>9.94956</v>
      </c>
      <c r="FA101">
        <v>1.3842599999999989</v>
      </c>
      <c r="FB101">
        <v>9.94956</v>
      </c>
      <c r="FC101">
        <v>0.60460632601637276</v>
      </c>
      <c r="FD101">
        <v>0.43418845390297661</v>
      </c>
      <c r="FE101">
        <v>0.60461178683937222</v>
      </c>
      <c r="FF101">
        <v>0.17042333293639561</v>
      </c>
      <c r="FG101">
        <v>0.43418845390297661</v>
      </c>
      <c r="FH101">
        <v>0.48436379903029192</v>
      </c>
      <c r="FI101">
        <v>0.48434350145750338</v>
      </c>
      <c r="FJ101">
        <v>1.1177974708573379</v>
      </c>
      <c r="FK101">
        <v>0.63345396939983445</v>
      </c>
      <c r="FL101">
        <v>1.1177974708573379</v>
      </c>
      <c r="FM101">
        <v>35.84995385851817</v>
      </c>
      <c r="FN101">
        <v>34.409999999999997</v>
      </c>
      <c r="FO101">
        <v>35.85</v>
      </c>
      <c r="FP101">
        <v>1.4400000000000051</v>
      </c>
      <c r="FQ101">
        <v>34.409999999999997</v>
      </c>
      <c r="FR101">
        <v>288.79885865718421</v>
      </c>
      <c r="FS101">
        <v>281.57925999999998</v>
      </c>
      <c r="FT101">
        <v>288.79908999999998</v>
      </c>
      <c r="FU101">
        <v>7.2198300000000017</v>
      </c>
      <c r="FV101">
        <v>281.57925999999998</v>
      </c>
      <c r="FW101">
        <v>0.78681170016494395</v>
      </c>
      <c r="FX101">
        <v>0.78681100000000004</v>
      </c>
      <c r="FY101">
        <v>0.80866199999999999</v>
      </c>
      <c r="FZ101">
        <v>2.185099999999995E-2</v>
      </c>
      <c r="GA101">
        <v>0.80866199999999999</v>
      </c>
      <c r="GB101">
        <v>2</v>
      </c>
      <c r="GC101">
        <v>2</v>
      </c>
    </row>
    <row r="102" spans="1:185" x14ac:dyDescent="0.3">
      <c r="A102" s="36" t="s">
        <v>975</v>
      </c>
      <c r="B102">
        <v>-2.5192964251362839E-2</v>
      </c>
      <c r="C102">
        <v>2.1355518763439529</v>
      </c>
      <c r="D102">
        <v>2.0073652957598358</v>
      </c>
      <c r="E102">
        <v>-1.0388915186896259</v>
      </c>
      <c r="F102">
        <v>-0.57837020541981021</v>
      </c>
      <c r="G102">
        <v>1.6172617256871671</v>
      </c>
      <c r="H102">
        <v>-54.137505930752809</v>
      </c>
      <c r="I102">
        <v>0.19403295838321691</v>
      </c>
      <c r="J102">
        <v>8.7103832930357993E-4</v>
      </c>
      <c r="K102">
        <v>0.1051957959883188</v>
      </c>
      <c r="L102">
        <v>1.7630701182191049E-2</v>
      </c>
      <c r="M102">
        <v>0.11573967045344551</v>
      </c>
      <c r="N102">
        <v>0.19328860800251971</v>
      </c>
      <c r="O102">
        <v>-0.24179272522600359</v>
      </c>
      <c r="P102">
        <v>-4.8504117223483828E-2</v>
      </c>
      <c r="Q102">
        <v>-0.1451483577338456</v>
      </c>
      <c r="R102">
        <v>5.4498188094243748E-2</v>
      </c>
      <c r="S102">
        <v>0.65214813809188166</v>
      </c>
      <c r="T102">
        <v>-0.57862560461904944</v>
      </c>
      <c r="U102">
        <v>-0.57077925588453093</v>
      </c>
      <c r="V102">
        <v>1.9609106356283179</v>
      </c>
      <c r="W102">
        <v>1.9595577251515379</v>
      </c>
      <c r="X102">
        <v>0.13744797120209429</v>
      </c>
      <c r="Y102">
        <v>0.11176076987758279</v>
      </c>
      <c r="Z102">
        <v>7.1898231356644984E-2</v>
      </c>
      <c r="AA102">
        <v>9.1986343519662145E-2</v>
      </c>
      <c r="AB102">
        <v>58.532452708605042</v>
      </c>
      <c r="AC102">
        <v>-0.44401681073968718</v>
      </c>
      <c r="AD102">
        <v>1.9381013408982779</v>
      </c>
      <c r="AE102">
        <v>0.58146478194178164</v>
      </c>
      <c r="AF102">
        <v>0.55577758061727001</v>
      </c>
      <c r="AG102">
        <v>0.840378282690595</v>
      </c>
      <c r="AH102">
        <v>6.9980826739168642E-3</v>
      </c>
      <c r="AI102">
        <v>296.91405898036157</v>
      </c>
      <c r="AJ102">
        <v>204.30782325914819</v>
      </c>
      <c r="AK102">
        <v>316.15991298416782</v>
      </c>
      <c r="AL102">
        <v>370.27434196980778</v>
      </c>
      <c r="AM102">
        <v>225.34241457892929</v>
      </c>
      <c r="AN102">
        <v>359.59235941904137</v>
      </c>
      <c r="AO102">
        <v>181.09248473153019</v>
      </c>
      <c r="AP102">
        <v>255.01008405263761</v>
      </c>
      <c r="AQ102">
        <v>19.439744055929111</v>
      </c>
      <c r="AR102">
        <v>5.3150384719100918</v>
      </c>
      <c r="AS102">
        <v>11.72279821022012</v>
      </c>
      <c r="AT102">
        <v>-9.7563414411960814</v>
      </c>
      <c r="AU102">
        <v>-1.889114112678342</v>
      </c>
      <c r="AV102">
        <v>-7.8672273285177408</v>
      </c>
      <c r="AW102">
        <v>4.46236370351353</v>
      </c>
      <c r="AX102">
        <v>2.8273000000000001</v>
      </c>
      <c r="AY102">
        <v>4.4833999999999996</v>
      </c>
      <c r="AZ102">
        <v>1.656099999999999</v>
      </c>
      <c r="BA102">
        <v>3.6076999999999999</v>
      </c>
      <c r="BB102">
        <v>0.94861850158363326</v>
      </c>
      <c r="BC102">
        <v>0.87480000000000002</v>
      </c>
      <c r="BD102">
        <v>0.95020000000000004</v>
      </c>
      <c r="BE102">
        <v>7.5400000000000023E-2</v>
      </c>
      <c r="BF102">
        <v>0.88049999999999995</v>
      </c>
      <c r="BG102">
        <v>15.53470433461947</v>
      </c>
      <c r="BH102">
        <v>15.2685</v>
      </c>
      <c r="BI102">
        <v>24.825399999999998</v>
      </c>
      <c r="BJ102">
        <v>9.5568999999999988</v>
      </c>
      <c r="BK102">
        <v>23.692</v>
      </c>
      <c r="BL102">
        <v>11.741387706216891</v>
      </c>
      <c r="BM102">
        <v>10.1396</v>
      </c>
      <c r="BN102">
        <v>14.132199999999999</v>
      </c>
      <c r="BO102">
        <v>3.992599999999999</v>
      </c>
      <c r="BP102">
        <v>10.2628</v>
      </c>
      <c r="BQ102">
        <v>5.7630443772890798</v>
      </c>
      <c r="BR102">
        <v>5.5317999999999996</v>
      </c>
      <c r="BS102">
        <v>10.489800000000001</v>
      </c>
      <c r="BT102">
        <v>4.9580000000000011</v>
      </c>
      <c r="BU102">
        <v>5.6227999999999998</v>
      </c>
      <c r="BV102">
        <v>3.7339793696885288</v>
      </c>
      <c r="BW102">
        <v>-1.0815999999999999</v>
      </c>
      <c r="BX102">
        <v>3.7959000000000001</v>
      </c>
      <c r="BY102">
        <v>4.8775000000000004</v>
      </c>
      <c r="BZ102">
        <v>2.5691999999999999</v>
      </c>
      <c r="CA102">
        <v>-9.4970237469776091</v>
      </c>
      <c r="CB102">
        <v>-9.4982000000000006</v>
      </c>
      <c r="CC102">
        <v>-8.1003000000000007</v>
      </c>
      <c r="CD102">
        <v>1.3978999999999999</v>
      </c>
      <c r="CE102">
        <v>-8.1920000000000002</v>
      </c>
      <c r="CF102">
        <v>104.58227536640391</v>
      </c>
      <c r="CG102">
        <v>54.6</v>
      </c>
      <c r="CH102">
        <v>104.6</v>
      </c>
      <c r="CI102">
        <v>49.999999999999993</v>
      </c>
      <c r="CJ102">
        <v>54.6</v>
      </c>
      <c r="CK102">
        <v>44.29809565955842</v>
      </c>
      <c r="CL102">
        <v>18.5</v>
      </c>
      <c r="CM102">
        <v>44.3</v>
      </c>
      <c r="CN102">
        <v>25.8</v>
      </c>
      <c r="CO102">
        <v>18.5</v>
      </c>
      <c r="CP102">
        <v>40.90016300517231</v>
      </c>
      <c r="CQ102">
        <v>40.9</v>
      </c>
      <c r="CR102">
        <v>49.1</v>
      </c>
      <c r="CS102">
        <v>8.2000000000000028</v>
      </c>
      <c r="CT102">
        <v>44.5</v>
      </c>
      <c r="CU102">
        <v>11.40000882285492</v>
      </c>
      <c r="CV102">
        <v>11.4</v>
      </c>
      <c r="CW102">
        <v>11.9</v>
      </c>
      <c r="CX102">
        <v>0.5</v>
      </c>
      <c r="CY102">
        <v>11.5</v>
      </c>
      <c r="CZ102">
        <v>126.21001101145529</v>
      </c>
      <c r="DA102">
        <v>62.3</v>
      </c>
      <c r="DB102">
        <v>127.1</v>
      </c>
      <c r="DC102">
        <v>64.8</v>
      </c>
      <c r="DD102">
        <v>83.3</v>
      </c>
      <c r="DE102">
        <v>29.11087019352836</v>
      </c>
      <c r="DF102">
        <v>6.9</v>
      </c>
      <c r="DG102">
        <v>30</v>
      </c>
      <c r="DH102">
        <v>23.1</v>
      </c>
      <c r="DI102">
        <v>6.9</v>
      </c>
      <c r="DJ102">
        <v>0.41011163206516871</v>
      </c>
      <c r="DK102">
        <v>0.1798418972332016</v>
      </c>
      <c r="DL102">
        <v>0.41019607843137251</v>
      </c>
      <c r="DM102">
        <v>0.23035418119817089</v>
      </c>
      <c r="DN102">
        <v>0.1798418972332016</v>
      </c>
      <c r="DO102">
        <v>3.6112843074984631</v>
      </c>
      <c r="DP102">
        <v>3.5972219999999999</v>
      </c>
      <c r="DQ102">
        <v>3.625791</v>
      </c>
      <c r="DR102">
        <v>2.856900000000007E-2</v>
      </c>
      <c r="DS102">
        <v>3.625791</v>
      </c>
      <c r="DT102">
        <v>6.9881473165288046</v>
      </c>
      <c r="DU102">
        <v>6.0499530000000004</v>
      </c>
      <c r="DV102">
        <v>7.0002234573481559</v>
      </c>
      <c r="DW102">
        <v>0.95027045734815552</v>
      </c>
      <c r="DX102">
        <v>6.2527990000000004</v>
      </c>
      <c r="DY102">
        <v>3.6112843074984631</v>
      </c>
      <c r="DZ102">
        <v>3.5972219999999999</v>
      </c>
      <c r="EA102">
        <v>3.625791</v>
      </c>
      <c r="EB102">
        <v>2.856900000000007E-2</v>
      </c>
      <c r="EC102">
        <v>3.625791</v>
      </c>
      <c r="ED102">
        <v>7.0433312202505451</v>
      </c>
      <c r="EE102">
        <v>6.4687260000000002</v>
      </c>
      <c r="EF102">
        <v>7.0507221243645199</v>
      </c>
      <c r="EG102">
        <v>0.58199612436451975</v>
      </c>
      <c r="EH102">
        <v>6.8919430000000004</v>
      </c>
      <c r="EI102">
        <v>7.4862061976400147</v>
      </c>
      <c r="EJ102">
        <v>7.4857725393250476</v>
      </c>
      <c r="EK102">
        <v>10.421493</v>
      </c>
      <c r="EL102">
        <v>2.9357204606749518</v>
      </c>
      <c r="EM102">
        <v>9.8676429999999993</v>
      </c>
      <c r="EN102">
        <v>31.314842763665581</v>
      </c>
      <c r="EO102">
        <v>21.3368</v>
      </c>
      <c r="EP102">
        <v>31.399080000000001</v>
      </c>
      <c r="EQ102">
        <v>10.062279999999999</v>
      </c>
      <c r="ER102">
        <v>22.815909999999999</v>
      </c>
      <c r="ES102">
        <v>18.59404796876175</v>
      </c>
      <c r="ET102">
        <v>8.8632299999999997</v>
      </c>
      <c r="EU102">
        <v>18.595559999999999</v>
      </c>
      <c r="EV102">
        <v>9.7323299999999993</v>
      </c>
      <c r="EW102">
        <v>8.9640000000000004</v>
      </c>
      <c r="EX102">
        <v>12.72079479490384</v>
      </c>
      <c r="EY102">
        <v>12.47357</v>
      </c>
      <c r="EZ102">
        <v>13.85191</v>
      </c>
      <c r="FA102">
        <v>1.3783399999999999</v>
      </c>
      <c r="FB102">
        <v>13.85191</v>
      </c>
      <c r="FC102">
        <v>0.63142618272606854</v>
      </c>
      <c r="FD102">
        <v>0.43023093800176349</v>
      </c>
      <c r="FE102">
        <v>0.6331247253942679</v>
      </c>
      <c r="FF102">
        <v>0.20289378739250441</v>
      </c>
      <c r="FG102">
        <v>0.46005541415131679</v>
      </c>
      <c r="FH102">
        <v>0.6841436830885087</v>
      </c>
      <c r="FI102">
        <v>0.68395036234455964</v>
      </c>
      <c r="FJ102">
        <v>1.545282240071397</v>
      </c>
      <c r="FK102">
        <v>0.86133187772683695</v>
      </c>
      <c r="FL102">
        <v>1.545282240071397</v>
      </c>
      <c r="FM102">
        <v>40.343788847225973</v>
      </c>
      <c r="FN102">
        <v>37.53</v>
      </c>
      <c r="FO102">
        <v>40.380000000000003</v>
      </c>
      <c r="FP102">
        <v>2.850000000000001</v>
      </c>
      <c r="FQ102">
        <v>37.61</v>
      </c>
      <c r="FR102">
        <v>341.422319660158</v>
      </c>
      <c r="FS102">
        <v>328.62380999999999</v>
      </c>
      <c r="FT102">
        <v>341.57252999999997</v>
      </c>
      <c r="FU102">
        <v>12.94871999999998</v>
      </c>
      <c r="FV102">
        <v>329.14433000000002</v>
      </c>
      <c r="FW102">
        <v>0.75435769519475127</v>
      </c>
      <c r="FX102">
        <v>0.75403699999999996</v>
      </c>
      <c r="FY102">
        <v>0.78497399999999995</v>
      </c>
      <c r="FZ102">
        <v>3.0936999999999989E-2</v>
      </c>
      <c r="GA102">
        <v>0.78301799999999999</v>
      </c>
      <c r="GB102">
        <v>4</v>
      </c>
      <c r="GC102">
        <v>7</v>
      </c>
    </row>
    <row r="103" spans="1:185" x14ac:dyDescent="0.3">
      <c r="A103" s="36" t="s">
        <v>978</v>
      </c>
      <c r="B103">
        <v>-2.8111888631440589E-2</v>
      </c>
      <c r="C103">
        <v>2.434850015735543</v>
      </c>
      <c r="D103">
        <v>1.987900096863094</v>
      </c>
      <c r="E103">
        <v>-1.0169001618593829</v>
      </c>
      <c r="F103">
        <v>-0.58709989392795336</v>
      </c>
      <c r="G103">
        <v>1.604000055787336</v>
      </c>
      <c r="H103">
        <v>-54.129708997771857</v>
      </c>
      <c r="I103">
        <v>0.214000016606572</v>
      </c>
      <c r="J103">
        <v>4.6299953364049358E-2</v>
      </c>
      <c r="K103">
        <v>9.6150077723577712E-2</v>
      </c>
      <c r="L103">
        <v>2.600800947232525E-2</v>
      </c>
      <c r="M103">
        <v>0.1249520087001854</v>
      </c>
      <c r="N103">
        <v>0.18728002268221219</v>
      </c>
      <c r="O103">
        <v>-0.25020001018250088</v>
      </c>
      <c r="P103">
        <v>-6.2919987500288738E-2</v>
      </c>
      <c r="Q103">
        <v>-0.15655999884139479</v>
      </c>
      <c r="R103">
        <v>6.5439991188948027E-2</v>
      </c>
      <c r="S103">
        <v>0.65063997376464233</v>
      </c>
      <c r="T103">
        <v>-0.58526330799886928</v>
      </c>
      <c r="U103">
        <v>-0.57892995270142789</v>
      </c>
      <c r="V103">
        <v>1.9605133309465339</v>
      </c>
      <c r="W103">
        <v>1.95905000194076</v>
      </c>
      <c r="X103">
        <v>0.12857331169782779</v>
      </c>
      <c r="Y103">
        <v>0.10415996725249189</v>
      </c>
      <c r="Z103">
        <v>7.1643340410345882E-2</v>
      </c>
      <c r="AA103">
        <v>8.8740037795119173E-2</v>
      </c>
      <c r="AB103">
        <v>58.610004145813008</v>
      </c>
      <c r="AC103">
        <v>-0.4513400274123755</v>
      </c>
      <c r="AD103">
        <v>1.9376300243504041</v>
      </c>
      <c r="AE103">
        <v>0.57991333911020337</v>
      </c>
      <c r="AF103">
        <v>0.55549999466486744</v>
      </c>
      <c r="AG103">
        <v>0.78178033770566513</v>
      </c>
      <c r="AH103">
        <v>6.9599986144710298E-3</v>
      </c>
      <c r="AI103">
        <v>306.38764182339321</v>
      </c>
      <c r="AJ103">
        <v>215.30971812084491</v>
      </c>
      <c r="AK103">
        <v>328.23941819560127</v>
      </c>
      <c r="AL103">
        <v>375.61388915033359</v>
      </c>
      <c r="AM103">
        <v>301.43199704491389</v>
      </c>
      <c r="AN103">
        <v>460.99996583951179</v>
      </c>
      <c r="AO103">
        <v>227.30006012579591</v>
      </c>
      <c r="AP103">
        <v>356.00003120136711</v>
      </c>
      <c r="AQ103">
        <v>19.710002044642629</v>
      </c>
      <c r="AR103">
        <v>5.260000330800441</v>
      </c>
      <c r="AS103">
        <v>11.77000011719274</v>
      </c>
      <c r="AT103">
        <v>-11.72063072112501</v>
      </c>
      <c r="AU103">
        <v>-5.1000004263842964</v>
      </c>
      <c r="AV103">
        <v>-6.6206302947407192</v>
      </c>
      <c r="AW103">
        <v>3.6848019437336719</v>
      </c>
      <c r="AX103">
        <v>3.4339</v>
      </c>
      <c r="AY103">
        <v>3.8586</v>
      </c>
      <c r="AZ103">
        <v>0.42470000000000008</v>
      </c>
      <c r="BA103">
        <v>3.4339</v>
      </c>
      <c r="BB103">
        <v>0.94850004092634133</v>
      </c>
      <c r="BC103">
        <v>0.89690000000000003</v>
      </c>
      <c r="BD103">
        <v>0.95250000000000001</v>
      </c>
      <c r="BE103">
        <v>5.5599999999999983E-2</v>
      </c>
      <c r="BF103">
        <v>0.89690000000000003</v>
      </c>
      <c r="BG103">
        <v>15.557591957353591</v>
      </c>
      <c r="BH103">
        <v>14.803699999999999</v>
      </c>
      <c r="BI103">
        <v>21.323699999999999</v>
      </c>
      <c r="BJ103">
        <v>6.52</v>
      </c>
      <c r="BK103">
        <v>21.323699999999999</v>
      </c>
      <c r="BL103">
        <v>12.00130064221192</v>
      </c>
      <c r="BM103">
        <v>11.377599999999999</v>
      </c>
      <c r="BN103">
        <v>12.0627</v>
      </c>
      <c r="BO103">
        <v>0.68510000000000026</v>
      </c>
      <c r="BP103">
        <v>11.377599999999999</v>
      </c>
      <c r="BQ103">
        <v>9.3635978160412581</v>
      </c>
      <c r="BR103">
        <v>8.7506000000000004</v>
      </c>
      <c r="BS103">
        <v>9.3635999999999999</v>
      </c>
      <c r="BT103">
        <v>0.61299999999999955</v>
      </c>
      <c r="BU103">
        <v>8.7506000000000004</v>
      </c>
      <c r="BV103">
        <v>-2.180392105252678</v>
      </c>
      <c r="BW103">
        <v>-2.1804000000000001</v>
      </c>
      <c r="BX103">
        <v>-1.4857</v>
      </c>
      <c r="BY103">
        <v>0.6947000000000001</v>
      </c>
      <c r="BZ103">
        <v>-1.6744000000000001</v>
      </c>
      <c r="CA103">
        <v>-7.1833057096498978</v>
      </c>
      <c r="CB103">
        <v>-7.6891999999999996</v>
      </c>
      <c r="CC103">
        <v>-7.0762</v>
      </c>
      <c r="CD103">
        <v>0.61299999999999955</v>
      </c>
      <c r="CE103">
        <v>-7.0762</v>
      </c>
      <c r="CF103">
        <v>104.99993463814469</v>
      </c>
      <c r="CG103">
        <v>53</v>
      </c>
      <c r="CH103">
        <v>105</v>
      </c>
      <c r="CI103">
        <v>52</v>
      </c>
      <c r="CJ103">
        <v>53</v>
      </c>
      <c r="CK103">
        <v>43.799989751975701</v>
      </c>
      <c r="CL103">
        <v>15.7</v>
      </c>
      <c r="CM103">
        <v>43.8</v>
      </c>
      <c r="CN103">
        <v>28.1</v>
      </c>
      <c r="CO103">
        <v>15.7</v>
      </c>
      <c r="CP103">
        <v>43.09997994419583</v>
      </c>
      <c r="CQ103">
        <v>41.3</v>
      </c>
      <c r="CR103">
        <v>46.6</v>
      </c>
      <c r="CS103">
        <v>5.3000000000000043</v>
      </c>
      <c r="CT103">
        <v>46.6</v>
      </c>
      <c r="CU103">
        <v>11.899990873914261</v>
      </c>
      <c r="CV103">
        <v>10.9</v>
      </c>
      <c r="CW103">
        <v>11.9</v>
      </c>
      <c r="CX103">
        <v>1</v>
      </c>
      <c r="CY103">
        <v>10.9</v>
      </c>
      <c r="CZ103">
        <v>150.90009088679639</v>
      </c>
      <c r="DA103">
        <v>150.9</v>
      </c>
      <c r="DB103">
        <v>170</v>
      </c>
      <c r="DC103">
        <v>19.099999999999991</v>
      </c>
      <c r="DD103">
        <v>170</v>
      </c>
      <c r="DE103">
        <v>26.9000015294272</v>
      </c>
      <c r="DF103">
        <v>4.5</v>
      </c>
      <c r="DG103">
        <v>27.2</v>
      </c>
      <c r="DH103">
        <v>22.7</v>
      </c>
      <c r="DI103">
        <v>4.5</v>
      </c>
      <c r="DJ103">
        <v>0.29494361394952612</v>
      </c>
      <c r="DK103">
        <v>0.1308641975308642</v>
      </c>
      <c r="DL103">
        <v>0.2949438202247191</v>
      </c>
      <c r="DM103">
        <v>0.1640796226938549</v>
      </c>
      <c r="DN103">
        <v>0.1308641975308642</v>
      </c>
      <c r="DO103">
        <v>3.6169558947490619</v>
      </c>
      <c r="DP103">
        <v>3.6073360000000001</v>
      </c>
      <c r="DQ103">
        <v>3.6589580000000002</v>
      </c>
      <c r="DR103">
        <v>5.1622000000000057E-2</v>
      </c>
      <c r="DS103">
        <v>3.6589580000000002</v>
      </c>
      <c r="DT103">
        <v>6.8516278125984886</v>
      </c>
      <c r="DU103">
        <v>6.5452260000000004</v>
      </c>
      <c r="DV103">
        <v>7.0142329999999999</v>
      </c>
      <c r="DW103">
        <v>0.46900699999999951</v>
      </c>
      <c r="DX103">
        <v>6.5452260000000004</v>
      </c>
      <c r="DY103">
        <v>3.6169558947490619</v>
      </c>
      <c r="DZ103">
        <v>3.6073360000000001</v>
      </c>
      <c r="EA103">
        <v>3.6589580000000002</v>
      </c>
      <c r="EB103">
        <v>5.1622000000000057E-2</v>
      </c>
      <c r="EC103">
        <v>3.6589580000000002</v>
      </c>
      <c r="ED103">
        <v>6.9361299832192582</v>
      </c>
      <c r="EE103">
        <v>6.9361290000000002</v>
      </c>
      <c r="EF103">
        <v>8.1435929999999992</v>
      </c>
      <c r="EG103">
        <v>1.207463999999999</v>
      </c>
      <c r="EH103">
        <v>8.1435929999999992</v>
      </c>
      <c r="EI103">
        <v>7.5154783286273297</v>
      </c>
      <c r="EJ103">
        <v>7.437786</v>
      </c>
      <c r="EK103">
        <v>10.004282</v>
      </c>
      <c r="EL103">
        <v>2.5664959999999999</v>
      </c>
      <c r="EM103">
        <v>10.004282</v>
      </c>
      <c r="EN103">
        <v>37.194222180550007</v>
      </c>
      <c r="EO103">
        <v>31.73564</v>
      </c>
      <c r="EP103">
        <v>37.427259999999997</v>
      </c>
      <c r="EQ103">
        <v>5.6916199999999968</v>
      </c>
      <c r="ER103">
        <v>31.73564</v>
      </c>
      <c r="ES103">
        <v>17.754577026580179</v>
      </c>
      <c r="ET103">
        <v>8.9700299999999995</v>
      </c>
      <c r="EU103">
        <v>19.325430000000001</v>
      </c>
      <c r="EV103">
        <v>10.355399999999999</v>
      </c>
      <c r="EW103">
        <v>8.9700299999999995</v>
      </c>
      <c r="EX103">
        <v>19.439645153969831</v>
      </c>
      <c r="EY103">
        <v>18.10183</v>
      </c>
      <c r="EZ103">
        <v>22.765609999999999</v>
      </c>
      <c r="FA103">
        <v>4.6637799999999991</v>
      </c>
      <c r="FB103">
        <v>22.765609999999999</v>
      </c>
      <c r="FC103">
        <v>0.60193913062522253</v>
      </c>
      <c r="FD103">
        <v>0.5135992213711229</v>
      </c>
      <c r="FE103">
        <v>0.60571053850039169</v>
      </c>
      <c r="FF103">
        <v>9.2111317129268788E-2</v>
      </c>
      <c r="FG103">
        <v>0.5135992213711229</v>
      </c>
      <c r="FH103">
        <v>1.0949091599294809</v>
      </c>
      <c r="FI103">
        <v>0.9366844618722584</v>
      </c>
      <c r="FJ103">
        <v>2.5379636411472419</v>
      </c>
      <c r="FK103">
        <v>1.6012791792749841</v>
      </c>
      <c r="FL103">
        <v>2.5379636411472419</v>
      </c>
      <c r="FM103">
        <v>40.789998290319467</v>
      </c>
      <c r="FN103">
        <v>39.26</v>
      </c>
      <c r="FO103">
        <v>40.79</v>
      </c>
      <c r="FP103">
        <v>1.5300000000000009</v>
      </c>
      <c r="FQ103">
        <v>39.26</v>
      </c>
      <c r="FR103">
        <v>430.15951083165032</v>
      </c>
      <c r="FS103">
        <v>419.12216000000001</v>
      </c>
      <c r="FT103">
        <v>430.15960999999999</v>
      </c>
      <c r="FU103">
        <v>11.03744999999998</v>
      </c>
      <c r="FV103">
        <v>419.12216000000001</v>
      </c>
      <c r="FW103">
        <v>0.73359711987752296</v>
      </c>
      <c r="FX103">
        <v>0.73359700000000005</v>
      </c>
      <c r="FY103">
        <v>0.74966500000000003</v>
      </c>
      <c r="FZ103">
        <v>1.6067999999999971E-2</v>
      </c>
      <c r="GA103">
        <v>0.74966500000000003</v>
      </c>
      <c r="GB103">
        <v>3</v>
      </c>
      <c r="GC103">
        <v>3</v>
      </c>
    </row>
    <row r="104" spans="1:185" x14ac:dyDescent="0.3">
      <c r="A104" s="36" t="s">
        <v>981</v>
      </c>
      <c r="B104">
        <v>-7.3649117745490197E-2</v>
      </c>
      <c r="C104">
        <v>1.834532865842766</v>
      </c>
      <c r="D104">
        <v>1.822070368238988</v>
      </c>
      <c r="E104">
        <v>-0.91310778975924456</v>
      </c>
      <c r="F104">
        <v>-0.56059595014036567</v>
      </c>
      <c r="G104">
        <v>1.4737319929865511</v>
      </c>
      <c r="H104">
        <v>-54.203146686338442</v>
      </c>
      <c r="I104">
        <v>6.7708437484511663E-2</v>
      </c>
      <c r="J104">
        <v>0.5278152861053218</v>
      </c>
      <c r="K104">
        <v>0.1956973677282052</v>
      </c>
      <c r="L104">
        <v>-2.5663178007494441E-2</v>
      </c>
      <c r="M104">
        <v>0.10206951146634601</v>
      </c>
      <c r="N104">
        <v>0.18396628285354569</v>
      </c>
      <c r="O104">
        <v>-0.20905449612762561</v>
      </c>
      <c r="P104">
        <v>-2.5088213274079941E-2</v>
      </c>
      <c r="Q104">
        <v>-0.1170713156033619</v>
      </c>
      <c r="R104">
        <v>3.725087138261015E-2</v>
      </c>
      <c r="S104">
        <v>0.80712469454305169</v>
      </c>
      <c r="T104">
        <v>-0.51224080877877676</v>
      </c>
      <c r="U104">
        <v>-0.49890898399321643</v>
      </c>
      <c r="V104">
        <v>1.953450816122192</v>
      </c>
      <c r="W104">
        <v>1.9510253754758919</v>
      </c>
      <c r="X104">
        <v>0.21176487527816121</v>
      </c>
      <c r="Y104">
        <v>0.20142999607576639</v>
      </c>
      <c r="Z104">
        <v>3.5404936665029078E-2</v>
      </c>
      <c r="AA104">
        <v>3.8272617316698503E-2</v>
      </c>
      <c r="AB104">
        <v>49.668534418116749</v>
      </c>
      <c r="AC104">
        <v>-0.35285112740470698</v>
      </c>
      <c r="AD104">
        <v>1.9285366336868031</v>
      </c>
      <c r="AE104">
        <v>0.56461600268286816</v>
      </c>
      <c r="AF104">
        <v>0.55428112348047331</v>
      </c>
      <c r="AG104">
        <v>0.85273609217404867</v>
      </c>
      <c r="AH104">
        <v>4.585881643119208E-3</v>
      </c>
      <c r="AI104">
        <v>294.80629142659888</v>
      </c>
      <c r="AJ104">
        <v>268.93656058104148</v>
      </c>
      <c r="AK104">
        <v>292.24678858264519</v>
      </c>
      <c r="AL104">
        <v>323.23543913881679</v>
      </c>
      <c r="AM104">
        <v>451.63740034193438</v>
      </c>
      <c r="AN104">
        <v>617.33549891950668</v>
      </c>
      <c r="AO104">
        <v>267.38812124822198</v>
      </c>
      <c r="AP104">
        <v>504.55594803961071</v>
      </c>
      <c r="AQ104">
        <v>21.063922971955751</v>
      </c>
      <c r="AR104">
        <v>5.7351469367917014</v>
      </c>
      <c r="AS104">
        <v>12.2476028685561</v>
      </c>
      <c r="AT104">
        <v>-19.4957321457027</v>
      </c>
      <c r="AU104">
        <v>-10.58075437863894</v>
      </c>
      <c r="AV104">
        <v>-8.9149777670637675</v>
      </c>
      <c r="AW104">
        <v>3.6729430573899502</v>
      </c>
      <c r="AX104">
        <v>2.8376999999999999</v>
      </c>
      <c r="AY104">
        <v>3.7650999999999999</v>
      </c>
      <c r="AZ104">
        <v>0.9274</v>
      </c>
      <c r="BA104">
        <v>2.8376999999999999</v>
      </c>
      <c r="BB104">
        <v>0.90624383206138759</v>
      </c>
      <c r="BC104">
        <v>0.87450000000000006</v>
      </c>
      <c r="BD104">
        <v>0.93100000000000005</v>
      </c>
      <c r="BE104">
        <v>5.6499999999999988E-2</v>
      </c>
      <c r="BF104">
        <v>0.87450000000000006</v>
      </c>
      <c r="BG104">
        <v>21.34508059868374</v>
      </c>
      <c r="BH104">
        <v>18.212199999999999</v>
      </c>
      <c r="BI104">
        <v>24.9251</v>
      </c>
      <c r="BJ104">
        <v>6.7129000000000012</v>
      </c>
      <c r="BK104">
        <v>24.9251</v>
      </c>
      <c r="BL104">
        <v>10.8903745835342</v>
      </c>
      <c r="BM104">
        <v>10.601800000000001</v>
      </c>
      <c r="BN104">
        <v>13.0128</v>
      </c>
      <c r="BO104">
        <v>2.411</v>
      </c>
      <c r="BP104">
        <v>12.222300000000001</v>
      </c>
      <c r="BQ104">
        <v>7.9331373204782079</v>
      </c>
      <c r="BR104">
        <v>7.6387999999999998</v>
      </c>
      <c r="BS104">
        <v>10.031499999999999</v>
      </c>
      <c r="BT104">
        <v>2.3927</v>
      </c>
      <c r="BU104">
        <v>9.4515999999999991</v>
      </c>
      <c r="BV104">
        <v>-0.49121087592677137</v>
      </c>
      <c r="BW104">
        <v>-3.7869999999999999</v>
      </c>
      <c r="BX104">
        <v>-0.29310000000000003</v>
      </c>
      <c r="BY104">
        <v>3.4939</v>
      </c>
      <c r="BZ104">
        <v>-1.9523999999999999</v>
      </c>
      <c r="CA104">
        <v>-7.4419680586559807</v>
      </c>
      <c r="CB104">
        <v>-8.9194999999999993</v>
      </c>
      <c r="CC104">
        <v>-6.2445000000000004</v>
      </c>
      <c r="CD104">
        <v>2.6749999999999989</v>
      </c>
      <c r="CE104">
        <v>-7.4992000000000001</v>
      </c>
      <c r="CF104">
        <v>112.77955087989599</v>
      </c>
      <c r="CG104">
        <v>69.8</v>
      </c>
      <c r="CH104">
        <v>136</v>
      </c>
      <c r="CI104">
        <v>66.2</v>
      </c>
      <c r="CJ104">
        <v>69.8</v>
      </c>
      <c r="CK104">
        <v>43.494106606930274</v>
      </c>
      <c r="CL104">
        <v>25.3</v>
      </c>
      <c r="CM104">
        <v>44.5</v>
      </c>
      <c r="CN104">
        <v>19.2</v>
      </c>
      <c r="CO104">
        <v>25.3</v>
      </c>
      <c r="CP104">
        <v>69.005586584730779</v>
      </c>
      <c r="CQ104">
        <v>52.3</v>
      </c>
      <c r="CR104">
        <v>135</v>
      </c>
      <c r="CS104">
        <v>82.7</v>
      </c>
      <c r="CT104">
        <v>83.8</v>
      </c>
      <c r="CU104">
        <v>15.21094043076643</v>
      </c>
      <c r="CV104">
        <v>11.2</v>
      </c>
      <c r="CW104">
        <v>20.399999999999999</v>
      </c>
      <c r="CX104">
        <v>9.1999999999999993</v>
      </c>
      <c r="CY104">
        <v>11.2</v>
      </c>
      <c r="CZ104">
        <v>136.08730500216549</v>
      </c>
      <c r="DA104">
        <v>35.6</v>
      </c>
      <c r="DB104">
        <v>171.2</v>
      </c>
      <c r="DC104">
        <v>135.6</v>
      </c>
      <c r="DD104">
        <v>135.5</v>
      </c>
      <c r="DE104">
        <v>23.537728099357508</v>
      </c>
      <c r="DF104">
        <v>6.2</v>
      </c>
      <c r="DG104">
        <v>26.8</v>
      </c>
      <c r="DH104">
        <v>20.6</v>
      </c>
      <c r="DI104">
        <v>14.1</v>
      </c>
      <c r="DJ104">
        <v>0.22358239701084809</v>
      </c>
      <c r="DK104">
        <v>0.1278388278388278</v>
      </c>
      <c r="DL104">
        <v>0.28404344193817882</v>
      </c>
      <c r="DM104">
        <v>0.15620461409935099</v>
      </c>
      <c r="DN104">
        <v>0.1278388278388278</v>
      </c>
      <c r="DO104">
        <v>4.6374645804793442</v>
      </c>
      <c r="DP104">
        <v>3.9713910000000001</v>
      </c>
      <c r="DQ104">
        <v>4.9495610000000001</v>
      </c>
      <c r="DR104">
        <v>0.97816999999999998</v>
      </c>
      <c r="DS104">
        <v>4.8125780000000002</v>
      </c>
      <c r="DT104">
        <v>6.8245068268361093</v>
      </c>
      <c r="DU104">
        <v>6.0333439999999996</v>
      </c>
      <c r="DV104">
        <v>7.078627</v>
      </c>
      <c r="DW104">
        <v>1.045283</v>
      </c>
      <c r="DX104">
        <v>6.5589360000000001</v>
      </c>
      <c r="DY104">
        <v>4.9316193404905846</v>
      </c>
      <c r="DZ104">
        <v>4.0946660000000001</v>
      </c>
      <c r="EA104">
        <v>5.1172019999999998</v>
      </c>
      <c r="EB104">
        <v>1.0225359999999999</v>
      </c>
      <c r="EC104">
        <v>5.1172019999999998</v>
      </c>
      <c r="ED104">
        <v>8.1805456459965651</v>
      </c>
      <c r="EE104">
        <v>6.4932030000000003</v>
      </c>
      <c r="EF104">
        <v>8.2232509999999994</v>
      </c>
      <c r="EG104">
        <v>1.7300479999999989</v>
      </c>
      <c r="EH104">
        <v>7.4043270000000003</v>
      </c>
      <c r="EI104">
        <v>8.6678739587511373</v>
      </c>
      <c r="EJ104">
        <v>8.6082900000000002</v>
      </c>
      <c r="EK104">
        <v>12.44816</v>
      </c>
      <c r="EL104">
        <v>3.839869999999999</v>
      </c>
      <c r="EM104">
        <v>11.201612000000001</v>
      </c>
      <c r="EN104">
        <v>45.423935514653778</v>
      </c>
      <c r="EO104">
        <v>33.865769999999998</v>
      </c>
      <c r="EP104">
        <v>51.402540000000002</v>
      </c>
      <c r="EQ104">
        <v>17.536770000000001</v>
      </c>
      <c r="ER104">
        <v>33.865769999999998</v>
      </c>
      <c r="ES104">
        <v>19.254299943531031</v>
      </c>
      <c r="ET104">
        <v>11.843360000000001</v>
      </c>
      <c r="EU104">
        <v>21.87744</v>
      </c>
      <c r="EV104">
        <v>10.034079999999999</v>
      </c>
      <c r="EW104">
        <v>11.843360000000001</v>
      </c>
      <c r="EX104">
        <v>26.16963557112274</v>
      </c>
      <c r="EY104">
        <v>22.022410000000001</v>
      </c>
      <c r="EZ104">
        <v>30.720179999999999</v>
      </c>
      <c r="FA104">
        <v>8.6977699999999984</v>
      </c>
      <c r="FB104">
        <v>22.022410000000001</v>
      </c>
      <c r="FC104">
        <v>0.5534676338390887</v>
      </c>
      <c r="FD104">
        <v>0.41263724460845308</v>
      </c>
      <c r="FE104">
        <v>0.62631389959465855</v>
      </c>
      <c r="FF104">
        <v>0.21367665498620539</v>
      </c>
      <c r="FG104">
        <v>0.41263724460845308</v>
      </c>
      <c r="FH104">
        <v>1.3693156366923001</v>
      </c>
      <c r="FI104">
        <v>1.024940344407953</v>
      </c>
      <c r="FJ104">
        <v>1.859473156266465</v>
      </c>
      <c r="FK104">
        <v>0.83453281185851202</v>
      </c>
      <c r="FL104">
        <v>1.859473156266465</v>
      </c>
      <c r="FM104">
        <v>43.917478518119651</v>
      </c>
      <c r="FN104">
        <v>43.11</v>
      </c>
      <c r="FO104">
        <v>48.07</v>
      </c>
      <c r="FP104">
        <v>4.9600000000000009</v>
      </c>
      <c r="FQ104">
        <v>43.11</v>
      </c>
      <c r="FR104">
        <v>579.11354721400301</v>
      </c>
      <c r="FS104">
        <v>543.05926999999997</v>
      </c>
      <c r="FT104">
        <v>579.63383999999996</v>
      </c>
      <c r="FU104">
        <v>36.574569999999987</v>
      </c>
      <c r="FV104">
        <v>550.35135000000002</v>
      </c>
      <c r="FW104">
        <v>0.69034132054955955</v>
      </c>
      <c r="FX104">
        <v>0.68969599999999998</v>
      </c>
      <c r="FY104">
        <v>0.73079400000000005</v>
      </c>
      <c r="FZ104">
        <v>4.1098000000000079E-2</v>
      </c>
      <c r="GA104">
        <v>0.72218199999999999</v>
      </c>
      <c r="GB104">
        <v>10</v>
      </c>
      <c r="GC104">
        <v>15</v>
      </c>
    </row>
    <row r="105" spans="1:185" x14ac:dyDescent="0.3">
      <c r="A105" s="36" t="s">
        <v>384</v>
      </c>
      <c r="B105">
        <v>-6.8927772375830726E-2</v>
      </c>
      <c r="C105">
        <v>1.7826585044584911</v>
      </c>
      <c r="D105">
        <v>1.885790362187775</v>
      </c>
      <c r="E105">
        <v>-0.91399366382933034</v>
      </c>
      <c r="F105">
        <v>-0.6161352909305351</v>
      </c>
      <c r="G105">
        <v>1.5301289547598691</v>
      </c>
      <c r="H105">
        <v>-54.198708550689823</v>
      </c>
      <c r="I105">
        <v>7.8007219775135375E-2</v>
      </c>
      <c r="J105">
        <v>0.62830768886768706</v>
      </c>
      <c r="K105">
        <v>0.21169792265745391</v>
      </c>
      <c r="L105">
        <v>-2.1438360169992569E-2</v>
      </c>
      <c r="M105">
        <v>9.9903655705662744E-2</v>
      </c>
      <c r="N105">
        <v>0.17912138925871279</v>
      </c>
      <c r="O105">
        <v>-0.20813801567477461</v>
      </c>
      <c r="P105">
        <v>-2.9016626416061699E-2</v>
      </c>
      <c r="Q105">
        <v>-0.1185796179550494</v>
      </c>
      <c r="R105">
        <v>3.9250588731483321E-2</v>
      </c>
      <c r="S105">
        <v>0.79200451522704984</v>
      </c>
      <c r="T105">
        <v>-0.50809178193494331</v>
      </c>
      <c r="U105">
        <v>-0.48985721167127849</v>
      </c>
      <c r="V105">
        <v>1.9450747529384891</v>
      </c>
      <c r="W105">
        <v>1.939259874588612</v>
      </c>
      <c r="X105">
        <v>0.19319781542471171</v>
      </c>
      <c r="Y105">
        <v>0.1765680079718403</v>
      </c>
      <c r="Z105">
        <v>5.4281541305863178E-2</v>
      </c>
      <c r="AA105">
        <v>6.194418933198953E-2</v>
      </c>
      <c r="AB105">
        <v>47.660961668136522</v>
      </c>
      <c r="AC105">
        <v>-0.33660965307167068</v>
      </c>
      <c r="AD105">
        <v>1.9150734982439359</v>
      </c>
      <c r="AE105">
        <v>0.52980746849638249</v>
      </c>
      <c r="AF105">
        <v>0.51317766104351104</v>
      </c>
      <c r="AG105">
        <v>0.85248746400243713</v>
      </c>
      <c r="AH105">
        <v>4.564798482724731E-3</v>
      </c>
      <c r="AI105">
        <v>257.01038507892571</v>
      </c>
      <c r="AJ105">
        <v>223.67633985062329</v>
      </c>
      <c r="AK105">
        <v>261.4360726879101</v>
      </c>
      <c r="AL105">
        <v>285.9186001875388</v>
      </c>
      <c r="AM105">
        <v>406.02812414469759</v>
      </c>
      <c r="AN105">
        <v>555.36307563075468</v>
      </c>
      <c r="AO105">
        <v>269.53780755191838</v>
      </c>
      <c r="AP105">
        <v>432.66803797632662</v>
      </c>
      <c r="AQ105">
        <v>20.62437793444801</v>
      </c>
      <c r="AR105">
        <v>5.2841620496263451</v>
      </c>
      <c r="AS105">
        <v>12.210469612714849</v>
      </c>
      <c r="AT105">
        <v>-15.215493311975511</v>
      </c>
      <c r="AU105">
        <v>-7.6627419900860696</v>
      </c>
      <c r="AV105">
        <v>-7.5527513218894393</v>
      </c>
      <c r="AW105">
        <v>2.4655239252885668</v>
      </c>
      <c r="AX105">
        <v>1.3130999999999999</v>
      </c>
      <c r="AY105">
        <v>2.4803999999999999</v>
      </c>
      <c r="AZ105">
        <v>1.1673</v>
      </c>
      <c r="BA105">
        <v>1.3130999999999999</v>
      </c>
      <c r="BB105">
        <v>0.81555915749591334</v>
      </c>
      <c r="BC105">
        <v>0.74250000000000005</v>
      </c>
      <c r="BD105">
        <v>0.8175</v>
      </c>
      <c r="BE105">
        <v>7.4999999999999956E-2</v>
      </c>
      <c r="BF105">
        <v>0.74250000000000005</v>
      </c>
      <c r="BG105">
        <v>31.08764844945556</v>
      </c>
      <c r="BH105">
        <v>30.813800000000001</v>
      </c>
      <c r="BI105">
        <v>37.193100000000001</v>
      </c>
      <c r="BJ105">
        <v>6.3793000000000006</v>
      </c>
      <c r="BK105">
        <v>37.193100000000001</v>
      </c>
      <c r="BL105">
        <v>11.490178086240761</v>
      </c>
      <c r="BM105">
        <v>10.7087</v>
      </c>
      <c r="BN105">
        <v>11.6297</v>
      </c>
      <c r="BO105">
        <v>0.92099999999999937</v>
      </c>
      <c r="BP105">
        <v>11.6159</v>
      </c>
      <c r="BQ105">
        <v>9.376934050308682</v>
      </c>
      <c r="BR105">
        <v>8.7354000000000003</v>
      </c>
      <c r="BS105">
        <v>9.4878</v>
      </c>
      <c r="BT105">
        <v>0.75239999999999974</v>
      </c>
      <c r="BU105">
        <v>9.2843</v>
      </c>
      <c r="BV105">
        <v>-4.4515364023265871</v>
      </c>
      <c r="BW105">
        <v>-4.5274000000000001</v>
      </c>
      <c r="BX105">
        <v>-2.9639000000000002</v>
      </c>
      <c r="BY105">
        <v>1.5634999999999999</v>
      </c>
      <c r="BZ105">
        <v>-2.9639000000000002</v>
      </c>
      <c r="CA105">
        <v>-4.925397647982094</v>
      </c>
      <c r="CB105">
        <v>-6.3204000000000002</v>
      </c>
      <c r="CC105">
        <v>-4.6959</v>
      </c>
      <c r="CD105">
        <v>1.6245000000000001</v>
      </c>
      <c r="CE105">
        <v>-6.3204000000000002</v>
      </c>
      <c r="CF105">
        <v>122.69503765442811</v>
      </c>
      <c r="CG105">
        <v>78.2</v>
      </c>
      <c r="CH105">
        <v>123.3</v>
      </c>
      <c r="CI105">
        <v>45.099999999999987</v>
      </c>
      <c r="CJ105">
        <v>78.2</v>
      </c>
      <c r="CK105">
        <v>43.928800753843589</v>
      </c>
      <c r="CL105">
        <v>26</v>
      </c>
      <c r="CM105">
        <v>44</v>
      </c>
      <c r="CN105">
        <v>18</v>
      </c>
      <c r="CO105">
        <v>26</v>
      </c>
      <c r="CP105">
        <v>58.59608186798588</v>
      </c>
      <c r="CQ105">
        <v>58.4</v>
      </c>
      <c r="CR105">
        <v>69</v>
      </c>
      <c r="CS105">
        <v>10.6</v>
      </c>
      <c r="CT105">
        <v>69</v>
      </c>
      <c r="CU105">
        <v>16.14798482681207</v>
      </c>
      <c r="CV105">
        <v>14.7</v>
      </c>
      <c r="CW105">
        <v>17.5</v>
      </c>
      <c r="CX105">
        <v>2.8000000000000012</v>
      </c>
      <c r="CY105">
        <v>14.7</v>
      </c>
      <c r="CZ105">
        <v>171.4335518238569</v>
      </c>
      <c r="DA105">
        <v>163.5</v>
      </c>
      <c r="DB105">
        <v>184.9</v>
      </c>
      <c r="DC105">
        <v>21.400000000000009</v>
      </c>
      <c r="DD105">
        <v>163.5</v>
      </c>
      <c r="DE105">
        <v>23.232494458607849</v>
      </c>
      <c r="DF105">
        <v>11.3</v>
      </c>
      <c r="DG105">
        <v>23.6</v>
      </c>
      <c r="DH105">
        <v>12.3</v>
      </c>
      <c r="DI105">
        <v>11.3</v>
      </c>
      <c r="DJ105">
        <v>0.28357981808609911</v>
      </c>
      <c r="DK105">
        <v>0.16421671566568671</v>
      </c>
      <c r="DL105">
        <v>0.28535061328396211</v>
      </c>
      <c r="DM105">
        <v>0.12113389761827539</v>
      </c>
      <c r="DN105">
        <v>0.16421671566568671</v>
      </c>
      <c r="DO105">
        <v>3.8990389498009099</v>
      </c>
      <c r="DP105">
        <v>3.8298700000000001</v>
      </c>
      <c r="DQ105">
        <v>3.8991090000000002</v>
      </c>
      <c r="DR105">
        <v>6.9239000000000051E-2</v>
      </c>
      <c r="DS105">
        <v>3.8298700000000001</v>
      </c>
      <c r="DT105">
        <v>6.9950680380824366</v>
      </c>
      <c r="DU105">
        <v>6.9659219999999999</v>
      </c>
      <c r="DV105">
        <v>7.1279159999999999</v>
      </c>
      <c r="DW105">
        <v>0.161994</v>
      </c>
      <c r="DX105">
        <v>7.1279159999999999</v>
      </c>
      <c r="DY105">
        <v>3.8990389498009099</v>
      </c>
      <c r="DZ105">
        <v>3.8298700000000001</v>
      </c>
      <c r="EA105">
        <v>3.8991090000000002</v>
      </c>
      <c r="EB105">
        <v>6.9239000000000051E-2</v>
      </c>
      <c r="EC105">
        <v>3.8298700000000001</v>
      </c>
      <c r="ED105">
        <v>7.5055560242405779</v>
      </c>
      <c r="EE105">
        <v>7.3828240000000003</v>
      </c>
      <c r="EF105">
        <v>8.5407440000000001</v>
      </c>
      <c r="EG105">
        <v>1.1579200000000001</v>
      </c>
      <c r="EH105">
        <v>8.5407440000000001</v>
      </c>
      <c r="EI105">
        <v>8.6668354345411558</v>
      </c>
      <c r="EJ105">
        <v>8.6645640000000004</v>
      </c>
      <c r="EK105">
        <v>9.8121320000000001</v>
      </c>
      <c r="EL105">
        <v>1.1475679999999999</v>
      </c>
      <c r="EM105">
        <v>9.8121320000000001</v>
      </c>
      <c r="EN105">
        <v>43.42380492407186</v>
      </c>
      <c r="EO105">
        <v>39.121250000000003</v>
      </c>
      <c r="EP105">
        <v>44.336530000000003</v>
      </c>
      <c r="EQ105">
        <v>5.2152799999999999</v>
      </c>
      <c r="ER105">
        <v>39.121250000000003</v>
      </c>
      <c r="ES105">
        <v>21.801921118134221</v>
      </c>
      <c r="ET105">
        <v>17.477869999999999</v>
      </c>
      <c r="EU105">
        <v>21.965979999999998</v>
      </c>
      <c r="EV105">
        <v>4.4881099999999989</v>
      </c>
      <c r="EW105">
        <v>17.477869999999999</v>
      </c>
      <c r="EX105">
        <v>21.621883805937639</v>
      </c>
      <c r="EY105">
        <v>21.100290000000001</v>
      </c>
      <c r="EZ105">
        <v>22.370550000000001</v>
      </c>
      <c r="FA105">
        <v>1.2702599999999999</v>
      </c>
      <c r="FB105">
        <v>21.643380000000001</v>
      </c>
      <c r="FC105">
        <v>0.59155242509891315</v>
      </c>
      <c r="FD105">
        <v>0.5329397170714536</v>
      </c>
      <c r="FE105">
        <v>0.60398626715991988</v>
      </c>
      <c r="FF105">
        <v>7.1046550088466276E-2</v>
      </c>
      <c r="FG105">
        <v>0.5329397170714536</v>
      </c>
      <c r="FH105">
        <v>0.99173141865153613</v>
      </c>
      <c r="FI105">
        <v>0.96822121393999128</v>
      </c>
      <c r="FJ105">
        <v>1.238330528834463</v>
      </c>
      <c r="FK105">
        <v>0.27010931489447199</v>
      </c>
      <c r="FL105">
        <v>1.238330528834463</v>
      </c>
      <c r="FM105">
        <v>43.632448305784557</v>
      </c>
      <c r="FN105">
        <v>42.69</v>
      </c>
      <c r="FO105">
        <v>43.65</v>
      </c>
      <c r="FP105">
        <v>0.96000000000000085</v>
      </c>
      <c r="FQ105">
        <v>42.69</v>
      </c>
      <c r="FR105">
        <v>498.01469080766782</v>
      </c>
      <c r="FS105">
        <v>490.36781999999999</v>
      </c>
      <c r="FT105">
        <v>499.72196000000002</v>
      </c>
      <c r="FU105">
        <v>9.3541400000000294</v>
      </c>
      <c r="FV105">
        <v>490.36781999999999</v>
      </c>
      <c r="FW105">
        <v>0.74557362673559469</v>
      </c>
      <c r="FX105">
        <v>0.74400200000000005</v>
      </c>
      <c r="FY105">
        <v>0.754328</v>
      </c>
      <c r="FZ105">
        <v>1.032599999999995E-2</v>
      </c>
      <c r="GA105">
        <v>0.754328</v>
      </c>
      <c r="GB105">
        <v>4</v>
      </c>
      <c r="GC105">
        <v>10</v>
      </c>
    </row>
    <row r="106" spans="1:185" x14ac:dyDescent="0.3">
      <c r="A106" s="36" t="s">
        <v>385</v>
      </c>
      <c r="B106">
        <v>-3.8003907622069337E-2</v>
      </c>
      <c r="C106">
        <v>2.0771878416385321</v>
      </c>
      <c r="D106">
        <v>1.836753198808676</v>
      </c>
      <c r="E106">
        <v>-0.77812455604683273</v>
      </c>
      <c r="F106">
        <v>-0.72120074183388905</v>
      </c>
      <c r="G106">
        <v>1.4993252978807221</v>
      </c>
      <c r="H106">
        <v>-54.151398484018543</v>
      </c>
      <c r="I106">
        <v>1.8072085089906459E-2</v>
      </c>
      <c r="J106">
        <v>6.9347395461784422E-2</v>
      </c>
      <c r="K106">
        <v>0.1254555341424049</v>
      </c>
      <c r="L106">
        <v>1.4568540784529479E-2</v>
      </c>
      <c r="M106">
        <v>0.1335006970126438</v>
      </c>
      <c r="N106">
        <v>0.1678769316290068</v>
      </c>
      <c r="O106">
        <v>-0.2355783125508995</v>
      </c>
      <c r="P106">
        <v>-6.7701380921892707E-2</v>
      </c>
      <c r="Q106">
        <v>-0.15163610582379611</v>
      </c>
      <c r="R106">
        <v>6.8485077053429336E-2</v>
      </c>
      <c r="S106">
        <v>0.87102473393069291</v>
      </c>
      <c r="T106">
        <v>-0.5819316388082072</v>
      </c>
      <c r="U106">
        <v>-0.57930768909458885</v>
      </c>
      <c r="V106">
        <v>1.949855704275447</v>
      </c>
      <c r="W106">
        <v>1.9483803745682009</v>
      </c>
      <c r="X106">
        <v>0.1939727897208236</v>
      </c>
      <c r="Y106">
        <v>0.19270282577232861</v>
      </c>
      <c r="Z106">
        <v>3.8622447903607582E-2</v>
      </c>
      <c r="AA106">
        <v>4.2822927156403907E-2</v>
      </c>
      <c r="AB106">
        <v>48.080783398343499</v>
      </c>
      <c r="AC106">
        <v>-0.38854805940609782</v>
      </c>
      <c r="AD106">
        <v>1.8769526373533041</v>
      </c>
      <c r="AE106">
        <v>0.58252084912692137</v>
      </c>
      <c r="AF106">
        <v>0.58125088517842638</v>
      </c>
      <c r="AG106">
        <v>0.94102730971801207</v>
      </c>
      <c r="AH106">
        <v>4.5015096899749581E-3</v>
      </c>
      <c r="AI106">
        <v>308.83385593686472</v>
      </c>
      <c r="AJ106">
        <v>271.25491593194999</v>
      </c>
      <c r="AK106">
        <v>320.12678655022819</v>
      </c>
      <c r="AL106">
        <v>335.11987096838192</v>
      </c>
      <c r="AM106">
        <v>507.21501916139158</v>
      </c>
      <c r="AN106">
        <v>774.58005764244058</v>
      </c>
      <c r="AO106">
        <v>268.19104962962689</v>
      </c>
      <c r="AP106">
        <v>667.82542094424798</v>
      </c>
      <c r="AQ106">
        <v>21.438077965150459</v>
      </c>
      <c r="AR106">
        <v>6.5129867973905391</v>
      </c>
      <c r="AS106">
        <v>12.036992165318811</v>
      </c>
      <c r="AT106">
        <v>-19.13835795698223</v>
      </c>
      <c r="AU106">
        <v>-5.207695685532844</v>
      </c>
      <c r="AV106">
        <v>-13.93066227144938</v>
      </c>
      <c r="AW106">
        <v>5.8167172430500207</v>
      </c>
      <c r="AX106">
        <v>4.4169999999999998</v>
      </c>
      <c r="AY106">
        <v>6.8360000000000003</v>
      </c>
      <c r="AZ106">
        <v>2.419</v>
      </c>
      <c r="BA106">
        <v>6.8360000000000003</v>
      </c>
      <c r="BB106">
        <v>0.92054725534709814</v>
      </c>
      <c r="BC106">
        <v>0.89549999999999996</v>
      </c>
      <c r="BD106">
        <v>0.92100000000000004</v>
      </c>
      <c r="BE106">
        <v>2.5500000000000082E-2</v>
      </c>
      <c r="BF106">
        <v>0.89549999999999996</v>
      </c>
      <c r="BG106">
        <v>19.631893921727421</v>
      </c>
      <c r="BH106">
        <v>19.542400000000001</v>
      </c>
      <c r="BI106">
        <v>21.894300000000001</v>
      </c>
      <c r="BJ106">
        <v>2.351900000000001</v>
      </c>
      <c r="BK106">
        <v>21.894300000000001</v>
      </c>
      <c r="BL106">
        <v>19.404673421935289</v>
      </c>
      <c r="BM106">
        <v>19.158300000000001</v>
      </c>
      <c r="BN106">
        <v>20.895</v>
      </c>
      <c r="BO106">
        <v>1.736699999999999</v>
      </c>
      <c r="BP106">
        <v>20.895</v>
      </c>
      <c r="BQ106">
        <v>13.772456655279241</v>
      </c>
      <c r="BR106">
        <v>13.616</v>
      </c>
      <c r="BS106">
        <v>15.6989</v>
      </c>
      <c r="BT106">
        <v>2.0829</v>
      </c>
      <c r="BU106">
        <v>15.315200000000001</v>
      </c>
      <c r="BV106">
        <v>-0.10346213764903681</v>
      </c>
      <c r="BW106">
        <v>-2.7351000000000001</v>
      </c>
      <c r="BX106">
        <v>-4.6100000000000002E-2</v>
      </c>
      <c r="BY106">
        <v>2.6890000000000001</v>
      </c>
      <c r="BZ106">
        <v>-1.1472</v>
      </c>
      <c r="CA106">
        <v>-13.669074940371051</v>
      </c>
      <c r="CB106">
        <v>-14.322800000000001</v>
      </c>
      <c r="CC106">
        <v>-12.963699999999999</v>
      </c>
      <c r="CD106">
        <v>1.359100000000002</v>
      </c>
      <c r="CE106">
        <v>-14.167999999999999</v>
      </c>
      <c r="CF106">
        <v>106.7546366981927</v>
      </c>
      <c r="CG106">
        <v>62.2</v>
      </c>
      <c r="CH106">
        <v>107.2</v>
      </c>
      <c r="CI106">
        <v>45</v>
      </c>
      <c r="CJ106">
        <v>62.2</v>
      </c>
      <c r="CK106">
        <v>43.431431474603627</v>
      </c>
      <c r="CL106">
        <v>18.5</v>
      </c>
      <c r="CM106">
        <v>43.7</v>
      </c>
      <c r="CN106">
        <v>25.2</v>
      </c>
      <c r="CO106">
        <v>18.5</v>
      </c>
      <c r="CP106">
        <v>121.35782241605931</v>
      </c>
      <c r="CQ106">
        <v>120.4</v>
      </c>
      <c r="CR106">
        <v>129.1</v>
      </c>
      <c r="CS106">
        <v>8.6999999999999886</v>
      </c>
      <c r="CT106">
        <v>129.1</v>
      </c>
      <c r="CU106">
        <v>11.51052031108355</v>
      </c>
      <c r="CV106">
        <v>11.1</v>
      </c>
      <c r="CW106">
        <v>12</v>
      </c>
      <c r="CX106">
        <v>0.90000000000000036</v>
      </c>
      <c r="CY106">
        <v>12</v>
      </c>
      <c r="CZ106">
        <v>103.9384754617377</v>
      </c>
      <c r="DA106">
        <v>99.8</v>
      </c>
      <c r="DB106">
        <v>151.1</v>
      </c>
      <c r="DC106">
        <v>51.3</v>
      </c>
      <c r="DD106">
        <v>151.1</v>
      </c>
      <c r="DE106">
        <v>26.55100493841924</v>
      </c>
      <c r="DF106">
        <v>6</v>
      </c>
      <c r="DG106">
        <v>26.7</v>
      </c>
      <c r="DH106">
        <v>20.7</v>
      </c>
      <c r="DI106">
        <v>6</v>
      </c>
      <c r="DJ106">
        <v>0.15985494068067549</v>
      </c>
      <c r="DK106">
        <v>8.7679729348745419E-2</v>
      </c>
      <c r="DL106">
        <v>0.1606233143542104</v>
      </c>
      <c r="DM106">
        <v>7.2943585005464953E-2</v>
      </c>
      <c r="DN106">
        <v>8.7679729348745419E-2</v>
      </c>
      <c r="DO106">
        <v>5.0479787926223212</v>
      </c>
      <c r="DP106">
        <v>4.3756560000000002</v>
      </c>
      <c r="DQ106">
        <v>5.0570940000000002</v>
      </c>
      <c r="DR106">
        <v>0.68143799999999999</v>
      </c>
      <c r="DS106">
        <v>4.4063639999999999</v>
      </c>
      <c r="DT106">
        <v>7.0612046814122751</v>
      </c>
      <c r="DU106">
        <v>6.9383330000000001</v>
      </c>
      <c r="DV106">
        <v>7.0686999999999998</v>
      </c>
      <c r="DW106">
        <v>0.13036699999999971</v>
      </c>
      <c r="DX106">
        <v>6.9586610000000002</v>
      </c>
      <c r="DY106">
        <v>6.2362049993176978</v>
      </c>
      <c r="DZ106">
        <v>5.6571660000000001</v>
      </c>
      <c r="EA106">
        <v>6.2600239999999996</v>
      </c>
      <c r="EB106">
        <v>0.60285799999999945</v>
      </c>
      <c r="EC106">
        <v>5.6571660000000001</v>
      </c>
      <c r="ED106">
        <v>8.1982116507058933</v>
      </c>
      <c r="EE106">
        <v>7.8334760000000001</v>
      </c>
      <c r="EF106">
        <v>8.8085140000000006</v>
      </c>
      <c r="EG106">
        <v>0.97503800000000052</v>
      </c>
      <c r="EH106">
        <v>8.8085140000000006</v>
      </c>
      <c r="EI106">
        <v>8.6846058830621722</v>
      </c>
      <c r="EJ106">
        <v>8.675338</v>
      </c>
      <c r="EK106">
        <v>9.7645759999999999</v>
      </c>
      <c r="EL106">
        <v>1.0892379999999999</v>
      </c>
      <c r="EM106">
        <v>9.7645759999999999</v>
      </c>
      <c r="EN106">
        <v>54.596040402475893</v>
      </c>
      <c r="EO106">
        <v>49.383189999999999</v>
      </c>
      <c r="EP106">
        <v>55.1235</v>
      </c>
      <c r="EQ106">
        <v>5.7403100000000009</v>
      </c>
      <c r="ER106">
        <v>49.383189999999999</v>
      </c>
      <c r="ES106">
        <v>21.279445300414508</v>
      </c>
      <c r="ET106">
        <v>9.8897399999999998</v>
      </c>
      <c r="EU106">
        <v>21.383980000000001</v>
      </c>
      <c r="EV106">
        <v>11.49424</v>
      </c>
      <c r="EW106">
        <v>9.8897399999999998</v>
      </c>
      <c r="EX106">
        <v>33.316595102061378</v>
      </c>
      <c r="EY106">
        <v>32.655079999999998</v>
      </c>
      <c r="EZ106">
        <v>39.493450000000003</v>
      </c>
      <c r="FA106">
        <v>6.8383700000000047</v>
      </c>
      <c r="FB106">
        <v>39.493450000000003</v>
      </c>
      <c r="FC106">
        <v>0.545301788524579</v>
      </c>
      <c r="FD106">
        <v>0.49323616935465348</v>
      </c>
      <c r="FE106">
        <v>0.5505700215279985</v>
      </c>
      <c r="FF106">
        <v>5.7333852173345017E-2</v>
      </c>
      <c r="FG106">
        <v>0.49323616935465348</v>
      </c>
      <c r="FH106">
        <v>1.5657635745257319</v>
      </c>
      <c r="FI106">
        <v>1.5270814881046459</v>
      </c>
      <c r="FJ106">
        <v>3.993375963372142</v>
      </c>
      <c r="FK106">
        <v>2.4662944752674951</v>
      </c>
      <c r="FL106">
        <v>3.993375963372142</v>
      </c>
      <c r="FM106">
        <v>44.042940003401661</v>
      </c>
      <c r="FN106">
        <v>43.45</v>
      </c>
      <c r="FO106">
        <v>44.09</v>
      </c>
      <c r="FP106">
        <v>0.64000000000000057</v>
      </c>
      <c r="FQ106">
        <v>43.45</v>
      </c>
      <c r="FR106">
        <v>686.63731509153467</v>
      </c>
      <c r="FS106">
        <v>629.06543999999997</v>
      </c>
      <c r="FT106">
        <v>687.95709999999997</v>
      </c>
      <c r="FU106">
        <v>58.891660000000002</v>
      </c>
      <c r="FV106">
        <v>629.06543999999997</v>
      </c>
      <c r="FW106">
        <v>0.63619639363115388</v>
      </c>
      <c r="FX106">
        <v>0.63502499999999995</v>
      </c>
      <c r="FY106">
        <v>0.69179100000000004</v>
      </c>
      <c r="FZ106">
        <v>5.6766000000000087E-2</v>
      </c>
      <c r="GA106">
        <v>0.69179100000000004</v>
      </c>
      <c r="GB106">
        <v>5</v>
      </c>
      <c r="GC106">
        <v>21</v>
      </c>
    </row>
    <row r="107" spans="1:185" x14ac:dyDescent="0.3">
      <c r="A107" s="36" t="s">
        <v>988</v>
      </c>
      <c r="B107">
        <v>-3.8169213576043873E-2</v>
      </c>
      <c r="C107">
        <v>2.3406466356930968</v>
      </c>
      <c r="D107">
        <v>2.0093038389352902</v>
      </c>
      <c r="E107">
        <v>-1.0097521488073939</v>
      </c>
      <c r="F107">
        <v>-0.61495165140819819</v>
      </c>
      <c r="G107">
        <v>1.6247038002155929</v>
      </c>
      <c r="H107">
        <v>-54.137975045148842</v>
      </c>
      <c r="I107">
        <v>0.19314771120600541</v>
      </c>
      <c r="J107">
        <v>3.40010722377883E-3</v>
      </c>
      <c r="K107">
        <v>0.107745783735287</v>
      </c>
      <c r="L107">
        <v>2.5607487417048259E-2</v>
      </c>
      <c r="M107">
        <v>0.1231686456799841</v>
      </c>
      <c r="N107">
        <v>0.17611000446765751</v>
      </c>
      <c r="O107">
        <v>-0.23254519045754529</v>
      </c>
      <c r="P107">
        <v>-5.643518598988792E-2</v>
      </c>
      <c r="Q107">
        <v>-0.14449518807479469</v>
      </c>
      <c r="R107">
        <v>5.927518747910708E-2</v>
      </c>
      <c r="S107">
        <v>0.64968636239151301</v>
      </c>
      <c r="T107">
        <v>-0.57656764163563734</v>
      </c>
      <c r="U107">
        <v>-0.56571431961652197</v>
      </c>
      <c r="V107">
        <v>1.960450377440246</v>
      </c>
      <c r="W107">
        <v>1.958475190755389</v>
      </c>
      <c r="X107">
        <v>0.13468071894066999</v>
      </c>
      <c r="Y107">
        <v>0.107879130350352</v>
      </c>
      <c r="Z107">
        <v>7.5987959714735875E-2</v>
      </c>
      <c r="AA107">
        <v>9.4977122732475383E-2</v>
      </c>
      <c r="AB107">
        <v>57.749626531004992</v>
      </c>
      <c r="AC107">
        <v>-0.43157179260179918</v>
      </c>
      <c r="AD107">
        <v>1.932112564558671</v>
      </c>
      <c r="AE107">
        <v>0.56625251154246914</v>
      </c>
      <c r="AF107">
        <v>0.53945092295215114</v>
      </c>
      <c r="AG107">
        <v>0.88643173446987866</v>
      </c>
      <c r="AH107">
        <v>7.6951850963564378E-3</v>
      </c>
      <c r="AI107">
        <v>290.17991970772403</v>
      </c>
      <c r="AJ107">
        <v>188.50876488102861</v>
      </c>
      <c r="AK107">
        <v>322.59749709683189</v>
      </c>
      <c r="AL107">
        <v>359.43339714828983</v>
      </c>
      <c r="AM107">
        <v>340.47505640659608</v>
      </c>
      <c r="AN107">
        <v>516.55181820074301</v>
      </c>
      <c r="AO107">
        <v>255.55780149618641</v>
      </c>
      <c r="AP107">
        <v>401.28081425886182</v>
      </c>
      <c r="AQ107">
        <v>20.030386871967359</v>
      </c>
      <c r="AR107">
        <v>5.614419394205127</v>
      </c>
      <c r="AS107">
        <v>11.86961402156413</v>
      </c>
      <c r="AT107">
        <v>-13.19331420438818</v>
      </c>
      <c r="AU107">
        <v>-3.990005361188941</v>
      </c>
      <c r="AV107">
        <v>-9.2033088431992383</v>
      </c>
      <c r="AW107">
        <v>5.8038845757547559</v>
      </c>
      <c r="AX107">
        <v>5.8028000000000004</v>
      </c>
      <c r="AY107">
        <v>5.8042999999999996</v>
      </c>
      <c r="AZ107">
        <v>1.4999999999991691E-3</v>
      </c>
      <c r="BA107">
        <v>5.8028000000000004</v>
      </c>
      <c r="BB107">
        <v>0.91614045925210119</v>
      </c>
      <c r="BC107">
        <v>0.91590000000000005</v>
      </c>
      <c r="BD107">
        <v>0.91879999999999995</v>
      </c>
      <c r="BE107">
        <v>2.8999999999999031E-3</v>
      </c>
      <c r="BF107">
        <v>0.91879999999999995</v>
      </c>
      <c r="BG107">
        <v>20.090027350736829</v>
      </c>
      <c r="BH107">
        <v>19.636600000000001</v>
      </c>
      <c r="BI107">
        <v>20.114799999999999</v>
      </c>
      <c r="BJ107">
        <v>0.47819999999999752</v>
      </c>
      <c r="BK107">
        <v>19.636600000000001</v>
      </c>
      <c r="BL107">
        <v>18.281869656457349</v>
      </c>
      <c r="BM107">
        <v>17.886700000000001</v>
      </c>
      <c r="BN107">
        <v>18.316400000000002</v>
      </c>
      <c r="BO107">
        <v>0.42970000000000041</v>
      </c>
      <c r="BP107">
        <v>17.886700000000001</v>
      </c>
      <c r="BQ107">
        <v>14.91428207883096</v>
      </c>
      <c r="BR107">
        <v>14.5534</v>
      </c>
      <c r="BS107">
        <v>14.941599999999999</v>
      </c>
      <c r="BT107">
        <v>0.38819999999999938</v>
      </c>
      <c r="BU107">
        <v>14.5534</v>
      </c>
      <c r="BV107">
        <v>-6.9217944233584463</v>
      </c>
      <c r="BW107">
        <v>-6.9268000000000001</v>
      </c>
      <c r="BX107">
        <v>-6.2210000000000001</v>
      </c>
      <c r="BY107">
        <v>0.70579999999999998</v>
      </c>
      <c r="BZ107">
        <v>-6.2210000000000001</v>
      </c>
      <c r="CA107">
        <v>-7.9924876554725106</v>
      </c>
      <c r="CB107">
        <v>-8.3323999999999998</v>
      </c>
      <c r="CC107">
        <v>-7.9580000000000002</v>
      </c>
      <c r="CD107">
        <v>0.37439999999999962</v>
      </c>
      <c r="CE107">
        <v>-8.3323999999999998</v>
      </c>
      <c r="CF107">
        <v>115.2710039418812</v>
      </c>
      <c r="CG107">
        <v>109.9</v>
      </c>
      <c r="CH107">
        <v>115.8</v>
      </c>
      <c r="CI107">
        <v>5.8999999999999906</v>
      </c>
      <c r="CJ107">
        <v>109.9</v>
      </c>
      <c r="CK107">
        <v>44.499997021561697</v>
      </c>
      <c r="CL107">
        <v>44.4</v>
      </c>
      <c r="CM107">
        <v>44.5</v>
      </c>
      <c r="CN107">
        <v>0.10000000000000139</v>
      </c>
      <c r="CO107">
        <v>44.4</v>
      </c>
      <c r="CP107">
        <v>48.030708503886537</v>
      </c>
      <c r="CQ107">
        <v>45.5</v>
      </c>
      <c r="CR107">
        <v>48.8</v>
      </c>
      <c r="CS107">
        <v>3.2999999999999972</v>
      </c>
      <c r="CT107">
        <v>45.5</v>
      </c>
      <c r="CU107">
        <v>12.959594359788211</v>
      </c>
      <c r="CV107">
        <v>12.1</v>
      </c>
      <c r="CW107">
        <v>13.2</v>
      </c>
      <c r="CX107">
        <v>1.1000000000000001</v>
      </c>
      <c r="CY107">
        <v>12.1</v>
      </c>
      <c r="CZ107">
        <v>167.1365696425282</v>
      </c>
      <c r="DA107">
        <v>164.8</v>
      </c>
      <c r="DB107">
        <v>169.3</v>
      </c>
      <c r="DC107">
        <v>4.5</v>
      </c>
      <c r="DD107">
        <v>166.8</v>
      </c>
      <c r="DE107">
        <v>27.255800101072118</v>
      </c>
      <c r="DF107">
        <v>27.1</v>
      </c>
      <c r="DG107">
        <v>28.2</v>
      </c>
      <c r="DH107">
        <v>1.0999999999999981</v>
      </c>
      <c r="DI107">
        <v>28.2</v>
      </c>
      <c r="DJ107">
        <v>0.2872598527525323</v>
      </c>
      <c r="DK107">
        <v>0.27263706276358218</v>
      </c>
      <c r="DL107">
        <v>0.28892215568862267</v>
      </c>
      <c r="DM107">
        <v>1.628509292504049E-2</v>
      </c>
      <c r="DN107">
        <v>0.27263706276358218</v>
      </c>
      <c r="DO107">
        <v>3.5011647030776172</v>
      </c>
      <c r="DP107">
        <v>3.5007160000000002</v>
      </c>
      <c r="DQ107">
        <v>3.5063326483753321</v>
      </c>
      <c r="DR107">
        <v>5.61664837533149E-3</v>
      </c>
      <c r="DS107">
        <v>3.5063326483753321</v>
      </c>
      <c r="DT107">
        <v>6.8975503427864417</v>
      </c>
      <c r="DU107">
        <v>6.8901820000000003</v>
      </c>
      <c r="DV107">
        <v>6.9434359519212308</v>
      </c>
      <c r="DW107">
        <v>5.3253951921230502E-2</v>
      </c>
      <c r="DX107">
        <v>6.9434359519212308</v>
      </c>
      <c r="DY107">
        <v>3.5011647030776172</v>
      </c>
      <c r="DZ107">
        <v>3.5007160000000002</v>
      </c>
      <c r="EA107">
        <v>3.5063326483753321</v>
      </c>
      <c r="EB107">
        <v>5.61664837533149E-3</v>
      </c>
      <c r="EC107">
        <v>3.5063326483753321</v>
      </c>
      <c r="ED107">
        <v>8.0951434760948082</v>
      </c>
      <c r="EE107">
        <v>8.0945</v>
      </c>
      <c r="EF107">
        <v>8.1186408615914605</v>
      </c>
      <c r="EG107">
        <v>2.414086159146045E-2</v>
      </c>
      <c r="EH107">
        <v>8.1186408615914605</v>
      </c>
      <c r="EI107">
        <v>8.65970035621406</v>
      </c>
      <c r="EJ107">
        <v>8.6069204437464926</v>
      </c>
      <c r="EK107">
        <v>8.6599749999999993</v>
      </c>
      <c r="EL107">
        <v>5.3054556253506753E-2</v>
      </c>
      <c r="EM107">
        <v>8.6069204437464926</v>
      </c>
      <c r="EN107">
        <v>37.462799217539953</v>
      </c>
      <c r="EO107">
        <v>37.292149999999999</v>
      </c>
      <c r="EP107">
        <v>37.845559999999999</v>
      </c>
      <c r="EQ107">
        <v>0.55340999999999951</v>
      </c>
      <c r="ER107">
        <v>37.845559999999999</v>
      </c>
      <c r="ES107">
        <v>22.862986512677232</v>
      </c>
      <c r="ET107">
        <v>22.860060000000001</v>
      </c>
      <c r="EU107">
        <v>22.97015</v>
      </c>
      <c r="EV107">
        <v>0.1100899999999996</v>
      </c>
      <c r="EW107">
        <v>22.97015</v>
      </c>
      <c r="EX107">
        <v>14.59981270486271</v>
      </c>
      <c r="EY107">
        <v>14.432090000000001</v>
      </c>
      <c r="EZ107">
        <v>14.87541</v>
      </c>
      <c r="FA107">
        <v>0.44331999999999988</v>
      </c>
      <c r="FB107">
        <v>14.87541</v>
      </c>
      <c r="FC107">
        <v>0.55117649170361793</v>
      </c>
      <c r="FD107">
        <v>0.5486657920495569</v>
      </c>
      <c r="FE107">
        <v>0.55680791139580388</v>
      </c>
      <c r="FF107">
        <v>8.1421193462469788E-3</v>
      </c>
      <c r="FG107">
        <v>0.55680791139580388</v>
      </c>
      <c r="FH107">
        <v>0.63857768687247418</v>
      </c>
      <c r="FI107">
        <v>0.63132336485556029</v>
      </c>
      <c r="FJ107">
        <v>0.64759742535420972</v>
      </c>
      <c r="FK107">
        <v>1.6274060498649431E-2</v>
      </c>
      <c r="FL107">
        <v>0.64759742535420972</v>
      </c>
      <c r="FM107">
        <v>41.518449831536081</v>
      </c>
      <c r="FN107">
        <v>41.15</v>
      </c>
      <c r="FO107">
        <v>41.56</v>
      </c>
      <c r="FP107">
        <v>0.41000000000000369</v>
      </c>
      <c r="FQ107">
        <v>41.15</v>
      </c>
      <c r="FR107">
        <v>477.799301196084</v>
      </c>
      <c r="FS107">
        <v>467.77965999999998</v>
      </c>
      <c r="FT107">
        <v>477.80946</v>
      </c>
      <c r="FU107">
        <v>10.029800000000019</v>
      </c>
      <c r="FV107">
        <v>467.77965999999998</v>
      </c>
      <c r="FW107">
        <v>0.71349601851783617</v>
      </c>
      <c r="FX107">
        <v>0.71348800000000001</v>
      </c>
      <c r="FY107">
        <v>0.72445300000000001</v>
      </c>
      <c r="FZ107">
        <v>1.0965000000000001E-2</v>
      </c>
      <c r="GA107">
        <v>0.72445300000000001</v>
      </c>
      <c r="GB107">
        <v>3</v>
      </c>
      <c r="GC107">
        <v>10</v>
      </c>
    </row>
    <row r="108" spans="1:185" x14ac:dyDescent="0.3">
      <c r="A108" s="36" t="s">
        <v>991</v>
      </c>
      <c r="B108">
        <v>-3.525081980538082E-2</v>
      </c>
      <c r="C108">
        <v>2.264176580995835</v>
      </c>
      <c r="D108">
        <v>2.0158996399021669</v>
      </c>
      <c r="E108">
        <v>-1.02334945985325</v>
      </c>
      <c r="F108">
        <v>-0.60485018004891655</v>
      </c>
      <c r="G108">
        <v>1.628149819951084</v>
      </c>
      <c r="H108">
        <v>-54.137831938783371</v>
      </c>
      <c r="I108">
        <v>0.1958007201956663</v>
      </c>
      <c r="J108">
        <v>5.9722326065654412E-2</v>
      </c>
      <c r="K108">
        <v>0.1084654501222914</v>
      </c>
      <c r="L108">
        <v>2.1418963990216689E-2</v>
      </c>
      <c r="M108">
        <v>0.1195434693916842</v>
      </c>
      <c r="N108">
        <v>0.18799545012229141</v>
      </c>
      <c r="O108">
        <v>-0.24508537810272479</v>
      </c>
      <c r="P108">
        <v>-5.7089927980433372E-2</v>
      </c>
      <c r="Q108">
        <v>-0.15109014403913321</v>
      </c>
      <c r="R108">
        <v>6.0714981995108337E-2</v>
      </c>
      <c r="S108">
        <v>0.64489967591195008</v>
      </c>
      <c r="T108">
        <v>-0.57693164866177504</v>
      </c>
      <c r="U108">
        <v>-0.56601516204402491</v>
      </c>
      <c r="V108">
        <v>1.960690036009783</v>
      </c>
      <c r="W108">
        <v>1.958720072019567</v>
      </c>
      <c r="X108">
        <v>0.1345681832925695</v>
      </c>
      <c r="Y108">
        <v>0.10685494598532499</v>
      </c>
      <c r="Z108">
        <v>7.7358363341486089E-2</v>
      </c>
      <c r="AA108">
        <v>9.6754873965758409E-2</v>
      </c>
      <c r="AB108">
        <v>57.43501800489166</v>
      </c>
      <c r="AC108">
        <v>-0.43089512603424163</v>
      </c>
      <c r="AD108">
        <v>1.93144010802935</v>
      </c>
      <c r="AE108">
        <v>0.5654633093268111</v>
      </c>
      <c r="AF108">
        <v>0.5377500720195667</v>
      </c>
      <c r="AG108">
        <v>0.90752620632774106</v>
      </c>
      <c r="AH108">
        <v>8.0499999999999999E-3</v>
      </c>
      <c r="AI108">
        <v>287.47625459748542</v>
      </c>
      <c r="AJ108">
        <v>180.49236178018961</v>
      </c>
      <c r="AK108">
        <v>322.65217494717172</v>
      </c>
      <c r="AL108">
        <v>359.28427724514393</v>
      </c>
      <c r="AM108">
        <v>334.25907562054499</v>
      </c>
      <c r="AN108">
        <v>504.69963990216678</v>
      </c>
      <c r="AO108">
        <v>243.851260342416</v>
      </c>
      <c r="AP108">
        <v>388.7505401467497</v>
      </c>
      <c r="AQ108">
        <v>20.044981995108341</v>
      </c>
      <c r="AR108">
        <v>5.485018004891657</v>
      </c>
      <c r="AS108">
        <v>11.890036009783319</v>
      </c>
      <c r="AT108">
        <v>-12.796657083905851</v>
      </c>
      <c r="AU108">
        <v>-4.6249819951083424</v>
      </c>
      <c r="AV108">
        <v>-8.1716750887975103</v>
      </c>
      <c r="AW108">
        <v>4.540790997554172</v>
      </c>
      <c r="AX108">
        <v>4.5382999999999996</v>
      </c>
      <c r="AY108">
        <v>4.5433000000000003</v>
      </c>
      <c r="AZ108">
        <v>5.0000000000007816E-3</v>
      </c>
      <c r="BA108">
        <v>4.5382999999999996</v>
      </c>
      <c r="BB108">
        <v>0.9128501800489166</v>
      </c>
      <c r="BC108">
        <v>0.91279999999999994</v>
      </c>
      <c r="BD108">
        <v>0.91290000000000004</v>
      </c>
      <c r="BE108">
        <v>1.000000000001E-4</v>
      </c>
      <c r="BF108">
        <v>0.91290000000000004</v>
      </c>
      <c r="BG108">
        <v>20.462179114325679</v>
      </c>
      <c r="BH108">
        <v>20.456399999999999</v>
      </c>
      <c r="BI108">
        <v>20.468</v>
      </c>
      <c r="BJ108">
        <v>1.160000000000139E-2</v>
      </c>
      <c r="BK108">
        <v>20.456399999999999</v>
      </c>
      <c r="BL108">
        <v>19.089363270021021</v>
      </c>
      <c r="BM108">
        <v>19.0792</v>
      </c>
      <c r="BN108">
        <v>19.099599999999999</v>
      </c>
      <c r="BO108">
        <v>2.0399999999998641E-2</v>
      </c>
      <c r="BP108">
        <v>19.0792</v>
      </c>
      <c r="BQ108">
        <v>15.381639863661871</v>
      </c>
      <c r="BR108">
        <v>15.365</v>
      </c>
      <c r="BS108">
        <v>15.398400000000001</v>
      </c>
      <c r="BT108">
        <v>3.3400000000000318E-2</v>
      </c>
      <c r="BU108">
        <v>15.365</v>
      </c>
      <c r="BV108">
        <v>-5.51041274912677</v>
      </c>
      <c r="BW108">
        <v>-5.5625999999999998</v>
      </c>
      <c r="BX108">
        <v>-5.4585999999999997</v>
      </c>
      <c r="BY108">
        <v>0.10400000000000011</v>
      </c>
      <c r="BZ108">
        <v>-5.4585999999999997</v>
      </c>
      <c r="CA108">
        <v>-9.8712271145350972</v>
      </c>
      <c r="CB108">
        <v>-9.9063999999999997</v>
      </c>
      <c r="CC108">
        <v>-9.8358000000000008</v>
      </c>
      <c r="CD108">
        <v>7.0599999999998886E-2</v>
      </c>
      <c r="CE108">
        <v>-9.9063999999999997</v>
      </c>
      <c r="CF108">
        <v>115.94909975541719</v>
      </c>
      <c r="CG108">
        <v>115.7</v>
      </c>
      <c r="CH108">
        <v>116.2</v>
      </c>
      <c r="CI108">
        <v>0.5</v>
      </c>
      <c r="CJ108">
        <v>115.7</v>
      </c>
      <c r="CK108">
        <v>44.5</v>
      </c>
      <c r="CL108">
        <v>44.5</v>
      </c>
      <c r="CM108">
        <v>44.5</v>
      </c>
      <c r="CN108">
        <v>0</v>
      </c>
      <c r="CO108">
        <v>44.5</v>
      </c>
      <c r="CP108">
        <v>47.097479315168037</v>
      </c>
      <c r="CQ108">
        <v>46.4</v>
      </c>
      <c r="CR108">
        <v>47.8</v>
      </c>
      <c r="CS108">
        <v>1.399999999999999</v>
      </c>
      <c r="CT108">
        <v>46.4</v>
      </c>
      <c r="CU108">
        <v>12.59927980433373</v>
      </c>
      <c r="CV108">
        <v>12.4</v>
      </c>
      <c r="CW108">
        <v>12.8</v>
      </c>
      <c r="CX108">
        <v>0.40000000000000041</v>
      </c>
      <c r="CY108">
        <v>12.4</v>
      </c>
      <c r="CZ108">
        <v>154.38883696717281</v>
      </c>
      <c r="DA108">
        <v>151.30000000000001</v>
      </c>
      <c r="DB108">
        <v>157.5</v>
      </c>
      <c r="DC108">
        <v>6.1999999999999886</v>
      </c>
      <c r="DD108">
        <v>151.30000000000001</v>
      </c>
      <c r="DE108">
        <v>27.64981995108343</v>
      </c>
      <c r="DF108">
        <v>27.6</v>
      </c>
      <c r="DG108">
        <v>27.7</v>
      </c>
      <c r="DH108">
        <v>9.9999999999997868E-2</v>
      </c>
      <c r="DI108">
        <v>27.6</v>
      </c>
      <c r="DJ108">
        <v>0.29826122797427101</v>
      </c>
      <c r="DK108">
        <v>0.29750578554898433</v>
      </c>
      <c r="DL108">
        <v>0.2990221307256819</v>
      </c>
      <c r="DM108">
        <v>1.516345176697631E-3</v>
      </c>
      <c r="DN108">
        <v>0.29750578554898433</v>
      </c>
      <c r="DO108">
        <v>3.513044588416494</v>
      </c>
      <c r="DP108">
        <v>3.5126539999999999</v>
      </c>
      <c r="DQ108">
        <v>3.5134379999999998</v>
      </c>
      <c r="DR108">
        <v>7.8399999999989589E-4</v>
      </c>
      <c r="DS108">
        <v>3.5126539999999999</v>
      </c>
      <c r="DT108">
        <v>6.9324540120674358</v>
      </c>
      <c r="DU108">
        <v>6.9323189999999997</v>
      </c>
      <c r="DV108">
        <v>6.9325900000000003</v>
      </c>
      <c r="DW108">
        <v>2.7100000000057628E-4</v>
      </c>
      <c r="DX108">
        <v>6.9323189999999997</v>
      </c>
      <c r="DY108">
        <v>3.513044588416494</v>
      </c>
      <c r="DZ108">
        <v>3.5126539999999999</v>
      </c>
      <c r="EA108">
        <v>3.5134379999999998</v>
      </c>
      <c r="EB108">
        <v>7.8399999999989589E-4</v>
      </c>
      <c r="EC108">
        <v>3.5126539999999999</v>
      </c>
      <c r="ED108">
        <v>7.2192542172400271</v>
      </c>
      <c r="EE108">
        <v>7.2165460000000001</v>
      </c>
      <c r="EF108">
        <v>7.2219429999999996</v>
      </c>
      <c r="EG108">
        <v>5.39699999999943E-3</v>
      </c>
      <c r="EH108">
        <v>7.2219429999999996</v>
      </c>
      <c r="EI108">
        <v>8.6418848370765247</v>
      </c>
      <c r="EJ108">
        <v>8.6411479999999994</v>
      </c>
      <c r="EK108">
        <v>8.6426269999999992</v>
      </c>
      <c r="EL108">
        <v>1.478999999999786E-3</v>
      </c>
      <c r="EM108">
        <v>8.6411479999999994</v>
      </c>
      <c r="EN108">
        <v>37.6307897163422</v>
      </c>
      <c r="EO108">
        <v>37.543550000000003</v>
      </c>
      <c r="EP108">
        <v>37.71866</v>
      </c>
      <c r="EQ108">
        <v>0.17510999999999649</v>
      </c>
      <c r="ER108">
        <v>37.543550000000003</v>
      </c>
      <c r="ES108">
        <v>22.901572556694621</v>
      </c>
      <c r="ET108">
        <v>22.900860000000002</v>
      </c>
      <c r="EU108">
        <v>22.902280000000001</v>
      </c>
      <c r="EV108">
        <v>1.419999999999533E-3</v>
      </c>
      <c r="EW108">
        <v>22.902280000000001</v>
      </c>
      <c r="EX108">
        <v>14.729217159647581</v>
      </c>
      <c r="EY108">
        <v>14.64127</v>
      </c>
      <c r="EZ108">
        <v>14.8178</v>
      </c>
      <c r="FA108">
        <v>0.1765299999999996</v>
      </c>
      <c r="FB108">
        <v>14.64127</v>
      </c>
      <c r="FC108">
        <v>0.56231333085493584</v>
      </c>
      <c r="FD108">
        <v>0.56100971602652006</v>
      </c>
      <c r="FE108">
        <v>0.56362636819109702</v>
      </c>
      <c r="FF108">
        <v>2.6166521645769598E-3</v>
      </c>
      <c r="FG108">
        <v>0.56100971602652006</v>
      </c>
      <c r="FH108">
        <v>0.64315321027490824</v>
      </c>
      <c r="FI108">
        <v>0.63929311841441117</v>
      </c>
      <c r="FJ108">
        <v>0.64704120281945743</v>
      </c>
      <c r="FK108">
        <v>7.7480844050462627E-3</v>
      </c>
      <c r="FL108">
        <v>0.63929311841441117</v>
      </c>
      <c r="FM108">
        <v>41.650036009783307</v>
      </c>
      <c r="FN108">
        <v>41.64</v>
      </c>
      <c r="FO108">
        <v>41.66</v>
      </c>
      <c r="FP108">
        <v>1.9999999999996021E-2</v>
      </c>
      <c r="FQ108">
        <v>41.66</v>
      </c>
      <c r="FR108">
        <v>461.5903716380293</v>
      </c>
      <c r="FS108">
        <v>461.57598000000002</v>
      </c>
      <c r="FT108">
        <v>461.60466000000002</v>
      </c>
      <c r="FU108">
        <v>2.868000000000848E-2</v>
      </c>
      <c r="FV108">
        <v>461.60466000000002</v>
      </c>
      <c r="FW108">
        <v>0.7278926399021669</v>
      </c>
      <c r="FX108">
        <v>0.72779300000000002</v>
      </c>
      <c r="FY108">
        <v>0.727993</v>
      </c>
      <c r="FZ108">
        <v>1.99999999999978E-4</v>
      </c>
      <c r="GA108">
        <v>0.72779300000000002</v>
      </c>
      <c r="GB108">
        <v>2</v>
      </c>
      <c r="GC108">
        <v>2</v>
      </c>
    </row>
    <row r="109" spans="1:185" x14ac:dyDescent="0.3">
      <c r="A109" s="36" t="s">
        <v>994</v>
      </c>
      <c r="B109">
        <v>-6.0084196640886323E-2</v>
      </c>
      <c r="C109">
        <v>1.7815658122490929</v>
      </c>
      <c r="D109">
        <v>1.733870843134063</v>
      </c>
      <c r="E109">
        <v>-0.75559978876495815</v>
      </c>
      <c r="F109">
        <v>-0.65903855022555868</v>
      </c>
      <c r="G109">
        <v>1.414638341282245</v>
      </c>
      <c r="H109">
        <v>-54.203224374975107</v>
      </c>
      <c r="I109">
        <v>0.1213473023534806</v>
      </c>
      <c r="J109">
        <v>0.6564833323248509</v>
      </c>
      <c r="K109">
        <v>0.20924862462317609</v>
      </c>
      <c r="L109">
        <v>-4.8210491998300048E-2</v>
      </c>
      <c r="M109">
        <v>8.5223192502863435E-2</v>
      </c>
      <c r="N109">
        <v>0.22178982311688289</v>
      </c>
      <c r="O109">
        <v>-0.21858831901194761</v>
      </c>
      <c r="P109">
        <v>3.2015041049353789E-3</v>
      </c>
      <c r="Q109">
        <v>-0.1076909397238006</v>
      </c>
      <c r="R109">
        <v>2.615520532436498E-2</v>
      </c>
      <c r="S109">
        <v>0.77387378147080765</v>
      </c>
      <c r="T109">
        <v>-0.51506183727370858</v>
      </c>
      <c r="U109">
        <v>-0.50348260197626316</v>
      </c>
      <c r="V109">
        <v>1.9539253648411321</v>
      </c>
      <c r="W109">
        <v>1.951630622246219</v>
      </c>
      <c r="X109">
        <v>0.2084161180497737</v>
      </c>
      <c r="Y109">
        <v>0.19635446451422039</v>
      </c>
      <c r="Z109">
        <v>3.9210790138368902E-2</v>
      </c>
      <c r="AA109">
        <v>4.2517956453011617E-2</v>
      </c>
      <c r="AB109">
        <v>49.361608412386722</v>
      </c>
      <c r="AC109">
        <v>-0.36264649047043712</v>
      </c>
      <c r="AD109">
        <v>1.932037885166459</v>
      </c>
      <c r="AE109">
        <v>0.57106260852021085</v>
      </c>
      <c r="AF109">
        <v>0.55900095498465741</v>
      </c>
      <c r="AG109">
        <v>0.89414431588509113</v>
      </c>
      <c r="AH109">
        <v>4.7398976510711456E-3</v>
      </c>
      <c r="AI109">
        <v>303.8244496106044</v>
      </c>
      <c r="AJ109">
        <v>269.75528500023029</v>
      </c>
      <c r="AK109">
        <v>302.59452445499682</v>
      </c>
      <c r="AL109">
        <v>339.12363315927058</v>
      </c>
      <c r="AM109">
        <v>229.90931380516389</v>
      </c>
      <c r="AN109">
        <v>316.81120724930929</v>
      </c>
      <c r="AO109">
        <v>96.093952107320348</v>
      </c>
      <c r="AP109">
        <v>248.68687880009739</v>
      </c>
      <c r="AQ109">
        <v>18.663005004625639</v>
      </c>
      <c r="AR109">
        <v>4.1050463858803274</v>
      </c>
      <c r="AS109">
        <v>12.04298155570174</v>
      </c>
      <c r="AT109">
        <v>-10.90842120643744</v>
      </c>
      <c r="AU109">
        <v>-7.4677241650271853</v>
      </c>
      <c r="AV109">
        <v>-3.440697041410258</v>
      </c>
      <c r="AW109">
        <v>1.13289148081964</v>
      </c>
      <c r="AX109">
        <v>1.0125</v>
      </c>
      <c r="AY109">
        <v>1.5669</v>
      </c>
      <c r="AZ109">
        <v>0.5544</v>
      </c>
      <c r="BA109">
        <v>1.5669</v>
      </c>
      <c r="BB109">
        <v>0.93017995447243018</v>
      </c>
      <c r="BC109">
        <v>0.87619999999999998</v>
      </c>
      <c r="BD109">
        <v>0.94650000000000001</v>
      </c>
      <c r="BE109">
        <v>7.0300000000000029E-2</v>
      </c>
      <c r="BF109">
        <v>0.89349999999999996</v>
      </c>
      <c r="BG109">
        <v>18.238514006638791</v>
      </c>
      <c r="BH109">
        <v>15.8873</v>
      </c>
      <c r="BI109">
        <v>24.825299999999999</v>
      </c>
      <c r="BJ109">
        <v>8.9379999999999988</v>
      </c>
      <c r="BK109">
        <v>22.895</v>
      </c>
      <c r="BL109">
        <v>3.233698881260354</v>
      </c>
      <c r="BM109">
        <v>1.8554999999999999</v>
      </c>
      <c r="BN109">
        <v>4.1577999999999999</v>
      </c>
      <c r="BO109">
        <v>2.3022999999999998</v>
      </c>
      <c r="BP109">
        <v>2.6635</v>
      </c>
      <c r="BQ109">
        <v>2.440378181325602</v>
      </c>
      <c r="BR109">
        <v>1.5098</v>
      </c>
      <c r="BS109">
        <v>2.8997999999999999</v>
      </c>
      <c r="BT109">
        <v>1.39</v>
      </c>
      <c r="BU109">
        <v>1.8841000000000001</v>
      </c>
      <c r="BV109">
        <v>-0.37290093107431621</v>
      </c>
      <c r="BW109">
        <v>-0.86380000000000001</v>
      </c>
      <c r="BX109">
        <v>7.8799999999999995E-2</v>
      </c>
      <c r="BY109">
        <v>0.94259999999999999</v>
      </c>
      <c r="BZ109">
        <v>-1.5E-3</v>
      </c>
      <c r="CA109">
        <v>-2.0675098639224991</v>
      </c>
      <c r="CB109">
        <v>-2.9786000000000001</v>
      </c>
      <c r="CC109">
        <v>-0.86339999999999995</v>
      </c>
      <c r="CD109">
        <v>2.1152000000000002</v>
      </c>
      <c r="CE109">
        <v>-1.8826000000000001</v>
      </c>
      <c r="CF109">
        <v>68.124328449211831</v>
      </c>
      <c r="CG109">
        <v>60.5</v>
      </c>
      <c r="CH109">
        <v>88.5</v>
      </c>
      <c r="CI109">
        <v>28</v>
      </c>
      <c r="CJ109">
        <v>60.5</v>
      </c>
      <c r="CK109">
        <v>24.317094582064051</v>
      </c>
      <c r="CL109">
        <v>17.600000000000001</v>
      </c>
      <c r="CM109">
        <v>26.8</v>
      </c>
      <c r="CN109">
        <v>9.1999999999999993</v>
      </c>
      <c r="CO109">
        <v>17.600000000000001</v>
      </c>
      <c r="CP109">
        <v>59.826108435134913</v>
      </c>
      <c r="CQ109">
        <v>46.3</v>
      </c>
      <c r="CR109">
        <v>65.8</v>
      </c>
      <c r="CS109">
        <v>19.5</v>
      </c>
      <c r="CT109">
        <v>65.599999999999994</v>
      </c>
      <c r="CU109">
        <v>12.832749074270881</v>
      </c>
      <c r="CV109">
        <v>10.1</v>
      </c>
      <c r="CW109">
        <v>19.3</v>
      </c>
      <c r="CX109">
        <v>9.2000000000000011</v>
      </c>
      <c r="CY109">
        <v>12.6</v>
      </c>
      <c r="CZ109">
        <v>32.554176467744718</v>
      </c>
      <c r="DA109">
        <v>25.9</v>
      </c>
      <c r="DB109">
        <v>54.2</v>
      </c>
      <c r="DC109">
        <v>28.3</v>
      </c>
      <c r="DD109">
        <v>32.4</v>
      </c>
      <c r="DE109">
        <v>10.931987520542229</v>
      </c>
      <c r="DF109">
        <v>5</v>
      </c>
      <c r="DG109">
        <v>13.5</v>
      </c>
      <c r="DH109">
        <v>8.5</v>
      </c>
      <c r="DI109">
        <v>5</v>
      </c>
      <c r="DJ109">
        <v>0.27463639014188362</v>
      </c>
      <c r="DK109">
        <v>0.2356836774444877</v>
      </c>
      <c r="DL109">
        <v>0.38849868305531171</v>
      </c>
      <c r="DM109">
        <v>0.1528150056108239</v>
      </c>
      <c r="DN109">
        <v>0.2356836774444877</v>
      </c>
      <c r="DO109">
        <v>4.1679037681226303</v>
      </c>
      <c r="DP109">
        <v>3.4758301760787478</v>
      </c>
      <c r="DQ109">
        <v>4.3499939999999997</v>
      </c>
      <c r="DR109">
        <v>0.87416382392125147</v>
      </c>
      <c r="DS109">
        <v>3.810152</v>
      </c>
      <c r="DT109">
        <v>6.3397965726554686</v>
      </c>
      <c r="DU109">
        <v>5.8280139999999996</v>
      </c>
      <c r="DV109">
        <v>6.4128420000000004</v>
      </c>
      <c r="DW109">
        <v>0.58482800000000079</v>
      </c>
      <c r="DX109">
        <v>6.4128420000000004</v>
      </c>
      <c r="DY109">
        <v>4.5403584560070493</v>
      </c>
      <c r="DZ109">
        <v>3.8704876783022288</v>
      </c>
      <c r="EA109">
        <v>4.7890870000000003</v>
      </c>
      <c r="EB109">
        <v>0.91859932169777103</v>
      </c>
      <c r="EC109">
        <v>4.3813740000000001</v>
      </c>
      <c r="ED109">
        <v>6.7133066883924659</v>
      </c>
      <c r="EE109">
        <v>5.8280139999999996</v>
      </c>
      <c r="EF109">
        <v>6.80966</v>
      </c>
      <c r="EG109">
        <v>0.98164600000000046</v>
      </c>
      <c r="EH109">
        <v>6.80966</v>
      </c>
      <c r="EI109">
        <v>7.2109797193262981</v>
      </c>
      <c r="EJ109">
        <v>6.7375210000000001</v>
      </c>
      <c r="EK109">
        <v>7.787541</v>
      </c>
      <c r="EL109">
        <v>1.05002</v>
      </c>
      <c r="EM109">
        <v>7.6640119999999996</v>
      </c>
      <c r="EN109">
        <v>25.43427012701223</v>
      </c>
      <c r="EO109">
        <v>19.547650000000001</v>
      </c>
      <c r="EP109">
        <v>30.11627</v>
      </c>
      <c r="EQ109">
        <v>10.568619999999999</v>
      </c>
      <c r="ER109">
        <v>26.035019999999999</v>
      </c>
      <c r="ES109">
        <v>7.3859613692813522</v>
      </c>
      <c r="ET109">
        <v>6.9408799999999999</v>
      </c>
      <c r="EU109">
        <v>12.718909999999999</v>
      </c>
      <c r="EV109">
        <v>5.7780299999999993</v>
      </c>
      <c r="EW109">
        <v>12.718909999999999</v>
      </c>
      <c r="EX109">
        <v>18.048308757730869</v>
      </c>
      <c r="EY109">
        <v>9.4272899999999993</v>
      </c>
      <c r="EZ109">
        <v>21.704809999999998</v>
      </c>
      <c r="FA109">
        <v>12.277520000000001</v>
      </c>
      <c r="FB109">
        <v>13.31611</v>
      </c>
      <c r="FC109">
        <v>0.5633477065212491</v>
      </c>
      <c r="FD109">
        <v>0.43296401824736358</v>
      </c>
      <c r="FE109">
        <v>0.66705006861809624</v>
      </c>
      <c r="FF109">
        <v>0.23408605037073271</v>
      </c>
      <c r="FG109">
        <v>0.57665381129447657</v>
      </c>
      <c r="FH109">
        <v>2.495622131697063</v>
      </c>
      <c r="FI109">
        <v>0.93151725827934972</v>
      </c>
      <c r="FJ109">
        <v>3.0221299922579772</v>
      </c>
      <c r="FK109">
        <v>2.0906127339786269</v>
      </c>
      <c r="FL109">
        <v>1.046953709083561</v>
      </c>
      <c r="FM109">
        <v>33.740257827789407</v>
      </c>
      <c r="FN109">
        <v>31.42</v>
      </c>
      <c r="FO109">
        <v>36.46</v>
      </c>
      <c r="FP109">
        <v>5.0399999999999991</v>
      </c>
      <c r="FQ109">
        <v>34.61</v>
      </c>
      <c r="FR109">
        <v>335.636475211245</v>
      </c>
      <c r="FS109">
        <v>322.7568</v>
      </c>
      <c r="FT109">
        <v>339.05605000000003</v>
      </c>
      <c r="FU109">
        <v>16.299250000000029</v>
      </c>
      <c r="FV109">
        <v>336.76501999999999</v>
      </c>
      <c r="FW109">
        <v>0.77894798426962264</v>
      </c>
      <c r="FX109">
        <v>0.771787</v>
      </c>
      <c r="FY109">
        <v>0.80513100000000004</v>
      </c>
      <c r="FZ109">
        <v>3.334400000000004E-2</v>
      </c>
      <c r="GA109">
        <v>0.77723600000000004</v>
      </c>
      <c r="GB109">
        <v>13</v>
      </c>
      <c r="GC109">
        <v>19</v>
      </c>
    </row>
    <row r="110" spans="1:185" x14ac:dyDescent="0.3">
      <c r="A110" s="36" t="s">
        <v>997</v>
      </c>
      <c r="B110">
        <v>-4.0673599999999997E-2</v>
      </c>
      <c r="C110">
        <v>1.77016</v>
      </c>
      <c r="D110">
        <v>1.8209</v>
      </c>
      <c r="E110">
        <v>-0.74350000000000005</v>
      </c>
      <c r="F110">
        <v>-0.74329999999999996</v>
      </c>
      <c r="G110">
        <v>1.4867999999999999</v>
      </c>
      <c r="H110">
        <v>-54.181099000000003</v>
      </c>
      <c r="I110">
        <v>8.7800000000000003E-2</v>
      </c>
      <c r="J110">
        <v>0.51559999999999995</v>
      </c>
      <c r="K110">
        <v>0.16453000000000001</v>
      </c>
      <c r="L110">
        <v>-1.3258000000000001E-2</v>
      </c>
      <c r="M110">
        <v>0.121254</v>
      </c>
      <c r="N110">
        <v>0.17513000000000001</v>
      </c>
      <c r="O110">
        <v>-0.20685999999999999</v>
      </c>
      <c r="P110">
        <v>-3.1730000000000001E-2</v>
      </c>
      <c r="Q110">
        <v>-0.11928999999999999</v>
      </c>
      <c r="R110">
        <v>4.0629999999999999E-2</v>
      </c>
      <c r="S110">
        <v>0.83508000000000004</v>
      </c>
      <c r="T110">
        <v>-0.56900000000000006</v>
      </c>
      <c r="U110">
        <v>-0.56896999999999998</v>
      </c>
      <c r="V110">
        <v>1.9547766666666671</v>
      </c>
      <c r="W110">
        <v>1.9547300000000001</v>
      </c>
      <c r="X110">
        <v>0.23587666666666671</v>
      </c>
      <c r="Y110">
        <v>0.23583000000000001</v>
      </c>
      <c r="Z110">
        <v>4.8926666666666667E-2</v>
      </c>
      <c r="AA110">
        <v>4.897E-2</v>
      </c>
      <c r="AB110">
        <v>37.72</v>
      </c>
      <c r="AC110">
        <v>-0.30778</v>
      </c>
      <c r="AD110">
        <v>1.8133300000000001</v>
      </c>
      <c r="AE110">
        <v>0.54365666666666668</v>
      </c>
      <c r="AF110">
        <v>0.54361000000000004</v>
      </c>
      <c r="AG110">
        <v>0.73711000000000004</v>
      </c>
      <c r="AH110">
        <v>6.2899999999999996E-3</v>
      </c>
      <c r="AI110">
        <v>329.9255</v>
      </c>
      <c r="AJ110">
        <v>322.6694</v>
      </c>
      <c r="AK110">
        <v>333.40899999999999</v>
      </c>
      <c r="AL110">
        <v>333.69799999999998</v>
      </c>
      <c r="AM110">
        <v>313.82499999999999</v>
      </c>
      <c r="AN110">
        <v>401.1</v>
      </c>
      <c r="AO110">
        <v>108.5</v>
      </c>
      <c r="AP110">
        <v>313.89999999999998</v>
      </c>
      <c r="AQ110">
        <v>20.64</v>
      </c>
      <c r="AR110">
        <v>4.7699999999999996</v>
      </c>
      <c r="AS110">
        <v>12.93</v>
      </c>
      <c r="AT110">
        <v>-14.152735037980399</v>
      </c>
      <c r="AU110">
        <v>-7.45</v>
      </c>
      <c r="AV110">
        <v>-6.7027350379803954</v>
      </c>
      <c r="AW110">
        <v>0.62209999999999999</v>
      </c>
      <c r="AX110">
        <v>0.62209999999999999</v>
      </c>
      <c r="AY110">
        <v>0.62209999999999999</v>
      </c>
      <c r="AZ110">
        <v>0</v>
      </c>
      <c r="BA110">
        <v>0.62209999999999999</v>
      </c>
      <c r="BB110">
        <v>0.74970000000000003</v>
      </c>
      <c r="BC110">
        <v>0.74970000000000003</v>
      </c>
      <c r="BD110">
        <v>0.74970000000000003</v>
      </c>
      <c r="BE110">
        <v>0</v>
      </c>
      <c r="BF110">
        <v>0.74970000000000003</v>
      </c>
      <c r="BG110">
        <v>37.005200000000002</v>
      </c>
      <c r="BH110">
        <v>37.005200000000002</v>
      </c>
      <c r="BI110">
        <v>37.005200000000002</v>
      </c>
      <c r="BJ110">
        <v>0</v>
      </c>
      <c r="BK110">
        <v>37.005200000000002</v>
      </c>
      <c r="BL110">
        <v>2.8944000000000001</v>
      </c>
      <c r="BM110">
        <v>2.8944000000000001</v>
      </c>
      <c r="BN110">
        <v>2.8944000000000001</v>
      </c>
      <c r="BO110">
        <v>0</v>
      </c>
      <c r="BP110">
        <v>2.8944000000000001</v>
      </c>
      <c r="BQ110">
        <v>1.1845000000000001</v>
      </c>
      <c r="BR110">
        <v>1.1845000000000001</v>
      </c>
      <c r="BS110">
        <v>1.1845000000000001</v>
      </c>
      <c r="BT110">
        <v>0</v>
      </c>
      <c r="BU110">
        <v>1.1845000000000001</v>
      </c>
      <c r="BV110">
        <v>1.1787000000000001</v>
      </c>
      <c r="BW110">
        <v>1.1787000000000001</v>
      </c>
      <c r="BX110">
        <v>1.1787000000000001</v>
      </c>
      <c r="BY110">
        <v>0</v>
      </c>
      <c r="BZ110">
        <v>1.1787000000000001</v>
      </c>
      <c r="CA110">
        <v>-2.3633000000000002</v>
      </c>
      <c r="CB110">
        <v>-2.3633000000000002</v>
      </c>
      <c r="CC110">
        <v>-2.3633000000000002</v>
      </c>
      <c r="CD110">
        <v>0</v>
      </c>
      <c r="CE110">
        <v>-2.3633000000000002</v>
      </c>
      <c r="CF110">
        <v>87.2</v>
      </c>
      <c r="CG110">
        <v>87.2</v>
      </c>
      <c r="CH110">
        <v>87.2</v>
      </c>
      <c r="CI110">
        <v>0</v>
      </c>
      <c r="CJ110">
        <v>87.2</v>
      </c>
      <c r="CK110">
        <v>24.3</v>
      </c>
      <c r="CL110">
        <v>24.3</v>
      </c>
      <c r="CM110">
        <v>24.3</v>
      </c>
      <c r="CN110">
        <v>0</v>
      </c>
      <c r="CO110">
        <v>24.3</v>
      </c>
      <c r="CP110">
        <v>92.3</v>
      </c>
      <c r="CQ110">
        <v>92.3</v>
      </c>
      <c r="CR110">
        <v>92.3</v>
      </c>
      <c r="CS110">
        <v>0</v>
      </c>
      <c r="CT110">
        <v>92.3</v>
      </c>
      <c r="CU110">
        <v>19.600000000000001</v>
      </c>
      <c r="CV110">
        <v>19.600000000000001</v>
      </c>
      <c r="CW110">
        <v>19.600000000000001</v>
      </c>
      <c r="CX110">
        <v>0</v>
      </c>
      <c r="CY110">
        <v>19.600000000000001</v>
      </c>
      <c r="CZ110">
        <v>11.8</v>
      </c>
      <c r="DA110">
        <v>11.8</v>
      </c>
      <c r="DB110">
        <v>11.8</v>
      </c>
      <c r="DC110">
        <v>0</v>
      </c>
      <c r="DD110">
        <v>11.8</v>
      </c>
      <c r="DE110">
        <v>3.2</v>
      </c>
      <c r="DF110">
        <v>3.2</v>
      </c>
      <c r="DG110">
        <v>3.2</v>
      </c>
      <c r="DH110">
        <v>0</v>
      </c>
      <c r="DI110">
        <v>3.2</v>
      </c>
      <c r="DJ110">
        <v>0.27779547626632678</v>
      </c>
      <c r="DK110">
        <v>0.27779547626632678</v>
      </c>
      <c r="DL110">
        <v>0.27779547626632678</v>
      </c>
      <c r="DM110">
        <v>0</v>
      </c>
      <c r="DN110">
        <v>0.27779547626632678</v>
      </c>
      <c r="DO110">
        <v>4.4508000000000001</v>
      </c>
      <c r="DP110">
        <v>4.4508000000000001</v>
      </c>
      <c r="DQ110">
        <v>4.4508000000000001</v>
      </c>
      <c r="DR110">
        <v>0</v>
      </c>
      <c r="DS110">
        <v>4.4508000000000001</v>
      </c>
      <c r="DT110">
        <v>6.237679</v>
      </c>
      <c r="DU110">
        <v>6.237679</v>
      </c>
      <c r="DV110">
        <v>6.237679</v>
      </c>
      <c r="DW110">
        <v>0</v>
      </c>
      <c r="DX110">
        <v>6.237679</v>
      </c>
      <c r="DY110">
        <v>4.5745940000000003</v>
      </c>
      <c r="DZ110">
        <v>4.5745940000000003</v>
      </c>
      <c r="EA110">
        <v>4.5745940000000003</v>
      </c>
      <c r="EB110">
        <v>0</v>
      </c>
      <c r="EC110">
        <v>4.5745940000000003</v>
      </c>
      <c r="ED110">
        <v>6.7055540000000002</v>
      </c>
      <c r="EE110">
        <v>6.7055540000000002</v>
      </c>
      <c r="EF110">
        <v>6.7055540000000002</v>
      </c>
      <c r="EG110">
        <v>0</v>
      </c>
      <c r="EH110">
        <v>6.7055540000000002</v>
      </c>
      <c r="EI110">
        <v>7.1137329999999999</v>
      </c>
      <c r="EJ110">
        <v>7.1137329999999999</v>
      </c>
      <c r="EK110">
        <v>7.1137329999999999</v>
      </c>
      <c r="EL110">
        <v>0</v>
      </c>
      <c r="EM110">
        <v>7.1137329999999999</v>
      </c>
      <c r="EN110">
        <v>32.665900000000001</v>
      </c>
      <c r="EO110">
        <v>32.665900000000001</v>
      </c>
      <c r="EP110">
        <v>32.665900000000001</v>
      </c>
      <c r="EQ110">
        <v>0</v>
      </c>
      <c r="ER110">
        <v>32.665900000000001</v>
      </c>
      <c r="ES110">
        <v>20.071490000000001</v>
      </c>
      <c r="ET110">
        <v>20.071490000000001</v>
      </c>
      <c r="EU110">
        <v>20.071490000000001</v>
      </c>
      <c r="EV110">
        <v>0</v>
      </c>
      <c r="EW110">
        <v>20.071490000000001</v>
      </c>
      <c r="EX110">
        <v>12.59441</v>
      </c>
      <c r="EY110">
        <v>12.59441</v>
      </c>
      <c r="EZ110">
        <v>12.59441</v>
      </c>
      <c r="FA110">
        <v>0</v>
      </c>
      <c r="FB110">
        <v>12.59441</v>
      </c>
      <c r="FC110">
        <v>0.57339358554115527</v>
      </c>
      <c r="FD110">
        <v>0.57339358554115527</v>
      </c>
      <c r="FE110">
        <v>0.57339358554115527</v>
      </c>
      <c r="FF110">
        <v>0</v>
      </c>
      <c r="FG110">
        <v>0.57339358554115527</v>
      </c>
      <c r="FH110">
        <v>0.62747758138533805</v>
      </c>
      <c r="FI110">
        <v>0.62747758138533805</v>
      </c>
      <c r="FJ110">
        <v>0.62747758138533805</v>
      </c>
      <c r="FK110">
        <v>0</v>
      </c>
      <c r="FL110">
        <v>0.62747758138533805</v>
      </c>
      <c r="FM110">
        <v>35.96</v>
      </c>
      <c r="FN110">
        <v>35.96</v>
      </c>
      <c r="FO110">
        <v>35.96</v>
      </c>
      <c r="FP110">
        <v>0</v>
      </c>
      <c r="FQ110">
        <v>35.96</v>
      </c>
      <c r="FR110">
        <v>369.99349999999998</v>
      </c>
      <c r="FS110">
        <v>369.99349999999998</v>
      </c>
      <c r="FT110">
        <v>369.99349999999998</v>
      </c>
      <c r="FU110">
        <v>0</v>
      </c>
      <c r="FV110">
        <v>369.99349999999998</v>
      </c>
      <c r="FW110">
        <v>0.78617700000000001</v>
      </c>
      <c r="FX110">
        <v>0.78617700000000001</v>
      </c>
      <c r="FY110">
        <v>0.78617700000000001</v>
      </c>
      <c r="FZ110">
        <v>0</v>
      </c>
      <c r="GA110">
        <v>0.78617700000000001</v>
      </c>
      <c r="GB110">
        <v>1</v>
      </c>
      <c r="GC110">
        <v>5</v>
      </c>
    </row>
    <row r="111" spans="1:185" x14ac:dyDescent="0.3">
      <c r="A111" s="36" t="s">
        <v>1000</v>
      </c>
      <c r="B111">
        <v>-6.1018382315120058E-2</v>
      </c>
      <c r="C111">
        <v>1.831621602257671</v>
      </c>
      <c r="D111">
        <v>1.7692789733523939</v>
      </c>
      <c r="E111">
        <v>-0.84315882757349814</v>
      </c>
      <c r="F111">
        <v>-0.59426258971696055</v>
      </c>
      <c r="G111">
        <v>1.4374214172904589</v>
      </c>
      <c r="H111">
        <v>-54.195243194866833</v>
      </c>
      <c r="I111">
        <v>3.7800802986381117E-2</v>
      </c>
      <c r="J111">
        <v>0.55512436092550199</v>
      </c>
      <c r="K111">
        <v>0.2079508117662581</v>
      </c>
      <c r="L111">
        <v>-3.8024405172230977E-2</v>
      </c>
      <c r="M111">
        <v>9.0281398947745464E-2</v>
      </c>
      <c r="N111">
        <v>0.1914361145060568</v>
      </c>
      <c r="O111">
        <v>-0.22221126205694239</v>
      </c>
      <c r="P111">
        <v>-3.0775147550885621E-2</v>
      </c>
      <c r="Q111">
        <v>-0.12649081735764461</v>
      </c>
      <c r="R111">
        <v>4.1789640282749209E-2</v>
      </c>
      <c r="S111">
        <v>0.7755358757077645</v>
      </c>
      <c r="T111">
        <v>-0.51951938433378886</v>
      </c>
      <c r="U111">
        <v>-0.5045445966306652</v>
      </c>
      <c r="V111">
        <v>1.9542152916722479</v>
      </c>
      <c r="W111">
        <v>1.9481860124186481</v>
      </c>
      <c r="X111">
        <v>0.19708073676163851</v>
      </c>
      <c r="Y111">
        <v>0.18471897127838061</v>
      </c>
      <c r="Z111">
        <v>3.7753119715522282E-2</v>
      </c>
      <c r="AA111">
        <v>4.3493402814554563E-2</v>
      </c>
      <c r="AB111">
        <v>51.043947737947889</v>
      </c>
      <c r="AC111">
        <v>-0.37337687201148317</v>
      </c>
      <c r="AD111">
        <v>1.934676832786691</v>
      </c>
      <c r="AE111">
        <v>0.57045760877312168</v>
      </c>
      <c r="AF111">
        <v>0.55809584328986384</v>
      </c>
      <c r="AG111">
        <v>0.8863324915172085</v>
      </c>
      <c r="AH111">
        <v>4.5133291823323853E-3</v>
      </c>
      <c r="AI111">
        <v>298.89771463435159</v>
      </c>
      <c r="AJ111">
        <v>275.09713477578242</v>
      </c>
      <c r="AK111">
        <v>293.3407467635314</v>
      </c>
      <c r="AL111">
        <v>328.25533251902789</v>
      </c>
      <c r="AM111">
        <v>239.44209431667801</v>
      </c>
      <c r="AN111">
        <v>321.36088132121921</v>
      </c>
      <c r="AO111">
        <v>160.56186866182551</v>
      </c>
      <c r="AP111">
        <v>236.83903282606701</v>
      </c>
      <c r="AQ111">
        <v>19.309102360277581</v>
      </c>
      <c r="AR111">
        <v>4.4840313101904092</v>
      </c>
      <c r="AS111">
        <v>12.240718760153751</v>
      </c>
      <c r="AT111">
        <v>-12.76139001740167</v>
      </c>
      <c r="AU111">
        <v>-6.6613580138008839</v>
      </c>
      <c r="AV111">
        <v>-6.1000320036007869</v>
      </c>
      <c r="AW111">
        <v>1.110706985148995</v>
      </c>
      <c r="AX111">
        <v>0.96760000000000002</v>
      </c>
      <c r="AY111">
        <v>1.5507</v>
      </c>
      <c r="AZ111">
        <v>0.58309999999999995</v>
      </c>
      <c r="BA111">
        <v>1.5507</v>
      </c>
      <c r="BB111">
        <v>0.93123028343630676</v>
      </c>
      <c r="BC111">
        <v>0.89600000000000002</v>
      </c>
      <c r="BD111">
        <v>0.94369999999999998</v>
      </c>
      <c r="BE111">
        <v>4.7699999999999958E-2</v>
      </c>
      <c r="BF111">
        <v>0.89600000000000002</v>
      </c>
      <c r="BG111">
        <v>18.084493500674721</v>
      </c>
      <c r="BH111">
        <v>16.232600000000001</v>
      </c>
      <c r="BI111">
        <v>22.699000000000002</v>
      </c>
      <c r="BJ111">
        <v>6.4664000000000001</v>
      </c>
      <c r="BK111">
        <v>22.699000000000002</v>
      </c>
      <c r="BL111">
        <v>5.441464844704436</v>
      </c>
      <c r="BM111">
        <v>5.1562000000000001</v>
      </c>
      <c r="BN111">
        <v>7.0343999999999998</v>
      </c>
      <c r="BO111">
        <v>1.8782000000000001</v>
      </c>
      <c r="BP111">
        <v>7.0343999999999998</v>
      </c>
      <c r="BQ111">
        <v>3.3684962047982232</v>
      </c>
      <c r="BR111">
        <v>2.6320000000000001</v>
      </c>
      <c r="BS111">
        <v>4.5269000000000004</v>
      </c>
      <c r="BT111">
        <v>1.8949</v>
      </c>
      <c r="BU111">
        <v>4.5269000000000004</v>
      </c>
      <c r="BV111">
        <v>0.80808183201472294</v>
      </c>
      <c r="BW111">
        <v>0.21240000000000001</v>
      </c>
      <c r="BX111">
        <v>1.5936999999999999</v>
      </c>
      <c r="BY111">
        <v>1.3813</v>
      </c>
      <c r="BZ111">
        <v>0.79790000000000005</v>
      </c>
      <c r="CA111">
        <v>-4.1765877539689447</v>
      </c>
      <c r="CB111">
        <v>-5.3247999999999998</v>
      </c>
      <c r="CC111">
        <v>-3.9304999999999999</v>
      </c>
      <c r="CD111">
        <v>1.3943000000000001</v>
      </c>
      <c r="CE111">
        <v>-5.3247999999999998</v>
      </c>
      <c r="CF111">
        <v>84.521848495152184</v>
      </c>
      <c r="CG111">
        <v>59.4</v>
      </c>
      <c r="CH111">
        <v>88.1</v>
      </c>
      <c r="CI111">
        <v>28.7</v>
      </c>
      <c r="CJ111">
        <v>59.4</v>
      </c>
      <c r="CK111">
        <v>39.518410109461882</v>
      </c>
      <c r="CL111">
        <v>16.5</v>
      </c>
      <c r="CM111">
        <v>41.1</v>
      </c>
      <c r="CN111">
        <v>24.6</v>
      </c>
      <c r="CO111">
        <v>16.5</v>
      </c>
      <c r="CP111">
        <v>44.178036035218128</v>
      </c>
      <c r="CQ111">
        <v>42.2</v>
      </c>
      <c r="CR111">
        <v>55.6</v>
      </c>
      <c r="CS111">
        <v>13.4</v>
      </c>
      <c r="CT111">
        <v>55.6</v>
      </c>
      <c r="CU111">
        <v>12.43679816743672</v>
      </c>
      <c r="CV111">
        <v>11.6</v>
      </c>
      <c r="CW111">
        <v>13.7</v>
      </c>
      <c r="CX111">
        <v>2.1</v>
      </c>
      <c r="CY111">
        <v>13</v>
      </c>
      <c r="CZ111">
        <v>109.2161910966349</v>
      </c>
      <c r="DA111">
        <v>54</v>
      </c>
      <c r="DB111">
        <v>114.3</v>
      </c>
      <c r="DC111">
        <v>60.3</v>
      </c>
      <c r="DD111">
        <v>54</v>
      </c>
      <c r="DE111">
        <v>25.041432404476229</v>
      </c>
      <c r="DF111">
        <v>3.4</v>
      </c>
      <c r="DG111">
        <v>26.5</v>
      </c>
      <c r="DH111">
        <v>23.1</v>
      </c>
      <c r="DI111">
        <v>3.4</v>
      </c>
      <c r="DJ111">
        <v>0.35716317976470291</v>
      </c>
      <c r="DK111">
        <v>0.22689075630252101</v>
      </c>
      <c r="DL111">
        <v>0.3766566908935442</v>
      </c>
      <c r="DM111">
        <v>0.14976593459102319</v>
      </c>
      <c r="DN111">
        <v>0.22689075630252101</v>
      </c>
      <c r="DO111">
        <v>3.604643525095955</v>
      </c>
      <c r="DP111">
        <v>3.3957830000000002</v>
      </c>
      <c r="DQ111">
        <v>3.9434480000000001</v>
      </c>
      <c r="DR111">
        <v>0.54766499999999985</v>
      </c>
      <c r="DS111">
        <v>3.9434480000000001</v>
      </c>
      <c r="DT111">
        <v>6.2075026738510459</v>
      </c>
      <c r="DU111">
        <v>5.7768509999999997</v>
      </c>
      <c r="DV111">
        <v>6.5616310000000002</v>
      </c>
      <c r="DW111">
        <v>0.78478000000000048</v>
      </c>
      <c r="DX111">
        <v>6.1718780000000004</v>
      </c>
      <c r="DY111">
        <v>3.646760858222811</v>
      </c>
      <c r="DZ111">
        <v>3.3979979999999999</v>
      </c>
      <c r="EA111">
        <v>3.9898400000000001</v>
      </c>
      <c r="EB111">
        <v>0.5918420000000002</v>
      </c>
      <c r="EC111">
        <v>3.9434480000000001</v>
      </c>
      <c r="ED111">
        <v>6.3806690337860328</v>
      </c>
      <c r="EE111">
        <v>6.1150500000000001</v>
      </c>
      <c r="EF111">
        <v>6.9326140000000001</v>
      </c>
      <c r="EG111">
        <v>0.81756399999999996</v>
      </c>
      <c r="EH111">
        <v>6.6207739999999999</v>
      </c>
      <c r="EI111">
        <v>7.644712093804042</v>
      </c>
      <c r="EJ111">
        <v>7.230054</v>
      </c>
      <c r="EK111">
        <v>9.8384140000000002</v>
      </c>
      <c r="EL111">
        <v>2.6083599999999998</v>
      </c>
      <c r="EM111">
        <v>9.8384140000000002</v>
      </c>
      <c r="EN111">
        <v>28.202462739503009</v>
      </c>
      <c r="EO111">
        <v>19.861370000000001</v>
      </c>
      <c r="EP111">
        <v>29.8309</v>
      </c>
      <c r="EQ111">
        <v>9.9695299999999989</v>
      </c>
      <c r="ER111">
        <v>19.861370000000001</v>
      </c>
      <c r="ES111">
        <v>11.499197658745629</v>
      </c>
      <c r="ET111">
        <v>9.1768199999999993</v>
      </c>
      <c r="EU111">
        <v>13.16004</v>
      </c>
      <c r="EV111">
        <v>3.9832200000000011</v>
      </c>
      <c r="EW111">
        <v>9.1768199999999993</v>
      </c>
      <c r="EX111">
        <v>16.703265080757379</v>
      </c>
      <c r="EY111">
        <v>10.68455</v>
      </c>
      <c r="EZ111">
        <v>18.30265</v>
      </c>
      <c r="FA111">
        <v>7.6181000000000001</v>
      </c>
      <c r="FB111">
        <v>10.68455</v>
      </c>
      <c r="FC111">
        <v>0.61553883185958158</v>
      </c>
      <c r="FD111">
        <v>0.43348854324721198</v>
      </c>
      <c r="FE111">
        <v>0.65108063465678623</v>
      </c>
      <c r="FF111">
        <v>0.21759209140957431</v>
      </c>
      <c r="FG111">
        <v>0.43348854324721198</v>
      </c>
      <c r="FH111">
        <v>1.4547915876370741</v>
      </c>
      <c r="FI111">
        <v>1.1548019610882641</v>
      </c>
      <c r="FJ111">
        <v>1.5876347233968731</v>
      </c>
      <c r="FK111">
        <v>0.43283276230860862</v>
      </c>
      <c r="FL111">
        <v>1.1642976543072661</v>
      </c>
      <c r="FM111">
        <v>36.961161195408053</v>
      </c>
      <c r="FN111">
        <v>35.4</v>
      </c>
      <c r="FO111">
        <v>39.9</v>
      </c>
      <c r="FP111">
        <v>4.5</v>
      </c>
      <c r="FQ111">
        <v>35.4</v>
      </c>
      <c r="FR111">
        <v>324.80542882951278</v>
      </c>
      <c r="FS111">
        <v>318.15312999999998</v>
      </c>
      <c r="FT111">
        <v>328.04743000000002</v>
      </c>
      <c r="FU111">
        <v>9.8943000000000438</v>
      </c>
      <c r="FV111">
        <v>318.15312999999998</v>
      </c>
      <c r="FW111">
        <v>0.78377280228497326</v>
      </c>
      <c r="FX111">
        <v>0.77735299999999996</v>
      </c>
      <c r="FY111">
        <v>0.79903299999999999</v>
      </c>
      <c r="FZ111">
        <v>2.1680000000000029E-2</v>
      </c>
      <c r="GA111">
        <v>0.79903299999999999</v>
      </c>
      <c r="GB111">
        <v>6</v>
      </c>
      <c r="GC111">
        <v>12</v>
      </c>
    </row>
    <row r="112" spans="1:185" x14ac:dyDescent="0.3">
      <c r="A112" s="36" t="s">
        <v>1003</v>
      </c>
      <c r="B112">
        <v>-4.6222800000000001E-2</v>
      </c>
      <c r="C112">
        <v>1.9101600000000001</v>
      </c>
      <c r="D112">
        <v>0.82240000000000002</v>
      </c>
      <c r="E112">
        <v>-0.33589999999999998</v>
      </c>
      <c r="F112">
        <v>-0.33550000000000002</v>
      </c>
      <c r="G112">
        <v>0.6714</v>
      </c>
      <c r="H112">
        <v>-54.223616999999997</v>
      </c>
      <c r="I112">
        <v>-2.5000000000000001E-3</v>
      </c>
      <c r="J112">
        <v>0.70279999999999998</v>
      </c>
      <c r="K112">
        <v>0.19273000000000001</v>
      </c>
      <c r="L112">
        <v>-0.192717</v>
      </c>
      <c r="M112">
        <v>-0.18925400000000001</v>
      </c>
      <c r="N112">
        <v>0.25496000000000002</v>
      </c>
      <c r="O112">
        <v>-0.23055999999999999</v>
      </c>
      <c r="P112">
        <v>2.4400000000000002E-2</v>
      </c>
      <c r="Q112">
        <v>-0.10308</v>
      </c>
      <c r="R112">
        <v>2.0840000000000001E-2</v>
      </c>
      <c r="S112">
        <v>-0.65612000000000004</v>
      </c>
      <c r="T112">
        <v>-0.45566666666666672</v>
      </c>
      <c r="U112">
        <v>-0.45561000000000001</v>
      </c>
      <c r="V112">
        <v>1.948933333333333</v>
      </c>
      <c r="W112">
        <v>1.9489099999999999</v>
      </c>
      <c r="X112">
        <v>0.15708666666666671</v>
      </c>
      <c r="Y112">
        <v>0.15701999999999999</v>
      </c>
      <c r="Z112">
        <v>4.4616666666666673E-2</v>
      </c>
      <c r="AA112">
        <v>4.4630000000000003E-2</v>
      </c>
      <c r="AB112">
        <v>45.27</v>
      </c>
      <c r="AC112">
        <v>-0.37435000000000002</v>
      </c>
      <c r="AD112">
        <v>1.88849</v>
      </c>
      <c r="AE112">
        <v>0.53143666666666667</v>
      </c>
      <c r="AF112">
        <v>0.53137000000000001</v>
      </c>
      <c r="AG112">
        <v>0.51468000000000003</v>
      </c>
      <c r="AH112">
        <v>2.4299999999999999E-3</v>
      </c>
      <c r="AI112">
        <v>570.35649999999998</v>
      </c>
      <c r="AJ112">
        <v>536.46979999999996</v>
      </c>
      <c r="AK112">
        <v>587.08569999999997</v>
      </c>
      <c r="AL112">
        <v>587.51390000000004</v>
      </c>
      <c r="AM112">
        <v>218.459</v>
      </c>
      <c r="AN112">
        <v>310.60000000000002</v>
      </c>
      <c r="AO112">
        <v>82.2</v>
      </c>
      <c r="AP112">
        <v>252.3</v>
      </c>
      <c r="AQ112">
        <v>19.27</v>
      </c>
      <c r="AR112">
        <v>4.41</v>
      </c>
      <c r="AS112">
        <v>13.16</v>
      </c>
      <c r="AT112">
        <v>-4.4398215029979839</v>
      </c>
      <c r="AU112">
        <v>0.01</v>
      </c>
      <c r="AV112">
        <v>-4.4498215029979837</v>
      </c>
      <c r="AW112">
        <v>1.1172</v>
      </c>
      <c r="AX112">
        <v>1.1172</v>
      </c>
      <c r="AY112">
        <v>1.1172</v>
      </c>
      <c r="AZ112">
        <v>0</v>
      </c>
      <c r="BA112">
        <v>1.1172</v>
      </c>
      <c r="BB112">
        <v>0.89319999999999999</v>
      </c>
      <c r="BC112">
        <v>0.89319999999999999</v>
      </c>
      <c r="BD112">
        <v>0.89319999999999999</v>
      </c>
      <c r="BE112">
        <v>0</v>
      </c>
      <c r="BF112">
        <v>0.89319999999999999</v>
      </c>
      <c r="BG112">
        <v>23.029699999999998</v>
      </c>
      <c r="BH112">
        <v>23.029699999999998</v>
      </c>
      <c r="BI112">
        <v>23.029699999999998</v>
      </c>
      <c r="BJ112">
        <v>0</v>
      </c>
      <c r="BK112">
        <v>23.029699999999998</v>
      </c>
      <c r="BL112">
        <v>3.4438</v>
      </c>
      <c r="BM112">
        <v>3.4438</v>
      </c>
      <c r="BN112">
        <v>3.4438</v>
      </c>
      <c r="BO112">
        <v>0</v>
      </c>
      <c r="BP112">
        <v>3.4438</v>
      </c>
      <c r="BQ112">
        <v>1.4076</v>
      </c>
      <c r="BR112">
        <v>1.4076</v>
      </c>
      <c r="BS112">
        <v>1.4076</v>
      </c>
      <c r="BT112">
        <v>0</v>
      </c>
      <c r="BU112">
        <v>1.4076</v>
      </c>
      <c r="BV112">
        <v>1.4043000000000001</v>
      </c>
      <c r="BW112">
        <v>1.4043000000000001</v>
      </c>
      <c r="BX112">
        <v>1.4043000000000001</v>
      </c>
      <c r="BY112">
        <v>0</v>
      </c>
      <c r="BZ112">
        <v>1.4043000000000001</v>
      </c>
      <c r="CA112">
        <v>-2.8117999999999999</v>
      </c>
      <c r="CB112">
        <v>-2.8117999999999999</v>
      </c>
      <c r="CC112">
        <v>-2.8117999999999999</v>
      </c>
      <c r="CD112">
        <v>0</v>
      </c>
      <c r="CE112">
        <v>-2.8117999999999999</v>
      </c>
      <c r="CF112">
        <v>58.3</v>
      </c>
      <c r="CG112">
        <v>58.3</v>
      </c>
      <c r="CH112">
        <v>58.3</v>
      </c>
      <c r="CI112">
        <v>0</v>
      </c>
      <c r="CJ112">
        <v>58.3</v>
      </c>
      <c r="CK112">
        <v>15.5</v>
      </c>
      <c r="CL112">
        <v>15.5</v>
      </c>
      <c r="CM112">
        <v>15.5</v>
      </c>
      <c r="CN112">
        <v>0</v>
      </c>
      <c r="CO112">
        <v>15.5</v>
      </c>
      <c r="CP112">
        <v>69.900000000000006</v>
      </c>
      <c r="CQ112">
        <v>69.900000000000006</v>
      </c>
      <c r="CR112">
        <v>69.900000000000006</v>
      </c>
      <c r="CS112">
        <v>0</v>
      </c>
      <c r="CT112">
        <v>69.900000000000006</v>
      </c>
      <c r="CU112">
        <v>13.6</v>
      </c>
      <c r="CV112">
        <v>13.6</v>
      </c>
      <c r="CW112">
        <v>13.6</v>
      </c>
      <c r="CX112">
        <v>0</v>
      </c>
      <c r="CY112">
        <v>13.6</v>
      </c>
      <c r="CZ112">
        <v>11.5</v>
      </c>
      <c r="DA112">
        <v>11.5</v>
      </c>
      <c r="DB112">
        <v>11.5</v>
      </c>
      <c r="DC112">
        <v>0</v>
      </c>
      <c r="DD112">
        <v>11.5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0.2310741181133571</v>
      </c>
      <c r="DK112">
        <v>0.2310741181133571</v>
      </c>
      <c r="DL112">
        <v>0.2310741181133571</v>
      </c>
      <c r="DM112">
        <v>0</v>
      </c>
      <c r="DN112">
        <v>0.2310741181133571</v>
      </c>
      <c r="DO112">
        <v>4.4874179999999999</v>
      </c>
      <c r="DP112">
        <v>4.4874179999999999</v>
      </c>
      <c r="DQ112">
        <v>4.4874179999999999</v>
      </c>
      <c r="DR112">
        <v>0</v>
      </c>
      <c r="DS112">
        <v>4.4874179999999999</v>
      </c>
      <c r="DT112">
        <v>5.4315680000000004</v>
      </c>
      <c r="DU112">
        <v>5.4315680000000004</v>
      </c>
      <c r="DV112">
        <v>5.4315680000000004</v>
      </c>
      <c r="DW112">
        <v>0</v>
      </c>
      <c r="DX112">
        <v>5.4315680000000004</v>
      </c>
      <c r="DY112">
        <v>4.4874179999999999</v>
      </c>
      <c r="DZ112">
        <v>4.4874179999999999</v>
      </c>
      <c r="EA112">
        <v>4.4874179999999999</v>
      </c>
      <c r="EB112">
        <v>0</v>
      </c>
      <c r="EC112">
        <v>4.4874179999999999</v>
      </c>
      <c r="ED112">
        <v>5.4315680000000004</v>
      </c>
      <c r="EE112">
        <v>5.4315680000000004</v>
      </c>
      <c r="EF112">
        <v>5.4315680000000004</v>
      </c>
      <c r="EG112">
        <v>0</v>
      </c>
      <c r="EH112">
        <v>5.4315680000000004</v>
      </c>
      <c r="EI112">
        <v>7.1760529999999996</v>
      </c>
      <c r="EJ112">
        <v>7.1760529999999996</v>
      </c>
      <c r="EK112">
        <v>7.1760529999999996</v>
      </c>
      <c r="EL112">
        <v>0</v>
      </c>
      <c r="EM112">
        <v>7.1760529999999996</v>
      </c>
      <c r="EN112">
        <v>30.157630000000001</v>
      </c>
      <c r="EO112">
        <v>30.157630000000001</v>
      </c>
      <c r="EP112">
        <v>30.157630000000001</v>
      </c>
      <c r="EQ112">
        <v>0</v>
      </c>
      <c r="ER112">
        <v>30.157630000000001</v>
      </c>
      <c r="ES112">
        <v>5.9870599999999996</v>
      </c>
      <c r="ET112">
        <v>5.9870599999999996</v>
      </c>
      <c r="EU112">
        <v>5.9870599999999996</v>
      </c>
      <c r="EV112">
        <v>0</v>
      </c>
      <c r="EW112">
        <v>5.9870599999999996</v>
      </c>
      <c r="EX112">
        <v>24.170570000000001</v>
      </c>
      <c r="EY112">
        <v>24.170570000000001</v>
      </c>
      <c r="EZ112">
        <v>24.170570000000001</v>
      </c>
      <c r="FA112">
        <v>0</v>
      </c>
      <c r="FB112">
        <v>24.170570000000001</v>
      </c>
      <c r="FC112">
        <v>0.67621506853830327</v>
      </c>
      <c r="FD112">
        <v>0.67621506853830327</v>
      </c>
      <c r="FE112">
        <v>0.67621506853830327</v>
      </c>
      <c r="FF112">
        <v>0</v>
      </c>
      <c r="FG112">
        <v>0.67621506853830327</v>
      </c>
      <c r="FH112">
        <v>4.037135088006468</v>
      </c>
      <c r="FI112">
        <v>4.037135088006468</v>
      </c>
      <c r="FJ112">
        <v>4.037135088006468</v>
      </c>
      <c r="FK112">
        <v>0</v>
      </c>
      <c r="FL112">
        <v>4.037135088006468</v>
      </c>
      <c r="FM112">
        <v>34.700000000000003</v>
      </c>
      <c r="FN112">
        <v>34.700000000000003</v>
      </c>
      <c r="FO112">
        <v>34.700000000000003</v>
      </c>
      <c r="FP112">
        <v>0</v>
      </c>
      <c r="FQ112">
        <v>34.700000000000003</v>
      </c>
      <c r="FR112">
        <v>308.96933000000001</v>
      </c>
      <c r="FS112">
        <v>308.96933000000001</v>
      </c>
      <c r="FT112">
        <v>308.96933000000001</v>
      </c>
      <c r="FU112">
        <v>0</v>
      </c>
      <c r="FV112">
        <v>308.96933000000001</v>
      </c>
      <c r="FW112">
        <v>0.82148500000000002</v>
      </c>
      <c r="FX112">
        <v>0.82148500000000002</v>
      </c>
      <c r="FY112">
        <v>0.82148500000000002</v>
      </c>
      <c r="FZ112">
        <v>0</v>
      </c>
      <c r="GA112">
        <v>0.82148500000000002</v>
      </c>
      <c r="GB112">
        <v>1</v>
      </c>
      <c r="GC112">
        <v>7</v>
      </c>
    </row>
    <row r="113" spans="1:185" x14ac:dyDescent="0.3">
      <c r="A113" s="36" t="s">
        <v>1006</v>
      </c>
      <c r="B113">
        <v>-4.5840277331377237E-2</v>
      </c>
      <c r="C113">
        <v>1.7703269342417389</v>
      </c>
      <c r="D113">
        <v>1.803871124096494</v>
      </c>
      <c r="E113">
        <v>-0.73713357290805326</v>
      </c>
      <c r="F113">
        <v>-0.73571254016010279</v>
      </c>
      <c r="G113">
        <v>1.4728461122304599</v>
      </c>
      <c r="H113">
        <v>-54.186822407282541</v>
      </c>
      <c r="I113">
        <v>3.1880442207443523E-2</v>
      </c>
      <c r="J113">
        <v>0.48358704763591581</v>
      </c>
      <c r="K113">
        <v>0.14325541862047431</v>
      </c>
      <c r="L113">
        <v>-1.657612461102376E-2</v>
      </c>
      <c r="M113">
        <v>0.1248185800653358</v>
      </c>
      <c r="N113">
        <v>0.2129119462042475</v>
      </c>
      <c r="O113">
        <v>-0.2265951682820124</v>
      </c>
      <c r="P113">
        <v>-1.368322207776494E-2</v>
      </c>
      <c r="Q113">
        <v>-0.1201441951380039</v>
      </c>
      <c r="R113">
        <v>3.389624572043988E-2</v>
      </c>
      <c r="S113">
        <v>0.81094571803410198</v>
      </c>
      <c r="T113">
        <v>-0.51803319262943759</v>
      </c>
      <c r="U113">
        <v>-0.51795015127758215</v>
      </c>
      <c r="V113">
        <v>1.948167185423255</v>
      </c>
      <c r="W113">
        <v>1.948109982659697</v>
      </c>
      <c r="X113">
        <v>0.18558452977822409</v>
      </c>
      <c r="Y113">
        <v>0.18551397506349851</v>
      </c>
      <c r="Z113">
        <v>3.4983377108905353E-2</v>
      </c>
      <c r="AA113">
        <v>3.5041913496424097E-2</v>
      </c>
      <c r="AB113">
        <v>53.740513938439108</v>
      </c>
      <c r="AC113">
        <v>-0.39223523572546459</v>
      </c>
      <c r="AD113">
        <v>1.945530135887668</v>
      </c>
      <c r="AE113">
        <v>0.57781976550368863</v>
      </c>
      <c r="AF113">
        <v>0.57774921078896313</v>
      </c>
      <c r="AG113">
        <v>0.88789434749372942</v>
      </c>
      <c r="AH113">
        <v>4.0083545287915188E-3</v>
      </c>
      <c r="AI113">
        <v>305.8059043747798</v>
      </c>
      <c r="AJ113">
        <v>301.8652309892791</v>
      </c>
      <c r="AK113">
        <v>307.44793926604069</v>
      </c>
      <c r="AL113">
        <v>308.10454352610242</v>
      </c>
      <c r="AM113">
        <v>393.75043242267259</v>
      </c>
      <c r="AN113">
        <v>512.79275030993506</v>
      </c>
      <c r="AO113">
        <v>152.40995143778551</v>
      </c>
      <c r="AP113">
        <v>416.93627944506761</v>
      </c>
      <c r="AQ113">
        <v>20.650855715394851</v>
      </c>
      <c r="AR113">
        <v>5.5876966083707753</v>
      </c>
      <c r="AS113">
        <v>12.061053510368961</v>
      </c>
      <c r="AT113">
        <v>-20.116073263015899</v>
      </c>
      <c r="AU113">
        <v>-10.872100850241781</v>
      </c>
      <c r="AV113">
        <v>-9.2439724127741183</v>
      </c>
      <c r="AW113">
        <v>0.82374473777131962</v>
      </c>
      <c r="AX113">
        <v>0.82069999999999999</v>
      </c>
      <c r="AY113">
        <v>1.4262999999999999</v>
      </c>
      <c r="AZ113">
        <v>0.60559999999999992</v>
      </c>
      <c r="BA113">
        <v>1.4262999999999999</v>
      </c>
      <c r="BB113">
        <v>0.94562483288366306</v>
      </c>
      <c r="BC113">
        <v>0.91469999999999996</v>
      </c>
      <c r="BD113">
        <v>0.94569999999999999</v>
      </c>
      <c r="BE113">
        <v>3.1000000000000031E-2</v>
      </c>
      <c r="BF113">
        <v>0.91469999999999996</v>
      </c>
      <c r="BG113">
        <v>16.07808699924129</v>
      </c>
      <c r="BH113">
        <v>16.069600000000001</v>
      </c>
      <c r="BI113">
        <v>20.319500000000001</v>
      </c>
      <c r="BJ113">
        <v>4.2499000000000002</v>
      </c>
      <c r="BK113">
        <v>20.319500000000001</v>
      </c>
      <c r="BL113">
        <v>3.477327460174426</v>
      </c>
      <c r="BM113">
        <v>3.4598</v>
      </c>
      <c r="BN113">
        <v>6.1249000000000002</v>
      </c>
      <c r="BO113">
        <v>2.6650999999999998</v>
      </c>
      <c r="BP113">
        <v>5.3159000000000001</v>
      </c>
      <c r="BQ113">
        <v>2.8330834763335799</v>
      </c>
      <c r="BR113">
        <v>2.8249</v>
      </c>
      <c r="BS113">
        <v>4.0697000000000001</v>
      </c>
      <c r="BT113">
        <v>1.2447999999999999</v>
      </c>
      <c r="BU113">
        <v>3.3155999999999999</v>
      </c>
      <c r="BV113">
        <v>-1.394369489117621</v>
      </c>
      <c r="BW113">
        <v>-1.4068000000000001</v>
      </c>
      <c r="BX113">
        <v>0.76800000000000002</v>
      </c>
      <c r="BY113">
        <v>2.1747999999999998</v>
      </c>
      <c r="BZ113">
        <v>0.76800000000000002</v>
      </c>
      <c r="CA113">
        <v>-1.4387139872159589</v>
      </c>
      <c r="CB113">
        <v>-4.5518999999999998</v>
      </c>
      <c r="CC113">
        <v>-1.4180999999999999</v>
      </c>
      <c r="CD113">
        <v>3.1337999999999999</v>
      </c>
      <c r="CE113">
        <v>-4.0835999999999997</v>
      </c>
      <c r="CF113">
        <v>95.856470864867461</v>
      </c>
      <c r="CG113">
        <v>76.599999999999994</v>
      </c>
      <c r="CH113">
        <v>95.9</v>
      </c>
      <c r="CI113">
        <v>19.300000000000011</v>
      </c>
      <c r="CJ113">
        <v>76.599999999999994</v>
      </c>
      <c r="CK113">
        <v>26.823033916292239</v>
      </c>
      <c r="CL113">
        <v>26.8</v>
      </c>
      <c r="CM113">
        <v>31.1</v>
      </c>
      <c r="CN113">
        <v>4.3000000000000007</v>
      </c>
      <c r="CO113">
        <v>31.1</v>
      </c>
      <c r="CP113">
        <v>89.506891965138934</v>
      </c>
      <c r="CQ113">
        <v>30.1</v>
      </c>
      <c r="CR113">
        <v>89.9</v>
      </c>
      <c r="CS113">
        <v>59.8</v>
      </c>
      <c r="CT113">
        <v>69.3</v>
      </c>
      <c r="CU113">
        <v>21.42762540293506</v>
      </c>
      <c r="CV113">
        <v>10.1</v>
      </c>
      <c r="CW113">
        <v>21.5</v>
      </c>
      <c r="CX113">
        <v>11.4</v>
      </c>
      <c r="CY113">
        <v>10.1</v>
      </c>
      <c r="CZ113">
        <v>62.669723901141708</v>
      </c>
      <c r="DA113">
        <v>62.1</v>
      </c>
      <c r="DB113">
        <v>148.69999999999999</v>
      </c>
      <c r="DC113">
        <v>86.6</v>
      </c>
      <c r="DD113">
        <v>144.5</v>
      </c>
      <c r="DE113">
        <v>5.3691143143133431</v>
      </c>
      <c r="DF113">
        <v>5.3</v>
      </c>
      <c r="DG113">
        <v>19.7</v>
      </c>
      <c r="DH113">
        <v>14.4</v>
      </c>
      <c r="DI113">
        <v>19.7</v>
      </c>
      <c r="DJ113">
        <v>0.2299083853515938</v>
      </c>
      <c r="DK113">
        <v>0.17666051660516599</v>
      </c>
      <c r="DL113">
        <v>0.23003118253777891</v>
      </c>
      <c r="DM113">
        <v>5.337066593261286E-2</v>
      </c>
      <c r="DN113">
        <v>0.17666051660516599</v>
      </c>
      <c r="DO113">
        <v>4.6164793332789893</v>
      </c>
      <c r="DP113">
        <v>3.046907</v>
      </c>
      <c r="DQ113">
        <v>4.6268719999999997</v>
      </c>
      <c r="DR113">
        <v>1.5799650000000001</v>
      </c>
      <c r="DS113">
        <v>3.3149821967965152</v>
      </c>
      <c r="DT113">
        <v>6.9537572126989113</v>
      </c>
      <c r="DU113">
        <v>6.6952809999999996</v>
      </c>
      <c r="DV113">
        <v>6.9554679999999998</v>
      </c>
      <c r="DW113">
        <v>0.26018700000000022</v>
      </c>
      <c r="DX113">
        <v>6.8189660017325613</v>
      </c>
      <c r="DY113">
        <v>5.1995132651945077</v>
      </c>
      <c r="DZ113">
        <v>3.046907</v>
      </c>
      <c r="EA113">
        <v>5.2137640000000003</v>
      </c>
      <c r="EB113">
        <v>2.1668569999999998</v>
      </c>
      <c r="EC113">
        <v>3.6986813065470372</v>
      </c>
      <c r="ED113">
        <v>8.444479716716101</v>
      </c>
      <c r="EE113">
        <v>8.4443470000000005</v>
      </c>
      <c r="EF113">
        <v>8.4936619709102228</v>
      </c>
      <c r="EG113">
        <v>4.93149709102223E-2</v>
      </c>
      <c r="EH113">
        <v>8.4936619709102228</v>
      </c>
      <c r="EI113">
        <v>6.9781479363713492</v>
      </c>
      <c r="EJ113">
        <v>6.9682810000000002</v>
      </c>
      <c r="EK113">
        <v>10.7472705431016</v>
      </c>
      <c r="EL113">
        <v>3.778989543101599</v>
      </c>
      <c r="EM113">
        <v>10.7472705431016</v>
      </c>
      <c r="EN113">
        <v>51.361763197965942</v>
      </c>
      <c r="EO113">
        <v>33.297879999999999</v>
      </c>
      <c r="EP113">
        <v>51.415660000000003</v>
      </c>
      <c r="EQ113">
        <v>18.11778</v>
      </c>
      <c r="ER113">
        <v>33.297879999999999</v>
      </c>
      <c r="ES113">
        <v>9.5316122195880997</v>
      </c>
      <c r="ET113">
        <v>9.51417</v>
      </c>
      <c r="EU113">
        <v>12.16662</v>
      </c>
      <c r="EV113">
        <v>2.65245</v>
      </c>
      <c r="EW113">
        <v>11.117240000000001</v>
      </c>
      <c r="EX113">
        <v>41.83015097837783</v>
      </c>
      <c r="EY113">
        <v>22.18064</v>
      </c>
      <c r="EZ113">
        <v>41.901490000000003</v>
      </c>
      <c r="FA113">
        <v>19.720849999999999</v>
      </c>
      <c r="FB113">
        <v>22.18064</v>
      </c>
      <c r="FC113">
        <v>0.74201399026813197</v>
      </c>
      <c r="FD113">
        <v>0.48104837661118133</v>
      </c>
      <c r="FE113">
        <v>0.742792627500383</v>
      </c>
      <c r="FF113">
        <v>0.26174425088920172</v>
      </c>
      <c r="FG113">
        <v>0.48104837661118133</v>
      </c>
      <c r="FH113">
        <v>4.3919350364473857</v>
      </c>
      <c r="FI113">
        <v>1.995157071359438</v>
      </c>
      <c r="FJ113">
        <v>4.4041140740600602</v>
      </c>
      <c r="FK113">
        <v>2.408957002700622</v>
      </c>
      <c r="FL113">
        <v>1.995157071359438</v>
      </c>
      <c r="FM113">
        <v>40.163074327740489</v>
      </c>
      <c r="FN113">
        <v>37.03</v>
      </c>
      <c r="FO113">
        <v>40.17</v>
      </c>
      <c r="FP113">
        <v>3.140000000000001</v>
      </c>
      <c r="FQ113">
        <v>37.03</v>
      </c>
      <c r="FR113">
        <v>509.00110144889919</v>
      </c>
      <c r="FS113">
        <v>470.85658000000001</v>
      </c>
      <c r="FT113">
        <v>509.17691000000002</v>
      </c>
      <c r="FU113">
        <v>38.320330000000013</v>
      </c>
      <c r="FV113">
        <v>470.85658000000001</v>
      </c>
      <c r="FW113">
        <v>0.68418847988205511</v>
      </c>
      <c r="FX113">
        <v>0.68395399999999995</v>
      </c>
      <c r="FY113">
        <v>0.73492900000000005</v>
      </c>
      <c r="FZ113">
        <v>5.0975000000000097E-2</v>
      </c>
      <c r="GA113">
        <v>0.73492900000000005</v>
      </c>
      <c r="GB113">
        <v>3</v>
      </c>
      <c r="GC113">
        <v>5</v>
      </c>
    </row>
    <row r="114" spans="1:185" x14ac:dyDescent="0.3">
      <c r="A114" s="36" t="s">
        <v>1009</v>
      </c>
      <c r="B114">
        <v>-5.2965090488085877E-2</v>
      </c>
      <c r="C114">
        <v>1.8101485184224431</v>
      </c>
      <c r="D114">
        <v>1.647446199202895</v>
      </c>
      <c r="E114">
        <v>-0.72079071359207014</v>
      </c>
      <c r="F114">
        <v>-0.62306115916010496</v>
      </c>
      <c r="G114">
        <v>1.3438945477151969</v>
      </c>
      <c r="H114">
        <v>-54.186792728193623</v>
      </c>
      <c r="I114">
        <v>7.1846556394028524E-2</v>
      </c>
      <c r="J114">
        <v>0.54725811067979635</v>
      </c>
      <c r="K114">
        <v>0.23594279166619189</v>
      </c>
      <c r="L114">
        <v>-3.422031981516295E-2</v>
      </c>
      <c r="M114">
        <v>9.3213257540003563E-2</v>
      </c>
      <c r="N114">
        <v>0.21064315578207879</v>
      </c>
      <c r="O114">
        <v>-0.22861252026523521</v>
      </c>
      <c r="P114">
        <v>-1.7969364483156371E-2</v>
      </c>
      <c r="Q114">
        <v>-0.12329273219485561</v>
      </c>
      <c r="R114">
        <v>3.6087050656915337E-2</v>
      </c>
      <c r="S114">
        <v>0.78354419301938583</v>
      </c>
      <c r="T114">
        <v>-0.50388842544629642</v>
      </c>
      <c r="U114">
        <v>-0.49828531461409492</v>
      </c>
      <c r="V114">
        <v>1.941860579066546</v>
      </c>
      <c r="W114">
        <v>1.9354261750126609</v>
      </c>
      <c r="X114">
        <v>0.17511390487890749</v>
      </c>
      <c r="Y114">
        <v>0.1714696408674431</v>
      </c>
      <c r="Z114">
        <v>4.1297943467829668E-2</v>
      </c>
      <c r="AA114">
        <v>4.4135948100995137E-2</v>
      </c>
      <c r="AB114">
        <v>53.576818335172398</v>
      </c>
      <c r="AC114">
        <v>-0.38907579112834728</v>
      </c>
      <c r="AD114">
        <v>1.9412658382886641</v>
      </c>
      <c r="AE114">
        <v>0.56418969600725488</v>
      </c>
      <c r="AF114">
        <v>0.56054543199579032</v>
      </c>
      <c r="AG114">
        <v>0.79569410406980512</v>
      </c>
      <c r="AH114">
        <v>4.4362152115861048E-3</v>
      </c>
      <c r="AI114">
        <v>254.2005736386993</v>
      </c>
      <c r="AJ114">
        <v>201.50418010071289</v>
      </c>
      <c r="AK114">
        <v>234.43595268511939</v>
      </c>
      <c r="AL114">
        <v>326.66162590177288</v>
      </c>
      <c r="AM114">
        <v>303.19144853762202</v>
      </c>
      <c r="AN114">
        <v>406.75494705012142</v>
      </c>
      <c r="AO114">
        <v>140.27051604519531</v>
      </c>
      <c r="AP114">
        <v>336.44269299987172</v>
      </c>
      <c r="AQ114">
        <v>20.263266084620088</v>
      </c>
      <c r="AR114">
        <v>4.3298780239247687</v>
      </c>
      <c r="AS114">
        <v>12.633194039709361</v>
      </c>
      <c r="AT114">
        <v>-17.031251433144689</v>
      </c>
      <c r="AU114">
        <v>-8.5901851528468693</v>
      </c>
      <c r="AV114">
        <v>-8.4410662802978216</v>
      </c>
      <c r="AW114">
        <v>0.94029495497471427</v>
      </c>
      <c r="AX114">
        <v>0.57569999999999999</v>
      </c>
      <c r="AY114">
        <v>1.3754999999999999</v>
      </c>
      <c r="AZ114">
        <v>0.79979999999999996</v>
      </c>
      <c r="BA114">
        <v>0.97309999999999997</v>
      </c>
      <c r="BB114">
        <v>0.92130981315337324</v>
      </c>
      <c r="BC114">
        <v>0.85670000000000002</v>
      </c>
      <c r="BD114">
        <v>0.94130000000000003</v>
      </c>
      <c r="BE114">
        <v>8.4600000000000009E-2</v>
      </c>
      <c r="BF114">
        <v>0.93830000000000002</v>
      </c>
      <c r="BG114">
        <v>19.454675678481159</v>
      </c>
      <c r="BH114">
        <v>16.7409</v>
      </c>
      <c r="BI114">
        <v>27.0351</v>
      </c>
      <c r="BJ114">
        <v>10.2942</v>
      </c>
      <c r="BK114">
        <v>17.178599999999999</v>
      </c>
      <c r="BL114">
        <v>5.9609542336242889</v>
      </c>
      <c r="BM114">
        <v>2.6406000000000001</v>
      </c>
      <c r="BN114">
        <v>8.5908999999999995</v>
      </c>
      <c r="BO114">
        <v>5.9502999999999986</v>
      </c>
      <c r="BP114">
        <v>3.1253000000000002</v>
      </c>
      <c r="BQ114">
        <v>3.6857015406181599</v>
      </c>
      <c r="BR114">
        <v>2.1560000000000001</v>
      </c>
      <c r="BS114">
        <v>5.6924999999999999</v>
      </c>
      <c r="BT114">
        <v>3.5365000000000002</v>
      </c>
      <c r="BU114">
        <v>2.5518000000000001</v>
      </c>
      <c r="BV114">
        <v>0.69405311302064454</v>
      </c>
      <c r="BW114">
        <v>-2.8422000000000001</v>
      </c>
      <c r="BX114">
        <v>2.7158000000000002</v>
      </c>
      <c r="BY114">
        <v>5.5579999999999998</v>
      </c>
      <c r="BZ114">
        <v>-1.2748999999999999</v>
      </c>
      <c r="CA114">
        <v>-4.3797387395882232</v>
      </c>
      <c r="CB114">
        <v>-6.9172000000000002</v>
      </c>
      <c r="CC114">
        <v>-1.0790999999999999</v>
      </c>
      <c r="CD114">
        <v>5.8381000000000007</v>
      </c>
      <c r="CE114">
        <v>-1.2768999999999999</v>
      </c>
      <c r="CF114">
        <v>70.312254050249848</v>
      </c>
      <c r="CG114">
        <v>63.2</v>
      </c>
      <c r="CH114">
        <v>89.7</v>
      </c>
      <c r="CI114">
        <v>26.5</v>
      </c>
      <c r="CJ114">
        <v>63.2</v>
      </c>
      <c r="CK114">
        <v>20.66780305288351</v>
      </c>
      <c r="CL114">
        <v>16.3</v>
      </c>
      <c r="CM114">
        <v>25.8</v>
      </c>
      <c r="CN114">
        <v>9.5</v>
      </c>
      <c r="CO114">
        <v>16.3</v>
      </c>
      <c r="CP114">
        <v>62.287480654637747</v>
      </c>
      <c r="CQ114">
        <v>44.6</v>
      </c>
      <c r="CR114">
        <v>89.1</v>
      </c>
      <c r="CS114">
        <v>44.499999999999993</v>
      </c>
      <c r="CT114">
        <v>75.099999999999994</v>
      </c>
      <c r="CU114">
        <v>13.88196298093354</v>
      </c>
      <c r="CV114">
        <v>11.7</v>
      </c>
      <c r="CW114">
        <v>19.8</v>
      </c>
      <c r="CX114">
        <v>8.1000000000000014</v>
      </c>
      <c r="CY114">
        <v>15.2</v>
      </c>
      <c r="CZ114">
        <v>70.914264271149307</v>
      </c>
      <c r="DA114">
        <v>22.5</v>
      </c>
      <c r="DB114">
        <v>125.7</v>
      </c>
      <c r="DC114">
        <v>103.2</v>
      </c>
      <c r="DD114">
        <v>35.200000000000003</v>
      </c>
      <c r="DE114">
        <v>6.3747280901512884</v>
      </c>
      <c r="DF114">
        <v>1.1000000000000001</v>
      </c>
      <c r="DG114">
        <v>11.7</v>
      </c>
      <c r="DH114">
        <v>10.6</v>
      </c>
      <c r="DI114">
        <v>1.1000000000000001</v>
      </c>
      <c r="DJ114">
        <v>0.20932768811959221</v>
      </c>
      <c r="DK114">
        <v>0.18404193360512519</v>
      </c>
      <c r="DL114">
        <v>0.2808390732623669</v>
      </c>
      <c r="DM114">
        <v>9.6797139657241682E-2</v>
      </c>
      <c r="DN114">
        <v>0.18404193360512519</v>
      </c>
      <c r="DO114">
        <v>3.9261541837350551</v>
      </c>
      <c r="DP114">
        <v>3.4090790000000002</v>
      </c>
      <c r="DQ114">
        <v>4.7911609999999998</v>
      </c>
      <c r="DR114">
        <v>1.382082</v>
      </c>
      <c r="DS114">
        <v>4.7911609999999998</v>
      </c>
      <c r="DT114">
        <v>6.6275724989340121</v>
      </c>
      <c r="DU114">
        <v>4.8874259999999996</v>
      </c>
      <c r="DV114">
        <v>7.0518380000000001</v>
      </c>
      <c r="DW114">
        <v>2.164412</v>
      </c>
      <c r="DX114">
        <v>6.4940420000000003</v>
      </c>
      <c r="DY114">
        <v>4.1218954859221384</v>
      </c>
      <c r="DZ114">
        <v>3.4887359999999998</v>
      </c>
      <c r="EA114">
        <v>4.7911609999999998</v>
      </c>
      <c r="EB114">
        <v>1.3024249999999999</v>
      </c>
      <c r="EC114">
        <v>4.7911609999999998</v>
      </c>
      <c r="ED114">
        <v>7.4470626023591997</v>
      </c>
      <c r="EE114">
        <v>5.9045959999999997</v>
      </c>
      <c r="EF114">
        <v>7.5044519999999997</v>
      </c>
      <c r="EG114">
        <v>1.5998559999999999</v>
      </c>
      <c r="EH114">
        <v>7.3171480000000004</v>
      </c>
      <c r="EI114">
        <v>8.564698259097284</v>
      </c>
      <c r="EJ114">
        <v>5.9292244139906423</v>
      </c>
      <c r="EK114">
        <v>10.052987</v>
      </c>
      <c r="EL114">
        <v>4.1237625860093576</v>
      </c>
      <c r="EM114">
        <v>7.2351450000000002</v>
      </c>
      <c r="EN114">
        <v>30.92746580064038</v>
      </c>
      <c r="EO114">
        <v>23.452079999999999</v>
      </c>
      <c r="EP114">
        <v>41.801940000000002</v>
      </c>
      <c r="EQ114">
        <v>18.34986</v>
      </c>
      <c r="ER114">
        <v>38.929650000000002</v>
      </c>
      <c r="ES114">
        <v>8.4470538360804976</v>
      </c>
      <c r="ET114">
        <v>5.9870599999999996</v>
      </c>
      <c r="EU114">
        <v>16.589960000000001</v>
      </c>
      <c r="EV114">
        <v>10.6029</v>
      </c>
      <c r="EW114">
        <v>5.9870599999999996</v>
      </c>
      <c r="EX114">
        <v>22.480411964559881</v>
      </c>
      <c r="EY114">
        <v>11.76322</v>
      </c>
      <c r="EZ114">
        <v>32.942590000000003</v>
      </c>
      <c r="FA114">
        <v>21.179369999999999</v>
      </c>
      <c r="FB114">
        <v>32.942590000000003</v>
      </c>
      <c r="FC114">
        <v>0.5428783687922466</v>
      </c>
      <c r="FD114">
        <v>0.41166085243627187</v>
      </c>
      <c r="FE114">
        <v>0.73376102477434391</v>
      </c>
      <c r="FF114">
        <v>0.32210017233807198</v>
      </c>
      <c r="FG114">
        <v>0.68334292327357382</v>
      </c>
      <c r="FH114">
        <v>2.8854681853177131</v>
      </c>
      <c r="FI114">
        <v>1.0063616126807919</v>
      </c>
      <c r="FJ114">
        <v>5.5022982899787216</v>
      </c>
      <c r="FK114">
        <v>4.4959366772979301</v>
      </c>
      <c r="FL114">
        <v>5.5022982899787216</v>
      </c>
      <c r="FM114">
        <v>35.700174869847203</v>
      </c>
      <c r="FN114">
        <v>32.82</v>
      </c>
      <c r="FO114">
        <v>38.68</v>
      </c>
      <c r="FP114">
        <v>5.8599999999999994</v>
      </c>
      <c r="FQ114">
        <v>38.020000000000003</v>
      </c>
      <c r="FR114">
        <v>383.17966892624929</v>
      </c>
      <c r="FS114">
        <v>370.99525999999997</v>
      </c>
      <c r="FT114">
        <v>400.71697999999998</v>
      </c>
      <c r="FU114">
        <v>29.721720000000001</v>
      </c>
      <c r="FV114">
        <v>386.34771000000001</v>
      </c>
      <c r="FW114">
        <v>0.76827926534817625</v>
      </c>
      <c r="FX114">
        <v>0.73832600000000004</v>
      </c>
      <c r="FY114">
        <v>0.78960900000000001</v>
      </c>
      <c r="FZ114">
        <v>5.1282999999999967E-2</v>
      </c>
      <c r="GA114">
        <v>0.76152299999999995</v>
      </c>
      <c r="GB114">
        <v>10</v>
      </c>
      <c r="GC114">
        <v>13</v>
      </c>
    </row>
    <row r="115" spans="1:185" x14ac:dyDescent="0.3">
      <c r="A115" s="36" t="s">
        <v>1012</v>
      </c>
      <c r="B115">
        <v>-5.1351504812603123E-2</v>
      </c>
      <c r="C115">
        <v>1.748773469097467</v>
      </c>
      <c r="D115">
        <v>1.804680026706363</v>
      </c>
      <c r="E115">
        <v>-0.75037863081612288</v>
      </c>
      <c r="F115">
        <v>-0.72280107745652089</v>
      </c>
      <c r="G115">
        <v>1.4731797082726441</v>
      </c>
      <c r="H115">
        <v>-54.188195601329539</v>
      </c>
      <c r="I115">
        <v>5.3284804177590579E-2</v>
      </c>
      <c r="J115">
        <v>0.67250820001634193</v>
      </c>
      <c r="K115">
        <v>0.2325500120523975</v>
      </c>
      <c r="L115">
        <v>-2.2832486880615541E-2</v>
      </c>
      <c r="M115">
        <v>9.6791014313762552E-2</v>
      </c>
      <c r="N115">
        <v>0.20124763244837851</v>
      </c>
      <c r="O115">
        <v>-0.21851990126247611</v>
      </c>
      <c r="P115">
        <v>-1.7272268814097609E-2</v>
      </c>
      <c r="Q115">
        <v>-0.1178976585056348</v>
      </c>
      <c r="R115">
        <v>3.4536969874516779E-2</v>
      </c>
      <c r="S115">
        <v>0.81626486056844938</v>
      </c>
      <c r="T115">
        <v>-0.49731751219347953</v>
      </c>
      <c r="U115">
        <v>-0.49680920802403261</v>
      </c>
      <c r="V115">
        <v>1.9304872812794609</v>
      </c>
      <c r="W115">
        <v>1.9297277938408921</v>
      </c>
      <c r="X115">
        <v>0.16771727084816701</v>
      </c>
      <c r="Y115">
        <v>0.1672636090877733</v>
      </c>
      <c r="Z115">
        <v>6.0729159953933257E-2</v>
      </c>
      <c r="AA115">
        <v>6.1004126184695112E-2</v>
      </c>
      <c r="AB115">
        <v>50.701761351733779</v>
      </c>
      <c r="AC115">
        <v>-0.36339575725228401</v>
      </c>
      <c r="AD115">
        <v>1.920412249849047</v>
      </c>
      <c r="AE115">
        <v>0.53111302810045091</v>
      </c>
      <c r="AF115">
        <v>0.53065936634005728</v>
      </c>
      <c r="AG115">
        <v>0.76605658127587928</v>
      </c>
      <c r="AH115">
        <v>4.5893883847250216E-3</v>
      </c>
      <c r="AI115">
        <v>192.96816267026739</v>
      </c>
      <c r="AJ115">
        <v>139.99869864011089</v>
      </c>
      <c r="AK115">
        <v>148.93621338415781</v>
      </c>
      <c r="AL115">
        <v>289.96959981143942</v>
      </c>
      <c r="AM115">
        <v>340.59515457970122</v>
      </c>
      <c r="AN115">
        <v>453.30874094814209</v>
      </c>
      <c r="AO115">
        <v>141.73626427768889</v>
      </c>
      <c r="AP115">
        <v>357.58241713699761</v>
      </c>
      <c r="AQ115">
        <v>20.545982888835798</v>
      </c>
      <c r="AR115">
        <v>3.9886087244519488</v>
      </c>
      <c r="AS115">
        <v>12.78683981780858</v>
      </c>
      <c r="AT115">
        <v>-17.12438935169537</v>
      </c>
      <c r="AU115">
        <v>-8.6600428896852399</v>
      </c>
      <c r="AV115">
        <v>-8.4643464620101323</v>
      </c>
      <c r="AW115">
        <v>1.05957920574412</v>
      </c>
      <c r="AX115">
        <v>0.2611</v>
      </c>
      <c r="AY115">
        <v>1.2055</v>
      </c>
      <c r="AZ115">
        <v>0.94440000000000002</v>
      </c>
      <c r="BA115">
        <v>0.2611</v>
      </c>
      <c r="BB115">
        <v>0.82385729748399794</v>
      </c>
      <c r="BC115">
        <v>0.72819999999999996</v>
      </c>
      <c r="BD115">
        <v>0.8337</v>
      </c>
      <c r="BE115">
        <v>0.1055</v>
      </c>
      <c r="BF115">
        <v>0.72819999999999996</v>
      </c>
      <c r="BG115">
        <v>30.300000534230161</v>
      </c>
      <c r="BH115">
        <v>29.356000000000002</v>
      </c>
      <c r="BI115">
        <v>38.817700000000002</v>
      </c>
      <c r="BJ115">
        <v>9.4617000000000004</v>
      </c>
      <c r="BK115">
        <v>38.817700000000002</v>
      </c>
      <c r="BL115">
        <v>6.7669238211153964</v>
      </c>
      <c r="BM115">
        <v>3.157</v>
      </c>
      <c r="BN115">
        <v>8.0546000000000006</v>
      </c>
      <c r="BO115">
        <v>4.8976000000000006</v>
      </c>
      <c r="BP115">
        <v>3.157</v>
      </c>
      <c r="BQ115">
        <v>5.1180583495223599</v>
      </c>
      <c r="BR115">
        <v>2.5777000000000001</v>
      </c>
      <c r="BS115">
        <v>5.657</v>
      </c>
      <c r="BT115">
        <v>3.0792999999999999</v>
      </c>
      <c r="BU115">
        <v>2.5777000000000001</v>
      </c>
      <c r="BV115">
        <v>-1.6510630334820739</v>
      </c>
      <c r="BW115">
        <v>-2.8205</v>
      </c>
      <c r="BX115">
        <v>1.5893999999999999</v>
      </c>
      <c r="BY115">
        <v>4.4099000000000004</v>
      </c>
      <c r="BZ115">
        <v>-1.2828999999999999</v>
      </c>
      <c r="CA115">
        <v>-3.466995650984054</v>
      </c>
      <c r="CB115">
        <v>-6.2403000000000004</v>
      </c>
      <c r="CC115">
        <v>-1.2948</v>
      </c>
      <c r="CD115">
        <v>4.9455000000000009</v>
      </c>
      <c r="CE115">
        <v>-1.2948</v>
      </c>
      <c r="CF115">
        <v>95.726323811144468</v>
      </c>
      <c r="CG115">
        <v>72</v>
      </c>
      <c r="CH115">
        <v>103.8</v>
      </c>
      <c r="CI115">
        <v>31.8</v>
      </c>
      <c r="CJ115">
        <v>72</v>
      </c>
      <c r="CK115">
        <v>27.334537002703659</v>
      </c>
      <c r="CL115">
        <v>19.2</v>
      </c>
      <c r="CM115">
        <v>29.6</v>
      </c>
      <c r="CN115">
        <v>10.4</v>
      </c>
      <c r="CO115">
        <v>19.2</v>
      </c>
      <c r="CP115">
        <v>84.892613499172029</v>
      </c>
      <c r="CQ115">
        <v>61</v>
      </c>
      <c r="CR115">
        <v>102.5</v>
      </c>
      <c r="CS115">
        <v>41.5</v>
      </c>
      <c r="CT115">
        <v>102.5</v>
      </c>
      <c r="CU115">
        <v>20.896300581192769</v>
      </c>
      <c r="CV115">
        <v>16.5</v>
      </c>
      <c r="CW115">
        <v>23.5</v>
      </c>
      <c r="CX115">
        <v>7</v>
      </c>
      <c r="CY115">
        <v>16.600000000000001</v>
      </c>
      <c r="CZ115">
        <v>54.618343854271473</v>
      </c>
      <c r="DA115">
        <v>20.100000000000001</v>
      </c>
      <c r="DB115">
        <v>117</v>
      </c>
      <c r="DC115">
        <v>96.9</v>
      </c>
      <c r="DD115">
        <v>20.100000000000001</v>
      </c>
      <c r="DE115">
        <v>6.1087673362886354</v>
      </c>
      <c r="DF115">
        <v>1.7</v>
      </c>
      <c r="DG115">
        <v>12.4</v>
      </c>
      <c r="DH115">
        <v>10.7</v>
      </c>
      <c r="DI115">
        <v>1.7</v>
      </c>
      <c r="DJ115">
        <v>0.2683125404508816</v>
      </c>
      <c r="DK115">
        <v>0.18922470433639951</v>
      </c>
      <c r="DL115">
        <v>0.29589509692132271</v>
      </c>
      <c r="DM115">
        <v>0.1066703925849232</v>
      </c>
      <c r="DN115">
        <v>0.18922470433639951</v>
      </c>
      <c r="DO115">
        <v>4.6275673032115687</v>
      </c>
      <c r="DP115">
        <v>4.0605019999999996</v>
      </c>
      <c r="DQ115">
        <v>4.8475099999999998</v>
      </c>
      <c r="DR115">
        <v>0.78700800000000015</v>
      </c>
      <c r="DS115">
        <v>4.4091319999999996</v>
      </c>
      <c r="DT115">
        <v>6.8670701191089449</v>
      </c>
      <c r="DU115">
        <v>5.0209080000000004</v>
      </c>
      <c r="DV115">
        <v>7.0260819999999997</v>
      </c>
      <c r="DW115">
        <v>2.0051739999999989</v>
      </c>
      <c r="DX115">
        <v>5.0209080000000004</v>
      </c>
      <c r="DY115">
        <v>4.6476468085372344</v>
      </c>
      <c r="DZ115">
        <v>4.0605019999999996</v>
      </c>
      <c r="EA115">
        <v>4.8732639999999998</v>
      </c>
      <c r="EB115">
        <v>0.81276200000000021</v>
      </c>
      <c r="EC115">
        <v>4.7021280000000001</v>
      </c>
      <c r="ED115">
        <v>7.2508478211681373</v>
      </c>
      <c r="EE115">
        <v>5.876576</v>
      </c>
      <c r="EF115">
        <v>7.4522440000000003</v>
      </c>
      <c r="EG115">
        <v>1.5756680000000001</v>
      </c>
      <c r="EH115">
        <v>5.876576</v>
      </c>
      <c r="EI115">
        <v>6.6348969630127632</v>
      </c>
      <c r="EJ115">
        <v>6.5841200000000004</v>
      </c>
      <c r="EK115">
        <v>9.455686</v>
      </c>
      <c r="EL115">
        <v>2.8715660000000001</v>
      </c>
      <c r="EM115">
        <v>9.455686</v>
      </c>
      <c r="EN115">
        <v>35.490905219293737</v>
      </c>
      <c r="EO115">
        <v>27.83013</v>
      </c>
      <c r="EP115">
        <v>36.10895</v>
      </c>
      <c r="EQ115">
        <v>8.2788199999999996</v>
      </c>
      <c r="ER115">
        <v>27.83013</v>
      </c>
      <c r="ES115">
        <v>16.571542013260469</v>
      </c>
      <c r="ET115">
        <v>11.177860000000001</v>
      </c>
      <c r="EU115">
        <v>20.73967</v>
      </c>
      <c r="EV115">
        <v>9.5618099999999995</v>
      </c>
      <c r="EW115">
        <v>16.877600000000001</v>
      </c>
      <c r="EX115">
        <v>18.919363206033271</v>
      </c>
      <c r="EY115">
        <v>10.952529999999999</v>
      </c>
      <c r="EZ115">
        <v>23.829740000000001</v>
      </c>
      <c r="FA115">
        <v>12.87721</v>
      </c>
      <c r="FB115">
        <v>10.952529999999999</v>
      </c>
      <c r="FC115">
        <v>0.56250474834923936</v>
      </c>
      <c r="FD115">
        <v>0.44108709472043561</v>
      </c>
      <c r="FE115">
        <v>0.57230030362436224</v>
      </c>
      <c r="FF115">
        <v>0.1312132089039266</v>
      </c>
      <c r="FG115">
        <v>0.44108709472043561</v>
      </c>
      <c r="FH115">
        <v>1.2960818026112779</v>
      </c>
      <c r="FI115">
        <v>0.64893883016542631</v>
      </c>
      <c r="FJ115">
        <v>2.1318696065257572</v>
      </c>
      <c r="FK115">
        <v>1.482930776360331</v>
      </c>
      <c r="FL115">
        <v>0.64893883016542631</v>
      </c>
      <c r="FM115">
        <v>34.575622330481522</v>
      </c>
      <c r="FN115">
        <v>32.97</v>
      </c>
      <c r="FO115">
        <v>35.85</v>
      </c>
      <c r="FP115">
        <v>2.880000000000003</v>
      </c>
      <c r="FQ115">
        <v>35.19</v>
      </c>
      <c r="FR115">
        <v>401.25126006830618</v>
      </c>
      <c r="FS115">
        <v>379.07222000000002</v>
      </c>
      <c r="FT115">
        <v>409.45567</v>
      </c>
      <c r="FU115">
        <v>30.383449999999979</v>
      </c>
      <c r="FV115">
        <v>379.07222000000002</v>
      </c>
      <c r="FW115">
        <v>0.78972202079387077</v>
      </c>
      <c r="FX115">
        <v>0.77524599999999999</v>
      </c>
      <c r="FY115">
        <v>0.83231200000000005</v>
      </c>
      <c r="FZ115">
        <v>5.7066000000000061E-2</v>
      </c>
      <c r="GA115">
        <v>0.83231200000000005</v>
      </c>
      <c r="GB115">
        <v>6</v>
      </c>
      <c r="GC115">
        <v>7</v>
      </c>
    </row>
    <row r="116" spans="1:185" x14ac:dyDescent="0.3">
      <c r="A116" s="36" t="s">
        <v>1015</v>
      </c>
      <c r="B116">
        <v>-4.4683500000000001E-2</v>
      </c>
      <c r="C116">
        <v>1.85015</v>
      </c>
      <c r="D116">
        <v>1.7915000000000001</v>
      </c>
      <c r="E116">
        <v>-0.74750000000000005</v>
      </c>
      <c r="F116">
        <v>-0.71519999999999995</v>
      </c>
      <c r="G116">
        <v>1.4625999999999999</v>
      </c>
      <c r="H116">
        <v>-54.172845000000002</v>
      </c>
      <c r="I116">
        <v>4.5900000000000003E-2</v>
      </c>
      <c r="J116">
        <v>0.42359999999999998</v>
      </c>
      <c r="K116">
        <v>0.21695</v>
      </c>
      <c r="L116">
        <v>-2.3754000000000001E-2</v>
      </c>
      <c r="M116">
        <v>9.3562000000000006E-2</v>
      </c>
      <c r="N116">
        <v>0.19807</v>
      </c>
      <c r="O116">
        <v>-0.23175999999999999</v>
      </c>
      <c r="P116">
        <v>-3.3689999999999998E-2</v>
      </c>
      <c r="Q116">
        <v>-0.13272</v>
      </c>
      <c r="R116">
        <v>4.4470000000000003E-2</v>
      </c>
      <c r="S116">
        <v>0.81379999999999997</v>
      </c>
      <c r="T116">
        <v>-0.55976666666666663</v>
      </c>
      <c r="U116">
        <v>-0.55928999999999995</v>
      </c>
      <c r="V116">
        <v>1.95309</v>
      </c>
      <c r="W116">
        <v>1.9527699999999999</v>
      </c>
      <c r="X116">
        <v>0.2114</v>
      </c>
      <c r="Y116">
        <v>0.21074000000000001</v>
      </c>
      <c r="Z116">
        <v>3.7216666666666669E-2</v>
      </c>
      <c r="AA116">
        <v>3.7879999999999997E-2</v>
      </c>
      <c r="AB116">
        <v>47.49</v>
      </c>
      <c r="AC116">
        <v>-0.37503999999999998</v>
      </c>
      <c r="AD116">
        <v>1.9019999999999999</v>
      </c>
      <c r="AE116">
        <v>0.58643999999999996</v>
      </c>
      <c r="AF116">
        <v>0.58577999999999997</v>
      </c>
      <c r="AG116">
        <v>0.74846999999999997</v>
      </c>
      <c r="AH116">
        <v>5.11E-3</v>
      </c>
      <c r="AI116">
        <v>297.64920000000001</v>
      </c>
      <c r="AJ116">
        <v>283.75979999999998</v>
      </c>
      <c r="AK116">
        <v>287.8648</v>
      </c>
      <c r="AL116">
        <v>321.32310000000001</v>
      </c>
      <c r="AM116">
        <v>234.738</v>
      </c>
      <c r="AN116">
        <v>311.7</v>
      </c>
      <c r="AO116">
        <v>96.1</v>
      </c>
      <c r="AP116">
        <v>260.8</v>
      </c>
      <c r="AQ116">
        <v>19.760000000000002</v>
      </c>
      <c r="AR116">
        <v>4.63</v>
      </c>
      <c r="AS116">
        <v>11.9</v>
      </c>
      <c r="AT116">
        <v>-13.55954983511546</v>
      </c>
      <c r="AU116">
        <v>-6.55</v>
      </c>
      <c r="AV116">
        <v>-7.0095498351154584</v>
      </c>
      <c r="AW116">
        <v>1.7896000000000001</v>
      </c>
      <c r="AX116">
        <v>1.7896000000000001</v>
      </c>
      <c r="AY116">
        <v>1.7896000000000001</v>
      </c>
      <c r="AZ116">
        <v>0</v>
      </c>
      <c r="BA116">
        <v>1.7896000000000001</v>
      </c>
      <c r="BB116">
        <v>0.9325</v>
      </c>
      <c r="BC116">
        <v>0.9325</v>
      </c>
      <c r="BD116">
        <v>0.9325</v>
      </c>
      <c r="BE116">
        <v>0</v>
      </c>
      <c r="BF116">
        <v>0.9325</v>
      </c>
      <c r="BG116">
        <v>18.012499999999999</v>
      </c>
      <c r="BH116">
        <v>18.012499999999999</v>
      </c>
      <c r="BI116">
        <v>18.012499999999999</v>
      </c>
      <c r="BJ116">
        <v>0</v>
      </c>
      <c r="BK116">
        <v>18.012499999999999</v>
      </c>
      <c r="BL116">
        <v>8.9627999999999997</v>
      </c>
      <c r="BM116">
        <v>8.9627999999999997</v>
      </c>
      <c r="BN116">
        <v>8.9627999999999997</v>
      </c>
      <c r="BO116">
        <v>0</v>
      </c>
      <c r="BP116">
        <v>8.9627999999999997</v>
      </c>
      <c r="BQ116">
        <v>5.5084999999999997</v>
      </c>
      <c r="BR116">
        <v>5.5084999999999997</v>
      </c>
      <c r="BS116">
        <v>5.5084999999999997</v>
      </c>
      <c r="BT116">
        <v>0</v>
      </c>
      <c r="BU116">
        <v>5.5084999999999997</v>
      </c>
      <c r="BV116">
        <v>1.4180999999999999</v>
      </c>
      <c r="BW116">
        <v>1.4180999999999999</v>
      </c>
      <c r="BX116">
        <v>1.4180999999999999</v>
      </c>
      <c r="BY116">
        <v>0</v>
      </c>
      <c r="BZ116">
        <v>1.4180999999999999</v>
      </c>
      <c r="CA116">
        <v>-6.9265999999999996</v>
      </c>
      <c r="CB116">
        <v>-6.9265999999999996</v>
      </c>
      <c r="CC116">
        <v>-6.9265999999999996</v>
      </c>
      <c r="CD116">
        <v>0</v>
      </c>
      <c r="CE116">
        <v>-6.9265999999999996</v>
      </c>
      <c r="CF116">
        <v>50.9</v>
      </c>
      <c r="CG116">
        <v>50.9</v>
      </c>
      <c r="CH116">
        <v>50.9</v>
      </c>
      <c r="CI116">
        <v>0</v>
      </c>
      <c r="CJ116">
        <v>50.9</v>
      </c>
      <c r="CK116">
        <v>14</v>
      </c>
      <c r="CL116">
        <v>14</v>
      </c>
      <c r="CM116">
        <v>14</v>
      </c>
      <c r="CN116">
        <v>0</v>
      </c>
      <c r="CO116">
        <v>14</v>
      </c>
      <c r="CP116">
        <v>60.6</v>
      </c>
      <c r="CQ116">
        <v>60.6</v>
      </c>
      <c r="CR116">
        <v>60.6</v>
      </c>
      <c r="CS116">
        <v>0</v>
      </c>
      <c r="CT116">
        <v>60.6</v>
      </c>
      <c r="CU116">
        <v>11.5</v>
      </c>
      <c r="CV116">
        <v>11.5</v>
      </c>
      <c r="CW116">
        <v>11.5</v>
      </c>
      <c r="CX116">
        <v>0</v>
      </c>
      <c r="CY116">
        <v>11.5</v>
      </c>
      <c r="CZ116">
        <v>35.1</v>
      </c>
      <c r="DA116">
        <v>35.1</v>
      </c>
      <c r="DB116">
        <v>35.1</v>
      </c>
      <c r="DC116">
        <v>0</v>
      </c>
      <c r="DD116">
        <v>35.1</v>
      </c>
      <c r="DE116">
        <v>1.6</v>
      </c>
      <c r="DF116">
        <v>1.6</v>
      </c>
      <c r="DG116">
        <v>1.6</v>
      </c>
      <c r="DH116">
        <v>0</v>
      </c>
      <c r="DI116">
        <v>1.6</v>
      </c>
      <c r="DJ116">
        <v>0.1951687116564417</v>
      </c>
      <c r="DK116">
        <v>0.1951687116564417</v>
      </c>
      <c r="DL116">
        <v>0.1951687116564417</v>
      </c>
      <c r="DM116">
        <v>0</v>
      </c>
      <c r="DN116">
        <v>0.1951687116564417</v>
      </c>
      <c r="DO116">
        <v>3.7043620000000002</v>
      </c>
      <c r="DP116">
        <v>3.7043620000000002</v>
      </c>
      <c r="DQ116">
        <v>3.7043620000000002</v>
      </c>
      <c r="DR116">
        <v>0</v>
      </c>
      <c r="DS116">
        <v>3.7043620000000002</v>
      </c>
      <c r="DT116">
        <v>5.7401340000000003</v>
      </c>
      <c r="DU116">
        <v>5.7401340000000003</v>
      </c>
      <c r="DV116">
        <v>5.7401340000000003</v>
      </c>
      <c r="DW116">
        <v>0</v>
      </c>
      <c r="DX116">
        <v>5.7401340000000003</v>
      </c>
      <c r="DY116">
        <v>4.2757540000000001</v>
      </c>
      <c r="DZ116">
        <v>4.2757540000000001</v>
      </c>
      <c r="EA116">
        <v>4.2757540000000001</v>
      </c>
      <c r="EB116">
        <v>0</v>
      </c>
      <c r="EC116">
        <v>4.2757540000000001</v>
      </c>
      <c r="ED116">
        <v>6.9171950000000004</v>
      </c>
      <c r="EE116">
        <v>6.9171950000000004</v>
      </c>
      <c r="EF116">
        <v>6.9171950000000004</v>
      </c>
      <c r="EG116">
        <v>0</v>
      </c>
      <c r="EH116">
        <v>6.9171950000000004</v>
      </c>
      <c r="EI116">
        <v>7.2438760000000002</v>
      </c>
      <c r="EJ116">
        <v>7.2438760000000002</v>
      </c>
      <c r="EK116">
        <v>7.2438760000000002</v>
      </c>
      <c r="EL116">
        <v>0</v>
      </c>
      <c r="EM116">
        <v>7.2438760000000002</v>
      </c>
      <c r="EN116">
        <v>17.951429999999998</v>
      </c>
      <c r="EO116">
        <v>17.951429999999998</v>
      </c>
      <c r="EP116">
        <v>17.951429999999998</v>
      </c>
      <c r="EQ116">
        <v>0</v>
      </c>
      <c r="ER116">
        <v>17.951429999999998</v>
      </c>
      <c r="ES116">
        <v>5.9870599999999996</v>
      </c>
      <c r="ET116">
        <v>5.9870599999999996</v>
      </c>
      <c r="EU116">
        <v>5.9870599999999996</v>
      </c>
      <c r="EV116">
        <v>0</v>
      </c>
      <c r="EW116">
        <v>5.9870599999999996</v>
      </c>
      <c r="EX116">
        <v>11.964370000000001</v>
      </c>
      <c r="EY116">
        <v>11.964370000000001</v>
      </c>
      <c r="EZ116">
        <v>11.964370000000001</v>
      </c>
      <c r="FA116">
        <v>0</v>
      </c>
      <c r="FB116">
        <v>11.964370000000001</v>
      </c>
      <c r="FC116">
        <v>0.39298003119947222</v>
      </c>
      <c r="FD116">
        <v>0.39298003119947222</v>
      </c>
      <c r="FE116">
        <v>0.39298003119947222</v>
      </c>
      <c r="FF116">
        <v>0</v>
      </c>
      <c r="FG116">
        <v>0.39298003119947222</v>
      </c>
      <c r="FH116">
        <v>1.998371487842113</v>
      </c>
      <c r="FI116">
        <v>1.998371487842113</v>
      </c>
      <c r="FJ116">
        <v>1.998371487842113</v>
      </c>
      <c r="FK116">
        <v>0</v>
      </c>
      <c r="FL116">
        <v>1.998371487842113</v>
      </c>
      <c r="FM116">
        <v>35.68</v>
      </c>
      <c r="FN116">
        <v>35.68</v>
      </c>
      <c r="FO116">
        <v>35.68</v>
      </c>
      <c r="FP116">
        <v>0</v>
      </c>
      <c r="FQ116">
        <v>35.68</v>
      </c>
      <c r="FR116">
        <v>312.58226999999999</v>
      </c>
      <c r="FS116">
        <v>312.58226999999999</v>
      </c>
      <c r="FT116">
        <v>312.58226999999999</v>
      </c>
      <c r="FU116">
        <v>0</v>
      </c>
      <c r="FV116">
        <v>312.58226999999999</v>
      </c>
      <c r="FW116">
        <v>0.76649999999999996</v>
      </c>
      <c r="FX116">
        <v>0.76649999999999996</v>
      </c>
      <c r="FY116">
        <v>0.76649999999999996</v>
      </c>
      <c r="FZ116">
        <v>0</v>
      </c>
      <c r="GA116">
        <v>0.76649999999999996</v>
      </c>
      <c r="GB116">
        <v>1</v>
      </c>
      <c r="GC116">
        <v>1</v>
      </c>
    </row>
    <row r="117" spans="1:185" x14ac:dyDescent="0.3">
      <c r="A117" s="36" t="s">
        <v>1018</v>
      </c>
      <c r="B117">
        <v>-3.5334299999999999E-2</v>
      </c>
      <c r="C117">
        <v>1.8707800000000001</v>
      </c>
      <c r="D117">
        <v>1.7831999999999999</v>
      </c>
      <c r="E117">
        <v>-0.77400000000000002</v>
      </c>
      <c r="F117">
        <v>-0.68089999999999995</v>
      </c>
      <c r="G117">
        <v>1.4550000000000001</v>
      </c>
      <c r="H117">
        <v>-54.162182999999999</v>
      </c>
      <c r="I117">
        <v>5.6099999999999997E-2</v>
      </c>
      <c r="J117">
        <v>0.42799999999999999</v>
      </c>
      <c r="K117">
        <v>0.20233000000000001</v>
      </c>
      <c r="L117">
        <v>-1.6497000000000001E-2</v>
      </c>
      <c r="M117">
        <v>0.101151</v>
      </c>
      <c r="N117">
        <v>0.17494000000000001</v>
      </c>
      <c r="O117">
        <v>-0.24243999999999999</v>
      </c>
      <c r="P117">
        <v>-6.7500000000000004E-2</v>
      </c>
      <c r="Q117">
        <v>-0.15497</v>
      </c>
      <c r="R117">
        <v>6.8640000000000007E-2</v>
      </c>
      <c r="S117">
        <v>0.82106999999999997</v>
      </c>
      <c r="T117">
        <v>-0.57129666666666667</v>
      </c>
      <c r="U117">
        <v>-0.56979999999999997</v>
      </c>
      <c r="V117">
        <v>1.952673333333333</v>
      </c>
      <c r="W117">
        <v>1.95153</v>
      </c>
      <c r="X117">
        <v>0.20166000000000001</v>
      </c>
      <c r="Y117">
        <v>0.19936000000000001</v>
      </c>
      <c r="Z117">
        <v>3.6906666666666671E-2</v>
      </c>
      <c r="AA117">
        <v>3.8780000000000002E-2</v>
      </c>
      <c r="AB117">
        <v>47.31</v>
      </c>
      <c r="AC117">
        <v>-0.38390000000000002</v>
      </c>
      <c r="AD117">
        <v>1.89327</v>
      </c>
      <c r="AE117">
        <v>0.58555999999999997</v>
      </c>
      <c r="AF117">
        <v>0.58326</v>
      </c>
      <c r="AG117">
        <v>0.72423000000000004</v>
      </c>
      <c r="AH117">
        <v>5.1399999999999996E-3</v>
      </c>
      <c r="AI117">
        <v>293.69940000000003</v>
      </c>
      <c r="AJ117">
        <v>277.5942</v>
      </c>
      <c r="AK117">
        <v>285.03100000000001</v>
      </c>
      <c r="AL117">
        <v>318.47300000000001</v>
      </c>
      <c r="AM117">
        <v>259.14499999999998</v>
      </c>
      <c r="AN117">
        <v>328.9</v>
      </c>
      <c r="AO117">
        <v>111.5</v>
      </c>
      <c r="AP117">
        <v>278.10000000000002</v>
      </c>
      <c r="AQ117">
        <v>19.82</v>
      </c>
      <c r="AR117">
        <v>4.8099999999999996</v>
      </c>
      <c r="AS117">
        <v>10.28</v>
      </c>
      <c r="AT117">
        <v>-15.571535147893909</v>
      </c>
      <c r="AU117">
        <v>-5.88</v>
      </c>
      <c r="AV117">
        <v>-9.6915351478939122</v>
      </c>
      <c r="AW117">
        <v>5.4078999999999997</v>
      </c>
      <c r="AX117">
        <v>5.4078999999999997</v>
      </c>
      <c r="AY117">
        <v>5.4078999999999997</v>
      </c>
      <c r="AZ117">
        <v>0</v>
      </c>
      <c r="BA117">
        <v>5.4078999999999997</v>
      </c>
      <c r="BB117">
        <v>0.93</v>
      </c>
      <c r="BC117">
        <v>0.93</v>
      </c>
      <c r="BD117">
        <v>0.93</v>
      </c>
      <c r="BE117">
        <v>0</v>
      </c>
      <c r="BF117">
        <v>0.93</v>
      </c>
      <c r="BG117">
        <v>18.358899999999998</v>
      </c>
      <c r="BH117">
        <v>18.358899999999998</v>
      </c>
      <c r="BI117">
        <v>18.358899999999998</v>
      </c>
      <c r="BJ117">
        <v>0</v>
      </c>
      <c r="BK117">
        <v>18.358899999999998</v>
      </c>
      <c r="BL117">
        <v>28.610499999999998</v>
      </c>
      <c r="BM117">
        <v>28.610499999999998</v>
      </c>
      <c r="BN117">
        <v>28.610499999999998</v>
      </c>
      <c r="BO117">
        <v>0</v>
      </c>
      <c r="BP117">
        <v>28.610499999999998</v>
      </c>
      <c r="BQ117">
        <v>15.387600000000001</v>
      </c>
      <c r="BR117">
        <v>15.387600000000001</v>
      </c>
      <c r="BS117">
        <v>15.387600000000001</v>
      </c>
      <c r="BT117">
        <v>0</v>
      </c>
      <c r="BU117">
        <v>15.387600000000001</v>
      </c>
      <c r="BV117">
        <v>7.5278</v>
      </c>
      <c r="BW117">
        <v>7.5278</v>
      </c>
      <c r="BX117">
        <v>7.5278</v>
      </c>
      <c r="BY117">
        <v>0</v>
      </c>
      <c r="BZ117">
        <v>7.5278</v>
      </c>
      <c r="CA117">
        <v>-22.915400000000002</v>
      </c>
      <c r="CB117">
        <v>-22.915400000000002</v>
      </c>
      <c r="CC117">
        <v>-22.915400000000002</v>
      </c>
      <c r="CD117">
        <v>0</v>
      </c>
      <c r="CE117">
        <v>-22.915400000000002</v>
      </c>
      <c r="CF117">
        <v>50.8</v>
      </c>
      <c r="CG117">
        <v>50.8</v>
      </c>
      <c r="CH117">
        <v>50.8</v>
      </c>
      <c r="CI117">
        <v>0</v>
      </c>
      <c r="CJ117">
        <v>50.8</v>
      </c>
      <c r="CK117">
        <v>14.3</v>
      </c>
      <c r="CL117">
        <v>14.3</v>
      </c>
      <c r="CM117">
        <v>14.3</v>
      </c>
      <c r="CN117">
        <v>0</v>
      </c>
      <c r="CO117">
        <v>14.3</v>
      </c>
      <c r="CP117">
        <v>59.9</v>
      </c>
      <c r="CQ117">
        <v>59.9</v>
      </c>
      <c r="CR117">
        <v>59.9</v>
      </c>
      <c r="CS117">
        <v>0</v>
      </c>
      <c r="CT117">
        <v>59.9</v>
      </c>
      <c r="CU117">
        <v>11.3</v>
      </c>
      <c r="CV117">
        <v>11.3</v>
      </c>
      <c r="CW117">
        <v>11.3</v>
      </c>
      <c r="CX117">
        <v>0</v>
      </c>
      <c r="CY117">
        <v>11.3</v>
      </c>
      <c r="CZ117">
        <v>47.5</v>
      </c>
      <c r="DA117">
        <v>47.5</v>
      </c>
      <c r="DB117">
        <v>47.5</v>
      </c>
      <c r="DC117">
        <v>0</v>
      </c>
      <c r="DD117">
        <v>47.5</v>
      </c>
      <c r="DE117">
        <v>2.5</v>
      </c>
      <c r="DF117">
        <v>2.5</v>
      </c>
      <c r="DG117">
        <v>2.5</v>
      </c>
      <c r="DH117">
        <v>0</v>
      </c>
      <c r="DI117">
        <v>2.5</v>
      </c>
      <c r="DJ117">
        <v>0.1826681049982021</v>
      </c>
      <c r="DK117">
        <v>0.1826681049982021</v>
      </c>
      <c r="DL117">
        <v>0.1826681049982021</v>
      </c>
      <c r="DM117">
        <v>0</v>
      </c>
      <c r="DN117">
        <v>0.1826681049982021</v>
      </c>
      <c r="DO117">
        <v>3.69523</v>
      </c>
      <c r="DP117">
        <v>3.69523</v>
      </c>
      <c r="DQ117">
        <v>3.69523</v>
      </c>
      <c r="DR117">
        <v>0</v>
      </c>
      <c r="DS117">
        <v>3.69523</v>
      </c>
      <c r="DT117">
        <v>5.7435939999999999</v>
      </c>
      <c r="DU117">
        <v>5.7435939999999999</v>
      </c>
      <c r="DV117">
        <v>5.7435939999999999</v>
      </c>
      <c r="DW117">
        <v>0</v>
      </c>
      <c r="DX117">
        <v>5.7435939999999999</v>
      </c>
      <c r="DY117">
        <v>4.1934430000000003</v>
      </c>
      <c r="DZ117">
        <v>4.1934430000000003</v>
      </c>
      <c r="EA117">
        <v>4.1934430000000003</v>
      </c>
      <c r="EB117">
        <v>0</v>
      </c>
      <c r="EC117">
        <v>4.1934430000000003</v>
      </c>
      <c r="ED117">
        <v>8.1720039999999994</v>
      </c>
      <c r="EE117">
        <v>8.1720039999999994</v>
      </c>
      <c r="EF117">
        <v>8.1720039999999994</v>
      </c>
      <c r="EG117">
        <v>0</v>
      </c>
      <c r="EH117">
        <v>8.1720039999999994</v>
      </c>
      <c r="EI117">
        <v>7.3034610000000004</v>
      </c>
      <c r="EJ117">
        <v>7.3034610000000004</v>
      </c>
      <c r="EK117">
        <v>7.3034610000000004</v>
      </c>
      <c r="EL117">
        <v>0</v>
      </c>
      <c r="EM117">
        <v>7.3034610000000004</v>
      </c>
      <c r="EN117">
        <v>18.968979999999998</v>
      </c>
      <c r="EO117">
        <v>18.968979999999998</v>
      </c>
      <c r="EP117">
        <v>18.968979999999998</v>
      </c>
      <c r="EQ117">
        <v>0</v>
      </c>
      <c r="ER117">
        <v>18.968979999999998</v>
      </c>
      <c r="ES117">
        <v>5.9870599999999996</v>
      </c>
      <c r="ET117">
        <v>5.9870599999999996</v>
      </c>
      <c r="EU117">
        <v>5.9870599999999996</v>
      </c>
      <c r="EV117">
        <v>0</v>
      </c>
      <c r="EW117">
        <v>5.9870599999999996</v>
      </c>
      <c r="EX117">
        <v>12.981920000000001</v>
      </c>
      <c r="EY117">
        <v>12.981920000000001</v>
      </c>
      <c r="EZ117">
        <v>12.981920000000001</v>
      </c>
      <c r="FA117">
        <v>0</v>
      </c>
      <c r="FB117">
        <v>12.981920000000001</v>
      </c>
      <c r="FC117">
        <v>0.39643792758610241</v>
      </c>
      <c r="FD117">
        <v>0.39643792758610241</v>
      </c>
      <c r="FE117">
        <v>0.39643792758610241</v>
      </c>
      <c r="FF117">
        <v>0</v>
      </c>
      <c r="FG117">
        <v>0.39643792758610241</v>
      </c>
      <c r="FH117">
        <v>2.1683296977147379</v>
      </c>
      <c r="FI117">
        <v>2.1683296977147379</v>
      </c>
      <c r="FJ117">
        <v>2.1683296977147379</v>
      </c>
      <c r="FK117">
        <v>0</v>
      </c>
      <c r="FL117">
        <v>2.1683296977147379</v>
      </c>
      <c r="FM117">
        <v>36.43</v>
      </c>
      <c r="FN117">
        <v>36.43</v>
      </c>
      <c r="FO117">
        <v>36.43</v>
      </c>
      <c r="FP117">
        <v>0</v>
      </c>
      <c r="FQ117">
        <v>36.43</v>
      </c>
      <c r="FR117">
        <v>331.22143</v>
      </c>
      <c r="FS117">
        <v>331.22143</v>
      </c>
      <c r="FT117">
        <v>331.22143</v>
      </c>
      <c r="FU117">
        <v>0</v>
      </c>
      <c r="FV117">
        <v>331.22143</v>
      </c>
      <c r="FW117">
        <v>0.74916700000000003</v>
      </c>
      <c r="FX117">
        <v>0.74916700000000003</v>
      </c>
      <c r="FY117">
        <v>0.74916700000000003</v>
      </c>
      <c r="FZ117">
        <v>0</v>
      </c>
      <c r="GA117">
        <v>0.74916700000000003</v>
      </c>
      <c r="GB117">
        <v>1</v>
      </c>
      <c r="GC117">
        <v>1</v>
      </c>
    </row>
    <row r="118" spans="1:185" x14ac:dyDescent="0.3">
      <c r="A118" s="36" t="s">
        <v>1021</v>
      </c>
      <c r="B118">
        <v>-5.5955130467181882E-2</v>
      </c>
      <c r="C118">
        <v>1.8409474786834039</v>
      </c>
      <c r="D118">
        <v>1.782703251199268</v>
      </c>
      <c r="E118">
        <v>-0.76305081279981701</v>
      </c>
      <c r="F118">
        <v>-0.69195243839945086</v>
      </c>
      <c r="G118">
        <v>1.4550032511992681</v>
      </c>
      <c r="H118">
        <v>-54.186040906656132</v>
      </c>
      <c r="I118">
        <v>8.6639433602379912E-2</v>
      </c>
      <c r="J118">
        <v>0.13287724160512601</v>
      </c>
      <c r="K118">
        <v>0.2308677241605126</v>
      </c>
      <c r="L118">
        <v>-3.141884582425996E-2</v>
      </c>
      <c r="M118">
        <v>8.6201629791745532E-2</v>
      </c>
      <c r="N118">
        <v>0.1815291872001831</v>
      </c>
      <c r="O118">
        <v>-0.2041050812799817</v>
      </c>
      <c r="P118">
        <v>-2.2575894079798622E-2</v>
      </c>
      <c r="Q118">
        <v>-0.1133404876798902</v>
      </c>
      <c r="R118">
        <v>3.538048767989016E-2</v>
      </c>
      <c r="S118">
        <v>0.81245308863930432</v>
      </c>
      <c r="T118">
        <v>-0.54786873973324179</v>
      </c>
      <c r="U118">
        <v>-0.54661556895987184</v>
      </c>
      <c r="V118">
        <v>1.9535648645333641</v>
      </c>
      <c r="W118">
        <v>1.952619837440037</v>
      </c>
      <c r="X118">
        <v>0.22575945813345541</v>
      </c>
      <c r="Y118">
        <v>0.22253491872001829</v>
      </c>
      <c r="Z118">
        <v>3.831765600015255E-2</v>
      </c>
      <c r="AA118">
        <v>4.2670162559963393E-2</v>
      </c>
      <c r="AB118">
        <v>47.12</v>
      </c>
      <c r="AC118">
        <v>-0.36090032511992681</v>
      </c>
      <c r="AD118">
        <v>1.901002480320567</v>
      </c>
      <c r="AE118">
        <v>0.58665978325338208</v>
      </c>
      <c r="AF118">
        <v>0.58343524383994505</v>
      </c>
      <c r="AG118">
        <v>0.85387853696032956</v>
      </c>
      <c r="AH118">
        <v>5.254918720018307E-3</v>
      </c>
      <c r="AI118">
        <v>297.98326402257698</v>
      </c>
      <c r="AJ118">
        <v>279.57074494384352</v>
      </c>
      <c r="AK118">
        <v>293.31548085151962</v>
      </c>
      <c r="AL118">
        <v>321.06361708516778</v>
      </c>
      <c r="AM118">
        <v>280.49626899261511</v>
      </c>
      <c r="AN118">
        <v>351.6</v>
      </c>
      <c r="AO118">
        <v>137.24918720018309</v>
      </c>
      <c r="AP118">
        <v>300.75081279981703</v>
      </c>
      <c r="AQ118">
        <v>19.78983744003661</v>
      </c>
      <c r="AR118">
        <v>4.7798374400366139</v>
      </c>
      <c r="AS118">
        <v>12.060162559963389</v>
      </c>
      <c r="AT118">
        <v>-16.21213180778226</v>
      </c>
      <c r="AU118">
        <v>-7.65</v>
      </c>
      <c r="AV118">
        <v>-8.562131807782265</v>
      </c>
      <c r="AW118">
        <v>3.6282970142767939</v>
      </c>
      <c r="AX118">
        <v>3.5941000000000001</v>
      </c>
      <c r="AY118">
        <v>3.6614</v>
      </c>
      <c r="AZ118">
        <v>6.7299999999999915E-2</v>
      </c>
      <c r="BA118">
        <v>3.6614</v>
      </c>
      <c r="BB118">
        <v>0.930550812799817</v>
      </c>
      <c r="BC118">
        <v>0.93049999999999999</v>
      </c>
      <c r="BD118">
        <v>0.93059999999999998</v>
      </c>
      <c r="BE118">
        <v>9.9999999999988987E-5</v>
      </c>
      <c r="BF118">
        <v>0.93059999999999998</v>
      </c>
      <c r="BG118">
        <v>18.281028054404938</v>
      </c>
      <c r="BH118">
        <v>18.279699999999998</v>
      </c>
      <c r="BI118">
        <v>18.282399999999999</v>
      </c>
      <c r="BJ118">
        <v>2.7000000000008129E-3</v>
      </c>
      <c r="BK118">
        <v>18.279699999999998</v>
      </c>
      <c r="BL118">
        <v>12.694410513022451</v>
      </c>
      <c r="BM118">
        <v>12.419700000000001</v>
      </c>
      <c r="BN118">
        <v>12.978199999999999</v>
      </c>
      <c r="BO118">
        <v>0.55849999999999866</v>
      </c>
      <c r="BP118">
        <v>12.419700000000001</v>
      </c>
      <c r="BQ118">
        <v>10.209381415215031</v>
      </c>
      <c r="BR118">
        <v>9.9903999999999993</v>
      </c>
      <c r="BS118">
        <v>10.435600000000001</v>
      </c>
      <c r="BT118">
        <v>0.44520000000000159</v>
      </c>
      <c r="BU118">
        <v>9.9903999999999993</v>
      </c>
      <c r="BV118">
        <v>-3.5555043458467779</v>
      </c>
      <c r="BW118">
        <v>-3.6240000000000001</v>
      </c>
      <c r="BX118">
        <v>-3.4891999999999999</v>
      </c>
      <c r="BY118">
        <v>0.13480000000000031</v>
      </c>
      <c r="BZ118">
        <v>-3.4891999999999999</v>
      </c>
      <c r="CA118">
        <v>-6.6538770693682494</v>
      </c>
      <c r="CB118">
        <v>-6.8116000000000003</v>
      </c>
      <c r="CC118">
        <v>-6.5011999999999999</v>
      </c>
      <c r="CD118">
        <v>0.31040000000000051</v>
      </c>
      <c r="CE118">
        <v>-6.5011999999999999</v>
      </c>
      <c r="CF118">
        <v>50.849187200183067</v>
      </c>
      <c r="CG118">
        <v>50.8</v>
      </c>
      <c r="CH118">
        <v>50.9</v>
      </c>
      <c r="CI118">
        <v>0.10000000000000139</v>
      </c>
      <c r="CJ118">
        <v>50.8</v>
      </c>
      <c r="CK118">
        <v>14.5</v>
      </c>
      <c r="CL118">
        <v>14.5</v>
      </c>
      <c r="CM118">
        <v>14.5</v>
      </c>
      <c r="CN118">
        <v>0</v>
      </c>
      <c r="CO118">
        <v>14.5</v>
      </c>
      <c r="CP118">
        <v>59.601625599633863</v>
      </c>
      <c r="CQ118">
        <v>59.5</v>
      </c>
      <c r="CR118">
        <v>59.7</v>
      </c>
      <c r="CS118">
        <v>0.20000000000000279</v>
      </c>
      <c r="CT118">
        <v>59.7</v>
      </c>
      <c r="CU118">
        <v>11.3</v>
      </c>
      <c r="CV118">
        <v>11.3</v>
      </c>
      <c r="CW118">
        <v>11.3</v>
      </c>
      <c r="CX118">
        <v>0</v>
      </c>
      <c r="CY118">
        <v>11.3</v>
      </c>
      <c r="CZ118">
        <v>77.64756160054921</v>
      </c>
      <c r="DA118">
        <v>77.5</v>
      </c>
      <c r="DB118">
        <v>77.8</v>
      </c>
      <c r="DC118">
        <v>0.29999999999999721</v>
      </c>
      <c r="DD118">
        <v>77.5</v>
      </c>
      <c r="DE118">
        <v>2.2999999999999998</v>
      </c>
      <c r="DF118">
        <v>2.2999999999999998</v>
      </c>
      <c r="DG118">
        <v>2.2999999999999998</v>
      </c>
      <c r="DH118">
        <v>0</v>
      </c>
      <c r="DI118">
        <v>2.2999999999999998</v>
      </c>
      <c r="DJ118">
        <v>0.1690741795250838</v>
      </c>
      <c r="DK118">
        <v>0.16888297872340419</v>
      </c>
      <c r="DL118">
        <v>0.16927169936814099</v>
      </c>
      <c r="DM118">
        <v>3.8872064473674528E-4</v>
      </c>
      <c r="DN118">
        <v>0.16888297872340419</v>
      </c>
      <c r="DO118">
        <v>3.717279707997025</v>
      </c>
      <c r="DP118">
        <v>3.7164540000000001</v>
      </c>
      <c r="DQ118">
        <v>3.7180789999999999</v>
      </c>
      <c r="DR118">
        <v>1.624999999999766E-3</v>
      </c>
      <c r="DS118">
        <v>3.7180789999999999</v>
      </c>
      <c r="DT118">
        <v>6.0290980057294634</v>
      </c>
      <c r="DU118">
        <v>6.0287050000000004</v>
      </c>
      <c r="DV118">
        <v>6.0295040000000002</v>
      </c>
      <c r="DW118">
        <v>7.9899999999977211E-4</v>
      </c>
      <c r="DX118">
        <v>6.0287050000000004</v>
      </c>
      <c r="DY118">
        <v>4.3450452175698659</v>
      </c>
      <c r="DZ118">
        <v>4.344544</v>
      </c>
      <c r="EA118">
        <v>4.3455630000000003</v>
      </c>
      <c r="EB118">
        <v>1.019000000000325E-3</v>
      </c>
      <c r="EC118">
        <v>4.344544</v>
      </c>
      <c r="ED118">
        <v>8.6664471909370526</v>
      </c>
      <c r="EE118">
        <v>8.6511180000000003</v>
      </c>
      <c r="EF118">
        <v>8.682283</v>
      </c>
      <c r="EG118">
        <v>3.1164999999999669E-2</v>
      </c>
      <c r="EH118">
        <v>8.6511180000000003</v>
      </c>
      <c r="EI118">
        <v>8.3495445473225374</v>
      </c>
      <c r="EJ118">
        <v>8.3125009999999993</v>
      </c>
      <c r="EK118">
        <v>8.3854030000000002</v>
      </c>
      <c r="EL118">
        <v>7.2902000000000911E-2</v>
      </c>
      <c r="EM118">
        <v>8.3854030000000002</v>
      </c>
      <c r="EN118">
        <v>18.615431790009769</v>
      </c>
      <c r="EO118">
        <v>18.595939999999999</v>
      </c>
      <c r="EP118">
        <v>18.6343</v>
      </c>
      <c r="EQ118">
        <v>3.8360000000000838E-2</v>
      </c>
      <c r="ER118">
        <v>18.6343</v>
      </c>
      <c r="ES118">
        <v>5.9870599999999996</v>
      </c>
      <c r="ET118">
        <v>5.9870599999999996</v>
      </c>
      <c r="EU118">
        <v>5.9870599999999996</v>
      </c>
      <c r="EV118">
        <v>0</v>
      </c>
      <c r="EW118">
        <v>5.9870599999999996</v>
      </c>
      <c r="EX118">
        <v>12.628371790009769</v>
      </c>
      <c r="EY118">
        <v>12.608879999999999</v>
      </c>
      <c r="EZ118">
        <v>12.64724</v>
      </c>
      <c r="FA118">
        <v>3.8360000000000838E-2</v>
      </c>
      <c r="FB118">
        <v>12.64724</v>
      </c>
      <c r="FC118">
        <v>0.369066387585259</v>
      </c>
      <c r="FD118">
        <v>0.36867994666851711</v>
      </c>
      <c r="FE118">
        <v>0.36944046551049031</v>
      </c>
      <c r="FF118">
        <v>7.605188419732567E-4</v>
      </c>
      <c r="FG118">
        <v>0.36944046551049031</v>
      </c>
      <c r="FH118">
        <v>2.1092776404461921</v>
      </c>
      <c r="FI118">
        <v>2.1060219874195352</v>
      </c>
      <c r="FJ118">
        <v>2.1124291388427712</v>
      </c>
      <c r="FK118">
        <v>6.4071514232364457E-3</v>
      </c>
      <c r="FL118">
        <v>2.1124291388427712</v>
      </c>
      <c r="FM118">
        <v>36.110162559963378</v>
      </c>
      <c r="FN118">
        <v>36.1</v>
      </c>
      <c r="FO118">
        <v>36.119999999999997</v>
      </c>
      <c r="FP118">
        <v>1.9999999999996021E-2</v>
      </c>
      <c r="FQ118">
        <v>36.119999999999997</v>
      </c>
      <c r="FR118">
        <v>358.83573891567448</v>
      </c>
      <c r="FS118">
        <v>358.79422</v>
      </c>
      <c r="FT118">
        <v>358.87862999999999</v>
      </c>
      <c r="FU118">
        <v>8.4409999999991214E-2</v>
      </c>
      <c r="FV118">
        <v>358.79422</v>
      </c>
      <c r="FW118">
        <v>0.73829251180765953</v>
      </c>
      <c r="FX118">
        <v>0.73819800000000002</v>
      </c>
      <c r="FY118">
        <v>0.73838400000000004</v>
      </c>
      <c r="FZ118">
        <v>1.8600000000001951E-4</v>
      </c>
      <c r="GA118">
        <v>0.73838400000000004</v>
      </c>
      <c r="GB118">
        <v>2</v>
      </c>
      <c r="GC118">
        <v>4</v>
      </c>
    </row>
    <row r="119" spans="1:185" x14ac:dyDescent="0.3">
      <c r="A119" s="36" t="s">
        <v>386</v>
      </c>
      <c r="B119">
        <v>-5.0000799999999998E-2</v>
      </c>
      <c r="C119">
        <v>1.85015</v>
      </c>
      <c r="D119">
        <v>1.7837000000000001</v>
      </c>
      <c r="E119">
        <v>-0.73619999999999997</v>
      </c>
      <c r="F119">
        <v>-0.72009999999999996</v>
      </c>
      <c r="G119">
        <v>1.4562999999999999</v>
      </c>
      <c r="H119">
        <v>-54.179192999999998</v>
      </c>
      <c r="I119">
        <v>0.1012</v>
      </c>
      <c r="J119">
        <v>0.4194</v>
      </c>
      <c r="K119">
        <v>0.22195999999999999</v>
      </c>
      <c r="L119">
        <v>-2.5683000000000001E-2</v>
      </c>
      <c r="M119">
        <v>9.1632000000000005E-2</v>
      </c>
      <c r="N119">
        <v>0.19756000000000001</v>
      </c>
      <c r="O119">
        <v>-0.22534000000000001</v>
      </c>
      <c r="P119">
        <v>-2.7779999999999999E-2</v>
      </c>
      <c r="Q119">
        <v>-0.12656000000000001</v>
      </c>
      <c r="R119">
        <v>4.054E-2</v>
      </c>
      <c r="S119">
        <v>0.81145999999999996</v>
      </c>
      <c r="T119">
        <v>-0.55359999999999998</v>
      </c>
      <c r="U119">
        <v>-0.55330999999999997</v>
      </c>
      <c r="V119">
        <v>1.9530400000000001</v>
      </c>
      <c r="W119">
        <v>1.95289</v>
      </c>
      <c r="X119">
        <v>0.21795666666666669</v>
      </c>
      <c r="Y119">
        <v>0.21718999999999999</v>
      </c>
      <c r="Z119">
        <v>3.7170000000000002E-2</v>
      </c>
      <c r="AA119">
        <v>3.8100000000000002E-2</v>
      </c>
      <c r="AB119">
        <v>47.34</v>
      </c>
      <c r="AC119">
        <v>-0.36849999999999999</v>
      </c>
      <c r="AD119">
        <v>1.9008100000000001</v>
      </c>
      <c r="AE119">
        <v>0.58645666666666663</v>
      </c>
      <c r="AF119">
        <v>0.58569000000000004</v>
      </c>
      <c r="AG119">
        <v>0.75083999999999995</v>
      </c>
      <c r="AH119">
        <v>5.1700000000000001E-3</v>
      </c>
      <c r="AI119">
        <v>296.91269999999997</v>
      </c>
      <c r="AJ119">
        <v>283.36489999999998</v>
      </c>
      <c r="AK119">
        <v>287.56040000000002</v>
      </c>
      <c r="AL119">
        <v>319.81279999999998</v>
      </c>
      <c r="AM119">
        <v>250.68799999999999</v>
      </c>
      <c r="AN119">
        <v>320.7</v>
      </c>
      <c r="AO119">
        <v>105.3</v>
      </c>
      <c r="AP119">
        <v>269.89999999999998</v>
      </c>
      <c r="AQ119">
        <v>19.73</v>
      </c>
      <c r="AR119">
        <v>4.72</v>
      </c>
      <c r="AS119">
        <v>11.59</v>
      </c>
      <c r="AT119">
        <v>-14.375312835053361</v>
      </c>
      <c r="AU119">
        <v>-7.47</v>
      </c>
      <c r="AV119">
        <v>-6.9053128350533646</v>
      </c>
      <c r="AW119">
        <v>1.7036</v>
      </c>
      <c r="AX119">
        <v>1.7036</v>
      </c>
      <c r="AY119">
        <v>1.7036</v>
      </c>
      <c r="AZ119">
        <v>0</v>
      </c>
      <c r="BA119">
        <v>1.7036</v>
      </c>
      <c r="BB119">
        <v>0.93220000000000003</v>
      </c>
      <c r="BC119">
        <v>0.93220000000000003</v>
      </c>
      <c r="BD119">
        <v>0.93220000000000003</v>
      </c>
      <c r="BE119">
        <v>0</v>
      </c>
      <c r="BF119">
        <v>0.93220000000000003</v>
      </c>
      <c r="BG119">
        <v>18.0593</v>
      </c>
      <c r="BH119">
        <v>18.0593</v>
      </c>
      <c r="BI119">
        <v>18.0593</v>
      </c>
      <c r="BJ119">
        <v>0</v>
      </c>
      <c r="BK119">
        <v>18.0593</v>
      </c>
      <c r="BL119">
        <v>5.7365000000000004</v>
      </c>
      <c r="BM119">
        <v>5.7365000000000004</v>
      </c>
      <c r="BN119">
        <v>5.7365000000000004</v>
      </c>
      <c r="BO119">
        <v>0</v>
      </c>
      <c r="BP119">
        <v>5.7365000000000004</v>
      </c>
      <c r="BQ119">
        <v>3.5051999999999999</v>
      </c>
      <c r="BR119">
        <v>3.5051999999999999</v>
      </c>
      <c r="BS119">
        <v>3.5051999999999999</v>
      </c>
      <c r="BT119">
        <v>0</v>
      </c>
      <c r="BU119">
        <v>3.5051999999999999</v>
      </c>
      <c r="BV119">
        <v>0.93789999999999996</v>
      </c>
      <c r="BW119">
        <v>0.93789999999999996</v>
      </c>
      <c r="BX119">
        <v>0.93789999999999996</v>
      </c>
      <c r="BY119">
        <v>0</v>
      </c>
      <c r="BZ119">
        <v>0.93789999999999996</v>
      </c>
      <c r="CA119">
        <v>-4.4431000000000003</v>
      </c>
      <c r="CB119">
        <v>-4.4431000000000003</v>
      </c>
      <c r="CC119">
        <v>-4.4431000000000003</v>
      </c>
      <c r="CD119">
        <v>0</v>
      </c>
      <c r="CE119">
        <v>-4.4431000000000003</v>
      </c>
      <c r="CF119">
        <v>50.8</v>
      </c>
      <c r="CG119">
        <v>50.8</v>
      </c>
      <c r="CH119">
        <v>50.8</v>
      </c>
      <c r="CI119">
        <v>0</v>
      </c>
      <c r="CJ119">
        <v>50.8</v>
      </c>
      <c r="CK119">
        <v>14</v>
      </c>
      <c r="CL119">
        <v>14</v>
      </c>
      <c r="CM119">
        <v>14</v>
      </c>
      <c r="CN119">
        <v>0</v>
      </c>
      <c r="CO119">
        <v>14</v>
      </c>
      <c r="CP119">
        <v>60.8</v>
      </c>
      <c r="CQ119">
        <v>60.8</v>
      </c>
      <c r="CR119">
        <v>60.8</v>
      </c>
      <c r="CS119">
        <v>0</v>
      </c>
      <c r="CT119">
        <v>60.8</v>
      </c>
      <c r="CU119">
        <v>11.5</v>
      </c>
      <c r="CV119">
        <v>11.5</v>
      </c>
      <c r="CW119">
        <v>11.5</v>
      </c>
      <c r="CX119">
        <v>0</v>
      </c>
      <c r="CY119">
        <v>11.5</v>
      </c>
      <c r="CZ119">
        <v>43.8</v>
      </c>
      <c r="DA119">
        <v>43.8</v>
      </c>
      <c r="DB119">
        <v>43.8</v>
      </c>
      <c r="DC119">
        <v>0</v>
      </c>
      <c r="DD119">
        <v>43.8</v>
      </c>
      <c r="DE119">
        <v>1.6</v>
      </c>
      <c r="DF119">
        <v>1.6</v>
      </c>
      <c r="DG119">
        <v>1.6</v>
      </c>
      <c r="DH119">
        <v>0</v>
      </c>
      <c r="DI119">
        <v>1.6</v>
      </c>
      <c r="DJ119">
        <v>0.18821785846609859</v>
      </c>
      <c r="DK119">
        <v>0.18821785846609859</v>
      </c>
      <c r="DL119">
        <v>0.18821785846609859</v>
      </c>
      <c r="DM119">
        <v>0</v>
      </c>
      <c r="DN119">
        <v>0.18821785846609859</v>
      </c>
      <c r="DO119">
        <v>3.7182879999999998</v>
      </c>
      <c r="DP119">
        <v>3.7182879999999998</v>
      </c>
      <c r="DQ119">
        <v>3.7182879999999998</v>
      </c>
      <c r="DR119">
        <v>0</v>
      </c>
      <c r="DS119">
        <v>3.7182879999999998</v>
      </c>
      <c r="DT119">
        <v>5.733295</v>
      </c>
      <c r="DU119">
        <v>5.733295</v>
      </c>
      <c r="DV119">
        <v>5.733295</v>
      </c>
      <c r="DW119">
        <v>0</v>
      </c>
      <c r="DX119">
        <v>5.733295</v>
      </c>
      <c r="DY119">
        <v>4.296646</v>
      </c>
      <c r="DZ119">
        <v>4.296646</v>
      </c>
      <c r="EA119">
        <v>4.296646</v>
      </c>
      <c r="EB119">
        <v>0</v>
      </c>
      <c r="EC119">
        <v>4.296646</v>
      </c>
      <c r="ED119">
        <v>7.418622</v>
      </c>
      <c r="EE119">
        <v>7.418622</v>
      </c>
      <c r="EF119">
        <v>7.418622</v>
      </c>
      <c r="EG119">
        <v>0</v>
      </c>
      <c r="EH119">
        <v>7.418622</v>
      </c>
      <c r="EI119">
        <v>7.4389469999999998</v>
      </c>
      <c r="EJ119">
        <v>7.4389469999999998</v>
      </c>
      <c r="EK119">
        <v>7.4389469999999998</v>
      </c>
      <c r="EL119">
        <v>0</v>
      </c>
      <c r="EM119">
        <v>7.4389469999999998</v>
      </c>
      <c r="EN119">
        <v>18.12679</v>
      </c>
      <c r="EO119">
        <v>18.12679</v>
      </c>
      <c r="EP119">
        <v>18.12679</v>
      </c>
      <c r="EQ119">
        <v>0</v>
      </c>
      <c r="ER119">
        <v>18.12679</v>
      </c>
      <c r="ES119">
        <v>5.9870599999999996</v>
      </c>
      <c r="ET119">
        <v>5.9870599999999996</v>
      </c>
      <c r="EU119">
        <v>5.9870599999999996</v>
      </c>
      <c r="EV119">
        <v>0</v>
      </c>
      <c r="EW119">
        <v>5.9870599999999996</v>
      </c>
      <c r="EX119">
        <v>12.13973</v>
      </c>
      <c r="EY119">
        <v>12.13973</v>
      </c>
      <c r="EZ119">
        <v>12.13973</v>
      </c>
      <c r="FA119">
        <v>0</v>
      </c>
      <c r="FB119">
        <v>12.13973</v>
      </c>
      <c r="FC119">
        <v>0.38764670043119159</v>
      </c>
      <c r="FD119">
        <v>0.38764670043119159</v>
      </c>
      <c r="FE119">
        <v>0.38764670043119159</v>
      </c>
      <c r="FF119">
        <v>0</v>
      </c>
      <c r="FG119">
        <v>0.38764670043119159</v>
      </c>
      <c r="FH119">
        <v>2.027661322919764</v>
      </c>
      <c r="FI119">
        <v>2.027661322919764</v>
      </c>
      <c r="FJ119">
        <v>2.027661322919764</v>
      </c>
      <c r="FK119">
        <v>0</v>
      </c>
      <c r="FL119">
        <v>2.027661322919764</v>
      </c>
      <c r="FM119">
        <v>36.08</v>
      </c>
      <c r="FN119">
        <v>36.08</v>
      </c>
      <c r="FO119">
        <v>36.08</v>
      </c>
      <c r="FP119">
        <v>0</v>
      </c>
      <c r="FQ119">
        <v>36.08</v>
      </c>
      <c r="FR119">
        <v>328.47852</v>
      </c>
      <c r="FS119">
        <v>328.47852</v>
      </c>
      <c r="FT119">
        <v>328.47852</v>
      </c>
      <c r="FU119">
        <v>0</v>
      </c>
      <c r="FV119">
        <v>328.47852</v>
      </c>
      <c r="FW119">
        <v>0.75516099999999997</v>
      </c>
      <c r="FX119">
        <v>0.75516099999999997</v>
      </c>
      <c r="FY119">
        <v>0.75516099999999997</v>
      </c>
      <c r="FZ119">
        <v>0</v>
      </c>
      <c r="GA119">
        <v>0.75516099999999997</v>
      </c>
      <c r="GB119">
        <v>1</v>
      </c>
      <c r="GC119">
        <v>1</v>
      </c>
    </row>
    <row r="120" spans="1:185" x14ac:dyDescent="0.3">
      <c r="A120" s="36" t="s">
        <v>1027</v>
      </c>
      <c r="B120">
        <v>-4.34965E-2</v>
      </c>
      <c r="C120">
        <v>1.87015</v>
      </c>
      <c r="D120">
        <v>1.7897000000000001</v>
      </c>
      <c r="E120">
        <v>-0.75170000000000003</v>
      </c>
      <c r="F120">
        <v>-0.70940000000000003</v>
      </c>
      <c r="G120">
        <v>1.4611000000000001</v>
      </c>
      <c r="H120">
        <v>-54.171484999999997</v>
      </c>
      <c r="I120">
        <v>9.3700000000000006E-2</v>
      </c>
      <c r="J120">
        <v>0.4118</v>
      </c>
      <c r="K120">
        <v>0.21426000000000001</v>
      </c>
      <c r="L120">
        <v>-2.2164E-2</v>
      </c>
      <c r="M120">
        <v>9.5167000000000002E-2</v>
      </c>
      <c r="N120">
        <v>0.19528000000000001</v>
      </c>
      <c r="O120">
        <v>-0.23263</v>
      </c>
      <c r="P120">
        <v>-3.7350000000000001E-2</v>
      </c>
      <c r="Q120">
        <v>-0.13499</v>
      </c>
      <c r="R120">
        <v>4.666E-2</v>
      </c>
      <c r="S120">
        <v>0.81472999999999995</v>
      </c>
      <c r="T120">
        <v>-0.5612733333333334</v>
      </c>
      <c r="U120">
        <v>-0.5605</v>
      </c>
      <c r="V120">
        <v>1.95295</v>
      </c>
      <c r="W120">
        <v>1.95282</v>
      </c>
      <c r="X120">
        <v>0.21015666666666671</v>
      </c>
      <c r="Y120">
        <v>0.20926</v>
      </c>
      <c r="Z120">
        <v>3.7019999999999997E-2</v>
      </c>
      <c r="AA120">
        <v>3.7130000000000003E-2</v>
      </c>
      <c r="AB120">
        <v>47.48</v>
      </c>
      <c r="AC120">
        <v>-0.37626999999999999</v>
      </c>
      <c r="AD120">
        <v>1.90066</v>
      </c>
      <c r="AE120">
        <v>0.58642666666666665</v>
      </c>
      <c r="AF120">
        <v>0.58552999999999999</v>
      </c>
      <c r="AG120">
        <v>0.74631999999999998</v>
      </c>
      <c r="AH120">
        <v>5.13E-3</v>
      </c>
      <c r="AI120">
        <v>297.33030000000002</v>
      </c>
      <c r="AJ120">
        <v>285.07459999999998</v>
      </c>
      <c r="AK120">
        <v>286.36410000000001</v>
      </c>
      <c r="AL120">
        <v>320.5523</v>
      </c>
      <c r="AM120">
        <v>251.05500000000001</v>
      </c>
      <c r="AN120">
        <v>325.3</v>
      </c>
      <c r="AO120">
        <v>109.3</v>
      </c>
      <c r="AP120">
        <v>274.5</v>
      </c>
      <c r="AQ120">
        <v>20.09</v>
      </c>
      <c r="AR120">
        <v>4.58</v>
      </c>
      <c r="AS120">
        <v>12.31</v>
      </c>
      <c r="AT120">
        <v>-14.466803793007861</v>
      </c>
      <c r="AU120">
        <v>-7.71</v>
      </c>
      <c r="AV120">
        <v>-6.7568037930078546</v>
      </c>
      <c r="AW120">
        <v>2.0070999999999999</v>
      </c>
      <c r="AX120">
        <v>2.0070999999999999</v>
      </c>
      <c r="AY120">
        <v>2.0070999999999999</v>
      </c>
      <c r="AZ120">
        <v>0</v>
      </c>
      <c r="BA120">
        <v>2.0070999999999999</v>
      </c>
      <c r="BB120">
        <v>0.93269999999999997</v>
      </c>
      <c r="BC120">
        <v>0.93269999999999997</v>
      </c>
      <c r="BD120">
        <v>0.93269999999999997</v>
      </c>
      <c r="BE120">
        <v>0</v>
      </c>
      <c r="BF120">
        <v>0.93269999999999997</v>
      </c>
      <c r="BG120">
        <v>17.9941</v>
      </c>
      <c r="BH120">
        <v>17.9941</v>
      </c>
      <c r="BI120">
        <v>17.9941</v>
      </c>
      <c r="BJ120">
        <v>0</v>
      </c>
      <c r="BK120">
        <v>17.9941</v>
      </c>
      <c r="BL120">
        <v>8.6687999999999992</v>
      </c>
      <c r="BM120">
        <v>8.6687999999999992</v>
      </c>
      <c r="BN120">
        <v>8.6687999999999992</v>
      </c>
      <c r="BO120">
        <v>0</v>
      </c>
      <c r="BP120">
        <v>8.6687999999999992</v>
      </c>
      <c r="BQ120">
        <v>5.5952999999999999</v>
      </c>
      <c r="BR120">
        <v>5.5952999999999999</v>
      </c>
      <c r="BS120">
        <v>5.5952999999999999</v>
      </c>
      <c r="BT120">
        <v>0</v>
      </c>
      <c r="BU120">
        <v>5.5952999999999999</v>
      </c>
      <c r="BV120">
        <v>0.95640000000000003</v>
      </c>
      <c r="BW120">
        <v>0.95640000000000003</v>
      </c>
      <c r="BX120">
        <v>0.95640000000000003</v>
      </c>
      <c r="BY120">
        <v>0</v>
      </c>
      <c r="BZ120">
        <v>0.95640000000000003</v>
      </c>
      <c r="CA120">
        <v>-6.5517000000000003</v>
      </c>
      <c r="CB120">
        <v>-6.5517000000000003</v>
      </c>
      <c r="CC120">
        <v>-6.5517000000000003</v>
      </c>
      <c r="CD120">
        <v>0</v>
      </c>
      <c r="CE120">
        <v>-6.5517000000000003</v>
      </c>
      <c r="CF120">
        <v>50.8</v>
      </c>
      <c r="CG120">
        <v>50.8</v>
      </c>
      <c r="CH120">
        <v>50.8</v>
      </c>
      <c r="CI120">
        <v>0</v>
      </c>
      <c r="CJ120">
        <v>50.8</v>
      </c>
      <c r="CK120">
        <v>14</v>
      </c>
      <c r="CL120">
        <v>14</v>
      </c>
      <c r="CM120">
        <v>14</v>
      </c>
      <c r="CN120">
        <v>0</v>
      </c>
      <c r="CO120">
        <v>14</v>
      </c>
      <c r="CP120">
        <v>60.9</v>
      </c>
      <c r="CQ120">
        <v>60.9</v>
      </c>
      <c r="CR120">
        <v>60.9</v>
      </c>
      <c r="CS120">
        <v>0</v>
      </c>
      <c r="CT120">
        <v>60.9</v>
      </c>
      <c r="CU120">
        <v>11.5</v>
      </c>
      <c r="CV120">
        <v>11.5</v>
      </c>
      <c r="CW120">
        <v>11.5</v>
      </c>
      <c r="CX120">
        <v>0</v>
      </c>
      <c r="CY120">
        <v>11.5</v>
      </c>
      <c r="CZ120">
        <v>47.7</v>
      </c>
      <c r="DA120">
        <v>47.7</v>
      </c>
      <c r="DB120">
        <v>47.7</v>
      </c>
      <c r="DC120">
        <v>0</v>
      </c>
      <c r="DD120">
        <v>47.7</v>
      </c>
      <c r="DE120">
        <v>1.5</v>
      </c>
      <c r="DF120">
        <v>1.5</v>
      </c>
      <c r="DG120">
        <v>1.5</v>
      </c>
      <c r="DH120">
        <v>0</v>
      </c>
      <c r="DI120">
        <v>1.5</v>
      </c>
      <c r="DJ120">
        <v>0.185063752276867</v>
      </c>
      <c r="DK120">
        <v>0.185063752276867</v>
      </c>
      <c r="DL120">
        <v>0.185063752276867</v>
      </c>
      <c r="DM120">
        <v>0</v>
      </c>
      <c r="DN120">
        <v>0.185063752276867</v>
      </c>
      <c r="DO120">
        <v>3.7100080000000002</v>
      </c>
      <c r="DP120">
        <v>3.7100080000000002</v>
      </c>
      <c r="DQ120">
        <v>3.7100080000000002</v>
      </c>
      <c r="DR120">
        <v>0</v>
      </c>
      <c r="DS120">
        <v>3.7100080000000002</v>
      </c>
      <c r="DT120">
        <v>5.7306400000000002</v>
      </c>
      <c r="DU120">
        <v>5.7306400000000002</v>
      </c>
      <c r="DV120">
        <v>5.7306400000000002</v>
      </c>
      <c r="DW120">
        <v>0</v>
      </c>
      <c r="DX120">
        <v>5.7306400000000002</v>
      </c>
      <c r="DY120">
        <v>4.2680379999999998</v>
      </c>
      <c r="DZ120">
        <v>4.2680379999999998</v>
      </c>
      <c r="EA120">
        <v>4.2680379999999998</v>
      </c>
      <c r="EB120">
        <v>0</v>
      </c>
      <c r="EC120">
        <v>4.2680379999999998</v>
      </c>
      <c r="ED120">
        <v>7.5665250000000004</v>
      </c>
      <c r="EE120">
        <v>7.5665250000000004</v>
      </c>
      <c r="EF120">
        <v>7.5665250000000004</v>
      </c>
      <c r="EG120">
        <v>0</v>
      </c>
      <c r="EH120">
        <v>7.5665250000000004</v>
      </c>
      <c r="EI120">
        <v>7.1985109999999999</v>
      </c>
      <c r="EJ120">
        <v>7.1985109999999999</v>
      </c>
      <c r="EK120">
        <v>7.1985109999999999</v>
      </c>
      <c r="EL120">
        <v>0</v>
      </c>
      <c r="EM120">
        <v>7.1985109999999999</v>
      </c>
      <c r="EN120">
        <v>17.94331</v>
      </c>
      <c r="EO120">
        <v>17.94331</v>
      </c>
      <c r="EP120">
        <v>17.94331</v>
      </c>
      <c r="EQ120">
        <v>0</v>
      </c>
      <c r="ER120">
        <v>17.94331</v>
      </c>
      <c r="ES120">
        <v>5.9870599999999996</v>
      </c>
      <c r="ET120">
        <v>5.9870599999999996</v>
      </c>
      <c r="EU120">
        <v>5.9870599999999996</v>
      </c>
      <c r="EV120">
        <v>0</v>
      </c>
      <c r="EW120">
        <v>5.9870599999999996</v>
      </c>
      <c r="EX120">
        <v>11.956250000000001</v>
      </c>
      <c r="EY120">
        <v>11.956250000000001</v>
      </c>
      <c r="EZ120">
        <v>11.956250000000001</v>
      </c>
      <c r="FA120">
        <v>0</v>
      </c>
      <c r="FB120">
        <v>11.956250000000001</v>
      </c>
      <c r="FC120">
        <v>0.36885046571628788</v>
      </c>
      <c r="FD120">
        <v>0.36885046571628788</v>
      </c>
      <c r="FE120">
        <v>0.36885046571628788</v>
      </c>
      <c r="FF120">
        <v>0</v>
      </c>
      <c r="FG120">
        <v>0.36885046571628788</v>
      </c>
      <c r="FH120">
        <v>1.997015229511647</v>
      </c>
      <c r="FI120">
        <v>1.997015229511647</v>
      </c>
      <c r="FJ120">
        <v>1.997015229511647</v>
      </c>
      <c r="FK120">
        <v>0</v>
      </c>
      <c r="FL120">
        <v>1.997015229511647</v>
      </c>
      <c r="FM120">
        <v>36.340000000000003</v>
      </c>
      <c r="FN120">
        <v>36.340000000000003</v>
      </c>
      <c r="FO120">
        <v>36.340000000000003</v>
      </c>
      <c r="FP120">
        <v>0</v>
      </c>
      <c r="FQ120">
        <v>36.340000000000003</v>
      </c>
      <c r="FR120">
        <v>326.15219999999999</v>
      </c>
      <c r="FS120">
        <v>326.15219999999999</v>
      </c>
      <c r="FT120">
        <v>326.15219999999999</v>
      </c>
      <c r="FU120">
        <v>0</v>
      </c>
      <c r="FV120">
        <v>326.15219999999999</v>
      </c>
      <c r="FW120">
        <v>0.75711600000000001</v>
      </c>
      <c r="FX120">
        <v>0.75711600000000001</v>
      </c>
      <c r="FY120">
        <v>0.75711600000000001</v>
      </c>
      <c r="FZ120">
        <v>0</v>
      </c>
      <c r="GA120">
        <v>0.75711600000000001</v>
      </c>
      <c r="GB120">
        <v>1</v>
      </c>
      <c r="GC120">
        <v>1</v>
      </c>
    </row>
    <row r="121" spans="1:185" x14ac:dyDescent="0.3">
      <c r="A121" s="36" t="s">
        <v>1030</v>
      </c>
      <c r="B121">
        <v>-4.9467918581433921E-2</v>
      </c>
      <c r="C121">
        <v>2.0501028465833002</v>
      </c>
      <c r="D121">
        <v>1.9789890965400689</v>
      </c>
      <c r="E121">
        <v>-0.80842318791265944</v>
      </c>
      <c r="F121">
        <v>-0.80736696262626451</v>
      </c>
      <c r="G121">
        <v>1.615890150538194</v>
      </c>
      <c r="H121">
        <v>-54.156113473351198</v>
      </c>
      <c r="I121">
        <v>6.8399454859354683E-2</v>
      </c>
      <c r="J121">
        <v>0.50419720143175972</v>
      </c>
      <c r="K121">
        <v>0.17398592424124651</v>
      </c>
      <c r="L121">
        <v>-9.808229900050848E-3</v>
      </c>
      <c r="M121">
        <v>0.1029156823648401</v>
      </c>
      <c r="N121">
        <v>0.19183615833764769</v>
      </c>
      <c r="O121">
        <v>-0.24908780838560379</v>
      </c>
      <c r="P121">
        <v>-5.725165004795614E-2</v>
      </c>
      <c r="Q121">
        <v>-0.153169731033969</v>
      </c>
      <c r="R121">
        <v>6.1151068531617558E-2</v>
      </c>
      <c r="S121">
        <v>0.85730785204596882</v>
      </c>
      <c r="T121">
        <v>-0.57457450364798468</v>
      </c>
      <c r="U121">
        <v>-0.57450972378836329</v>
      </c>
      <c r="V121">
        <v>1.949933999656112</v>
      </c>
      <c r="W121">
        <v>1.949900163548548</v>
      </c>
      <c r="X121">
        <v>0.18935025197712191</v>
      </c>
      <c r="Y121">
        <v>0.18931849532147221</v>
      </c>
      <c r="Z121">
        <v>4.1624290414536462E-2</v>
      </c>
      <c r="AA121">
        <v>4.1651392019087748E-2</v>
      </c>
      <c r="AB121">
        <v>50.199000512291192</v>
      </c>
      <c r="AC121">
        <v>-0.39624311989066502</v>
      </c>
      <c r="AD121">
        <v>1.899724166595204</v>
      </c>
      <c r="AE121">
        <v>0.58559337186778693</v>
      </c>
      <c r="AF121">
        <v>0.58556161521213701</v>
      </c>
      <c r="AG121">
        <v>0.78919635723345716</v>
      </c>
      <c r="AH121">
        <v>4.2503380069465E-3</v>
      </c>
      <c r="AI121">
        <v>309.10465566532991</v>
      </c>
      <c r="AJ121">
        <v>301.42464334846841</v>
      </c>
      <c r="AK121">
        <v>301.6751446931554</v>
      </c>
      <c r="AL121">
        <v>324.21397902705331</v>
      </c>
      <c r="AM121">
        <v>271.71376361337292</v>
      </c>
      <c r="AN121">
        <v>427.59930944114649</v>
      </c>
      <c r="AO121">
        <v>119.8051972906305</v>
      </c>
      <c r="AP121">
        <v>322.60381623791898</v>
      </c>
      <c r="AQ121">
        <v>20.290003634597159</v>
      </c>
      <c r="AR121">
        <v>5.159960020453676</v>
      </c>
      <c r="AS121">
        <v>12.519992731170809</v>
      </c>
      <c r="AT121">
        <v>-13.607480970344691</v>
      </c>
      <c r="AU121">
        <v>-4.3499927326311969</v>
      </c>
      <c r="AV121">
        <v>-9.2574882377134973</v>
      </c>
      <c r="AW121">
        <v>7.5505768219050156</v>
      </c>
      <c r="AX121">
        <v>3.7202000000000002</v>
      </c>
      <c r="AY121">
        <v>7.5515999999999996</v>
      </c>
      <c r="AZ121">
        <v>3.831399999999999</v>
      </c>
      <c r="BA121">
        <v>3.7214999999999998</v>
      </c>
      <c r="BB121">
        <v>0.94317601221671177</v>
      </c>
      <c r="BC121">
        <v>0.72560000000000002</v>
      </c>
      <c r="BD121">
        <v>0.94320000000000004</v>
      </c>
      <c r="BE121">
        <v>0.21759999999999999</v>
      </c>
      <c r="BF121">
        <v>0.72560000000000002</v>
      </c>
      <c r="BG121">
        <v>16.45739964297805</v>
      </c>
      <c r="BH121">
        <v>16.454499999999999</v>
      </c>
      <c r="BI121">
        <v>39.032600000000002</v>
      </c>
      <c r="BJ121">
        <v>22.578099999999999</v>
      </c>
      <c r="BK121">
        <v>39.032600000000002</v>
      </c>
      <c r="BL121">
        <v>4.1497309825173838</v>
      </c>
      <c r="BM121">
        <v>4.1444000000000001</v>
      </c>
      <c r="BN121">
        <v>19.631799999999998</v>
      </c>
      <c r="BO121">
        <v>15.487399999999999</v>
      </c>
      <c r="BP121">
        <v>11.0382</v>
      </c>
      <c r="BQ121">
        <v>1.7048422670511501</v>
      </c>
      <c r="BR121">
        <v>1.7008000000000001</v>
      </c>
      <c r="BS121">
        <v>12.822900000000001</v>
      </c>
      <c r="BT121">
        <v>11.1221</v>
      </c>
      <c r="BU121">
        <v>4.5332999999999997</v>
      </c>
      <c r="BV121">
        <v>1.68281972756895</v>
      </c>
      <c r="BW121">
        <v>0.91190000000000004</v>
      </c>
      <c r="BX121">
        <v>4.4793000000000003</v>
      </c>
      <c r="BY121">
        <v>3.5674000000000001</v>
      </c>
      <c r="BZ121">
        <v>4.4793000000000003</v>
      </c>
      <c r="CA121">
        <v>-3.3876619946208302</v>
      </c>
      <c r="CB121">
        <v>-15.1904</v>
      </c>
      <c r="CC121">
        <v>-3.3839000000000001</v>
      </c>
      <c r="CD121">
        <v>11.8065</v>
      </c>
      <c r="CE121">
        <v>-9.0126000000000008</v>
      </c>
      <c r="CF121">
        <v>104.9954932032275</v>
      </c>
      <c r="CG121">
        <v>62.4</v>
      </c>
      <c r="CH121">
        <v>105</v>
      </c>
      <c r="CI121">
        <v>42.6</v>
      </c>
      <c r="CJ121">
        <v>62.4</v>
      </c>
      <c r="CK121">
        <v>28.200908632487788</v>
      </c>
      <c r="CL121">
        <v>17.399999999999999</v>
      </c>
      <c r="CM121">
        <v>33.4</v>
      </c>
      <c r="CN121">
        <v>16</v>
      </c>
      <c r="CO121">
        <v>17.399999999999999</v>
      </c>
      <c r="CP121">
        <v>91.493421657379159</v>
      </c>
      <c r="CQ121">
        <v>73.400000000000006</v>
      </c>
      <c r="CR121">
        <v>97.7</v>
      </c>
      <c r="CS121">
        <v>24.3</v>
      </c>
      <c r="CT121">
        <v>97.7</v>
      </c>
      <c r="CU121">
        <v>23.796656296222</v>
      </c>
      <c r="CV121">
        <v>13.4</v>
      </c>
      <c r="CW121">
        <v>23.8</v>
      </c>
      <c r="CX121">
        <v>10.4</v>
      </c>
      <c r="CY121">
        <v>14</v>
      </c>
      <c r="CZ121">
        <v>21.50879549287303</v>
      </c>
      <c r="DA121">
        <v>14.6</v>
      </c>
      <c r="DB121">
        <v>62.3</v>
      </c>
      <c r="DC121">
        <v>47.7</v>
      </c>
      <c r="DD121">
        <v>14.6</v>
      </c>
      <c r="DE121">
        <v>3.5037435021589869</v>
      </c>
      <c r="DF121">
        <v>2.2000000000000002</v>
      </c>
      <c r="DG121">
        <v>16.2</v>
      </c>
      <c r="DH121">
        <v>14</v>
      </c>
      <c r="DI121">
        <v>2.2000000000000002</v>
      </c>
      <c r="DJ121">
        <v>0.32546321238402443</v>
      </c>
      <c r="DK121">
        <v>0.17367102699693851</v>
      </c>
      <c r="DL121">
        <v>0.32548047117172968</v>
      </c>
      <c r="DM121">
        <v>0.1518094441747912</v>
      </c>
      <c r="DN121">
        <v>0.17367102699693851</v>
      </c>
      <c r="DO121">
        <v>4.3634793872850954</v>
      </c>
      <c r="DP121">
        <v>4.0702449999999999</v>
      </c>
      <c r="DQ121">
        <v>4.8023759999999998</v>
      </c>
      <c r="DR121">
        <v>0.73213099999999987</v>
      </c>
      <c r="DS121">
        <v>4.8023759999999998</v>
      </c>
      <c r="DT121">
        <v>5.8534136176150469</v>
      </c>
      <c r="DU121">
        <v>5.8532799999999998</v>
      </c>
      <c r="DV121">
        <v>6.3105760000000002</v>
      </c>
      <c r="DW121">
        <v>0.45729600000000042</v>
      </c>
      <c r="DX121">
        <v>6.295045</v>
      </c>
      <c r="DY121">
        <v>4.7403341944932844</v>
      </c>
      <c r="DZ121">
        <v>4.416315</v>
      </c>
      <c r="EA121">
        <v>4.8113479999999997</v>
      </c>
      <c r="EB121">
        <v>0.39503299999999969</v>
      </c>
      <c r="EC121">
        <v>4.8113479999999997</v>
      </c>
      <c r="ED121">
        <v>6.2910676595072061</v>
      </c>
      <c r="EE121">
        <v>6.2909249999999997</v>
      </c>
      <c r="EF121">
        <v>6.7874379999999999</v>
      </c>
      <c r="EG121">
        <v>0.4965130000000002</v>
      </c>
      <c r="EH121">
        <v>6.7724479999999998</v>
      </c>
      <c r="EI121">
        <v>7.3018741513011296</v>
      </c>
      <c r="EJ121">
        <v>7.3016310000000004</v>
      </c>
      <c r="EK121">
        <v>8.3661510000000003</v>
      </c>
      <c r="EL121">
        <v>1.0645199999999999</v>
      </c>
      <c r="EM121">
        <v>7.6606610000000002</v>
      </c>
      <c r="EN121">
        <v>29.566293400735258</v>
      </c>
      <c r="EO121">
        <v>29.566230000000001</v>
      </c>
      <c r="EP121">
        <v>32.163020000000003</v>
      </c>
      <c r="EQ121">
        <v>2.5967900000000022</v>
      </c>
      <c r="ER121">
        <v>32.163020000000003</v>
      </c>
      <c r="ES121">
        <v>17.22405426723612</v>
      </c>
      <c r="ET121">
        <v>14.59066</v>
      </c>
      <c r="EU121">
        <v>18.143509999999999</v>
      </c>
      <c r="EV121">
        <v>3.552849999999999</v>
      </c>
      <c r="EW121">
        <v>15.885389999999999</v>
      </c>
      <c r="EX121">
        <v>12.34223913349914</v>
      </c>
      <c r="EY121">
        <v>11.597160000000001</v>
      </c>
      <c r="EZ121">
        <v>16.277629999999998</v>
      </c>
      <c r="FA121">
        <v>4.6804699999999979</v>
      </c>
      <c r="FB121">
        <v>16.277629999999998</v>
      </c>
      <c r="FC121">
        <v>0.49698173746788021</v>
      </c>
      <c r="FD121">
        <v>0.49698067176082178</v>
      </c>
      <c r="FE121">
        <v>0.54063028277385206</v>
      </c>
      <c r="FF121">
        <v>4.3649611013030221E-2</v>
      </c>
      <c r="FG121">
        <v>0.54063028277385206</v>
      </c>
      <c r="FH121">
        <v>0.71657141900612864</v>
      </c>
      <c r="FI121">
        <v>0.63919054251354901</v>
      </c>
      <c r="FJ121">
        <v>1.0511930234821449</v>
      </c>
      <c r="FK121">
        <v>0.41200248096859637</v>
      </c>
      <c r="FL121">
        <v>1.0246918709581569</v>
      </c>
      <c r="FM121">
        <v>36.200003655042053</v>
      </c>
      <c r="FN121">
        <v>36.200000000000003</v>
      </c>
      <c r="FO121">
        <v>39.03</v>
      </c>
      <c r="FP121">
        <v>2.8299999999999979</v>
      </c>
      <c r="FQ121">
        <v>38.130000000000003</v>
      </c>
      <c r="FR121">
        <v>380.89131430782629</v>
      </c>
      <c r="FS121">
        <v>363.97692999999998</v>
      </c>
      <c r="FT121">
        <v>380.89348000000001</v>
      </c>
      <c r="FU121">
        <v>16.916550000000029</v>
      </c>
      <c r="FV121">
        <v>363.97692999999998</v>
      </c>
      <c r="FW121">
        <v>0.74602087149340357</v>
      </c>
      <c r="FX121">
        <v>0.74601700000000004</v>
      </c>
      <c r="FY121">
        <v>0.77858099999999997</v>
      </c>
      <c r="FZ121">
        <v>3.2563999999999933E-2</v>
      </c>
      <c r="GA121">
        <v>0.77858099999999997</v>
      </c>
      <c r="GB121">
        <v>4</v>
      </c>
      <c r="GC121">
        <v>2</v>
      </c>
    </row>
    <row r="122" spans="1:185" x14ac:dyDescent="0.3">
      <c r="A122" s="36" t="s">
        <v>1034</v>
      </c>
      <c r="B122">
        <v>-1.7091574628320678E-2</v>
      </c>
      <c r="C122">
        <v>1.850160659986325</v>
      </c>
      <c r="D122">
        <v>1.792187890011687</v>
      </c>
      <c r="E122">
        <v>-0.73182667770571919</v>
      </c>
      <c r="F122">
        <v>-0.73146300192900204</v>
      </c>
      <c r="G122">
        <v>1.4632897849719739</v>
      </c>
      <c r="H122">
        <v>-54.14975602758949</v>
      </c>
      <c r="I122">
        <v>7.7988730253483754E-2</v>
      </c>
      <c r="J122">
        <v>0.47490463876105099</v>
      </c>
      <c r="K122">
        <v>0.13802224036341679</v>
      </c>
      <c r="L122">
        <v>-3.419556989753166E-3</v>
      </c>
      <c r="M122">
        <v>0.1232589521715373</v>
      </c>
      <c r="N122">
        <v>0.1872559387221209</v>
      </c>
      <c r="O122">
        <v>-0.25377929106600222</v>
      </c>
      <c r="P122">
        <v>-6.6523352343881278E-2</v>
      </c>
      <c r="Q122">
        <v>-0.1601513164391743</v>
      </c>
      <c r="R122">
        <v>6.8482677536462103E-2</v>
      </c>
      <c r="S122">
        <v>0.82078508354172197</v>
      </c>
      <c r="T122">
        <v>-0.58765776622649046</v>
      </c>
      <c r="U122">
        <v>-0.58763917598867177</v>
      </c>
      <c r="V122">
        <v>1.9521801725618919</v>
      </c>
      <c r="W122">
        <v>1.952118987487947</v>
      </c>
      <c r="X122">
        <v>0.19474800203807949</v>
      </c>
      <c r="Y122">
        <v>0.1947156738547097</v>
      </c>
      <c r="Z122">
        <v>4.0654000759170979E-2</v>
      </c>
      <c r="AA122">
        <v>4.0673952017609781E-2</v>
      </c>
      <c r="AB122">
        <v>46.078766199602299</v>
      </c>
      <c r="AC122">
        <v>-0.39085083438026569</v>
      </c>
      <c r="AD122">
        <v>1.8711384590624729</v>
      </c>
      <c r="AE122">
        <v>0.58559883641834531</v>
      </c>
      <c r="AF122">
        <v>0.58556650823497547</v>
      </c>
      <c r="AG122">
        <v>0.68995522545574384</v>
      </c>
      <c r="AH122">
        <v>5.8300314968359433E-3</v>
      </c>
      <c r="AI122">
        <v>316.47066747304279</v>
      </c>
      <c r="AJ122">
        <v>309.57812879574311</v>
      </c>
      <c r="AK122">
        <v>319.76884563228691</v>
      </c>
      <c r="AL122">
        <v>320.06482830723468</v>
      </c>
      <c r="AM122">
        <v>321.31008999631968</v>
      </c>
      <c r="AN122">
        <v>483.39926219254448</v>
      </c>
      <c r="AO122">
        <v>141.80558853313221</v>
      </c>
      <c r="AP122">
        <v>411.50579944703088</v>
      </c>
      <c r="AQ122">
        <v>19.929978933963941</v>
      </c>
      <c r="AR122">
        <v>5.5698734894554871</v>
      </c>
      <c r="AS122">
        <v>11.970021074008461</v>
      </c>
      <c r="AT122">
        <v>-13.851323017429181</v>
      </c>
      <c r="AU122">
        <v>-4.5697364167594214</v>
      </c>
      <c r="AV122">
        <v>-9.28158660066976</v>
      </c>
      <c r="AW122">
        <v>2.98776358892087</v>
      </c>
      <c r="AX122">
        <v>9.8599999999999993E-2</v>
      </c>
      <c r="AY122">
        <v>2.9887999999999999</v>
      </c>
      <c r="AZ122">
        <v>2.8902000000000001</v>
      </c>
      <c r="BA122">
        <v>9.8599999999999993E-2</v>
      </c>
      <c r="BB122">
        <v>0.91877109508962773</v>
      </c>
      <c r="BC122">
        <v>0.80179999999999996</v>
      </c>
      <c r="BD122">
        <v>0.91879999999999995</v>
      </c>
      <c r="BE122">
        <v>0.11700000000000001</v>
      </c>
      <c r="BF122">
        <v>0.80179999999999996</v>
      </c>
      <c r="BG122">
        <v>19.88084436049774</v>
      </c>
      <c r="BH122">
        <v>19.877300000000002</v>
      </c>
      <c r="BI122">
        <v>32.385300000000001</v>
      </c>
      <c r="BJ122">
        <v>12.507999999999999</v>
      </c>
      <c r="BK122">
        <v>32.385300000000001</v>
      </c>
      <c r="BL122">
        <v>16.578754801400549</v>
      </c>
      <c r="BM122">
        <v>16.575700000000001</v>
      </c>
      <c r="BN122">
        <v>22.085000000000001</v>
      </c>
      <c r="BO122">
        <v>5.5092999999999996</v>
      </c>
      <c r="BP122">
        <v>21.352499999999999</v>
      </c>
      <c r="BQ122">
        <v>13.53607937274038</v>
      </c>
      <c r="BR122">
        <v>13.533899999999999</v>
      </c>
      <c r="BS122">
        <v>17.434200000000001</v>
      </c>
      <c r="BT122">
        <v>3.900300000000001</v>
      </c>
      <c r="BU122">
        <v>17.434200000000001</v>
      </c>
      <c r="BV122">
        <v>-6.7415142029678021</v>
      </c>
      <c r="BW122">
        <v>-8.6902000000000008</v>
      </c>
      <c r="BX122">
        <v>-3.1762999999999999</v>
      </c>
      <c r="BY122">
        <v>5.5139000000000014</v>
      </c>
      <c r="BZ122">
        <v>-8.6902000000000008</v>
      </c>
      <c r="CA122">
        <v>-6.7945650643619526</v>
      </c>
      <c r="CB122">
        <v>-13.7841</v>
      </c>
      <c r="CC122">
        <v>-6.7907000000000002</v>
      </c>
      <c r="CD122">
        <v>6.9934000000000003</v>
      </c>
      <c r="CE122">
        <v>-8.7439999999999998</v>
      </c>
      <c r="CF122">
        <v>71.893462745513787</v>
      </c>
      <c r="CG122">
        <v>59</v>
      </c>
      <c r="CH122">
        <v>71.900000000000006</v>
      </c>
      <c r="CI122">
        <v>12.900000000000009</v>
      </c>
      <c r="CJ122">
        <v>59</v>
      </c>
      <c r="CK122">
        <v>19.800106644883851</v>
      </c>
      <c r="CL122">
        <v>16.399999999999999</v>
      </c>
      <c r="CM122">
        <v>22</v>
      </c>
      <c r="CN122">
        <v>5.6000000000000014</v>
      </c>
      <c r="CO122">
        <v>16.399999999999999</v>
      </c>
      <c r="CP122">
        <v>101.38429530861561</v>
      </c>
      <c r="CQ122">
        <v>86.5</v>
      </c>
      <c r="CR122">
        <v>101.4</v>
      </c>
      <c r="CS122">
        <v>14.900000000000009</v>
      </c>
      <c r="CT122">
        <v>95.3</v>
      </c>
      <c r="CU122">
        <v>15.99515136855565</v>
      </c>
      <c r="CV122">
        <v>11.4</v>
      </c>
      <c r="CW122">
        <v>16</v>
      </c>
      <c r="CX122">
        <v>4.5999999999999996</v>
      </c>
      <c r="CY122">
        <v>13.2</v>
      </c>
      <c r="CZ122">
        <v>40.421287428596678</v>
      </c>
      <c r="DA122">
        <v>40.4</v>
      </c>
      <c r="DB122">
        <v>60.6</v>
      </c>
      <c r="DC122">
        <v>20.2</v>
      </c>
      <c r="DD122">
        <v>44.5</v>
      </c>
      <c r="DE122">
        <v>3.0057985612572589</v>
      </c>
      <c r="DF122">
        <v>1.9</v>
      </c>
      <c r="DG122">
        <v>10.1</v>
      </c>
      <c r="DH122">
        <v>8.1999999999999993</v>
      </c>
      <c r="DI122">
        <v>1.9</v>
      </c>
      <c r="DJ122">
        <v>0.1747085031871049</v>
      </c>
      <c r="DK122">
        <v>0.13918376975701821</v>
      </c>
      <c r="DL122">
        <v>0.174726609963548</v>
      </c>
      <c r="DM122">
        <v>3.5542840206529813E-2</v>
      </c>
      <c r="DN122">
        <v>0.13918376975701821</v>
      </c>
      <c r="DO122">
        <v>4.4812367581930612</v>
      </c>
      <c r="DP122">
        <v>3.9056630000000001</v>
      </c>
      <c r="DQ122">
        <v>4.4815120000000004</v>
      </c>
      <c r="DR122">
        <v>0.57584900000000028</v>
      </c>
      <c r="DS122">
        <v>4.410876</v>
      </c>
      <c r="DT122">
        <v>5.7301022331395259</v>
      </c>
      <c r="DU122">
        <v>5.7297180000000001</v>
      </c>
      <c r="DV122">
        <v>6.2023000000000001</v>
      </c>
      <c r="DW122">
        <v>0.47258200000000011</v>
      </c>
      <c r="DX122">
        <v>6.1912700000000003</v>
      </c>
      <c r="DY122">
        <v>5.5061247552070967</v>
      </c>
      <c r="DZ122">
        <v>5.1370139999999997</v>
      </c>
      <c r="EA122">
        <v>5.706143</v>
      </c>
      <c r="EB122">
        <v>0.56912900000000022</v>
      </c>
      <c r="EC122">
        <v>5.706143</v>
      </c>
      <c r="ED122">
        <v>8.0126835354397752</v>
      </c>
      <c r="EE122">
        <v>8.0125519999999995</v>
      </c>
      <c r="EF122">
        <v>8.1824130000000004</v>
      </c>
      <c r="EG122">
        <v>0.1698610000000009</v>
      </c>
      <c r="EH122">
        <v>8.1664619999999992</v>
      </c>
      <c r="EI122">
        <v>7.8404454888490198</v>
      </c>
      <c r="EJ122">
        <v>7.230893</v>
      </c>
      <c r="EK122">
        <v>8.1876719999999992</v>
      </c>
      <c r="EL122">
        <v>0.95677899999999916</v>
      </c>
      <c r="EM122">
        <v>7.230893</v>
      </c>
      <c r="EN122">
        <v>29.495087561459201</v>
      </c>
      <c r="EO122">
        <v>27.604320000000001</v>
      </c>
      <c r="EP122">
        <v>29.4954</v>
      </c>
      <c r="EQ122">
        <v>1.891079999999999</v>
      </c>
      <c r="ER122">
        <v>27.604320000000001</v>
      </c>
      <c r="ES122">
        <v>10.183436165421901</v>
      </c>
      <c r="ET122">
        <v>10.18046</v>
      </c>
      <c r="EU122">
        <v>15.62167</v>
      </c>
      <c r="EV122">
        <v>5.4412099999999999</v>
      </c>
      <c r="EW122">
        <v>15.62167</v>
      </c>
      <c r="EX122">
        <v>19.311651396037309</v>
      </c>
      <c r="EY122">
        <v>11.98265</v>
      </c>
      <c r="EZ122">
        <v>19.31494</v>
      </c>
      <c r="FA122">
        <v>7.3322900000000004</v>
      </c>
      <c r="FB122">
        <v>11.98265</v>
      </c>
      <c r="FC122">
        <v>0.44950587360409672</v>
      </c>
      <c r="FD122">
        <v>0.4206905285835052</v>
      </c>
      <c r="FE122">
        <v>0.44951063517528839</v>
      </c>
      <c r="FF122">
        <v>2.8820106591783249E-2</v>
      </c>
      <c r="FG122">
        <v>0.4206905285835052</v>
      </c>
      <c r="FH122">
        <v>1.896569058485982</v>
      </c>
      <c r="FI122">
        <v>0.76705307435120573</v>
      </c>
      <c r="FJ122">
        <v>1.8972561161283481</v>
      </c>
      <c r="FK122">
        <v>1.130203041777142</v>
      </c>
      <c r="FL122">
        <v>0.76705307435120573</v>
      </c>
      <c r="FM122">
        <v>41.125626081049028</v>
      </c>
      <c r="FN122">
        <v>36.020000000000003</v>
      </c>
      <c r="FO122">
        <v>41.13</v>
      </c>
      <c r="FP122">
        <v>5.1099999999999994</v>
      </c>
      <c r="FQ122">
        <v>36.020000000000003</v>
      </c>
      <c r="FR122">
        <v>448.89613031057411</v>
      </c>
      <c r="FS122">
        <v>437.22847999999999</v>
      </c>
      <c r="FT122">
        <v>448.90275000000003</v>
      </c>
      <c r="FU122">
        <v>11.674270000000041</v>
      </c>
      <c r="FV122">
        <v>437.22847999999999</v>
      </c>
      <c r="FW122">
        <v>0.69702105923147528</v>
      </c>
      <c r="FX122">
        <v>0.69701199999999996</v>
      </c>
      <c r="FY122">
        <v>0.71434900000000001</v>
      </c>
      <c r="FZ122">
        <v>1.733700000000005E-2</v>
      </c>
      <c r="GA122">
        <v>0.71434900000000001</v>
      </c>
      <c r="GB122">
        <v>5</v>
      </c>
      <c r="GC122">
        <v>5</v>
      </c>
    </row>
    <row r="123" spans="1:185" x14ac:dyDescent="0.3">
      <c r="A123" s="36" t="s">
        <v>1037</v>
      </c>
      <c r="B123">
        <v>-2.7147843191839299E-2</v>
      </c>
      <c r="C123">
        <v>2.1499455608562301</v>
      </c>
      <c r="D123">
        <v>1.9807790516462771</v>
      </c>
      <c r="E123">
        <v>-0.80894992228609941</v>
      </c>
      <c r="F123">
        <v>-0.80833106302049451</v>
      </c>
      <c r="G123">
        <v>1.617280945529584</v>
      </c>
      <c r="H123">
        <v>-54.128205851881937</v>
      </c>
      <c r="I123">
        <v>6.4402727120323591E-2</v>
      </c>
      <c r="J123">
        <v>0.52179386365187075</v>
      </c>
      <c r="K123">
        <v>0.15678171552421619</v>
      </c>
      <c r="L123">
        <v>1.1835434638186499E-3</v>
      </c>
      <c r="M123">
        <v>0.11404845975983501</v>
      </c>
      <c r="N123">
        <v>0.1862529506888336</v>
      </c>
      <c r="O123">
        <v>-0.27746572730582802</v>
      </c>
      <c r="P123">
        <v>-9.1212776616994395E-2</v>
      </c>
      <c r="Q123">
        <v>-0.18433925395026171</v>
      </c>
      <c r="R123">
        <v>9.1222859954445651E-2</v>
      </c>
      <c r="S123">
        <v>0.8709043411731785</v>
      </c>
      <c r="T123">
        <v>-0.6029492462424354</v>
      </c>
      <c r="U123">
        <v>-0.60288947731961873</v>
      </c>
      <c r="V123">
        <v>1.949241463402118</v>
      </c>
      <c r="W123">
        <v>1.949180469656153</v>
      </c>
      <c r="X123">
        <v>0.16210044822542699</v>
      </c>
      <c r="Y123">
        <v>0.16205673493716211</v>
      </c>
      <c r="Z123">
        <v>4.1045179242424103E-2</v>
      </c>
      <c r="AA123">
        <v>4.1072749968834907E-2</v>
      </c>
      <c r="AB123">
        <v>50.477856100218659</v>
      </c>
      <c r="AC123">
        <v>-0.4233356705370821</v>
      </c>
      <c r="AD123">
        <v>1.894677693051658</v>
      </c>
      <c r="AE123">
        <v>0.58543611876250912</v>
      </c>
      <c r="AF123">
        <v>0.58539240547424432</v>
      </c>
      <c r="AG123">
        <v>0.75535048767306334</v>
      </c>
      <c r="AH123">
        <v>4.1506742227439891E-3</v>
      </c>
      <c r="AI123">
        <v>308.5899956289316</v>
      </c>
      <c r="AJ123">
        <v>300.3733325128801</v>
      </c>
      <c r="AK123">
        <v>300.57016928116491</v>
      </c>
      <c r="AL123">
        <v>324.82638513253721</v>
      </c>
      <c r="AM123">
        <v>319.25920990907377</v>
      </c>
      <c r="AN123">
        <v>557.5985606189912</v>
      </c>
      <c r="AO123">
        <v>163.01059041642819</v>
      </c>
      <c r="AP123">
        <v>452.9078029493528</v>
      </c>
      <c r="AQ123">
        <v>20.0999888269371</v>
      </c>
      <c r="AR123">
        <v>5.7699393952255864</v>
      </c>
      <c r="AS123">
        <v>12.01998522788112</v>
      </c>
      <c r="AT123">
        <v>-12.40115353519068</v>
      </c>
      <c r="AU123">
        <v>-1.2199848564547049</v>
      </c>
      <c r="AV123">
        <v>-11.18116867873597</v>
      </c>
      <c r="AW123">
        <v>3.4226989265289429</v>
      </c>
      <c r="AX123">
        <v>2.6278999999999999</v>
      </c>
      <c r="AY123">
        <v>3.8452000000000002</v>
      </c>
      <c r="AZ123">
        <v>1.2173</v>
      </c>
      <c r="BA123">
        <v>3.8452000000000002</v>
      </c>
      <c r="BB123">
        <v>0.94365045508732059</v>
      </c>
      <c r="BC123">
        <v>0.72589999999999999</v>
      </c>
      <c r="BD123">
        <v>0.94369999999999998</v>
      </c>
      <c r="BE123">
        <v>0.21779999999999999</v>
      </c>
      <c r="BF123">
        <v>0.72589999999999999</v>
      </c>
      <c r="BG123">
        <v>16.373825843776899</v>
      </c>
      <c r="BH123">
        <v>16.367799999999999</v>
      </c>
      <c r="BI123">
        <v>39.003500000000003</v>
      </c>
      <c r="BJ123">
        <v>22.6357</v>
      </c>
      <c r="BK123">
        <v>39.003500000000003</v>
      </c>
      <c r="BL123">
        <v>4.316877809320494</v>
      </c>
      <c r="BM123">
        <v>4.3146000000000004</v>
      </c>
      <c r="BN123">
        <v>13.944699999999999</v>
      </c>
      <c r="BO123">
        <v>9.6300999999999988</v>
      </c>
      <c r="BP123">
        <v>13.944699999999999</v>
      </c>
      <c r="BQ123">
        <v>3.4241076500929291</v>
      </c>
      <c r="BR123">
        <v>3.4222000000000001</v>
      </c>
      <c r="BS123">
        <v>11.3858</v>
      </c>
      <c r="BT123">
        <v>7.9635999999999996</v>
      </c>
      <c r="BU123">
        <v>11.3858</v>
      </c>
      <c r="BV123">
        <v>-0.98816339018093058</v>
      </c>
      <c r="BW123">
        <v>-5.6849999999999996</v>
      </c>
      <c r="BX123">
        <v>-0.98709999999999998</v>
      </c>
      <c r="BY123">
        <v>4.6978999999999997</v>
      </c>
      <c r="BZ123">
        <v>-5.6849999999999996</v>
      </c>
      <c r="CA123">
        <v>-2.435944223938626</v>
      </c>
      <c r="CB123">
        <v>-5.7008000000000001</v>
      </c>
      <c r="CC123">
        <v>-2.4350999999999998</v>
      </c>
      <c r="CD123">
        <v>3.2656999999999998</v>
      </c>
      <c r="CE123">
        <v>-5.7008000000000001</v>
      </c>
      <c r="CF123">
        <v>104.6907576696384</v>
      </c>
      <c r="CG123">
        <v>62.4</v>
      </c>
      <c r="CH123">
        <v>104.7</v>
      </c>
      <c r="CI123">
        <v>42.3</v>
      </c>
      <c r="CJ123">
        <v>62.4</v>
      </c>
      <c r="CK123">
        <v>28.002009469122719</v>
      </c>
      <c r="CL123">
        <v>17.399999999999999</v>
      </c>
      <c r="CM123">
        <v>33.299999999999997</v>
      </c>
      <c r="CN123">
        <v>15.9</v>
      </c>
      <c r="CO123">
        <v>17.399999999999999</v>
      </c>
      <c r="CP123">
        <v>113.6860235014483</v>
      </c>
      <c r="CQ123">
        <v>94.3</v>
      </c>
      <c r="CR123">
        <v>116</v>
      </c>
      <c r="CS123">
        <v>21.7</v>
      </c>
      <c r="CT123">
        <v>116</v>
      </c>
      <c r="CU123">
        <v>23.793070384360451</v>
      </c>
      <c r="CV123">
        <v>13.4</v>
      </c>
      <c r="CW123">
        <v>23.8</v>
      </c>
      <c r="CX123">
        <v>10.4</v>
      </c>
      <c r="CY123">
        <v>14</v>
      </c>
      <c r="CZ123">
        <v>42.31606235397544</v>
      </c>
      <c r="DA123">
        <v>39.5</v>
      </c>
      <c r="DB123">
        <v>77.5</v>
      </c>
      <c r="DC123">
        <v>38</v>
      </c>
      <c r="DD123">
        <v>39.5</v>
      </c>
      <c r="DE123">
        <v>3.5078822696159819</v>
      </c>
      <c r="DF123">
        <v>2.2999999999999998</v>
      </c>
      <c r="DG123">
        <v>15.9</v>
      </c>
      <c r="DH123">
        <v>13.6</v>
      </c>
      <c r="DI123">
        <v>2.2999999999999998</v>
      </c>
      <c r="DJ123">
        <v>0.2311530127080508</v>
      </c>
      <c r="DK123">
        <v>0.12758127172357389</v>
      </c>
      <c r="DL123">
        <v>0.23117686023404721</v>
      </c>
      <c r="DM123">
        <v>0.1035955885104733</v>
      </c>
      <c r="DN123">
        <v>0.12758127172357389</v>
      </c>
      <c r="DO123">
        <v>4.3692948894450403</v>
      </c>
      <c r="DP123">
        <v>4.0425649999999997</v>
      </c>
      <c r="DQ123">
        <v>4.7990310000000003</v>
      </c>
      <c r="DR123">
        <v>0.75646600000000053</v>
      </c>
      <c r="DS123">
        <v>4.7990310000000003</v>
      </c>
      <c r="DT123">
        <v>5.8471800045807303</v>
      </c>
      <c r="DU123">
        <v>5.8469040000000003</v>
      </c>
      <c r="DV123">
        <v>6.3034629999999998</v>
      </c>
      <c r="DW123">
        <v>0.45655899999999949</v>
      </c>
      <c r="DX123">
        <v>6.283614</v>
      </c>
      <c r="DY123">
        <v>5.4348496309181442</v>
      </c>
      <c r="DZ123">
        <v>5.1859450000000002</v>
      </c>
      <c r="EA123">
        <v>5.6604549999999998</v>
      </c>
      <c r="EB123">
        <v>0.47450999999999949</v>
      </c>
      <c r="EC123">
        <v>5.6604549999999998</v>
      </c>
      <c r="ED123">
        <v>8.0489654887591744</v>
      </c>
      <c r="EE123">
        <v>8.0488630000000008</v>
      </c>
      <c r="EF123">
        <v>8.1842410000000001</v>
      </c>
      <c r="EG123">
        <v>0.1353779999999993</v>
      </c>
      <c r="EH123">
        <v>8.1815560000000005</v>
      </c>
      <c r="EI123">
        <v>8.2319262490908134</v>
      </c>
      <c r="EJ123">
        <v>7.6434150000000001</v>
      </c>
      <c r="EK123">
        <v>8.3367620000000002</v>
      </c>
      <c r="EL123">
        <v>0.69334700000000016</v>
      </c>
      <c r="EM123">
        <v>7.6434150000000001</v>
      </c>
      <c r="EN123">
        <v>33.226542563561907</v>
      </c>
      <c r="EO123">
        <v>33.20223</v>
      </c>
      <c r="EP123">
        <v>35.55274</v>
      </c>
      <c r="EQ123">
        <v>2.3505099999999999</v>
      </c>
      <c r="ER123">
        <v>35.55274</v>
      </c>
      <c r="ES123">
        <v>17.20317733734678</v>
      </c>
      <c r="ET123">
        <v>14.580450000000001</v>
      </c>
      <c r="EU123">
        <v>18.123449999999998</v>
      </c>
      <c r="EV123">
        <v>3.542999999999997</v>
      </c>
      <c r="EW123">
        <v>15.88405</v>
      </c>
      <c r="EX123">
        <v>16.02336522621513</v>
      </c>
      <c r="EY123">
        <v>15.07878</v>
      </c>
      <c r="EZ123">
        <v>19.668690000000002</v>
      </c>
      <c r="FA123">
        <v>4.5899100000000006</v>
      </c>
      <c r="FB123">
        <v>19.668690000000002</v>
      </c>
      <c r="FC123">
        <v>0.44741134312590491</v>
      </c>
      <c r="FD123">
        <v>0.44708396278841539</v>
      </c>
      <c r="FE123">
        <v>0.47873470809599872</v>
      </c>
      <c r="FF123">
        <v>3.1650745307583217E-2</v>
      </c>
      <c r="FG123">
        <v>0.47873470809599872</v>
      </c>
      <c r="FH123">
        <v>0.93142297002876018</v>
      </c>
      <c r="FI123">
        <v>0.83200384032841435</v>
      </c>
      <c r="FJ123">
        <v>1.316937405909969</v>
      </c>
      <c r="FK123">
        <v>0.4849335655815542</v>
      </c>
      <c r="FL123">
        <v>1.2382666889112039</v>
      </c>
      <c r="FM123">
        <v>37.81005785753721</v>
      </c>
      <c r="FN123">
        <v>37.81</v>
      </c>
      <c r="FO123">
        <v>40.54</v>
      </c>
      <c r="FP123">
        <v>2.7299999999999969</v>
      </c>
      <c r="FQ123">
        <v>39.83</v>
      </c>
      <c r="FR123">
        <v>483.77084005492998</v>
      </c>
      <c r="FS123">
        <v>467.00317999999999</v>
      </c>
      <c r="FT123">
        <v>483.77530999999999</v>
      </c>
      <c r="FU123">
        <v>16.772130000000001</v>
      </c>
      <c r="FV123">
        <v>467.00317999999999</v>
      </c>
      <c r="FW123">
        <v>0.68261671935809631</v>
      </c>
      <c r="FX123">
        <v>0.68261099999999997</v>
      </c>
      <c r="FY123">
        <v>0.70545800000000003</v>
      </c>
      <c r="FZ123">
        <v>2.2847000000000062E-2</v>
      </c>
      <c r="GA123">
        <v>0.70545800000000003</v>
      </c>
      <c r="GB123">
        <v>5</v>
      </c>
      <c r="GC123">
        <v>2</v>
      </c>
    </row>
    <row r="124" spans="1:185" x14ac:dyDescent="0.3">
      <c r="A124" s="36" t="s">
        <v>1040</v>
      </c>
      <c r="B124">
        <v>-4.8534640310142457E-2</v>
      </c>
      <c r="C124">
        <v>1.831552209041784</v>
      </c>
      <c r="D124">
        <v>1.799951773623512</v>
      </c>
      <c r="E124">
        <v>-0.73910003747239361</v>
      </c>
      <c r="F124">
        <v>-0.73057804249862357</v>
      </c>
      <c r="G124">
        <v>1.469678079971017</v>
      </c>
      <c r="H124">
        <v>-54.177788893129552</v>
      </c>
      <c r="I124">
        <v>9.1093107980209947E-2</v>
      </c>
      <c r="J124">
        <v>9.2125742589069193E-2</v>
      </c>
      <c r="K124">
        <v>0.2079533647850435</v>
      </c>
      <c r="L124">
        <v>-1.4559792315773951E-2</v>
      </c>
      <c r="M124">
        <v>0.10683149678961899</v>
      </c>
      <c r="N124">
        <v>0.19213000168379321</v>
      </c>
      <c r="O124">
        <v>-0.2208607516204894</v>
      </c>
      <c r="P124">
        <v>-2.87307499366962E-2</v>
      </c>
      <c r="Q124">
        <v>-0.12479075797086329</v>
      </c>
      <c r="R124">
        <v>4.0527079194178757E-2</v>
      </c>
      <c r="S124">
        <v>0.84049946934289776</v>
      </c>
      <c r="T124">
        <v>-0.55858149346979868</v>
      </c>
      <c r="U124">
        <v>-0.54875598608220544</v>
      </c>
      <c r="V124">
        <v>1.951547703928955</v>
      </c>
      <c r="W124">
        <v>1.95063992061581</v>
      </c>
      <c r="X124">
        <v>0.22084343058748429</v>
      </c>
      <c r="Y124">
        <v>0.21342954459576821</v>
      </c>
      <c r="Z124">
        <v>3.7739684142322767E-2</v>
      </c>
      <c r="AA124">
        <v>4.1443672845904798E-2</v>
      </c>
      <c r="AB124">
        <v>47.493563802505143</v>
      </c>
      <c r="AC124">
        <v>-0.3712531898871107</v>
      </c>
      <c r="AD124">
        <v>1.907932688491349</v>
      </c>
      <c r="AE124">
        <v>0.59209662047459499</v>
      </c>
      <c r="AF124">
        <v>0.584682734482879</v>
      </c>
      <c r="AG124">
        <v>0.90932743187372245</v>
      </c>
      <c r="AH124">
        <v>5.4707486697064198E-3</v>
      </c>
      <c r="AI124">
        <v>309.84341419495962</v>
      </c>
      <c r="AJ124">
        <v>279.90340149639292</v>
      </c>
      <c r="AK124">
        <v>301.62242500824487</v>
      </c>
      <c r="AL124">
        <v>348.00431648012909</v>
      </c>
      <c r="AM124">
        <v>285.99120670424509</v>
      </c>
      <c r="AN124">
        <v>372.39486760894812</v>
      </c>
      <c r="AO124">
        <v>148.57278065770021</v>
      </c>
      <c r="AP124">
        <v>312.96050693994113</v>
      </c>
      <c r="AQ124">
        <v>20.781128895262871</v>
      </c>
      <c r="AR124">
        <v>4.6996498809305312</v>
      </c>
      <c r="AS124">
        <v>12.50137515772593</v>
      </c>
      <c r="AT124">
        <v>-16.886721357108371</v>
      </c>
      <c r="AU124">
        <v>-8.3575808147036419</v>
      </c>
      <c r="AV124">
        <v>-8.529140542404722</v>
      </c>
      <c r="AW124">
        <v>1.4858851224997529</v>
      </c>
      <c r="AX124">
        <v>1.3207</v>
      </c>
      <c r="AY124">
        <v>1.4869000000000001</v>
      </c>
      <c r="AZ124">
        <v>0.1662000000000001</v>
      </c>
      <c r="BA124">
        <v>1.4096</v>
      </c>
      <c r="BB124">
        <v>0.94279389612048659</v>
      </c>
      <c r="BC124">
        <v>0.91110000000000002</v>
      </c>
      <c r="BD124">
        <v>0.94299999999999995</v>
      </c>
      <c r="BE124">
        <v>3.1899999999999928E-2</v>
      </c>
      <c r="BF124">
        <v>0.92030000000000001</v>
      </c>
      <c r="BG124">
        <v>16.506142586166369</v>
      </c>
      <c r="BH124">
        <v>16.478300000000001</v>
      </c>
      <c r="BI124">
        <v>20.756599999999999</v>
      </c>
      <c r="BJ124">
        <v>4.278299999999998</v>
      </c>
      <c r="BK124">
        <v>19.662299999999998</v>
      </c>
      <c r="BL124">
        <v>5.2678168710264801</v>
      </c>
      <c r="BM124">
        <v>5.2081999999999997</v>
      </c>
      <c r="BN124">
        <v>13.9621</v>
      </c>
      <c r="BO124">
        <v>8.7538999999999998</v>
      </c>
      <c r="BP124">
        <v>13.9621</v>
      </c>
      <c r="BQ124">
        <v>4.1966425202790552</v>
      </c>
      <c r="BR124">
        <v>4.1669999999999998</v>
      </c>
      <c r="BS124">
        <v>9.9766999999999992</v>
      </c>
      <c r="BT124">
        <v>5.8096999999999994</v>
      </c>
      <c r="BU124">
        <v>9.9766999999999992</v>
      </c>
      <c r="BV124">
        <v>-1.3245180915869661</v>
      </c>
      <c r="BW124">
        <v>-1.3488</v>
      </c>
      <c r="BX124">
        <v>2.8161</v>
      </c>
      <c r="BY124">
        <v>4.1649000000000003</v>
      </c>
      <c r="BZ124">
        <v>-0.21149999999999999</v>
      </c>
      <c r="CA124">
        <v>-2.8720252601163629</v>
      </c>
      <c r="CB124">
        <v>-10.8978</v>
      </c>
      <c r="CC124">
        <v>-2.8180999999999998</v>
      </c>
      <c r="CD124">
        <v>8.0797000000000008</v>
      </c>
      <c r="CE124">
        <v>-9.7652999999999999</v>
      </c>
      <c r="CF124">
        <v>59.43436066900702</v>
      </c>
      <c r="CG124">
        <v>49.4</v>
      </c>
      <c r="CH124">
        <v>59.5</v>
      </c>
      <c r="CI124">
        <v>10.1</v>
      </c>
      <c r="CJ124">
        <v>49.4</v>
      </c>
      <c r="CK124">
        <v>20.859001310853191</v>
      </c>
      <c r="CL124">
        <v>14.7</v>
      </c>
      <c r="CM124">
        <v>20.9</v>
      </c>
      <c r="CN124">
        <v>6.1999999999999993</v>
      </c>
      <c r="CO124">
        <v>14.7</v>
      </c>
      <c r="CP124">
        <v>59.218213642099101</v>
      </c>
      <c r="CQ124">
        <v>59.2</v>
      </c>
      <c r="CR124">
        <v>62.1</v>
      </c>
      <c r="CS124">
        <v>2.899999999999999</v>
      </c>
      <c r="CT124">
        <v>60.9</v>
      </c>
      <c r="CU124">
        <v>10.798880884905291</v>
      </c>
      <c r="CV124">
        <v>10.4</v>
      </c>
      <c r="CW124">
        <v>10.8</v>
      </c>
      <c r="CX124">
        <v>0.40000000000000041</v>
      </c>
      <c r="CY124">
        <v>10.4</v>
      </c>
      <c r="CZ124">
        <v>89.265178906303504</v>
      </c>
      <c r="DA124">
        <v>53.8</v>
      </c>
      <c r="DB124">
        <v>89.5</v>
      </c>
      <c r="DC124">
        <v>35.700000000000003</v>
      </c>
      <c r="DD124">
        <v>61.2</v>
      </c>
      <c r="DE124">
        <v>9.5635583202627306</v>
      </c>
      <c r="DF124">
        <v>4.3</v>
      </c>
      <c r="DG124">
        <v>9.6</v>
      </c>
      <c r="DH124">
        <v>5.3</v>
      </c>
      <c r="DI124">
        <v>4.3</v>
      </c>
      <c r="DJ124">
        <v>0.18991679499882219</v>
      </c>
      <c r="DK124">
        <v>0.15355921666148581</v>
      </c>
      <c r="DL124">
        <v>0.19015659955257269</v>
      </c>
      <c r="DM124">
        <v>3.6597382891086883E-2</v>
      </c>
      <c r="DN124">
        <v>0.15355921666148581</v>
      </c>
      <c r="DO124">
        <v>3.910675917089101</v>
      </c>
      <c r="DP124">
        <v>3.787601</v>
      </c>
      <c r="DQ124">
        <v>3.9926620000000002</v>
      </c>
      <c r="DR124">
        <v>0.20506100000000019</v>
      </c>
      <c r="DS124">
        <v>3.9926620000000002</v>
      </c>
      <c r="DT124">
        <v>6.958482991027612</v>
      </c>
      <c r="DU124">
        <v>6.0237109999999996</v>
      </c>
      <c r="DV124">
        <v>6.9649089999999996</v>
      </c>
      <c r="DW124">
        <v>0.94119799999999998</v>
      </c>
      <c r="DX124">
        <v>6.0553210000000002</v>
      </c>
      <c r="DY124">
        <v>4.2809778389110678</v>
      </c>
      <c r="DZ124">
        <v>4.1662720000000002</v>
      </c>
      <c r="EA124">
        <v>4.281752</v>
      </c>
      <c r="EB124">
        <v>0.11547999999999981</v>
      </c>
      <c r="EC124">
        <v>4.1800750000000004</v>
      </c>
      <c r="ED124">
        <v>7.1869331427600454</v>
      </c>
      <c r="EE124">
        <v>6.376868</v>
      </c>
      <c r="EF124">
        <v>7.1920710000000003</v>
      </c>
      <c r="EG124">
        <v>0.81520300000000034</v>
      </c>
      <c r="EH124">
        <v>6.376868</v>
      </c>
      <c r="EI124">
        <v>7.6143959035287399</v>
      </c>
      <c r="EJ124">
        <v>7.6056809999999997</v>
      </c>
      <c r="EK124">
        <v>8.9252269999999996</v>
      </c>
      <c r="EL124">
        <v>1.3195460000000001</v>
      </c>
      <c r="EM124">
        <v>8.9252269999999996</v>
      </c>
      <c r="EN124">
        <v>28.496847661604409</v>
      </c>
      <c r="EO124">
        <v>21.17923</v>
      </c>
      <c r="EP124">
        <v>28.542339999999999</v>
      </c>
      <c r="EQ124">
        <v>7.3631099999999989</v>
      </c>
      <c r="ER124">
        <v>24.748930000000001</v>
      </c>
      <c r="ES124">
        <v>6.0020761201887787</v>
      </c>
      <c r="ET124">
        <v>5.9870599999999996</v>
      </c>
      <c r="EU124">
        <v>8.4868500000000004</v>
      </c>
      <c r="EV124">
        <v>2.4997900000000008</v>
      </c>
      <c r="EW124">
        <v>6.9769600000000001</v>
      </c>
      <c r="EX124">
        <v>22.494771541415631</v>
      </c>
      <c r="EY124">
        <v>12.69238</v>
      </c>
      <c r="EZ124">
        <v>22.55528</v>
      </c>
      <c r="FA124">
        <v>9.8628999999999998</v>
      </c>
      <c r="FB124">
        <v>17.77197</v>
      </c>
      <c r="FC124">
        <v>0.49951633864861872</v>
      </c>
      <c r="FD124">
        <v>0.37124707794438738</v>
      </c>
      <c r="FE124">
        <v>0.50031376601959587</v>
      </c>
      <c r="FF124">
        <v>0.12906668807520849</v>
      </c>
      <c r="FG124">
        <v>0.4338197349360759</v>
      </c>
      <c r="FH124">
        <v>3.7532306114624441</v>
      </c>
      <c r="FI124">
        <v>1.4955348568668001</v>
      </c>
      <c r="FJ124">
        <v>3.7673382261076389</v>
      </c>
      <c r="FK124">
        <v>2.271803369240839</v>
      </c>
      <c r="FL124">
        <v>2.5472369054717241</v>
      </c>
      <c r="FM124">
        <v>39.311773584217832</v>
      </c>
      <c r="FN124">
        <v>35.44</v>
      </c>
      <c r="FO124">
        <v>40.659999999999997</v>
      </c>
      <c r="FP124">
        <v>5.2199999999999989</v>
      </c>
      <c r="FQ124">
        <v>35.44</v>
      </c>
      <c r="FR124">
        <v>350.99260990914911</v>
      </c>
      <c r="FS124">
        <v>338.06527999999997</v>
      </c>
      <c r="FT124">
        <v>351.05734000000001</v>
      </c>
      <c r="FU124">
        <v>12.992060000000039</v>
      </c>
      <c r="FV124">
        <v>338.06527999999997</v>
      </c>
      <c r="FW124">
        <v>0.77462714388978282</v>
      </c>
      <c r="FX124">
        <v>0.77450399999999997</v>
      </c>
      <c r="FY124">
        <v>0.799319</v>
      </c>
      <c r="FZ124">
        <v>2.4815000000000031E-2</v>
      </c>
      <c r="GA124">
        <v>0.799319</v>
      </c>
      <c r="GB124">
        <v>3</v>
      </c>
    </row>
    <row r="125" spans="1:185" x14ac:dyDescent="0.3">
      <c r="A125" s="36" t="s">
        <v>387</v>
      </c>
      <c r="B125">
        <v>-1.2845199999999999E-2</v>
      </c>
      <c r="C125">
        <v>2.0958899999999998</v>
      </c>
      <c r="D125">
        <v>1.9629000000000001</v>
      </c>
      <c r="E125">
        <v>-0.8196</v>
      </c>
      <c r="F125">
        <v>-0.78290000000000004</v>
      </c>
      <c r="G125">
        <v>1.6026</v>
      </c>
      <c r="H125">
        <v>-54.104500000000002</v>
      </c>
      <c r="I125">
        <v>0.14510000000000001</v>
      </c>
      <c r="J125">
        <v>0.35570000000000002</v>
      </c>
      <c r="K125">
        <v>0.14274000000000001</v>
      </c>
      <c r="L125">
        <v>4.0887E-2</v>
      </c>
      <c r="M125">
        <v>0.14935499999999999</v>
      </c>
      <c r="N125">
        <v>0.19818</v>
      </c>
      <c r="O125">
        <v>-0.27806999999999998</v>
      </c>
      <c r="P125">
        <v>-7.9890000000000003E-2</v>
      </c>
      <c r="Q125">
        <v>-0.17898</v>
      </c>
      <c r="R125">
        <v>8.0820000000000003E-2</v>
      </c>
      <c r="S125">
        <v>0.90137999999999996</v>
      </c>
      <c r="T125">
        <v>-0.62202999999999997</v>
      </c>
      <c r="U125">
        <v>-0.61792999999999998</v>
      </c>
      <c r="V125">
        <v>1.949616666666667</v>
      </c>
      <c r="W125">
        <v>1.9472700000000001</v>
      </c>
      <c r="X125">
        <v>0.1466666666666667</v>
      </c>
      <c r="Y125">
        <v>0.14268</v>
      </c>
      <c r="Z125">
        <v>4.0349999999999997E-2</v>
      </c>
      <c r="AA125">
        <v>4.2939999999999999E-2</v>
      </c>
      <c r="AB125">
        <v>51.79</v>
      </c>
      <c r="AC125">
        <v>-0.43260999999999999</v>
      </c>
      <c r="AD125">
        <v>1.89368</v>
      </c>
      <c r="AE125">
        <v>0.57927666666666666</v>
      </c>
      <c r="AF125">
        <v>0.57528999999999997</v>
      </c>
      <c r="AG125">
        <v>0.99467000000000005</v>
      </c>
      <c r="AH125">
        <v>4.96E-3</v>
      </c>
      <c r="AI125">
        <v>363.47980000000001</v>
      </c>
      <c r="AJ125">
        <v>339.52120000000002</v>
      </c>
      <c r="AK125">
        <v>363.50439999999998</v>
      </c>
      <c r="AL125">
        <v>387.41359999999997</v>
      </c>
      <c r="AM125">
        <v>243.35</v>
      </c>
      <c r="AN125">
        <v>426.3</v>
      </c>
      <c r="AO125">
        <v>129.19999999999999</v>
      </c>
      <c r="AP125">
        <v>359.7</v>
      </c>
      <c r="AQ125">
        <v>20.07</v>
      </c>
      <c r="AR125">
        <v>5.7</v>
      </c>
      <c r="AS125">
        <v>12.25</v>
      </c>
      <c r="AT125">
        <v>-4.474460055081745</v>
      </c>
      <c r="AU125">
        <v>1.18</v>
      </c>
      <c r="AV125">
        <v>-5.6544600550817448</v>
      </c>
      <c r="AW125">
        <v>0.34749999999999998</v>
      </c>
      <c r="AX125">
        <v>0.34749999999999998</v>
      </c>
      <c r="AY125">
        <v>0.34749999999999998</v>
      </c>
      <c r="AZ125">
        <v>0</v>
      </c>
      <c r="BA125">
        <v>0.34749999999999998</v>
      </c>
      <c r="BB125">
        <v>0.91100000000000003</v>
      </c>
      <c r="BC125">
        <v>0.91100000000000003</v>
      </c>
      <c r="BD125">
        <v>0.91100000000000003</v>
      </c>
      <c r="BE125">
        <v>0</v>
      </c>
      <c r="BF125">
        <v>0.91100000000000003</v>
      </c>
      <c r="BG125">
        <v>20.7791</v>
      </c>
      <c r="BH125">
        <v>20.7791</v>
      </c>
      <c r="BI125">
        <v>20.7791</v>
      </c>
      <c r="BJ125">
        <v>0</v>
      </c>
      <c r="BK125">
        <v>20.7791</v>
      </c>
      <c r="BL125">
        <v>3.8452000000000002</v>
      </c>
      <c r="BM125">
        <v>3.8452000000000002</v>
      </c>
      <c r="BN125">
        <v>3.8452000000000002</v>
      </c>
      <c r="BO125">
        <v>0</v>
      </c>
      <c r="BP125">
        <v>3.8452000000000002</v>
      </c>
      <c r="BQ125">
        <v>2.7751000000000001</v>
      </c>
      <c r="BR125">
        <v>2.7751000000000001</v>
      </c>
      <c r="BS125">
        <v>2.7751000000000001</v>
      </c>
      <c r="BT125">
        <v>0</v>
      </c>
      <c r="BU125">
        <v>2.7751000000000001</v>
      </c>
      <c r="BV125">
        <v>-0.11609999999999999</v>
      </c>
      <c r="BW125">
        <v>-0.11609999999999999</v>
      </c>
      <c r="BX125">
        <v>-0.11609999999999999</v>
      </c>
      <c r="BY125">
        <v>0</v>
      </c>
      <c r="BZ125">
        <v>-0.11609999999999999</v>
      </c>
      <c r="CA125">
        <v>-2.6591</v>
      </c>
      <c r="CB125">
        <v>-2.6591</v>
      </c>
      <c r="CC125">
        <v>-2.6591</v>
      </c>
      <c r="CD125">
        <v>0</v>
      </c>
      <c r="CE125">
        <v>-2.6591</v>
      </c>
      <c r="CF125">
        <v>66.599999999999994</v>
      </c>
      <c r="CG125">
        <v>66.599999999999994</v>
      </c>
      <c r="CH125">
        <v>66.599999999999994</v>
      </c>
      <c r="CI125">
        <v>0</v>
      </c>
      <c r="CJ125">
        <v>66.599999999999994</v>
      </c>
      <c r="CK125">
        <v>21.5</v>
      </c>
      <c r="CL125">
        <v>21.5</v>
      </c>
      <c r="CM125">
        <v>21.5</v>
      </c>
      <c r="CN125">
        <v>0</v>
      </c>
      <c r="CO125">
        <v>21.5</v>
      </c>
      <c r="CP125">
        <v>79</v>
      </c>
      <c r="CQ125">
        <v>79</v>
      </c>
      <c r="CR125">
        <v>79</v>
      </c>
      <c r="CS125">
        <v>0</v>
      </c>
      <c r="CT125">
        <v>79</v>
      </c>
      <c r="CU125">
        <v>12</v>
      </c>
      <c r="CV125">
        <v>12</v>
      </c>
      <c r="CW125">
        <v>12</v>
      </c>
      <c r="CX125">
        <v>0</v>
      </c>
      <c r="CY125">
        <v>12</v>
      </c>
      <c r="CZ125">
        <v>49.8</v>
      </c>
      <c r="DA125">
        <v>49.8</v>
      </c>
      <c r="DB125">
        <v>49.8</v>
      </c>
      <c r="DC125">
        <v>0</v>
      </c>
      <c r="DD125">
        <v>49.8</v>
      </c>
      <c r="DE125">
        <v>9.1999999999999993</v>
      </c>
      <c r="DF125">
        <v>9.1999999999999993</v>
      </c>
      <c r="DG125">
        <v>9.1999999999999993</v>
      </c>
      <c r="DH125">
        <v>0</v>
      </c>
      <c r="DI125">
        <v>9.1999999999999993</v>
      </c>
      <c r="DJ125">
        <v>0.1851542952460383</v>
      </c>
      <c r="DK125">
        <v>0.1851542952460383</v>
      </c>
      <c r="DL125">
        <v>0.1851542952460383</v>
      </c>
      <c r="DM125">
        <v>0</v>
      </c>
      <c r="DN125">
        <v>0.1851542952460383</v>
      </c>
      <c r="DO125">
        <v>4.2860170000000002</v>
      </c>
      <c r="DP125">
        <v>4.2860170000000002</v>
      </c>
      <c r="DQ125">
        <v>4.2860170000000002</v>
      </c>
      <c r="DR125">
        <v>0</v>
      </c>
      <c r="DS125">
        <v>4.2860170000000002</v>
      </c>
      <c r="DT125">
        <v>6.6265749999999999</v>
      </c>
      <c r="DU125">
        <v>6.6265749999999999</v>
      </c>
      <c r="DV125">
        <v>6.6265749999999999</v>
      </c>
      <c r="DW125">
        <v>0</v>
      </c>
      <c r="DX125">
        <v>6.6265749999999999</v>
      </c>
      <c r="DY125">
        <v>4.8243349999999996</v>
      </c>
      <c r="DZ125">
        <v>4.8243349999999996</v>
      </c>
      <c r="EA125">
        <v>4.8243349999999996</v>
      </c>
      <c r="EB125">
        <v>0</v>
      </c>
      <c r="EC125">
        <v>4.8243349999999996</v>
      </c>
      <c r="ED125">
        <v>7.2355850000000004</v>
      </c>
      <c r="EE125">
        <v>7.2355850000000004</v>
      </c>
      <c r="EF125">
        <v>7.2355850000000004</v>
      </c>
      <c r="EG125">
        <v>0</v>
      </c>
      <c r="EH125">
        <v>7.2355850000000004</v>
      </c>
      <c r="EI125">
        <v>8.1771580000000004</v>
      </c>
      <c r="EJ125">
        <v>8.1771580000000004</v>
      </c>
      <c r="EK125">
        <v>8.1771580000000004</v>
      </c>
      <c r="EL125">
        <v>0</v>
      </c>
      <c r="EM125">
        <v>8.1771580000000004</v>
      </c>
      <c r="EN125">
        <v>27.136949999999999</v>
      </c>
      <c r="EO125">
        <v>27.136949999999999</v>
      </c>
      <c r="EP125">
        <v>27.136949999999999</v>
      </c>
      <c r="EQ125">
        <v>0</v>
      </c>
      <c r="ER125">
        <v>27.136949999999999</v>
      </c>
      <c r="ES125">
        <v>10.25019</v>
      </c>
      <c r="ET125">
        <v>10.25019</v>
      </c>
      <c r="EU125">
        <v>10.25019</v>
      </c>
      <c r="EV125">
        <v>0</v>
      </c>
      <c r="EW125">
        <v>10.25019</v>
      </c>
      <c r="EX125">
        <v>16.886759999999999</v>
      </c>
      <c r="EY125">
        <v>16.886759999999999</v>
      </c>
      <c r="EZ125">
        <v>16.886759999999999</v>
      </c>
      <c r="FA125">
        <v>0</v>
      </c>
      <c r="FB125">
        <v>16.886759999999999</v>
      </c>
      <c r="FC125">
        <v>0.45892490255205459</v>
      </c>
      <c r="FD125">
        <v>0.45892490255205459</v>
      </c>
      <c r="FE125">
        <v>0.45892490255205459</v>
      </c>
      <c r="FF125">
        <v>0</v>
      </c>
      <c r="FG125">
        <v>0.45892490255205459</v>
      </c>
      <c r="FH125">
        <v>1.6474582422374611</v>
      </c>
      <c r="FI125">
        <v>1.6474582422374611</v>
      </c>
      <c r="FJ125">
        <v>1.6474582422374611</v>
      </c>
      <c r="FK125">
        <v>0</v>
      </c>
      <c r="FL125">
        <v>1.6474582422374611</v>
      </c>
      <c r="FM125">
        <v>39.270000000000003</v>
      </c>
      <c r="FN125">
        <v>39.270000000000003</v>
      </c>
      <c r="FO125">
        <v>39.270000000000003</v>
      </c>
      <c r="FP125">
        <v>0</v>
      </c>
      <c r="FQ125">
        <v>39.270000000000003</v>
      </c>
      <c r="FR125">
        <v>369.73016000000001</v>
      </c>
      <c r="FS125">
        <v>369.73016000000001</v>
      </c>
      <c r="FT125">
        <v>369.73016000000001</v>
      </c>
      <c r="FU125">
        <v>0</v>
      </c>
      <c r="FV125">
        <v>369.73016000000001</v>
      </c>
      <c r="FW125">
        <v>0.72304000000000002</v>
      </c>
      <c r="FX125">
        <v>0.72304000000000002</v>
      </c>
      <c r="FY125">
        <v>0.72304000000000002</v>
      </c>
      <c r="FZ125">
        <v>0</v>
      </c>
      <c r="GA125">
        <v>0.72304000000000002</v>
      </c>
      <c r="GB125">
        <v>1</v>
      </c>
      <c r="GC125">
        <v>1</v>
      </c>
    </row>
    <row r="126" spans="1:185" x14ac:dyDescent="0.3">
      <c r="A126" s="36" t="s">
        <v>1046</v>
      </c>
      <c r="B126">
        <v>-3.2915E-2</v>
      </c>
      <c r="C126">
        <v>1.9132499999999999</v>
      </c>
      <c r="D126">
        <v>1.9261999999999999</v>
      </c>
      <c r="E126">
        <v>-1.0597000000000001</v>
      </c>
      <c r="F126">
        <v>-0.47660000000000002</v>
      </c>
      <c r="G126">
        <v>1.5363</v>
      </c>
      <c r="H126">
        <v>-54.155199000000003</v>
      </c>
      <c r="I126">
        <v>0.80920000000000003</v>
      </c>
      <c r="J126">
        <v>0.73499999999999999</v>
      </c>
      <c r="K126">
        <v>0.20535</v>
      </c>
      <c r="L126">
        <v>-2.5172E-2</v>
      </c>
      <c r="M126">
        <v>9.8433999999999994E-2</v>
      </c>
      <c r="N126">
        <v>0.28455000000000003</v>
      </c>
      <c r="O126">
        <v>-0.27426</v>
      </c>
      <c r="P126">
        <v>1.0290000000000001E-2</v>
      </c>
      <c r="Q126">
        <v>-0.13197999999999999</v>
      </c>
      <c r="R126">
        <v>3.0609999999999998E-2</v>
      </c>
      <c r="S126">
        <v>0.69359000000000004</v>
      </c>
      <c r="T126">
        <v>-0.56348333333333334</v>
      </c>
      <c r="U126">
        <v>-0.56225000000000003</v>
      </c>
      <c r="V126">
        <v>1.974563333333333</v>
      </c>
      <c r="W126">
        <v>1.9674499999999999</v>
      </c>
      <c r="X126">
        <v>0.15652333333333329</v>
      </c>
      <c r="Y126">
        <v>0.12961</v>
      </c>
      <c r="Z126">
        <v>3.7429999999999998E-2</v>
      </c>
      <c r="AA126">
        <v>7.7829999999999996E-2</v>
      </c>
      <c r="AB126">
        <v>56.03</v>
      </c>
      <c r="AC126">
        <v>-0.42973</v>
      </c>
      <c r="AD126">
        <v>1.9538599999999999</v>
      </c>
      <c r="AE126">
        <v>0.58625333333333329</v>
      </c>
      <c r="AF126">
        <v>0.55933999999999995</v>
      </c>
      <c r="AG126">
        <v>0.78602000000000005</v>
      </c>
      <c r="AH126">
        <v>3.7799999999999999E-3</v>
      </c>
      <c r="AI126">
        <v>317.61219999999997</v>
      </c>
      <c r="AJ126">
        <v>220.80529999999999</v>
      </c>
      <c r="AK126">
        <v>311.81420000000003</v>
      </c>
      <c r="AL126">
        <v>420.21710000000002</v>
      </c>
      <c r="AM126">
        <v>64.099999999999994</v>
      </c>
      <c r="AN126">
        <v>124.5</v>
      </c>
      <c r="AO126">
        <v>45.8</v>
      </c>
      <c r="AP126">
        <v>82.6</v>
      </c>
      <c r="AQ126">
        <v>15.25</v>
      </c>
      <c r="AR126">
        <v>3.14</v>
      </c>
      <c r="AS126">
        <v>11.35</v>
      </c>
      <c r="AT126">
        <v>-2.4836218290287468</v>
      </c>
      <c r="AU126">
        <v>0.95</v>
      </c>
      <c r="AV126">
        <v>-3.433621829028747</v>
      </c>
      <c r="AW126">
        <v>2.8296000000000001</v>
      </c>
      <c r="AX126">
        <v>2.8296000000000001</v>
      </c>
      <c r="AY126">
        <v>2.8296000000000001</v>
      </c>
      <c r="AZ126">
        <v>0</v>
      </c>
      <c r="BA126">
        <v>2.8296000000000001</v>
      </c>
      <c r="BB126">
        <v>0.96450000000000002</v>
      </c>
      <c r="BC126">
        <v>0.96450000000000002</v>
      </c>
      <c r="BD126">
        <v>0.96450000000000002</v>
      </c>
      <c r="BE126">
        <v>0</v>
      </c>
      <c r="BF126">
        <v>0.96450000000000002</v>
      </c>
      <c r="BG126">
        <v>12.7982</v>
      </c>
      <c r="BH126">
        <v>12.7982</v>
      </c>
      <c r="BI126">
        <v>12.7982</v>
      </c>
      <c r="BJ126">
        <v>0</v>
      </c>
      <c r="BK126">
        <v>12.7982</v>
      </c>
      <c r="BL126">
        <v>2.85</v>
      </c>
      <c r="BM126">
        <v>2.85</v>
      </c>
      <c r="BN126">
        <v>2.85</v>
      </c>
      <c r="BO126">
        <v>0</v>
      </c>
      <c r="BP126">
        <v>2.85</v>
      </c>
      <c r="BQ126">
        <v>1.3836999999999999</v>
      </c>
      <c r="BR126">
        <v>1.3836999999999999</v>
      </c>
      <c r="BS126">
        <v>1.3836999999999999</v>
      </c>
      <c r="BT126">
        <v>0</v>
      </c>
      <c r="BU126">
        <v>1.3836999999999999</v>
      </c>
      <c r="BV126">
        <v>0.9284</v>
      </c>
      <c r="BW126">
        <v>0.9284</v>
      </c>
      <c r="BX126">
        <v>0.9284</v>
      </c>
      <c r="BY126">
        <v>0</v>
      </c>
      <c r="BZ126">
        <v>0.9284</v>
      </c>
      <c r="CA126">
        <v>-2.3121</v>
      </c>
      <c r="CB126">
        <v>-2.3121</v>
      </c>
      <c r="CC126">
        <v>-2.3121</v>
      </c>
      <c r="CD126">
        <v>0</v>
      </c>
      <c r="CE126">
        <v>-2.3121</v>
      </c>
      <c r="CF126">
        <v>41.9</v>
      </c>
      <c r="CG126">
        <v>41.9</v>
      </c>
      <c r="CH126">
        <v>41.9</v>
      </c>
      <c r="CI126">
        <v>0</v>
      </c>
      <c r="CJ126">
        <v>41.9</v>
      </c>
      <c r="CK126">
        <v>11.5</v>
      </c>
      <c r="CL126">
        <v>11.5</v>
      </c>
      <c r="CM126">
        <v>11.5</v>
      </c>
      <c r="CN126">
        <v>0</v>
      </c>
      <c r="CO126">
        <v>11.5</v>
      </c>
      <c r="CP126">
        <v>22.2</v>
      </c>
      <c r="CQ126">
        <v>22.2</v>
      </c>
      <c r="CR126">
        <v>22.2</v>
      </c>
      <c r="CS126">
        <v>0</v>
      </c>
      <c r="CT126">
        <v>22.2</v>
      </c>
      <c r="CU126">
        <v>9.6</v>
      </c>
      <c r="CV126">
        <v>9.6</v>
      </c>
      <c r="CW126">
        <v>9.6</v>
      </c>
      <c r="CX126">
        <v>0</v>
      </c>
      <c r="CY126">
        <v>9.6</v>
      </c>
      <c r="CZ126">
        <v>18.600000000000001</v>
      </c>
      <c r="DA126">
        <v>18.600000000000001</v>
      </c>
      <c r="DB126">
        <v>18.600000000000001</v>
      </c>
      <c r="DC126">
        <v>0</v>
      </c>
      <c r="DD126">
        <v>18.600000000000001</v>
      </c>
      <c r="DE126">
        <v>1.2</v>
      </c>
      <c r="DF126">
        <v>1.2</v>
      </c>
      <c r="DG126">
        <v>1.2</v>
      </c>
      <c r="DH126">
        <v>0</v>
      </c>
      <c r="DI126">
        <v>1.2</v>
      </c>
      <c r="DJ126">
        <v>0.50726392251815977</v>
      </c>
      <c r="DK126">
        <v>0.50726392251815977</v>
      </c>
      <c r="DL126">
        <v>0.50726392251815977</v>
      </c>
      <c r="DM126">
        <v>0</v>
      </c>
      <c r="DN126">
        <v>0.50726392251815977</v>
      </c>
      <c r="DO126">
        <v>2.9386890000000001</v>
      </c>
      <c r="DP126">
        <v>2.9386890000000001</v>
      </c>
      <c r="DQ126">
        <v>2.9386890000000001</v>
      </c>
      <c r="DR126">
        <v>0</v>
      </c>
      <c r="DS126">
        <v>2.9386890000000001</v>
      </c>
      <c r="DT126">
        <v>4.0852409999999999</v>
      </c>
      <c r="DU126">
        <v>4.0852409999999999</v>
      </c>
      <c r="DV126">
        <v>4.0852409999999999</v>
      </c>
      <c r="DW126">
        <v>0</v>
      </c>
      <c r="DX126">
        <v>4.0852409999999999</v>
      </c>
      <c r="DY126">
        <v>2.9386890000000001</v>
      </c>
      <c r="DZ126">
        <v>2.9386890000000001</v>
      </c>
      <c r="EA126">
        <v>2.9386890000000001</v>
      </c>
      <c r="EB126">
        <v>0</v>
      </c>
      <c r="EC126">
        <v>2.9386890000000001</v>
      </c>
      <c r="ED126">
        <v>4.0852409999999999</v>
      </c>
      <c r="EE126">
        <v>4.0852409999999999</v>
      </c>
      <c r="EF126">
        <v>4.0852409999999999</v>
      </c>
      <c r="EG126">
        <v>0</v>
      </c>
      <c r="EH126">
        <v>4.0852409999999999</v>
      </c>
      <c r="EI126">
        <v>6.512365</v>
      </c>
      <c r="EJ126">
        <v>6.512365</v>
      </c>
      <c r="EK126">
        <v>6.512365</v>
      </c>
      <c r="EL126">
        <v>0</v>
      </c>
      <c r="EM126">
        <v>6.512365</v>
      </c>
      <c r="EN126">
        <v>11.69525</v>
      </c>
      <c r="EO126">
        <v>11.69525</v>
      </c>
      <c r="EP126">
        <v>11.69525</v>
      </c>
      <c r="EQ126">
        <v>0</v>
      </c>
      <c r="ER126">
        <v>11.69525</v>
      </c>
      <c r="ES126">
        <v>5.5752800000000002</v>
      </c>
      <c r="ET126">
        <v>5.5752800000000002</v>
      </c>
      <c r="EU126">
        <v>5.5752800000000002</v>
      </c>
      <c r="EV126">
        <v>0</v>
      </c>
      <c r="EW126">
        <v>5.5752800000000002</v>
      </c>
      <c r="EX126">
        <v>6.1199700000000004</v>
      </c>
      <c r="EY126">
        <v>6.1199700000000004</v>
      </c>
      <c r="EZ126">
        <v>6.1199700000000004</v>
      </c>
      <c r="FA126">
        <v>0</v>
      </c>
      <c r="FB126">
        <v>6.1199700000000004</v>
      </c>
      <c r="FC126">
        <v>0.57694119666737864</v>
      </c>
      <c r="FD126">
        <v>0.57694119666737864</v>
      </c>
      <c r="FE126">
        <v>0.57694119666737864</v>
      </c>
      <c r="FF126">
        <v>0</v>
      </c>
      <c r="FG126">
        <v>0.57694119666737864</v>
      </c>
      <c r="FH126">
        <v>1.0976973353804651</v>
      </c>
      <c r="FI126">
        <v>1.0976973353804651</v>
      </c>
      <c r="FJ126">
        <v>1.0976973353804651</v>
      </c>
      <c r="FK126">
        <v>0</v>
      </c>
      <c r="FL126">
        <v>1.0976973353804651</v>
      </c>
      <c r="FM126">
        <v>25.28</v>
      </c>
      <c r="FN126">
        <v>25.28</v>
      </c>
      <c r="FO126">
        <v>25.28</v>
      </c>
      <c r="FP126">
        <v>0</v>
      </c>
      <c r="FQ126">
        <v>25.28</v>
      </c>
      <c r="FR126">
        <v>146.0849</v>
      </c>
      <c r="FS126">
        <v>146.0849</v>
      </c>
      <c r="FT126">
        <v>146.0849</v>
      </c>
      <c r="FU126">
        <v>0</v>
      </c>
      <c r="FV126">
        <v>146.0849</v>
      </c>
      <c r="FW126">
        <v>0.88789300000000004</v>
      </c>
      <c r="FX126">
        <v>0.88789300000000004</v>
      </c>
      <c r="FY126">
        <v>0.88789300000000004</v>
      </c>
      <c r="FZ126">
        <v>0</v>
      </c>
      <c r="GA126">
        <v>0.88789300000000004</v>
      </c>
      <c r="GB126">
        <v>1</v>
      </c>
      <c r="GC126">
        <v>2</v>
      </c>
    </row>
    <row r="127" spans="1:185" x14ac:dyDescent="0.3">
      <c r="A127" s="36" t="s">
        <v>1050</v>
      </c>
      <c r="B127">
        <v>-3.7757281247926031E-2</v>
      </c>
      <c r="C127">
        <v>1.9282504916902929</v>
      </c>
      <c r="D127">
        <v>1.9643310343099769</v>
      </c>
      <c r="E127">
        <v>-1.03711911227628</v>
      </c>
      <c r="F127">
        <v>-0.5409471017897618</v>
      </c>
      <c r="G127">
        <v>1.578044607318063</v>
      </c>
      <c r="H127">
        <v>-54.153578914159347</v>
      </c>
      <c r="I127">
        <v>0.11395678650404301</v>
      </c>
      <c r="J127">
        <v>0.40462410121967718</v>
      </c>
      <c r="K127">
        <v>0.18124714241414899</v>
      </c>
      <c r="L127">
        <v>1.019845708630457E-4</v>
      </c>
      <c r="M127">
        <v>0.1141690036521298</v>
      </c>
      <c r="N127">
        <v>0.18584301908126671</v>
      </c>
      <c r="O127">
        <v>-0.2423794460731806</v>
      </c>
      <c r="P127">
        <v>-5.6536426991913913E-2</v>
      </c>
      <c r="Q127">
        <v>-0.14946185619514829</v>
      </c>
      <c r="R127">
        <v>6.0094820243935428E-2</v>
      </c>
      <c r="S127">
        <v>0.84469091343894853</v>
      </c>
      <c r="T127">
        <v>-0.57764371118962221</v>
      </c>
      <c r="U127">
        <v>-0.56939819883733123</v>
      </c>
      <c r="V127">
        <v>1.9515427977506741</v>
      </c>
      <c r="W127">
        <v>1.9477866471218319</v>
      </c>
      <c r="X127">
        <v>0.1918481340324345</v>
      </c>
      <c r="Y127">
        <v>0.1755181144876003</v>
      </c>
      <c r="Z127">
        <v>3.8074773783198568E-2</v>
      </c>
      <c r="AA127">
        <v>4.1160025715228248E-2</v>
      </c>
      <c r="AB127">
        <v>48.730249447169868</v>
      </c>
      <c r="AC127">
        <v>-0.38967506969110532</v>
      </c>
      <c r="AD127">
        <v>1.898693796740027</v>
      </c>
      <c r="AE127">
        <v>0.58152320372353983</v>
      </c>
      <c r="AF127">
        <v>0.56519318417870557</v>
      </c>
      <c r="AG127">
        <v>0.92214836033274694</v>
      </c>
      <c r="AH127">
        <v>5.2059280975741747E-3</v>
      </c>
      <c r="AI127">
        <v>315.61684329962281</v>
      </c>
      <c r="AJ127">
        <v>276.20149144004301</v>
      </c>
      <c r="AK127">
        <v>304.7165734913811</v>
      </c>
      <c r="AL127">
        <v>365.93238657419232</v>
      </c>
      <c r="AM127">
        <v>237.39426852843661</v>
      </c>
      <c r="AN127">
        <v>344.45678650404301</v>
      </c>
      <c r="AO127">
        <v>126.4864269919139</v>
      </c>
      <c r="AP127">
        <v>286.85678650404299</v>
      </c>
      <c r="AQ127">
        <v>19.815678650404301</v>
      </c>
      <c r="AR127">
        <v>5.0286426991913924</v>
      </c>
      <c r="AS127">
        <v>12.067839325202151</v>
      </c>
      <c r="AT127">
        <v>-11.18363869521599</v>
      </c>
      <c r="AU127">
        <v>-4.3556786504043039</v>
      </c>
      <c r="AV127">
        <v>-6.8279600448116886</v>
      </c>
      <c r="AW127">
        <v>2.598037345035018</v>
      </c>
      <c r="AX127">
        <v>2.5579000000000001</v>
      </c>
      <c r="AY127">
        <v>2.6091000000000002</v>
      </c>
      <c r="AZ127">
        <v>5.1200000000000127E-2</v>
      </c>
      <c r="BA127">
        <v>2.6091000000000002</v>
      </c>
      <c r="BB127">
        <v>0.92080803373989228</v>
      </c>
      <c r="BC127">
        <v>0.92069999999999996</v>
      </c>
      <c r="BD127">
        <v>0.92120000000000002</v>
      </c>
      <c r="BE127">
        <v>5.0000000000005596E-4</v>
      </c>
      <c r="BF127">
        <v>0.92069999999999996</v>
      </c>
      <c r="BG127">
        <v>19.588981366008049</v>
      </c>
      <c r="BH127">
        <v>19.5305</v>
      </c>
      <c r="BI127">
        <v>19.6051</v>
      </c>
      <c r="BJ127">
        <v>7.4600000000000222E-2</v>
      </c>
      <c r="BK127">
        <v>19.6051</v>
      </c>
      <c r="BL127">
        <v>12.99948205540311</v>
      </c>
      <c r="BM127">
        <v>12.926299999999999</v>
      </c>
      <c r="BN127">
        <v>13.265000000000001</v>
      </c>
      <c r="BO127">
        <v>0.33870000000000111</v>
      </c>
      <c r="BP127">
        <v>12.926299999999999</v>
      </c>
      <c r="BQ127">
        <v>9.59755399885983</v>
      </c>
      <c r="BR127">
        <v>9.5836000000000006</v>
      </c>
      <c r="BS127">
        <v>9.6013999999999999</v>
      </c>
      <c r="BT127">
        <v>1.7799999999999368E-2</v>
      </c>
      <c r="BU127">
        <v>9.6013999999999999</v>
      </c>
      <c r="BV127">
        <v>-0.87932462554557178</v>
      </c>
      <c r="BW127">
        <v>-1.0054000000000001</v>
      </c>
      <c r="BX127">
        <v>-0.4219</v>
      </c>
      <c r="BY127">
        <v>0.58350000000000013</v>
      </c>
      <c r="BZ127">
        <v>-1.0054000000000001</v>
      </c>
      <c r="CA127">
        <v>-8.7182293733142586</v>
      </c>
      <c r="CB127">
        <v>-9.1616999999999997</v>
      </c>
      <c r="CC127">
        <v>-8.5960000000000001</v>
      </c>
      <c r="CD127">
        <v>0.56569999999999965</v>
      </c>
      <c r="CE127">
        <v>-8.5960000000000001</v>
      </c>
      <c r="CF127">
        <v>57.599999999999987</v>
      </c>
      <c r="CG127">
        <v>57.6</v>
      </c>
      <c r="CH127">
        <v>57.6</v>
      </c>
      <c r="CI127">
        <v>0</v>
      </c>
      <c r="CJ127">
        <v>57.6</v>
      </c>
      <c r="CK127">
        <v>20.756786504043038</v>
      </c>
      <c r="CL127">
        <v>20.6</v>
      </c>
      <c r="CM127">
        <v>20.8</v>
      </c>
      <c r="CN127">
        <v>0.19999999999999929</v>
      </c>
      <c r="CO127">
        <v>20.8</v>
      </c>
      <c r="CP127">
        <v>61.364820243935434</v>
      </c>
      <c r="CQ127">
        <v>61.3</v>
      </c>
      <c r="CR127">
        <v>61.6</v>
      </c>
      <c r="CS127">
        <v>0.30000000000000432</v>
      </c>
      <c r="CT127">
        <v>61.3</v>
      </c>
      <c r="CU127">
        <v>11.51357300808608</v>
      </c>
      <c r="CV127">
        <v>11.2</v>
      </c>
      <c r="CW127">
        <v>11.6</v>
      </c>
      <c r="CX127">
        <v>0.40000000000000041</v>
      </c>
      <c r="CY127">
        <v>11.6</v>
      </c>
      <c r="CZ127">
        <v>65.035179756064551</v>
      </c>
      <c r="DA127">
        <v>64.8</v>
      </c>
      <c r="DB127">
        <v>65.099999999999994</v>
      </c>
      <c r="DC127">
        <v>0.29999999999999721</v>
      </c>
      <c r="DD127">
        <v>65.099999999999994</v>
      </c>
      <c r="DE127">
        <v>8.3296404878708756</v>
      </c>
      <c r="DF127">
        <v>8.1999999999999993</v>
      </c>
      <c r="DG127">
        <v>8.8000000000000007</v>
      </c>
      <c r="DH127">
        <v>0.60000000000000142</v>
      </c>
      <c r="DI127">
        <v>8.1999999999999993</v>
      </c>
      <c r="DJ127">
        <v>0.2007970787322077</v>
      </c>
      <c r="DK127">
        <v>0.200766817706518</v>
      </c>
      <c r="DL127">
        <v>0.20090687129403559</v>
      </c>
      <c r="DM127">
        <v>1.4005358751761901E-4</v>
      </c>
      <c r="DN127">
        <v>0.200766817706518</v>
      </c>
      <c r="DO127">
        <v>4.1963052042687332</v>
      </c>
      <c r="DP127">
        <v>4.1826639999999999</v>
      </c>
      <c r="DQ127">
        <v>4.2457979999999997</v>
      </c>
      <c r="DR127">
        <v>6.3133999999999801E-2</v>
      </c>
      <c r="DS127">
        <v>4.1826639999999999</v>
      </c>
      <c r="DT127">
        <v>6.658336535055434</v>
      </c>
      <c r="DU127">
        <v>6.6564439999999996</v>
      </c>
      <c r="DV127">
        <v>6.665203</v>
      </c>
      <c r="DW127">
        <v>8.7590000000004054E-3</v>
      </c>
      <c r="DX127">
        <v>6.6564439999999996</v>
      </c>
      <c r="DY127">
        <v>4.415276082927833</v>
      </c>
      <c r="DZ127">
        <v>4.4069159999999998</v>
      </c>
      <c r="EA127">
        <v>4.445608</v>
      </c>
      <c r="EB127">
        <v>3.8692000000000171E-2</v>
      </c>
      <c r="EC127">
        <v>4.4069159999999998</v>
      </c>
      <c r="ED127">
        <v>6.9917220067653689</v>
      </c>
      <c r="EE127">
        <v>6.9535099999999996</v>
      </c>
      <c r="EF127">
        <v>7.0022539999999998</v>
      </c>
      <c r="EG127">
        <v>4.8744000000000121E-2</v>
      </c>
      <c r="EH127">
        <v>7.0022539999999998</v>
      </c>
      <c r="EI127">
        <v>8.2236683167832627</v>
      </c>
      <c r="EJ127">
        <v>8.1958599999999997</v>
      </c>
      <c r="EK127">
        <v>8.3245620000000002</v>
      </c>
      <c r="EL127">
        <v>0.12870200000000051</v>
      </c>
      <c r="EM127">
        <v>8.1958599999999997</v>
      </c>
      <c r="EN127">
        <v>21.55318267247403</v>
      </c>
      <c r="EO127">
        <v>21.532330000000002</v>
      </c>
      <c r="EP127">
        <v>21.62884</v>
      </c>
      <c r="EQ127">
        <v>9.6509999999998541E-2</v>
      </c>
      <c r="ER127">
        <v>21.532330000000002</v>
      </c>
      <c r="ES127">
        <v>8.2170827243109947</v>
      </c>
      <c r="ET127">
        <v>8.1158300000000008</v>
      </c>
      <c r="EU127">
        <v>8.2449899999999996</v>
      </c>
      <c r="EV127">
        <v>0.1291599999999988</v>
      </c>
      <c r="EW127">
        <v>8.2449899999999996</v>
      </c>
      <c r="EX127">
        <v>13.33609994816304</v>
      </c>
      <c r="EY127">
        <v>13.28734</v>
      </c>
      <c r="EZ127">
        <v>13.51301</v>
      </c>
      <c r="FA127">
        <v>0.22566999999999909</v>
      </c>
      <c r="FB127">
        <v>13.28734</v>
      </c>
      <c r="FC127">
        <v>0.43521130422096732</v>
      </c>
      <c r="FD127">
        <v>0.43479023792547739</v>
      </c>
      <c r="FE127">
        <v>0.43673901011419031</v>
      </c>
      <c r="FF127">
        <v>1.948772188712866E-3</v>
      </c>
      <c r="FG127">
        <v>0.43479023792547739</v>
      </c>
      <c r="FH127">
        <v>1.623114896254138</v>
      </c>
      <c r="FI127">
        <v>1.61156532633757</v>
      </c>
      <c r="FJ127">
        <v>1.6650188582067389</v>
      </c>
      <c r="FK127">
        <v>5.3453531869168902E-2</v>
      </c>
      <c r="FL127">
        <v>1.61156532633757</v>
      </c>
      <c r="FM127">
        <v>36.73523478854419</v>
      </c>
      <c r="FN127">
        <v>36.21</v>
      </c>
      <c r="FO127">
        <v>36.880000000000003</v>
      </c>
      <c r="FP127">
        <v>0.67000000000000171</v>
      </c>
      <c r="FQ127">
        <v>36.880000000000003</v>
      </c>
      <c r="FR127">
        <v>328.68140516976302</v>
      </c>
      <c r="FS127">
        <v>328.32510000000002</v>
      </c>
      <c r="FT127">
        <v>328.77960999999999</v>
      </c>
      <c r="FU127">
        <v>0.45450999999997072</v>
      </c>
      <c r="FV127">
        <v>328.77960999999999</v>
      </c>
      <c r="FW127">
        <v>0.75317004767811346</v>
      </c>
      <c r="FX127">
        <v>0.75304300000000002</v>
      </c>
      <c r="FY127">
        <v>0.75363100000000005</v>
      </c>
      <c r="FZ127">
        <v>5.8800000000003294E-4</v>
      </c>
      <c r="GA127">
        <v>0.75304300000000002</v>
      </c>
      <c r="GB127">
        <v>2</v>
      </c>
      <c r="GC127">
        <v>2</v>
      </c>
    </row>
    <row r="128" spans="1:185" x14ac:dyDescent="0.3">
      <c r="A128" s="36" t="s">
        <v>1053</v>
      </c>
      <c r="B128">
        <v>-3.4462699999999999E-2</v>
      </c>
      <c r="C128">
        <v>1.87016</v>
      </c>
      <c r="D128">
        <v>1.7996000000000001</v>
      </c>
      <c r="E128">
        <v>-0.73480000000000001</v>
      </c>
      <c r="F128">
        <v>-0.73460000000000003</v>
      </c>
      <c r="G128">
        <v>1.4694</v>
      </c>
      <c r="H128">
        <v>-54.160575999999999</v>
      </c>
      <c r="I128">
        <v>9.8199999999999996E-2</v>
      </c>
      <c r="J128">
        <v>0.36309999999999998</v>
      </c>
      <c r="K128">
        <v>0.20515</v>
      </c>
      <c r="L128">
        <v>-1.8397E-2</v>
      </c>
      <c r="M128">
        <v>9.9026000000000003E-2</v>
      </c>
      <c r="N128">
        <v>0.19353000000000001</v>
      </c>
      <c r="O128">
        <v>-0.24038999999999999</v>
      </c>
      <c r="P128">
        <v>-4.6859999999999999E-2</v>
      </c>
      <c r="Q128">
        <v>-0.14363000000000001</v>
      </c>
      <c r="R128">
        <v>5.3289999999999997E-2</v>
      </c>
      <c r="S128">
        <v>0.82128999999999996</v>
      </c>
      <c r="T128">
        <v>-0.57243333333333335</v>
      </c>
      <c r="U128">
        <v>-0.57240000000000002</v>
      </c>
      <c r="V128">
        <v>1.95279</v>
      </c>
      <c r="W128">
        <v>1.95278</v>
      </c>
      <c r="X128">
        <v>0.19979</v>
      </c>
      <c r="Y128">
        <v>0.19977</v>
      </c>
      <c r="Z128">
        <v>3.7060000000000003E-2</v>
      </c>
      <c r="AA128">
        <v>3.7089999999999998E-2</v>
      </c>
      <c r="AB128">
        <v>47.64</v>
      </c>
      <c r="AC128">
        <v>-0.38705000000000001</v>
      </c>
      <c r="AD128">
        <v>1.9012</v>
      </c>
      <c r="AE128">
        <v>0.58684000000000003</v>
      </c>
      <c r="AF128">
        <v>0.58682000000000001</v>
      </c>
      <c r="AG128">
        <v>0.74880999999999998</v>
      </c>
      <c r="AH128">
        <v>5.0499999999999998E-3</v>
      </c>
      <c r="AI128">
        <v>300.4658</v>
      </c>
      <c r="AJ128">
        <v>289.20510000000002</v>
      </c>
      <c r="AK128">
        <v>289.3306</v>
      </c>
      <c r="AL128">
        <v>322.86180000000002</v>
      </c>
      <c r="AM128">
        <v>284.649</v>
      </c>
      <c r="AN128">
        <v>370</v>
      </c>
      <c r="AO128">
        <v>109.6</v>
      </c>
      <c r="AP128">
        <v>319.2</v>
      </c>
      <c r="AQ128">
        <v>20.55</v>
      </c>
      <c r="AR128">
        <v>4.6100000000000003</v>
      </c>
      <c r="AS128">
        <v>14.09</v>
      </c>
      <c r="AT128">
        <v>-15.71887449620678</v>
      </c>
      <c r="AU128">
        <v>-8.76</v>
      </c>
      <c r="AV128">
        <v>-6.9588744962067768</v>
      </c>
      <c r="AW128">
        <v>0.56220000000000003</v>
      </c>
      <c r="AX128">
        <v>0.56220000000000003</v>
      </c>
      <c r="AY128">
        <v>0.56220000000000003</v>
      </c>
      <c r="AZ128">
        <v>0</v>
      </c>
      <c r="BA128">
        <v>0.56220000000000003</v>
      </c>
      <c r="BB128">
        <v>0.93359999999999999</v>
      </c>
      <c r="BC128">
        <v>0.93359999999999999</v>
      </c>
      <c r="BD128">
        <v>0.93359999999999999</v>
      </c>
      <c r="BE128">
        <v>0</v>
      </c>
      <c r="BF128">
        <v>0.93359999999999999</v>
      </c>
      <c r="BG128">
        <v>17.865200000000002</v>
      </c>
      <c r="BH128">
        <v>17.865200000000002</v>
      </c>
      <c r="BI128">
        <v>17.865200000000002</v>
      </c>
      <c r="BJ128">
        <v>0</v>
      </c>
      <c r="BK128">
        <v>17.865200000000002</v>
      </c>
      <c r="BL128">
        <v>5.9714</v>
      </c>
      <c r="BM128">
        <v>5.9714</v>
      </c>
      <c r="BN128">
        <v>5.9714</v>
      </c>
      <c r="BO128">
        <v>0</v>
      </c>
      <c r="BP128">
        <v>5.9714</v>
      </c>
      <c r="BQ128">
        <v>4.8756000000000004</v>
      </c>
      <c r="BR128">
        <v>4.8756000000000004</v>
      </c>
      <c r="BS128">
        <v>4.8756000000000004</v>
      </c>
      <c r="BT128">
        <v>0</v>
      </c>
      <c r="BU128">
        <v>4.8756000000000004</v>
      </c>
      <c r="BV128">
        <v>-2.4123000000000001</v>
      </c>
      <c r="BW128">
        <v>-2.4123000000000001</v>
      </c>
      <c r="BX128">
        <v>-2.4123000000000001</v>
      </c>
      <c r="BY128">
        <v>0</v>
      </c>
      <c r="BZ128">
        <v>-2.4123000000000001</v>
      </c>
      <c r="CA128">
        <v>-2.4632000000000001</v>
      </c>
      <c r="CB128">
        <v>-2.4632000000000001</v>
      </c>
      <c r="CC128">
        <v>-2.4632000000000001</v>
      </c>
      <c r="CD128">
        <v>0</v>
      </c>
      <c r="CE128">
        <v>-2.4632000000000001</v>
      </c>
      <c r="CF128">
        <v>50.8</v>
      </c>
      <c r="CG128">
        <v>50.8</v>
      </c>
      <c r="CH128">
        <v>50.8</v>
      </c>
      <c r="CI128">
        <v>0</v>
      </c>
      <c r="CJ128">
        <v>50.8</v>
      </c>
      <c r="CK128">
        <v>13.9</v>
      </c>
      <c r="CL128">
        <v>13.9</v>
      </c>
      <c r="CM128">
        <v>13.9</v>
      </c>
      <c r="CN128">
        <v>0</v>
      </c>
      <c r="CO128">
        <v>13.9</v>
      </c>
      <c r="CP128">
        <v>70.099999999999994</v>
      </c>
      <c r="CQ128">
        <v>70.099999999999994</v>
      </c>
      <c r="CR128">
        <v>70.099999999999994</v>
      </c>
      <c r="CS128">
        <v>0</v>
      </c>
      <c r="CT128">
        <v>70.099999999999994</v>
      </c>
      <c r="CU128">
        <v>11.5</v>
      </c>
      <c r="CV128">
        <v>11.5</v>
      </c>
      <c r="CW128">
        <v>11.5</v>
      </c>
      <c r="CX128">
        <v>0</v>
      </c>
      <c r="CY128">
        <v>11.5</v>
      </c>
      <c r="CZ128">
        <v>38.799999999999997</v>
      </c>
      <c r="DA128">
        <v>38.799999999999997</v>
      </c>
      <c r="DB128">
        <v>38.799999999999997</v>
      </c>
      <c r="DC128">
        <v>0</v>
      </c>
      <c r="DD128">
        <v>38.799999999999997</v>
      </c>
      <c r="DE128">
        <v>1.4</v>
      </c>
      <c r="DF128">
        <v>1.4</v>
      </c>
      <c r="DG128">
        <v>1.4</v>
      </c>
      <c r="DH128">
        <v>0</v>
      </c>
      <c r="DI128">
        <v>1.4</v>
      </c>
      <c r="DJ128">
        <v>0.15914786967418551</v>
      </c>
      <c r="DK128">
        <v>0.15914786967418551</v>
      </c>
      <c r="DL128">
        <v>0.15914786967418551</v>
      </c>
      <c r="DM128">
        <v>0</v>
      </c>
      <c r="DN128">
        <v>0.15914786967418551</v>
      </c>
      <c r="DO128">
        <v>3.7134960000000001</v>
      </c>
      <c r="DP128">
        <v>3.7134960000000001</v>
      </c>
      <c r="DQ128">
        <v>3.7134960000000001</v>
      </c>
      <c r="DR128">
        <v>0</v>
      </c>
      <c r="DS128">
        <v>3.7134960000000001</v>
      </c>
      <c r="DT128">
        <v>5.7334230000000002</v>
      </c>
      <c r="DU128">
        <v>5.7334230000000002</v>
      </c>
      <c r="DV128">
        <v>5.7334230000000002</v>
      </c>
      <c r="DW128">
        <v>0</v>
      </c>
      <c r="DX128">
        <v>5.7334230000000002</v>
      </c>
      <c r="DY128">
        <v>4.6570739999999997</v>
      </c>
      <c r="DZ128">
        <v>4.6570739999999997</v>
      </c>
      <c r="EA128">
        <v>4.6570739999999997</v>
      </c>
      <c r="EB128">
        <v>0</v>
      </c>
      <c r="EC128">
        <v>4.6570739999999997</v>
      </c>
      <c r="ED128">
        <v>7.5659140000000003</v>
      </c>
      <c r="EE128">
        <v>7.5659140000000003</v>
      </c>
      <c r="EF128">
        <v>7.5659140000000003</v>
      </c>
      <c r="EG128">
        <v>0</v>
      </c>
      <c r="EH128">
        <v>7.5659140000000003</v>
      </c>
      <c r="EI128">
        <v>7.2043229999999996</v>
      </c>
      <c r="EJ128">
        <v>7.2043229999999996</v>
      </c>
      <c r="EK128">
        <v>7.2043229999999996</v>
      </c>
      <c r="EL128">
        <v>0</v>
      </c>
      <c r="EM128">
        <v>7.2043229999999996</v>
      </c>
      <c r="EN128">
        <v>17.850460000000002</v>
      </c>
      <c r="EO128">
        <v>17.850460000000002</v>
      </c>
      <c r="EP128">
        <v>17.850460000000002</v>
      </c>
      <c r="EQ128">
        <v>0</v>
      </c>
      <c r="ER128">
        <v>17.850460000000002</v>
      </c>
      <c r="ES128">
        <v>5.9870599999999996</v>
      </c>
      <c r="ET128">
        <v>5.9870599999999996</v>
      </c>
      <c r="EU128">
        <v>5.9870599999999996</v>
      </c>
      <c r="EV128">
        <v>0</v>
      </c>
      <c r="EW128">
        <v>5.9870599999999996</v>
      </c>
      <c r="EX128">
        <v>11.8634</v>
      </c>
      <c r="EY128">
        <v>11.8634</v>
      </c>
      <c r="EZ128">
        <v>11.8634</v>
      </c>
      <c r="FA128">
        <v>0</v>
      </c>
      <c r="FB128">
        <v>11.8634</v>
      </c>
      <c r="FC128">
        <v>0.31593281583042793</v>
      </c>
      <c r="FD128">
        <v>0.31593281583042793</v>
      </c>
      <c r="FE128">
        <v>0.31593281583042793</v>
      </c>
      <c r="FF128">
        <v>0</v>
      </c>
      <c r="FG128">
        <v>0.31593281583042793</v>
      </c>
      <c r="FH128">
        <v>1.981506782961922</v>
      </c>
      <c r="FI128">
        <v>1.981506782961922</v>
      </c>
      <c r="FJ128">
        <v>1.981506782961922</v>
      </c>
      <c r="FK128">
        <v>0</v>
      </c>
      <c r="FL128">
        <v>1.981506782961922</v>
      </c>
      <c r="FM128">
        <v>36.42</v>
      </c>
      <c r="FN128">
        <v>36.42</v>
      </c>
      <c r="FO128">
        <v>36.42</v>
      </c>
      <c r="FP128">
        <v>0</v>
      </c>
      <c r="FQ128">
        <v>36.42</v>
      </c>
      <c r="FR128">
        <v>363.43221999999997</v>
      </c>
      <c r="FS128">
        <v>363.43221999999997</v>
      </c>
      <c r="FT128">
        <v>363.43221999999997</v>
      </c>
      <c r="FU128">
        <v>0</v>
      </c>
      <c r="FV128">
        <v>363.43221999999997</v>
      </c>
      <c r="FW128">
        <v>0.73000200000000004</v>
      </c>
      <c r="FX128">
        <v>0.73000200000000004</v>
      </c>
      <c r="FY128">
        <v>0.73000200000000004</v>
      </c>
      <c r="FZ128">
        <v>0</v>
      </c>
      <c r="GA128">
        <v>0.73000200000000004</v>
      </c>
      <c r="GB128">
        <v>1</v>
      </c>
      <c r="GC128">
        <v>4</v>
      </c>
    </row>
    <row r="129" spans="1:185" x14ac:dyDescent="0.3">
      <c r="A129" s="36" t="s">
        <v>1058</v>
      </c>
      <c r="B129">
        <v>-4.8797699999999999E-2</v>
      </c>
      <c r="C129">
        <v>1.8345800000000001</v>
      </c>
      <c r="D129">
        <v>1.8062</v>
      </c>
      <c r="E129">
        <v>-0.75260000000000005</v>
      </c>
      <c r="F129">
        <v>-0.72209999999999996</v>
      </c>
      <c r="G129">
        <v>1.4746999999999999</v>
      </c>
      <c r="H129">
        <v>-54.180608999999997</v>
      </c>
      <c r="I129">
        <v>0.13539999999999999</v>
      </c>
      <c r="J129">
        <v>0.45519999999999999</v>
      </c>
      <c r="K129">
        <v>0.18446000000000001</v>
      </c>
      <c r="L129">
        <v>-1.6962000000000001E-2</v>
      </c>
      <c r="M129">
        <v>0.10492</v>
      </c>
      <c r="N129">
        <v>0.18704000000000001</v>
      </c>
      <c r="O129">
        <v>-0.2172</v>
      </c>
      <c r="P129">
        <v>-3.0159999999999999E-2</v>
      </c>
      <c r="Q129">
        <v>-0.12368</v>
      </c>
      <c r="R129">
        <v>4.0890000000000003E-2</v>
      </c>
      <c r="S129">
        <v>0.82167999999999997</v>
      </c>
      <c r="T129">
        <v>-0.55635000000000001</v>
      </c>
      <c r="U129">
        <v>-0.54962</v>
      </c>
      <c r="V129">
        <v>1.953623333333333</v>
      </c>
      <c r="W129">
        <v>1.9525600000000001</v>
      </c>
      <c r="X129">
        <v>0.22242333333333331</v>
      </c>
      <c r="Y129">
        <v>0.22141</v>
      </c>
      <c r="Z129">
        <v>3.889666666666667E-2</v>
      </c>
      <c r="AA129">
        <v>4.2750000000000003E-2</v>
      </c>
      <c r="AB129">
        <v>45.07</v>
      </c>
      <c r="AC129">
        <v>-0.35159000000000001</v>
      </c>
      <c r="AD129">
        <v>1.87202</v>
      </c>
      <c r="AE129">
        <v>0.57401333333333338</v>
      </c>
      <c r="AF129">
        <v>0.57299999999999995</v>
      </c>
      <c r="AG129">
        <v>0.80381000000000002</v>
      </c>
      <c r="AH129">
        <v>5.3099999999999996E-3</v>
      </c>
      <c r="AI129">
        <v>306.69319999999999</v>
      </c>
      <c r="AJ129">
        <v>277.66430000000003</v>
      </c>
      <c r="AK129">
        <v>310.89159999999998</v>
      </c>
      <c r="AL129">
        <v>331.52370000000002</v>
      </c>
      <c r="AM129">
        <v>277.32299999999998</v>
      </c>
      <c r="AN129">
        <v>353.3</v>
      </c>
      <c r="AO129">
        <v>129.1</v>
      </c>
      <c r="AP129">
        <v>289.5</v>
      </c>
      <c r="AQ129">
        <v>20.04</v>
      </c>
      <c r="AR129">
        <v>4.92</v>
      </c>
      <c r="AS129">
        <v>11.91</v>
      </c>
      <c r="AT129">
        <v>-14.695091931045001</v>
      </c>
      <c r="AU129">
        <v>-7.77</v>
      </c>
      <c r="AV129">
        <v>-6.925091931045003</v>
      </c>
      <c r="AW129">
        <v>1.3636999999999999</v>
      </c>
      <c r="AX129">
        <v>1.3636999999999999</v>
      </c>
      <c r="AY129">
        <v>1.3636999999999999</v>
      </c>
      <c r="AZ129">
        <v>0</v>
      </c>
      <c r="BA129">
        <v>1.3636999999999999</v>
      </c>
      <c r="BB129">
        <v>0.89229999999999998</v>
      </c>
      <c r="BC129">
        <v>0.89229999999999998</v>
      </c>
      <c r="BD129">
        <v>0.89229999999999998</v>
      </c>
      <c r="BE129">
        <v>0</v>
      </c>
      <c r="BF129">
        <v>0.89229999999999998</v>
      </c>
      <c r="BG129">
        <v>23.126200000000001</v>
      </c>
      <c r="BH129">
        <v>23.126200000000001</v>
      </c>
      <c r="BI129">
        <v>23.126200000000001</v>
      </c>
      <c r="BJ129">
        <v>0</v>
      </c>
      <c r="BK129">
        <v>23.126200000000001</v>
      </c>
      <c r="BL129">
        <v>7.6242999999999999</v>
      </c>
      <c r="BM129">
        <v>7.6242999999999999</v>
      </c>
      <c r="BN129">
        <v>7.6242999999999999</v>
      </c>
      <c r="BO129">
        <v>0</v>
      </c>
      <c r="BP129">
        <v>7.6242999999999999</v>
      </c>
      <c r="BQ129">
        <v>5.5656999999999996</v>
      </c>
      <c r="BR129">
        <v>5.5656999999999996</v>
      </c>
      <c r="BS129">
        <v>5.5656999999999996</v>
      </c>
      <c r="BT129">
        <v>0</v>
      </c>
      <c r="BU129">
        <v>5.5656999999999996</v>
      </c>
      <c r="BV129">
        <v>-0.3679</v>
      </c>
      <c r="BW129">
        <v>-0.3679</v>
      </c>
      <c r="BX129">
        <v>-0.3679</v>
      </c>
      <c r="BY129">
        <v>0</v>
      </c>
      <c r="BZ129">
        <v>-0.3679</v>
      </c>
      <c r="CA129">
        <v>-5.1978999999999997</v>
      </c>
      <c r="CB129">
        <v>-5.1978999999999997</v>
      </c>
      <c r="CC129">
        <v>-5.1978999999999997</v>
      </c>
      <c r="CD129">
        <v>0</v>
      </c>
      <c r="CE129">
        <v>-5.1978999999999997</v>
      </c>
      <c r="CF129">
        <v>63.8</v>
      </c>
      <c r="CG129">
        <v>63.8</v>
      </c>
      <c r="CH129">
        <v>63.8</v>
      </c>
      <c r="CI129">
        <v>0</v>
      </c>
      <c r="CJ129">
        <v>63.8</v>
      </c>
      <c r="CK129">
        <v>27.2</v>
      </c>
      <c r="CL129">
        <v>27.2</v>
      </c>
      <c r="CM129">
        <v>27.2</v>
      </c>
      <c r="CN129">
        <v>0</v>
      </c>
      <c r="CO129">
        <v>27.2</v>
      </c>
      <c r="CP129">
        <v>64.599999999999994</v>
      </c>
      <c r="CQ129">
        <v>64.599999999999994</v>
      </c>
      <c r="CR129">
        <v>64.599999999999994</v>
      </c>
      <c r="CS129">
        <v>0</v>
      </c>
      <c r="CT129">
        <v>64.599999999999994</v>
      </c>
      <c r="CU129">
        <v>11.6</v>
      </c>
      <c r="CV129">
        <v>11.6</v>
      </c>
      <c r="CW129">
        <v>11.6</v>
      </c>
      <c r="CX129">
        <v>0</v>
      </c>
      <c r="CY129">
        <v>11.6</v>
      </c>
      <c r="CZ129">
        <v>57.2</v>
      </c>
      <c r="DA129">
        <v>57.2</v>
      </c>
      <c r="DB129">
        <v>57.2</v>
      </c>
      <c r="DC129">
        <v>0</v>
      </c>
      <c r="DD129">
        <v>57.2</v>
      </c>
      <c r="DE129">
        <v>14.8</v>
      </c>
      <c r="DF129">
        <v>14.8</v>
      </c>
      <c r="DG129">
        <v>14.8</v>
      </c>
      <c r="DH129">
        <v>0</v>
      </c>
      <c r="DI129">
        <v>14.8</v>
      </c>
      <c r="DJ129">
        <v>0.22037996545768571</v>
      </c>
      <c r="DK129">
        <v>0.22037996545768571</v>
      </c>
      <c r="DL129">
        <v>0.22037996545768571</v>
      </c>
      <c r="DM129">
        <v>0</v>
      </c>
      <c r="DN129">
        <v>0.22037996545768571</v>
      </c>
      <c r="DO129">
        <v>4.1031789999999999</v>
      </c>
      <c r="DP129">
        <v>4.1031789999999999</v>
      </c>
      <c r="DQ129">
        <v>4.1031789999999999</v>
      </c>
      <c r="DR129">
        <v>0</v>
      </c>
      <c r="DS129">
        <v>4.1031789999999999</v>
      </c>
      <c r="DT129">
        <v>6.0279680000000004</v>
      </c>
      <c r="DU129">
        <v>6.0279680000000004</v>
      </c>
      <c r="DV129">
        <v>6.0279680000000004</v>
      </c>
      <c r="DW129">
        <v>0</v>
      </c>
      <c r="DX129">
        <v>6.0279680000000004</v>
      </c>
      <c r="DY129">
        <v>4.6684359999999998</v>
      </c>
      <c r="DZ129">
        <v>4.6684359999999998</v>
      </c>
      <c r="EA129">
        <v>4.6684359999999998</v>
      </c>
      <c r="EB129">
        <v>0</v>
      </c>
      <c r="EC129">
        <v>4.6684359999999998</v>
      </c>
      <c r="ED129">
        <v>7.5348920000000001</v>
      </c>
      <c r="EE129">
        <v>7.5348920000000001</v>
      </c>
      <c r="EF129">
        <v>7.5348920000000001</v>
      </c>
      <c r="EG129">
        <v>0</v>
      </c>
      <c r="EH129">
        <v>7.5348920000000001</v>
      </c>
      <c r="EI129">
        <v>7.9517749999999996</v>
      </c>
      <c r="EJ129">
        <v>7.9517749999999996</v>
      </c>
      <c r="EK129">
        <v>7.9517749999999996</v>
      </c>
      <c r="EL129">
        <v>0</v>
      </c>
      <c r="EM129">
        <v>7.9517749999999996</v>
      </c>
      <c r="EN129">
        <v>25.150030000000001</v>
      </c>
      <c r="EO129">
        <v>25.150030000000001</v>
      </c>
      <c r="EP129">
        <v>25.150030000000001</v>
      </c>
      <c r="EQ129">
        <v>0</v>
      </c>
      <c r="ER129">
        <v>25.150030000000001</v>
      </c>
      <c r="ES129">
        <v>11.64912</v>
      </c>
      <c r="ET129">
        <v>11.64912</v>
      </c>
      <c r="EU129">
        <v>11.64912</v>
      </c>
      <c r="EV129">
        <v>0</v>
      </c>
      <c r="EW129">
        <v>11.64912</v>
      </c>
      <c r="EX129">
        <v>13.500909999999999</v>
      </c>
      <c r="EY129">
        <v>13.500909999999999</v>
      </c>
      <c r="EZ129">
        <v>13.500909999999999</v>
      </c>
      <c r="FA129">
        <v>0</v>
      </c>
      <c r="FB129">
        <v>13.500909999999999</v>
      </c>
      <c r="FC129">
        <v>0.4946466122942843</v>
      </c>
      <c r="FD129">
        <v>0.4946466122942843</v>
      </c>
      <c r="FE129">
        <v>0.4946466122942843</v>
      </c>
      <c r="FF129">
        <v>0</v>
      </c>
      <c r="FG129">
        <v>0.4946466122942843</v>
      </c>
      <c r="FH129">
        <v>1.158963938906973</v>
      </c>
      <c r="FI129">
        <v>1.158963938906973</v>
      </c>
      <c r="FJ129">
        <v>1.158963938906973</v>
      </c>
      <c r="FK129">
        <v>0</v>
      </c>
      <c r="FL129">
        <v>1.158963938906973</v>
      </c>
      <c r="FM129">
        <v>37.049999999999997</v>
      </c>
      <c r="FN129">
        <v>37.049999999999997</v>
      </c>
      <c r="FO129">
        <v>37.049999999999997</v>
      </c>
      <c r="FP129">
        <v>0</v>
      </c>
      <c r="FQ129">
        <v>37.049999999999997</v>
      </c>
      <c r="FR129">
        <v>351.52631000000002</v>
      </c>
      <c r="FS129">
        <v>351.52631000000002</v>
      </c>
      <c r="FT129">
        <v>351.52631000000002</v>
      </c>
      <c r="FU129">
        <v>0</v>
      </c>
      <c r="FV129">
        <v>351.52631000000002</v>
      </c>
      <c r="FW129">
        <v>0.75703799999999999</v>
      </c>
      <c r="FX129">
        <v>0.75703799999999999</v>
      </c>
      <c r="FY129">
        <v>0.75703799999999999</v>
      </c>
      <c r="FZ129">
        <v>0</v>
      </c>
      <c r="GA129">
        <v>0.75703799999999999</v>
      </c>
      <c r="GB129">
        <v>1</v>
      </c>
      <c r="GC129">
        <v>2</v>
      </c>
    </row>
    <row r="130" spans="1:185" x14ac:dyDescent="0.3">
      <c r="A130" s="36" t="s">
        <v>1061</v>
      </c>
      <c r="B130">
        <v>-5.6629590728481033E-2</v>
      </c>
      <c r="C130">
        <v>1.7946699836008511</v>
      </c>
      <c r="D130">
        <v>1.8981005497896579</v>
      </c>
      <c r="E130">
        <v>-0.85359993891226027</v>
      </c>
      <c r="F130">
        <v>-0.69340051997302277</v>
      </c>
      <c r="G130">
        <v>1.547000458885283</v>
      </c>
      <c r="H130">
        <v>-54.150716008054133</v>
      </c>
      <c r="I130">
        <v>0.2515990222325466</v>
      </c>
      <c r="J130">
        <v>0.31969944002905232</v>
      </c>
      <c r="K130">
        <v>0.3874299868370466</v>
      </c>
      <c r="L130">
        <v>0.23615604666666981</v>
      </c>
      <c r="M130">
        <v>0.17076905219001959</v>
      </c>
      <c r="N130">
        <v>0.24267005341541051</v>
      </c>
      <c r="O130">
        <v>-0.21322001178120689</v>
      </c>
      <c r="P130">
        <v>2.9450041634203582E-2</v>
      </c>
      <c r="Q130">
        <v>-9.1879985091682576E-2</v>
      </c>
      <c r="R130">
        <v>1.739999116409479E-2</v>
      </c>
      <c r="S130">
        <v>1.2801899857825561</v>
      </c>
      <c r="T130">
        <v>-0.6384733098315224</v>
      </c>
      <c r="U130">
        <v>-0.60375010250377281</v>
      </c>
      <c r="V130">
        <v>1.9646133239641219</v>
      </c>
      <c r="W130">
        <v>1.958280013635656</v>
      </c>
      <c r="X130">
        <v>0.2181666639637766</v>
      </c>
      <c r="Y130">
        <v>0.19876006774193999</v>
      </c>
      <c r="Z130">
        <v>8.7816660788183773E-2</v>
      </c>
      <c r="AA130">
        <v>9.4359970546982627E-2</v>
      </c>
      <c r="AB130">
        <v>56.189988618772297</v>
      </c>
      <c r="AC130">
        <v>-0.38539993691236402</v>
      </c>
      <c r="AD130">
        <v>1.9476999748740309</v>
      </c>
      <c r="AE130">
        <v>0.60356660087614056</v>
      </c>
      <c r="AF130">
        <v>0.58416000465430395</v>
      </c>
      <c r="AG130">
        <v>0.85833959074850541</v>
      </c>
      <c r="AH130">
        <v>1.6829984255362321E-2</v>
      </c>
      <c r="AI130">
        <v>153.09336990628859</v>
      </c>
      <c r="AJ130">
        <v>91.056959924527362</v>
      </c>
      <c r="AK130">
        <v>111.1212872046639</v>
      </c>
      <c r="AL130">
        <v>257.10186259003808</v>
      </c>
      <c r="AM130">
        <v>127.0209968728895</v>
      </c>
      <c r="AN130">
        <v>191.40000036361749</v>
      </c>
      <c r="AO130">
        <v>55.500005817879973</v>
      </c>
      <c r="AP130">
        <v>136.49998109189011</v>
      </c>
      <c r="AQ130">
        <v>16.819999818191249</v>
      </c>
      <c r="AR130">
        <v>3.9999992000415028</v>
      </c>
      <c r="AS130">
        <v>11.520000036361751</v>
      </c>
      <c r="AT130">
        <v>-5.1598932846978753</v>
      </c>
      <c r="AU130">
        <v>-2.329999490935502</v>
      </c>
      <c r="AV130">
        <v>-2.8298937937623729</v>
      </c>
      <c r="AW130">
        <v>1.031099736377314</v>
      </c>
      <c r="AX130">
        <v>0.95860000000000001</v>
      </c>
      <c r="AY130">
        <v>1.0310999999999999</v>
      </c>
      <c r="AZ130">
        <v>7.2499999999999898E-2</v>
      </c>
      <c r="BA130">
        <v>1.0310999999999999</v>
      </c>
      <c r="BB130">
        <v>0.91359990727753793</v>
      </c>
      <c r="BC130">
        <v>0.8881</v>
      </c>
      <c r="BD130">
        <v>0.91359999999999997</v>
      </c>
      <c r="BE130">
        <v>2.5499999999999971E-2</v>
      </c>
      <c r="BF130">
        <v>0.91359999999999997</v>
      </c>
      <c r="BG130">
        <v>19.1880161086188</v>
      </c>
      <c r="BH130">
        <v>19.187999999999999</v>
      </c>
      <c r="BI130">
        <v>23.618099999999998</v>
      </c>
      <c r="BJ130">
        <v>4.4300999999999986</v>
      </c>
      <c r="BK130">
        <v>19.187999999999999</v>
      </c>
      <c r="BL130">
        <v>2.7452911124611021</v>
      </c>
      <c r="BM130">
        <v>0.30109999999999998</v>
      </c>
      <c r="BN130">
        <v>2.7452999999999999</v>
      </c>
      <c r="BO130">
        <v>2.4441999999999999</v>
      </c>
      <c r="BP130">
        <v>2.7452999999999999</v>
      </c>
      <c r="BQ130">
        <v>1.2300959823902591</v>
      </c>
      <c r="BR130">
        <v>0.12520000000000001</v>
      </c>
      <c r="BS130">
        <v>1.2301</v>
      </c>
      <c r="BT130">
        <v>1.1049</v>
      </c>
      <c r="BU130">
        <v>1.2301</v>
      </c>
      <c r="BV130">
        <v>1.0076967743491709</v>
      </c>
      <c r="BW130">
        <v>0.1206</v>
      </c>
      <c r="BX130">
        <v>1.0077</v>
      </c>
      <c r="BY130">
        <v>0.8871</v>
      </c>
      <c r="BZ130">
        <v>1.0077</v>
      </c>
      <c r="CA130">
        <v>-2.23779275673943</v>
      </c>
      <c r="CB130">
        <v>-2.2378</v>
      </c>
      <c r="CC130">
        <v>-0.24579999999999999</v>
      </c>
      <c r="CD130">
        <v>1.992</v>
      </c>
      <c r="CE130">
        <v>-2.2378</v>
      </c>
      <c r="CF130">
        <v>54.900019271727423</v>
      </c>
      <c r="CG130">
        <v>54.9</v>
      </c>
      <c r="CH130">
        <v>60.2</v>
      </c>
      <c r="CI130">
        <v>5.3000000000000043</v>
      </c>
      <c r="CJ130">
        <v>54.9</v>
      </c>
      <c r="CK130">
        <v>16.500002181704989</v>
      </c>
      <c r="CL130">
        <v>16.5</v>
      </c>
      <c r="CM130">
        <v>17.100000000000001</v>
      </c>
      <c r="CN130">
        <v>0.60000000000000142</v>
      </c>
      <c r="CO130">
        <v>16.5</v>
      </c>
      <c r="CP130">
        <v>40.399994182120018</v>
      </c>
      <c r="CQ130">
        <v>38.799999999999997</v>
      </c>
      <c r="CR130">
        <v>40.4</v>
      </c>
      <c r="CS130">
        <v>1.600000000000001</v>
      </c>
      <c r="CT130">
        <v>40.4</v>
      </c>
      <c r="CU130">
        <v>11.000008363202459</v>
      </c>
      <c r="CV130">
        <v>11</v>
      </c>
      <c r="CW130">
        <v>13.3</v>
      </c>
      <c r="CX130">
        <v>2.3000000000000012</v>
      </c>
      <c r="CY130">
        <v>11</v>
      </c>
      <c r="CZ130">
        <v>15.099983637212571</v>
      </c>
      <c r="DA130">
        <v>10.6</v>
      </c>
      <c r="DB130">
        <v>15.1</v>
      </c>
      <c r="DC130">
        <v>4.5</v>
      </c>
      <c r="DD130">
        <v>15.1</v>
      </c>
      <c r="DE130">
        <v>5.499990182327541</v>
      </c>
      <c r="DF130">
        <v>2.8</v>
      </c>
      <c r="DG130">
        <v>5.5</v>
      </c>
      <c r="DH130">
        <v>2.7</v>
      </c>
      <c r="DI130">
        <v>5.5</v>
      </c>
      <c r="DJ130">
        <v>0.40219800689336721</v>
      </c>
      <c r="DK130">
        <v>0.40219780219780221</v>
      </c>
      <c r="DL130">
        <v>0.45849200304645849</v>
      </c>
      <c r="DM130">
        <v>5.6294200848656273E-2</v>
      </c>
      <c r="DN130">
        <v>0.40219780219780221</v>
      </c>
      <c r="DO130">
        <v>3.612813316366378</v>
      </c>
      <c r="DP130">
        <v>3.4248050000000001</v>
      </c>
      <c r="DQ130">
        <v>3.6128140000000002</v>
      </c>
      <c r="DR130">
        <v>0.18800900000000009</v>
      </c>
      <c r="DS130">
        <v>3.6128140000000002</v>
      </c>
      <c r="DT130">
        <v>4.6840860669565254</v>
      </c>
      <c r="DU130">
        <v>4.6840859999999997</v>
      </c>
      <c r="DV130">
        <v>4.7024999999999997</v>
      </c>
      <c r="DW130">
        <v>1.841399999999993E-2</v>
      </c>
      <c r="DX130">
        <v>4.6840859999999997</v>
      </c>
      <c r="DY130">
        <v>3.612813316366378</v>
      </c>
      <c r="DZ130">
        <v>3.4248050000000001</v>
      </c>
      <c r="EA130">
        <v>3.6128140000000002</v>
      </c>
      <c r="EB130">
        <v>0.18800900000000009</v>
      </c>
      <c r="EC130">
        <v>3.6128140000000002</v>
      </c>
      <c r="ED130">
        <v>4.6840860669565254</v>
      </c>
      <c r="EE130">
        <v>4.6840859999999997</v>
      </c>
      <c r="EF130">
        <v>4.7024999999999997</v>
      </c>
      <c r="EG130">
        <v>1.841399999999993E-2</v>
      </c>
      <c r="EH130">
        <v>4.6840859999999997</v>
      </c>
      <c r="EI130">
        <v>6.4719633982847906</v>
      </c>
      <c r="EJ130">
        <v>6.4719629999999997</v>
      </c>
      <c r="EK130">
        <v>6.5814969999999997</v>
      </c>
      <c r="EL130">
        <v>0.10953400000000001</v>
      </c>
      <c r="EM130">
        <v>6.4719629999999997</v>
      </c>
      <c r="EN130">
        <v>16.3400452992257</v>
      </c>
      <c r="EO130">
        <v>15.047269999999999</v>
      </c>
      <c r="EP130">
        <v>16.340050000000002</v>
      </c>
      <c r="EQ130">
        <v>1.292780000000002</v>
      </c>
      <c r="ER130">
        <v>16.340050000000002</v>
      </c>
      <c r="ES130">
        <v>11.330180544652929</v>
      </c>
      <c r="ET130">
        <v>11.330170000000001</v>
      </c>
      <c r="EU130">
        <v>14.2301</v>
      </c>
      <c r="EV130">
        <v>2.899929999999999</v>
      </c>
      <c r="EW130">
        <v>11.330170000000001</v>
      </c>
      <c r="EX130">
        <v>5.0098647545727788</v>
      </c>
      <c r="EY130">
        <v>0.81716999999999995</v>
      </c>
      <c r="EZ130">
        <v>5.0098799999999999</v>
      </c>
      <c r="FA130">
        <v>4.1927099999999999</v>
      </c>
      <c r="FB130">
        <v>5.0098799999999999</v>
      </c>
      <c r="FC130">
        <v>0.57488570217575352</v>
      </c>
      <c r="FD130">
        <v>0.52940247235349247</v>
      </c>
      <c r="FE130">
        <v>0.57488586756133742</v>
      </c>
      <c r="FF130">
        <v>4.5483395207844952E-2</v>
      </c>
      <c r="FG130">
        <v>0.57488586756133742</v>
      </c>
      <c r="FH130">
        <v>0.44217025420106337</v>
      </c>
      <c r="FI130">
        <v>5.7425457305289487E-2</v>
      </c>
      <c r="FJ130">
        <v>0.44217165320555651</v>
      </c>
      <c r="FK130">
        <v>0.38474619590026699</v>
      </c>
      <c r="FL130">
        <v>0.44217165320555651</v>
      </c>
      <c r="FM130">
        <v>36.589977964779592</v>
      </c>
      <c r="FN130">
        <v>30.53</v>
      </c>
      <c r="FO130">
        <v>36.590000000000003</v>
      </c>
      <c r="FP130">
        <v>6.0600000000000023</v>
      </c>
      <c r="FQ130">
        <v>36.590000000000003</v>
      </c>
      <c r="FR130">
        <v>224.25699223622101</v>
      </c>
      <c r="FS130">
        <v>222.12184999999999</v>
      </c>
      <c r="FT130">
        <v>224.25700000000001</v>
      </c>
      <c r="FU130">
        <v>2.1351500000000101</v>
      </c>
      <c r="FV130">
        <v>224.25700000000001</v>
      </c>
      <c r="FW130">
        <v>0.83326302666407115</v>
      </c>
      <c r="FX130">
        <v>0.83326299999999998</v>
      </c>
      <c r="FY130">
        <v>0.84059600000000001</v>
      </c>
      <c r="FZ130">
        <v>7.3330000000000339E-3</v>
      </c>
      <c r="GA130">
        <v>0.83326299999999998</v>
      </c>
      <c r="GB130">
        <v>2</v>
      </c>
      <c r="GC130">
        <v>7</v>
      </c>
    </row>
    <row r="131" spans="1:185" x14ac:dyDescent="0.3">
      <c r="A131" s="36" t="s">
        <v>1065</v>
      </c>
      <c r="B131">
        <v>-5.0646548189153207E-2</v>
      </c>
      <c r="C131">
        <v>1.831418879454175</v>
      </c>
      <c r="D131">
        <v>1.9928501004946331</v>
      </c>
      <c r="E131">
        <v>-1.050405198265935</v>
      </c>
      <c r="F131">
        <v>-0.55098509958685604</v>
      </c>
      <c r="G131">
        <v>1.6013901199883751</v>
      </c>
      <c r="H131">
        <v>-54.167716340123008</v>
      </c>
      <c r="I131">
        <v>0.144796620576084</v>
      </c>
      <c r="J131">
        <v>0.47168069317429329</v>
      </c>
      <c r="K131">
        <v>0.245540286290367</v>
      </c>
      <c r="L131">
        <v>6.9645041029852708E-2</v>
      </c>
      <c r="M131">
        <v>0.125669738599826</v>
      </c>
      <c r="N131">
        <v>0.20008932240791641</v>
      </c>
      <c r="O131">
        <v>-0.2309785535711395</v>
      </c>
      <c r="P131">
        <v>-3.0889231163223171E-2</v>
      </c>
      <c r="Q131">
        <v>-0.13093888347396049</v>
      </c>
      <c r="R131">
        <v>4.2841814217049641E-2</v>
      </c>
      <c r="S131">
        <v>0.99114841359209105</v>
      </c>
      <c r="T131">
        <v>-0.58226674987178928</v>
      </c>
      <c r="U131">
        <v>-0.54482682999359855</v>
      </c>
      <c r="V131">
        <v>1.9566347694462221</v>
      </c>
      <c r="W131">
        <v>1.9527375632574919</v>
      </c>
      <c r="X131">
        <v>0.21535961080904009</v>
      </c>
      <c r="Y131">
        <v>0.2083504291870848</v>
      </c>
      <c r="Z131">
        <v>5.3708721486956983E-2</v>
      </c>
      <c r="AA131">
        <v>6.113365827989687E-2</v>
      </c>
      <c r="AB131">
        <v>49.206634342740358</v>
      </c>
      <c r="AC131">
        <v>-0.3711101973581587</v>
      </c>
      <c r="AD131">
        <v>1.9108673790608051</v>
      </c>
      <c r="AE131">
        <v>0.58646980816719885</v>
      </c>
      <c r="AF131">
        <v>0.57946062654524355</v>
      </c>
      <c r="AG131">
        <v>0.88488047621413957</v>
      </c>
      <c r="AH131">
        <v>9.4433972103576628E-3</v>
      </c>
      <c r="AI131">
        <v>216.38264725855069</v>
      </c>
      <c r="AJ131">
        <v>137.78781864619529</v>
      </c>
      <c r="AK131">
        <v>228.99824819323581</v>
      </c>
      <c r="AL131">
        <v>282.36197458049219</v>
      </c>
      <c r="AM131">
        <v>198.1773233112597</v>
      </c>
      <c r="AN131">
        <v>265.30106718649978</v>
      </c>
      <c r="AO131">
        <v>90.99964427116673</v>
      </c>
      <c r="AP131">
        <v>213.29911067791679</v>
      </c>
      <c r="AQ131">
        <v>18.989982213558331</v>
      </c>
      <c r="AR131">
        <v>4.2901422915333054</v>
      </c>
      <c r="AS131">
        <v>12.010373515274919</v>
      </c>
      <c r="AT131">
        <v>-11.14790028856995</v>
      </c>
      <c r="AU131">
        <v>-5.4800889322083153</v>
      </c>
      <c r="AV131">
        <v>-5.6678113563616304</v>
      </c>
      <c r="AW131">
        <v>1.6511767862089719</v>
      </c>
      <c r="AX131">
        <v>1.0207999999999999</v>
      </c>
      <c r="AY131">
        <v>1.6523000000000001</v>
      </c>
      <c r="AZ131">
        <v>0.63150000000000017</v>
      </c>
      <c r="BA131">
        <v>1.6523000000000001</v>
      </c>
      <c r="BB131">
        <v>0.92056011817282135</v>
      </c>
      <c r="BC131">
        <v>0.92049999999999998</v>
      </c>
      <c r="BD131">
        <v>0.95430000000000004</v>
      </c>
      <c r="BE131">
        <v>3.3800000000000052E-2</v>
      </c>
      <c r="BF131">
        <v>0.92049999999999998</v>
      </c>
      <c r="BG131">
        <v>19.577344446226899</v>
      </c>
      <c r="BH131">
        <v>14.663500000000001</v>
      </c>
      <c r="BI131">
        <v>19.586099999999998</v>
      </c>
      <c r="BJ131">
        <v>4.9225999999999974</v>
      </c>
      <c r="BK131">
        <v>19.586099999999998</v>
      </c>
      <c r="BL131">
        <v>6.9005593224326622</v>
      </c>
      <c r="BM131">
        <v>4.0716000000000001</v>
      </c>
      <c r="BN131">
        <v>6.9055999999999997</v>
      </c>
      <c r="BO131">
        <v>2.8340000000000001</v>
      </c>
      <c r="BP131">
        <v>6.9055999999999997</v>
      </c>
      <c r="BQ131">
        <v>3.9408564523946179</v>
      </c>
      <c r="BR131">
        <v>3.1307</v>
      </c>
      <c r="BS131">
        <v>3.9422999999999999</v>
      </c>
      <c r="BT131">
        <v>0.81159999999999988</v>
      </c>
      <c r="BU131">
        <v>3.9422999999999999</v>
      </c>
      <c r="BV131">
        <v>1.516134788164327</v>
      </c>
      <c r="BW131">
        <v>-0.59699999999999998</v>
      </c>
      <c r="BX131">
        <v>1.5199</v>
      </c>
      <c r="BY131">
        <v>2.1168999999999998</v>
      </c>
      <c r="BZ131">
        <v>1.5199</v>
      </c>
      <c r="CA131">
        <v>-5.4569912405589456</v>
      </c>
      <c r="CB131">
        <v>-5.4622000000000002</v>
      </c>
      <c r="CC131">
        <v>-2.5337000000000001</v>
      </c>
      <c r="CD131">
        <v>2.9285000000000001</v>
      </c>
      <c r="CE131">
        <v>-5.4622000000000002</v>
      </c>
      <c r="CF131">
        <v>52.001956508582943</v>
      </c>
      <c r="CG131">
        <v>52</v>
      </c>
      <c r="CH131">
        <v>53.1</v>
      </c>
      <c r="CI131">
        <v>1.100000000000001</v>
      </c>
      <c r="CJ131">
        <v>52</v>
      </c>
      <c r="CK131">
        <v>16.39697630491726</v>
      </c>
      <c r="CL131">
        <v>14.7</v>
      </c>
      <c r="CM131">
        <v>16.399999999999999</v>
      </c>
      <c r="CN131">
        <v>1.6999999999999991</v>
      </c>
      <c r="CO131">
        <v>16.399999999999999</v>
      </c>
      <c r="CP131">
        <v>44.995553389584209</v>
      </c>
      <c r="CQ131">
        <v>42.5</v>
      </c>
      <c r="CR131">
        <v>45</v>
      </c>
      <c r="CS131">
        <v>2.5</v>
      </c>
      <c r="CT131">
        <v>45</v>
      </c>
      <c r="CU131">
        <v>10.103735152749261</v>
      </c>
      <c r="CV131">
        <v>10.1</v>
      </c>
      <c r="CW131">
        <v>12.2</v>
      </c>
      <c r="CX131">
        <v>2.1</v>
      </c>
      <c r="CY131">
        <v>10.1</v>
      </c>
      <c r="CZ131">
        <v>41.012272644747569</v>
      </c>
      <c r="DA131">
        <v>41</v>
      </c>
      <c r="DB131">
        <v>47.9</v>
      </c>
      <c r="DC131">
        <v>6.8999999999999986</v>
      </c>
      <c r="DD131">
        <v>41</v>
      </c>
      <c r="DE131">
        <v>6.2928854233347398</v>
      </c>
      <c r="DF131">
        <v>2.2999999999999998</v>
      </c>
      <c r="DG131">
        <v>6.3</v>
      </c>
      <c r="DH131">
        <v>4</v>
      </c>
      <c r="DI131">
        <v>6.3</v>
      </c>
      <c r="DJ131">
        <v>0.2437983048344548</v>
      </c>
      <c r="DK131">
        <v>0.24378809188935771</v>
      </c>
      <c r="DL131">
        <v>0.24953007518796999</v>
      </c>
      <c r="DM131">
        <v>5.7419832986122521E-3</v>
      </c>
      <c r="DN131">
        <v>0.24378809188935771</v>
      </c>
      <c r="DO131">
        <v>3.6499681067683429</v>
      </c>
      <c r="DP131">
        <v>3.6499459999999999</v>
      </c>
      <c r="DQ131">
        <v>3.6623749999999999</v>
      </c>
      <c r="DR131">
        <v>1.242900000000002E-2</v>
      </c>
      <c r="DS131">
        <v>3.6499459999999999</v>
      </c>
      <c r="DT131">
        <v>6.0464628816844908</v>
      </c>
      <c r="DU131">
        <v>6.046443</v>
      </c>
      <c r="DV131">
        <v>6.0576210000000001</v>
      </c>
      <c r="DW131">
        <v>1.1178000000000131E-2</v>
      </c>
      <c r="DX131">
        <v>6.046443</v>
      </c>
      <c r="DY131">
        <v>3.8216099292950791</v>
      </c>
      <c r="DZ131">
        <v>3.821558</v>
      </c>
      <c r="EA131">
        <v>3.8507539999999998</v>
      </c>
      <c r="EB131">
        <v>2.9195999999999781E-2</v>
      </c>
      <c r="EC131">
        <v>3.821558</v>
      </c>
      <c r="ED131">
        <v>6.3540160604178162</v>
      </c>
      <c r="EE131">
        <v>6.2597639999999997</v>
      </c>
      <c r="EF131">
        <v>6.3541840000000001</v>
      </c>
      <c r="EG131">
        <v>9.4420000000000393E-2</v>
      </c>
      <c r="EH131">
        <v>6.3541840000000001</v>
      </c>
      <c r="EI131">
        <v>7.5164936156332622</v>
      </c>
      <c r="EJ131">
        <v>7.5161439999999997</v>
      </c>
      <c r="EK131">
        <v>7.712707</v>
      </c>
      <c r="EL131">
        <v>0.19656300000000029</v>
      </c>
      <c r="EM131">
        <v>7.5161439999999997</v>
      </c>
      <c r="EN131">
        <v>19.69411458408522</v>
      </c>
      <c r="EO131">
        <v>17.294640000000001</v>
      </c>
      <c r="EP131">
        <v>19.69839</v>
      </c>
      <c r="EQ131">
        <v>2.4037499999999992</v>
      </c>
      <c r="ER131">
        <v>19.69839</v>
      </c>
      <c r="ES131">
        <v>8.6231764076161284</v>
      </c>
      <c r="ET131">
        <v>6.93187</v>
      </c>
      <c r="EU131">
        <v>8.6261899999999994</v>
      </c>
      <c r="EV131">
        <v>1.6943199999999989</v>
      </c>
      <c r="EW131">
        <v>8.6261899999999994</v>
      </c>
      <c r="EX131">
        <v>11.07093817646909</v>
      </c>
      <c r="EY131">
        <v>10.362769999999999</v>
      </c>
      <c r="EZ131">
        <v>11.0722</v>
      </c>
      <c r="FA131">
        <v>0.70943000000000112</v>
      </c>
      <c r="FB131">
        <v>11.0722</v>
      </c>
      <c r="FC131">
        <v>0.50128399082465791</v>
      </c>
      <c r="FD131">
        <v>0.44020898335188902</v>
      </c>
      <c r="FE131">
        <v>0.50139281509005185</v>
      </c>
      <c r="FF131">
        <v>6.1183831738162893E-2</v>
      </c>
      <c r="FG131">
        <v>0.50139281509005185</v>
      </c>
      <c r="FH131">
        <v>1.2839322265996</v>
      </c>
      <c r="FI131">
        <v>1.283556239776773</v>
      </c>
      <c r="FJ131">
        <v>1.494945808273958</v>
      </c>
      <c r="FK131">
        <v>0.21138956849718471</v>
      </c>
      <c r="FL131">
        <v>1.283556239776773</v>
      </c>
      <c r="FM131">
        <v>33.61090710852482</v>
      </c>
      <c r="FN131">
        <v>33.61</v>
      </c>
      <c r="FO131">
        <v>34.119999999999997</v>
      </c>
      <c r="FP131">
        <v>0.50999999999999801</v>
      </c>
      <c r="FQ131">
        <v>33.61</v>
      </c>
      <c r="FR131">
        <v>277.03019637869511</v>
      </c>
      <c r="FS131">
        <v>277.02596999999997</v>
      </c>
      <c r="FT131">
        <v>279.40215000000001</v>
      </c>
      <c r="FU131">
        <v>2.376180000000033</v>
      </c>
      <c r="FV131">
        <v>277.02596999999997</v>
      </c>
      <c r="FW131">
        <v>0.79808156784998596</v>
      </c>
      <c r="FX131">
        <v>0.79278800000000005</v>
      </c>
      <c r="FY131">
        <v>0.79809099999999999</v>
      </c>
      <c r="FZ131">
        <v>5.3029999999999466E-3</v>
      </c>
      <c r="GA131">
        <v>0.79809099999999999</v>
      </c>
      <c r="GB131">
        <v>2</v>
      </c>
      <c r="GC131">
        <v>3</v>
      </c>
    </row>
    <row r="132" spans="1:185" x14ac:dyDescent="0.3">
      <c r="A132" s="36" t="s">
        <v>1069</v>
      </c>
      <c r="B132">
        <v>-5.4340697715941973E-2</v>
      </c>
      <c r="C132">
        <v>1.859815879991114</v>
      </c>
      <c r="D132">
        <v>1.8030737325733439</v>
      </c>
      <c r="E132">
        <v>-0.76312640565549128</v>
      </c>
      <c r="F132">
        <v>-0.70875626703185057</v>
      </c>
      <c r="G132">
        <v>1.471873594344508</v>
      </c>
      <c r="H132">
        <v>-54.181016685693983</v>
      </c>
      <c r="I132">
        <v>9.8075253090525408E-2</v>
      </c>
      <c r="J132">
        <v>0.39180202867226233</v>
      </c>
      <c r="K132">
        <v>0.21570899092950649</v>
      </c>
      <c r="L132">
        <v>-2.04652903595141E-2</v>
      </c>
      <c r="M132">
        <v>9.4534503679522167E-2</v>
      </c>
      <c r="N132">
        <v>0.19471236858390559</v>
      </c>
      <c r="O132">
        <v>-0.2211699861771165</v>
      </c>
      <c r="P132">
        <v>-2.645761759321099E-2</v>
      </c>
      <c r="Q132">
        <v>-0.1238088018851638</v>
      </c>
      <c r="R132">
        <v>3.9368788062280287E-2</v>
      </c>
      <c r="S132">
        <v>0.83008381551064425</v>
      </c>
      <c r="T132">
        <v>-0.5502664808695451</v>
      </c>
      <c r="U132">
        <v>-0.54803085254274941</v>
      </c>
      <c r="V132">
        <v>1.951907041508131</v>
      </c>
      <c r="W132">
        <v>1.951003562222716</v>
      </c>
      <c r="X132">
        <v>0.22088072041355111</v>
      </c>
      <c r="Y132">
        <v>0.21836918892590099</v>
      </c>
      <c r="Z132">
        <v>3.8153626729505459E-2</v>
      </c>
      <c r="AA132">
        <v>3.9828815708047229E-2</v>
      </c>
      <c r="AB132">
        <v>48.061115177535413</v>
      </c>
      <c r="AC132">
        <v>-0.36599188925900977</v>
      </c>
      <c r="AD132">
        <v>1.897256949223973</v>
      </c>
      <c r="AE132">
        <v>0.58687260967256105</v>
      </c>
      <c r="AF132">
        <v>0.58436107818491079</v>
      </c>
      <c r="AG132">
        <v>0.7944394860513152</v>
      </c>
      <c r="AH132">
        <v>5.5545529943000754E-3</v>
      </c>
      <c r="AI132">
        <v>303.04433902933317</v>
      </c>
      <c r="AJ132">
        <v>274.8204575585616</v>
      </c>
      <c r="AK132">
        <v>304.9861002845409</v>
      </c>
      <c r="AL132">
        <v>329.32655924489728</v>
      </c>
      <c r="AM132">
        <v>252.88713822883469</v>
      </c>
      <c r="AN132">
        <v>331.01829491450121</v>
      </c>
      <c r="AO132">
        <v>106.57304142916981</v>
      </c>
      <c r="AP132">
        <v>276.29064519949742</v>
      </c>
      <c r="AQ132">
        <v>19.96452534853313</v>
      </c>
      <c r="AR132">
        <v>4.9381705085498862</v>
      </c>
      <c r="AS132">
        <v>12.240894011399851</v>
      </c>
      <c r="AT132">
        <v>-14.56264738758154</v>
      </c>
      <c r="AU132">
        <v>-6.4608940113998488</v>
      </c>
      <c r="AV132">
        <v>-8.1017533761816942</v>
      </c>
      <c r="AW132">
        <v>1.822942789054661</v>
      </c>
      <c r="AX132">
        <v>1.7028000000000001</v>
      </c>
      <c r="AY132">
        <v>3.0261999999999998</v>
      </c>
      <c r="AZ132">
        <v>1.3233999999999999</v>
      </c>
      <c r="BA132">
        <v>3.0261999999999998</v>
      </c>
      <c r="BB132">
        <v>0.93329465383570442</v>
      </c>
      <c r="BC132">
        <v>0.90620000000000001</v>
      </c>
      <c r="BD132">
        <v>0.93600000000000005</v>
      </c>
      <c r="BE132">
        <v>2.9800000000000049E-2</v>
      </c>
      <c r="BF132">
        <v>0.90620000000000001</v>
      </c>
      <c r="BG132">
        <v>17.874239657168179</v>
      </c>
      <c r="BH132">
        <v>17.5154</v>
      </c>
      <c r="BI132">
        <v>21.4681</v>
      </c>
      <c r="BJ132">
        <v>3.9527000000000001</v>
      </c>
      <c r="BK132">
        <v>21.4681</v>
      </c>
      <c r="BL132">
        <v>8.4892839681183876</v>
      </c>
      <c r="BM132">
        <v>4.1325000000000003</v>
      </c>
      <c r="BN132">
        <v>8.9243000000000006</v>
      </c>
      <c r="BO132">
        <v>4.7918000000000003</v>
      </c>
      <c r="BP132">
        <v>4.1325000000000003</v>
      </c>
      <c r="BQ132">
        <v>6.4637053238075488</v>
      </c>
      <c r="BR132">
        <v>3.0706000000000002</v>
      </c>
      <c r="BS132">
        <v>6.8025000000000002</v>
      </c>
      <c r="BT132">
        <v>3.7319</v>
      </c>
      <c r="BU132">
        <v>3.0706000000000002</v>
      </c>
      <c r="BV132">
        <v>-1.065284270880863</v>
      </c>
      <c r="BW132">
        <v>-1.1393</v>
      </c>
      <c r="BX132">
        <v>-0.32400000000000001</v>
      </c>
      <c r="BY132">
        <v>0.81529999999999991</v>
      </c>
      <c r="BZ132">
        <v>-0.32400000000000001</v>
      </c>
      <c r="CA132">
        <v>-5.3984210529266852</v>
      </c>
      <c r="CB132">
        <v>-5.6631999999999998</v>
      </c>
      <c r="CC132">
        <v>-2.7465999999999999</v>
      </c>
      <c r="CD132">
        <v>2.9165999999999999</v>
      </c>
      <c r="CE132">
        <v>-2.7465999999999999</v>
      </c>
      <c r="CF132">
        <v>54.727649715003793</v>
      </c>
      <c r="CG132">
        <v>52</v>
      </c>
      <c r="CH132">
        <v>55</v>
      </c>
      <c r="CI132">
        <v>3</v>
      </c>
      <c r="CJ132">
        <v>52</v>
      </c>
      <c r="CK132">
        <v>16.8638248575019</v>
      </c>
      <c r="CL132">
        <v>15.5</v>
      </c>
      <c r="CM132">
        <v>17</v>
      </c>
      <c r="CN132">
        <v>1.5</v>
      </c>
      <c r="CO132">
        <v>15.5</v>
      </c>
      <c r="CP132">
        <v>60.954193599329798</v>
      </c>
      <c r="CQ132">
        <v>60.7</v>
      </c>
      <c r="CR132">
        <v>63.5</v>
      </c>
      <c r="CS132">
        <v>2.7999999999999972</v>
      </c>
      <c r="CT132">
        <v>63.5</v>
      </c>
      <c r="CU132">
        <v>11.154608285833969</v>
      </c>
      <c r="CV132">
        <v>10.7</v>
      </c>
      <c r="CW132">
        <v>11.2</v>
      </c>
      <c r="CX132">
        <v>0.5</v>
      </c>
      <c r="CY132">
        <v>10.7</v>
      </c>
      <c r="CZ132">
        <v>37.163133713328278</v>
      </c>
      <c r="DA132">
        <v>36.799999999999997</v>
      </c>
      <c r="DB132">
        <v>40.799999999999997</v>
      </c>
      <c r="DC132">
        <v>4</v>
      </c>
      <c r="DD132">
        <v>40.799999999999997</v>
      </c>
      <c r="DE132">
        <v>5.6729032003351021</v>
      </c>
      <c r="DF132">
        <v>4.4000000000000004</v>
      </c>
      <c r="DG132">
        <v>5.8</v>
      </c>
      <c r="DH132">
        <v>1.399999999999999</v>
      </c>
      <c r="DI132">
        <v>4.4000000000000004</v>
      </c>
      <c r="DJ132">
        <v>0.19808770408647339</v>
      </c>
      <c r="DK132">
        <v>0.18691588785046731</v>
      </c>
      <c r="DL132">
        <v>0.19920318725099601</v>
      </c>
      <c r="DM132">
        <v>1.22872994005287E-2</v>
      </c>
      <c r="DN132">
        <v>0.18691588785046731</v>
      </c>
      <c r="DO132">
        <v>3.7830656862576881</v>
      </c>
      <c r="DP132">
        <v>3.7481620000000002</v>
      </c>
      <c r="DQ132">
        <v>4.1326340000000004</v>
      </c>
      <c r="DR132">
        <v>0.38447200000000009</v>
      </c>
      <c r="DS132">
        <v>4.1326340000000004</v>
      </c>
      <c r="DT132">
        <v>5.9621689437733121</v>
      </c>
      <c r="DU132">
        <v>5.955298</v>
      </c>
      <c r="DV132">
        <v>6.030983</v>
      </c>
      <c r="DW132">
        <v>7.5685000000000002E-2</v>
      </c>
      <c r="DX132">
        <v>6.030983</v>
      </c>
      <c r="DY132">
        <v>4.2104680374659242</v>
      </c>
      <c r="DZ132">
        <v>4.2005780000000001</v>
      </c>
      <c r="EA132">
        <v>4.3095189999999999</v>
      </c>
      <c r="EB132">
        <v>0.1089409999999997</v>
      </c>
      <c r="EC132">
        <v>4.3095189999999999</v>
      </c>
      <c r="ED132">
        <v>6.3802490540928636</v>
      </c>
      <c r="EE132">
        <v>6.3701739999999996</v>
      </c>
      <c r="EF132">
        <v>6.4811529999999999</v>
      </c>
      <c r="EG132">
        <v>0.1109790000000004</v>
      </c>
      <c r="EH132">
        <v>6.4811529999999999</v>
      </c>
      <c r="EI132">
        <v>7.4676766806563428</v>
      </c>
      <c r="EJ132">
        <v>7.3388520000000002</v>
      </c>
      <c r="EK132">
        <v>8.7578849999999999</v>
      </c>
      <c r="EL132">
        <v>1.419033</v>
      </c>
      <c r="EM132">
        <v>8.7578849999999999</v>
      </c>
      <c r="EN132">
        <v>22.188966009667379</v>
      </c>
      <c r="EO132">
        <v>21.520610000000001</v>
      </c>
      <c r="EP132">
        <v>22.255700000000001</v>
      </c>
      <c r="EQ132">
        <v>0.73508999999999958</v>
      </c>
      <c r="ER132">
        <v>21.520610000000001</v>
      </c>
      <c r="ES132">
        <v>7.0378997747432921</v>
      </c>
      <c r="ET132">
        <v>6.8971900000000002</v>
      </c>
      <c r="EU132">
        <v>8.4471399999999992</v>
      </c>
      <c r="EV132">
        <v>1.5499499999999991</v>
      </c>
      <c r="EW132">
        <v>8.4471399999999992</v>
      </c>
      <c r="EX132">
        <v>15.151066234924089</v>
      </c>
      <c r="EY132">
        <v>13.07347</v>
      </c>
      <c r="EZ132">
        <v>15.358510000000001</v>
      </c>
      <c r="FA132">
        <v>2.28504</v>
      </c>
      <c r="FB132">
        <v>13.07347</v>
      </c>
      <c r="FC132">
        <v>0.4641216806310714</v>
      </c>
      <c r="FD132">
        <v>0.45014182621462168</v>
      </c>
      <c r="FE132">
        <v>0.46551754070561918</v>
      </c>
      <c r="FF132">
        <v>1.537571449099751E-2</v>
      </c>
      <c r="FG132">
        <v>0.45014182621462168</v>
      </c>
      <c r="FH132">
        <v>2.1651270335705788</v>
      </c>
      <c r="FI132">
        <v>1.547680043186215</v>
      </c>
      <c r="FJ132">
        <v>2.2267778617088991</v>
      </c>
      <c r="FK132">
        <v>0.67909781852268392</v>
      </c>
      <c r="FL132">
        <v>1.547680043186215</v>
      </c>
      <c r="FM132">
        <v>36.743548399832449</v>
      </c>
      <c r="FN132">
        <v>36.68</v>
      </c>
      <c r="FO132">
        <v>37.380000000000003</v>
      </c>
      <c r="FP132">
        <v>0.70000000000000284</v>
      </c>
      <c r="FQ132">
        <v>37.380000000000003</v>
      </c>
      <c r="FR132">
        <v>333.87484637723418</v>
      </c>
      <c r="FS132">
        <v>331.76990999999998</v>
      </c>
      <c r="FT132">
        <v>334.08501999999999</v>
      </c>
      <c r="FU132">
        <v>2.3151100000000042</v>
      </c>
      <c r="FV132">
        <v>331.76990999999998</v>
      </c>
      <c r="FW132">
        <v>0.75536599548449357</v>
      </c>
      <c r="FX132">
        <v>0.75490299999999999</v>
      </c>
      <c r="FY132">
        <v>0.76000299999999998</v>
      </c>
      <c r="FZ132">
        <v>5.0999999999999934E-3</v>
      </c>
      <c r="GA132">
        <v>0.76000299999999998</v>
      </c>
      <c r="GB132">
        <v>2</v>
      </c>
      <c r="GC132">
        <v>4</v>
      </c>
    </row>
    <row r="133" spans="1:185" x14ac:dyDescent="0.3">
      <c r="A133" s="36" t="s">
        <v>1072</v>
      </c>
      <c r="B133">
        <v>-5.104669721900422E-2</v>
      </c>
      <c r="C133">
        <v>1.85016</v>
      </c>
      <c r="D133">
        <v>1.786145660625919</v>
      </c>
      <c r="E133">
        <v>-0.7420196243814311</v>
      </c>
      <c r="F133">
        <v>-0.71632603624448765</v>
      </c>
      <c r="G133">
        <v>1.4583456606259191</v>
      </c>
      <c r="H133">
        <v>-54.180306848435208</v>
      </c>
      <c r="I133">
        <v>8.3641904440229883E-2</v>
      </c>
      <c r="J133">
        <v>0.35180828995590091</v>
      </c>
      <c r="K133">
        <v>0.2247687499197685</v>
      </c>
      <c r="L133">
        <v>-2.7838752554507039E-2</v>
      </c>
      <c r="M133">
        <v>8.9597334232974585E-2</v>
      </c>
      <c r="N133">
        <v>0.19419343262003891</v>
      </c>
      <c r="O133">
        <v>-0.2212978108733463</v>
      </c>
      <c r="P133">
        <v>-2.7104378253307429E-2</v>
      </c>
      <c r="Q133">
        <v>-0.1242010945633269</v>
      </c>
      <c r="R133">
        <v>3.9717623064061847E-2</v>
      </c>
      <c r="S133">
        <v>0.81217117232177927</v>
      </c>
      <c r="T133">
        <v>-0.55262640329454538</v>
      </c>
      <c r="U133">
        <v>-0.5518333225692067</v>
      </c>
      <c r="V133">
        <v>1.9532181886875311</v>
      </c>
      <c r="W133">
        <v>1.9526910945633269</v>
      </c>
      <c r="X133">
        <v>0.21938904360260481</v>
      </c>
      <c r="Y133">
        <v>0.2177497733114894</v>
      </c>
      <c r="Z133">
        <v>3.7699332894210243E-2</v>
      </c>
      <c r="AA133">
        <v>4.0211055684100688E-2</v>
      </c>
      <c r="AB133">
        <v>47.309132125183751</v>
      </c>
      <c r="AC133">
        <v>-0.36714045337702123</v>
      </c>
      <c r="AD133">
        <v>1.901897998682631</v>
      </c>
      <c r="AE133">
        <v>0.58652949697962597</v>
      </c>
      <c r="AF133">
        <v>0.58489022668851054</v>
      </c>
      <c r="AG133">
        <v>0.764131690925412</v>
      </c>
      <c r="AH133">
        <v>5.1665285007349848E-3</v>
      </c>
      <c r="AI133">
        <v>297.81294896215093</v>
      </c>
      <c r="AJ133">
        <v>281.61964009221577</v>
      </c>
      <c r="AK133">
        <v>290.74630214798532</v>
      </c>
      <c r="AL133">
        <v>321.07295030687749</v>
      </c>
      <c r="AM133">
        <v>256.7634131804258</v>
      </c>
      <c r="AN133">
        <v>332.2</v>
      </c>
      <c r="AO133">
        <v>117.3173574963251</v>
      </c>
      <c r="AP133">
        <v>281.34566062591881</v>
      </c>
      <c r="AQ133">
        <v>19.72</v>
      </c>
      <c r="AR133">
        <v>4.71</v>
      </c>
      <c r="AS133">
        <v>10.823698187775619</v>
      </c>
      <c r="AT133">
        <v>-14.363130076797299</v>
      </c>
      <c r="AU133">
        <v>-6.36</v>
      </c>
      <c r="AV133">
        <v>-8.003130076797305</v>
      </c>
      <c r="AW133">
        <v>2.1671508851733701</v>
      </c>
      <c r="AX133">
        <v>1.6926000000000001</v>
      </c>
      <c r="AY133">
        <v>2.7319</v>
      </c>
      <c r="AZ133">
        <v>1.0392999999999999</v>
      </c>
      <c r="BA133">
        <v>2.7319</v>
      </c>
      <c r="BB133">
        <v>0.93169999999999997</v>
      </c>
      <c r="BC133">
        <v>0.93169999999999997</v>
      </c>
      <c r="BD133">
        <v>0.93169999999999997</v>
      </c>
      <c r="BE133">
        <v>0</v>
      </c>
      <c r="BF133">
        <v>0.93169999999999997</v>
      </c>
      <c r="BG133">
        <v>18.13164339374082</v>
      </c>
      <c r="BH133">
        <v>18.1311</v>
      </c>
      <c r="BI133">
        <v>18.132100000000001</v>
      </c>
      <c r="BJ133">
        <v>1.0000000000012219E-3</v>
      </c>
      <c r="BK133">
        <v>18.1311</v>
      </c>
      <c r="BL133">
        <v>10.22155788374859</v>
      </c>
      <c r="BM133">
        <v>7.4489999999999998</v>
      </c>
      <c r="BN133">
        <v>12.551299999999999</v>
      </c>
      <c r="BO133">
        <v>5.1022999999999996</v>
      </c>
      <c r="BP133">
        <v>7.4489999999999998</v>
      </c>
      <c r="BQ133">
        <v>7.769132425799981</v>
      </c>
      <c r="BR133">
        <v>5.7832999999999997</v>
      </c>
      <c r="BS133">
        <v>9.4377999999999993</v>
      </c>
      <c r="BT133">
        <v>3.6545000000000001</v>
      </c>
      <c r="BU133">
        <v>5.7832999999999997</v>
      </c>
      <c r="BV133">
        <v>-1.260510945633269</v>
      </c>
      <c r="BW133">
        <v>-1.2609999999999999</v>
      </c>
      <c r="BX133">
        <v>-1.2601</v>
      </c>
      <c r="BY133">
        <v>8.9999999999990088E-4</v>
      </c>
      <c r="BZ133">
        <v>-1.2609999999999999</v>
      </c>
      <c r="CA133">
        <v>-6.5086214801667133</v>
      </c>
      <c r="CB133">
        <v>-8.1776999999999997</v>
      </c>
      <c r="CC133">
        <v>-4.5223000000000004</v>
      </c>
      <c r="CD133">
        <v>3.6553999999999989</v>
      </c>
      <c r="CE133">
        <v>-4.5223000000000004</v>
      </c>
      <c r="CF133">
        <v>50.854339374081263</v>
      </c>
      <c r="CG133">
        <v>50.8</v>
      </c>
      <c r="CH133">
        <v>50.9</v>
      </c>
      <c r="CI133">
        <v>0.10000000000000139</v>
      </c>
      <c r="CJ133">
        <v>50.8</v>
      </c>
      <c r="CK133">
        <v>14.30867874816254</v>
      </c>
      <c r="CL133">
        <v>14.2</v>
      </c>
      <c r="CM133">
        <v>14.4</v>
      </c>
      <c r="CN133">
        <v>0.20000000000000109</v>
      </c>
      <c r="CO133">
        <v>14.2</v>
      </c>
      <c r="CP133">
        <v>59.928303129593658</v>
      </c>
      <c r="CQ133">
        <v>59.7</v>
      </c>
      <c r="CR133">
        <v>60.2</v>
      </c>
      <c r="CS133">
        <v>0.5</v>
      </c>
      <c r="CT133">
        <v>60.2</v>
      </c>
      <c r="CU133">
        <v>11.345660625918731</v>
      </c>
      <c r="CV133">
        <v>11.3</v>
      </c>
      <c r="CW133">
        <v>11.4</v>
      </c>
      <c r="CX133">
        <v>9.9999999999999645E-2</v>
      </c>
      <c r="CY133">
        <v>11.4</v>
      </c>
      <c r="CZ133">
        <v>57.197733114893957</v>
      </c>
      <c r="DA133">
        <v>56.6</v>
      </c>
      <c r="DB133">
        <v>57.7</v>
      </c>
      <c r="DC133">
        <v>1.100000000000001</v>
      </c>
      <c r="DD133">
        <v>56.6</v>
      </c>
      <c r="DE133">
        <v>1.963018122243807</v>
      </c>
      <c r="DF133">
        <v>1.8</v>
      </c>
      <c r="DG133">
        <v>2.1</v>
      </c>
      <c r="DH133">
        <v>0.3</v>
      </c>
      <c r="DI133">
        <v>1.8</v>
      </c>
      <c r="DJ133">
        <v>0.1807539866569064</v>
      </c>
      <c r="DK133">
        <v>0.18052594171997161</v>
      </c>
      <c r="DL133">
        <v>0.1809456096693921</v>
      </c>
      <c r="DM133">
        <v>4.1966794942052688E-4</v>
      </c>
      <c r="DN133">
        <v>0.18052594171997161</v>
      </c>
      <c r="DO133">
        <v>3.7118214765761861</v>
      </c>
      <c r="DP133">
        <v>3.710413</v>
      </c>
      <c r="DQ133">
        <v>3.7130049999999999</v>
      </c>
      <c r="DR133">
        <v>2.5919999999999281E-3</v>
      </c>
      <c r="DS133">
        <v>3.710413</v>
      </c>
      <c r="DT133">
        <v>5.9040456400603851</v>
      </c>
      <c r="DU133">
        <v>5.7453349999999999</v>
      </c>
      <c r="DV133">
        <v>6.0374080000000001</v>
      </c>
      <c r="DW133">
        <v>0.29207300000000019</v>
      </c>
      <c r="DX133">
        <v>5.7453349999999999</v>
      </c>
      <c r="DY133">
        <v>4.3191250522317874</v>
      </c>
      <c r="DZ133">
        <v>4.2991950000000001</v>
      </c>
      <c r="EA133">
        <v>4.3358720000000002</v>
      </c>
      <c r="EB133">
        <v>3.6677000000000071E-2</v>
      </c>
      <c r="EC133">
        <v>4.2991950000000001</v>
      </c>
      <c r="ED133">
        <v>8.2792806341753238</v>
      </c>
      <c r="EE133">
        <v>8.0013129999999997</v>
      </c>
      <c r="EF133">
        <v>8.5128529999999998</v>
      </c>
      <c r="EG133">
        <v>0.51154000000000011</v>
      </c>
      <c r="EH133">
        <v>8.0013129999999997</v>
      </c>
      <c r="EI133">
        <v>7.763038566224802</v>
      </c>
      <c r="EJ133">
        <v>7.3415330000000001</v>
      </c>
      <c r="EK133">
        <v>8.2646599999999992</v>
      </c>
      <c r="EL133">
        <v>0.92312699999999914</v>
      </c>
      <c r="EM133">
        <v>8.2646599999999992</v>
      </c>
      <c r="EN133">
        <v>18.23300238288093</v>
      </c>
      <c r="EO133">
        <v>18.225960000000001</v>
      </c>
      <c r="EP133">
        <v>18.23892</v>
      </c>
      <c r="EQ133">
        <v>1.295999999999964E-2</v>
      </c>
      <c r="ER133">
        <v>18.225960000000001</v>
      </c>
      <c r="ES133">
        <v>5.9870599999999996</v>
      </c>
      <c r="ET133">
        <v>5.9870599999999996</v>
      </c>
      <c r="EU133">
        <v>5.9870599999999996</v>
      </c>
      <c r="EV133">
        <v>0</v>
      </c>
      <c r="EW133">
        <v>5.9870599999999996</v>
      </c>
      <c r="EX133">
        <v>12.24594238288093</v>
      </c>
      <c r="EY133">
        <v>12.238899999999999</v>
      </c>
      <c r="EZ133">
        <v>12.251860000000001</v>
      </c>
      <c r="FA133">
        <v>1.296000000000141E-2</v>
      </c>
      <c r="FB133">
        <v>12.238899999999999</v>
      </c>
      <c r="FC133">
        <v>0.38137566686100299</v>
      </c>
      <c r="FD133">
        <v>0.3812283629002452</v>
      </c>
      <c r="FE133">
        <v>0.38149944434578698</v>
      </c>
      <c r="FF133">
        <v>2.7108144554177649E-4</v>
      </c>
      <c r="FG133">
        <v>0.3812283629002452</v>
      </c>
      <c r="FH133">
        <v>2.0454016466982008</v>
      </c>
      <c r="FI133">
        <v>2.0442253794015759</v>
      </c>
      <c r="FJ133">
        <v>2.046390047869906</v>
      </c>
      <c r="FK133">
        <v>2.1646684683305222E-3</v>
      </c>
      <c r="FL133">
        <v>2.0442253794015759</v>
      </c>
      <c r="FM133">
        <v>35.701774628858672</v>
      </c>
      <c r="FN133">
        <v>35.51</v>
      </c>
      <c r="FO133">
        <v>35.93</v>
      </c>
      <c r="FP133">
        <v>0.42000000000000171</v>
      </c>
      <c r="FQ133">
        <v>35.93</v>
      </c>
      <c r="FR133">
        <v>337.78369397692921</v>
      </c>
      <c r="FS133">
        <v>337.78100000000001</v>
      </c>
      <c r="FT133">
        <v>337.7869</v>
      </c>
      <c r="FU133">
        <v>5.8999999999969077E-3</v>
      </c>
      <c r="FV133">
        <v>337.7869</v>
      </c>
      <c r="FW133">
        <v>0.74824464118630563</v>
      </c>
      <c r="FX133">
        <v>0.74817400000000001</v>
      </c>
      <c r="FY133">
        <v>0.74830399999999997</v>
      </c>
      <c r="FZ133">
        <v>1.2999999999996351E-4</v>
      </c>
      <c r="GA133">
        <v>0.74817400000000001</v>
      </c>
      <c r="GB133">
        <v>2</v>
      </c>
      <c r="GC133">
        <v>2</v>
      </c>
    </row>
    <row r="134" spans="1:185" x14ac:dyDescent="0.3">
      <c r="A134" s="36" t="s">
        <v>1075</v>
      </c>
      <c r="B134">
        <v>-4.3835324609707599E-2</v>
      </c>
      <c r="C134">
        <v>1.8701554966706779</v>
      </c>
      <c r="D134">
        <v>1.79047019975933</v>
      </c>
      <c r="E134">
        <v>-0.75989006658644354</v>
      </c>
      <c r="F134">
        <v>-0.70163509987966521</v>
      </c>
      <c r="G134">
        <v>1.4615251664661091</v>
      </c>
      <c r="H134">
        <v>-54.171631344067393</v>
      </c>
      <c r="I134">
        <v>9.2596004813393917E-2</v>
      </c>
      <c r="J134">
        <v>0.43291259687129402</v>
      </c>
      <c r="K134">
        <v>0.2117270199759331</v>
      </c>
      <c r="L134">
        <v>-1.9984072426793401E-2</v>
      </c>
      <c r="M134">
        <v>9.7173212258324621E-2</v>
      </c>
      <c r="N134">
        <v>0.19725443674287871</v>
      </c>
      <c r="O134">
        <v>-0.2338086764540751</v>
      </c>
      <c r="P134">
        <v>-3.6554239711196368E-2</v>
      </c>
      <c r="Q134">
        <v>-0.13518370974729679</v>
      </c>
      <c r="R134">
        <v>4.6321656478142077E-2</v>
      </c>
      <c r="S134">
        <v>0.81473536349779097</v>
      </c>
      <c r="T134">
        <v>-0.56078253884209195</v>
      </c>
      <c r="U134">
        <v>-0.56023456991576559</v>
      </c>
      <c r="V134">
        <v>1.952846313357401</v>
      </c>
      <c r="W134">
        <v>1.9525280133172891</v>
      </c>
      <c r="X134">
        <v>0.2101679467308453</v>
      </c>
      <c r="Y134">
        <v>0.20838198668271141</v>
      </c>
      <c r="Z134">
        <v>3.6963156678700163E-2</v>
      </c>
      <c r="AA134">
        <v>3.7711920096267879E-2</v>
      </c>
      <c r="AB134">
        <v>47.554503329322173</v>
      </c>
      <c r="AC134">
        <v>-0.37627311319695389</v>
      </c>
      <c r="AD134">
        <v>1.899910796309674</v>
      </c>
      <c r="AE134">
        <v>0.58644105992779916</v>
      </c>
      <c r="AF134">
        <v>0.58465509987966524</v>
      </c>
      <c r="AG134">
        <v>0.74084046337745624</v>
      </c>
      <c r="AH134">
        <v>5.0900000000000008E-3</v>
      </c>
      <c r="AI134">
        <v>295.42685504371758</v>
      </c>
      <c r="AJ134">
        <v>280.64976068831368</v>
      </c>
      <c r="AK134">
        <v>285.78820622703932</v>
      </c>
      <c r="AL134">
        <v>319.84258828238637</v>
      </c>
      <c r="AM134">
        <v>234.78092730044179</v>
      </c>
      <c r="AN134">
        <v>311.74503329322181</v>
      </c>
      <c r="AO134">
        <v>94.950332932217179</v>
      </c>
      <c r="AP134">
        <v>260.89999999999998</v>
      </c>
      <c r="AQ134">
        <v>19.790993341355659</v>
      </c>
      <c r="AR134">
        <v>4.6509933413556563</v>
      </c>
      <c r="AS134">
        <v>12.17145671881177</v>
      </c>
      <c r="AT134">
        <v>-13.58174411913047</v>
      </c>
      <c r="AU134">
        <v>-6.5445033293221719</v>
      </c>
      <c r="AV134">
        <v>-7.0372407898082976</v>
      </c>
      <c r="AW134">
        <v>1.8759298371543871</v>
      </c>
      <c r="AX134">
        <v>1.2065999999999999</v>
      </c>
      <c r="AY134">
        <v>2.6928999999999998</v>
      </c>
      <c r="AZ134">
        <v>1.4863</v>
      </c>
      <c r="BA134">
        <v>1.2065999999999999</v>
      </c>
      <c r="BB134">
        <v>0.93279006658644348</v>
      </c>
      <c r="BC134">
        <v>0.93269999999999997</v>
      </c>
      <c r="BD134">
        <v>0.93289999999999995</v>
      </c>
      <c r="BE134">
        <v>1.99999999999978E-4</v>
      </c>
      <c r="BF134">
        <v>0.93269999999999997</v>
      </c>
      <c r="BG134">
        <v>17.97232444604872</v>
      </c>
      <c r="BH134">
        <v>17.954899999999999</v>
      </c>
      <c r="BI134">
        <v>17.986599999999999</v>
      </c>
      <c r="BJ134">
        <v>3.1700000000000728E-2</v>
      </c>
      <c r="BK134">
        <v>17.986599999999999</v>
      </c>
      <c r="BL134">
        <v>8.9799914592785832</v>
      </c>
      <c r="BM134">
        <v>8.3963000000000001</v>
      </c>
      <c r="BN134">
        <v>9.4581999999999997</v>
      </c>
      <c r="BO134">
        <v>1.0619000000000001</v>
      </c>
      <c r="BP134">
        <v>9.4581999999999997</v>
      </c>
      <c r="BQ134">
        <v>5.6263631095099367</v>
      </c>
      <c r="BR134">
        <v>5.4124999999999996</v>
      </c>
      <c r="BS134">
        <v>5.8874000000000004</v>
      </c>
      <c r="BT134">
        <v>0.47490000000000082</v>
      </c>
      <c r="BU134">
        <v>5.4124999999999996</v>
      </c>
      <c r="BV134">
        <v>1.1788553886745909</v>
      </c>
      <c r="BW134">
        <v>9.8100000000000007E-2</v>
      </c>
      <c r="BX134">
        <v>2.0642999999999998</v>
      </c>
      <c r="BY134">
        <v>1.9661999999999999</v>
      </c>
      <c r="BZ134">
        <v>2.0642999999999998</v>
      </c>
      <c r="CA134">
        <v>-6.8051635314777492</v>
      </c>
      <c r="CB134">
        <v>-7.4767000000000001</v>
      </c>
      <c r="CC134">
        <v>-5.9855</v>
      </c>
      <c r="CD134">
        <v>1.4912000000000001</v>
      </c>
      <c r="CE134">
        <v>-7.4767000000000001</v>
      </c>
      <c r="CF134">
        <v>50.845033293221718</v>
      </c>
      <c r="CG134">
        <v>50.8</v>
      </c>
      <c r="CH134">
        <v>50.9</v>
      </c>
      <c r="CI134">
        <v>0.10000000000000139</v>
      </c>
      <c r="CJ134">
        <v>50.8</v>
      </c>
      <c r="CK134">
        <v>14.1</v>
      </c>
      <c r="CL134">
        <v>14.1</v>
      </c>
      <c r="CM134">
        <v>14.1</v>
      </c>
      <c r="CN134">
        <v>0</v>
      </c>
      <c r="CO134">
        <v>14.1</v>
      </c>
      <c r="CP134">
        <v>60.600000000000009</v>
      </c>
      <c r="CQ134">
        <v>60.6</v>
      </c>
      <c r="CR134">
        <v>60.6</v>
      </c>
      <c r="CS134">
        <v>0</v>
      </c>
      <c r="CT134">
        <v>60.6</v>
      </c>
      <c r="CU134">
        <v>11.445033293221719</v>
      </c>
      <c r="CV134">
        <v>11.4</v>
      </c>
      <c r="CW134">
        <v>11.5</v>
      </c>
      <c r="CX134">
        <v>9.9999999999999645E-2</v>
      </c>
      <c r="CY134">
        <v>11.4</v>
      </c>
      <c r="CZ134">
        <v>31.108601684687869</v>
      </c>
      <c r="DA134">
        <v>28.8</v>
      </c>
      <c r="DB134">
        <v>33</v>
      </c>
      <c r="DC134">
        <v>4.1999999999999993</v>
      </c>
      <c r="DD134">
        <v>33</v>
      </c>
      <c r="DE134">
        <v>1.754966706778283</v>
      </c>
      <c r="DF134">
        <v>1.7</v>
      </c>
      <c r="DG134">
        <v>1.8</v>
      </c>
      <c r="DH134">
        <v>0.1000000000000001</v>
      </c>
      <c r="DI134">
        <v>1.8</v>
      </c>
      <c r="DJ134">
        <v>0.19488322458114879</v>
      </c>
      <c r="DK134">
        <v>0.1947106170946723</v>
      </c>
      <c r="DL134">
        <v>0.19509390571100041</v>
      </c>
      <c r="DM134">
        <v>3.8328861632805361E-4</v>
      </c>
      <c r="DN134">
        <v>0.1947106170946723</v>
      </c>
      <c r="DO134">
        <v>3.7228597928441869</v>
      </c>
      <c r="DP134">
        <v>3.7084640000000002</v>
      </c>
      <c r="DQ134">
        <v>3.7404310000000001</v>
      </c>
      <c r="DR134">
        <v>3.1966999999999857E-2</v>
      </c>
      <c r="DS134">
        <v>3.7084640000000002</v>
      </c>
      <c r="DT134">
        <v>5.7341755196470254</v>
      </c>
      <c r="DU134">
        <v>5.7334050000000003</v>
      </c>
      <c r="DV134">
        <v>5.7351159999999997</v>
      </c>
      <c r="DW134">
        <v>1.7109999999993519E-3</v>
      </c>
      <c r="DX134">
        <v>5.7334050000000003</v>
      </c>
      <c r="DY134">
        <v>4.2540749078541218</v>
      </c>
      <c r="DZ134">
        <v>4.2456779999999998</v>
      </c>
      <c r="EA134">
        <v>4.2643240000000002</v>
      </c>
      <c r="EB134">
        <v>1.8646000000000381E-2</v>
      </c>
      <c r="EC134">
        <v>4.2456779999999998</v>
      </c>
      <c r="ED134">
        <v>6.4529356506077011</v>
      </c>
      <c r="EE134">
        <v>6.3237589999999999</v>
      </c>
      <c r="EF134">
        <v>6.6106059999999998</v>
      </c>
      <c r="EG134">
        <v>0.28684699999999991</v>
      </c>
      <c r="EH134">
        <v>6.3237589999999999</v>
      </c>
      <c r="EI134">
        <v>7.4825384531698216</v>
      </c>
      <c r="EJ134">
        <v>7.2415820000000002</v>
      </c>
      <c r="EK134">
        <v>7.6799499999999998</v>
      </c>
      <c r="EL134">
        <v>0.43836799999999959</v>
      </c>
      <c r="EM134">
        <v>7.6799499999999998</v>
      </c>
      <c r="EN134">
        <v>18.408586704377679</v>
      </c>
      <c r="EO134">
        <v>18.057980000000001</v>
      </c>
      <c r="EP134">
        <v>18.83653</v>
      </c>
      <c r="EQ134">
        <v>0.77854999999999919</v>
      </c>
      <c r="ER134">
        <v>18.057980000000001</v>
      </c>
      <c r="ES134">
        <v>5.9870599999999996</v>
      </c>
      <c r="ET134">
        <v>5.9870599999999996</v>
      </c>
      <c r="EU134">
        <v>5.9870599999999996</v>
      </c>
      <c r="EV134">
        <v>0</v>
      </c>
      <c r="EW134">
        <v>5.9870599999999996</v>
      </c>
      <c r="EX134">
        <v>12.42152670437768</v>
      </c>
      <c r="EY134">
        <v>12.070919999999999</v>
      </c>
      <c r="EZ134">
        <v>12.84947</v>
      </c>
      <c r="FA134">
        <v>0.77855000000000096</v>
      </c>
      <c r="FB134">
        <v>12.070919999999999</v>
      </c>
      <c r="FC134">
        <v>0.40298778300249788</v>
      </c>
      <c r="FD134">
        <v>0.39531254857130849</v>
      </c>
      <c r="FE134">
        <v>0.41235601548677697</v>
      </c>
      <c r="FF134">
        <v>1.7043466915468489E-2</v>
      </c>
      <c r="FG134">
        <v>0.39531254857130849</v>
      </c>
      <c r="FH134">
        <v>2.0747289494973629</v>
      </c>
      <c r="FI134">
        <v>2.0161682027572798</v>
      </c>
      <c r="FJ134">
        <v>2.1462069864006712</v>
      </c>
      <c r="FK134">
        <v>0.13003878364339089</v>
      </c>
      <c r="FL134">
        <v>2.0161682027572798</v>
      </c>
      <c r="FM134">
        <v>35.8282769354145</v>
      </c>
      <c r="FN134">
        <v>35.46</v>
      </c>
      <c r="FO134">
        <v>36.130000000000003</v>
      </c>
      <c r="FP134">
        <v>0.67000000000000171</v>
      </c>
      <c r="FQ134">
        <v>36.130000000000003</v>
      </c>
      <c r="FR134">
        <v>312.50598558122778</v>
      </c>
      <c r="FS134">
        <v>312.48491000000001</v>
      </c>
      <c r="FT134">
        <v>312.53170999999998</v>
      </c>
      <c r="FU134">
        <v>4.6799999999961983E-2</v>
      </c>
      <c r="FV134">
        <v>312.48491000000001</v>
      </c>
      <c r="FW134">
        <v>0.76674296670677844</v>
      </c>
      <c r="FX134">
        <v>0.76668800000000004</v>
      </c>
      <c r="FY134">
        <v>0.76678800000000003</v>
      </c>
      <c r="FZ134">
        <v>9.9999999999988987E-5</v>
      </c>
      <c r="GA134">
        <v>0.76678800000000003</v>
      </c>
      <c r="GB134">
        <v>2</v>
      </c>
      <c r="GC134">
        <v>2</v>
      </c>
    </row>
    <row r="135" spans="1:185" x14ac:dyDescent="0.3">
      <c r="A135" s="36" t="s">
        <v>388</v>
      </c>
      <c r="B135">
        <v>-3.5190492246010348E-2</v>
      </c>
      <c r="C135">
        <v>1.8901542663966371</v>
      </c>
      <c r="D135">
        <v>1.8013346339932601</v>
      </c>
      <c r="E135">
        <v>-0.73559763920820087</v>
      </c>
      <c r="F135">
        <v>-0.73515608014781675</v>
      </c>
      <c r="G135">
        <v>1.4707537193560181</v>
      </c>
      <c r="H135">
        <v>-54.160700072103722</v>
      </c>
      <c r="I135">
        <v>0.10304700121435729</v>
      </c>
      <c r="J135">
        <v>0.4204121891540159</v>
      </c>
      <c r="K135">
        <v>0.19772996882184721</v>
      </c>
      <c r="L135">
        <v>-1.1774631317425141E-2</v>
      </c>
      <c r="M135">
        <v>0.1051729347673316</v>
      </c>
      <c r="N135">
        <v>0.19857505449328061</v>
      </c>
      <c r="O135">
        <v>-0.24424006705985479</v>
      </c>
      <c r="P135">
        <v>-4.5665012566574292E-2</v>
      </c>
      <c r="Q135">
        <v>-0.14495153664122459</v>
      </c>
      <c r="R135">
        <v>5.290558897784664E-2</v>
      </c>
      <c r="S135">
        <v>0.82178466175887455</v>
      </c>
      <c r="T135">
        <v>-0.57181860819366115</v>
      </c>
      <c r="U135">
        <v>-0.5717523574350396</v>
      </c>
      <c r="V135">
        <v>1.9527712072080741</v>
      </c>
      <c r="W135">
        <v>1.95273233769935</v>
      </c>
      <c r="X135">
        <v>0.19944919106881309</v>
      </c>
      <c r="Y135">
        <v>0.19938718702851441</v>
      </c>
      <c r="Z135">
        <v>3.6700908885632329E-2</v>
      </c>
      <c r="AA135">
        <v>3.6835294997731957E-2</v>
      </c>
      <c r="AB135">
        <v>47.887075221508177</v>
      </c>
      <c r="AC135">
        <v>-0.38760791337650918</v>
      </c>
      <c r="AD135">
        <v>1.8990015841982399</v>
      </c>
      <c r="AE135">
        <v>0.58705710444532244</v>
      </c>
      <c r="AF135">
        <v>0.58699510040502367</v>
      </c>
      <c r="AG135">
        <v>0.80496067339791644</v>
      </c>
      <c r="AH135">
        <v>4.983199164599092E-3</v>
      </c>
      <c r="AI135">
        <v>294.8207851670299</v>
      </c>
      <c r="AJ135">
        <v>280.96270676930192</v>
      </c>
      <c r="AK135">
        <v>282.88067865249212</v>
      </c>
      <c r="AL135">
        <v>320.61900481480279</v>
      </c>
      <c r="AM135">
        <v>235.3109792547117</v>
      </c>
      <c r="AN135">
        <v>329.0027438610727</v>
      </c>
      <c r="AO135">
        <v>95.803801883472872</v>
      </c>
      <c r="AP135">
        <v>278.16252063186391</v>
      </c>
      <c r="AQ135">
        <v>19.72414791150247</v>
      </c>
      <c r="AR135">
        <v>4.8419856665496406</v>
      </c>
      <c r="AS135">
        <v>12.13869631411298</v>
      </c>
      <c r="AT135">
        <v>-13.00702491950485</v>
      </c>
      <c r="AU135">
        <v>-5.2737479368136144</v>
      </c>
      <c r="AV135">
        <v>-7.7332769826912404</v>
      </c>
      <c r="AW135">
        <v>2.3605215069315859</v>
      </c>
      <c r="AX135">
        <v>1.8874</v>
      </c>
      <c r="AY135">
        <v>3.3614999999999999</v>
      </c>
      <c r="AZ135">
        <v>1.4741</v>
      </c>
      <c r="BA135">
        <v>2.2677999999999998</v>
      </c>
      <c r="BB135">
        <v>0.93412036656371256</v>
      </c>
      <c r="BC135">
        <v>0.93389999999999995</v>
      </c>
      <c r="BD135">
        <v>0.93440000000000001</v>
      </c>
      <c r="BE135">
        <v>5.0000000000005596E-4</v>
      </c>
      <c r="BF135">
        <v>0.93389999999999995</v>
      </c>
      <c r="BG135">
        <v>17.78632278056989</v>
      </c>
      <c r="BH135">
        <v>17.741700000000002</v>
      </c>
      <c r="BI135">
        <v>17.823499999999999</v>
      </c>
      <c r="BJ135">
        <v>8.1799999999997652E-2</v>
      </c>
      <c r="BK135">
        <v>17.823499999999999</v>
      </c>
      <c r="BL135">
        <v>11.664304985865661</v>
      </c>
      <c r="BM135">
        <v>5.7180999999999997</v>
      </c>
      <c r="BN135">
        <v>15.4603</v>
      </c>
      <c r="BO135">
        <v>9.7422000000000004</v>
      </c>
      <c r="BP135">
        <v>9.3693000000000008</v>
      </c>
      <c r="BQ135">
        <v>7.45568050948369</v>
      </c>
      <c r="BR135">
        <v>3.8441999999999998</v>
      </c>
      <c r="BS135">
        <v>11.290800000000001</v>
      </c>
      <c r="BT135">
        <v>7.446600000000001</v>
      </c>
      <c r="BU135">
        <v>3.8441999999999998</v>
      </c>
      <c r="BV135">
        <v>0.80390113600436552</v>
      </c>
      <c r="BW135">
        <v>-2.3214000000000001</v>
      </c>
      <c r="BX135">
        <v>3.8058000000000001</v>
      </c>
      <c r="BY135">
        <v>6.1272000000000002</v>
      </c>
      <c r="BZ135">
        <v>3.8058000000000001</v>
      </c>
      <c r="CA135">
        <v>-8.2595816454880548</v>
      </c>
      <c r="CB135">
        <v>-10.5341</v>
      </c>
      <c r="CC135">
        <v>-2.3473999999999999</v>
      </c>
      <c r="CD135">
        <v>8.1867000000000001</v>
      </c>
      <c r="CE135">
        <v>-7.65</v>
      </c>
      <c r="CF135">
        <v>50.84022322920876</v>
      </c>
      <c r="CG135">
        <v>50.7</v>
      </c>
      <c r="CH135">
        <v>51</v>
      </c>
      <c r="CI135">
        <v>0.29999999999999721</v>
      </c>
      <c r="CJ135">
        <v>50.7</v>
      </c>
      <c r="CK135">
        <v>14.015650144305839</v>
      </c>
      <c r="CL135">
        <v>13.9</v>
      </c>
      <c r="CM135">
        <v>14.1</v>
      </c>
      <c r="CN135">
        <v>0.19999999999999929</v>
      </c>
      <c r="CO135">
        <v>13.9</v>
      </c>
      <c r="CP135">
        <v>64.307899144199098</v>
      </c>
      <c r="CQ135">
        <v>60.9</v>
      </c>
      <c r="CR135">
        <v>69.7</v>
      </c>
      <c r="CS135">
        <v>8.8000000000000043</v>
      </c>
      <c r="CT135">
        <v>69.7</v>
      </c>
      <c r="CU135">
        <v>11.514878841567119</v>
      </c>
      <c r="CV135">
        <v>11.5</v>
      </c>
      <c r="CW135">
        <v>11.6</v>
      </c>
      <c r="CX135">
        <v>9.9999999999999645E-2</v>
      </c>
      <c r="CY135">
        <v>11.5</v>
      </c>
      <c r="CZ135">
        <v>30.49602840396755</v>
      </c>
      <c r="DA135">
        <v>25.3</v>
      </c>
      <c r="DB135">
        <v>34.4</v>
      </c>
      <c r="DC135">
        <v>9.0999999999999979</v>
      </c>
      <c r="DD135">
        <v>25.3</v>
      </c>
      <c r="DE135">
        <v>1.550385651369357</v>
      </c>
      <c r="DF135">
        <v>1.5</v>
      </c>
      <c r="DG135">
        <v>1.6</v>
      </c>
      <c r="DH135">
        <v>0.1000000000000001</v>
      </c>
      <c r="DI135">
        <v>1.5</v>
      </c>
      <c r="DJ135">
        <v>0.18277173424960921</v>
      </c>
      <c r="DK135">
        <v>0.1822429906542056</v>
      </c>
      <c r="DL135">
        <v>0.18338727076591149</v>
      </c>
      <c r="DM135">
        <v>1.1442801117058921E-3</v>
      </c>
      <c r="DN135">
        <v>0.1822429906542056</v>
      </c>
      <c r="DO135">
        <v>3.867060708413308</v>
      </c>
      <c r="DP135">
        <v>3.699964</v>
      </c>
      <c r="DQ135">
        <v>4.1546750000000001</v>
      </c>
      <c r="DR135">
        <v>0.45471100000000009</v>
      </c>
      <c r="DS135">
        <v>4.1546750000000001</v>
      </c>
      <c r="DT135">
        <v>5.7241280747220076</v>
      </c>
      <c r="DU135">
        <v>5.7030430000000001</v>
      </c>
      <c r="DV135">
        <v>5.7293719999999997</v>
      </c>
      <c r="DW135">
        <v>2.6328999999999599E-2</v>
      </c>
      <c r="DX135">
        <v>5.7256619999999998</v>
      </c>
      <c r="DY135">
        <v>4.4271821503579449</v>
      </c>
      <c r="DZ135">
        <v>4.2605180000000002</v>
      </c>
      <c r="EA135">
        <v>4.6106670000000003</v>
      </c>
      <c r="EB135">
        <v>0.35014899999999999</v>
      </c>
      <c r="EC135">
        <v>4.6106670000000003</v>
      </c>
      <c r="ED135">
        <v>6.5097224469610087</v>
      </c>
      <c r="EE135">
        <v>6.3131149999999998</v>
      </c>
      <c r="EF135">
        <v>6.6145709999999998</v>
      </c>
      <c r="EG135">
        <v>0.30145599999999989</v>
      </c>
      <c r="EH135">
        <v>6.3131149999999998</v>
      </c>
      <c r="EI135">
        <v>7.6826061190393107</v>
      </c>
      <c r="EJ135">
        <v>7.1960329999999999</v>
      </c>
      <c r="EK135">
        <v>7.7818449999999997</v>
      </c>
      <c r="EL135">
        <v>0.58581199999999978</v>
      </c>
      <c r="EM135">
        <v>7.7540760000000004</v>
      </c>
      <c r="EN135">
        <v>18.823393426468169</v>
      </c>
      <c r="EO135">
        <v>17.9513</v>
      </c>
      <c r="EP135">
        <v>20.252890000000001</v>
      </c>
      <c r="EQ135">
        <v>2.3015900000000009</v>
      </c>
      <c r="ER135">
        <v>17.9513</v>
      </c>
      <c r="ES135">
        <v>5.9870600000000014</v>
      </c>
      <c r="ET135">
        <v>5.9870599999999996</v>
      </c>
      <c r="EU135">
        <v>5.9870599999999996</v>
      </c>
      <c r="EV135">
        <v>0</v>
      </c>
      <c r="EW135">
        <v>5.9870599999999996</v>
      </c>
      <c r="EX135">
        <v>12.836333426468171</v>
      </c>
      <c r="EY135">
        <v>11.96424</v>
      </c>
      <c r="EZ135">
        <v>14.265829999999999</v>
      </c>
      <c r="FA135">
        <v>2.3015899999999991</v>
      </c>
      <c r="FB135">
        <v>11.96424</v>
      </c>
      <c r="FC135">
        <v>0.39543390682904211</v>
      </c>
      <c r="FD135">
        <v>0.3771133360937291</v>
      </c>
      <c r="FE135">
        <v>0.42546416768921058</v>
      </c>
      <c r="FF135">
        <v>4.835083159548148E-2</v>
      </c>
      <c r="FG135">
        <v>0.3771133360937291</v>
      </c>
      <c r="FH135">
        <v>2.1440128254048179</v>
      </c>
      <c r="FI135">
        <v>1.998349774346674</v>
      </c>
      <c r="FJ135">
        <v>2.3827771894719612</v>
      </c>
      <c r="FK135">
        <v>0.38442741512528672</v>
      </c>
      <c r="FL135">
        <v>1.998349774346674</v>
      </c>
      <c r="FM135">
        <v>35.430959581779867</v>
      </c>
      <c r="FN135">
        <v>35.06</v>
      </c>
      <c r="FO135">
        <v>35.85</v>
      </c>
      <c r="FP135">
        <v>0.78999999999999915</v>
      </c>
      <c r="FQ135">
        <v>35.85</v>
      </c>
      <c r="FR135">
        <v>322.55328730733191</v>
      </c>
      <c r="FS135">
        <v>322.49072000000001</v>
      </c>
      <c r="FT135">
        <v>322.61225999999999</v>
      </c>
      <c r="FU135">
        <v>0.1215399999999818</v>
      </c>
      <c r="FV135">
        <v>322.49072000000001</v>
      </c>
      <c r="FW135">
        <v>0.75594647709433382</v>
      </c>
      <c r="FX135">
        <v>0.75577399999999995</v>
      </c>
      <c r="FY135">
        <v>0.75611700000000004</v>
      </c>
      <c r="FZ135">
        <v>3.4300000000009318E-4</v>
      </c>
      <c r="GA135">
        <v>0.75611700000000004</v>
      </c>
      <c r="GB135">
        <v>4</v>
      </c>
      <c r="GC135">
        <v>4</v>
      </c>
    </row>
    <row r="136" spans="1:185" x14ac:dyDescent="0.3">
      <c r="A136" s="36" t="s">
        <v>1080</v>
      </c>
      <c r="B136">
        <v>-5.0978964475619497E-2</v>
      </c>
      <c r="C136">
        <v>1.8319818940082679</v>
      </c>
      <c r="D136">
        <v>1.746119467152784</v>
      </c>
      <c r="E136">
        <v>-0.74300654062832283</v>
      </c>
      <c r="F136">
        <v>-0.68219116876323982</v>
      </c>
      <c r="G136">
        <v>1.4252677140886549</v>
      </c>
      <c r="H136">
        <v>-54.180587282966023</v>
      </c>
      <c r="I136">
        <v>0.1077949204651298</v>
      </c>
      <c r="J136">
        <v>0.46311196504113</v>
      </c>
      <c r="K136">
        <v>0.22763950677881109</v>
      </c>
      <c r="L136">
        <v>-3.2605961738355747E-2</v>
      </c>
      <c r="M136">
        <v>9.3651749523678232E-2</v>
      </c>
      <c r="N136">
        <v>0.2085763827640354</v>
      </c>
      <c r="O136">
        <v>-0.23795707850119069</v>
      </c>
      <c r="P136">
        <v>-2.93806957371553E-2</v>
      </c>
      <c r="Q136">
        <v>-0.13367107809922529</v>
      </c>
      <c r="R136">
        <v>4.2832255071334181E-2</v>
      </c>
      <c r="S136">
        <v>0.79609821460306007</v>
      </c>
      <c r="T136">
        <v>-0.52905879343045115</v>
      </c>
      <c r="U136">
        <v>-0.51301181331351065</v>
      </c>
      <c r="V136">
        <v>1.9495348738034071</v>
      </c>
      <c r="W136">
        <v>1.94038795602881</v>
      </c>
      <c r="X136">
        <v>0.18853353150835031</v>
      </c>
      <c r="Y136">
        <v>0.17353672484641211</v>
      </c>
      <c r="Z136">
        <v>3.4952688099784412E-2</v>
      </c>
      <c r="AA136">
        <v>4.0088561661327571E-2</v>
      </c>
      <c r="AB136">
        <v>52.431035666303252</v>
      </c>
      <c r="AC136">
        <v>-0.39084809123642239</v>
      </c>
      <c r="AD136">
        <v>1.9397184562277161</v>
      </c>
      <c r="AE136">
        <v>0.57938162274477267</v>
      </c>
      <c r="AF136">
        <v>0.56438481608283453</v>
      </c>
      <c r="AG136">
        <v>0.85761529248269053</v>
      </c>
      <c r="AH136">
        <v>4.1797295096485006E-3</v>
      </c>
      <c r="AI136">
        <v>301.1752029897321</v>
      </c>
      <c r="AJ136">
        <v>252.09281699458921</v>
      </c>
      <c r="AK136">
        <v>305.56291427766871</v>
      </c>
      <c r="AL136">
        <v>345.86991278004319</v>
      </c>
      <c r="AM136">
        <v>256.06476178886822</v>
      </c>
      <c r="AN136">
        <v>338.60912431019199</v>
      </c>
      <c r="AO136">
        <v>120.98990348844811</v>
      </c>
      <c r="AP136">
        <v>280.23551947744812</v>
      </c>
      <c r="AQ136">
        <v>19.883452015571962</v>
      </c>
      <c r="AR136">
        <v>4.3673606584249658</v>
      </c>
      <c r="AS136">
        <v>12.27619372171293</v>
      </c>
      <c r="AT136">
        <v>-16.596359899621049</v>
      </c>
      <c r="AU136">
        <v>-8.2306054568950024</v>
      </c>
      <c r="AV136">
        <v>-8.3657544427260468</v>
      </c>
      <c r="AW136">
        <v>1.155728988554807</v>
      </c>
      <c r="AX136">
        <v>1.0374000000000001</v>
      </c>
      <c r="AY136">
        <v>1.3145</v>
      </c>
      <c r="AZ136">
        <v>0.2770999999999999</v>
      </c>
      <c r="BA136">
        <v>1.1583000000000001</v>
      </c>
      <c r="BB136">
        <v>0.94566083440674165</v>
      </c>
      <c r="BC136">
        <v>0.93149999999999999</v>
      </c>
      <c r="BD136">
        <v>0.95279999999999998</v>
      </c>
      <c r="BE136">
        <v>2.1299999999999989E-2</v>
      </c>
      <c r="BF136">
        <v>0.93149999999999999</v>
      </c>
      <c r="BG136">
        <v>15.99921564118052</v>
      </c>
      <c r="BH136">
        <v>14.9099</v>
      </c>
      <c r="BI136">
        <v>18.140999999999998</v>
      </c>
      <c r="BJ136">
        <v>3.2310999999999979</v>
      </c>
      <c r="BK136">
        <v>18.140999999999998</v>
      </c>
      <c r="BL136">
        <v>9.4944690883339966</v>
      </c>
      <c r="BM136">
        <v>6.0380000000000003</v>
      </c>
      <c r="BN136">
        <v>13.6113</v>
      </c>
      <c r="BO136">
        <v>7.5732999999999997</v>
      </c>
      <c r="BP136">
        <v>6.0380000000000003</v>
      </c>
      <c r="BQ136">
        <v>6.327895247603422</v>
      </c>
      <c r="BR136">
        <v>3.8641999999999999</v>
      </c>
      <c r="BS136">
        <v>7.8453999999999997</v>
      </c>
      <c r="BT136">
        <v>3.9811999999999999</v>
      </c>
      <c r="BU136">
        <v>3.8641999999999999</v>
      </c>
      <c r="BV136">
        <v>0.65209593309806946</v>
      </c>
      <c r="BW136">
        <v>-1.1349</v>
      </c>
      <c r="BX136">
        <v>2.8942000000000001</v>
      </c>
      <c r="BY136">
        <v>4.0290999999999997</v>
      </c>
      <c r="BZ136">
        <v>0.71930000000000005</v>
      </c>
      <c r="CA136">
        <v>-6.9799911807014912</v>
      </c>
      <c r="CB136">
        <v>-10.739599999999999</v>
      </c>
      <c r="CC136">
        <v>-4.5834999999999999</v>
      </c>
      <c r="CD136">
        <v>6.1560999999999986</v>
      </c>
      <c r="CE136">
        <v>-4.5834999999999999</v>
      </c>
      <c r="CF136">
        <v>58.373604832743823</v>
      </c>
      <c r="CG136">
        <v>54.8</v>
      </c>
      <c r="CH136">
        <v>63.6</v>
      </c>
      <c r="CI136">
        <v>8.8000000000000043</v>
      </c>
      <c r="CJ136">
        <v>54.8</v>
      </c>
      <c r="CK136">
        <v>19.279459559659461</v>
      </c>
      <c r="CL136">
        <v>17.5</v>
      </c>
      <c r="CM136">
        <v>22.9</v>
      </c>
      <c r="CN136">
        <v>5.3999999999999986</v>
      </c>
      <c r="CO136">
        <v>19.899999999999999</v>
      </c>
      <c r="CP136">
        <v>31.45702121815545</v>
      </c>
      <c r="CQ136">
        <v>24.9</v>
      </c>
      <c r="CR136">
        <v>49.2</v>
      </c>
      <c r="CS136">
        <v>24.3</v>
      </c>
      <c r="CT136">
        <v>49.2</v>
      </c>
      <c r="CU136">
        <v>10.313643773811309</v>
      </c>
      <c r="CV136">
        <v>9.6</v>
      </c>
      <c r="CW136">
        <v>10.5</v>
      </c>
      <c r="CX136">
        <v>0.90000000000000036</v>
      </c>
      <c r="CY136">
        <v>9.6</v>
      </c>
      <c r="CZ136">
        <v>82.391169224368198</v>
      </c>
      <c r="DA136">
        <v>63.2</v>
      </c>
      <c r="DB136">
        <v>127.7</v>
      </c>
      <c r="DC136">
        <v>64.5</v>
      </c>
      <c r="DD136">
        <v>63.2</v>
      </c>
      <c r="DE136">
        <v>8.6208270297610472</v>
      </c>
      <c r="DF136">
        <v>7.2</v>
      </c>
      <c r="DG136">
        <v>11.2</v>
      </c>
      <c r="DH136">
        <v>3.9999999999999991</v>
      </c>
      <c r="DI136">
        <v>10.3</v>
      </c>
      <c r="DJ136">
        <v>0.20834385618772069</v>
      </c>
      <c r="DK136">
        <v>0.19405099150141639</v>
      </c>
      <c r="DL136">
        <v>0.23186292380605181</v>
      </c>
      <c r="DM136">
        <v>3.7811932304635372E-2</v>
      </c>
      <c r="DN136">
        <v>0.19405099150141639</v>
      </c>
      <c r="DO136">
        <v>3.0212046098218059</v>
      </c>
      <c r="DP136">
        <v>2.9878710000000002</v>
      </c>
      <c r="DQ136">
        <v>3.126935</v>
      </c>
      <c r="DR136">
        <v>0.13906399999999991</v>
      </c>
      <c r="DS136">
        <v>3.0407470000000001</v>
      </c>
      <c r="DT136">
        <v>6.9910667795873342</v>
      </c>
      <c r="DU136">
        <v>6.9309640000000003</v>
      </c>
      <c r="DV136">
        <v>7.0427770000000001</v>
      </c>
      <c r="DW136">
        <v>0.1118129999999997</v>
      </c>
      <c r="DX136">
        <v>6.9824640000000002</v>
      </c>
      <c r="DY136">
        <v>3.150928221572713</v>
      </c>
      <c r="DZ136">
        <v>2.9878710000000002</v>
      </c>
      <c r="EA136">
        <v>3.3620299999999999</v>
      </c>
      <c r="EB136">
        <v>0.37415899999999969</v>
      </c>
      <c r="EC136">
        <v>3.3620299999999999</v>
      </c>
      <c r="ED136">
        <v>7.4025389787896243</v>
      </c>
      <c r="EE136">
        <v>7.382123</v>
      </c>
      <c r="EF136">
        <v>7.4934320000000003</v>
      </c>
      <c r="EG136">
        <v>0.1113090000000003</v>
      </c>
      <c r="EH136">
        <v>7.382123</v>
      </c>
      <c r="EI136">
        <v>8.3421579605482119</v>
      </c>
      <c r="EJ136">
        <v>7.5759359999999996</v>
      </c>
      <c r="EK136">
        <v>10.092034</v>
      </c>
      <c r="EL136">
        <v>2.5160979999999999</v>
      </c>
      <c r="EM136">
        <v>10.081693</v>
      </c>
      <c r="EN136">
        <v>26.71310174349108</v>
      </c>
      <c r="EO136">
        <v>17.996300000000002</v>
      </c>
      <c r="EP136">
        <v>30.59206</v>
      </c>
      <c r="EQ136">
        <v>12.59576</v>
      </c>
      <c r="ER136">
        <v>20.670179999999998</v>
      </c>
      <c r="ES136">
        <v>6.3170951015293868</v>
      </c>
      <c r="ET136">
        <v>5.8498000000000001</v>
      </c>
      <c r="EU136">
        <v>7.7210700000000001</v>
      </c>
      <c r="EV136">
        <v>1.87127</v>
      </c>
      <c r="EW136">
        <v>7.1464699999999999</v>
      </c>
      <c r="EX136">
        <v>20.396006641961701</v>
      </c>
      <c r="EY136">
        <v>10.65185</v>
      </c>
      <c r="EZ136">
        <v>24.605</v>
      </c>
      <c r="FA136">
        <v>13.953150000000001</v>
      </c>
      <c r="FB136">
        <v>13.523709999999999</v>
      </c>
      <c r="FC136">
        <v>0.54736855599571665</v>
      </c>
      <c r="FD136">
        <v>0.36875570792395601</v>
      </c>
      <c r="FE136">
        <v>0.62685089391442328</v>
      </c>
      <c r="FF136">
        <v>0.25809518599046732</v>
      </c>
      <c r="FG136">
        <v>0.42354522089627278</v>
      </c>
      <c r="FH136">
        <v>3.348091638552265</v>
      </c>
      <c r="FI136">
        <v>1.450326436969412</v>
      </c>
      <c r="FJ136">
        <v>4.1246435775582073</v>
      </c>
      <c r="FK136">
        <v>2.6743171405887951</v>
      </c>
      <c r="FL136">
        <v>1.892362243177401</v>
      </c>
      <c r="FM136">
        <v>36.762525230150359</v>
      </c>
      <c r="FN136">
        <v>33.4</v>
      </c>
      <c r="FO136">
        <v>38.57</v>
      </c>
      <c r="FP136">
        <v>5.1700000000000017</v>
      </c>
      <c r="FQ136">
        <v>36.65</v>
      </c>
      <c r="FR136">
        <v>341.35809440485963</v>
      </c>
      <c r="FS136">
        <v>330.97158999999999</v>
      </c>
      <c r="FT136">
        <v>344.78347000000002</v>
      </c>
      <c r="FU136">
        <v>13.811880000000031</v>
      </c>
      <c r="FV136">
        <v>336.45657999999997</v>
      </c>
      <c r="FW136">
        <v>0.75781242209816024</v>
      </c>
      <c r="FX136">
        <v>0.75113300000000005</v>
      </c>
      <c r="FY136">
        <v>0.78072699999999995</v>
      </c>
      <c r="FZ136">
        <v>2.9593999999999902E-2</v>
      </c>
      <c r="GA136">
        <v>0.76665700000000003</v>
      </c>
      <c r="GB136">
        <v>5</v>
      </c>
      <c r="GC136">
        <v>6</v>
      </c>
    </row>
    <row r="137" spans="1:185" x14ac:dyDescent="0.3">
      <c r="A137" s="36" t="s">
        <v>1083</v>
      </c>
      <c r="B137">
        <v>-4.7664078792721332E-2</v>
      </c>
      <c r="C137">
        <v>1.857415262569178</v>
      </c>
      <c r="D137">
        <v>1.765562612441665</v>
      </c>
      <c r="E137">
        <v>-0.74223776441682188</v>
      </c>
      <c r="F137">
        <v>-0.69907755894241885</v>
      </c>
      <c r="G137">
        <v>1.4413153233592411</v>
      </c>
      <c r="H137">
        <v>-54.177100110321007</v>
      </c>
      <c r="I137">
        <v>0.10563045828923801</v>
      </c>
      <c r="J137">
        <v>0.46869043272149818</v>
      </c>
      <c r="K137">
        <v>0.21204124116947939</v>
      </c>
      <c r="L137">
        <v>-2.616980549175054E-2</v>
      </c>
      <c r="M137">
        <v>9.2863254985383725E-2</v>
      </c>
      <c r="N137">
        <v>0.19916186724727181</v>
      </c>
      <c r="O137">
        <v>-0.2320327862892734</v>
      </c>
      <c r="P137">
        <v>-3.2870919042001553E-2</v>
      </c>
      <c r="Q137">
        <v>-0.1324518526656375</v>
      </c>
      <c r="R137">
        <v>4.4051814979788807E-2</v>
      </c>
      <c r="S137">
        <v>0.79301709213060101</v>
      </c>
      <c r="T137">
        <v>-0.55877169624052292</v>
      </c>
      <c r="U137">
        <v>-0.55380571479936136</v>
      </c>
      <c r="V137">
        <v>1.9549331700279891</v>
      </c>
      <c r="W137">
        <v>1.9522718107184991</v>
      </c>
      <c r="X137">
        <v>0.21742362913840249</v>
      </c>
      <c r="Y137">
        <v>0.213449641984438</v>
      </c>
      <c r="Z137">
        <v>3.7277375595640747E-2</v>
      </c>
      <c r="AA137">
        <v>3.9453328472788547E-2</v>
      </c>
      <c r="AB137">
        <v>47.706020547440311</v>
      </c>
      <c r="AC137">
        <v>-0.37270397339350531</v>
      </c>
      <c r="AD137">
        <v>1.897997664143146</v>
      </c>
      <c r="AE137">
        <v>0.59012760253190788</v>
      </c>
      <c r="AF137">
        <v>0.5861536153779433</v>
      </c>
      <c r="AG137">
        <v>0.78931493618041004</v>
      </c>
      <c r="AH137">
        <v>5.8358132752728224E-3</v>
      </c>
      <c r="AI137">
        <v>297.28708981616808</v>
      </c>
      <c r="AJ137">
        <v>271.99378655828701</v>
      </c>
      <c r="AK137">
        <v>291.71054598139779</v>
      </c>
      <c r="AL137">
        <v>328.15693690881949</v>
      </c>
      <c r="AM137">
        <v>189.54120769829649</v>
      </c>
      <c r="AN137">
        <v>250.06317772939411</v>
      </c>
      <c r="AO137">
        <v>89.047477511667111</v>
      </c>
      <c r="AP137">
        <v>201.347289082424</v>
      </c>
      <c r="AQ137">
        <v>18.998411135302991</v>
      </c>
      <c r="AR137">
        <v>4.2284299782273091</v>
      </c>
      <c r="AS137">
        <v>11.75418672472718</v>
      </c>
      <c r="AT137">
        <v>-10.532273706220231</v>
      </c>
      <c r="AU137">
        <v>-4.7421122052879063</v>
      </c>
      <c r="AV137">
        <v>-5.7901615009323262</v>
      </c>
      <c r="AW137">
        <v>1.4021530025502631</v>
      </c>
      <c r="AX137">
        <v>1.3321000000000001</v>
      </c>
      <c r="AY137">
        <v>1.4345000000000001</v>
      </c>
      <c r="AZ137">
        <v>0.1024</v>
      </c>
      <c r="BA137">
        <v>1.4345000000000001</v>
      </c>
      <c r="BB137">
        <v>0.93534936180409889</v>
      </c>
      <c r="BC137">
        <v>0.92900000000000005</v>
      </c>
      <c r="BD137">
        <v>0.94910000000000005</v>
      </c>
      <c r="BE137">
        <v>2.010000000000001E-2</v>
      </c>
      <c r="BF137">
        <v>0.92900000000000005</v>
      </c>
      <c r="BG137">
        <v>17.55142043159368</v>
      </c>
      <c r="BH137">
        <v>15.513999999999999</v>
      </c>
      <c r="BI137">
        <v>18.4922</v>
      </c>
      <c r="BJ137">
        <v>2.9782000000000011</v>
      </c>
      <c r="BK137">
        <v>18.4922</v>
      </c>
      <c r="BL137">
        <v>5.8635094527550251</v>
      </c>
      <c r="BM137">
        <v>5.5987</v>
      </c>
      <c r="BN137">
        <v>6.4370000000000003</v>
      </c>
      <c r="BO137">
        <v>0.83830000000000027</v>
      </c>
      <c r="BP137">
        <v>5.5987</v>
      </c>
      <c r="BQ137">
        <v>4.2343661253491298</v>
      </c>
      <c r="BR137">
        <v>4.0369999999999999</v>
      </c>
      <c r="BS137">
        <v>4.3254999999999999</v>
      </c>
      <c r="BT137">
        <v>0.28849999999999998</v>
      </c>
      <c r="BU137">
        <v>4.3254999999999999</v>
      </c>
      <c r="BV137">
        <v>-0.32038680795778879</v>
      </c>
      <c r="BW137">
        <v>-0.8821</v>
      </c>
      <c r="BX137">
        <v>0.89610000000000001</v>
      </c>
      <c r="BY137">
        <v>1.7782</v>
      </c>
      <c r="BZ137">
        <v>-0.8821</v>
      </c>
      <c r="CA137">
        <v>-3.9139793173913411</v>
      </c>
      <c r="CB137">
        <v>-4.9330999999999996</v>
      </c>
      <c r="CC137">
        <v>-3.4434</v>
      </c>
      <c r="CD137">
        <v>1.4897</v>
      </c>
      <c r="CE137">
        <v>-3.4434</v>
      </c>
      <c r="CF137">
        <v>48.715888646970093</v>
      </c>
      <c r="CG137">
        <v>48.4</v>
      </c>
      <c r="CH137">
        <v>49.4</v>
      </c>
      <c r="CI137">
        <v>1</v>
      </c>
      <c r="CJ137">
        <v>48.4</v>
      </c>
      <c r="CK137">
        <v>14.46841113530299</v>
      </c>
      <c r="CL137">
        <v>14.4</v>
      </c>
      <c r="CM137">
        <v>14.5</v>
      </c>
      <c r="CN137">
        <v>9.9999999999999645E-2</v>
      </c>
      <c r="CO137">
        <v>14.5</v>
      </c>
      <c r="CP137">
        <v>32.505610264395322</v>
      </c>
      <c r="CQ137">
        <v>31.4</v>
      </c>
      <c r="CR137">
        <v>34.9</v>
      </c>
      <c r="CS137">
        <v>3.5</v>
      </c>
      <c r="CT137">
        <v>31.4</v>
      </c>
      <c r="CU137">
        <v>9.9895331881820546</v>
      </c>
      <c r="CV137">
        <v>9.8000000000000007</v>
      </c>
      <c r="CW137">
        <v>10.4</v>
      </c>
      <c r="CX137">
        <v>0.59999999999999964</v>
      </c>
      <c r="CY137">
        <v>9.8000000000000007</v>
      </c>
      <c r="CZ137">
        <v>55.82616702954487</v>
      </c>
      <c r="DA137">
        <v>54.8</v>
      </c>
      <c r="DB137">
        <v>56.3</v>
      </c>
      <c r="DC137">
        <v>1.5</v>
      </c>
      <c r="DD137">
        <v>56.3</v>
      </c>
      <c r="DE137">
        <v>4.1841113530299134</v>
      </c>
      <c r="DF137">
        <v>3.5</v>
      </c>
      <c r="DG137">
        <v>4.5</v>
      </c>
      <c r="DH137">
        <v>1</v>
      </c>
      <c r="DI137">
        <v>4.5</v>
      </c>
      <c r="DJ137">
        <v>0.2419546605156718</v>
      </c>
      <c r="DK137">
        <v>0.24007936507936509</v>
      </c>
      <c r="DL137">
        <v>0.24601593625498011</v>
      </c>
      <c r="DM137">
        <v>5.9365711756149964E-3</v>
      </c>
      <c r="DN137">
        <v>0.24007936507936509</v>
      </c>
      <c r="DO137">
        <v>3.1534560563616001</v>
      </c>
      <c r="DP137">
        <v>2.9909979999999998</v>
      </c>
      <c r="DQ137">
        <v>3.505287</v>
      </c>
      <c r="DR137">
        <v>0.51428900000000022</v>
      </c>
      <c r="DS137">
        <v>2.9909979999999998</v>
      </c>
      <c r="DT137">
        <v>5.8509729716219949</v>
      </c>
      <c r="DU137">
        <v>5.7539980000000002</v>
      </c>
      <c r="DV137">
        <v>6.0609890000000002</v>
      </c>
      <c r="DW137">
        <v>0.30699100000000001</v>
      </c>
      <c r="DX137">
        <v>5.7539980000000002</v>
      </c>
      <c r="DY137">
        <v>3.338405560653237</v>
      </c>
      <c r="DZ137">
        <v>3.2613479999999999</v>
      </c>
      <c r="EA137">
        <v>3.505287</v>
      </c>
      <c r="EB137">
        <v>0.2439390000000001</v>
      </c>
      <c r="EC137">
        <v>3.2613479999999999</v>
      </c>
      <c r="ED137">
        <v>6.3424335076802976</v>
      </c>
      <c r="EE137">
        <v>6.3367930000000001</v>
      </c>
      <c r="EF137">
        <v>6.3546490000000002</v>
      </c>
      <c r="EG137">
        <v>1.7856000000000091E-2</v>
      </c>
      <c r="EH137">
        <v>6.3367930000000001</v>
      </c>
      <c r="EI137">
        <v>7.453617040435212</v>
      </c>
      <c r="EJ137">
        <v>7.3389879999999996</v>
      </c>
      <c r="EK137">
        <v>7.7018659999999999</v>
      </c>
      <c r="EL137">
        <v>0.36287800000000031</v>
      </c>
      <c r="EM137">
        <v>7.3389879999999996</v>
      </c>
      <c r="EN137">
        <v>16.72107686248091</v>
      </c>
      <c r="EO137">
        <v>15.430160000000001</v>
      </c>
      <c r="EP137">
        <v>19.516780000000001</v>
      </c>
      <c r="EQ137">
        <v>4.0866199999999999</v>
      </c>
      <c r="ER137">
        <v>15.430160000000001</v>
      </c>
      <c r="ES137">
        <v>5.849800000000001</v>
      </c>
      <c r="ET137">
        <v>5.8498000000000001</v>
      </c>
      <c r="EU137">
        <v>5.8498000000000001</v>
      </c>
      <c r="EV137">
        <v>0</v>
      </c>
      <c r="EW137">
        <v>5.8498000000000001</v>
      </c>
      <c r="EX137">
        <v>10.871276862480901</v>
      </c>
      <c r="EY137">
        <v>9.5803600000000007</v>
      </c>
      <c r="EZ137">
        <v>13.666980000000001</v>
      </c>
      <c r="FA137">
        <v>4.0866199999999999</v>
      </c>
      <c r="FB137">
        <v>9.5803600000000007</v>
      </c>
      <c r="FC137">
        <v>0.44737051270337802</v>
      </c>
      <c r="FD137">
        <v>0.41283217863702582</v>
      </c>
      <c r="FE137">
        <v>0.52216923268323412</v>
      </c>
      <c r="FF137">
        <v>0.1093370540462083</v>
      </c>
      <c r="FG137">
        <v>0.41283217863702582</v>
      </c>
      <c r="FH137">
        <v>1.858401460303071</v>
      </c>
      <c r="FI137">
        <v>1.6377243666450141</v>
      </c>
      <c r="FJ137">
        <v>2.336315771479367</v>
      </c>
      <c r="FK137">
        <v>0.69859140483435334</v>
      </c>
      <c r="FL137">
        <v>1.6377243666450141</v>
      </c>
      <c r="FM137">
        <v>33.534634693620823</v>
      </c>
      <c r="FN137">
        <v>32.83</v>
      </c>
      <c r="FO137">
        <v>33.86</v>
      </c>
      <c r="FP137">
        <v>1.0300000000000009</v>
      </c>
      <c r="FQ137">
        <v>33.86</v>
      </c>
      <c r="FR137">
        <v>263.01152878193062</v>
      </c>
      <c r="FS137">
        <v>262.05649</v>
      </c>
      <c r="FT137">
        <v>265.07983000000002</v>
      </c>
      <c r="FU137">
        <v>3.0233400000000188</v>
      </c>
      <c r="FV137">
        <v>262.05649</v>
      </c>
      <c r="FW137">
        <v>0.79858587052315166</v>
      </c>
      <c r="FX137">
        <v>0.79333600000000004</v>
      </c>
      <c r="FY137">
        <v>0.80101</v>
      </c>
      <c r="FZ137">
        <v>7.6739999999999586E-3</v>
      </c>
      <c r="GA137">
        <v>0.80101</v>
      </c>
      <c r="GB137">
        <v>2</v>
      </c>
      <c r="GC137">
        <v>5</v>
      </c>
    </row>
    <row r="138" spans="1:185" x14ac:dyDescent="0.3">
      <c r="A138" s="36" t="s">
        <v>1086</v>
      </c>
      <c r="B138">
        <v>-4.5885135323903217E-2</v>
      </c>
      <c r="C138">
        <v>1.8695794289432159</v>
      </c>
      <c r="D138">
        <v>1.7045162749937199</v>
      </c>
      <c r="E138">
        <v>-0.71475009015944546</v>
      </c>
      <c r="F138">
        <v>-0.67670282512292146</v>
      </c>
      <c r="G138">
        <v>1.3914724852092539</v>
      </c>
      <c r="H138">
        <v>-54.176353654660623</v>
      </c>
      <c r="I138">
        <v>9.2659267137045614E-2</v>
      </c>
      <c r="J138">
        <v>0.56183683511372196</v>
      </c>
      <c r="K138">
        <v>0.19398088375893449</v>
      </c>
      <c r="L138">
        <v>-2.9996672948299299E-2</v>
      </c>
      <c r="M138">
        <v>9.2357642862102629E-2</v>
      </c>
      <c r="N138">
        <v>0.21155319088594471</v>
      </c>
      <c r="O138">
        <v>-0.2387202933616174</v>
      </c>
      <c r="P138">
        <v>-2.7167102475672739E-2</v>
      </c>
      <c r="Q138">
        <v>-0.13294357471558299</v>
      </c>
      <c r="R138">
        <v>4.180822598702022E-2</v>
      </c>
      <c r="S138">
        <v>0.75398728248312463</v>
      </c>
      <c r="T138">
        <v>-0.56366565057307172</v>
      </c>
      <c r="U138">
        <v>-0.56116017480237279</v>
      </c>
      <c r="V138">
        <v>1.957479599506236</v>
      </c>
      <c r="W138">
        <v>1.9547846566701259</v>
      </c>
      <c r="X138">
        <v>0.2202417710408395</v>
      </c>
      <c r="Y138">
        <v>0.21804531517342379</v>
      </c>
      <c r="Z138">
        <v>3.5906959420979892E-2</v>
      </c>
      <c r="AA138">
        <v>3.9548769406053612E-2</v>
      </c>
      <c r="AB138">
        <v>49.184956616894183</v>
      </c>
      <c r="AC138">
        <v>-0.38216133590902718</v>
      </c>
      <c r="AD138">
        <v>1.89834032393454</v>
      </c>
      <c r="AE138">
        <v>0.60240310694986676</v>
      </c>
      <c r="AF138">
        <v>0.60020665108245097</v>
      </c>
      <c r="AG138">
        <v>0.69326976143248387</v>
      </c>
      <c r="AH138">
        <v>6.6987202080323674E-3</v>
      </c>
      <c r="AI138">
        <v>307.39771770841861</v>
      </c>
      <c r="AJ138">
        <v>285.48931639133758</v>
      </c>
      <c r="AK138">
        <v>302.49925982268132</v>
      </c>
      <c r="AL138">
        <v>334.20468446231308</v>
      </c>
      <c r="AM138">
        <v>102.06641448986311</v>
      </c>
      <c r="AN138">
        <v>144.61015363534159</v>
      </c>
      <c r="AO138">
        <v>42.509040643448927</v>
      </c>
      <c r="AP138">
        <v>98.489373718767936</v>
      </c>
      <c r="AQ138">
        <v>16.402097834237871</v>
      </c>
      <c r="AR138">
        <v>3.450955089000904</v>
      </c>
      <c r="AS138">
        <v>10.8474694244641</v>
      </c>
      <c r="AT138">
        <v>-3.5765708948052741</v>
      </c>
      <c r="AU138">
        <v>0.40517382089111997</v>
      </c>
      <c r="AV138">
        <v>-3.9817447156963941</v>
      </c>
      <c r="AW138">
        <v>1.0649682904984521</v>
      </c>
      <c r="AX138">
        <v>1.0236000000000001</v>
      </c>
      <c r="AY138">
        <v>1.3685</v>
      </c>
      <c r="AZ138">
        <v>0.34489999999999998</v>
      </c>
      <c r="BA138">
        <v>1.2602</v>
      </c>
      <c r="BB138">
        <v>0.94836208943079081</v>
      </c>
      <c r="BC138">
        <v>0.91320000000000001</v>
      </c>
      <c r="BD138">
        <v>0.96679999999999999</v>
      </c>
      <c r="BE138">
        <v>5.3599999999999981E-2</v>
      </c>
      <c r="BF138">
        <v>0.91320000000000001</v>
      </c>
      <c r="BG138">
        <v>15.52253485349217</v>
      </c>
      <c r="BH138">
        <v>12.4322</v>
      </c>
      <c r="BI138">
        <v>20.602599999999999</v>
      </c>
      <c r="BJ138">
        <v>8.170399999999999</v>
      </c>
      <c r="BK138">
        <v>20.602599999999999</v>
      </c>
      <c r="BL138">
        <v>3.936113761522039</v>
      </c>
      <c r="BM138">
        <v>0.18870000000000001</v>
      </c>
      <c r="BN138">
        <v>5.4352</v>
      </c>
      <c r="BO138">
        <v>5.2465000000000002</v>
      </c>
      <c r="BP138">
        <v>4.2918000000000003</v>
      </c>
      <c r="BQ138">
        <v>2.845577210253956</v>
      </c>
      <c r="BR138">
        <v>0.154</v>
      </c>
      <c r="BS138">
        <v>4.0773000000000001</v>
      </c>
      <c r="BT138">
        <v>3.9232999999999998</v>
      </c>
      <c r="BU138">
        <v>1.7534000000000001</v>
      </c>
      <c r="BV138">
        <v>-0.21442885724904601</v>
      </c>
      <c r="BW138">
        <v>-0.52110000000000001</v>
      </c>
      <c r="BX138">
        <v>1.7507999999999999</v>
      </c>
      <c r="BY138">
        <v>2.2719</v>
      </c>
      <c r="BZ138">
        <v>1.7507999999999999</v>
      </c>
      <c r="CA138">
        <v>-2.6311132897280478</v>
      </c>
      <c r="CB138">
        <v>-3.5560999999999998</v>
      </c>
      <c r="CC138">
        <v>-7.9299999999999995E-2</v>
      </c>
      <c r="CD138">
        <v>3.4767999999999999</v>
      </c>
      <c r="CE138">
        <v>-3.5042</v>
      </c>
      <c r="CF138">
        <v>46.120779916573632</v>
      </c>
      <c r="CG138">
        <v>41.3</v>
      </c>
      <c r="CH138">
        <v>50</v>
      </c>
      <c r="CI138">
        <v>8.7000000000000028</v>
      </c>
      <c r="CJ138">
        <v>41.3</v>
      </c>
      <c r="CK138">
        <v>13.85423817313613</v>
      </c>
      <c r="CL138">
        <v>10.7</v>
      </c>
      <c r="CM138">
        <v>14.4</v>
      </c>
      <c r="CN138">
        <v>3.7000000000000011</v>
      </c>
      <c r="CO138">
        <v>10.7</v>
      </c>
      <c r="CP138">
        <v>24.70668672101867</v>
      </c>
      <c r="CQ138">
        <v>22.6</v>
      </c>
      <c r="CR138">
        <v>31.2</v>
      </c>
      <c r="CS138">
        <v>8.5999999999999979</v>
      </c>
      <c r="CT138">
        <v>31.2</v>
      </c>
      <c r="CU138">
        <v>10.05000227928336</v>
      </c>
      <c r="CV138">
        <v>9.6999999999999993</v>
      </c>
      <c r="CW138">
        <v>11.5</v>
      </c>
      <c r="CX138">
        <v>1.8000000000000009</v>
      </c>
      <c r="CY138">
        <v>9.9</v>
      </c>
      <c r="CZ138">
        <v>16.332055589093351</v>
      </c>
      <c r="DA138">
        <v>5.7</v>
      </c>
      <c r="DB138">
        <v>18.399999999999999</v>
      </c>
      <c r="DC138">
        <v>12.7</v>
      </c>
      <c r="DD138">
        <v>5.7</v>
      </c>
      <c r="DE138">
        <v>3.575713909132221</v>
      </c>
      <c r="DF138">
        <v>0.8</v>
      </c>
      <c r="DG138">
        <v>4.2</v>
      </c>
      <c r="DH138">
        <v>3.4</v>
      </c>
      <c r="DI138">
        <v>0.8</v>
      </c>
      <c r="DJ138">
        <v>0.46887566515337642</v>
      </c>
      <c r="DK138">
        <v>0.4025341130604288</v>
      </c>
      <c r="DL138">
        <v>0.52521008403361347</v>
      </c>
      <c r="DM138">
        <v>0.12267597097318469</v>
      </c>
      <c r="DN138">
        <v>0.4025341130604288</v>
      </c>
      <c r="DO138">
        <v>3.030567341447719</v>
      </c>
      <c r="DP138">
        <v>2.9565640000000002</v>
      </c>
      <c r="DQ138">
        <v>3.0942129999999999</v>
      </c>
      <c r="DR138">
        <v>0.13764899999999969</v>
      </c>
      <c r="DS138">
        <v>3.0920040000000002</v>
      </c>
      <c r="DT138">
        <v>4.8208559044418697</v>
      </c>
      <c r="DU138">
        <v>4.3375769999999996</v>
      </c>
      <c r="DV138">
        <v>4.8596769999999996</v>
      </c>
      <c r="DW138">
        <v>0.52210000000000001</v>
      </c>
      <c r="DX138">
        <v>4.3375769999999996</v>
      </c>
      <c r="DY138">
        <v>3.030567341447719</v>
      </c>
      <c r="DZ138">
        <v>2.9565640000000002</v>
      </c>
      <c r="EA138">
        <v>3.0942129999999999</v>
      </c>
      <c r="EB138">
        <v>0.13764899999999969</v>
      </c>
      <c r="EC138">
        <v>3.0920040000000002</v>
      </c>
      <c r="ED138">
        <v>4.8208559044418697</v>
      </c>
      <c r="EE138">
        <v>4.3375769999999996</v>
      </c>
      <c r="EF138">
        <v>4.8596769999999996</v>
      </c>
      <c r="EG138">
        <v>0.52210000000000001</v>
      </c>
      <c r="EH138">
        <v>4.3375769999999996</v>
      </c>
      <c r="EI138">
        <v>5.8647456272863483</v>
      </c>
      <c r="EJ138">
        <v>5.7551829999999997</v>
      </c>
      <c r="EK138">
        <v>6.5800739999999998</v>
      </c>
      <c r="EL138">
        <v>0.82489100000000004</v>
      </c>
      <c r="EM138">
        <v>6.1061800000000002</v>
      </c>
      <c r="EN138">
        <v>14.01724605756732</v>
      </c>
      <c r="EO138">
        <v>11.57479</v>
      </c>
      <c r="EP138">
        <v>14.512040000000001</v>
      </c>
      <c r="EQ138">
        <v>2.937250000000001</v>
      </c>
      <c r="ER138">
        <v>11.57479</v>
      </c>
      <c r="ES138">
        <v>6.1531361879551607</v>
      </c>
      <c r="ET138">
        <v>5.7125399999999997</v>
      </c>
      <c r="EU138">
        <v>9.32334</v>
      </c>
      <c r="EV138">
        <v>3.6107999999999998</v>
      </c>
      <c r="EW138">
        <v>9.32334</v>
      </c>
      <c r="EX138">
        <v>7.8641098696121503</v>
      </c>
      <c r="EY138">
        <v>2.2514500000000002</v>
      </c>
      <c r="EZ138">
        <v>8.5327500000000001</v>
      </c>
      <c r="FA138">
        <v>6.2812999999999999</v>
      </c>
      <c r="FB138">
        <v>2.2514500000000002</v>
      </c>
      <c r="FC138">
        <v>0.61776788860220466</v>
      </c>
      <c r="FD138">
        <v>0.51012399653594187</v>
      </c>
      <c r="FE138">
        <v>0.63957444089175264</v>
      </c>
      <c r="FF138">
        <v>0.1294504443558108</v>
      </c>
      <c r="FG138">
        <v>0.51012399653594187</v>
      </c>
      <c r="FH138">
        <v>1.321195792528602</v>
      </c>
      <c r="FI138">
        <v>0.24148534752567219</v>
      </c>
      <c r="FJ138">
        <v>1.4936875715531091</v>
      </c>
      <c r="FK138">
        <v>1.2522022240274371</v>
      </c>
      <c r="FL138">
        <v>0.24148534752567219</v>
      </c>
      <c r="FM138">
        <v>29.122317862827451</v>
      </c>
      <c r="FN138">
        <v>27.54</v>
      </c>
      <c r="FO138">
        <v>31.78</v>
      </c>
      <c r="FP138">
        <v>4.240000000000002</v>
      </c>
      <c r="FQ138">
        <v>31.78</v>
      </c>
      <c r="FR138">
        <v>174.68377620889299</v>
      </c>
      <c r="FS138">
        <v>169.19854000000001</v>
      </c>
      <c r="FT138">
        <v>178.57642000000001</v>
      </c>
      <c r="FU138">
        <v>9.3778800000000047</v>
      </c>
      <c r="FV138">
        <v>170.06698</v>
      </c>
      <c r="FW138">
        <v>0.85193340876876067</v>
      </c>
      <c r="FX138">
        <v>0.83672400000000002</v>
      </c>
      <c r="FY138">
        <v>0.87447699999999995</v>
      </c>
      <c r="FZ138">
        <v>3.7752999999999932E-2</v>
      </c>
      <c r="GA138">
        <v>0.87035099999999999</v>
      </c>
      <c r="GB138">
        <v>6</v>
      </c>
      <c r="GC138">
        <v>7</v>
      </c>
    </row>
    <row r="139" spans="1:185" x14ac:dyDescent="0.3">
      <c r="A139" s="36" t="s">
        <v>1089</v>
      </c>
      <c r="B139">
        <v>-2.9032410902477011E-2</v>
      </c>
      <c r="C139">
        <v>1.871965635646746</v>
      </c>
      <c r="D139">
        <v>1.736655806362901</v>
      </c>
      <c r="E139">
        <v>-0.71589604414731844</v>
      </c>
      <c r="F139">
        <v>-0.70198579766243341</v>
      </c>
      <c r="G139">
        <v>1.4178107345395921</v>
      </c>
      <c r="H139">
        <v>-54.155049455424511</v>
      </c>
      <c r="I139">
        <v>0.41025270886800291</v>
      </c>
      <c r="J139">
        <v>0.72695690185078332</v>
      </c>
      <c r="K139">
        <v>0.22609541361499941</v>
      </c>
      <c r="L139">
        <v>-3.9488331431799327E-2</v>
      </c>
      <c r="M139">
        <v>9.3651399751871769E-2</v>
      </c>
      <c r="N139">
        <v>0.26028526531673463</v>
      </c>
      <c r="O139">
        <v>-0.27095263544036852</v>
      </c>
      <c r="P139">
        <v>-1.066737012363385E-2</v>
      </c>
      <c r="Q139">
        <v>-0.140805572837399</v>
      </c>
      <c r="R139">
        <v>3.8106026882686231E-2</v>
      </c>
      <c r="S139">
        <v>0.74653003803275142</v>
      </c>
      <c r="T139">
        <v>-0.55796979364373722</v>
      </c>
      <c r="U139">
        <v>-0.55714132637178948</v>
      </c>
      <c r="V139">
        <v>1.970426804280129</v>
      </c>
      <c r="W139">
        <v>1.9699454716537419</v>
      </c>
      <c r="X139">
        <v>0.15202515078991441</v>
      </c>
      <c r="Y139">
        <v>0.15123506566872649</v>
      </c>
      <c r="Z139">
        <v>2.3076899678396889E-2</v>
      </c>
      <c r="AA139">
        <v>2.3817776695298502E-2</v>
      </c>
      <c r="AB139">
        <v>53.488749400748148</v>
      </c>
      <c r="AC139">
        <v>-0.42490696830028041</v>
      </c>
      <c r="AD139">
        <v>1.9553189336935659</v>
      </c>
      <c r="AE139">
        <v>0.57693211909019482</v>
      </c>
      <c r="AF139">
        <v>0.57614203396900665</v>
      </c>
      <c r="AG139">
        <v>0.70046878424310866</v>
      </c>
      <c r="AH139">
        <v>4.3474915853697242E-3</v>
      </c>
      <c r="AI139">
        <v>309.0938907913328</v>
      </c>
      <c r="AJ139">
        <v>293.30846819503631</v>
      </c>
      <c r="AK139">
        <v>302.6124203807791</v>
      </c>
      <c r="AL139">
        <v>331.36084511197208</v>
      </c>
      <c r="AM139">
        <v>139.0911802000083</v>
      </c>
      <c r="AN139">
        <v>229.39846950615461</v>
      </c>
      <c r="AO139">
        <v>67.203047197213039</v>
      </c>
      <c r="AP139">
        <v>171.0460896320381</v>
      </c>
      <c r="AQ139">
        <v>17.335113756601739</v>
      </c>
      <c r="AR139">
        <v>3.9861922345957441</v>
      </c>
      <c r="AS139">
        <v>10.70788815023614</v>
      </c>
      <c r="AT139">
        <v>-14.27944830977998</v>
      </c>
      <c r="AU139">
        <v>0.66325053983472892</v>
      </c>
      <c r="AV139">
        <v>-14.9426988496147</v>
      </c>
      <c r="AW139">
        <v>2.8099755891211302</v>
      </c>
      <c r="AX139">
        <v>2.2852000000000001</v>
      </c>
      <c r="AY139">
        <v>11.0602</v>
      </c>
      <c r="AZ139">
        <v>8.7750000000000004</v>
      </c>
      <c r="BA139">
        <v>3.5741000000000001</v>
      </c>
      <c r="BB139">
        <v>0.95262715944539722</v>
      </c>
      <c r="BC139">
        <v>0.92649999999999999</v>
      </c>
      <c r="BD139">
        <v>0.96989999999999998</v>
      </c>
      <c r="BE139">
        <v>4.3399999999999987E-2</v>
      </c>
      <c r="BF139">
        <v>0.94259999999999999</v>
      </c>
      <c r="BG139">
        <v>14.86905404293624</v>
      </c>
      <c r="BH139">
        <v>11.8134</v>
      </c>
      <c r="BI139">
        <v>18.6343</v>
      </c>
      <c r="BJ139">
        <v>6.8209</v>
      </c>
      <c r="BK139">
        <v>16.456</v>
      </c>
      <c r="BL139">
        <v>13.01728438852639</v>
      </c>
      <c r="BM139">
        <v>3.0727000000000002</v>
      </c>
      <c r="BN139">
        <v>31.829799999999999</v>
      </c>
      <c r="BO139">
        <v>28.757100000000001</v>
      </c>
      <c r="BP139">
        <v>20.774699999999999</v>
      </c>
      <c r="BQ139">
        <v>9.8446357692317648</v>
      </c>
      <c r="BR139">
        <v>1.2715000000000001</v>
      </c>
      <c r="BS139">
        <v>22.988600000000002</v>
      </c>
      <c r="BT139">
        <v>21.717099999999999</v>
      </c>
      <c r="BU139">
        <v>15.8764</v>
      </c>
      <c r="BV139">
        <v>-3.1426867710411952</v>
      </c>
      <c r="BW139">
        <v>-10.010300000000001</v>
      </c>
      <c r="BX139">
        <v>10.278</v>
      </c>
      <c r="BY139">
        <v>20.2883</v>
      </c>
      <c r="BZ139">
        <v>-2.7660999999999998</v>
      </c>
      <c r="CA139">
        <v>-6.7019489688157092</v>
      </c>
      <c r="CB139">
        <v>-24.846499999999999</v>
      </c>
      <c r="CC139">
        <v>-2.5087999999999999</v>
      </c>
      <c r="CD139">
        <v>22.337700000000002</v>
      </c>
      <c r="CE139">
        <v>-13.110200000000001</v>
      </c>
      <c r="CF139">
        <v>58.352379874116451</v>
      </c>
      <c r="CG139">
        <v>46</v>
      </c>
      <c r="CH139">
        <v>77.7</v>
      </c>
      <c r="CI139">
        <v>31.7</v>
      </c>
      <c r="CJ139">
        <v>46</v>
      </c>
      <c r="CK139">
        <v>16.21282852068925</v>
      </c>
      <c r="CL139">
        <v>13</v>
      </c>
      <c r="CM139">
        <v>24.1</v>
      </c>
      <c r="CN139">
        <v>11.1</v>
      </c>
      <c r="CO139">
        <v>13</v>
      </c>
      <c r="CP139">
        <v>46.652132190720742</v>
      </c>
      <c r="CQ139">
        <v>23</v>
      </c>
      <c r="CR139">
        <v>51</v>
      </c>
      <c r="CS139">
        <v>28</v>
      </c>
      <c r="CT139">
        <v>26.3</v>
      </c>
      <c r="CU139">
        <v>13.099125861291251</v>
      </c>
      <c r="CV139">
        <v>9.6</v>
      </c>
      <c r="CW139">
        <v>16.899999999999999</v>
      </c>
      <c r="CX139">
        <v>7.2999999999999989</v>
      </c>
      <c r="CY139">
        <v>9.6999999999999993</v>
      </c>
      <c r="CZ139">
        <v>16.417104659779611</v>
      </c>
      <c r="DA139">
        <v>8.5</v>
      </c>
      <c r="DB139">
        <v>63.1</v>
      </c>
      <c r="DC139">
        <v>54.6</v>
      </c>
      <c r="DD139">
        <v>44.5</v>
      </c>
      <c r="DE139">
        <v>2.9496203441131259</v>
      </c>
      <c r="DF139">
        <v>1.5</v>
      </c>
      <c r="DG139">
        <v>12.1</v>
      </c>
      <c r="DH139">
        <v>10.6</v>
      </c>
      <c r="DI139">
        <v>3.3</v>
      </c>
      <c r="DJ139">
        <v>0.34147726845588861</v>
      </c>
      <c r="DK139">
        <v>0.24932249322493219</v>
      </c>
      <c r="DL139">
        <v>0.50817527795945072</v>
      </c>
      <c r="DM139">
        <v>0.25885278473451839</v>
      </c>
      <c r="DN139">
        <v>0.24932249322493219</v>
      </c>
      <c r="DO139">
        <v>4.06095337753412</v>
      </c>
      <c r="DP139">
        <v>2.967355</v>
      </c>
      <c r="DQ139">
        <v>4.3971159999999996</v>
      </c>
      <c r="DR139">
        <v>1.4297610000000001</v>
      </c>
      <c r="DS139">
        <v>3.004823</v>
      </c>
      <c r="DT139">
        <v>5.5577433928531734</v>
      </c>
      <c r="DU139">
        <v>5.162833</v>
      </c>
      <c r="DV139">
        <v>5.8516139999999996</v>
      </c>
      <c r="DW139">
        <v>0.68878099999999964</v>
      </c>
      <c r="DX139">
        <v>5.717257</v>
      </c>
      <c r="DY139">
        <v>4.0670890212578401</v>
      </c>
      <c r="DZ139">
        <v>2.9862679999999999</v>
      </c>
      <c r="EA139">
        <v>4.3971159999999996</v>
      </c>
      <c r="EB139">
        <v>1.4108480000000001</v>
      </c>
      <c r="EC139">
        <v>3.1437930000000001</v>
      </c>
      <c r="ED139">
        <v>5.6545665459325338</v>
      </c>
      <c r="EE139">
        <v>5.162833</v>
      </c>
      <c r="EF139">
        <v>6.7296040000000001</v>
      </c>
      <c r="EG139">
        <v>1.5667709999999999</v>
      </c>
      <c r="EH139">
        <v>6.5697669999999997</v>
      </c>
      <c r="EI139">
        <v>6.1040591963392483</v>
      </c>
      <c r="EJ139">
        <v>5.7048560000000004</v>
      </c>
      <c r="EK139">
        <v>8.2253430000000005</v>
      </c>
      <c r="EL139">
        <v>2.5204870000000001</v>
      </c>
      <c r="EM139">
        <v>7.3805730000000001</v>
      </c>
      <c r="EN139">
        <v>23.155148011895371</v>
      </c>
      <c r="EO139">
        <v>14.86927</v>
      </c>
      <c r="EP139">
        <v>24.837019999999999</v>
      </c>
      <c r="EQ139">
        <v>9.9677499999999988</v>
      </c>
      <c r="ER139">
        <v>14.86927</v>
      </c>
      <c r="ES139">
        <v>6.1625133140007327</v>
      </c>
      <c r="ET139">
        <v>5.8498000000000001</v>
      </c>
      <c r="EU139">
        <v>10.87673</v>
      </c>
      <c r="EV139">
        <v>5.0269300000000001</v>
      </c>
      <c r="EW139">
        <v>5.8498000000000001</v>
      </c>
      <c r="EX139">
        <v>16.99263469789463</v>
      </c>
      <c r="EY139">
        <v>9.0194700000000001</v>
      </c>
      <c r="EZ139">
        <v>18.23085</v>
      </c>
      <c r="FA139">
        <v>9.2113800000000001</v>
      </c>
      <c r="FB139">
        <v>9.0194700000000001</v>
      </c>
      <c r="FC139">
        <v>0.70378249937373849</v>
      </c>
      <c r="FD139">
        <v>0.45193975866994918</v>
      </c>
      <c r="FE139">
        <v>0.75490167472113301</v>
      </c>
      <c r="FF139">
        <v>0.30296191605118378</v>
      </c>
      <c r="FG139">
        <v>0.45193975866994918</v>
      </c>
      <c r="FH139">
        <v>2.7890926474417599</v>
      </c>
      <c r="FI139">
        <v>1.0933452243049699</v>
      </c>
      <c r="FJ139">
        <v>3.0450421408838402</v>
      </c>
      <c r="FK139">
        <v>1.9516969165788689</v>
      </c>
      <c r="FL139">
        <v>1.5418424561523469</v>
      </c>
      <c r="FM139">
        <v>30.83019046024803</v>
      </c>
      <c r="FN139">
        <v>28.02</v>
      </c>
      <c r="FO139">
        <v>32.28</v>
      </c>
      <c r="FP139">
        <v>4.2600000000000016</v>
      </c>
      <c r="FQ139">
        <v>28.02</v>
      </c>
      <c r="FR139">
        <v>247.76246815607709</v>
      </c>
      <c r="FS139">
        <v>240.34509</v>
      </c>
      <c r="FT139">
        <v>263.46140000000003</v>
      </c>
      <c r="FU139">
        <v>23.116310000000031</v>
      </c>
      <c r="FV139">
        <v>258.52829000000003</v>
      </c>
      <c r="FW139">
        <v>0.79842515928711122</v>
      </c>
      <c r="FX139">
        <v>0.75625799999999999</v>
      </c>
      <c r="FY139">
        <v>0.82072199999999995</v>
      </c>
      <c r="FZ139">
        <v>6.4463999999999966E-2</v>
      </c>
      <c r="GA139">
        <v>0.76842900000000003</v>
      </c>
      <c r="GB139">
        <v>22</v>
      </c>
      <c r="GC139">
        <v>115</v>
      </c>
    </row>
    <row r="140" spans="1:185" x14ac:dyDescent="0.3">
      <c r="A140" s="36" t="s">
        <v>1093</v>
      </c>
      <c r="B140">
        <v>-4.5087948747542829E-2</v>
      </c>
      <c r="C140">
        <v>1.851942555798535</v>
      </c>
      <c r="D140">
        <v>2.2199846270734569</v>
      </c>
      <c r="E140">
        <v>-1.4125843744555291</v>
      </c>
      <c r="F140">
        <v>-0.27735195706438831</v>
      </c>
      <c r="G140">
        <v>1.689936331519917</v>
      </c>
      <c r="H140">
        <v>-54.149879199723188</v>
      </c>
      <c r="I140">
        <v>0.23383312685120311</v>
      </c>
      <c r="J140">
        <v>0.44963678836205118</v>
      </c>
      <c r="K140">
        <v>0.26290867070599228</v>
      </c>
      <c r="L140">
        <v>7.9827882711612175E-2</v>
      </c>
      <c r="M140">
        <v>0.16235448343947259</v>
      </c>
      <c r="N140">
        <v>0.1959971562554447</v>
      </c>
      <c r="O140">
        <v>-0.23378410209255671</v>
      </c>
      <c r="P140">
        <v>-3.7786945837111993E-2</v>
      </c>
      <c r="Q140">
        <v>-0.13578565322595049</v>
      </c>
      <c r="R140">
        <v>4.703773282486224E-2</v>
      </c>
      <c r="S140">
        <v>1.0677593393212139</v>
      </c>
      <c r="T140">
        <v>-0.60655965772337639</v>
      </c>
      <c r="U140">
        <v>-0.54933765045780258</v>
      </c>
      <c r="V140">
        <v>1.961746329584392</v>
      </c>
      <c r="W140">
        <v>1.955069752898821</v>
      </c>
      <c r="X140">
        <v>0.20596766187885601</v>
      </c>
      <c r="Y140">
        <v>0.1839198262645135</v>
      </c>
      <c r="Z140">
        <v>4.561281490153709E-2</v>
      </c>
      <c r="AA140">
        <v>5.3763502681032457E-2</v>
      </c>
      <c r="AB140">
        <v>54.909071120237172</v>
      </c>
      <c r="AC140">
        <v>-0.40362310884846869</v>
      </c>
      <c r="AD140">
        <v>1.9375811573008299</v>
      </c>
      <c r="AE140">
        <v>0.6095907707273247</v>
      </c>
      <c r="AF140">
        <v>0.58754293511298217</v>
      </c>
      <c r="AG140">
        <v>1.0279174013244921</v>
      </c>
      <c r="AH140">
        <v>1.226527565381233E-2</v>
      </c>
      <c r="AI140">
        <v>150.54302570700841</v>
      </c>
      <c r="AJ140">
        <v>-29.357999476498509</v>
      </c>
      <c r="AK140">
        <v>209.82702067598211</v>
      </c>
      <c r="AL140">
        <v>271.16005333631921</v>
      </c>
      <c r="AM140">
        <v>180.8275918329864</v>
      </c>
      <c r="AN140">
        <v>246.4715625544471</v>
      </c>
      <c r="AO140">
        <v>91.763806887478182</v>
      </c>
      <c r="AP140">
        <v>197.27238622504359</v>
      </c>
      <c r="AQ140">
        <v>18.754136355716781</v>
      </c>
      <c r="AR140">
        <v>4.2963806887478189</v>
      </c>
      <c r="AS140">
        <v>11.257497144736661</v>
      </c>
      <c r="AT140">
        <v>-10.392699769719121</v>
      </c>
      <c r="AU140">
        <v>-4.5740539886571314</v>
      </c>
      <c r="AV140">
        <v>-5.8186457810619849</v>
      </c>
      <c r="AW140">
        <v>1.395229990897533</v>
      </c>
      <c r="AX140">
        <v>1.3608</v>
      </c>
      <c r="AY140">
        <v>2.6926000000000001</v>
      </c>
      <c r="AZ140">
        <v>1.3318000000000001</v>
      </c>
      <c r="BA140">
        <v>2.6926000000000001</v>
      </c>
      <c r="BB140">
        <v>0.95556414951907886</v>
      </c>
      <c r="BC140">
        <v>0.92030000000000001</v>
      </c>
      <c r="BD140">
        <v>0.95650000000000002</v>
      </c>
      <c r="BE140">
        <v>3.620000000000001E-2</v>
      </c>
      <c r="BF140">
        <v>0.92030000000000001</v>
      </c>
      <c r="BG140">
        <v>14.311404729070979</v>
      </c>
      <c r="BH140">
        <v>14.1699</v>
      </c>
      <c r="BI140">
        <v>19.6435</v>
      </c>
      <c r="BJ140">
        <v>5.4735999999999994</v>
      </c>
      <c r="BK140">
        <v>19.6435</v>
      </c>
      <c r="BL140">
        <v>5.9676487688414541</v>
      </c>
      <c r="BM140">
        <v>5.9032999999999998</v>
      </c>
      <c r="BN140">
        <v>8.3924000000000003</v>
      </c>
      <c r="BO140">
        <v>2.489100000000001</v>
      </c>
      <c r="BP140">
        <v>8.3924000000000003</v>
      </c>
      <c r="BQ140">
        <v>3.4580479345215438</v>
      </c>
      <c r="BR140">
        <v>3.3734000000000002</v>
      </c>
      <c r="BS140">
        <v>6.6477000000000004</v>
      </c>
      <c r="BT140">
        <v>3.2743000000000002</v>
      </c>
      <c r="BU140">
        <v>6.6477000000000004</v>
      </c>
      <c r="BV140">
        <v>1.2127054414629701</v>
      </c>
      <c r="BW140">
        <v>-1.8845000000000001</v>
      </c>
      <c r="BX140">
        <v>1.2948999999999999</v>
      </c>
      <c r="BY140">
        <v>3.1793999999999998</v>
      </c>
      <c r="BZ140">
        <v>-1.8845000000000001</v>
      </c>
      <c r="CA140">
        <v>-4.6706559612068368</v>
      </c>
      <c r="CB140">
        <v>-4.7632000000000003</v>
      </c>
      <c r="CC140">
        <v>-4.6681999999999997</v>
      </c>
      <c r="CD140">
        <v>9.5000000000000639E-2</v>
      </c>
      <c r="CE140">
        <v>-4.7632000000000003</v>
      </c>
      <c r="CF140">
        <v>49.199176329403528</v>
      </c>
      <c r="CG140">
        <v>45.4</v>
      </c>
      <c r="CH140">
        <v>49.3</v>
      </c>
      <c r="CI140">
        <v>3.899999999999999</v>
      </c>
      <c r="CJ140">
        <v>45.4</v>
      </c>
      <c r="CK140">
        <v>14.7</v>
      </c>
      <c r="CL140">
        <v>14.7</v>
      </c>
      <c r="CM140">
        <v>14.7</v>
      </c>
      <c r="CN140">
        <v>0</v>
      </c>
      <c r="CO140">
        <v>14.7</v>
      </c>
      <c r="CP140">
        <v>35.668977332124157</v>
      </c>
      <c r="CQ140">
        <v>34.5</v>
      </c>
      <c r="CR140">
        <v>35.700000000000003</v>
      </c>
      <c r="CS140">
        <v>1.2000000000000031</v>
      </c>
      <c r="CT140">
        <v>34.5</v>
      </c>
      <c r="CU140">
        <v>9.6129261116149323</v>
      </c>
      <c r="CV140">
        <v>9.6</v>
      </c>
      <c r="CW140">
        <v>10.1</v>
      </c>
      <c r="CX140">
        <v>0.5</v>
      </c>
      <c r="CY140">
        <v>10.1</v>
      </c>
      <c r="CZ140">
        <v>51.008579337565429</v>
      </c>
      <c r="DA140">
        <v>50.9</v>
      </c>
      <c r="DB140">
        <v>55.1</v>
      </c>
      <c r="DC140">
        <v>4.2000000000000028</v>
      </c>
      <c r="DD140">
        <v>55.1</v>
      </c>
      <c r="DE140">
        <v>5.0870738883850679</v>
      </c>
      <c r="DF140">
        <v>4.5999999999999996</v>
      </c>
      <c r="DG140">
        <v>5.0999999999999996</v>
      </c>
      <c r="DH140">
        <v>0.5</v>
      </c>
      <c r="DI140">
        <v>4.5999999999999996</v>
      </c>
      <c r="DJ140">
        <v>0.24940539886571311</v>
      </c>
      <c r="DK140">
        <v>0.22700000000000001</v>
      </c>
      <c r="DL140">
        <v>0.25</v>
      </c>
      <c r="DM140">
        <v>2.300000000000002E-2</v>
      </c>
      <c r="DN140">
        <v>0.22700000000000001</v>
      </c>
      <c r="DO140">
        <v>3.3460588936588378</v>
      </c>
      <c r="DP140">
        <v>3.2192569999999998</v>
      </c>
      <c r="DQ140">
        <v>3.349424</v>
      </c>
      <c r="DR140">
        <v>0.13016700000000009</v>
      </c>
      <c r="DS140">
        <v>3.2192569999999998</v>
      </c>
      <c r="DT140">
        <v>6.0730734817554648</v>
      </c>
      <c r="DU140">
        <v>6.0407609999999998</v>
      </c>
      <c r="DV140">
        <v>6.073931</v>
      </c>
      <c r="DW140">
        <v>3.3170000000000137E-2</v>
      </c>
      <c r="DX140">
        <v>6.0407609999999998</v>
      </c>
      <c r="DY140">
        <v>3.6234474730941342</v>
      </c>
      <c r="DZ140">
        <v>3.2192569999999998</v>
      </c>
      <c r="EA140">
        <v>3.6341739999999998</v>
      </c>
      <c r="EB140">
        <v>0.41491699999999998</v>
      </c>
      <c r="EC140">
        <v>3.2192569999999998</v>
      </c>
      <c r="ED140">
        <v>6.2442768181437369</v>
      </c>
      <c r="EE140">
        <v>6.2423279999999997</v>
      </c>
      <c r="EF140">
        <v>6.3177110000000001</v>
      </c>
      <c r="EG140">
        <v>7.5383000000000422E-2</v>
      </c>
      <c r="EH140">
        <v>6.3177110000000001</v>
      </c>
      <c r="EI140">
        <v>7.7313438979175526</v>
      </c>
      <c r="EJ140">
        <v>7.5990029999999997</v>
      </c>
      <c r="EK140">
        <v>7.7348559999999997</v>
      </c>
      <c r="EL140">
        <v>0.135853</v>
      </c>
      <c r="EM140">
        <v>7.5990029999999997</v>
      </c>
      <c r="EN140">
        <v>18.530859197820121</v>
      </c>
      <c r="EO140">
        <v>17.43317</v>
      </c>
      <c r="EP140">
        <v>18.559989999999999</v>
      </c>
      <c r="EQ140">
        <v>1.126819999999999</v>
      </c>
      <c r="ER140">
        <v>17.43317</v>
      </c>
      <c r="ES140">
        <v>6.4993659435916564</v>
      </c>
      <c r="ET140">
        <v>6.4912999999999998</v>
      </c>
      <c r="EU140">
        <v>6.4995799999999999</v>
      </c>
      <c r="EV140">
        <v>8.2800000000000651E-3</v>
      </c>
      <c r="EW140">
        <v>6.4912999999999998</v>
      </c>
      <c r="EX140">
        <v>12.03149325422847</v>
      </c>
      <c r="EY140">
        <v>10.94187</v>
      </c>
      <c r="EZ140">
        <v>12.060409999999999</v>
      </c>
      <c r="FA140">
        <v>1.118539999999999</v>
      </c>
      <c r="FB140">
        <v>10.94187</v>
      </c>
      <c r="FC140">
        <v>0.50552585885816259</v>
      </c>
      <c r="FD140">
        <v>0.47558065941740368</v>
      </c>
      <c r="FE140">
        <v>0.5063205534610411</v>
      </c>
      <c r="FF140">
        <v>3.0739894043637361E-2</v>
      </c>
      <c r="FG140">
        <v>0.47558065941740368</v>
      </c>
      <c r="FH140">
        <v>1.8511740869645239</v>
      </c>
      <c r="FI140">
        <v>1.6856207539321859</v>
      </c>
      <c r="FJ140">
        <v>1.8555675905212341</v>
      </c>
      <c r="FK140">
        <v>0.1699468365890475</v>
      </c>
      <c r="FL140">
        <v>1.6856207539321859</v>
      </c>
      <c r="FM140">
        <v>33.073019899727932</v>
      </c>
      <c r="FN140">
        <v>32.81</v>
      </c>
      <c r="FO140">
        <v>33.08</v>
      </c>
      <c r="FP140">
        <v>0.26999999999999602</v>
      </c>
      <c r="FQ140">
        <v>32.81</v>
      </c>
      <c r="FR140">
        <v>263.53460838143218</v>
      </c>
      <c r="FS140">
        <v>255.4127</v>
      </c>
      <c r="FT140">
        <v>263.75015000000002</v>
      </c>
      <c r="FU140">
        <v>8.3374500000000182</v>
      </c>
      <c r="FV140">
        <v>255.4127</v>
      </c>
      <c r="FW140">
        <v>0.79039247824186543</v>
      </c>
      <c r="FX140">
        <v>0.78986000000000001</v>
      </c>
      <c r="FY140">
        <v>0.81045699999999998</v>
      </c>
      <c r="FZ140">
        <v>2.059699999999998E-2</v>
      </c>
      <c r="GA140">
        <v>0.81045699999999998</v>
      </c>
      <c r="GB140">
        <v>2</v>
      </c>
      <c r="GC140">
        <v>2</v>
      </c>
    </row>
    <row r="141" spans="1:185" x14ac:dyDescent="0.3">
      <c r="A141" s="36" t="s">
        <v>1096</v>
      </c>
      <c r="B141">
        <v>-4.513318295892102E-2</v>
      </c>
      <c r="C141">
        <v>1.8520263208092571</v>
      </c>
      <c r="D141">
        <v>2.2068578304917552</v>
      </c>
      <c r="E141">
        <v>-1.3952128681678371</v>
      </c>
      <c r="F141">
        <v>-0.28989199194657223</v>
      </c>
      <c r="G141">
        <v>1.685053688951051</v>
      </c>
      <c r="H141">
        <v>-54.150924775877868</v>
      </c>
      <c r="I141">
        <v>0.2310508817518066</v>
      </c>
      <c r="J141">
        <v>0.44469904873706678</v>
      </c>
      <c r="K141">
        <v>0.26159798556823832</v>
      </c>
      <c r="L141">
        <v>7.9688120953473315E-2</v>
      </c>
      <c r="M141">
        <v>0.16267561253070401</v>
      </c>
      <c r="N141">
        <v>0.1972212155553697</v>
      </c>
      <c r="O141">
        <v>-0.23306083692492019</v>
      </c>
      <c r="P141">
        <v>-3.5839621369550489E-2</v>
      </c>
      <c r="Q141">
        <v>-0.13445278770540331</v>
      </c>
      <c r="R141">
        <v>4.583209416950023E-2</v>
      </c>
      <c r="S141">
        <v>1.0691816788764841</v>
      </c>
      <c r="T141">
        <v>-0.60728608697834952</v>
      </c>
      <c r="U141">
        <v>-0.54896935905475974</v>
      </c>
      <c r="V141">
        <v>1.961622850567629</v>
      </c>
      <c r="W141">
        <v>1.9548677209133749</v>
      </c>
      <c r="X141">
        <v>0.20801791748721171</v>
      </c>
      <c r="Y141">
        <v>0.18826793520339821</v>
      </c>
      <c r="Z141">
        <v>4.5927033660057542E-2</v>
      </c>
      <c r="AA141">
        <v>5.4142387481501401E-2</v>
      </c>
      <c r="AB141">
        <v>54.626616299394513</v>
      </c>
      <c r="AC141">
        <v>-0.4016684529909495</v>
      </c>
      <c r="AD141">
        <v>1.9368937170620719</v>
      </c>
      <c r="AE141">
        <v>0.6096863704781611</v>
      </c>
      <c r="AF141">
        <v>0.58993638819434779</v>
      </c>
      <c r="AG141">
        <v>1.0346956808593939</v>
      </c>
      <c r="AH141">
        <v>1.179315959650936E-2</v>
      </c>
      <c r="AI141">
        <v>155.67612652655319</v>
      </c>
      <c r="AJ141">
        <v>-15.121915167930981</v>
      </c>
      <c r="AK141">
        <v>207.22821193676211</v>
      </c>
      <c r="AL141">
        <v>274.92200357838811</v>
      </c>
      <c r="AM141">
        <v>193.97347825409091</v>
      </c>
      <c r="AN141">
        <v>264.45376787206237</v>
      </c>
      <c r="AO141">
        <v>91.99655460398381</v>
      </c>
      <c r="AP141">
        <v>212.69928607939369</v>
      </c>
      <c r="AQ141">
        <v>18.77304521093512</v>
      </c>
      <c r="AR141">
        <v>4.4483240880375119</v>
      </c>
      <c r="AS141">
        <v>11.02346964961577</v>
      </c>
      <c r="AT141">
        <v>-11.56084149879087</v>
      </c>
      <c r="AU141">
        <v>-5.6118900733819101</v>
      </c>
      <c r="AV141">
        <v>-5.9489514254089553</v>
      </c>
      <c r="AW141">
        <v>1.1551879528938871</v>
      </c>
      <c r="AX141">
        <v>0.78949999999999998</v>
      </c>
      <c r="AY141">
        <v>2.7071000000000001</v>
      </c>
      <c r="AZ141">
        <v>1.9176</v>
      </c>
      <c r="BA141">
        <v>2.7071000000000001</v>
      </c>
      <c r="BB141">
        <v>0.95550190642175981</v>
      </c>
      <c r="BC141">
        <v>0.91949999999999998</v>
      </c>
      <c r="BD141">
        <v>0.95679999999999998</v>
      </c>
      <c r="BE141">
        <v>3.73E-2</v>
      </c>
      <c r="BF141">
        <v>0.91949999999999998</v>
      </c>
      <c r="BG141">
        <v>14.34231980299872</v>
      </c>
      <c r="BH141">
        <v>14.113</v>
      </c>
      <c r="BI141">
        <v>19.742799999999999</v>
      </c>
      <c r="BJ141">
        <v>5.6297999999999986</v>
      </c>
      <c r="BK141">
        <v>19.742799999999999</v>
      </c>
      <c r="BL141">
        <v>6.1915470580584788</v>
      </c>
      <c r="BM141">
        <v>6.0183999999999997</v>
      </c>
      <c r="BN141">
        <v>8.2391000000000005</v>
      </c>
      <c r="BO141">
        <v>2.2207000000000008</v>
      </c>
      <c r="BP141">
        <v>8.2391000000000005</v>
      </c>
      <c r="BQ141">
        <v>3.5860416104673711</v>
      </c>
      <c r="BR141">
        <v>3.3233999999999999</v>
      </c>
      <c r="BS141">
        <v>6.2374000000000001</v>
      </c>
      <c r="BT141">
        <v>2.9140000000000001</v>
      </c>
      <c r="BU141">
        <v>6.2374000000000001</v>
      </c>
      <c r="BV141">
        <v>1.2796054266150461</v>
      </c>
      <c r="BW141">
        <v>-0.93620000000000003</v>
      </c>
      <c r="BX141">
        <v>1.5384</v>
      </c>
      <c r="BY141">
        <v>2.4746000000000001</v>
      </c>
      <c r="BZ141">
        <v>-0.93620000000000003</v>
      </c>
      <c r="CA141">
        <v>-4.865646742747157</v>
      </c>
      <c r="CB141">
        <v>-5.3010999999999999</v>
      </c>
      <c r="CC141">
        <v>-4.7808999999999999</v>
      </c>
      <c r="CD141">
        <v>0.5202</v>
      </c>
      <c r="CE141">
        <v>-5.3010999999999999</v>
      </c>
      <c r="CF141">
        <v>51.754481792668678</v>
      </c>
      <c r="CG141">
        <v>45.2</v>
      </c>
      <c r="CH141">
        <v>56.4</v>
      </c>
      <c r="CI141">
        <v>11.2</v>
      </c>
      <c r="CJ141">
        <v>45.2</v>
      </c>
      <c r="CK141">
        <v>16.844389293112449</v>
      </c>
      <c r="CL141">
        <v>14.4</v>
      </c>
      <c r="CM141">
        <v>20.7</v>
      </c>
      <c r="CN141">
        <v>6.2999999999999989</v>
      </c>
      <c r="CO141">
        <v>14.4</v>
      </c>
      <c r="CP141">
        <v>41.947090392708482</v>
      </c>
      <c r="CQ141">
        <v>39.299999999999997</v>
      </c>
      <c r="CR141">
        <v>43.8</v>
      </c>
      <c r="CS141">
        <v>4.5</v>
      </c>
      <c r="CT141">
        <v>40.700000000000003</v>
      </c>
      <c r="CU141">
        <v>9.8765567410486454</v>
      </c>
      <c r="CV141">
        <v>9.6</v>
      </c>
      <c r="CW141">
        <v>10.5</v>
      </c>
      <c r="CX141">
        <v>0.90000000000000036</v>
      </c>
      <c r="CY141">
        <v>10</v>
      </c>
      <c r="CZ141">
        <v>41.213414289183142</v>
      </c>
      <c r="DA141">
        <v>37.1</v>
      </c>
      <c r="DB141">
        <v>49</v>
      </c>
      <c r="DC141">
        <v>11.9</v>
      </c>
      <c r="DD141">
        <v>41.4</v>
      </c>
      <c r="DE141">
        <v>6.9388882692162639</v>
      </c>
      <c r="DF141">
        <v>4.2</v>
      </c>
      <c r="DG141">
        <v>10.1</v>
      </c>
      <c r="DH141">
        <v>5.8999999999999986</v>
      </c>
      <c r="DI141">
        <v>4.2</v>
      </c>
      <c r="DJ141">
        <v>0.24357889517025361</v>
      </c>
      <c r="DK141">
        <v>0.20714940421631531</v>
      </c>
      <c r="DL141">
        <v>0.27089337175792499</v>
      </c>
      <c r="DM141">
        <v>6.3743967541609714E-2</v>
      </c>
      <c r="DN141">
        <v>0.20714940421631531</v>
      </c>
      <c r="DO141">
        <v>3.7873556123249759</v>
      </c>
      <c r="DP141">
        <v>3.4984120000000001</v>
      </c>
      <c r="DQ141">
        <v>4.0101589999999998</v>
      </c>
      <c r="DR141">
        <v>0.51174699999999973</v>
      </c>
      <c r="DS141">
        <v>3.5201720000000001</v>
      </c>
      <c r="DT141">
        <v>6.0722444062463836</v>
      </c>
      <c r="DU141">
        <v>6.0332710000000001</v>
      </c>
      <c r="DV141">
        <v>6.0747790000000004</v>
      </c>
      <c r="DW141">
        <v>4.1508000000000322E-2</v>
      </c>
      <c r="DX141">
        <v>6.0332710000000001</v>
      </c>
      <c r="DY141">
        <v>3.9087762295482018</v>
      </c>
      <c r="DZ141">
        <v>3.5940910000000001</v>
      </c>
      <c r="EA141">
        <v>4.1146700000000003</v>
      </c>
      <c r="EB141">
        <v>0.52057900000000012</v>
      </c>
      <c r="EC141">
        <v>3.6165509999999998</v>
      </c>
      <c r="ED141">
        <v>6.2345360827044427</v>
      </c>
      <c r="EE141">
        <v>6.2197550000000001</v>
      </c>
      <c r="EF141">
        <v>6.3158320000000003</v>
      </c>
      <c r="EG141">
        <v>9.607700000000019E-2</v>
      </c>
      <c r="EH141">
        <v>6.3158320000000003</v>
      </c>
      <c r="EI141">
        <v>7.7328482851526781</v>
      </c>
      <c r="EJ141">
        <v>7.5705640000000001</v>
      </c>
      <c r="EK141">
        <v>7.7386499999999998</v>
      </c>
      <c r="EL141">
        <v>0.16808599999999971</v>
      </c>
      <c r="EM141">
        <v>7.5705640000000001</v>
      </c>
      <c r="EN141">
        <v>19.883780813919621</v>
      </c>
      <c r="EO141">
        <v>19.276150000000001</v>
      </c>
      <c r="EP141">
        <v>20.573989999999998</v>
      </c>
      <c r="EQ141">
        <v>1.297839999999997</v>
      </c>
      <c r="ER141">
        <v>19.38175</v>
      </c>
      <c r="ES141">
        <v>7.8605024162443984</v>
      </c>
      <c r="ET141">
        <v>6.4964899999999997</v>
      </c>
      <c r="EU141">
        <v>10.05139</v>
      </c>
      <c r="EV141">
        <v>3.5548999999999999</v>
      </c>
      <c r="EW141">
        <v>6.4964899999999997</v>
      </c>
      <c r="EX141">
        <v>12.02327839767522</v>
      </c>
      <c r="EY141">
        <v>10.522600000000001</v>
      </c>
      <c r="EZ141">
        <v>12.885260000000001</v>
      </c>
      <c r="FA141">
        <v>2.36266</v>
      </c>
      <c r="FB141">
        <v>12.885260000000001</v>
      </c>
      <c r="FC141">
        <v>0.51381588768899744</v>
      </c>
      <c r="FD141">
        <v>0.4981141270951201</v>
      </c>
      <c r="FE141">
        <v>0.53165155229201522</v>
      </c>
      <c r="FF141">
        <v>3.3537425196895121E-2</v>
      </c>
      <c r="FG141">
        <v>0.50084293195611385</v>
      </c>
      <c r="FH141">
        <v>1.607048513892684</v>
      </c>
      <c r="FI141">
        <v>1.046880083252167</v>
      </c>
      <c r="FJ141">
        <v>1.983418738426443</v>
      </c>
      <c r="FK141">
        <v>0.93653865517427559</v>
      </c>
      <c r="FL141">
        <v>1.983418738426443</v>
      </c>
      <c r="FM141">
        <v>33.397354583726752</v>
      </c>
      <c r="FN141">
        <v>33.200000000000003</v>
      </c>
      <c r="FO141">
        <v>33.53</v>
      </c>
      <c r="FP141">
        <v>0.32999999999999829</v>
      </c>
      <c r="FQ141">
        <v>33.200000000000003</v>
      </c>
      <c r="FR141">
        <v>284.684565283859</v>
      </c>
      <c r="FS141">
        <v>272.06770999999998</v>
      </c>
      <c r="FT141">
        <v>286.27226000000002</v>
      </c>
      <c r="FU141">
        <v>14.20455000000004</v>
      </c>
      <c r="FV141">
        <v>272.06770999999998</v>
      </c>
      <c r="FW141">
        <v>0.77180754360963844</v>
      </c>
      <c r="FX141">
        <v>0.76774200000000004</v>
      </c>
      <c r="FY141">
        <v>0.80210899999999996</v>
      </c>
      <c r="FZ141">
        <v>3.4366999999999932E-2</v>
      </c>
      <c r="GA141">
        <v>0.80210899999999996</v>
      </c>
      <c r="GB141">
        <v>4</v>
      </c>
      <c r="GC141">
        <v>6</v>
      </c>
    </row>
    <row r="142" spans="1:185" x14ac:dyDescent="0.3">
      <c r="A142" s="36" t="s">
        <v>1099</v>
      </c>
      <c r="B142">
        <v>-4.5025929288926257E-2</v>
      </c>
      <c r="C142">
        <v>1.8407676672350819</v>
      </c>
      <c r="D142">
        <v>2.1966029144066752</v>
      </c>
      <c r="E142">
        <v>-1.380488287794662</v>
      </c>
      <c r="F142">
        <v>-0.30133104842566139</v>
      </c>
      <c r="G142">
        <v>1.681872757928089</v>
      </c>
      <c r="H142">
        <v>-54.151685927306502</v>
      </c>
      <c r="I142">
        <v>0.2273123191693765</v>
      </c>
      <c r="J142">
        <v>0.44123044038104547</v>
      </c>
      <c r="K142">
        <v>0.25875564353722058</v>
      </c>
      <c r="L142">
        <v>7.9834859911278422E-2</v>
      </c>
      <c r="M142">
        <v>0.16351033740236229</v>
      </c>
      <c r="N142">
        <v>0.19763574541891599</v>
      </c>
      <c r="O142">
        <v>-0.23219720883302211</v>
      </c>
      <c r="P142">
        <v>-3.4561463414106139E-2</v>
      </c>
      <c r="Q142">
        <v>-0.13337665794082981</v>
      </c>
      <c r="R142">
        <v>4.5006122072472378E-2</v>
      </c>
      <c r="S142">
        <v>1.0737448248730139</v>
      </c>
      <c r="T142">
        <v>-0.60835129250558584</v>
      </c>
      <c r="U142">
        <v>-0.54895695143083434</v>
      </c>
      <c r="V142">
        <v>1.961320074518681</v>
      </c>
      <c r="W142">
        <v>1.9543735097744901</v>
      </c>
      <c r="X142">
        <v>0.2098050653497322</v>
      </c>
      <c r="Y142">
        <v>0.19223428259433711</v>
      </c>
      <c r="Z142">
        <v>4.6404057908992422E-2</v>
      </c>
      <c r="AA142">
        <v>5.4971832562478007E-2</v>
      </c>
      <c r="AB142">
        <v>54.364402339696731</v>
      </c>
      <c r="AC142">
        <v>-0.39978399402856651</v>
      </c>
      <c r="AD142">
        <v>1.935242119751682</v>
      </c>
      <c r="AE142">
        <v>0.60958905937829877</v>
      </c>
      <c r="AF142">
        <v>0.59201827662290374</v>
      </c>
      <c r="AG142">
        <v>1.0567445511307569</v>
      </c>
      <c r="AH142">
        <v>1.135711961477703E-2</v>
      </c>
      <c r="AI142">
        <v>160.5276415631534</v>
      </c>
      <c r="AJ142">
        <v>-0.96781969091106923</v>
      </c>
      <c r="AK142">
        <v>204.77114270547881</v>
      </c>
      <c r="AL142">
        <v>277.77946683801719</v>
      </c>
      <c r="AM142">
        <v>206.51725846766689</v>
      </c>
      <c r="AN142">
        <v>282.09802217580688</v>
      </c>
      <c r="AO142">
        <v>91.934334642271594</v>
      </c>
      <c r="AP142">
        <v>227.37210594142149</v>
      </c>
      <c r="AQ142">
        <v>18.970604300944721</v>
      </c>
      <c r="AR142">
        <v>4.5494369286648473</v>
      </c>
      <c r="AS142">
        <v>11.673190047562869</v>
      </c>
      <c r="AT142">
        <v>-12.1592873381025</v>
      </c>
      <c r="AU142">
        <v>-6.0786798201862098</v>
      </c>
      <c r="AV142">
        <v>-6.0806075179162908</v>
      </c>
      <c r="AW142">
        <v>1.0588129618649349</v>
      </c>
      <c r="AX142">
        <v>1.0114000000000001</v>
      </c>
      <c r="AY142">
        <v>2.6833999999999998</v>
      </c>
      <c r="AZ142">
        <v>1.6719999999999999</v>
      </c>
      <c r="BA142">
        <v>2.6833999999999998</v>
      </c>
      <c r="BB142">
        <v>0.95497899479727533</v>
      </c>
      <c r="BC142">
        <v>0.91290000000000004</v>
      </c>
      <c r="BD142">
        <v>0.9577</v>
      </c>
      <c r="BE142">
        <v>4.4799999999999951E-2</v>
      </c>
      <c r="BF142">
        <v>0.91290000000000004</v>
      </c>
      <c r="BG142">
        <v>14.441706699559809</v>
      </c>
      <c r="BH142">
        <v>13.977</v>
      </c>
      <c r="BI142">
        <v>20.5733</v>
      </c>
      <c r="BJ142">
        <v>6.5962999999999994</v>
      </c>
      <c r="BK142">
        <v>20.5733</v>
      </c>
      <c r="BL142">
        <v>6.3408198825039133</v>
      </c>
      <c r="BM142">
        <v>6.2259000000000002</v>
      </c>
      <c r="BN142">
        <v>8.1812000000000005</v>
      </c>
      <c r="BO142">
        <v>1.9553</v>
      </c>
      <c r="BP142">
        <v>8.1812000000000005</v>
      </c>
      <c r="BQ142">
        <v>3.8378204661073712</v>
      </c>
      <c r="BR142">
        <v>3.6354000000000002</v>
      </c>
      <c r="BS142">
        <v>6.1719999999999997</v>
      </c>
      <c r="BT142">
        <v>2.5366</v>
      </c>
      <c r="BU142">
        <v>6.1719999999999997</v>
      </c>
      <c r="BV142">
        <v>1.0852789155512961</v>
      </c>
      <c r="BW142">
        <v>-0.87329999999999997</v>
      </c>
      <c r="BX142">
        <v>1.2868999999999999</v>
      </c>
      <c r="BY142">
        <v>2.1602000000000001</v>
      </c>
      <c r="BZ142">
        <v>-0.87329999999999997</v>
      </c>
      <c r="CA142">
        <v>-4.923099381658667</v>
      </c>
      <c r="CB142">
        <v>-5.2987000000000002</v>
      </c>
      <c r="CC142">
        <v>-4.7706999999999997</v>
      </c>
      <c r="CD142">
        <v>0.52800000000000047</v>
      </c>
      <c r="CE142">
        <v>-5.2987000000000002</v>
      </c>
      <c r="CF142">
        <v>54.725916234385473</v>
      </c>
      <c r="CG142">
        <v>45.4</v>
      </c>
      <c r="CH142">
        <v>62.2</v>
      </c>
      <c r="CI142">
        <v>16.8</v>
      </c>
      <c r="CJ142">
        <v>45.4</v>
      </c>
      <c r="CK142">
        <v>19.027169652379619</v>
      </c>
      <c r="CL142">
        <v>14.5</v>
      </c>
      <c r="CM142">
        <v>24.1</v>
      </c>
      <c r="CN142">
        <v>9.6000000000000014</v>
      </c>
      <c r="CO142">
        <v>14.5</v>
      </c>
      <c r="CP142">
        <v>53.430212258392267</v>
      </c>
      <c r="CQ142">
        <v>50.9</v>
      </c>
      <c r="CR142">
        <v>55.4</v>
      </c>
      <c r="CS142">
        <v>4.5</v>
      </c>
      <c r="CT142">
        <v>54.8</v>
      </c>
      <c r="CU142">
        <v>10.215309886052969</v>
      </c>
      <c r="CV142">
        <v>9.6999999999999993</v>
      </c>
      <c r="CW142">
        <v>10.6</v>
      </c>
      <c r="CX142">
        <v>0.90000000000000036</v>
      </c>
      <c r="CY142">
        <v>10.1</v>
      </c>
      <c r="CZ142">
        <v>33.50092666885655</v>
      </c>
      <c r="DA142">
        <v>32.6</v>
      </c>
      <c r="DB142">
        <v>35.1</v>
      </c>
      <c r="DC142">
        <v>2.5</v>
      </c>
      <c r="DD142">
        <v>35.1</v>
      </c>
      <c r="DE142">
        <v>8.7512261329644225</v>
      </c>
      <c r="DF142">
        <v>4.2</v>
      </c>
      <c r="DG142">
        <v>11.9</v>
      </c>
      <c r="DH142">
        <v>7.7</v>
      </c>
      <c r="DI142">
        <v>4.2</v>
      </c>
      <c r="DJ142">
        <v>0.24085172713968761</v>
      </c>
      <c r="DK142">
        <v>0.19261773440814589</v>
      </c>
      <c r="DL142">
        <v>0.28324225865209468</v>
      </c>
      <c r="DM142">
        <v>9.0624524243948762E-2</v>
      </c>
      <c r="DN142">
        <v>0.19261773440814589</v>
      </c>
      <c r="DO142">
        <v>4.1130623553853178</v>
      </c>
      <c r="DP142">
        <v>3.8693399999999998</v>
      </c>
      <c r="DQ142">
        <v>4.1719119999999998</v>
      </c>
      <c r="DR142">
        <v>0.30257200000000012</v>
      </c>
      <c r="DS142">
        <v>3.8693399999999998</v>
      </c>
      <c r="DT142">
        <v>5.9364355187824307</v>
      </c>
      <c r="DU142">
        <v>5.7646059999999997</v>
      </c>
      <c r="DV142">
        <v>6.0723839999999996</v>
      </c>
      <c r="DW142">
        <v>0.30777799999999989</v>
      </c>
      <c r="DX142">
        <v>6.0374040000000004</v>
      </c>
      <c r="DY142">
        <v>4.3179239029030612</v>
      </c>
      <c r="DZ142">
        <v>4.2305609999999998</v>
      </c>
      <c r="EA142">
        <v>4.4281069999999998</v>
      </c>
      <c r="EB142">
        <v>0.197546</v>
      </c>
      <c r="EC142">
        <v>4.3124739999999999</v>
      </c>
      <c r="ED142">
        <v>6.2297676187296851</v>
      </c>
      <c r="EE142">
        <v>6.2201069999999996</v>
      </c>
      <c r="EF142">
        <v>6.3256009999999998</v>
      </c>
      <c r="EG142">
        <v>0.1054940000000002</v>
      </c>
      <c r="EH142">
        <v>6.3256009999999998</v>
      </c>
      <c r="EI142">
        <v>7.7230606770649102</v>
      </c>
      <c r="EJ142">
        <v>7.5967039999999999</v>
      </c>
      <c r="EK142">
        <v>7.7266820000000003</v>
      </c>
      <c r="EL142">
        <v>0.1299780000000004</v>
      </c>
      <c r="EM142">
        <v>7.5967039999999999</v>
      </c>
      <c r="EN142">
        <v>21.02282947512089</v>
      </c>
      <c r="EO142">
        <v>20.336870000000001</v>
      </c>
      <c r="EP142">
        <v>22.014410000000002</v>
      </c>
      <c r="EQ142">
        <v>1.67754</v>
      </c>
      <c r="ER142">
        <v>20.336870000000001</v>
      </c>
      <c r="ES142">
        <v>9.1673347291087968</v>
      </c>
      <c r="ET142">
        <v>6.5208700000000004</v>
      </c>
      <c r="EU142">
        <v>10.00099</v>
      </c>
      <c r="EV142">
        <v>3.480119999999999</v>
      </c>
      <c r="EW142">
        <v>6.5208700000000004</v>
      </c>
      <c r="EX142">
        <v>11.8554947460121</v>
      </c>
      <c r="EY142">
        <v>10.69304</v>
      </c>
      <c r="EZ142">
        <v>13.981249999999999</v>
      </c>
      <c r="FA142">
        <v>3.288209999999999</v>
      </c>
      <c r="FB142">
        <v>13.816000000000001</v>
      </c>
      <c r="FC142">
        <v>0.51602530086266474</v>
      </c>
      <c r="FD142">
        <v>0.49918777454643998</v>
      </c>
      <c r="FE142">
        <v>0.54036458589020309</v>
      </c>
      <c r="FF142">
        <v>4.1176811343763053E-2</v>
      </c>
      <c r="FG142">
        <v>0.49918777454643998</v>
      </c>
      <c r="FH142">
        <v>1.3195936466341289</v>
      </c>
      <c r="FI142">
        <v>1.069198149383211</v>
      </c>
      <c r="FJ142">
        <v>2.1187356901763108</v>
      </c>
      <c r="FK142">
        <v>1.0495375407931</v>
      </c>
      <c r="FL142">
        <v>2.1187356901763108</v>
      </c>
      <c r="FM142">
        <v>34.270991130301788</v>
      </c>
      <c r="FN142">
        <v>33.659999999999997</v>
      </c>
      <c r="FO142">
        <v>34.75</v>
      </c>
      <c r="FP142">
        <v>1.090000000000003</v>
      </c>
      <c r="FQ142">
        <v>33.68</v>
      </c>
      <c r="FR142">
        <v>302.26907594979753</v>
      </c>
      <c r="FS142">
        <v>288.08654000000001</v>
      </c>
      <c r="FT142">
        <v>303.94645000000003</v>
      </c>
      <c r="FU142">
        <v>15.85991000000001</v>
      </c>
      <c r="FV142">
        <v>288.08654000000001</v>
      </c>
      <c r="FW142">
        <v>0.76328477355157964</v>
      </c>
      <c r="FX142">
        <v>0.75926700000000003</v>
      </c>
      <c r="FY142">
        <v>0.79471000000000003</v>
      </c>
      <c r="FZ142">
        <v>3.5443000000000002E-2</v>
      </c>
      <c r="GA142">
        <v>0.79471000000000003</v>
      </c>
      <c r="GB142">
        <v>4</v>
      </c>
      <c r="GC142">
        <v>5</v>
      </c>
    </row>
    <row r="143" spans="1:185" x14ac:dyDescent="0.3">
      <c r="A143" s="36" t="s">
        <v>1102</v>
      </c>
      <c r="B143">
        <v>-3.9753980137989607E-2</v>
      </c>
      <c r="C143">
        <v>1.873884812168368</v>
      </c>
      <c r="D143">
        <v>2.39387998753311</v>
      </c>
      <c r="E143">
        <v>-1.591844849415337</v>
      </c>
      <c r="F143">
        <v>-0.18627403286818681</v>
      </c>
      <c r="G143">
        <v>1.7781188822835241</v>
      </c>
      <c r="H143">
        <v>-54.140248918904753</v>
      </c>
      <c r="I143">
        <v>0.24614291834528501</v>
      </c>
      <c r="J143">
        <v>0.16881007738010481</v>
      </c>
      <c r="K143">
        <v>0.24866126047090681</v>
      </c>
      <c r="L143">
        <v>9.5356453337796368E-2</v>
      </c>
      <c r="M143">
        <v>0.17858211549634451</v>
      </c>
      <c r="N143">
        <v>0.19105646444801561</v>
      </c>
      <c r="O143">
        <v>-0.2343647475864612</v>
      </c>
      <c r="P143">
        <v>-4.3308283138445612E-2</v>
      </c>
      <c r="Q143">
        <v>-0.1388365824223679</v>
      </c>
      <c r="R143">
        <v>5.0441040667678773E-2</v>
      </c>
      <c r="S143">
        <v>1.0756047953841761</v>
      </c>
      <c r="T143">
        <v>-0.61430022912777893</v>
      </c>
      <c r="U143">
        <v>-0.56051144862189628</v>
      </c>
      <c r="V143">
        <v>1.960594833908575</v>
      </c>
      <c r="W143">
        <v>1.951880761877274</v>
      </c>
      <c r="X143">
        <v>0.1944595868768618</v>
      </c>
      <c r="Y143">
        <v>0.16029721017981349</v>
      </c>
      <c r="Z143">
        <v>4.8460534401500902E-2</v>
      </c>
      <c r="AA143">
        <v>5.0795691381279887E-2</v>
      </c>
      <c r="AB143">
        <v>55.306797269580301</v>
      </c>
      <c r="AC143">
        <v>-0.41262113258452332</v>
      </c>
      <c r="AD143">
        <v>1.939076422245031</v>
      </c>
      <c r="AE143">
        <v>0.60708071946138498</v>
      </c>
      <c r="AF143">
        <v>0.57291834276433673</v>
      </c>
      <c r="AG143">
        <v>1.025329701870545</v>
      </c>
      <c r="AH143">
        <v>9.1800589871761686E-3</v>
      </c>
      <c r="AI143">
        <v>164.29781688946011</v>
      </c>
      <c r="AJ143">
        <v>-21.556215951027109</v>
      </c>
      <c r="AK143">
        <v>232.63787664972031</v>
      </c>
      <c r="AL143">
        <v>281.81168996968711</v>
      </c>
      <c r="AM143">
        <v>240.45397405486469</v>
      </c>
      <c r="AN143">
        <v>314.87317603419689</v>
      </c>
      <c r="AO143">
        <v>109.0269854205699</v>
      </c>
      <c r="AP143">
        <v>259.30327226834203</v>
      </c>
      <c r="AQ143">
        <v>19.70563303281865</v>
      </c>
      <c r="AR143">
        <v>4.5701341198290164</v>
      </c>
      <c r="AS143">
        <v>12.104425954357509</v>
      </c>
      <c r="AT143">
        <v>-14.785762840669181</v>
      </c>
      <c r="AU143">
        <v>-7.2836963680362672</v>
      </c>
      <c r="AV143">
        <v>-7.5020664726329143</v>
      </c>
      <c r="AW143">
        <v>1.658588642219021</v>
      </c>
      <c r="AX143">
        <v>1.6436999999999999</v>
      </c>
      <c r="AY143">
        <v>2.7538</v>
      </c>
      <c r="AZ143">
        <v>1.1101000000000001</v>
      </c>
      <c r="BA143">
        <v>2.7538</v>
      </c>
      <c r="BB143">
        <v>0.95848497985657999</v>
      </c>
      <c r="BC143">
        <v>0.92059999999999997</v>
      </c>
      <c r="BD143">
        <v>0.95899999999999996</v>
      </c>
      <c r="BE143">
        <v>3.839999999999999E-2</v>
      </c>
      <c r="BF143">
        <v>0.92059999999999997</v>
      </c>
      <c r="BG143">
        <v>13.83622431603728</v>
      </c>
      <c r="BH143">
        <v>13.7575</v>
      </c>
      <c r="BI143">
        <v>19.627199999999998</v>
      </c>
      <c r="BJ143">
        <v>5.8696999999999981</v>
      </c>
      <c r="BK143">
        <v>19.627199999999998</v>
      </c>
      <c r="BL143">
        <v>5.1977700782339138</v>
      </c>
      <c r="BM143">
        <v>5.1192000000000002</v>
      </c>
      <c r="BN143">
        <v>10.977399999999999</v>
      </c>
      <c r="BO143">
        <v>5.8581999999999992</v>
      </c>
      <c r="BP143">
        <v>10.977399999999999</v>
      </c>
      <c r="BQ143">
        <v>3.5578686443024612</v>
      </c>
      <c r="BR143">
        <v>3.4849999999999999</v>
      </c>
      <c r="BS143">
        <v>8.9181000000000008</v>
      </c>
      <c r="BT143">
        <v>5.4331000000000014</v>
      </c>
      <c r="BU143">
        <v>8.9181000000000008</v>
      </c>
      <c r="BV143">
        <v>0.20306215216101739</v>
      </c>
      <c r="BW143">
        <v>-3.6837</v>
      </c>
      <c r="BX143">
        <v>0.25590000000000002</v>
      </c>
      <c r="BY143">
        <v>3.9396</v>
      </c>
      <c r="BZ143">
        <v>-3.6837</v>
      </c>
      <c r="CA143">
        <v>-3.7610294552651879</v>
      </c>
      <c r="CB143">
        <v>-5.2343999999999999</v>
      </c>
      <c r="CC143">
        <v>-3.7410000000000001</v>
      </c>
      <c r="CD143">
        <v>1.4934000000000001</v>
      </c>
      <c r="CE143">
        <v>-5.2343999999999999</v>
      </c>
      <c r="CF143">
        <v>55.569903765854868</v>
      </c>
      <c r="CG143">
        <v>46</v>
      </c>
      <c r="CH143">
        <v>55.7</v>
      </c>
      <c r="CI143">
        <v>9.7000000000000028</v>
      </c>
      <c r="CJ143">
        <v>46</v>
      </c>
      <c r="CK143">
        <v>19.143669671813448</v>
      </c>
      <c r="CL143">
        <v>15</v>
      </c>
      <c r="CM143">
        <v>19.2</v>
      </c>
      <c r="CN143">
        <v>4.1999999999999993</v>
      </c>
      <c r="CO143">
        <v>15</v>
      </c>
      <c r="CP143">
        <v>40.648121683678838</v>
      </c>
      <c r="CQ143">
        <v>40.4</v>
      </c>
      <c r="CR143">
        <v>58.9</v>
      </c>
      <c r="CS143">
        <v>18.5</v>
      </c>
      <c r="CT143">
        <v>58.9</v>
      </c>
      <c r="CU143">
        <v>11.185246818808279</v>
      </c>
      <c r="CV143">
        <v>10.1</v>
      </c>
      <c r="CW143">
        <v>11.2</v>
      </c>
      <c r="CX143">
        <v>1.1000000000000001</v>
      </c>
      <c r="CY143">
        <v>10.1</v>
      </c>
      <c r="CZ143">
        <v>62.755312039429931</v>
      </c>
      <c r="DA143">
        <v>37.4</v>
      </c>
      <c r="DB143">
        <v>63.1</v>
      </c>
      <c r="DC143">
        <v>25.7</v>
      </c>
      <c r="DD143">
        <v>37.4</v>
      </c>
      <c r="DE143">
        <v>7.465128844455946</v>
      </c>
      <c r="DF143">
        <v>4.9000000000000004</v>
      </c>
      <c r="DG143">
        <v>7.5</v>
      </c>
      <c r="DH143">
        <v>2.6</v>
      </c>
      <c r="DI143">
        <v>4.9000000000000004</v>
      </c>
      <c r="DJ143">
        <v>0.21432139225924621</v>
      </c>
      <c r="DK143">
        <v>0.172349194454852</v>
      </c>
      <c r="DL143">
        <v>0.21489197530864201</v>
      </c>
      <c r="DM143">
        <v>4.2542780853789958E-2</v>
      </c>
      <c r="DN143">
        <v>0.172349194454852</v>
      </c>
      <c r="DO143">
        <v>3.7689644784560228</v>
      </c>
      <c r="DP143">
        <v>3.477922</v>
      </c>
      <c r="DQ143">
        <v>3.7729210000000002</v>
      </c>
      <c r="DR143">
        <v>0.29499900000000018</v>
      </c>
      <c r="DS143">
        <v>3.477922</v>
      </c>
      <c r="DT143">
        <v>6.9693599037300062</v>
      </c>
      <c r="DU143">
        <v>6.0340350000000003</v>
      </c>
      <c r="DV143">
        <v>6.982075</v>
      </c>
      <c r="DW143">
        <v>0.94803999999999977</v>
      </c>
      <c r="DX143">
        <v>6.0340350000000003</v>
      </c>
      <c r="DY143">
        <v>4.1440557149368811</v>
      </c>
      <c r="DZ143">
        <v>3.5626150000000001</v>
      </c>
      <c r="EA143">
        <v>4.1519599999999999</v>
      </c>
      <c r="EB143">
        <v>0.58934499999999979</v>
      </c>
      <c r="EC143">
        <v>3.5626150000000001</v>
      </c>
      <c r="ED143">
        <v>7.3779430786582374</v>
      </c>
      <c r="EE143">
        <v>6.364363</v>
      </c>
      <c r="EF143">
        <v>7.3917219999999997</v>
      </c>
      <c r="EG143">
        <v>1.0273589999999999</v>
      </c>
      <c r="EH143">
        <v>6.364363</v>
      </c>
      <c r="EI143">
        <v>7.739438036031677</v>
      </c>
      <c r="EJ143">
        <v>7.7170040000000002</v>
      </c>
      <c r="EK143">
        <v>9.3896899999999999</v>
      </c>
      <c r="EL143">
        <v>1.6726859999999999</v>
      </c>
      <c r="EM143">
        <v>9.3896899999999999</v>
      </c>
      <c r="EN143">
        <v>22.975829890031839</v>
      </c>
      <c r="EO143">
        <v>19.19115</v>
      </c>
      <c r="EP143">
        <v>23.027280000000001</v>
      </c>
      <c r="EQ143">
        <v>3.8361300000000012</v>
      </c>
      <c r="ER143">
        <v>19.19115</v>
      </c>
      <c r="ES143">
        <v>8.3234383420539242</v>
      </c>
      <c r="ET143">
        <v>6.4762199999999996</v>
      </c>
      <c r="EU143">
        <v>8.3485499999999995</v>
      </c>
      <c r="EV143">
        <v>1.87233</v>
      </c>
      <c r="EW143">
        <v>6.4762199999999996</v>
      </c>
      <c r="EX143">
        <v>14.652391547977921</v>
      </c>
      <c r="EY143">
        <v>12.714930000000001</v>
      </c>
      <c r="EZ143">
        <v>14.67873</v>
      </c>
      <c r="FA143">
        <v>1.9637999999999991</v>
      </c>
      <c r="FB143">
        <v>12.714930000000001</v>
      </c>
      <c r="FC143">
        <v>0.50201914508477841</v>
      </c>
      <c r="FD143">
        <v>0.41932434050504691</v>
      </c>
      <c r="FE143">
        <v>0.50314332385631166</v>
      </c>
      <c r="FF143">
        <v>8.3818983351264809E-2</v>
      </c>
      <c r="FG143">
        <v>0.41932434050504691</v>
      </c>
      <c r="FH143">
        <v>1.7609877062042341</v>
      </c>
      <c r="FI143">
        <v>1.7582370591300289</v>
      </c>
      <c r="FJ143">
        <v>1.96332582895578</v>
      </c>
      <c r="FK143">
        <v>0.2050887698257513</v>
      </c>
      <c r="FL143">
        <v>1.96332582895578</v>
      </c>
      <c r="FM143">
        <v>34.346614713321259</v>
      </c>
      <c r="FN143">
        <v>34.31</v>
      </c>
      <c r="FO143">
        <v>37.04</v>
      </c>
      <c r="FP143">
        <v>2.7299999999999969</v>
      </c>
      <c r="FQ143">
        <v>37.04</v>
      </c>
      <c r="FR143">
        <v>323.18850305127671</v>
      </c>
      <c r="FS143">
        <v>309.01515000000001</v>
      </c>
      <c r="FT143">
        <v>323.38117999999997</v>
      </c>
      <c r="FU143">
        <v>14.36602999999997</v>
      </c>
      <c r="FV143">
        <v>309.01515000000001</v>
      </c>
      <c r="FW143">
        <v>0.75145272316126133</v>
      </c>
      <c r="FX143">
        <v>0.751027</v>
      </c>
      <c r="FY143">
        <v>0.78276900000000005</v>
      </c>
      <c r="FZ143">
        <v>3.1742000000000048E-2</v>
      </c>
      <c r="GA143">
        <v>0.78276900000000005</v>
      </c>
      <c r="GB143">
        <v>2</v>
      </c>
      <c r="GC143">
        <v>2</v>
      </c>
    </row>
    <row r="144" spans="1:185" x14ac:dyDescent="0.3">
      <c r="A144" s="36" t="s">
        <v>1106</v>
      </c>
      <c r="B144">
        <v>-3.9921922385516381E-2</v>
      </c>
      <c r="C144">
        <v>1.8977242029770249</v>
      </c>
      <c r="D144">
        <v>2.4560204298131332</v>
      </c>
      <c r="E144">
        <v>-1.651708092404375</v>
      </c>
      <c r="F144">
        <v>-0.15896229037834031</v>
      </c>
      <c r="G144">
        <v>1.8106101664787091</v>
      </c>
      <c r="H144">
        <v>-54.138363357112937</v>
      </c>
      <c r="I144">
        <v>0.27489052957134141</v>
      </c>
      <c r="J144">
        <v>0.29147132389097602</v>
      </c>
      <c r="K144">
        <v>0.24972178126191641</v>
      </c>
      <c r="L144">
        <v>9.7575174581720187E-2</v>
      </c>
      <c r="M144">
        <v>0.17980482859860189</v>
      </c>
      <c r="N144">
        <v>0.19215058803317039</v>
      </c>
      <c r="O144">
        <v>-0.2393758546141464</v>
      </c>
      <c r="P144">
        <v>-4.7225266580976047E-2</v>
      </c>
      <c r="Q144">
        <v>-0.14329945909416211</v>
      </c>
      <c r="R144">
        <v>5.3435382767641842E-2</v>
      </c>
      <c r="S144">
        <v>1.0872118901042671</v>
      </c>
      <c r="T144">
        <v>-0.60869795865603349</v>
      </c>
      <c r="U144">
        <v>-0.56099287909317352</v>
      </c>
      <c r="V144">
        <v>1.956335433317939</v>
      </c>
      <c r="W144">
        <v>1.950824154852691</v>
      </c>
      <c r="X144">
        <v>0.1881169273470695</v>
      </c>
      <c r="Y144">
        <v>0.14506484511387729</v>
      </c>
      <c r="Z144">
        <v>4.8743440582448318E-2</v>
      </c>
      <c r="AA144">
        <v>5.3991524042211247E-2</v>
      </c>
      <c r="AB144">
        <v>55.870496618262059</v>
      </c>
      <c r="AC144">
        <v>-0.41704564774224279</v>
      </c>
      <c r="AD144">
        <v>1.9410895150228571</v>
      </c>
      <c r="AE144">
        <v>0.60516257508931237</v>
      </c>
      <c r="AF144">
        <v>0.56211049285612014</v>
      </c>
      <c r="AG144">
        <v>1.042136385476836</v>
      </c>
      <c r="AH144">
        <v>8.6128761440342344E-3</v>
      </c>
      <c r="AI144">
        <v>142.78617118009549</v>
      </c>
      <c r="AJ144">
        <v>-51.601153692915837</v>
      </c>
      <c r="AK144">
        <v>215.91021064804079</v>
      </c>
      <c r="AL144">
        <v>264.04941680146561</v>
      </c>
      <c r="AM144">
        <v>251.7273778445572</v>
      </c>
      <c r="AN144">
        <v>336.86227812235842</v>
      </c>
      <c r="AO144">
        <v>116.3366331967365</v>
      </c>
      <c r="AP144">
        <v>278.71963776084061</v>
      </c>
      <c r="AQ144">
        <v>20.13812164335161</v>
      </c>
      <c r="AR144">
        <v>4.7138035374163083</v>
      </c>
      <c r="AS144">
        <v>12.25191695196453</v>
      </c>
      <c r="AT144">
        <v>-15.167290260010001</v>
      </c>
      <c r="AU144">
        <v>-7.7630279282798398</v>
      </c>
      <c r="AV144">
        <v>-7.4042623317301572</v>
      </c>
      <c r="AW144">
        <v>2.4805789257652289</v>
      </c>
      <c r="AX144">
        <v>2.2549000000000001</v>
      </c>
      <c r="AY144">
        <v>3.5049000000000001</v>
      </c>
      <c r="AZ144">
        <v>1.25</v>
      </c>
      <c r="BA144">
        <v>3.5049000000000001</v>
      </c>
      <c r="BB144">
        <v>0.96010959471557678</v>
      </c>
      <c r="BC144">
        <v>0.92230000000000001</v>
      </c>
      <c r="BD144">
        <v>0.96120000000000005</v>
      </c>
      <c r="BE144">
        <v>3.8900000000000053E-2</v>
      </c>
      <c r="BF144">
        <v>0.92230000000000001</v>
      </c>
      <c r="BG144">
        <v>13.54558688299676</v>
      </c>
      <c r="BH144">
        <v>13.3634</v>
      </c>
      <c r="BI144">
        <v>19.3779</v>
      </c>
      <c r="BJ144">
        <v>6.0145</v>
      </c>
      <c r="BK144">
        <v>19.3779</v>
      </c>
      <c r="BL144">
        <v>9.1756410191595812</v>
      </c>
      <c r="BM144">
        <v>8.2904</v>
      </c>
      <c r="BN144">
        <v>9.7441999999999993</v>
      </c>
      <c r="BO144">
        <v>1.4537999999999991</v>
      </c>
      <c r="BP144">
        <v>9.5193999999999992</v>
      </c>
      <c r="BQ144">
        <v>5.7311214245281743</v>
      </c>
      <c r="BR144">
        <v>5.6483999999999996</v>
      </c>
      <c r="BS144">
        <v>7.3609999999999998</v>
      </c>
      <c r="BT144">
        <v>1.7125999999999999</v>
      </c>
      <c r="BU144">
        <v>7.3609999999999998</v>
      </c>
      <c r="BV144">
        <v>1.237513244745349</v>
      </c>
      <c r="BW144">
        <v>-1.5194000000000001</v>
      </c>
      <c r="BX144">
        <v>2.0282</v>
      </c>
      <c r="BY144">
        <v>3.5476000000000001</v>
      </c>
      <c r="BZ144">
        <v>-1.5194000000000001</v>
      </c>
      <c r="CA144">
        <v>-6.9686956843075158</v>
      </c>
      <c r="CB144">
        <v>-7.6767000000000003</v>
      </c>
      <c r="CC144">
        <v>-5.8417000000000003</v>
      </c>
      <c r="CD144">
        <v>1.835</v>
      </c>
      <c r="CE144">
        <v>-5.8417000000000003</v>
      </c>
      <c r="CF144">
        <v>58.142640361517778</v>
      </c>
      <c r="CG144">
        <v>47.1</v>
      </c>
      <c r="CH144">
        <v>60</v>
      </c>
      <c r="CI144">
        <v>12.9</v>
      </c>
      <c r="CJ144">
        <v>47.1</v>
      </c>
      <c r="CK144">
        <v>21.34518935474054</v>
      </c>
      <c r="CL144">
        <v>15.5</v>
      </c>
      <c r="CM144">
        <v>23.2</v>
      </c>
      <c r="CN144">
        <v>7.6999999999999993</v>
      </c>
      <c r="CO144">
        <v>15.5</v>
      </c>
      <c r="CP144">
        <v>58.94485886595065</v>
      </c>
      <c r="CQ144">
        <v>58.7</v>
      </c>
      <c r="CR144">
        <v>59.2</v>
      </c>
      <c r="CS144">
        <v>0.5</v>
      </c>
      <c r="CT144">
        <v>59.2</v>
      </c>
      <c r="CU144">
        <v>10.58825220011599</v>
      </c>
      <c r="CV144">
        <v>10</v>
      </c>
      <c r="CW144">
        <v>11.2</v>
      </c>
      <c r="CX144">
        <v>1.1999999999999991</v>
      </c>
      <c r="CY144">
        <v>10</v>
      </c>
      <c r="CZ144">
        <v>45.911675947996677</v>
      </c>
      <c r="DA144">
        <v>38.1</v>
      </c>
      <c r="DB144">
        <v>57.9</v>
      </c>
      <c r="DC144">
        <v>19.8</v>
      </c>
      <c r="DD144">
        <v>49.7</v>
      </c>
      <c r="DE144">
        <v>10.29643806057295</v>
      </c>
      <c r="DF144">
        <v>5.5</v>
      </c>
      <c r="DG144">
        <v>12.3</v>
      </c>
      <c r="DH144">
        <v>6.8000000000000007</v>
      </c>
      <c r="DI144">
        <v>5.5</v>
      </c>
      <c r="DJ144">
        <v>0.20868587830349769</v>
      </c>
      <c r="DK144">
        <v>0.16394013226592419</v>
      </c>
      <c r="DL144">
        <v>0.21660649819494579</v>
      </c>
      <c r="DM144">
        <v>5.2666365929021693E-2</v>
      </c>
      <c r="DN144">
        <v>0.16394013226592419</v>
      </c>
      <c r="DO144">
        <v>3.9178541377135212</v>
      </c>
      <c r="DP144">
        <v>3.3885519999999998</v>
      </c>
      <c r="DQ144">
        <v>4.0555519999999996</v>
      </c>
      <c r="DR144">
        <v>0.66699999999999982</v>
      </c>
      <c r="DS144">
        <v>3.3885519999999998</v>
      </c>
      <c r="DT144">
        <v>6.9091435972865094</v>
      </c>
      <c r="DU144">
        <v>6.02752</v>
      </c>
      <c r="DV144">
        <v>6.9982899999999999</v>
      </c>
      <c r="DW144">
        <v>0.97076999999999991</v>
      </c>
      <c r="DX144">
        <v>6.02752</v>
      </c>
      <c r="DY144">
        <v>4.2235935191368323</v>
      </c>
      <c r="DZ144">
        <v>3.4981969999999998</v>
      </c>
      <c r="EA144">
        <v>4.3202420000000004</v>
      </c>
      <c r="EB144">
        <v>0.82204500000000058</v>
      </c>
      <c r="EC144">
        <v>3.4981969999999998</v>
      </c>
      <c r="ED144">
        <v>7.3027731103138223</v>
      </c>
      <c r="EE144">
        <v>6.355054</v>
      </c>
      <c r="EF144">
        <v>7.414434</v>
      </c>
      <c r="EG144">
        <v>1.05938</v>
      </c>
      <c r="EH144">
        <v>6.355054</v>
      </c>
      <c r="EI144">
        <v>7.7133861238593706</v>
      </c>
      <c r="EJ144">
        <v>7.6629569999999996</v>
      </c>
      <c r="EK144">
        <v>9.3906430000000007</v>
      </c>
      <c r="EL144">
        <v>1.7276860000000009</v>
      </c>
      <c r="EM144">
        <v>9.3906430000000007</v>
      </c>
      <c r="EN144">
        <v>29.061525298139639</v>
      </c>
      <c r="EO144">
        <v>23.054099999999998</v>
      </c>
      <c r="EP144">
        <v>30.927070000000001</v>
      </c>
      <c r="EQ144">
        <v>7.8729700000000022</v>
      </c>
      <c r="ER144">
        <v>23.054099999999998</v>
      </c>
      <c r="ES144">
        <v>7.1055212167458528</v>
      </c>
      <c r="ET144">
        <v>6.3195199999999998</v>
      </c>
      <c r="EU144">
        <v>8.3325899999999997</v>
      </c>
      <c r="EV144">
        <v>2.0130699999999999</v>
      </c>
      <c r="EW144">
        <v>6.47058</v>
      </c>
      <c r="EX144">
        <v>21.95600408139379</v>
      </c>
      <c r="EY144">
        <v>16.58352</v>
      </c>
      <c r="EZ144">
        <v>24.60755</v>
      </c>
      <c r="FA144">
        <v>8.0240299999999998</v>
      </c>
      <c r="FB144">
        <v>16.58352</v>
      </c>
      <c r="FC144">
        <v>0.58481001107860264</v>
      </c>
      <c r="FD144">
        <v>0.46392157115271149</v>
      </c>
      <c r="FE144">
        <v>0.62235068406703753</v>
      </c>
      <c r="FF144">
        <v>0.15842911291432599</v>
      </c>
      <c r="FG144">
        <v>0.46392157115271149</v>
      </c>
      <c r="FH144">
        <v>3.2060003699246402</v>
      </c>
      <c r="FI144">
        <v>2.1566511732846569</v>
      </c>
      <c r="FJ144">
        <v>3.8938954224371471</v>
      </c>
      <c r="FK144">
        <v>1.73724424915249</v>
      </c>
      <c r="FL144">
        <v>2.5629108982502342</v>
      </c>
      <c r="FM144">
        <v>34.971409616673498</v>
      </c>
      <c r="FN144">
        <v>34.58</v>
      </c>
      <c r="FO144">
        <v>38.68</v>
      </c>
      <c r="FP144">
        <v>4.1000000000000014</v>
      </c>
      <c r="FQ144">
        <v>38.68</v>
      </c>
      <c r="FR144">
        <v>337.19053031330708</v>
      </c>
      <c r="FS144">
        <v>320.39690000000002</v>
      </c>
      <c r="FT144">
        <v>340.45143000000002</v>
      </c>
      <c r="FU144">
        <v>20.05453</v>
      </c>
      <c r="FV144">
        <v>320.39690000000002</v>
      </c>
      <c r="FW144">
        <v>0.74808790243635115</v>
      </c>
      <c r="FX144">
        <v>0.74007699999999998</v>
      </c>
      <c r="FY144">
        <v>0.78263799999999994</v>
      </c>
      <c r="FZ144">
        <v>4.256099999999996E-2</v>
      </c>
      <c r="GA144">
        <v>0.78263799999999994</v>
      </c>
      <c r="GB144">
        <v>3</v>
      </c>
      <c r="GC144">
        <v>3</v>
      </c>
    </row>
    <row r="145" spans="1:185" x14ac:dyDescent="0.3">
      <c r="A145" s="36" t="s">
        <v>1109</v>
      </c>
      <c r="B145">
        <v>-4.2791277889838247E-2</v>
      </c>
      <c r="C145">
        <v>1.868524330809858</v>
      </c>
      <c r="D145">
        <v>2.329379495985163</v>
      </c>
      <c r="E145">
        <v>-1.2774882581577649</v>
      </c>
      <c r="F145">
        <v>-0.58142770898444007</v>
      </c>
      <c r="G145">
        <v>1.8589159671422051</v>
      </c>
      <c r="H145">
        <v>-54.125106553338043</v>
      </c>
      <c r="I145">
        <v>0.1476274179545079</v>
      </c>
      <c r="J145">
        <v>0.48973491024310972</v>
      </c>
      <c r="K145">
        <v>0.32253326549326428</v>
      </c>
      <c r="L145">
        <v>0.17750320723154051</v>
      </c>
      <c r="M145">
        <v>0.22265578621839949</v>
      </c>
      <c r="N145">
        <v>0.21854189331922849</v>
      </c>
      <c r="O145">
        <v>-0.24838048257011591</v>
      </c>
      <c r="P145">
        <v>-2.983858925088749E-2</v>
      </c>
      <c r="Q145">
        <v>-0.13910510618699079</v>
      </c>
      <c r="R145">
        <v>4.4275707247804393E-2</v>
      </c>
      <c r="S145">
        <v>1.301547328591562</v>
      </c>
      <c r="T145">
        <v>-0.67478326053979865</v>
      </c>
      <c r="U145">
        <v>-0.55033274118995468</v>
      </c>
      <c r="V145">
        <v>1.96968403642132</v>
      </c>
      <c r="W145">
        <v>1.9582438625790159</v>
      </c>
      <c r="X145">
        <v>0.20711763359942989</v>
      </c>
      <c r="Y145">
        <v>0.19630381654303539</v>
      </c>
      <c r="Z145">
        <v>6.784473483966337E-2</v>
      </c>
      <c r="AA145">
        <v>8.0590046790047207E-2</v>
      </c>
      <c r="AB145">
        <v>59.737842926293347</v>
      </c>
      <c r="AC145">
        <v>-0.41494783564842058</v>
      </c>
      <c r="AD145">
        <v>1.95047617136089</v>
      </c>
      <c r="AE145">
        <v>0.62206546924785022</v>
      </c>
      <c r="AF145">
        <v>0.61125165219145616</v>
      </c>
      <c r="AG145">
        <v>0.99048777800502419</v>
      </c>
      <c r="AH145">
        <v>2.0296320456388049E-2</v>
      </c>
      <c r="AI145">
        <v>102.9381453510595</v>
      </c>
      <c r="AJ145">
        <v>-25.013703891122649</v>
      </c>
      <c r="AK145">
        <v>98.321440886160545</v>
      </c>
      <c r="AL145">
        <v>235.50670575135959</v>
      </c>
      <c r="AM145">
        <v>126.2741955670315</v>
      </c>
      <c r="AN145">
        <v>189.4563900158337</v>
      </c>
      <c r="AO145">
        <v>81.812197224669589</v>
      </c>
      <c r="AP145">
        <v>144.02856254541231</v>
      </c>
      <c r="AQ145">
        <v>17.549722685379091</v>
      </c>
      <c r="AR145">
        <v>4.0023663987031837</v>
      </c>
      <c r="AS145">
        <v>10.81940913499005</v>
      </c>
      <c r="AT145">
        <v>-6.4954490735053572</v>
      </c>
      <c r="AU145">
        <v>-1.681525603505629</v>
      </c>
      <c r="AV145">
        <v>-4.8139234699997298</v>
      </c>
      <c r="AW145">
        <v>1.4458330753598809</v>
      </c>
      <c r="AX145">
        <v>0.82979999999999998</v>
      </c>
      <c r="AY145">
        <v>3.7042000000000002</v>
      </c>
      <c r="AZ145">
        <v>2.8744000000000001</v>
      </c>
      <c r="BA145">
        <v>3.7042000000000002</v>
      </c>
      <c r="BB145">
        <v>0.94221225869301373</v>
      </c>
      <c r="BC145">
        <v>0.88439999999999996</v>
      </c>
      <c r="BD145">
        <v>0.96799999999999997</v>
      </c>
      <c r="BE145">
        <v>8.3600000000000008E-2</v>
      </c>
      <c r="BF145">
        <v>0.88439999999999996</v>
      </c>
      <c r="BG145">
        <v>16.234931382275569</v>
      </c>
      <c r="BH145">
        <v>12.0436</v>
      </c>
      <c r="BI145">
        <v>24.0108</v>
      </c>
      <c r="BJ145">
        <v>11.9672</v>
      </c>
      <c r="BK145">
        <v>24.0108</v>
      </c>
      <c r="BL145">
        <v>7.424610532368682</v>
      </c>
      <c r="BM145">
        <v>5.0227000000000004</v>
      </c>
      <c r="BN145">
        <v>10.427</v>
      </c>
      <c r="BO145">
        <v>5.4042999999999992</v>
      </c>
      <c r="BP145">
        <v>7.3341000000000003</v>
      </c>
      <c r="BQ145">
        <v>5.8272587757920817</v>
      </c>
      <c r="BR145">
        <v>4.0506000000000002</v>
      </c>
      <c r="BS145">
        <v>6.7538</v>
      </c>
      <c r="BT145">
        <v>2.7031999999999998</v>
      </c>
      <c r="BU145">
        <v>5.8992000000000004</v>
      </c>
      <c r="BV145">
        <v>-1.6083390723863951</v>
      </c>
      <c r="BW145">
        <v>-2.0585</v>
      </c>
      <c r="BX145">
        <v>1.9265000000000001</v>
      </c>
      <c r="BY145">
        <v>3.9849999999999999</v>
      </c>
      <c r="BZ145">
        <v>-2.0585</v>
      </c>
      <c r="CA145">
        <v>-4.2189197032879449</v>
      </c>
      <c r="CB145">
        <v>-8.1449999999999996</v>
      </c>
      <c r="CC145">
        <v>-2.5807000000000002</v>
      </c>
      <c r="CD145">
        <v>5.5642999999999994</v>
      </c>
      <c r="CE145">
        <v>-3.8405999999999998</v>
      </c>
      <c r="CF145">
        <v>45.427827470421427</v>
      </c>
      <c r="CG145">
        <v>43.9</v>
      </c>
      <c r="CH145">
        <v>51.5</v>
      </c>
      <c r="CI145">
        <v>7.6000000000000014</v>
      </c>
      <c r="CJ145">
        <v>43.9</v>
      </c>
      <c r="CK145">
        <v>14.84978753564979</v>
      </c>
      <c r="CL145">
        <v>14.5</v>
      </c>
      <c r="CM145">
        <v>15.9</v>
      </c>
      <c r="CN145">
        <v>1.4</v>
      </c>
      <c r="CO145">
        <v>14.5</v>
      </c>
      <c r="CP145">
        <v>33.020442793238253</v>
      </c>
      <c r="CQ145">
        <v>25</v>
      </c>
      <c r="CR145">
        <v>37</v>
      </c>
      <c r="CS145">
        <v>12</v>
      </c>
      <c r="CT145">
        <v>26.3</v>
      </c>
      <c r="CU145">
        <v>9.2751006068059016</v>
      </c>
      <c r="CV145">
        <v>9.1999999999999993</v>
      </c>
      <c r="CW145">
        <v>10.3</v>
      </c>
      <c r="CX145">
        <v>1.100000000000001</v>
      </c>
      <c r="CY145">
        <v>9.5</v>
      </c>
      <c r="CZ145">
        <v>45.962842831908333</v>
      </c>
      <c r="DA145">
        <v>39.5</v>
      </c>
      <c r="DB145">
        <v>63.1</v>
      </c>
      <c r="DC145">
        <v>23.6</v>
      </c>
      <c r="DD145">
        <v>57.5</v>
      </c>
      <c r="DE145">
        <v>5.53033878068607</v>
      </c>
      <c r="DF145">
        <v>2.9</v>
      </c>
      <c r="DG145">
        <v>6.4</v>
      </c>
      <c r="DH145">
        <v>3.5</v>
      </c>
      <c r="DI145">
        <v>4.7</v>
      </c>
      <c r="DJ145">
        <v>0.31560773328448688</v>
      </c>
      <c r="DK145">
        <v>0.30192572214580471</v>
      </c>
      <c r="DL145">
        <v>0.37184115523465711</v>
      </c>
      <c r="DM145">
        <v>6.9915433088852397E-2</v>
      </c>
      <c r="DN145">
        <v>0.30192572214580471</v>
      </c>
      <c r="DO145">
        <v>3.2693447330712351</v>
      </c>
      <c r="DP145">
        <v>2.5083690000000001</v>
      </c>
      <c r="DQ145">
        <v>3.5855380000000001</v>
      </c>
      <c r="DR145">
        <v>1.077169</v>
      </c>
      <c r="DS145">
        <v>2.5083690000000001</v>
      </c>
      <c r="DT145">
        <v>5.4596831294349686</v>
      </c>
      <c r="DU145">
        <v>5.1696770000000001</v>
      </c>
      <c r="DV145">
        <v>6.0020600000000002</v>
      </c>
      <c r="DW145">
        <v>0.8323830000000001</v>
      </c>
      <c r="DX145">
        <v>6.0020600000000002</v>
      </c>
      <c r="DY145">
        <v>3.3583104206968191</v>
      </c>
      <c r="DZ145">
        <v>2.5083690000000001</v>
      </c>
      <c r="EA145">
        <v>3.796516</v>
      </c>
      <c r="EB145">
        <v>1.2881469999999999</v>
      </c>
      <c r="EC145">
        <v>2.5083690000000001</v>
      </c>
      <c r="ED145">
        <v>5.981195713008435</v>
      </c>
      <c r="EE145">
        <v>5.8555289999999998</v>
      </c>
      <c r="EF145">
        <v>6.3353659999999996</v>
      </c>
      <c r="EG145">
        <v>0.47983699999999979</v>
      </c>
      <c r="EH145">
        <v>6.3353659999999996</v>
      </c>
      <c r="EI145">
        <v>7.0185785150544016</v>
      </c>
      <c r="EJ145">
        <v>6.9457459999999998</v>
      </c>
      <c r="EK145">
        <v>8.1257789999999996</v>
      </c>
      <c r="EL145">
        <v>1.1800330000000001</v>
      </c>
      <c r="EM145">
        <v>7.727868</v>
      </c>
      <c r="EN145">
        <v>14.789487489117921</v>
      </c>
      <c r="EO145">
        <v>10.132960000000001</v>
      </c>
      <c r="EP145">
        <v>17.604990000000001</v>
      </c>
      <c r="EQ145">
        <v>7.4720300000000002</v>
      </c>
      <c r="ER145">
        <v>10.132960000000001</v>
      </c>
      <c r="ES145">
        <v>7.219250726594244</v>
      </c>
      <c r="ET145">
        <v>7.0711399999999998</v>
      </c>
      <c r="EU145">
        <v>10.61932</v>
      </c>
      <c r="EV145">
        <v>3.5481799999999999</v>
      </c>
      <c r="EW145">
        <v>7.2541599999999997</v>
      </c>
      <c r="EX145">
        <v>7.5702367625236722</v>
      </c>
      <c r="EY145">
        <v>2.8788</v>
      </c>
      <c r="EZ145">
        <v>7.6871200000000002</v>
      </c>
      <c r="FA145">
        <v>4.8083200000000001</v>
      </c>
      <c r="FB145">
        <v>2.8788</v>
      </c>
      <c r="FC145">
        <v>0.51722797776150098</v>
      </c>
      <c r="FD145">
        <v>0.35437674316939888</v>
      </c>
      <c r="FE145">
        <v>0.61569363934426236</v>
      </c>
      <c r="FF145">
        <v>0.26131689617486342</v>
      </c>
      <c r="FG145">
        <v>0.35437674316939888</v>
      </c>
      <c r="FH145">
        <v>1.056547768689758</v>
      </c>
      <c r="FI145">
        <v>0.39684815333546553</v>
      </c>
      <c r="FJ145">
        <v>1.0871118376951949</v>
      </c>
      <c r="FK145">
        <v>0.6902636843597294</v>
      </c>
      <c r="FL145">
        <v>0.39684815333546553</v>
      </c>
      <c r="FM145">
        <v>31.681326291883629</v>
      </c>
      <c r="FN145">
        <v>30.71</v>
      </c>
      <c r="FO145">
        <v>31.77</v>
      </c>
      <c r="FP145">
        <v>1.0599999999999989</v>
      </c>
      <c r="FQ145">
        <v>31.3</v>
      </c>
      <c r="FR145">
        <v>213.1882527482442</v>
      </c>
      <c r="FS145">
        <v>206.19483</v>
      </c>
      <c r="FT145">
        <v>218.08061000000001</v>
      </c>
      <c r="FU145">
        <v>11.885780000000009</v>
      </c>
      <c r="FV145">
        <v>206.19483</v>
      </c>
      <c r="FW145">
        <v>0.82392689761469073</v>
      </c>
      <c r="FX145">
        <v>0.80957199999999996</v>
      </c>
      <c r="FY145">
        <v>0.84811599999999998</v>
      </c>
      <c r="FZ145">
        <v>3.8544000000000023E-2</v>
      </c>
      <c r="GA145">
        <v>0.84811599999999998</v>
      </c>
      <c r="GB145">
        <v>5</v>
      </c>
      <c r="GC145">
        <v>5</v>
      </c>
    </row>
    <row r="146" spans="1:185" x14ac:dyDescent="0.3">
      <c r="A146" s="36" t="s">
        <v>1112</v>
      </c>
      <c r="B146">
        <v>-4.4546479674983083E-2</v>
      </c>
      <c r="C146">
        <v>1.8566637720735679</v>
      </c>
      <c r="D146">
        <v>2.3117612959906682</v>
      </c>
      <c r="E146">
        <v>-1.2598988835673599</v>
      </c>
      <c r="F146">
        <v>-0.58709320853413793</v>
      </c>
      <c r="G146">
        <v>1.846992092101498</v>
      </c>
      <c r="H146">
        <v>-54.127365122561287</v>
      </c>
      <c r="I146">
        <v>0.14181636111808121</v>
      </c>
      <c r="J146">
        <v>0.49605660331396823</v>
      </c>
      <c r="K146">
        <v>0.3242187990702029</v>
      </c>
      <c r="L146">
        <v>0.17438306492755609</v>
      </c>
      <c r="M146">
        <v>0.22002040672843351</v>
      </c>
      <c r="N146">
        <v>0.21818135147418971</v>
      </c>
      <c r="O146">
        <v>-0.24593186841139489</v>
      </c>
      <c r="P146">
        <v>-2.7750516937205191E-2</v>
      </c>
      <c r="Q146">
        <v>-0.136844261859383</v>
      </c>
      <c r="R146">
        <v>4.2913045288166252E-2</v>
      </c>
      <c r="S146">
        <v>1.308893003684924</v>
      </c>
      <c r="T146">
        <v>-0.67475926722941582</v>
      </c>
      <c r="U146">
        <v>-0.54769539462563066</v>
      </c>
      <c r="V146">
        <v>1.9689271125796399</v>
      </c>
      <c r="W146">
        <v>1.9576149536902701</v>
      </c>
      <c r="X146">
        <v>0.2109784716406268</v>
      </c>
      <c r="Y146">
        <v>0.20145822909095501</v>
      </c>
      <c r="Z146">
        <v>6.7748919625450169E-2</v>
      </c>
      <c r="AA146">
        <v>8.0122869885720982E-2</v>
      </c>
      <c r="AB146">
        <v>59.459186760069798</v>
      </c>
      <c r="AC146">
        <v>-0.41154703621246108</v>
      </c>
      <c r="AD146">
        <v>1.9499740587882739</v>
      </c>
      <c r="AE146">
        <v>0.62252550785308791</v>
      </c>
      <c r="AF146">
        <v>0.61300526530341615</v>
      </c>
      <c r="AG146">
        <v>1.0017901557051161</v>
      </c>
      <c r="AH146">
        <v>2.0483834673211319E-2</v>
      </c>
      <c r="AI146">
        <v>107.479365324957</v>
      </c>
      <c r="AJ146">
        <v>-18.507778854406641</v>
      </c>
      <c r="AK146">
        <v>100.8038513063962</v>
      </c>
      <c r="AL146">
        <v>240.1421027209131</v>
      </c>
      <c r="AM146">
        <v>152.4204566961993</v>
      </c>
      <c r="AN146">
        <v>225.3196786527306</v>
      </c>
      <c r="AO146">
        <v>81.61960421052737</v>
      </c>
      <c r="AP146">
        <v>179.4914558849708</v>
      </c>
      <c r="AQ146">
        <v>17.78246919704851</v>
      </c>
      <c r="AR146">
        <v>4.2907212728711306</v>
      </c>
      <c r="AS146">
        <v>10.808586689522061</v>
      </c>
      <c r="AT146">
        <v>-8.7896663407254554</v>
      </c>
      <c r="AU146">
        <v>-3.7465141885687401</v>
      </c>
      <c r="AV146">
        <v>-5.0431521521567158</v>
      </c>
      <c r="AW146">
        <v>1.4840195866092589</v>
      </c>
      <c r="AX146">
        <v>0.71519999999999995</v>
      </c>
      <c r="AY146">
        <v>1.5604</v>
      </c>
      <c r="AZ146">
        <v>0.84520000000000006</v>
      </c>
      <c r="BA146">
        <v>1.5604</v>
      </c>
      <c r="BB146">
        <v>0.94109880879728802</v>
      </c>
      <c r="BC146">
        <v>0.93789999999999996</v>
      </c>
      <c r="BD146">
        <v>0.96789999999999998</v>
      </c>
      <c r="BE146">
        <v>3.000000000000003E-2</v>
      </c>
      <c r="BF146">
        <v>0.93940000000000001</v>
      </c>
      <c r="BG146">
        <v>16.379254123847531</v>
      </c>
      <c r="BH146">
        <v>12.0786</v>
      </c>
      <c r="BI146">
        <v>16.891400000000001</v>
      </c>
      <c r="BJ146">
        <v>4.8128000000000011</v>
      </c>
      <c r="BK146">
        <v>16.689699999999998</v>
      </c>
      <c r="BL146">
        <v>7.5983746911470371</v>
      </c>
      <c r="BM146">
        <v>4.9089</v>
      </c>
      <c r="BN146">
        <v>9.7544000000000004</v>
      </c>
      <c r="BO146">
        <v>4.8455000000000004</v>
      </c>
      <c r="BP146">
        <v>7.6695000000000002</v>
      </c>
      <c r="BQ146">
        <v>5.9266971522822072</v>
      </c>
      <c r="BR146">
        <v>3.9569999999999999</v>
      </c>
      <c r="BS146">
        <v>6.0395000000000003</v>
      </c>
      <c r="BT146">
        <v>2.0825</v>
      </c>
      <c r="BU146">
        <v>6.0395000000000003</v>
      </c>
      <c r="BV146">
        <v>-1.461827320885265</v>
      </c>
      <c r="BW146">
        <v>-1.7407999999999999</v>
      </c>
      <c r="BX146">
        <v>2.7010000000000001</v>
      </c>
      <c r="BY146">
        <v>4.4417999999999997</v>
      </c>
      <c r="BZ146">
        <v>-1.5866</v>
      </c>
      <c r="CA146">
        <v>-4.4648698313969417</v>
      </c>
      <c r="CB146">
        <v>-7.8391000000000002</v>
      </c>
      <c r="CC146">
        <v>-2.5310000000000001</v>
      </c>
      <c r="CD146">
        <v>5.3080999999999996</v>
      </c>
      <c r="CE146">
        <v>-4.4528999999999996</v>
      </c>
      <c r="CF146">
        <v>45.828222767759797</v>
      </c>
      <c r="CG146">
        <v>44.8</v>
      </c>
      <c r="CH146">
        <v>52.5</v>
      </c>
      <c r="CI146">
        <v>7.7000000000000028</v>
      </c>
      <c r="CJ146">
        <v>44.8</v>
      </c>
      <c r="CK146">
        <v>15.064478777287251</v>
      </c>
      <c r="CL146">
        <v>14.5</v>
      </c>
      <c r="CM146">
        <v>16.899999999999999</v>
      </c>
      <c r="CN146">
        <v>2.399999999999999</v>
      </c>
      <c r="CO146">
        <v>14.8</v>
      </c>
      <c r="CP146">
        <v>40.60613963458249</v>
      </c>
      <c r="CQ146">
        <v>29.8</v>
      </c>
      <c r="CR146">
        <v>44.5</v>
      </c>
      <c r="CS146">
        <v>14.7</v>
      </c>
      <c r="CT146">
        <v>44.5</v>
      </c>
      <c r="CU146">
        <v>9.3135956656894265</v>
      </c>
      <c r="CV146">
        <v>9.1999999999999993</v>
      </c>
      <c r="CW146">
        <v>10.4</v>
      </c>
      <c r="CX146">
        <v>1.2000000000000011</v>
      </c>
      <c r="CY146">
        <v>9.1999999999999993</v>
      </c>
      <c r="CZ146">
        <v>40.634148357975391</v>
      </c>
      <c r="DA146">
        <v>37</v>
      </c>
      <c r="DB146">
        <v>57</v>
      </c>
      <c r="DC146">
        <v>20</v>
      </c>
      <c r="DD146">
        <v>37</v>
      </c>
      <c r="DE146">
        <v>5.7026444807921779</v>
      </c>
      <c r="DF146">
        <v>3</v>
      </c>
      <c r="DG146">
        <v>7.4</v>
      </c>
      <c r="DH146">
        <v>4.4000000000000004</v>
      </c>
      <c r="DI146">
        <v>5.6</v>
      </c>
      <c r="DJ146">
        <v>0.2554966569314947</v>
      </c>
      <c r="DK146">
        <v>0.24833702882483369</v>
      </c>
      <c r="DL146">
        <v>0.302540415704388</v>
      </c>
      <c r="DM146">
        <v>5.4203386879554283E-2</v>
      </c>
      <c r="DN146">
        <v>0.24833702882483369</v>
      </c>
      <c r="DO146">
        <v>3.44387574391261</v>
      </c>
      <c r="DP146">
        <v>3.0024690000000001</v>
      </c>
      <c r="DQ146">
        <v>3.7592300000000001</v>
      </c>
      <c r="DR146">
        <v>0.75676100000000002</v>
      </c>
      <c r="DS146">
        <v>3.6984029999999999</v>
      </c>
      <c r="DT146">
        <v>5.739195629574791</v>
      </c>
      <c r="DU146">
        <v>5.5092910000000002</v>
      </c>
      <c r="DV146">
        <v>5.8850009999999999</v>
      </c>
      <c r="DW146">
        <v>0.37570999999999982</v>
      </c>
      <c r="DX146">
        <v>5.8644850000000002</v>
      </c>
      <c r="DY146">
        <v>3.8499225422894141</v>
      </c>
      <c r="DZ146">
        <v>3.3050160000000002</v>
      </c>
      <c r="EA146">
        <v>4.0263590000000002</v>
      </c>
      <c r="EB146">
        <v>0.72134300000000007</v>
      </c>
      <c r="EC146">
        <v>4.0263590000000002</v>
      </c>
      <c r="ED146">
        <v>5.9782370638623128</v>
      </c>
      <c r="EE146">
        <v>5.8532479999999998</v>
      </c>
      <c r="EF146">
        <v>6.0418719999999997</v>
      </c>
      <c r="EG146">
        <v>0.1886239999999999</v>
      </c>
      <c r="EH146">
        <v>5.983771</v>
      </c>
      <c r="EI146">
        <v>7.2168854495704959</v>
      </c>
      <c r="EJ146">
        <v>7.0081519999999999</v>
      </c>
      <c r="EK146">
        <v>8.1420119999999994</v>
      </c>
      <c r="EL146">
        <v>1.133859999999999</v>
      </c>
      <c r="EM146">
        <v>7.1295999999999999</v>
      </c>
      <c r="EN146">
        <v>17.003803886769909</v>
      </c>
      <c r="EO146">
        <v>15.708460000000001</v>
      </c>
      <c r="EP146">
        <v>21.195930000000001</v>
      </c>
      <c r="EQ146">
        <v>5.4874700000000001</v>
      </c>
      <c r="ER146">
        <v>16.786809999999999</v>
      </c>
      <c r="ES146">
        <v>7.1698566320724213</v>
      </c>
      <c r="ET146">
        <v>7.0775899999999998</v>
      </c>
      <c r="EU146">
        <v>10.57762</v>
      </c>
      <c r="EV146">
        <v>3.5000300000000002</v>
      </c>
      <c r="EW146">
        <v>7.0775899999999998</v>
      </c>
      <c r="EX146">
        <v>9.8339472546974847</v>
      </c>
      <c r="EY146">
        <v>8.5904900000000008</v>
      </c>
      <c r="EZ146">
        <v>10.618309999999999</v>
      </c>
      <c r="FA146">
        <v>2.027819999999998</v>
      </c>
      <c r="FB146">
        <v>9.7092200000000002</v>
      </c>
      <c r="FC146">
        <v>0.52035889040143157</v>
      </c>
      <c r="FD146">
        <v>0.48071813048109879</v>
      </c>
      <c r="FE146">
        <v>0.64864842533311584</v>
      </c>
      <c r="FF146">
        <v>0.16793029485201699</v>
      </c>
      <c r="FG146">
        <v>0.51371833521181665</v>
      </c>
      <c r="FH146">
        <v>1.3754212876532039</v>
      </c>
      <c r="FI146">
        <v>1.003846801076234</v>
      </c>
      <c r="FJ146">
        <v>1.432074668080749</v>
      </c>
      <c r="FK146">
        <v>0.42822786700451482</v>
      </c>
      <c r="FL146">
        <v>1.371825720337007</v>
      </c>
      <c r="FM146">
        <v>32.409410644918417</v>
      </c>
      <c r="FN146">
        <v>31.11</v>
      </c>
      <c r="FO146">
        <v>32.590000000000003</v>
      </c>
      <c r="FP146">
        <v>1.480000000000004</v>
      </c>
      <c r="FQ146">
        <v>32.54</v>
      </c>
      <c r="FR146">
        <v>255.74577683272111</v>
      </c>
      <c r="FS146">
        <v>251.02145999999999</v>
      </c>
      <c r="FT146">
        <v>263.39146</v>
      </c>
      <c r="FU146">
        <v>12.37</v>
      </c>
      <c r="FV146">
        <v>257.81479000000002</v>
      </c>
      <c r="FW146">
        <v>0.78242426466291004</v>
      </c>
      <c r="FX146">
        <v>0.76292199999999999</v>
      </c>
      <c r="FY146">
        <v>0.796512</v>
      </c>
      <c r="FZ146">
        <v>3.3590000000000009E-2</v>
      </c>
      <c r="GA146">
        <v>0.77574699999999996</v>
      </c>
      <c r="GB146">
        <v>6</v>
      </c>
      <c r="GC146">
        <v>32</v>
      </c>
    </row>
    <row r="147" spans="1:185" x14ac:dyDescent="0.3">
      <c r="A147" s="36" t="s">
        <v>1115</v>
      </c>
      <c r="B147">
        <v>-3.2916578450965163E-2</v>
      </c>
      <c r="C147">
        <v>1.92632848626485</v>
      </c>
      <c r="D147">
        <v>2.5032250308081379</v>
      </c>
      <c r="E147">
        <v>-1.366002488036085</v>
      </c>
      <c r="F147">
        <v>-0.63360925745348806</v>
      </c>
      <c r="G147">
        <v>1.9995951041742821</v>
      </c>
      <c r="H147">
        <v>-54.106801302927202</v>
      </c>
      <c r="I147">
        <v>0.20605828381273261</v>
      </c>
      <c r="J147">
        <v>6.2297129030400869E-2</v>
      </c>
      <c r="K147">
        <v>0.31388933272964498</v>
      </c>
      <c r="L147">
        <v>0.2096893112520255</v>
      </c>
      <c r="M147">
        <v>0.25390284053514572</v>
      </c>
      <c r="N147">
        <v>0.20404592311353389</v>
      </c>
      <c r="O147">
        <v>-0.24474979657539911</v>
      </c>
      <c r="P147">
        <v>-4.0703873461865242E-2</v>
      </c>
      <c r="Q147">
        <v>-0.14272545311978699</v>
      </c>
      <c r="R147">
        <v>4.9930325498730548E-2</v>
      </c>
      <c r="S147">
        <v>1.3235269843721871</v>
      </c>
      <c r="T147">
        <v>-0.67800718472755461</v>
      </c>
      <c r="U147">
        <v>-0.56490305098141047</v>
      </c>
      <c r="V147">
        <v>1.9621511332953101</v>
      </c>
      <c r="W147">
        <v>1.9550349317283919</v>
      </c>
      <c r="X147">
        <v>0.18198508696882801</v>
      </c>
      <c r="Y147">
        <v>0.1640651706046071</v>
      </c>
      <c r="Z147">
        <v>7.157037428731601E-2</v>
      </c>
      <c r="AA147">
        <v>9.1056197637175817E-2</v>
      </c>
      <c r="AB147">
        <v>61.251238503236877</v>
      </c>
      <c r="AC147">
        <v>-0.43593764356431158</v>
      </c>
      <c r="AD147">
        <v>1.956064082589658</v>
      </c>
      <c r="AE147">
        <v>0.61792273053313951</v>
      </c>
      <c r="AF147">
        <v>0.60000281416891865</v>
      </c>
      <c r="AG147">
        <v>1.053876267875798</v>
      </c>
      <c r="AH147">
        <v>1.7553296595124231E-2</v>
      </c>
      <c r="AI147">
        <v>107.5425734145246</v>
      </c>
      <c r="AJ147">
        <v>-18.63387640881194</v>
      </c>
      <c r="AK147">
        <v>85.896730164614453</v>
      </c>
      <c r="AL147">
        <v>255.36486833524569</v>
      </c>
      <c r="AM147">
        <v>237.89345007952761</v>
      </c>
      <c r="AN147">
        <v>325.606619163809</v>
      </c>
      <c r="AO147">
        <v>114.7243515202873</v>
      </c>
      <c r="AP147">
        <v>273.63472778993849</v>
      </c>
      <c r="AQ147">
        <v>19.83531818602108</v>
      </c>
      <c r="AR147">
        <v>4.6063921437020303</v>
      </c>
      <c r="AS147">
        <v>12.138584586473931</v>
      </c>
      <c r="AT147">
        <v>-14.577731425935299</v>
      </c>
      <c r="AU147">
        <v>-7.1320171900962643</v>
      </c>
      <c r="AV147">
        <v>-7.4457142358390378</v>
      </c>
      <c r="AW147">
        <v>1.496742252530435</v>
      </c>
      <c r="AX147">
        <v>0.50970000000000004</v>
      </c>
      <c r="AY147">
        <v>1.9104000000000001</v>
      </c>
      <c r="AZ147">
        <v>1.4007000000000001</v>
      </c>
      <c r="BA147">
        <v>1.5809</v>
      </c>
      <c r="BB147">
        <v>0.95016931687493278</v>
      </c>
      <c r="BC147">
        <v>0.93820000000000003</v>
      </c>
      <c r="BD147">
        <v>0.97409999999999997</v>
      </c>
      <c r="BE147">
        <v>3.5899999999999932E-2</v>
      </c>
      <c r="BF147">
        <v>0.93820000000000003</v>
      </c>
      <c r="BG147">
        <v>14.904761887266069</v>
      </c>
      <c r="BH147">
        <v>10.6831</v>
      </c>
      <c r="BI147">
        <v>16.756399999999999</v>
      </c>
      <c r="BJ147">
        <v>6.0732999999999997</v>
      </c>
      <c r="BK147">
        <v>16.756399999999999</v>
      </c>
      <c r="BL147">
        <v>10.81159421435517</v>
      </c>
      <c r="BM147">
        <v>7.6464999999999996</v>
      </c>
      <c r="BN147">
        <v>11.743499999999999</v>
      </c>
      <c r="BO147">
        <v>4.0970000000000004</v>
      </c>
      <c r="BP147">
        <v>10.8596</v>
      </c>
      <c r="BQ147">
        <v>7.9785426251879272</v>
      </c>
      <c r="BR147">
        <v>6.0937999999999999</v>
      </c>
      <c r="BS147">
        <v>9.0419999999999998</v>
      </c>
      <c r="BT147">
        <v>2.9481999999999999</v>
      </c>
      <c r="BU147">
        <v>6.4688999999999997</v>
      </c>
      <c r="BV147">
        <v>-0.96609332010629811</v>
      </c>
      <c r="BW147">
        <v>-1.8706</v>
      </c>
      <c r="BX147">
        <v>2.0173000000000001</v>
      </c>
      <c r="BY147">
        <v>3.8879000000000001</v>
      </c>
      <c r="BZ147">
        <v>2.0173000000000001</v>
      </c>
      <c r="CA147">
        <v>-7.0124141749765192</v>
      </c>
      <c r="CB147">
        <v>-8.4861000000000004</v>
      </c>
      <c r="CC147">
        <v>-4.2230999999999996</v>
      </c>
      <c r="CD147">
        <v>4.2630000000000008</v>
      </c>
      <c r="CE147">
        <v>-8.4861000000000004</v>
      </c>
      <c r="CF147">
        <v>51.971891373870463</v>
      </c>
      <c r="CG147">
        <v>47.8</v>
      </c>
      <c r="CH147">
        <v>63.8</v>
      </c>
      <c r="CI147">
        <v>16</v>
      </c>
      <c r="CJ147">
        <v>47.8</v>
      </c>
      <c r="CK147">
        <v>18.610579774604581</v>
      </c>
      <c r="CL147">
        <v>16.399999999999999</v>
      </c>
      <c r="CM147">
        <v>23.4</v>
      </c>
      <c r="CN147">
        <v>7</v>
      </c>
      <c r="CO147">
        <v>16.8</v>
      </c>
      <c r="CP147">
        <v>42.952694485085097</v>
      </c>
      <c r="CQ147">
        <v>38.4</v>
      </c>
      <c r="CR147">
        <v>50.6</v>
      </c>
      <c r="CS147">
        <v>12.2</v>
      </c>
      <c r="CT147">
        <v>48.6</v>
      </c>
      <c r="CU147">
        <v>9.773721900383471</v>
      </c>
      <c r="CV147">
        <v>9.3000000000000007</v>
      </c>
      <c r="CW147">
        <v>10.3</v>
      </c>
      <c r="CX147">
        <v>1</v>
      </c>
      <c r="CY147">
        <v>9.3000000000000007</v>
      </c>
      <c r="CZ147">
        <v>69.965227833811099</v>
      </c>
      <c r="DA147">
        <v>55.5</v>
      </c>
      <c r="DB147">
        <v>80.5</v>
      </c>
      <c r="DC147">
        <v>25</v>
      </c>
      <c r="DD147">
        <v>55.5</v>
      </c>
      <c r="DE147">
        <v>8.7243991052320684</v>
      </c>
      <c r="DF147">
        <v>6.8</v>
      </c>
      <c r="DG147">
        <v>12.5</v>
      </c>
      <c r="DH147">
        <v>5.7</v>
      </c>
      <c r="DI147">
        <v>7.5</v>
      </c>
      <c r="DJ147">
        <v>0.19042609235565061</v>
      </c>
      <c r="DK147">
        <v>0.17219020172910671</v>
      </c>
      <c r="DL147">
        <v>0.24277016742770169</v>
      </c>
      <c r="DM147">
        <v>7.057996569859501E-2</v>
      </c>
      <c r="DN147">
        <v>0.17219020172910671</v>
      </c>
      <c r="DO147">
        <v>3.5750309627852208</v>
      </c>
      <c r="DP147">
        <v>3.2813029999999999</v>
      </c>
      <c r="DQ147">
        <v>4.098217</v>
      </c>
      <c r="DR147">
        <v>0.81691400000000014</v>
      </c>
      <c r="DS147">
        <v>4.098217</v>
      </c>
      <c r="DT147">
        <v>6.9740600520893308</v>
      </c>
      <c r="DU147">
        <v>6.8705360000000004</v>
      </c>
      <c r="DV147">
        <v>7.0173079999999999</v>
      </c>
      <c r="DW147">
        <v>0.14677199999999949</v>
      </c>
      <c r="DX147">
        <v>6.9557760000000002</v>
      </c>
      <c r="DY147">
        <v>3.7683615571993978</v>
      </c>
      <c r="DZ147">
        <v>3.2940529999999999</v>
      </c>
      <c r="EA147">
        <v>4.3763940000000003</v>
      </c>
      <c r="EB147">
        <v>1.082341</v>
      </c>
      <c r="EC147">
        <v>4.3763940000000003</v>
      </c>
      <c r="ED147">
        <v>7.3914212968416191</v>
      </c>
      <c r="EE147">
        <v>7.2521699999999996</v>
      </c>
      <c r="EF147">
        <v>7.4549890000000003</v>
      </c>
      <c r="EG147">
        <v>0.20281900000000069</v>
      </c>
      <c r="EH147">
        <v>7.3662609999999997</v>
      </c>
      <c r="EI147">
        <v>9.2399194027919567</v>
      </c>
      <c r="EJ147">
        <v>8.0789209999999994</v>
      </c>
      <c r="EK147">
        <v>9.629448</v>
      </c>
      <c r="EL147">
        <v>1.5505270000000011</v>
      </c>
      <c r="EM147">
        <v>9.3577919999999999</v>
      </c>
      <c r="EN147">
        <v>22.568770273311131</v>
      </c>
      <c r="EO147">
        <v>20.094470000000001</v>
      </c>
      <c r="EP147">
        <v>25.945900000000002</v>
      </c>
      <c r="EQ147">
        <v>5.8514300000000006</v>
      </c>
      <c r="ER147">
        <v>24.2288</v>
      </c>
      <c r="ES147">
        <v>8.1249070755231099</v>
      </c>
      <c r="ET147">
        <v>7.11252</v>
      </c>
      <c r="EU147">
        <v>10.649889999999999</v>
      </c>
      <c r="EV147">
        <v>3.5373699999999988</v>
      </c>
      <c r="EW147">
        <v>7.11252</v>
      </c>
      <c r="EX147">
        <v>14.443863197788019</v>
      </c>
      <c r="EY147">
        <v>12.92258</v>
      </c>
      <c r="EZ147">
        <v>17.11628</v>
      </c>
      <c r="FA147">
        <v>4.1936999999999998</v>
      </c>
      <c r="FB147">
        <v>17.11628</v>
      </c>
      <c r="FC147">
        <v>0.48209199323349328</v>
      </c>
      <c r="FD147">
        <v>0.4292384112184669</v>
      </c>
      <c r="FE147">
        <v>0.55423093486084585</v>
      </c>
      <c r="FF147">
        <v>0.12499252364237889</v>
      </c>
      <c r="FG147">
        <v>0.51755192437172959</v>
      </c>
      <c r="FH147">
        <v>1.8134019772669401</v>
      </c>
      <c r="FI147">
        <v>1.4362599050318829</v>
      </c>
      <c r="FJ147">
        <v>2.40650008717023</v>
      </c>
      <c r="FK147">
        <v>0.9702401821383464</v>
      </c>
      <c r="FL147">
        <v>2.40650008717023</v>
      </c>
      <c r="FM147">
        <v>37.44645911689333</v>
      </c>
      <c r="FN147">
        <v>36.86</v>
      </c>
      <c r="FO147">
        <v>38.450000000000003</v>
      </c>
      <c r="FP147">
        <v>1.590000000000003</v>
      </c>
      <c r="FQ147">
        <v>38.159999999999997</v>
      </c>
      <c r="FR147">
        <v>329.28557043370068</v>
      </c>
      <c r="FS147">
        <v>324.68581</v>
      </c>
      <c r="FT147">
        <v>336.12101999999999</v>
      </c>
      <c r="FU147">
        <v>11.43520999999998</v>
      </c>
      <c r="FV147">
        <v>331.02404000000001</v>
      </c>
      <c r="FW147">
        <v>0.75205882803899815</v>
      </c>
      <c r="FX147">
        <v>0.737846</v>
      </c>
      <c r="FY147">
        <v>0.76210699999999998</v>
      </c>
      <c r="FZ147">
        <v>2.426099999999998E-2</v>
      </c>
      <c r="GA147">
        <v>0.74720200000000003</v>
      </c>
      <c r="GB147">
        <v>4</v>
      </c>
      <c r="GC147">
        <v>9</v>
      </c>
    </row>
    <row r="148" spans="1:185" x14ac:dyDescent="0.3">
      <c r="A148" s="36" t="s">
        <v>1118</v>
      </c>
      <c r="B148">
        <v>-4.4796456680594482E-2</v>
      </c>
      <c r="C148">
        <v>1.855369894339959</v>
      </c>
      <c r="D148">
        <v>2.311083527269854</v>
      </c>
      <c r="E148">
        <v>-1.253857422997031</v>
      </c>
      <c r="F148">
        <v>-0.59426391437475679</v>
      </c>
      <c r="G148">
        <v>1.848140691626001</v>
      </c>
      <c r="H148">
        <v>-54.127507499615568</v>
      </c>
      <c r="I148">
        <v>0.13912983272878199</v>
      </c>
      <c r="J148">
        <v>0.48921855461039182</v>
      </c>
      <c r="K148">
        <v>0.32306943178928288</v>
      </c>
      <c r="L148">
        <v>0.17550808590676101</v>
      </c>
      <c r="M148">
        <v>0.2213691988452145</v>
      </c>
      <c r="N148">
        <v>0.21783358550944981</v>
      </c>
      <c r="O148">
        <v>-0.24557781372469609</v>
      </c>
      <c r="P148">
        <v>-2.7744228215246271E-2</v>
      </c>
      <c r="Q148">
        <v>-0.1366607087195662</v>
      </c>
      <c r="R148">
        <v>4.2868290141729271E-2</v>
      </c>
      <c r="S148">
        <v>1.316583509789911</v>
      </c>
      <c r="T148">
        <v>-0.67670955083080953</v>
      </c>
      <c r="U148">
        <v>-0.54677335955302353</v>
      </c>
      <c r="V148">
        <v>1.9687104177880379</v>
      </c>
      <c r="W148">
        <v>1.957202463877991</v>
      </c>
      <c r="X148">
        <v>0.2121007050444208</v>
      </c>
      <c r="Y148">
        <v>0.20346311022876981</v>
      </c>
      <c r="Z148">
        <v>6.8678334633669638E-2</v>
      </c>
      <c r="AA148">
        <v>8.1145095203232293E-2</v>
      </c>
      <c r="AB148">
        <v>59.303346651192321</v>
      </c>
      <c r="AC148">
        <v>-0.41025925439750538</v>
      </c>
      <c r="AD148">
        <v>1.9474569656745571</v>
      </c>
      <c r="AE148">
        <v>0.62235995944192612</v>
      </c>
      <c r="AF148">
        <v>0.61372236462627516</v>
      </c>
      <c r="AG148">
        <v>1.005105017950269</v>
      </c>
      <c r="AH148">
        <v>2.012817127619285E-2</v>
      </c>
      <c r="AI148">
        <v>108.8652913536323</v>
      </c>
      <c r="AJ148">
        <v>-14.02282084769584</v>
      </c>
      <c r="AK148">
        <v>101.6904942024664</v>
      </c>
      <c r="AL148">
        <v>238.9282129315994</v>
      </c>
      <c r="AM148">
        <v>202.03238719655809</v>
      </c>
      <c r="AN148">
        <v>296.68925057387793</v>
      </c>
      <c r="AO148">
        <v>100.1157604077227</v>
      </c>
      <c r="AP148">
        <v>249.2452679594951</v>
      </c>
      <c r="AQ148">
        <v>18.17493272605299</v>
      </c>
      <c r="AR148">
        <v>4.3645512456217199</v>
      </c>
      <c r="AS148">
        <v>10.79654218356823</v>
      </c>
      <c r="AT148">
        <v>-11.224258708139629</v>
      </c>
      <c r="AU148">
        <v>-5.9426840609590581</v>
      </c>
      <c r="AV148">
        <v>-5.281574647180574</v>
      </c>
      <c r="AW148">
        <v>1.4669055214541</v>
      </c>
      <c r="AX148">
        <v>0.70099999999999996</v>
      </c>
      <c r="AY148">
        <v>3.5939999999999999</v>
      </c>
      <c r="AZ148">
        <v>2.8929999999999998</v>
      </c>
      <c r="BA148">
        <v>3.5939999999999999</v>
      </c>
      <c r="BB148">
        <v>0.93964201119063084</v>
      </c>
      <c r="BC148">
        <v>0.90029999999999999</v>
      </c>
      <c r="BD148">
        <v>0.96740000000000004</v>
      </c>
      <c r="BE148">
        <v>6.7100000000000048E-2</v>
      </c>
      <c r="BF148">
        <v>0.90029999999999999</v>
      </c>
      <c r="BG148">
        <v>16.627002690237791</v>
      </c>
      <c r="BH148">
        <v>12.2431</v>
      </c>
      <c r="BI148">
        <v>21.9575</v>
      </c>
      <c r="BJ148">
        <v>9.7143999999999995</v>
      </c>
      <c r="BK148">
        <v>21.9575</v>
      </c>
      <c r="BL148">
        <v>7.7769201439075513</v>
      </c>
      <c r="BM148">
        <v>5.2302999999999997</v>
      </c>
      <c r="BN148">
        <v>9.7251999999999992</v>
      </c>
      <c r="BO148">
        <v>4.4948999999999986</v>
      </c>
      <c r="BP148">
        <v>9.7251999999999992</v>
      </c>
      <c r="BQ148">
        <v>5.9156456167629159</v>
      </c>
      <c r="BR148">
        <v>3.8130999999999999</v>
      </c>
      <c r="BS148">
        <v>6.5651000000000002</v>
      </c>
      <c r="BT148">
        <v>2.7519999999999998</v>
      </c>
      <c r="BU148">
        <v>4.0293000000000001</v>
      </c>
      <c r="BV148">
        <v>-1.0633502003152999</v>
      </c>
      <c r="BW148">
        <v>-1.6067</v>
      </c>
      <c r="BX148">
        <v>3.9108999999999998</v>
      </c>
      <c r="BY148">
        <v>5.5175999999999998</v>
      </c>
      <c r="BZ148">
        <v>3.9108999999999998</v>
      </c>
      <c r="CA148">
        <v>-4.8522592450648174</v>
      </c>
      <c r="CB148">
        <v>-7.9402999999999997</v>
      </c>
      <c r="CC148">
        <v>-2.8182999999999998</v>
      </c>
      <c r="CD148">
        <v>5.1219999999999999</v>
      </c>
      <c r="CE148">
        <v>-7.9402999999999997</v>
      </c>
      <c r="CF148">
        <v>47.443982614382811</v>
      </c>
      <c r="CG148">
        <v>40.1</v>
      </c>
      <c r="CH148">
        <v>61</v>
      </c>
      <c r="CI148">
        <v>20.9</v>
      </c>
      <c r="CJ148">
        <v>40.1</v>
      </c>
      <c r="CK148">
        <v>16.577910252628211</v>
      </c>
      <c r="CL148">
        <v>10.4</v>
      </c>
      <c r="CM148">
        <v>24.3</v>
      </c>
      <c r="CN148">
        <v>13.9</v>
      </c>
      <c r="CO148">
        <v>10.4</v>
      </c>
      <c r="CP148">
        <v>42.168657447178539</v>
      </c>
      <c r="CQ148">
        <v>26.6</v>
      </c>
      <c r="CR148">
        <v>55.2</v>
      </c>
      <c r="CS148">
        <v>28.6</v>
      </c>
      <c r="CT148">
        <v>38.799999999999997</v>
      </c>
      <c r="CU148">
        <v>9.6834648846312739</v>
      </c>
      <c r="CV148">
        <v>9.1999999999999993</v>
      </c>
      <c r="CW148">
        <v>10.5</v>
      </c>
      <c r="CX148">
        <v>1.3000000000000009</v>
      </c>
      <c r="CY148">
        <v>9.4</v>
      </c>
      <c r="CZ148">
        <v>51.58111953522009</v>
      </c>
      <c r="DA148">
        <v>37.4</v>
      </c>
      <c r="DB148">
        <v>74.400000000000006</v>
      </c>
      <c r="DC148">
        <v>37.000000000000007</v>
      </c>
      <c r="DD148">
        <v>52.2</v>
      </c>
      <c r="DE148">
        <v>6.8658259561114843</v>
      </c>
      <c r="DF148">
        <v>0.8</v>
      </c>
      <c r="DG148">
        <v>14.1</v>
      </c>
      <c r="DH148">
        <v>13.3</v>
      </c>
      <c r="DI148">
        <v>0.8</v>
      </c>
      <c r="DJ148">
        <v>0.19054709370566411</v>
      </c>
      <c r="DK148">
        <v>0.15676309616888201</v>
      </c>
      <c r="DL148">
        <v>0.2588035638523547</v>
      </c>
      <c r="DM148">
        <v>0.1020404676834727</v>
      </c>
      <c r="DN148">
        <v>0.15676309616888201</v>
      </c>
      <c r="DO148">
        <v>3.429419046800303</v>
      </c>
      <c r="DP148">
        <v>2.975454</v>
      </c>
      <c r="DQ148">
        <v>4.2397619999999998</v>
      </c>
      <c r="DR148">
        <v>1.264308</v>
      </c>
      <c r="DS148">
        <v>3.015174</v>
      </c>
      <c r="DT148">
        <v>6.407009921776992</v>
      </c>
      <c r="DU148">
        <v>5.3726599999999998</v>
      </c>
      <c r="DV148">
        <v>7.2243320000000004</v>
      </c>
      <c r="DW148">
        <v>1.8516720000000011</v>
      </c>
      <c r="DX148">
        <v>5.3726599999999998</v>
      </c>
      <c r="DY148">
        <v>4.0228581594580417</v>
      </c>
      <c r="DZ148">
        <v>3.122288632104282</v>
      </c>
      <c r="EA148">
        <v>4.8611050000000002</v>
      </c>
      <c r="EB148">
        <v>1.738816367895718</v>
      </c>
      <c r="EC148">
        <v>3.3682539999999999</v>
      </c>
      <c r="ED148">
        <v>7.4958382715782834</v>
      </c>
      <c r="EE148">
        <v>6.2939146208771204</v>
      </c>
      <c r="EF148">
        <v>8.4275310000000001</v>
      </c>
      <c r="EG148">
        <v>2.1336163791228802</v>
      </c>
      <c r="EH148">
        <v>7.0388869999999999</v>
      </c>
      <c r="EI148">
        <v>7.772891910072957</v>
      </c>
      <c r="EJ148">
        <v>6.9747760392219176</v>
      </c>
      <c r="EK148">
        <v>9.6443451396309339</v>
      </c>
      <c r="EL148">
        <v>2.6695691004090158</v>
      </c>
      <c r="EM148">
        <v>8.6598229999999994</v>
      </c>
      <c r="EN148">
        <v>21.19446766319118</v>
      </c>
      <c r="EO148">
        <v>17.385380000000001</v>
      </c>
      <c r="EP148">
        <v>27.246390000000002</v>
      </c>
      <c r="EQ148">
        <v>9.8610100000000003</v>
      </c>
      <c r="ER148">
        <v>17.385380000000001</v>
      </c>
      <c r="ES148">
        <v>7.1975392700850156</v>
      </c>
      <c r="ET148">
        <v>7.0682400000000003</v>
      </c>
      <c r="EU148">
        <v>10.76267</v>
      </c>
      <c r="EV148">
        <v>3.6944300000000001</v>
      </c>
      <c r="EW148">
        <v>7.1112000000000002</v>
      </c>
      <c r="EX148">
        <v>13.99692839310616</v>
      </c>
      <c r="EY148">
        <v>10.274179999999999</v>
      </c>
      <c r="EZ148">
        <v>16.69511</v>
      </c>
      <c r="FA148">
        <v>6.4209300000000002</v>
      </c>
      <c r="FB148">
        <v>10.274179999999999</v>
      </c>
      <c r="FC148">
        <v>0.51891619233486019</v>
      </c>
      <c r="FD148">
        <v>0.42565613514146122</v>
      </c>
      <c r="FE148">
        <v>0.66708884499257182</v>
      </c>
      <c r="FF148">
        <v>0.24143270985111059</v>
      </c>
      <c r="FG148">
        <v>0.42565613514146122</v>
      </c>
      <c r="FH148">
        <v>1.9511228994896661</v>
      </c>
      <c r="FI148">
        <v>1.192974760538356</v>
      </c>
      <c r="FJ148">
        <v>2.2310135840590779</v>
      </c>
      <c r="FK148">
        <v>1.0380388235207221</v>
      </c>
      <c r="FL148">
        <v>1.4447885026437171</v>
      </c>
      <c r="FM148">
        <v>33.752985193445191</v>
      </c>
      <c r="FN148">
        <v>31.5</v>
      </c>
      <c r="FO148">
        <v>36.659999999999997</v>
      </c>
      <c r="FP148">
        <v>5.1599999999999966</v>
      </c>
      <c r="FQ148">
        <v>33.54</v>
      </c>
      <c r="FR148">
        <v>331.68239828149808</v>
      </c>
      <c r="FS148">
        <v>317.14317999999997</v>
      </c>
      <c r="FT148">
        <v>348.13900999999998</v>
      </c>
      <c r="FU148">
        <v>30.995830000000009</v>
      </c>
      <c r="FV148">
        <v>330.46877999999998</v>
      </c>
      <c r="FW148">
        <v>0.73716577864321131</v>
      </c>
      <c r="FX148">
        <v>0.70391700000000001</v>
      </c>
      <c r="FY148">
        <v>0.76758599999999999</v>
      </c>
      <c r="FZ148">
        <v>6.3668999999999976E-2</v>
      </c>
      <c r="GA148">
        <v>0.73650300000000002</v>
      </c>
      <c r="GB148">
        <v>16</v>
      </c>
      <c r="GC148">
        <v>779</v>
      </c>
    </row>
    <row r="149" spans="1:185" x14ac:dyDescent="0.3">
      <c r="A149" s="36" t="s">
        <v>1121</v>
      </c>
      <c r="B149">
        <v>-3.6128575441868281E-2</v>
      </c>
      <c r="C149">
        <v>1.8705863957043209</v>
      </c>
      <c r="D149">
        <v>2.0163636762870052</v>
      </c>
      <c r="E149">
        <v>-0.84808741054739467</v>
      </c>
      <c r="F149">
        <v>-0.79796898591088816</v>
      </c>
      <c r="G149">
        <v>1.6460563964582831</v>
      </c>
      <c r="H149">
        <v>-54.100631603569113</v>
      </c>
      <c r="I149">
        <v>0.81861393644068048</v>
      </c>
      <c r="J149">
        <v>0.52384828845532239</v>
      </c>
      <c r="K149">
        <v>0.39010529919412928</v>
      </c>
      <c r="L149">
        <v>0.27144671296973433</v>
      </c>
      <c r="M149">
        <v>0.27991592664953618</v>
      </c>
      <c r="N149">
        <v>0.28134619633432828</v>
      </c>
      <c r="O149">
        <v>-0.26137056046146301</v>
      </c>
      <c r="P149">
        <v>1.997563587286539E-2</v>
      </c>
      <c r="Q149">
        <v>-0.1206977258149233</v>
      </c>
      <c r="R149">
        <v>2.5894327446125919E-2</v>
      </c>
      <c r="S149">
        <v>1.5064309559171301</v>
      </c>
      <c r="T149">
        <v>-0.70957494813176392</v>
      </c>
      <c r="U149">
        <v>-0.674214297936503</v>
      </c>
      <c r="V149">
        <v>1.941699555419778</v>
      </c>
      <c r="W149">
        <v>1.9231018012780341</v>
      </c>
      <c r="X149">
        <v>0.3136614219523175</v>
      </c>
      <c r="Y149">
        <v>0.22731428691832961</v>
      </c>
      <c r="Z149">
        <v>6.8156949290745311E-2</v>
      </c>
      <c r="AA149">
        <v>8.2680115922347808E-2</v>
      </c>
      <c r="AB149">
        <v>65.112279311862309</v>
      </c>
      <c r="AC149">
        <v>-0.43072794295497269</v>
      </c>
      <c r="AD149">
        <v>1.9686883191836559</v>
      </c>
      <c r="AE149">
        <v>0.74438936490729013</v>
      </c>
      <c r="AF149">
        <v>0.58506720717739469</v>
      </c>
      <c r="AG149">
        <v>0.62820503440789355</v>
      </c>
      <c r="AH149">
        <v>2.1851393145919908E-2</v>
      </c>
      <c r="AI149">
        <v>112.3671632062332</v>
      </c>
      <c r="AJ149">
        <v>17.268762276366509</v>
      </c>
      <c r="AK149">
        <v>48.038064367661342</v>
      </c>
      <c r="AL149">
        <v>271.79482678441821</v>
      </c>
      <c r="AM149">
        <v>73.940097509755788</v>
      </c>
      <c r="AN149">
        <v>132.7106157065933</v>
      </c>
      <c r="AO149">
        <v>40.184011424957099</v>
      </c>
      <c r="AP149">
        <v>87.877605815472833</v>
      </c>
      <c r="AQ149">
        <v>15.68965756626374</v>
      </c>
      <c r="AR149">
        <v>3.5827097162565509</v>
      </c>
      <c r="AS149">
        <v>10.280095704870339</v>
      </c>
      <c r="AT149">
        <v>-2.860386778538146</v>
      </c>
      <c r="AU149">
        <v>1.176607332308987</v>
      </c>
      <c r="AV149">
        <v>-4.0369941108471332</v>
      </c>
      <c r="AW149">
        <v>1.680868762632842</v>
      </c>
      <c r="AX149">
        <v>1.4771000000000001</v>
      </c>
      <c r="AY149">
        <v>2.7766000000000002</v>
      </c>
      <c r="AZ149">
        <v>1.2995000000000001</v>
      </c>
      <c r="BA149">
        <v>2.7766000000000002</v>
      </c>
      <c r="BB149">
        <v>0.95245009973777151</v>
      </c>
      <c r="BC149">
        <v>0.92400000000000004</v>
      </c>
      <c r="BD149">
        <v>0.97140000000000004</v>
      </c>
      <c r="BE149">
        <v>4.7399999999999998E-2</v>
      </c>
      <c r="BF149">
        <v>0.92400000000000004</v>
      </c>
      <c r="BG149">
        <v>14.57239498473419</v>
      </c>
      <c r="BH149">
        <v>11.5101</v>
      </c>
      <c r="BI149">
        <v>18.783200000000001</v>
      </c>
      <c r="BJ149">
        <v>7.2731000000000012</v>
      </c>
      <c r="BK149">
        <v>18.783200000000001</v>
      </c>
      <c r="BL149">
        <v>5.1346431351929764</v>
      </c>
      <c r="BM149">
        <v>4.4622000000000002</v>
      </c>
      <c r="BN149">
        <v>6.8567999999999998</v>
      </c>
      <c r="BO149">
        <v>2.3946000000000001</v>
      </c>
      <c r="BP149">
        <v>4.4622000000000002</v>
      </c>
      <c r="BQ149">
        <v>2.880714142158014</v>
      </c>
      <c r="BR149">
        <v>2.3182</v>
      </c>
      <c r="BS149">
        <v>5.3353999999999999</v>
      </c>
      <c r="BT149">
        <v>3.0171999999999999</v>
      </c>
      <c r="BU149">
        <v>3.3374999999999999</v>
      </c>
      <c r="BV149">
        <v>1.132430903873429</v>
      </c>
      <c r="BW149">
        <v>-1.1984999999999999</v>
      </c>
      <c r="BX149">
        <v>2.3144999999999998</v>
      </c>
      <c r="BY149">
        <v>3.5129999999999999</v>
      </c>
      <c r="BZ149">
        <v>-0.40339999999999998</v>
      </c>
      <c r="CA149">
        <v>-4.0131450460314442</v>
      </c>
      <c r="CB149">
        <v>-4.6337999999999999</v>
      </c>
      <c r="CC149">
        <v>-2.9340999999999999</v>
      </c>
      <c r="CD149">
        <v>1.6997</v>
      </c>
      <c r="CE149">
        <v>-2.9340999999999999</v>
      </c>
      <c r="CF149">
        <v>44.833009891120412</v>
      </c>
      <c r="CG149">
        <v>41.1</v>
      </c>
      <c r="CH149">
        <v>50.2</v>
      </c>
      <c r="CI149">
        <v>9.1000000000000014</v>
      </c>
      <c r="CJ149">
        <v>41.1</v>
      </c>
      <c r="CK149">
        <v>14.099528017483079</v>
      </c>
      <c r="CL149">
        <v>12.6</v>
      </c>
      <c r="CM149">
        <v>16</v>
      </c>
      <c r="CN149">
        <v>3.4</v>
      </c>
      <c r="CO149">
        <v>12.6</v>
      </c>
      <c r="CP149">
        <v>22.821288329675429</v>
      </c>
      <c r="CQ149">
        <v>18.600000000000001</v>
      </c>
      <c r="CR149">
        <v>26.8</v>
      </c>
      <c r="CS149">
        <v>8.1999999999999993</v>
      </c>
      <c r="CT149">
        <v>25.6</v>
      </c>
      <c r="CU149">
        <v>9.1189938906171175</v>
      </c>
      <c r="CV149">
        <v>9</v>
      </c>
      <c r="CW149">
        <v>11.1</v>
      </c>
      <c r="CX149">
        <v>2.1</v>
      </c>
      <c r="CY149">
        <v>9.1</v>
      </c>
      <c r="CZ149">
        <v>13.518195977448849</v>
      </c>
      <c r="DA149">
        <v>7.9</v>
      </c>
      <c r="DB149">
        <v>19.8</v>
      </c>
      <c r="DC149">
        <v>11.9</v>
      </c>
      <c r="DD149">
        <v>13.5</v>
      </c>
      <c r="DE149">
        <v>4.1538624579030774</v>
      </c>
      <c r="DF149">
        <v>1.5</v>
      </c>
      <c r="DG149">
        <v>4.4000000000000004</v>
      </c>
      <c r="DH149">
        <v>2.9</v>
      </c>
      <c r="DI149">
        <v>3.5</v>
      </c>
      <c r="DJ149">
        <v>0.51071729014450085</v>
      </c>
      <c r="DK149">
        <v>0.44967177242888401</v>
      </c>
      <c r="DL149">
        <v>0.606280193236715</v>
      </c>
      <c r="DM149">
        <v>0.15660842080783099</v>
      </c>
      <c r="DN149">
        <v>0.44967177242888401</v>
      </c>
      <c r="DO149">
        <v>2.5920016285465</v>
      </c>
      <c r="DP149">
        <v>2.283579</v>
      </c>
      <c r="DQ149">
        <v>3.362873</v>
      </c>
      <c r="DR149">
        <v>1.079294</v>
      </c>
      <c r="DS149">
        <v>2.5344829999999998</v>
      </c>
      <c r="DT149">
        <v>4.5886054936345371</v>
      </c>
      <c r="DU149">
        <v>4.5016970000000001</v>
      </c>
      <c r="DV149">
        <v>4.6016190000000003</v>
      </c>
      <c r="DW149">
        <v>9.9922000000000288E-2</v>
      </c>
      <c r="DX149">
        <v>4.5112639999999997</v>
      </c>
      <c r="DY149">
        <v>2.5920016285465</v>
      </c>
      <c r="DZ149">
        <v>2.283579</v>
      </c>
      <c r="EA149">
        <v>3.362873</v>
      </c>
      <c r="EB149">
        <v>1.079294</v>
      </c>
      <c r="EC149">
        <v>2.5344829999999998</v>
      </c>
      <c r="ED149">
        <v>4.5886054936345371</v>
      </c>
      <c r="EE149">
        <v>4.5016970000000001</v>
      </c>
      <c r="EF149">
        <v>4.6016190000000003</v>
      </c>
      <c r="EG149">
        <v>9.9922000000000288E-2</v>
      </c>
      <c r="EH149">
        <v>4.5112639999999997</v>
      </c>
      <c r="EI149">
        <v>6.3920094421029638</v>
      </c>
      <c r="EJ149">
        <v>5.0282590000000003</v>
      </c>
      <c r="EK149">
        <v>6.5240119999999999</v>
      </c>
      <c r="EL149">
        <v>1.4957530000000001</v>
      </c>
      <c r="EM149">
        <v>6.5240119999999999</v>
      </c>
      <c r="EN149">
        <v>11.272887349666959</v>
      </c>
      <c r="EO149">
        <v>9.4408999999999992</v>
      </c>
      <c r="EP149">
        <v>13.170120000000001</v>
      </c>
      <c r="EQ149">
        <v>3.729220000000002</v>
      </c>
      <c r="ER149">
        <v>9.4408999999999992</v>
      </c>
      <c r="ES149">
        <v>7.5365344581926736</v>
      </c>
      <c r="ET149">
        <v>7.4714299999999998</v>
      </c>
      <c r="EU149">
        <v>9.1766100000000002</v>
      </c>
      <c r="EV149">
        <v>1.7051799999999999</v>
      </c>
      <c r="EW149">
        <v>7.5153999999999996</v>
      </c>
      <c r="EX149">
        <v>3.7363528914742798</v>
      </c>
      <c r="EY149">
        <v>1.9255</v>
      </c>
      <c r="EZ149">
        <v>5.6666600000000003</v>
      </c>
      <c r="FA149">
        <v>3.7411599999999998</v>
      </c>
      <c r="FB149">
        <v>1.9255</v>
      </c>
      <c r="FC149">
        <v>0.54906958975801612</v>
      </c>
      <c r="FD149">
        <v>0.45983880874136479</v>
      </c>
      <c r="FE149">
        <v>0.64147827980180117</v>
      </c>
      <c r="FF149">
        <v>0.1816394710604364</v>
      </c>
      <c r="FG149">
        <v>0.45983880874136479</v>
      </c>
      <c r="FH149">
        <v>0.49633305556466112</v>
      </c>
      <c r="FI149">
        <v>0.25620725443755488</v>
      </c>
      <c r="FJ149">
        <v>0.75520626484315245</v>
      </c>
      <c r="FK149">
        <v>0.49899901040559758</v>
      </c>
      <c r="FL149">
        <v>0.25620725443755488</v>
      </c>
      <c r="FM149">
        <v>27.13985336879287</v>
      </c>
      <c r="FN149">
        <v>27.03</v>
      </c>
      <c r="FO149">
        <v>28.37</v>
      </c>
      <c r="FP149">
        <v>1.34</v>
      </c>
      <c r="FQ149">
        <v>27.41</v>
      </c>
      <c r="FR149">
        <v>165.56528426303811</v>
      </c>
      <c r="FS149">
        <v>159.86268000000001</v>
      </c>
      <c r="FT149">
        <v>169.0093</v>
      </c>
      <c r="FU149">
        <v>9.1466199999999844</v>
      </c>
      <c r="FV149">
        <v>159.86268000000001</v>
      </c>
      <c r="FW149">
        <v>0.84738658728216321</v>
      </c>
      <c r="FX149">
        <v>0.83315399999999995</v>
      </c>
      <c r="FY149">
        <v>0.87385400000000002</v>
      </c>
      <c r="FZ149">
        <v>4.0700000000000069E-2</v>
      </c>
      <c r="GA149">
        <v>0.87385400000000002</v>
      </c>
      <c r="GB149">
        <v>5</v>
      </c>
      <c r="GC149">
        <v>12</v>
      </c>
    </row>
    <row r="150" spans="1:185" x14ac:dyDescent="0.3">
      <c r="A150" s="36" t="s">
        <v>1126</v>
      </c>
      <c r="B150">
        <v>-3.9213136920386658E-2</v>
      </c>
      <c r="C150">
        <v>1.870787286676638</v>
      </c>
      <c r="D150">
        <v>2.01481551528087</v>
      </c>
      <c r="E150">
        <v>-0.84342008300949567</v>
      </c>
      <c r="F150">
        <v>-0.80148331222757729</v>
      </c>
      <c r="G150">
        <v>1.6448804898793219</v>
      </c>
      <c r="H150">
        <v>-54.103940204062873</v>
      </c>
      <c r="I150">
        <v>0.77659078173260587</v>
      </c>
      <c r="J150">
        <v>0.51791572984991385</v>
      </c>
      <c r="K150">
        <v>0.39230446828972271</v>
      </c>
      <c r="L150">
        <v>0.2656724450870388</v>
      </c>
      <c r="M150">
        <v>0.27552686964854239</v>
      </c>
      <c r="N150">
        <v>0.2804245697244957</v>
      </c>
      <c r="O150">
        <v>-0.25734107524872579</v>
      </c>
      <c r="P150">
        <v>2.3083494475769909E-2</v>
      </c>
      <c r="Q150">
        <v>-0.11712723800097991</v>
      </c>
      <c r="R150">
        <v>2.4463513214921701E-2</v>
      </c>
      <c r="S150">
        <v>1.5143957670703441</v>
      </c>
      <c r="T150">
        <v>-0.74096316377449911</v>
      </c>
      <c r="U150">
        <v>-0.71591148450890296</v>
      </c>
      <c r="V150">
        <v>1.977461250110792</v>
      </c>
      <c r="W150">
        <v>1.976845066492408</v>
      </c>
      <c r="X150">
        <v>0.21448609434926269</v>
      </c>
      <c r="Y150">
        <v>0.20096577497371931</v>
      </c>
      <c r="Z150">
        <v>7.9249117946899844E-2</v>
      </c>
      <c r="AA150">
        <v>9.2237355189260364E-2</v>
      </c>
      <c r="AB150">
        <v>64.780335983969181</v>
      </c>
      <c r="AC150">
        <v>-0.42626643691221822</v>
      </c>
      <c r="AD150">
        <v>1.9676986253136559</v>
      </c>
      <c r="AE150">
        <v>0.64075253126148091</v>
      </c>
      <c r="AF150">
        <v>0.62723221188593725</v>
      </c>
      <c r="AG150">
        <v>0.72231248224181988</v>
      </c>
      <c r="AH150">
        <v>2.68216758149421E-2</v>
      </c>
      <c r="AI150">
        <v>116.18512157069689</v>
      </c>
      <c r="AJ150">
        <v>22.801950879875349</v>
      </c>
      <c r="AK150">
        <v>51.23985851398016</v>
      </c>
      <c r="AL150">
        <v>274.51356042845191</v>
      </c>
      <c r="AM150">
        <v>112.1569095692834</v>
      </c>
      <c r="AN150">
        <v>186.42780646578129</v>
      </c>
      <c r="AO150">
        <v>58.141243719124397</v>
      </c>
      <c r="AP150">
        <v>141.40676152074261</v>
      </c>
      <c r="AQ150">
        <v>16.46582305347065</v>
      </c>
      <c r="AR150">
        <v>3.9478917101245861</v>
      </c>
      <c r="AS150">
        <v>10.553259788264709</v>
      </c>
      <c r="AT150">
        <v>-6.114190380293139</v>
      </c>
      <c r="AU150">
        <v>-1.932461973725784</v>
      </c>
      <c r="AV150">
        <v>-4.1817284065673546</v>
      </c>
      <c r="AW150">
        <v>1.605035281982532</v>
      </c>
      <c r="AX150">
        <v>1.2628999999999999</v>
      </c>
      <c r="AY150">
        <v>2.8582000000000001</v>
      </c>
      <c r="AZ150">
        <v>1.5952999999999999</v>
      </c>
      <c r="BA150">
        <v>2.8159999999999998</v>
      </c>
      <c r="BB150">
        <v>0.95075747170090286</v>
      </c>
      <c r="BC150">
        <v>0.92100000000000004</v>
      </c>
      <c r="BD150">
        <v>0.96909999999999996</v>
      </c>
      <c r="BE150">
        <v>4.8099999999999921E-2</v>
      </c>
      <c r="BF150">
        <v>0.92100000000000004</v>
      </c>
      <c r="BG150">
        <v>14.88369037382426</v>
      </c>
      <c r="BH150">
        <v>11.969900000000001</v>
      </c>
      <c r="BI150">
        <v>19.146699999999999</v>
      </c>
      <c r="BJ150">
        <v>7.1767999999999983</v>
      </c>
      <c r="BK150">
        <v>19.146699999999999</v>
      </c>
      <c r="BL150">
        <v>5.4685435150089674</v>
      </c>
      <c r="BM150">
        <v>5.01</v>
      </c>
      <c r="BN150">
        <v>5.8026</v>
      </c>
      <c r="BO150">
        <v>0.79260000000000019</v>
      </c>
      <c r="BP150">
        <v>5.1786000000000003</v>
      </c>
      <c r="BQ150">
        <v>2.909422566942288</v>
      </c>
      <c r="BR150">
        <v>2.0468000000000002</v>
      </c>
      <c r="BS150">
        <v>3.9097</v>
      </c>
      <c r="BT150">
        <v>1.8629</v>
      </c>
      <c r="BU150">
        <v>3.5567000000000002</v>
      </c>
      <c r="BV150">
        <v>1.466593014861721</v>
      </c>
      <c r="BW150">
        <v>-8.7800000000000003E-2</v>
      </c>
      <c r="BX150">
        <v>2.0931999999999999</v>
      </c>
      <c r="BY150">
        <v>2.181</v>
      </c>
      <c r="BZ150">
        <v>0.2019</v>
      </c>
      <c r="CA150">
        <v>-4.3759923982062361</v>
      </c>
      <c r="CB150">
        <v>-4.6821999999999999</v>
      </c>
      <c r="CC150">
        <v>-3.7585999999999999</v>
      </c>
      <c r="CD150">
        <v>0.92359999999999998</v>
      </c>
      <c r="CE150">
        <v>-3.7585999999999999</v>
      </c>
      <c r="CF150">
        <v>45.021044945038767</v>
      </c>
      <c r="CG150">
        <v>41</v>
      </c>
      <c r="CH150">
        <v>49.7</v>
      </c>
      <c r="CI150">
        <v>8.7000000000000028</v>
      </c>
      <c r="CJ150">
        <v>41</v>
      </c>
      <c r="CK150">
        <v>14.322606759273169</v>
      </c>
      <c r="CL150">
        <v>12.4</v>
      </c>
      <c r="CM150">
        <v>14.5</v>
      </c>
      <c r="CN150">
        <v>2.1</v>
      </c>
      <c r="CO150">
        <v>12.4</v>
      </c>
      <c r="CP150">
        <v>28.046602643224109</v>
      </c>
      <c r="CQ150">
        <v>22.7</v>
      </c>
      <c r="CR150">
        <v>38.4</v>
      </c>
      <c r="CS150">
        <v>15.7</v>
      </c>
      <c r="CT150">
        <v>36.200000000000003</v>
      </c>
      <c r="CU150">
        <v>9.0768817996684277</v>
      </c>
      <c r="CV150">
        <v>9</v>
      </c>
      <c r="CW150">
        <v>11.3</v>
      </c>
      <c r="CX150">
        <v>2.3000000000000012</v>
      </c>
      <c r="CY150">
        <v>9.1</v>
      </c>
      <c r="CZ150">
        <v>25.95576674034805</v>
      </c>
      <c r="DA150">
        <v>14.7</v>
      </c>
      <c r="DB150">
        <v>31.8</v>
      </c>
      <c r="DC150">
        <v>17.100000000000001</v>
      </c>
      <c r="DD150">
        <v>14.7</v>
      </c>
      <c r="DE150">
        <v>4.4197001367430326</v>
      </c>
      <c r="DF150">
        <v>1.5</v>
      </c>
      <c r="DG150">
        <v>4.5999999999999996</v>
      </c>
      <c r="DH150">
        <v>3.1</v>
      </c>
      <c r="DI150">
        <v>3.3</v>
      </c>
      <c r="DJ150">
        <v>0.31843743182427758</v>
      </c>
      <c r="DK150">
        <v>0.28178694158075601</v>
      </c>
      <c r="DL150">
        <v>0.36277372262773733</v>
      </c>
      <c r="DM150">
        <v>8.098678104698126E-2</v>
      </c>
      <c r="DN150">
        <v>0.28178694158075601</v>
      </c>
      <c r="DO150">
        <v>3.037154665643222</v>
      </c>
      <c r="DP150">
        <v>2.5745369999999999</v>
      </c>
      <c r="DQ150">
        <v>3.8967971421185119</v>
      </c>
      <c r="DR150">
        <v>1.3222601421185121</v>
      </c>
      <c r="DS150">
        <v>3.2663829999999998</v>
      </c>
      <c r="DT150">
        <v>5.6629585161453031</v>
      </c>
      <c r="DU150">
        <v>5.4667758879106234</v>
      </c>
      <c r="DV150">
        <v>5.8439589999999999</v>
      </c>
      <c r="DW150">
        <v>0.37718311208937738</v>
      </c>
      <c r="DX150">
        <v>5.4971329999999998</v>
      </c>
      <c r="DY150">
        <v>3.162072137884437</v>
      </c>
      <c r="DZ150">
        <v>2.7665989999999998</v>
      </c>
      <c r="EA150">
        <v>3.8967971421185119</v>
      </c>
      <c r="EB150">
        <v>1.1301981421185121</v>
      </c>
      <c r="EC150">
        <v>3.57348</v>
      </c>
      <c r="ED150">
        <v>5.7551686755954012</v>
      </c>
      <c r="EE150">
        <v>5.4667758879106234</v>
      </c>
      <c r="EF150">
        <v>5.8439589999999999</v>
      </c>
      <c r="EG150">
        <v>0.37718311208937738</v>
      </c>
      <c r="EH150">
        <v>5.7992410000000003</v>
      </c>
      <c r="EI150">
        <v>7.3441129730417716</v>
      </c>
      <c r="EJ150">
        <v>5.8907610000000004</v>
      </c>
      <c r="EK150">
        <v>7.4645630000000001</v>
      </c>
      <c r="EL150">
        <v>1.5738019999999999</v>
      </c>
      <c r="EM150">
        <v>7.3768450000000003</v>
      </c>
      <c r="EN150">
        <v>15.194830064920881</v>
      </c>
      <c r="EO150">
        <v>13.487170000000001</v>
      </c>
      <c r="EP150">
        <v>18.108309999999999</v>
      </c>
      <c r="EQ150">
        <v>4.6211399999999987</v>
      </c>
      <c r="ER150">
        <v>13.63218</v>
      </c>
      <c r="ES150">
        <v>7.4917161257162794</v>
      </c>
      <c r="ET150">
        <v>7.4786799999999998</v>
      </c>
      <c r="EU150">
        <v>7.5509899999999996</v>
      </c>
      <c r="EV150">
        <v>7.2309999999999874E-2</v>
      </c>
      <c r="EW150">
        <v>7.5272899999999998</v>
      </c>
      <c r="EX150">
        <v>7.7031139392046022</v>
      </c>
      <c r="EY150">
        <v>5.9620300000000004</v>
      </c>
      <c r="EZ150">
        <v>10.557320000000001</v>
      </c>
      <c r="FA150">
        <v>4.5952900000000003</v>
      </c>
      <c r="FB150">
        <v>6.1048900000000001</v>
      </c>
      <c r="FC150">
        <v>0.5700367072826289</v>
      </c>
      <c r="FD150">
        <v>0.50597354129745487</v>
      </c>
      <c r="FE150">
        <v>0.67933641658050681</v>
      </c>
      <c r="FF150">
        <v>0.17336287528305189</v>
      </c>
      <c r="FG150">
        <v>0.51141361680799879</v>
      </c>
      <c r="FH150">
        <v>1.0282331340889339</v>
      </c>
      <c r="FI150">
        <v>0.79228160539205916</v>
      </c>
      <c r="FJ150">
        <v>1.398137197903851</v>
      </c>
      <c r="FK150">
        <v>0.60585559251179211</v>
      </c>
      <c r="FL150">
        <v>0.81103425004217988</v>
      </c>
      <c r="FM150">
        <v>29.35719456287903</v>
      </c>
      <c r="FN150">
        <v>28.23</v>
      </c>
      <c r="FO150">
        <v>30.75</v>
      </c>
      <c r="FP150">
        <v>2.52</v>
      </c>
      <c r="FQ150">
        <v>29.24</v>
      </c>
      <c r="FR150">
        <v>227.71223721566079</v>
      </c>
      <c r="FS150">
        <v>222.66299000000001</v>
      </c>
      <c r="FT150">
        <v>233.86463000000001</v>
      </c>
      <c r="FU150">
        <v>11.201639999999999</v>
      </c>
      <c r="FV150">
        <v>223.80526</v>
      </c>
      <c r="FW150">
        <v>0.78983493547375483</v>
      </c>
      <c r="FX150">
        <v>0.77093</v>
      </c>
      <c r="FY150">
        <v>0.80585799999999996</v>
      </c>
      <c r="FZ150">
        <v>3.4927999999999959E-2</v>
      </c>
      <c r="GA150">
        <v>0.80093400000000003</v>
      </c>
      <c r="GB150">
        <v>12</v>
      </c>
      <c r="GC150">
        <v>159</v>
      </c>
    </row>
    <row r="151" spans="1:185" x14ac:dyDescent="0.3">
      <c r="A151" s="36" t="s">
        <v>1131</v>
      </c>
      <c r="B151">
        <v>-3.9915736511488858E-2</v>
      </c>
      <c r="C151">
        <v>1.863168743989766</v>
      </c>
      <c r="D151">
        <v>1.9750717015949359</v>
      </c>
      <c r="E151">
        <v>-0.81831807980065108</v>
      </c>
      <c r="F151">
        <v>-0.79428392564758521</v>
      </c>
      <c r="G151">
        <v>1.612602199221898</v>
      </c>
      <c r="H151">
        <v>-54.105820036675688</v>
      </c>
      <c r="I151">
        <v>0.67504291960368967</v>
      </c>
      <c r="J151">
        <v>0.51161856992079247</v>
      </c>
      <c r="K151">
        <v>0.39553252281143292</v>
      </c>
      <c r="L151">
        <v>0.26016442240086779</v>
      </c>
      <c r="M151">
        <v>0.27208621925159632</v>
      </c>
      <c r="N151">
        <v>0.27688522210123673</v>
      </c>
      <c r="O151">
        <v>-0.25322235696101109</v>
      </c>
      <c r="P151">
        <v>2.3662865140225579E-2</v>
      </c>
      <c r="Q151">
        <v>-0.11477979723141971</v>
      </c>
      <c r="R151">
        <v>2.3796671762313561E-2</v>
      </c>
      <c r="S151">
        <v>1.5207752039034981</v>
      </c>
      <c r="T151">
        <v>-0.7408801010551046</v>
      </c>
      <c r="U151">
        <v>-0.72027074829454008</v>
      </c>
      <c r="V151">
        <v>1.9759563493895651</v>
      </c>
      <c r="W151">
        <v>1.97506928041758</v>
      </c>
      <c r="X151">
        <v>0.2183944143064791</v>
      </c>
      <c r="Y151">
        <v>0.20530903485843199</v>
      </c>
      <c r="Z151">
        <v>7.9392387634801623E-2</v>
      </c>
      <c r="AA151">
        <v>9.083107259802449E-2</v>
      </c>
      <c r="AB151">
        <v>64.570874683178587</v>
      </c>
      <c r="AC151">
        <v>-0.4238542775262169</v>
      </c>
      <c r="AD151">
        <v>1.9675282421937821</v>
      </c>
      <c r="AE151">
        <v>0.64224869183269606</v>
      </c>
      <c r="AF151">
        <v>0.62814354082870405</v>
      </c>
      <c r="AG151">
        <v>0.71878295611126319</v>
      </c>
      <c r="AH151">
        <v>2.6715780982472279E-2</v>
      </c>
      <c r="AI151">
        <v>113.4026374955214</v>
      </c>
      <c r="AJ151">
        <v>24.609103733943989</v>
      </c>
      <c r="AK151">
        <v>45.759802782951297</v>
      </c>
      <c r="AL151">
        <v>269.83918601289798</v>
      </c>
      <c r="AM151">
        <v>149.4025110878311</v>
      </c>
      <c r="AN151">
        <v>239.5389860388654</v>
      </c>
      <c r="AO151">
        <v>73.241163198632535</v>
      </c>
      <c r="AP151">
        <v>191.85772077917019</v>
      </c>
      <c r="AQ151">
        <v>17.148997697070609</v>
      </c>
      <c r="AR151">
        <v>4.1620317428878417</v>
      </c>
      <c r="AS151">
        <v>11.491257679790669</v>
      </c>
      <c r="AT151">
        <v>-7.6910959049990684</v>
      </c>
      <c r="AU151">
        <v>-3.2277394654584719</v>
      </c>
      <c r="AV151">
        <v>-4.4633564395405978</v>
      </c>
      <c r="AW151">
        <v>1.6104982348168031</v>
      </c>
      <c r="AX151">
        <v>1.3142</v>
      </c>
      <c r="AY151">
        <v>2.2686000000000002</v>
      </c>
      <c r="AZ151">
        <v>0.95440000000000014</v>
      </c>
      <c r="BA151">
        <v>1.6554</v>
      </c>
      <c r="BB151">
        <v>0.95250119322394744</v>
      </c>
      <c r="BC151">
        <v>0.94930000000000003</v>
      </c>
      <c r="BD151">
        <v>0.97519999999999996</v>
      </c>
      <c r="BE151">
        <v>2.589999999999992E-2</v>
      </c>
      <c r="BF151">
        <v>0.94930000000000003</v>
      </c>
      <c r="BG151">
        <v>14.657199960932511</v>
      </c>
      <c r="BH151">
        <v>10.6851</v>
      </c>
      <c r="BI151">
        <v>15.1587</v>
      </c>
      <c r="BJ151">
        <v>4.4735999999999994</v>
      </c>
      <c r="BK151">
        <v>15.1587</v>
      </c>
      <c r="BL151">
        <v>5.4204946472700737</v>
      </c>
      <c r="BM151">
        <v>4.9295</v>
      </c>
      <c r="BN151">
        <v>6.5202</v>
      </c>
      <c r="BO151">
        <v>1.5907</v>
      </c>
      <c r="BP151">
        <v>5.5183</v>
      </c>
      <c r="BQ151">
        <v>2.4507703555426672</v>
      </c>
      <c r="BR151">
        <v>2.0142000000000002</v>
      </c>
      <c r="BS151">
        <v>4.7401999999999997</v>
      </c>
      <c r="BT151">
        <v>2.726</v>
      </c>
      <c r="BU151">
        <v>2.5150000000000001</v>
      </c>
      <c r="BV151">
        <v>1.9526043651514819</v>
      </c>
      <c r="BW151">
        <v>-1.1206</v>
      </c>
      <c r="BX151">
        <v>2.0112999999999999</v>
      </c>
      <c r="BY151">
        <v>3.1318999999999999</v>
      </c>
      <c r="BZ151">
        <v>1.9801</v>
      </c>
      <c r="CA151">
        <v>-4.403365166154301</v>
      </c>
      <c r="CB151">
        <v>-5.2476000000000003</v>
      </c>
      <c r="CC151">
        <v>-3.6196000000000002</v>
      </c>
      <c r="CD151">
        <v>1.6279999999999999</v>
      </c>
      <c r="CE151">
        <v>-4.4950999999999999</v>
      </c>
      <c r="CF151">
        <v>47.681265259695152</v>
      </c>
      <c r="CG151">
        <v>46.8</v>
      </c>
      <c r="CH151">
        <v>70.099999999999994</v>
      </c>
      <c r="CI151">
        <v>23.3</v>
      </c>
      <c r="CJ151">
        <v>46.8</v>
      </c>
      <c r="CK151">
        <v>15.28080189693596</v>
      </c>
      <c r="CL151">
        <v>14.1</v>
      </c>
      <c r="CM151">
        <v>22.1</v>
      </c>
      <c r="CN151">
        <v>8.0000000000000018</v>
      </c>
      <c r="CO151">
        <v>15.5</v>
      </c>
      <c r="CP151">
        <v>45.947492427556632</v>
      </c>
      <c r="CQ151">
        <v>27.4</v>
      </c>
      <c r="CR151">
        <v>52.7</v>
      </c>
      <c r="CS151">
        <v>25.3</v>
      </c>
      <c r="CT151">
        <v>44.7</v>
      </c>
      <c r="CU151">
        <v>9.6527514140392228</v>
      </c>
      <c r="CV151">
        <v>9.1999999999999993</v>
      </c>
      <c r="CW151">
        <v>13.3</v>
      </c>
      <c r="CX151">
        <v>4.1000000000000014</v>
      </c>
      <c r="CY151">
        <v>9.1999999999999993</v>
      </c>
      <c r="CZ151">
        <v>23.021912269601899</v>
      </c>
      <c r="DA151">
        <v>15</v>
      </c>
      <c r="DB151">
        <v>45.2</v>
      </c>
      <c r="DC151">
        <v>30.2</v>
      </c>
      <c r="DD151">
        <v>24.4</v>
      </c>
      <c r="DE151">
        <v>4.9024607807697089</v>
      </c>
      <c r="DF151">
        <v>1.7</v>
      </c>
      <c r="DG151">
        <v>11.2</v>
      </c>
      <c r="DH151">
        <v>9.5</v>
      </c>
      <c r="DI151">
        <v>5.6</v>
      </c>
      <c r="DJ151">
        <v>0.24864446453356651</v>
      </c>
      <c r="DK151">
        <v>0.24286455630513751</v>
      </c>
      <c r="DL151">
        <v>0.4155305275637225</v>
      </c>
      <c r="DM151">
        <v>0.17266597125858499</v>
      </c>
      <c r="DN151">
        <v>0.24286455630513751</v>
      </c>
      <c r="DO151">
        <v>3.9229413818791441</v>
      </c>
      <c r="DP151">
        <v>3.4787587787223608</v>
      </c>
      <c r="DQ151">
        <v>4.460324</v>
      </c>
      <c r="DR151">
        <v>0.98156522127763912</v>
      </c>
      <c r="DS151">
        <v>3.8106110000000002</v>
      </c>
      <c r="DT151">
        <v>5.8033768790839284</v>
      </c>
      <c r="DU151">
        <v>5.3309674348350731</v>
      </c>
      <c r="DV151">
        <v>5.8127610000000001</v>
      </c>
      <c r="DW151">
        <v>0.481793565164927</v>
      </c>
      <c r="DX151">
        <v>5.8127610000000001</v>
      </c>
      <c r="DY151">
        <v>3.9229528934278148</v>
      </c>
      <c r="DZ151">
        <v>3.4787587787223608</v>
      </c>
      <c r="EA151">
        <v>4.460324</v>
      </c>
      <c r="EB151">
        <v>0.98156522127763912</v>
      </c>
      <c r="EC151">
        <v>3.8106110000000002</v>
      </c>
      <c r="ED151">
        <v>5.8033768790839284</v>
      </c>
      <c r="EE151">
        <v>5.3309674348350731</v>
      </c>
      <c r="EF151">
        <v>5.8127610000000001</v>
      </c>
      <c r="EG151">
        <v>0.481793565164927</v>
      </c>
      <c r="EH151">
        <v>5.8127610000000001</v>
      </c>
      <c r="EI151">
        <v>7.152858918603255</v>
      </c>
      <c r="EJ151">
        <v>6.0282799999999996</v>
      </c>
      <c r="EK151">
        <v>7.4100999999999999</v>
      </c>
      <c r="EL151">
        <v>1.38182</v>
      </c>
      <c r="EM151">
        <v>7.4100999999999999</v>
      </c>
      <c r="EN151">
        <v>21.115334203962</v>
      </c>
      <c r="EO151">
        <v>20.572669999999999</v>
      </c>
      <c r="EP151">
        <v>23.49343</v>
      </c>
      <c r="EQ151">
        <v>2.9207600000000009</v>
      </c>
      <c r="ER151">
        <v>20.572669999999999</v>
      </c>
      <c r="ES151">
        <v>7.5359716047899719</v>
      </c>
      <c r="ET151">
        <v>7.50793</v>
      </c>
      <c r="EU151">
        <v>10.71608</v>
      </c>
      <c r="EV151">
        <v>3.2081499999999998</v>
      </c>
      <c r="EW151">
        <v>7.50793</v>
      </c>
      <c r="EX151">
        <v>13.579362599172031</v>
      </c>
      <c r="EY151">
        <v>11.55625</v>
      </c>
      <c r="EZ151">
        <v>15.94417</v>
      </c>
      <c r="FA151">
        <v>4.3879199999999994</v>
      </c>
      <c r="FB151">
        <v>13.06474</v>
      </c>
      <c r="FC151">
        <v>0.64413586960815861</v>
      </c>
      <c r="FD151">
        <v>0.62758157425352035</v>
      </c>
      <c r="FE151">
        <v>0.71668110089817627</v>
      </c>
      <c r="FF151">
        <v>8.9099526644655924E-2</v>
      </c>
      <c r="FG151">
        <v>0.62758157425352035</v>
      </c>
      <c r="FH151">
        <v>1.802525651503333</v>
      </c>
      <c r="FI151">
        <v>1.186787519316765</v>
      </c>
      <c r="FJ151">
        <v>2.1120176017252019</v>
      </c>
      <c r="FK151">
        <v>0.92523008240843674</v>
      </c>
      <c r="FL151">
        <v>1.740125440700699</v>
      </c>
      <c r="FM151">
        <v>31.2527162157585</v>
      </c>
      <c r="FN151">
        <v>30.82</v>
      </c>
      <c r="FO151">
        <v>32.71</v>
      </c>
      <c r="FP151">
        <v>1.890000000000001</v>
      </c>
      <c r="FQ151">
        <v>31.11</v>
      </c>
      <c r="FR151">
        <v>278.51625854655759</v>
      </c>
      <c r="FS151">
        <v>267.69504999999998</v>
      </c>
      <c r="FT151">
        <v>286.05414000000002</v>
      </c>
      <c r="FU151">
        <v>18.359090000000041</v>
      </c>
      <c r="FV151">
        <v>276.90375</v>
      </c>
      <c r="FW151">
        <v>0.77220474611491952</v>
      </c>
      <c r="FX151">
        <v>0.75260899999999997</v>
      </c>
      <c r="FY151">
        <v>0.79842500000000005</v>
      </c>
      <c r="FZ151">
        <v>4.5816000000000079E-2</v>
      </c>
      <c r="GA151">
        <v>0.77637599999999996</v>
      </c>
      <c r="GB151">
        <v>7</v>
      </c>
      <c r="GC151">
        <v>78</v>
      </c>
    </row>
    <row r="152" spans="1:185" x14ac:dyDescent="0.3">
      <c r="A152" s="36" t="s">
        <v>1134</v>
      </c>
      <c r="B152">
        <v>-3.8651892364671911E-2</v>
      </c>
      <c r="C152">
        <v>1.8705185648724849</v>
      </c>
      <c r="D152">
        <v>2.0126816322272898</v>
      </c>
      <c r="E152">
        <v>-0.84931312164678796</v>
      </c>
      <c r="F152">
        <v>-0.7936656316710986</v>
      </c>
      <c r="G152">
        <v>1.642977472755528</v>
      </c>
      <c r="H152">
        <v>-54.103564282021019</v>
      </c>
      <c r="I152">
        <v>0.77319121444499561</v>
      </c>
      <c r="J152">
        <v>0.51200226274804583</v>
      </c>
      <c r="K152">
        <v>0.39399959458372441</v>
      </c>
      <c r="L152">
        <v>0.26790072433972301</v>
      </c>
      <c r="M152">
        <v>0.27788730214995389</v>
      </c>
      <c r="N152">
        <v>0.28018442511276093</v>
      </c>
      <c r="O152">
        <v>-0.25762127310608668</v>
      </c>
      <c r="P152">
        <v>2.2563152006674171E-2</v>
      </c>
      <c r="Q152">
        <v>-0.1175292231888658</v>
      </c>
      <c r="R152">
        <v>2.4653121949667751E-2</v>
      </c>
      <c r="S152">
        <v>1.51573387893511</v>
      </c>
      <c r="T152">
        <v>-0.72337611212498443</v>
      </c>
      <c r="U152">
        <v>-0.69527509248557096</v>
      </c>
      <c r="V152">
        <v>1.9557216074773101</v>
      </c>
      <c r="W152">
        <v>1.946168551714665</v>
      </c>
      <c r="X152">
        <v>0.27496298034737232</v>
      </c>
      <c r="Y152">
        <v>0.2220947512009844</v>
      </c>
      <c r="Z152">
        <v>7.1803367795607961E-2</v>
      </c>
      <c r="AA152">
        <v>8.4509625498296062E-2</v>
      </c>
      <c r="AB152">
        <v>64.670765802535584</v>
      </c>
      <c r="AC152">
        <v>-0.42702376721948382</v>
      </c>
      <c r="AD152">
        <v>1.968408987552194</v>
      </c>
      <c r="AE152">
        <v>0.7019867475668562</v>
      </c>
      <c r="AF152">
        <v>0.60551053158442059</v>
      </c>
      <c r="AG152">
        <v>0.68518734488520983</v>
      </c>
      <c r="AH152">
        <v>2.390592582526254E-2</v>
      </c>
      <c r="AI152">
        <v>110.96723318993099</v>
      </c>
      <c r="AJ152">
        <v>19.164223895639989</v>
      </c>
      <c r="AK152">
        <v>45.941087987563897</v>
      </c>
      <c r="AL152">
        <v>267.79639738113519</v>
      </c>
      <c r="AM152">
        <v>185.38288065719269</v>
      </c>
      <c r="AN152">
        <v>293.27269826889778</v>
      </c>
      <c r="AO152">
        <v>106.0500618062041</v>
      </c>
      <c r="AP152">
        <v>247.57109338631801</v>
      </c>
      <c r="AQ152">
        <v>17.546686579131229</v>
      </c>
      <c r="AR152">
        <v>4.211250809650176</v>
      </c>
      <c r="AS152">
        <v>10.618468487556809</v>
      </c>
      <c r="AT152">
        <v>-9.7083975916952134</v>
      </c>
      <c r="AU152">
        <v>-5.3074653453783709</v>
      </c>
      <c r="AV152">
        <v>-4.4009322463168434</v>
      </c>
      <c r="AW152">
        <v>1.38933539822623</v>
      </c>
      <c r="AX152">
        <v>0.40129999999999999</v>
      </c>
      <c r="AY152">
        <v>3.5884999999999998</v>
      </c>
      <c r="AZ152">
        <v>3.1871999999999998</v>
      </c>
      <c r="BA152">
        <v>3.5884999999999998</v>
      </c>
      <c r="BB152">
        <v>0.95363193232209487</v>
      </c>
      <c r="BC152">
        <v>0.91220000000000001</v>
      </c>
      <c r="BD152">
        <v>0.97219999999999995</v>
      </c>
      <c r="BE152">
        <v>5.9999999999999942E-2</v>
      </c>
      <c r="BF152">
        <v>0.91220000000000001</v>
      </c>
      <c r="BG152">
        <v>14.439939138303099</v>
      </c>
      <c r="BH152">
        <v>11.3429</v>
      </c>
      <c r="BI152">
        <v>20.725300000000001</v>
      </c>
      <c r="BJ152">
        <v>9.3824000000000005</v>
      </c>
      <c r="BK152">
        <v>20.725300000000001</v>
      </c>
      <c r="BL152">
        <v>6.1725916983332727</v>
      </c>
      <c r="BM152">
        <v>3.7795000000000001</v>
      </c>
      <c r="BN152">
        <v>8.1455000000000002</v>
      </c>
      <c r="BO152">
        <v>4.3659999999999997</v>
      </c>
      <c r="BP152">
        <v>6.5198</v>
      </c>
      <c r="BQ152">
        <v>3.3157794536882439</v>
      </c>
      <c r="BR152">
        <v>1.9509000000000001</v>
      </c>
      <c r="BS152">
        <v>5.4538000000000002</v>
      </c>
      <c r="BT152">
        <v>3.5028999999999999</v>
      </c>
      <c r="BU152">
        <v>2.6749999999999998</v>
      </c>
      <c r="BV152">
        <v>1.6040680411479711</v>
      </c>
      <c r="BW152">
        <v>-2.3047</v>
      </c>
      <c r="BX152">
        <v>2.6484000000000001</v>
      </c>
      <c r="BY152">
        <v>4.9531000000000001</v>
      </c>
      <c r="BZ152">
        <v>2.6484000000000001</v>
      </c>
      <c r="CA152">
        <v>-4.9198812848613294</v>
      </c>
      <c r="CB152">
        <v>-6.2496</v>
      </c>
      <c r="CC152">
        <v>-2.8060999999999998</v>
      </c>
      <c r="CD152">
        <v>3.4434999999999998</v>
      </c>
      <c r="CE152">
        <v>-5.3234000000000004</v>
      </c>
      <c r="CF152">
        <v>45.70160488257978</v>
      </c>
      <c r="CG152">
        <v>37.9</v>
      </c>
      <c r="CH152">
        <v>58.3</v>
      </c>
      <c r="CI152">
        <v>20.399999999999999</v>
      </c>
      <c r="CJ152">
        <v>37.9</v>
      </c>
      <c r="CK152">
        <v>14.261500028729509</v>
      </c>
      <c r="CL152">
        <v>9.8000000000000007</v>
      </c>
      <c r="CM152">
        <v>21.1</v>
      </c>
      <c r="CN152">
        <v>11.3</v>
      </c>
      <c r="CO152">
        <v>9.8000000000000007</v>
      </c>
      <c r="CP152">
        <v>31.580344444584611</v>
      </c>
      <c r="CQ152">
        <v>22.1</v>
      </c>
      <c r="CR152">
        <v>52.6</v>
      </c>
      <c r="CS152">
        <v>30.5</v>
      </c>
      <c r="CT152">
        <v>43.5</v>
      </c>
      <c r="CU152">
        <v>9.1093196470239928</v>
      </c>
      <c r="CV152">
        <v>8.9</v>
      </c>
      <c r="CW152">
        <v>11.2</v>
      </c>
      <c r="CX152">
        <v>2.2999999999999989</v>
      </c>
      <c r="CY152">
        <v>9.1</v>
      </c>
      <c r="CZ152">
        <v>67.584478917783372</v>
      </c>
      <c r="DA152">
        <v>27.7</v>
      </c>
      <c r="DB152">
        <v>92</v>
      </c>
      <c r="DC152">
        <v>64.3</v>
      </c>
      <c r="DD152">
        <v>37.5</v>
      </c>
      <c r="DE152">
        <v>4.5995723622715632</v>
      </c>
      <c r="DF152">
        <v>0.7</v>
      </c>
      <c r="DG152">
        <v>9.9</v>
      </c>
      <c r="DH152">
        <v>9.2000000000000011</v>
      </c>
      <c r="DI152">
        <v>0.7</v>
      </c>
      <c r="DJ152">
        <v>0.18464340068211191</v>
      </c>
      <c r="DK152">
        <v>0.14851097178683381</v>
      </c>
      <c r="DL152">
        <v>0.24819071945508731</v>
      </c>
      <c r="DM152">
        <v>9.9679747668253438E-2</v>
      </c>
      <c r="DN152">
        <v>0.14851097178683381</v>
      </c>
      <c r="DO152">
        <v>3.251708202205605</v>
      </c>
      <c r="DP152">
        <v>2.6159300000000001</v>
      </c>
      <c r="DQ152">
        <v>4.3035709999999998</v>
      </c>
      <c r="DR152">
        <v>1.6876409999999999</v>
      </c>
      <c r="DS152">
        <v>3.142801</v>
      </c>
      <c r="DT152">
        <v>6.0621936541469834</v>
      </c>
      <c r="DU152">
        <v>5.1540590000000002</v>
      </c>
      <c r="DV152">
        <v>7.1470630000000002</v>
      </c>
      <c r="DW152">
        <v>1.993004</v>
      </c>
      <c r="DX152">
        <v>5.1540590000000002</v>
      </c>
      <c r="DY152">
        <v>3.5439625110205251</v>
      </c>
      <c r="DZ152">
        <v>2.7947350000000002</v>
      </c>
      <c r="EA152">
        <v>5.1969859999999999</v>
      </c>
      <c r="EB152">
        <v>2.4022510000000001</v>
      </c>
      <c r="EC152">
        <v>4.7107890000000001</v>
      </c>
      <c r="ED152">
        <v>7.5624601161723364</v>
      </c>
      <c r="EE152">
        <v>6.0813772226741172</v>
      </c>
      <c r="EF152">
        <v>8.4006969999999992</v>
      </c>
      <c r="EG152">
        <v>2.319319777325882</v>
      </c>
      <c r="EH152">
        <v>7.2724310000000001</v>
      </c>
      <c r="EI152">
        <v>8.2902960815315598</v>
      </c>
      <c r="EJ152">
        <v>5.5922039999999997</v>
      </c>
      <c r="EK152">
        <v>9.7897920000000003</v>
      </c>
      <c r="EL152">
        <v>4.1975880000000014</v>
      </c>
      <c r="EM152">
        <v>8.1852889999999991</v>
      </c>
      <c r="EN152">
        <v>21.742615405480539</v>
      </c>
      <c r="EO152">
        <v>13.948180000000001</v>
      </c>
      <c r="EP152">
        <v>27.373909999999999</v>
      </c>
      <c r="EQ152">
        <v>13.42573</v>
      </c>
      <c r="ER152">
        <v>13.948180000000001</v>
      </c>
      <c r="ES152">
        <v>7.4744319389678919</v>
      </c>
      <c r="ET152">
        <v>7.31724</v>
      </c>
      <c r="EU152">
        <v>9.1758000000000006</v>
      </c>
      <c r="EV152">
        <v>1.8585600000000011</v>
      </c>
      <c r="EW152">
        <v>7.51586</v>
      </c>
      <c r="EX152">
        <v>14.268183466512641</v>
      </c>
      <c r="EY152">
        <v>6.4323199999999998</v>
      </c>
      <c r="EZ152">
        <v>19.857900000000001</v>
      </c>
      <c r="FA152">
        <v>13.42558</v>
      </c>
      <c r="FB152">
        <v>6.4323199999999998</v>
      </c>
      <c r="FC152">
        <v>0.55885194172498776</v>
      </c>
      <c r="FD152">
        <v>0.35851103150013908</v>
      </c>
      <c r="FE152">
        <v>0.70359349465607501</v>
      </c>
      <c r="FF152">
        <v>0.34508246315593588</v>
      </c>
      <c r="FG152">
        <v>0.35851103150013908</v>
      </c>
      <c r="FH152">
        <v>1.908576209644552</v>
      </c>
      <c r="FI152">
        <v>0.85583286543389581</v>
      </c>
      <c r="FJ152">
        <v>2.6420800398083562</v>
      </c>
      <c r="FK152">
        <v>1.7862471743744599</v>
      </c>
      <c r="FL152">
        <v>0.85583286543389581</v>
      </c>
      <c r="FM152">
        <v>32.679645993664238</v>
      </c>
      <c r="FN152">
        <v>29.41</v>
      </c>
      <c r="FO152">
        <v>37.06</v>
      </c>
      <c r="FP152">
        <v>7.6500000000000021</v>
      </c>
      <c r="FQ152">
        <v>30.31</v>
      </c>
      <c r="FR152">
        <v>340.59395091985698</v>
      </c>
      <c r="FS152">
        <v>329.63461000000001</v>
      </c>
      <c r="FT152">
        <v>366.46780999999999</v>
      </c>
      <c r="FU152">
        <v>36.833199999999977</v>
      </c>
      <c r="FV152">
        <v>350.77676000000002</v>
      </c>
      <c r="FW152">
        <v>0.72747864637833992</v>
      </c>
      <c r="FX152">
        <v>0.678531</v>
      </c>
      <c r="FY152">
        <v>0.75052700000000006</v>
      </c>
      <c r="FZ152">
        <v>7.199600000000006E-2</v>
      </c>
      <c r="GA152">
        <v>0.70417399999999997</v>
      </c>
      <c r="GB152">
        <v>25</v>
      </c>
      <c r="GC152">
        <v>799</v>
      </c>
    </row>
    <row r="153" spans="1:185" x14ac:dyDescent="0.3">
      <c r="A153" s="36" t="s">
        <v>1137</v>
      </c>
      <c r="B153">
        <v>-1.470059647771269E-2</v>
      </c>
      <c r="C153">
        <v>1.9527873686822741</v>
      </c>
      <c r="D153">
        <v>2.0465033382730868</v>
      </c>
      <c r="E153">
        <v>-0.87495346808154661</v>
      </c>
      <c r="F153">
        <v>-0.79534197537029316</v>
      </c>
      <c r="G153">
        <v>1.6702958561046199</v>
      </c>
      <c r="H153">
        <v>-54.069894171125462</v>
      </c>
      <c r="I153">
        <v>0.63302858882558866</v>
      </c>
      <c r="J153">
        <v>0.52317776227536572</v>
      </c>
      <c r="K153">
        <v>0.38630948066866549</v>
      </c>
      <c r="L153">
        <v>0.29808078871676608</v>
      </c>
      <c r="M153">
        <v>0.30635191650450511</v>
      </c>
      <c r="N153">
        <v>0.27497522145380437</v>
      </c>
      <c r="O153">
        <v>-0.28989243811963211</v>
      </c>
      <c r="P153">
        <v>-1.4917216665827741E-2</v>
      </c>
      <c r="Q153">
        <v>-0.1524050236585183</v>
      </c>
      <c r="R153">
        <v>4.2245705929093082E-2</v>
      </c>
      <c r="S153">
        <v>1.534515005147906</v>
      </c>
      <c r="T153">
        <v>-0.76881998663639683</v>
      </c>
      <c r="U153">
        <v>-0.73345951285665012</v>
      </c>
      <c r="V153">
        <v>1.9686723076383419</v>
      </c>
      <c r="W153">
        <v>1.960204951660411</v>
      </c>
      <c r="X153">
        <v>0.20228658406453801</v>
      </c>
      <c r="Y153">
        <v>0.17401199557118741</v>
      </c>
      <c r="Z153">
        <v>7.6294011856958402E-2</v>
      </c>
      <c r="AA153">
        <v>9.3508759605828093E-2</v>
      </c>
      <c r="AB153">
        <v>65.582137541385904</v>
      </c>
      <c r="AC153">
        <v>-0.46029048917856519</v>
      </c>
      <c r="AD153">
        <v>1.9687833112168269</v>
      </c>
      <c r="AE153">
        <v>0.66257707324310322</v>
      </c>
      <c r="AF153">
        <v>0.61694587413941249</v>
      </c>
      <c r="AG153">
        <v>0.6923803408787047</v>
      </c>
      <c r="AH153">
        <v>2.650606290242145E-2</v>
      </c>
      <c r="AI153">
        <v>109.5881124480443</v>
      </c>
      <c r="AJ153">
        <v>15.509882648464821</v>
      </c>
      <c r="AK153">
        <v>26.585833585269469</v>
      </c>
      <c r="AL153">
        <v>286.66873778984268</v>
      </c>
      <c r="AM153">
        <v>146.06519112378891</v>
      </c>
      <c r="AN153">
        <v>262.33905437594092</v>
      </c>
      <c r="AO153">
        <v>98.73056756236096</v>
      </c>
      <c r="AP153">
        <v>214.9859427411713</v>
      </c>
      <c r="AQ153">
        <v>17.971122049738309</v>
      </c>
      <c r="AR153">
        <v>4.2443959391617367</v>
      </c>
      <c r="AS153">
        <v>11.144134066579991</v>
      </c>
      <c r="AT153">
        <v>-13.880849634221351</v>
      </c>
      <c r="AU153">
        <v>1.0916366943036531</v>
      </c>
      <c r="AV153">
        <v>-14.972486328524999</v>
      </c>
      <c r="AW153">
        <v>2.4265052979582622</v>
      </c>
      <c r="AX153">
        <v>1.2377</v>
      </c>
      <c r="AY153">
        <v>8.593</v>
      </c>
      <c r="AZ153">
        <v>7.3552999999999997</v>
      </c>
      <c r="BA153">
        <v>5.1471999999999998</v>
      </c>
      <c r="BB153">
        <v>0.95454074084342655</v>
      </c>
      <c r="BC153">
        <v>0.93220000000000003</v>
      </c>
      <c r="BD153">
        <v>0.98029999999999995</v>
      </c>
      <c r="BE153">
        <v>4.8099999999999921E-2</v>
      </c>
      <c r="BF153">
        <v>0.93220000000000003</v>
      </c>
      <c r="BG153">
        <v>14.257460595486609</v>
      </c>
      <c r="BH153">
        <v>9.4726999999999997</v>
      </c>
      <c r="BI153">
        <v>17.726099999999999</v>
      </c>
      <c r="BJ153">
        <v>8.2533999999999992</v>
      </c>
      <c r="BK153">
        <v>17.726099999999999</v>
      </c>
      <c r="BL153">
        <v>12.27846424444415</v>
      </c>
      <c r="BM153">
        <v>8.7733000000000008</v>
      </c>
      <c r="BN153">
        <v>44.451599999999999</v>
      </c>
      <c r="BO153">
        <v>35.6783</v>
      </c>
      <c r="BP153">
        <v>12.3903</v>
      </c>
      <c r="BQ153">
        <v>9.1561869775065663</v>
      </c>
      <c r="BR153">
        <v>3.5895999999999999</v>
      </c>
      <c r="BS153">
        <v>25.5991</v>
      </c>
      <c r="BT153">
        <v>22.009499999999999</v>
      </c>
      <c r="BU153">
        <v>6.2747000000000002</v>
      </c>
      <c r="BV153">
        <v>-2.0697180668031452</v>
      </c>
      <c r="BW153">
        <v>-11.035399999999999</v>
      </c>
      <c r="BX153">
        <v>10.994300000000001</v>
      </c>
      <c r="BY153">
        <v>22.029699999999998</v>
      </c>
      <c r="BZ153">
        <v>3.7351999999999999</v>
      </c>
      <c r="CA153">
        <v>-7.0865597329156742</v>
      </c>
      <c r="CB153">
        <v>-35.081600000000002</v>
      </c>
      <c r="CC153">
        <v>-5.3247</v>
      </c>
      <c r="CD153">
        <v>29.756900000000002</v>
      </c>
      <c r="CE153">
        <v>-10.0098</v>
      </c>
      <c r="CF153">
        <v>47.35311163476959</v>
      </c>
      <c r="CG153">
        <v>40.9</v>
      </c>
      <c r="CH153">
        <v>115.3</v>
      </c>
      <c r="CI153">
        <v>74.400000000000006</v>
      </c>
      <c r="CJ153">
        <v>40.9</v>
      </c>
      <c r="CK153">
        <v>15.99128936707752</v>
      </c>
      <c r="CL153">
        <v>12.6</v>
      </c>
      <c r="CM153">
        <v>30.4</v>
      </c>
      <c r="CN153">
        <v>17.8</v>
      </c>
      <c r="CO153">
        <v>12.6</v>
      </c>
      <c r="CP153">
        <v>28.75806675445056</v>
      </c>
      <c r="CQ153">
        <v>21.9</v>
      </c>
      <c r="CR153">
        <v>60.1</v>
      </c>
      <c r="CS153">
        <v>38.200000000000003</v>
      </c>
      <c r="CT153">
        <v>25.1</v>
      </c>
      <c r="CU153">
        <v>9.1228364892049054</v>
      </c>
      <c r="CV153">
        <v>8.8000000000000007</v>
      </c>
      <c r="CW153">
        <v>27.7</v>
      </c>
      <c r="CX153">
        <v>18.899999999999999</v>
      </c>
      <c r="CY153">
        <v>9.1</v>
      </c>
      <c r="CZ153">
        <v>66.589781173401974</v>
      </c>
      <c r="DA153">
        <v>10.7</v>
      </c>
      <c r="DB153">
        <v>76.599999999999994</v>
      </c>
      <c r="DC153">
        <v>65.899999999999991</v>
      </c>
      <c r="DD153">
        <v>55.4</v>
      </c>
      <c r="DE153">
        <v>5.8003985572915573</v>
      </c>
      <c r="DF153">
        <v>1.6</v>
      </c>
      <c r="DG153">
        <v>14.4</v>
      </c>
      <c r="DH153">
        <v>12.8</v>
      </c>
      <c r="DI153">
        <v>3.5</v>
      </c>
      <c r="DJ153">
        <v>0.2205698427358915</v>
      </c>
      <c r="DK153">
        <v>0.1825892857142857</v>
      </c>
      <c r="DL153">
        <v>0.79026730637422904</v>
      </c>
      <c r="DM153">
        <v>0.60767802065994325</v>
      </c>
      <c r="DN153">
        <v>0.1825892857142857</v>
      </c>
      <c r="DO153">
        <v>2.9161150274375118</v>
      </c>
      <c r="DP153">
        <v>2.4911799999999999</v>
      </c>
      <c r="DQ153">
        <v>4.4026889999999996</v>
      </c>
      <c r="DR153">
        <v>1.9115089999999999</v>
      </c>
      <c r="DS153">
        <v>2.6636419999999998</v>
      </c>
      <c r="DT153">
        <v>5.9826996027942529</v>
      </c>
      <c r="DU153">
        <v>4.99397</v>
      </c>
      <c r="DV153">
        <v>7.1662410000000003</v>
      </c>
      <c r="DW153">
        <v>2.1722709999999998</v>
      </c>
      <c r="DX153">
        <v>5.5185649999999997</v>
      </c>
      <c r="DY153">
        <v>2.9210557399357491</v>
      </c>
      <c r="DZ153">
        <v>2.5688759999999999</v>
      </c>
      <c r="EA153">
        <v>4.5997820000000003</v>
      </c>
      <c r="EB153">
        <v>2.0309059999999999</v>
      </c>
      <c r="EC153">
        <v>2.807944</v>
      </c>
      <c r="ED153">
        <v>6.0198786127776671</v>
      </c>
      <c r="EE153">
        <v>4.99397</v>
      </c>
      <c r="EF153">
        <v>7.6770569999999996</v>
      </c>
      <c r="EG153">
        <v>2.683087</v>
      </c>
      <c r="EH153">
        <v>7.6536479999999996</v>
      </c>
      <c r="EI153">
        <v>8.369303426468548</v>
      </c>
      <c r="EJ153">
        <v>5.0372630000000003</v>
      </c>
      <c r="EK153">
        <v>9.4868729999999992</v>
      </c>
      <c r="EL153">
        <v>4.449609999999999</v>
      </c>
      <c r="EM153">
        <v>9.0003630000000001</v>
      </c>
      <c r="EN153">
        <v>20.246265889746262</v>
      </c>
      <c r="EO153">
        <v>15.86904</v>
      </c>
      <c r="EP153">
        <v>28.09065</v>
      </c>
      <c r="EQ153">
        <v>12.22161</v>
      </c>
      <c r="ER153">
        <v>15.86904</v>
      </c>
      <c r="ES153">
        <v>7.468794277355598</v>
      </c>
      <c r="ET153">
        <v>6.9261600000000003</v>
      </c>
      <c r="EU153">
        <v>22.099139999999998</v>
      </c>
      <c r="EV153">
        <v>15.172980000000001</v>
      </c>
      <c r="EW153">
        <v>7.4802400000000002</v>
      </c>
      <c r="EX153">
        <v>12.777471612390659</v>
      </c>
      <c r="EY153">
        <v>5.6686199999999998</v>
      </c>
      <c r="EZ153">
        <v>20.605689999999999</v>
      </c>
      <c r="FA153">
        <v>14.93707</v>
      </c>
      <c r="FB153">
        <v>8.3887999999999998</v>
      </c>
      <c r="FC153">
        <v>0.56172236391246877</v>
      </c>
      <c r="FD153">
        <v>0.44027845482045291</v>
      </c>
      <c r="FE153">
        <v>0.77936081684223835</v>
      </c>
      <c r="FF153">
        <v>0.33908236202178549</v>
      </c>
      <c r="FG153">
        <v>0.44027845482045291</v>
      </c>
      <c r="FH153">
        <v>1.7134246913116189</v>
      </c>
      <c r="FI153">
        <v>0.25650862431750743</v>
      </c>
      <c r="FJ153">
        <v>2.7529459075265601</v>
      </c>
      <c r="FK153">
        <v>2.496437283209052</v>
      </c>
      <c r="FL153">
        <v>1.121461343486305</v>
      </c>
      <c r="FM153">
        <v>32.848606014747872</v>
      </c>
      <c r="FN153">
        <v>29.17</v>
      </c>
      <c r="FO153">
        <v>35.71</v>
      </c>
      <c r="FP153">
        <v>6.5399999999999991</v>
      </c>
      <c r="FQ153">
        <v>29.66</v>
      </c>
      <c r="FR153">
        <v>266.60755279562608</v>
      </c>
      <c r="FS153">
        <v>262.57560999999998</v>
      </c>
      <c r="FT153">
        <v>309.17709000000002</v>
      </c>
      <c r="FU153">
        <v>46.601480000000038</v>
      </c>
      <c r="FV153">
        <v>297.36103000000003</v>
      </c>
      <c r="FW153">
        <v>0.80104084776304885</v>
      </c>
      <c r="FX153">
        <v>0.69998300000000002</v>
      </c>
      <c r="FY153">
        <v>0.809338</v>
      </c>
      <c r="FZ153">
        <v>0.10935499999999999</v>
      </c>
      <c r="GA153">
        <v>0.72440599999999999</v>
      </c>
      <c r="GB153">
        <v>30</v>
      </c>
      <c r="GC153">
        <v>370</v>
      </c>
    </row>
    <row r="154" spans="1:185" x14ac:dyDescent="0.3">
      <c r="A154" s="36" t="s">
        <v>1140</v>
      </c>
      <c r="B154">
        <v>-1.039639774498231E-2</v>
      </c>
      <c r="C154">
        <v>2.032313031986996</v>
      </c>
      <c r="D154">
        <v>1.989080644726779</v>
      </c>
      <c r="E154">
        <v>-0.85445752209492376</v>
      </c>
      <c r="F154">
        <v>-0.76861744974702795</v>
      </c>
      <c r="G154">
        <v>1.6230750723620251</v>
      </c>
      <c r="H154">
        <v>-54.059147815840973</v>
      </c>
      <c r="I154">
        <v>0.15941493967751841</v>
      </c>
      <c r="J154">
        <v>3.5856562832010289E-2</v>
      </c>
      <c r="K154">
        <v>0.39716011188923489</v>
      </c>
      <c r="L154">
        <v>0.32366194225707567</v>
      </c>
      <c r="M154">
        <v>0.32857143007299988</v>
      </c>
      <c r="N154">
        <v>0.21179634651209739</v>
      </c>
      <c r="O154">
        <v>-0.25587229514612808</v>
      </c>
      <c r="P154">
        <v>-4.4075948634030727E-2</v>
      </c>
      <c r="Q154">
        <v>-0.14997423669946841</v>
      </c>
      <c r="R154">
        <v>5.3120450076185842E-2</v>
      </c>
      <c r="S154">
        <v>1.545357361856226</v>
      </c>
      <c r="T154">
        <v>-0.74990313235033079</v>
      </c>
      <c r="U154">
        <v>-0.74102310634520241</v>
      </c>
      <c r="V154">
        <v>1.9639021517773041</v>
      </c>
      <c r="W154">
        <v>1.961311292741704</v>
      </c>
      <c r="X154">
        <v>0.1562742880507593</v>
      </c>
      <c r="Y154">
        <v>0.14815587522127521</v>
      </c>
      <c r="Z154">
        <v>8.0375861884423347E-2</v>
      </c>
      <c r="AA154">
        <v>9.118070924284212E-2</v>
      </c>
      <c r="AB154">
        <v>68.025480061713608</v>
      </c>
      <c r="AC154">
        <v>-0.47584256058977831</v>
      </c>
      <c r="AD154">
        <v>1.9746882572019611</v>
      </c>
      <c r="AE154">
        <v>0.63211684864053763</v>
      </c>
      <c r="AF154">
        <v>0.60805383295993132</v>
      </c>
      <c r="AG154">
        <v>0.76880747719812703</v>
      </c>
      <c r="AH154">
        <v>2.2338833464170541E-2</v>
      </c>
      <c r="AI154">
        <v>130.39276779998789</v>
      </c>
      <c r="AJ154">
        <v>27.645047655081449</v>
      </c>
      <c r="AK154">
        <v>49.746411871510062</v>
      </c>
      <c r="AL154">
        <v>313.78681307053489</v>
      </c>
      <c r="AM154">
        <v>284.61217990339111</v>
      </c>
      <c r="AN154">
        <v>404.91243121352232</v>
      </c>
      <c r="AO154">
        <v>149.94813250815159</v>
      </c>
      <c r="AP154">
        <v>348.4322702254608</v>
      </c>
      <c r="AQ154">
        <v>20.461805888957969</v>
      </c>
      <c r="AR154">
        <v>4.5170177549491504</v>
      </c>
      <c r="AS154">
        <v>13.955339182654299</v>
      </c>
      <c r="AT154">
        <v>-16.855524296230641</v>
      </c>
      <c r="AU154">
        <v>-8.6694904945746547</v>
      </c>
      <c r="AV154">
        <v>-8.1860338016559826</v>
      </c>
      <c r="AW154">
        <v>0.85976728894953258</v>
      </c>
      <c r="AX154">
        <v>2.63E-2</v>
      </c>
      <c r="AY154">
        <v>1.3774</v>
      </c>
      <c r="AZ154">
        <v>1.3511</v>
      </c>
      <c r="BA154">
        <v>1.0893999999999999</v>
      </c>
      <c r="BB154">
        <v>0.96526977884186593</v>
      </c>
      <c r="BC154">
        <v>0.92879999999999996</v>
      </c>
      <c r="BD154">
        <v>0.98370000000000002</v>
      </c>
      <c r="BE154">
        <v>5.490000000000006E-2</v>
      </c>
      <c r="BF154">
        <v>0.92879999999999996</v>
      </c>
      <c r="BG154">
        <v>12.242242842363289</v>
      </c>
      <c r="BH154">
        <v>8.6245999999999992</v>
      </c>
      <c r="BI154">
        <v>18.251100000000001</v>
      </c>
      <c r="BJ154">
        <v>9.6265000000000018</v>
      </c>
      <c r="BK154">
        <v>18.251100000000001</v>
      </c>
      <c r="BL154">
        <v>11.80176059878332</v>
      </c>
      <c r="BM154">
        <v>1.9637</v>
      </c>
      <c r="BN154">
        <v>20.408999999999999</v>
      </c>
      <c r="BO154">
        <v>18.4453</v>
      </c>
      <c r="BP154">
        <v>13.548400000000001</v>
      </c>
      <c r="BQ154">
        <v>8.9444766702425405</v>
      </c>
      <c r="BR154">
        <v>0.81200000000000006</v>
      </c>
      <c r="BS154">
        <v>16.424800000000001</v>
      </c>
      <c r="BT154">
        <v>15.6128</v>
      </c>
      <c r="BU154">
        <v>10.058199999999999</v>
      </c>
      <c r="BV154">
        <v>-1.729754713389335</v>
      </c>
      <c r="BW154">
        <v>-5.7767999999999997</v>
      </c>
      <c r="BX154">
        <v>2.2541000000000002</v>
      </c>
      <c r="BY154">
        <v>8.030899999999999</v>
      </c>
      <c r="BZ154">
        <v>-1.0409999999999999</v>
      </c>
      <c r="CA154">
        <v>-7.214723876095908</v>
      </c>
      <c r="CB154">
        <v>-11.756</v>
      </c>
      <c r="CC154">
        <v>-1.6032999999999999</v>
      </c>
      <c r="CD154">
        <v>10.152699999999999</v>
      </c>
      <c r="CE154">
        <v>-9.0172000000000008</v>
      </c>
      <c r="CF154">
        <v>56.480160988061492</v>
      </c>
      <c r="CG154">
        <v>45.3</v>
      </c>
      <c r="CH154">
        <v>63.8</v>
      </c>
      <c r="CI154">
        <v>18.5</v>
      </c>
      <c r="CJ154">
        <v>45.3</v>
      </c>
      <c r="CK154">
        <v>17.896636185643771</v>
      </c>
      <c r="CL154">
        <v>14.8</v>
      </c>
      <c r="CM154">
        <v>20.399999999999999</v>
      </c>
      <c r="CN154">
        <v>5.5999999999999979</v>
      </c>
      <c r="CO154">
        <v>16.100000000000001</v>
      </c>
      <c r="CP154">
        <v>35.511860770182892</v>
      </c>
      <c r="CQ154">
        <v>19.7</v>
      </c>
      <c r="CR154">
        <v>72.900000000000006</v>
      </c>
      <c r="CS154">
        <v>53.2</v>
      </c>
      <c r="CT154">
        <v>44.9</v>
      </c>
      <c r="CU154">
        <v>9.5332763814717207</v>
      </c>
      <c r="CV154">
        <v>9</v>
      </c>
      <c r="CW154">
        <v>13.6</v>
      </c>
      <c r="CX154">
        <v>4.5999999999999996</v>
      </c>
      <c r="CY154">
        <v>9.1</v>
      </c>
      <c r="CZ154">
        <v>98.190216988475214</v>
      </c>
      <c r="DA154">
        <v>40</v>
      </c>
      <c r="DB154">
        <v>155.80000000000001</v>
      </c>
      <c r="DC154">
        <v>115.8</v>
      </c>
      <c r="DD154">
        <v>97.1</v>
      </c>
      <c r="DE154">
        <v>7.5571725029615733</v>
      </c>
      <c r="DF154">
        <v>2.2999999999999998</v>
      </c>
      <c r="DG154">
        <v>10</v>
      </c>
      <c r="DH154">
        <v>7.7</v>
      </c>
      <c r="DI154">
        <v>7</v>
      </c>
      <c r="DJ154">
        <v>0.16243638625993359</v>
      </c>
      <c r="DK154">
        <v>0.12721145745577089</v>
      </c>
      <c r="DL154">
        <v>0.18660427025446041</v>
      </c>
      <c r="DM154">
        <v>5.939281279868952E-2</v>
      </c>
      <c r="DN154">
        <v>0.12721145745577089</v>
      </c>
      <c r="DO154">
        <v>3.11774402123842</v>
      </c>
      <c r="DP154">
        <v>2.4616709999999999</v>
      </c>
      <c r="DQ154">
        <v>5.1404959999999997</v>
      </c>
      <c r="DR154">
        <v>2.6788249999999998</v>
      </c>
      <c r="DS154">
        <v>2.8772700000000002</v>
      </c>
      <c r="DT154">
        <v>6.9039648134756728</v>
      </c>
      <c r="DU154">
        <v>6.1525679999999996</v>
      </c>
      <c r="DV154">
        <v>6.9931999999999999</v>
      </c>
      <c r="DW154">
        <v>0.84063200000000027</v>
      </c>
      <c r="DX154">
        <v>6.9931999999999999</v>
      </c>
      <c r="DY154">
        <v>3.1798743904151539</v>
      </c>
      <c r="DZ154">
        <v>2.4616709999999999</v>
      </c>
      <c r="EA154">
        <v>5.5218590000000001</v>
      </c>
      <c r="EB154">
        <v>3.0601880000000001</v>
      </c>
      <c r="EC154">
        <v>2.9005839999999998</v>
      </c>
      <c r="ED154">
        <v>8.6558511856230087</v>
      </c>
      <c r="EE154">
        <v>8.5952680000000008</v>
      </c>
      <c r="EF154">
        <v>8.7452550000000002</v>
      </c>
      <c r="EG154">
        <v>0.1499869999999994</v>
      </c>
      <c r="EH154">
        <v>8.7238710000000008</v>
      </c>
      <c r="EI154">
        <v>8.813823212999667</v>
      </c>
      <c r="EJ154">
        <v>5.0695439999999996</v>
      </c>
      <c r="EK154">
        <v>11.046253999999999</v>
      </c>
      <c r="EL154">
        <v>5.9767099999999997</v>
      </c>
      <c r="EM154">
        <v>10.852444</v>
      </c>
      <c r="EN154">
        <v>35.637370344192909</v>
      </c>
      <c r="EO154">
        <v>15.620369999999999</v>
      </c>
      <c r="EP154">
        <v>43.677680000000002</v>
      </c>
      <c r="EQ154">
        <v>28.057310000000001</v>
      </c>
      <c r="ER154">
        <v>21.43092</v>
      </c>
      <c r="ES154">
        <v>7.9663011128936239</v>
      </c>
      <c r="ET154">
        <v>6.9328000000000003</v>
      </c>
      <c r="EU154">
        <v>9.0913299999999992</v>
      </c>
      <c r="EV154">
        <v>2.1585299999999989</v>
      </c>
      <c r="EW154">
        <v>7.52799</v>
      </c>
      <c r="EX154">
        <v>27.671069231299281</v>
      </c>
      <c r="EY154">
        <v>8.1353200000000001</v>
      </c>
      <c r="EZ154">
        <v>36.277900000000002</v>
      </c>
      <c r="FA154">
        <v>28.142579999999999</v>
      </c>
      <c r="FB154">
        <v>13.90293</v>
      </c>
      <c r="FC154">
        <v>0.59751146520643772</v>
      </c>
      <c r="FD154">
        <v>0.2618978357724856</v>
      </c>
      <c r="FE154">
        <v>0.73231875196062446</v>
      </c>
      <c r="FF154">
        <v>0.47042091618813892</v>
      </c>
      <c r="FG154">
        <v>0.35932001396978919</v>
      </c>
      <c r="FH154">
        <v>3.458558340018508</v>
      </c>
      <c r="FI154">
        <v>1.0868758391727511</v>
      </c>
      <c r="FJ154">
        <v>4.9127438591489838</v>
      </c>
      <c r="FK154">
        <v>3.8258680199762329</v>
      </c>
      <c r="FL154">
        <v>1.846831624377822</v>
      </c>
      <c r="FM154">
        <v>36.766189848489802</v>
      </c>
      <c r="FN154">
        <v>33.51</v>
      </c>
      <c r="FO154">
        <v>37.93</v>
      </c>
      <c r="FP154">
        <v>4.4200000000000017</v>
      </c>
      <c r="FQ154">
        <v>36.74</v>
      </c>
      <c r="FR154">
        <v>397.74736840925311</v>
      </c>
      <c r="FS154">
        <v>372.40809999999999</v>
      </c>
      <c r="FT154">
        <v>407.19734999999997</v>
      </c>
      <c r="FU154">
        <v>34.789249999999981</v>
      </c>
      <c r="FV154">
        <v>375.71359999999999</v>
      </c>
      <c r="FW154">
        <v>0.70459965588666518</v>
      </c>
      <c r="FX154">
        <v>0.68787100000000001</v>
      </c>
      <c r="FY154">
        <v>0.74777899999999997</v>
      </c>
      <c r="FZ154">
        <v>5.9907999999999961E-2</v>
      </c>
      <c r="GA154">
        <v>0.74051900000000004</v>
      </c>
      <c r="GB154">
        <v>10</v>
      </c>
      <c r="GC154">
        <v>18</v>
      </c>
    </row>
    <row r="155" spans="1:185" x14ac:dyDescent="0.3">
      <c r="A155" s="36" t="s">
        <v>1143</v>
      </c>
      <c r="B155">
        <v>1.0476307839926631E-2</v>
      </c>
      <c r="C155">
        <v>2.1349496860719439</v>
      </c>
      <c r="D155">
        <v>2.03900871570647</v>
      </c>
      <c r="E155">
        <v>-0.8783292228906403</v>
      </c>
      <c r="F155">
        <v>-0.78521250429231659</v>
      </c>
      <c r="G155">
        <v>1.663541168860017</v>
      </c>
      <c r="H155">
        <v>-54.032548024156299</v>
      </c>
      <c r="I155">
        <v>4.833271331046967E-2</v>
      </c>
      <c r="J155">
        <v>3.3344743354305567E-2</v>
      </c>
      <c r="K155">
        <v>0.39713762303654371</v>
      </c>
      <c r="L155">
        <v>0.3416980794938097</v>
      </c>
      <c r="M155">
        <v>0.34665422813020519</v>
      </c>
      <c r="N155">
        <v>0.20560617229520589</v>
      </c>
      <c r="O155">
        <v>-0.28249555895124662</v>
      </c>
      <c r="P155">
        <v>-7.6889386656040767E-2</v>
      </c>
      <c r="Q155">
        <v>-0.17969190571349131</v>
      </c>
      <c r="R155">
        <v>7.8532345738136555E-2</v>
      </c>
      <c r="S155">
        <v>1.558507804565896</v>
      </c>
      <c r="T155">
        <v>-0.78006687772128891</v>
      </c>
      <c r="U155">
        <v>-0.76343205035564687</v>
      </c>
      <c r="V155">
        <v>1.9643665923757021</v>
      </c>
      <c r="W155">
        <v>1.960470555088236</v>
      </c>
      <c r="X155">
        <v>0.13147282086546619</v>
      </c>
      <c r="Y155">
        <v>0.1204097813391172</v>
      </c>
      <c r="Z155">
        <v>8.1879294346902665E-2</v>
      </c>
      <c r="AA155">
        <v>9.2828093390753E-2</v>
      </c>
      <c r="AB155">
        <v>67.798734253465966</v>
      </c>
      <c r="AC155">
        <v>-0.5000002467817114</v>
      </c>
      <c r="AD155">
        <v>1.970442209380953</v>
      </c>
      <c r="AE155">
        <v>0.63147306764717759</v>
      </c>
      <c r="AF155">
        <v>0.60151755653304517</v>
      </c>
      <c r="AG155">
        <v>0.7459197407349325</v>
      </c>
      <c r="AH155">
        <v>2.2113836393016891E-2</v>
      </c>
      <c r="AI155">
        <v>138.15454639208309</v>
      </c>
      <c r="AJ155">
        <v>42.024106594343728</v>
      </c>
      <c r="AK155">
        <v>59.197081138961757</v>
      </c>
      <c r="AL155">
        <v>313.2424012599451</v>
      </c>
      <c r="AM155">
        <v>304.74217464794287</v>
      </c>
      <c r="AN155">
        <v>415.67539487113828</v>
      </c>
      <c r="AO155">
        <v>160.935752593372</v>
      </c>
      <c r="AP155">
        <v>361.8550920164148</v>
      </c>
      <c r="AQ155">
        <v>19.896938286754811</v>
      </c>
      <c r="AR155">
        <v>5.1806861893827403</v>
      </c>
      <c r="AS155">
        <v>10.113445628124079</v>
      </c>
      <c r="AT155">
        <v>-21.355658006750438</v>
      </c>
      <c r="AU155">
        <v>-3.2470459216620431</v>
      </c>
      <c r="AV155">
        <v>-18.108612085088399</v>
      </c>
      <c r="AW155">
        <v>4.6573871416084049</v>
      </c>
      <c r="AX155">
        <v>2.2147999999999999</v>
      </c>
      <c r="AY155">
        <v>6.5033000000000003</v>
      </c>
      <c r="AZ155">
        <v>4.2885000000000009</v>
      </c>
      <c r="BA155">
        <v>6.5033000000000003</v>
      </c>
      <c r="BB155">
        <v>0.96530227755909559</v>
      </c>
      <c r="BC155">
        <v>0.93179999999999996</v>
      </c>
      <c r="BD155">
        <v>0.98529999999999995</v>
      </c>
      <c r="BE155">
        <v>5.3499999999999992E-2</v>
      </c>
      <c r="BF155">
        <v>0.93179999999999996</v>
      </c>
      <c r="BG155">
        <v>12.271591572937631</v>
      </c>
      <c r="BH155">
        <v>8.1845999999999997</v>
      </c>
      <c r="BI155">
        <v>17.869800000000001</v>
      </c>
      <c r="BJ155">
        <v>9.6852000000000018</v>
      </c>
      <c r="BK155">
        <v>17.869800000000001</v>
      </c>
      <c r="BL155">
        <v>42.695801893888671</v>
      </c>
      <c r="BM155">
        <v>32.947000000000003</v>
      </c>
      <c r="BN155">
        <v>62.999899999999997</v>
      </c>
      <c r="BO155">
        <v>30.05289999999999</v>
      </c>
      <c r="BP155">
        <v>50.101599999999998</v>
      </c>
      <c r="BQ155">
        <v>28.82148304705094</v>
      </c>
      <c r="BR155">
        <v>21.486499999999999</v>
      </c>
      <c r="BS155">
        <v>46.271299999999997</v>
      </c>
      <c r="BT155">
        <v>24.784800000000001</v>
      </c>
      <c r="BU155">
        <v>29.0504</v>
      </c>
      <c r="BV155">
        <v>-0.54497911647319563</v>
      </c>
      <c r="BW155">
        <v>-13.3415</v>
      </c>
      <c r="BX155">
        <v>15.8424</v>
      </c>
      <c r="BY155">
        <v>29.183900000000001</v>
      </c>
      <c r="BZ155">
        <v>10.4176</v>
      </c>
      <c r="CA155">
        <v>-28.27648329042659</v>
      </c>
      <c r="CB155">
        <v>-49.3142</v>
      </c>
      <c r="CC155">
        <v>-13.5593</v>
      </c>
      <c r="CD155">
        <v>35.754899999999999</v>
      </c>
      <c r="CE155">
        <v>-39.468000000000004</v>
      </c>
      <c r="CF155">
        <v>53.8203028547236</v>
      </c>
      <c r="CG155">
        <v>45.4</v>
      </c>
      <c r="CH155">
        <v>66.900000000000006</v>
      </c>
      <c r="CI155">
        <v>21.500000000000011</v>
      </c>
      <c r="CJ155">
        <v>45.4</v>
      </c>
      <c r="CK155">
        <v>17.988791100959691</v>
      </c>
      <c r="CL155">
        <v>14.9</v>
      </c>
      <c r="CM155">
        <v>20.9</v>
      </c>
      <c r="CN155">
        <v>5.9999999999999982</v>
      </c>
      <c r="CO155">
        <v>16.3</v>
      </c>
      <c r="CP155">
        <v>44.386427705211112</v>
      </c>
      <c r="CQ155">
        <v>20.6</v>
      </c>
      <c r="CR155">
        <v>74.5</v>
      </c>
      <c r="CS155">
        <v>53.9</v>
      </c>
      <c r="CT155">
        <v>45.6</v>
      </c>
      <c r="CU155">
        <v>9.3639027572313474</v>
      </c>
      <c r="CV155">
        <v>8.8000000000000007</v>
      </c>
      <c r="CW155">
        <v>13.4</v>
      </c>
      <c r="CX155">
        <v>4.5999999999999996</v>
      </c>
      <c r="CY155">
        <v>9.1</v>
      </c>
      <c r="CZ155">
        <v>104.12923770591669</v>
      </c>
      <c r="DA155">
        <v>44.5</v>
      </c>
      <c r="DB155">
        <v>148</v>
      </c>
      <c r="DC155">
        <v>103.5</v>
      </c>
      <c r="DD155">
        <v>100.3</v>
      </c>
      <c r="DE155">
        <v>7.9328477413800877</v>
      </c>
      <c r="DF155">
        <v>2.2999999999999998</v>
      </c>
      <c r="DG155">
        <v>11.4</v>
      </c>
      <c r="DH155">
        <v>9.1000000000000014</v>
      </c>
      <c r="DI155">
        <v>7.2</v>
      </c>
      <c r="DJ155">
        <v>0.14889174421261961</v>
      </c>
      <c r="DK155">
        <v>0.12350380848748641</v>
      </c>
      <c r="DL155">
        <v>0.19130683442951099</v>
      </c>
      <c r="DM155">
        <v>6.78030259420246E-2</v>
      </c>
      <c r="DN155">
        <v>0.12350380848748641</v>
      </c>
      <c r="DO155">
        <v>3.4079061703473532</v>
      </c>
      <c r="DP155">
        <v>2.4390900000000002</v>
      </c>
      <c r="DQ155">
        <v>5.0696339999999998</v>
      </c>
      <c r="DR155">
        <v>2.630544</v>
      </c>
      <c r="DS155">
        <v>2.8922979999999998</v>
      </c>
      <c r="DT155">
        <v>6.9631615604488708</v>
      </c>
      <c r="DU155">
        <v>6.8503100000000003</v>
      </c>
      <c r="DV155">
        <v>7.0173110000000003</v>
      </c>
      <c r="DW155">
        <v>0.16700100000000001</v>
      </c>
      <c r="DX155">
        <v>7.0125609999999998</v>
      </c>
      <c r="DY155">
        <v>3.518212245817038</v>
      </c>
      <c r="DZ155">
        <v>2.4390900000000002</v>
      </c>
      <c r="EA155">
        <v>5.6285590000000001</v>
      </c>
      <c r="EB155">
        <v>3.1894689999999999</v>
      </c>
      <c r="EC155">
        <v>2.940042</v>
      </c>
      <c r="ED155">
        <v>9.3141879831144401</v>
      </c>
      <c r="EE155">
        <v>9.1245809999999992</v>
      </c>
      <c r="EF155">
        <v>9.4415890000000005</v>
      </c>
      <c r="EG155">
        <v>0.31700800000000129</v>
      </c>
      <c r="EH155">
        <v>9.3672129999999996</v>
      </c>
      <c r="EI155">
        <v>10.810472701214641</v>
      </c>
      <c r="EJ155">
        <v>5.1971480000000003</v>
      </c>
      <c r="EK155">
        <v>11.754386999999999</v>
      </c>
      <c r="EL155">
        <v>6.5572389999999992</v>
      </c>
      <c r="EM155">
        <v>11.464954000000001</v>
      </c>
      <c r="EN155">
        <v>27.684027502253659</v>
      </c>
      <c r="EO155">
        <v>20.091049999999999</v>
      </c>
      <c r="EP155">
        <v>38.269500000000001</v>
      </c>
      <c r="EQ155">
        <v>18.178450000000002</v>
      </c>
      <c r="ER155">
        <v>20.091049999999999</v>
      </c>
      <c r="ES155">
        <v>7.6654404736076218</v>
      </c>
      <c r="ET155">
        <v>6.8968999999999996</v>
      </c>
      <c r="EU155">
        <v>10.561730000000001</v>
      </c>
      <c r="EV155">
        <v>3.6648300000000011</v>
      </c>
      <c r="EW155">
        <v>7.5162100000000001</v>
      </c>
      <c r="EX155">
        <v>20.018587028646031</v>
      </c>
      <c r="EY155">
        <v>12.57484</v>
      </c>
      <c r="EZ155">
        <v>30.891529999999999</v>
      </c>
      <c r="FA155">
        <v>18.316690000000001</v>
      </c>
      <c r="FB155">
        <v>12.57484</v>
      </c>
      <c r="FC155">
        <v>0.48357275265277672</v>
      </c>
      <c r="FD155">
        <v>0.35094186896735557</v>
      </c>
      <c r="FE155">
        <v>0.66847525910523409</v>
      </c>
      <c r="FF155">
        <v>0.31753339013787851</v>
      </c>
      <c r="FG155">
        <v>0.35094186896735557</v>
      </c>
      <c r="FH155">
        <v>2.6846923101202682</v>
      </c>
      <c r="FI155">
        <v>1.5603275831874861</v>
      </c>
      <c r="FJ155">
        <v>4.1869958809808114</v>
      </c>
      <c r="FK155">
        <v>2.626668297793326</v>
      </c>
      <c r="FL155">
        <v>1.6730293592116241</v>
      </c>
      <c r="FM155">
        <v>37.751099812006828</v>
      </c>
      <c r="FN155">
        <v>33.44</v>
      </c>
      <c r="FO155">
        <v>40.21</v>
      </c>
      <c r="FP155">
        <v>6.7700000000000031</v>
      </c>
      <c r="FQ155">
        <v>36.659999999999997</v>
      </c>
      <c r="FR155">
        <v>414.45619235721529</v>
      </c>
      <c r="FS155">
        <v>393.09280999999999</v>
      </c>
      <c r="FT155">
        <v>423.60237000000001</v>
      </c>
      <c r="FU155">
        <v>30.509560000000022</v>
      </c>
      <c r="FV155">
        <v>393.09280999999999</v>
      </c>
      <c r="FW155">
        <v>0.68431321457986538</v>
      </c>
      <c r="FX155">
        <v>0.66926600000000003</v>
      </c>
      <c r="FY155">
        <v>0.71732600000000002</v>
      </c>
      <c r="FZ155">
        <v>4.8059999999999992E-2</v>
      </c>
      <c r="GA155">
        <v>0.71732600000000002</v>
      </c>
      <c r="GB155">
        <v>12</v>
      </c>
      <c r="GC155">
        <v>18</v>
      </c>
    </row>
    <row r="156" spans="1:185" x14ac:dyDescent="0.3">
      <c r="A156" s="36" t="s">
        <v>1146</v>
      </c>
      <c r="B156">
        <v>-4.2795634283019988E-2</v>
      </c>
      <c r="C156">
        <v>1.8645076686412829</v>
      </c>
      <c r="D156">
        <v>1.7714546511902161</v>
      </c>
      <c r="E156">
        <v>-0.73596674663989858</v>
      </c>
      <c r="F156">
        <v>-0.71028231376387618</v>
      </c>
      <c r="G156">
        <v>1.4462482842943269</v>
      </c>
      <c r="H156">
        <v>-54.170474562737688</v>
      </c>
      <c r="I156">
        <v>0.1091167183628753</v>
      </c>
      <c r="J156">
        <v>0.45598171434689161</v>
      </c>
      <c r="K156">
        <v>0.22158991486880411</v>
      </c>
      <c r="L156">
        <v>-2.857940849399563E-2</v>
      </c>
      <c r="M156">
        <v>9.4423893318372559E-2</v>
      </c>
      <c r="N156">
        <v>0.2021232904345279</v>
      </c>
      <c r="O156">
        <v>-0.23866528627546141</v>
      </c>
      <c r="P156">
        <v>-3.6541995840933497E-2</v>
      </c>
      <c r="Q156">
        <v>-0.13760517236165101</v>
      </c>
      <c r="R156">
        <v>4.6841080593466457E-2</v>
      </c>
      <c r="S156">
        <v>0.7942390417597156</v>
      </c>
      <c r="T156">
        <v>-0.55291671858434943</v>
      </c>
      <c r="U156">
        <v>-0.53356517089397504</v>
      </c>
      <c r="V156">
        <v>1.9539632908650071</v>
      </c>
      <c r="W156">
        <v>1.9478216011212299</v>
      </c>
      <c r="X156">
        <v>0.19458139301941041</v>
      </c>
      <c r="Y156">
        <v>0.1724913711037506</v>
      </c>
      <c r="Z156">
        <v>3.3436895039464197E-2</v>
      </c>
      <c r="AA156">
        <v>3.529437960575043E-2</v>
      </c>
      <c r="AB156">
        <v>49.714112602166217</v>
      </c>
      <c r="AC156">
        <v>-0.38941976591761052</v>
      </c>
      <c r="AD156">
        <v>1.918875499541443</v>
      </c>
      <c r="AE156">
        <v>0.58400115893702087</v>
      </c>
      <c r="AF156">
        <v>0.56191113702136108</v>
      </c>
      <c r="AG156">
        <v>0.8128348030902256</v>
      </c>
      <c r="AH156">
        <v>5.3978689645896036E-3</v>
      </c>
      <c r="AI156">
        <v>307.58364164795239</v>
      </c>
      <c r="AJ156">
        <v>267.13210525683007</v>
      </c>
      <c r="AK156">
        <v>318.03502373624428</v>
      </c>
      <c r="AL156">
        <v>337.58367975376808</v>
      </c>
      <c r="AM156">
        <v>202.39763872075579</v>
      </c>
      <c r="AN156">
        <v>275.22308867700622</v>
      </c>
      <c r="AO156">
        <v>90.246332192100084</v>
      </c>
      <c r="AP156">
        <v>225.57988329956169</v>
      </c>
      <c r="AQ156">
        <v>19.244374260325358</v>
      </c>
      <c r="AR156">
        <v>4.2255211824016117</v>
      </c>
      <c r="AS156">
        <v>12.189049884783159</v>
      </c>
      <c r="AT156">
        <v>-13.553050459996751</v>
      </c>
      <c r="AU156">
        <v>-6.4053804640252698</v>
      </c>
      <c r="AV156">
        <v>-7.1476699959714853</v>
      </c>
      <c r="AW156">
        <v>2.5704153013683211</v>
      </c>
      <c r="AX156">
        <v>1.5698000000000001</v>
      </c>
      <c r="AY156">
        <v>3.1261000000000001</v>
      </c>
      <c r="AZ156">
        <v>1.5563</v>
      </c>
      <c r="BA156">
        <v>2.4036</v>
      </c>
      <c r="BB156">
        <v>0.94188780152422513</v>
      </c>
      <c r="BC156">
        <v>0.90849999999999997</v>
      </c>
      <c r="BD156">
        <v>0.95009999999999994</v>
      </c>
      <c r="BE156">
        <v>4.159999999999997E-2</v>
      </c>
      <c r="BF156">
        <v>0.92320000000000002</v>
      </c>
      <c r="BG156">
        <v>16.57954701867763</v>
      </c>
      <c r="BH156">
        <v>15.3383</v>
      </c>
      <c r="BI156">
        <v>21.136399999999998</v>
      </c>
      <c r="BJ156">
        <v>5.798099999999998</v>
      </c>
      <c r="BK156">
        <v>19.287800000000001</v>
      </c>
      <c r="BL156">
        <v>11.96930598593668</v>
      </c>
      <c r="BM156">
        <v>6.8754999999999997</v>
      </c>
      <c r="BN156">
        <v>13.623200000000001</v>
      </c>
      <c r="BO156">
        <v>6.7477000000000009</v>
      </c>
      <c r="BP156">
        <v>13.623200000000001</v>
      </c>
      <c r="BQ156">
        <v>8.3044712031534811</v>
      </c>
      <c r="BR156">
        <v>4.8205</v>
      </c>
      <c r="BS156">
        <v>8.8569999999999993</v>
      </c>
      <c r="BT156">
        <v>4.0364999999999993</v>
      </c>
      <c r="BU156">
        <v>8.8569999999999993</v>
      </c>
      <c r="BV156">
        <v>0.28242424923205839</v>
      </c>
      <c r="BW156">
        <v>-0.93220000000000003</v>
      </c>
      <c r="BX156">
        <v>4.0286999999999997</v>
      </c>
      <c r="BY156">
        <v>4.9608999999999996</v>
      </c>
      <c r="BZ156">
        <v>1.3992</v>
      </c>
      <c r="CA156">
        <v>-8.5867973736011223</v>
      </c>
      <c r="CB156">
        <v>-10.2561</v>
      </c>
      <c r="CC156">
        <v>-4.3281000000000001</v>
      </c>
      <c r="CD156">
        <v>5.9279999999999999</v>
      </c>
      <c r="CE156">
        <v>-10.2561</v>
      </c>
      <c r="CF156">
        <v>49.643205377444438</v>
      </c>
      <c r="CG156">
        <v>46.8</v>
      </c>
      <c r="CH156">
        <v>56.8</v>
      </c>
      <c r="CI156">
        <v>10</v>
      </c>
      <c r="CJ156">
        <v>46.8</v>
      </c>
      <c r="CK156">
        <v>15.18964556306849</v>
      </c>
      <c r="CL156">
        <v>14.6</v>
      </c>
      <c r="CM156">
        <v>20.3</v>
      </c>
      <c r="CN156">
        <v>5.7000000000000011</v>
      </c>
      <c r="CO156">
        <v>14.6</v>
      </c>
      <c r="CP156">
        <v>37.157480187360846</v>
      </c>
      <c r="CQ156">
        <v>33.799999999999997</v>
      </c>
      <c r="CR156">
        <v>47.6</v>
      </c>
      <c r="CS156">
        <v>13.8</v>
      </c>
      <c r="CT156">
        <v>47.6</v>
      </c>
      <c r="CU156">
        <v>10.32481997894951</v>
      </c>
      <c r="CV156">
        <v>9.9</v>
      </c>
      <c r="CW156">
        <v>11.1</v>
      </c>
      <c r="CX156">
        <v>1.1999999999999991</v>
      </c>
      <c r="CY156">
        <v>10.199999999999999</v>
      </c>
      <c r="CZ156">
        <v>47.661098551216448</v>
      </c>
      <c r="DA156">
        <v>41.4</v>
      </c>
      <c r="DB156">
        <v>56.3</v>
      </c>
      <c r="DC156">
        <v>14.9</v>
      </c>
      <c r="DD156">
        <v>41.4</v>
      </c>
      <c r="DE156">
        <v>3.8041077931238698</v>
      </c>
      <c r="DF156">
        <v>3.1</v>
      </c>
      <c r="DG156">
        <v>9.9</v>
      </c>
      <c r="DH156">
        <v>6.8000000000000007</v>
      </c>
      <c r="DI156">
        <v>4.0999999999999996</v>
      </c>
      <c r="DJ156">
        <v>0.2201854114068747</v>
      </c>
      <c r="DK156">
        <v>0.2055335968379447</v>
      </c>
      <c r="DL156">
        <v>0.25995423340961099</v>
      </c>
      <c r="DM156">
        <v>5.442063657166632E-2</v>
      </c>
      <c r="DN156">
        <v>0.2055335968379447</v>
      </c>
      <c r="DO156">
        <v>3.6113299091484281</v>
      </c>
      <c r="DP156">
        <v>3.0367540000000002</v>
      </c>
      <c r="DQ156">
        <v>3.6875110000000002</v>
      </c>
      <c r="DR156">
        <v>0.65075700000000003</v>
      </c>
      <c r="DS156">
        <v>3.3161160000000001</v>
      </c>
      <c r="DT156">
        <v>6.0376837060479893</v>
      </c>
      <c r="DU156">
        <v>5.7526770000000003</v>
      </c>
      <c r="DV156">
        <v>6.1197410000000003</v>
      </c>
      <c r="DW156">
        <v>0.36706400000000011</v>
      </c>
      <c r="DX156">
        <v>6.0425709999999997</v>
      </c>
      <c r="DY156">
        <v>3.8418635419430949</v>
      </c>
      <c r="DZ156">
        <v>3.2730220000000001</v>
      </c>
      <c r="EA156">
        <v>3.9005399999999999</v>
      </c>
      <c r="EB156">
        <v>0.6275179999999998</v>
      </c>
      <c r="EC156">
        <v>3.8485719999999999</v>
      </c>
      <c r="ED156">
        <v>6.4087119632254526</v>
      </c>
      <c r="EE156">
        <v>6.3062279999999999</v>
      </c>
      <c r="EF156">
        <v>6.5577249999999996</v>
      </c>
      <c r="EG156">
        <v>0.25149699999999958</v>
      </c>
      <c r="EH156">
        <v>6.4786489999999999</v>
      </c>
      <c r="EI156">
        <v>7.5430743860102218</v>
      </c>
      <c r="EJ156">
        <v>7.2689849999999998</v>
      </c>
      <c r="EK156">
        <v>7.9117740000000003</v>
      </c>
      <c r="EL156">
        <v>0.6427890000000005</v>
      </c>
      <c r="EM156">
        <v>7.5152049999999999</v>
      </c>
      <c r="EN156">
        <v>20.36171880998678</v>
      </c>
      <c r="EO156">
        <v>18.159839999999999</v>
      </c>
      <c r="EP156">
        <v>24.022559999999999</v>
      </c>
      <c r="EQ156">
        <v>5.8627199999999986</v>
      </c>
      <c r="ER156">
        <v>18.659389999999998</v>
      </c>
      <c r="ES156">
        <v>6.4309091144423807</v>
      </c>
      <c r="ET156">
        <v>5.7125399999999997</v>
      </c>
      <c r="EU156">
        <v>7.3010799999999998</v>
      </c>
      <c r="EV156">
        <v>1.5885400000000001</v>
      </c>
      <c r="EW156">
        <v>7.0107499999999998</v>
      </c>
      <c r="EX156">
        <v>13.930809695544401</v>
      </c>
      <c r="EY156">
        <v>10.85876</v>
      </c>
      <c r="EZ156">
        <v>18.17276</v>
      </c>
      <c r="FA156">
        <v>7.3140000000000001</v>
      </c>
      <c r="FB156">
        <v>11.64864</v>
      </c>
      <c r="FC156">
        <v>0.48972350058256248</v>
      </c>
      <c r="FD156">
        <v>0.43676570223813133</v>
      </c>
      <c r="FE156">
        <v>0.5777710755137514</v>
      </c>
      <c r="FF156">
        <v>0.1410053732756201</v>
      </c>
      <c r="FG156">
        <v>0.44878047255290598</v>
      </c>
      <c r="FH156">
        <v>2.2322165478494278</v>
      </c>
      <c r="FI156">
        <v>1.4872813337204911</v>
      </c>
      <c r="FJ156">
        <v>3.1507473033011588</v>
      </c>
      <c r="FK156">
        <v>1.6634659695806679</v>
      </c>
      <c r="FL156">
        <v>1.6615397781977681</v>
      </c>
      <c r="FM156">
        <v>33.713583628672268</v>
      </c>
      <c r="FN156">
        <v>33.409999999999997</v>
      </c>
      <c r="FO156">
        <v>35.53</v>
      </c>
      <c r="FP156">
        <v>2.120000000000005</v>
      </c>
      <c r="FQ156">
        <v>33.75</v>
      </c>
      <c r="FR156">
        <v>286.48198110401012</v>
      </c>
      <c r="FS156">
        <v>275.89823999999999</v>
      </c>
      <c r="FT156">
        <v>288.26970999999998</v>
      </c>
      <c r="FU156">
        <v>12.37146999999999</v>
      </c>
      <c r="FV156">
        <v>282.66685999999999</v>
      </c>
      <c r="FW156">
        <v>0.78120463651120209</v>
      </c>
      <c r="FX156">
        <v>0.77683000000000002</v>
      </c>
      <c r="FY156">
        <v>0.80652199999999996</v>
      </c>
      <c r="FZ156">
        <v>2.9691999999999941E-2</v>
      </c>
      <c r="GA156">
        <v>0.78917400000000004</v>
      </c>
      <c r="GB156">
        <v>7</v>
      </c>
      <c r="GC156">
        <v>9</v>
      </c>
    </row>
    <row r="157" spans="1:185" x14ac:dyDescent="0.3">
      <c r="A157" s="36" t="s">
        <v>1149</v>
      </c>
      <c r="B157">
        <v>-5.0822747032517268E-2</v>
      </c>
      <c r="C157">
        <v>1.850156792161247</v>
      </c>
      <c r="D157">
        <v>1.784615059349655</v>
      </c>
      <c r="E157">
        <v>-0.74138674579953934</v>
      </c>
      <c r="F157">
        <v>-0.71562454871270154</v>
      </c>
      <c r="G157">
        <v>1.4570792161247119</v>
      </c>
      <c r="H157">
        <v>-54.180190269720192</v>
      </c>
      <c r="I157">
        <v>0.10138674579953939</v>
      </c>
      <c r="J157">
        <v>0.39804337289976971</v>
      </c>
      <c r="K157">
        <v>0.22300552855681141</v>
      </c>
      <c r="L157">
        <v>-2.602575346067389E-2</v>
      </c>
      <c r="M157">
        <v>9.1339719462088215E-2</v>
      </c>
      <c r="N157">
        <v>0.19659301186993089</v>
      </c>
      <c r="O157">
        <v>-0.22366356886859171</v>
      </c>
      <c r="P157">
        <v>-2.707055699866075E-2</v>
      </c>
      <c r="Q157">
        <v>-0.1253688550948733</v>
      </c>
      <c r="R157">
        <v>3.9976219708683793E-2</v>
      </c>
      <c r="S157">
        <v>0.81167471377371836</v>
      </c>
      <c r="T157">
        <v>-0.55183553206414171</v>
      </c>
      <c r="U157">
        <v>-0.55113320783875286</v>
      </c>
      <c r="V157">
        <v>1.952822831355012</v>
      </c>
      <c r="W157">
        <v>1.9523232078387529</v>
      </c>
      <c r="X157">
        <v>0.21901372011967651</v>
      </c>
      <c r="Y157">
        <v>0.21792811758129321</v>
      </c>
      <c r="Z157">
        <v>3.7288363419153231E-2</v>
      </c>
      <c r="AA157">
        <v>3.8462078387528791E-2</v>
      </c>
      <c r="AB157">
        <v>47.387168644988478</v>
      </c>
      <c r="AC157">
        <v>-0.36777489428863769</v>
      </c>
      <c r="AD157">
        <v>1.901531113997321</v>
      </c>
      <c r="AE157">
        <v>0.5867886144083142</v>
      </c>
      <c r="AF157">
        <v>0.5857030118699309</v>
      </c>
      <c r="AG157">
        <v>0.76371289317062185</v>
      </c>
      <c r="AH157">
        <v>5.1160391937643936E-3</v>
      </c>
      <c r="AI157">
        <v>297.25234162365138</v>
      </c>
      <c r="AJ157">
        <v>282.75057017063369</v>
      </c>
      <c r="AK157">
        <v>288.45963782265818</v>
      </c>
      <c r="AL157">
        <v>320.54674895604973</v>
      </c>
      <c r="AM157">
        <v>281.09206082922799</v>
      </c>
      <c r="AN157">
        <v>367.26792161247118</v>
      </c>
      <c r="AO157">
        <v>147.6112945122409</v>
      </c>
      <c r="AP157">
        <v>316.46792161247117</v>
      </c>
      <c r="AQ157">
        <v>19.961129451224089</v>
      </c>
      <c r="AR157">
        <v>5.0707529674827274</v>
      </c>
      <c r="AS157">
        <v>11.400376483741359</v>
      </c>
      <c r="AT157">
        <v>-14.800094386564711</v>
      </c>
      <c r="AU157">
        <v>-6.9132078387528786</v>
      </c>
      <c r="AV157">
        <v>-7.8868865478118266</v>
      </c>
      <c r="AW157">
        <v>2.1707292671109841</v>
      </c>
      <c r="AX157">
        <v>1.6657999999999999</v>
      </c>
      <c r="AY157">
        <v>2.4091999999999998</v>
      </c>
      <c r="AZ157">
        <v>0.74339999999999984</v>
      </c>
      <c r="BA157">
        <v>2.4091999999999998</v>
      </c>
      <c r="BB157">
        <v>0.93293960806235621</v>
      </c>
      <c r="BC157">
        <v>0.93259999999999998</v>
      </c>
      <c r="BD157">
        <v>0.93310000000000004</v>
      </c>
      <c r="BE157">
        <v>5.0000000000005596E-4</v>
      </c>
      <c r="BF157">
        <v>0.93310000000000004</v>
      </c>
      <c r="BG157">
        <v>17.95462686679809</v>
      </c>
      <c r="BH157">
        <v>17.928899999999999</v>
      </c>
      <c r="BI157">
        <v>18.0091</v>
      </c>
      <c r="BJ157">
        <v>8.0200000000001381E-2</v>
      </c>
      <c r="BK157">
        <v>17.928899999999999</v>
      </c>
      <c r="BL157">
        <v>7.3897517343309396</v>
      </c>
      <c r="BM157">
        <v>5.9903000000000004</v>
      </c>
      <c r="BN157">
        <v>10.3529</v>
      </c>
      <c r="BO157">
        <v>4.3625999999999996</v>
      </c>
      <c r="BP157">
        <v>5.9903000000000004</v>
      </c>
      <c r="BQ157">
        <v>5.7346787655840448</v>
      </c>
      <c r="BR157">
        <v>4.8888999999999996</v>
      </c>
      <c r="BS157">
        <v>7.5255000000000001</v>
      </c>
      <c r="BT157">
        <v>2.6366000000000001</v>
      </c>
      <c r="BU157">
        <v>4.8888999999999996</v>
      </c>
      <c r="BV157">
        <v>-1.7115354947437671</v>
      </c>
      <c r="BW157">
        <v>-2.3174000000000001</v>
      </c>
      <c r="BX157">
        <v>-0.42870000000000003</v>
      </c>
      <c r="BY157">
        <v>1.8887</v>
      </c>
      <c r="BZ157">
        <v>-2.3174000000000001</v>
      </c>
      <c r="CA157">
        <v>-4.0231753492278068</v>
      </c>
      <c r="CB157">
        <v>-7.0968999999999998</v>
      </c>
      <c r="CC157">
        <v>-2.5714999999999999</v>
      </c>
      <c r="CD157">
        <v>4.5253999999999994</v>
      </c>
      <c r="CE157">
        <v>-2.5714999999999999</v>
      </c>
      <c r="CF157">
        <v>50.8</v>
      </c>
      <c r="CG157">
        <v>50.8</v>
      </c>
      <c r="CH157">
        <v>50.8</v>
      </c>
      <c r="CI157">
        <v>0</v>
      </c>
      <c r="CJ157">
        <v>50.8</v>
      </c>
      <c r="CK157">
        <v>14.1</v>
      </c>
      <c r="CL157">
        <v>14.1</v>
      </c>
      <c r="CM157">
        <v>14.1</v>
      </c>
      <c r="CN157">
        <v>0</v>
      </c>
      <c r="CO157">
        <v>14.1</v>
      </c>
      <c r="CP157">
        <v>61.064156775057583</v>
      </c>
      <c r="CQ157">
        <v>61</v>
      </c>
      <c r="CR157">
        <v>61.2</v>
      </c>
      <c r="CS157">
        <v>0.20000000000000279</v>
      </c>
      <c r="CT157">
        <v>61</v>
      </c>
      <c r="CU157">
        <v>11.5</v>
      </c>
      <c r="CV157">
        <v>11.5</v>
      </c>
      <c r="CW157">
        <v>11.5</v>
      </c>
      <c r="CX157">
        <v>0</v>
      </c>
      <c r="CY157">
        <v>11.5</v>
      </c>
      <c r="CZ157">
        <v>83.122589024481812</v>
      </c>
      <c r="DA157">
        <v>81.900000000000006</v>
      </c>
      <c r="DB157">
        <v>83.7</v>
      </c>
      <c r="DC157">
        <v>1.7999999999999969</v>
      </c>
      <c r="DD157">
        <v>83.7</v>
      </c>
      <c r="DE157">
        <v>1.7320783875287891</v>
      </c>
      <c r="DF157">
        <v>1.7</v>
      </c>
      <c r="DG157">
        <v>1.8</v>
      </c>
      <c r="DH157">
        <v>0.1000000000000001</v>
      </c>
      <c r="DI157">
        <v>1.7</v>
      </c>
      <c r="DJ157">
        <v>0.16052180216701781</v>
      </c>
      <c r="DK157">
        <v>0.16050552922590841</v>
      </c>
      <c r="DL157">
        <v>0.16055625790139061</v>
      </c>
      <c r="DM157">
        <v>5.0728675482281098E-5</v>
      </c>
      <c r="DN157">
        <v>0.16050552922590841</v>
      </c>
      <c r="DO157">
        <v>3.7131431268861079</v>
      </c>
      <c r="DP157">
        <v>3.7084260000000002</v>
      </c>
      <c r="DQ157">
        <v>3.723131</v>
      </c>
      <c r="DR157">
        <v>1.470500000000019E-2</v>
      </c>
      <c r="DS157">
        <v>3.7084260000000002</v>
      </c>
      <c r="DT157">
        <v>6.7793127968516282</v>
      </c>
      <c r="DU157">
        <v>6.272659</v>
      </c>
      <c r="DV157">
        <v>7.0185979999999999</v>
      </c>
      <c r="DW157">
        <v>0.74593899999999991</v>
      </c>
      <c r="DX157">
        <v>7.0185979999999999</v>
      </c>
      <c r="DY157">
        <v>4.2977139317070883</v>
      </c>
      <c r="DZ157">
        <v>4.291728</v>
      </c>
      <c r="EA157">
        <v>4.3005409999999999</v>
      </c>
      <c r="EB157">
        <v>8.8129999999999598E-3</v>
      </c>
      <c r="EC157">
        <v>4.3005409999999999</v>
      </c>
      <c r="ED157">
        <v>8.0682244100393028</v>
      </c>
      <c r="EE157">
        <v>7.8930870000000004</v>
      </c>
      <c r="EF157">
        <v>8.4390540000000005</v>
      </c>
      <c r="EG157">
        <v>0.54596700000000009</v>
      </c>
      <c r="EH157">
        <v>7.8930870000000004</v>
      </c>
      <c r="EI157">
        <v>8.4374503459119765</v>
      </c>
      <c r="EJ157">
        <v>8.2648689999999991</v>
      </c>
      <c r="EK157">
        <v>8.5189579999999996</v>
      </c>
      <c r="EL157">
        <v>0.25408900000000051</v>
      </c>
      <c r="EM157">
        <v>8.5189579999999996</v>
      </c>
      <c r="EN157">
        <v>20.4945579060977</v>
      </c>
      <c r="EO157">
        <v>19.81184</v>
      </c>
      <c r="EP157">
        <v>21.94012</v>
      </c>
      <c r="EQ157">
        <v>2.1282800000000002</v>
      </c>
      <c r="ER157">
        <v>19.81184</v>
      </c>
      <c r="ES157">
        <v>5.9870599999999996</v>
      </c>
      <c r="ET157">
        <v>5.9870599999999996</v>
      </c>
      <c r="EU157">
        <v>5.9870599999999996</v>
      </c>
      <c r="EV157">
        <v>0</v>
      </c>
      <c r="EW157">
        <v>5.9870599999999996</v>
      </c>
      <c r="EX157">
        <v>14.50749790609771</v>
      </c>
      <c r="EY157">
        <v>13.824780000000001</v>
      </c>
      <c r="EZ157">
        <v>15.953060000000001</v>
      </c>
      <c r="FA157">
        <v>2.1282800000000002</v>
      </c>
      <c r="FB157">
        <v>13.824780000000001</v>
      </c>
      <c r="FC157">
        <v>0.39494768070614789</v>
      </c>
      <c r="FD157">
        <v>0.38179112203211951</v>
      </c>
      <c r="FE157">
        <v>0.4228049001162611</v>
      </c>
      <c r="FF157">
        <v>4.1013778084141583E-2</v>
      </c>
      <c r="FG157">
        <v>0.38179112203211951</v>
      </c>
      <c r="FH157">
        <v>2.4231422277541408</v>
      </c>
      <c r="FI157">
        <v>2.3091099805246649</v>
      </c>
      <c r="FJ157">
        <v>2.6645899656926781</v>
      </c>
      <c r="FK157">
        <v>0.35547998516801238</v>
      </c>
      <c r="FL157">
        <v>2.3091099805246649</v>
      </c>
      <c r="FM157">
        <v>36.824141321154997</v>
      </c>
      <c r="FN157">
        <v>36.6</v>
      </c>
      <c r="FO157">
        <v>36.93</v>
      </c>
      <c r="FP157">
        <v>0.32999999999999829</v>
      </c>
      <c r="FQ157">
        <v>36.93</v>
      </c>
      <c r="FR157">
        <v>372.45516389241772</v>
      </c>
      <c r="FS157">
        <v>372.37882000000002</v>
      </c>
      <c r="FT157">
        <v>372.49122</v>
      </c>
      <c r="FU157">
        <v>0.1123999999999796</v>
      </c>
      <c r="FV157">
        <v>372.49122</v>
      </c>
      <c r="FW157">
        <v>0.73199749406503456</v>
      </c>
      <c r="FX157">
        <v>0.73195900000000003</v>
      </c>
      <c r="FY157">
        <v>0.73207900000000004</v>
      </c>
      <c r="FZ157">
        <v>1.20000000000009E-4</v>
      </c>
      <c r="GA157">
        <v>0.73195900000000003</v>
      </c>
      <c r="GB157">
        <v>2</v>
      </c>
      <c r="GC157">
        <v>2</v>
      </c>
    </row>
    <row r="158" spans="1:185" x14ac:dyDescent="0.3">
      <c r="A158" s="36" t="s">
        <v>1152</v>
      </c>
      <c r="B158">
        <v>-4.1526199999999999E-2</v>
      </c>
      <c r="C158">
        <v>1.93015</v>
      </c>
      <c r="D158">
        <v>1.5994999999999999</v>
      </c>
      <c r="E158">
        <v>-0.65300000000000002</v>
      </c>
      <c r="F158">
        <v>-0.65290000000000004</v>
      </c>
      <c r="G158">
        <v>1.3059000000000001</v>
      </c>
      <c r="H158">
        <v>-54.186233000000001</v>
      </c>
      <c r="I158">
        <v>0.65800000000000003</v>
      </c>
      <c r="J158">
        <v>0.49</v>
      </c>
      <c r="K158">
        <v>0.15073</v>
      </c>
      <c r="L158">
        <v>-3.6920000000000001E-2</v>
      </c>
      <c r="M158">
        <v>6.3571000000000003E-2</v>
      </c>
      <c r="N158">
        <v>0.21495</v>
      </c>
      <c r="O158">
        <v>-0.22372</v>
      </c>
      <c r="P158">
        <v>-8.77E-3</v>
      </c>
      <c r="Q158">
        <v>-0.11625000000000001</v>
      </c>
      <c r="R158">
        <v>3.143E-2</v>
      </c>
      <c r="S158">
        <v>0.63193999999999995</v>
      </c>
      <c r="T158">
        <v>-0.45062666666666668</v>
      </c>
      <c r="U158">
        <v>-0.45062000000000002</v>
      </c>
      <c r="V158">
        <v>1.9774799999999999</v>
      </c>
      <c r="W158">
        <v>1.9774799999999999</v>
      </c>
      <c r="X158">
        <v>0.14783333333333329</v>
      </c>
      <c r="Y158">
        <v>0.14782999999999999</v>
      </c>
      <c r="Z158">
        <v>7.0600000000000003E-3</v>
      </c>
      <c r="AA158">
        <v>7.0600000000000003E-3</v>
      </c>
      <c r="AB158">
        <v>67.19</v>
      </c>
      <c r="AC158">
        <v>-0.47577000000000003</v>
      </c>
      <c r="AD158">
        <v>1.9927900000000001</v>
      </c>
      <c r="AE158">
        <v>0.6236033333333334</v>
      </c>
      <c r="AF158">
        <v>0.59845000000000004</v>
      </c>
      <c r="AG158">
        <v>1.1128400000000001</v>
      </c>
      <c r="AH158">
        <v>2.9199999999999999E-3</v>
      </c>
      <c r="AI158">
        <v>149.84639999999999</v>
      </c>
      <c r="AJ158">
        <v>83.545000000000002</v>
      </c>
      <c r="AK158">
        <v>182.9675</v>
      </c>
      <c r="AL158">
        <v>183.02670000000001</v>
      </c>
      <c r="AM158">
        <v>88.750100000000003</v>
      </c>
      <c r="AN158">
        <v>129.69999999999999</v>
      </c>
      <c r="AO158">
        <v>32.5</v>
      </c>
      <c r="AP158">
        <v>95.199999999999989</v>
      </c>
      <c r="AQ158">
        <v>17.739999999999998</v>
      </c>
      <c r="AR158">
        <v>4.3099999999999996</v>
      </c>
      <c r="AS158">
        <v>11.71</v>
      </c>
      <c r="AT158">
        <v>-5.5259785620593478</v>
      </c>
      <c r="AU158">
        <v>-3.74</v>
      </c>
      <c r="AV158">
        <v>-1.785978562059348</v>
      </c>
      <c r="AW158">
        <v>1.5105999999999999</v>
      </c>
      <c r="AX158">
        <v>1.5105999999999999</v>
      </c>
      <c r="AY158">
        <v>1.5105999999999999</v>
      </c>
      <c r="AZ158">
        <v>0</v>
      </c>
      <c r="BA158">
        <v>1.5105999999999999</v>
      </c>
      <c r="BB158">
        <v>1.0887</v>
      </c>
      <c r="BC158">
        <v>1.0887</v>
      </c>
      <c r="BD158">
        <v>1.0887</v>
      </c>
      <c r="BE158">
        <v>0</v>
      </c>
      <c r="BF158">
        <v>1.0887</v>
      </c>
      <c r="BG158">
        <v>-19.2319</v>
      </c>
      <c r="BH158">
        <v>-19.2319</v>
      </c>
      <c r="BI158">
        <v>-19.2319</v>
      </c>
      <c r="BJ158">
        <v>0</v>
      </c>
      <c r="BK158">
        <v>-19.2319</v>
      </c>
      <c r="BL158">
        <v>3.6070000000000002</v>
      </c>
      <c r="BM158">
        <v>3.6070000000000002</v>
      </c>
      <c r="BN158">
        <v>3.6070000000000002</v>
      </c>
      <c r="BO158">
        <v>0</v>
      </c>
      <c r="BP158">
        <v>3.6070000000000002</v>
      </c>
      <c r="BQ158">
        <v>1.4726999999999999</v>
      </c>
      <c r="BR158">
        <v>1.4726999999999999</v>
      </c>
      <c r="BS158">
        <v>1.4726999999999999</v>
      </c>
      <c r="BT158">
        <v>0</v>
      </c>
      <c r="BU158">
        <v>1.4726999999999999</v>
      </c>
      <c r="BV158">
        <v>1.4724999999999999</v>
      </c>
      <c r="BW158">
        <v>1.4724999999999999</v>
      </c>
      <c r="BX158">
        <v>1.4724999999999999</v>
      </c>
      <c r="BY158">
        <v>0</v>
      </c>
      <c r="BZ158">
        <v>1.4724999999999999</v>
      </c>
      <c r="CA158">
        <v>-2.9451000000000001</v>
      </c>
      <c r="CB158">
        <v>-2.9451000000000001</v>
      </c>
      <c r="CC158">
        <v>-2.9451000000000001</v>
      </c>
      <c r="CD158">
        <v>0</v>
      </c>
      <c r="CE158">
        <v>-2.9451000000000001</v>
      </c>
      <c r="CF158">
        <v>34.5</v>
      </c>
      <c r="CG158">
        <v>34.5</v>
      </c>
      <c r="CH158">
        <v>34.5</v>
      </c>
      <c r="CI158">
        <v>0</v>
      </c>
      <c r="CJ158">
        <v>34.5</v>
      </c>
      <c r="CK158">
        <v>8.6999999999999993</v>
      </c>
      <c r="CL158">
        <v>8.6999999999999993</v>
      </c>
      <c r="CM158">
        <v>8.6999999999999993</v>
      </c>
      <c r="CN158">
        <v>0</v>
      </c>
      <c r="CO158">
        <v>8.6999999999999993</v>
      </c>
      <c r="CP158">
        <v>32.299999999999997</v>
      </c>
      <c r="CQ158">
        <v>32.299999999999997</v>
      </c>
      <c r="CR158">
        <v>32.299999999999997</v>
      </c>
      <c r="CS158">
        <v>0</v>
      </c>
      <c r="CT158">
        <v>32.299999999999997</v>
      </c>
      <c r="CU158">
        <v>8.5</v>
      </c>
      <c r="CV158">
        <v>8.5</v>
      </c>
      <c r="CW158">
        <v>8.5</v>
      </c>
      <c r="CX158">
        <v>0</v>
      </c>
      <c r="CY158">
        <v>8.5</v>
      </c>
      <c r="CZ158">
        <v>0.2</v>
      </c>
      <c r="DA158">
        <v>0.2</v>
      </c>
      <c r="DB158">
        <v>0.2</v>
      </c>
      <c r="DC158">
        <v>0</v>
      </c>
      <c r="DD158">
        <v>0.2</v>
      </c>
      <c r="DE158">
        <v>0.2</v>
      </c>
      <c r="DF158">
        <v>0.2</v>
      </c>
      <c r="DG158">
        <v>0.2</v>
      </c>
      <c r="DH158">
        <v>0</v>
      </c>
      <c r="DI158">
        <v>0.2</v>
      </c>
      <c r="DJ158">
        <v>0.36239495798319332</v>
      </c>
      <c r="DK158">
        <v>0.36239495798319332</v>
      </c>
      <c r="DL158">
        <v>0.36239495798319332</v>
      </c>
      <c r="DM158">
        <v>0</v>
      </c>
      <c r="DN158">
        <v>0.36239495798319332</v>
      </c>
      <c r="DO158">
        <v>3.1475230000000001</v>
      </c>
      <c r="DP158">
        <v>3.1475230000000001</v>
      </c>
      <c r="DQ158">
        <v>3.1475230000000001</v>
      </c>
      <c r="DR158">
        <v>0</v>
      </c>
      <c r="DS158">
        <v>3.1475230000000001</v>
      </c>
      <c r="DT158">
        <v>3.533064</v>
      </c>
      <c r="DU158">
        <v>3.533064</v>
      </c>
      <c r="DV158">
        <v>3.533064</v>
      </c>
      <c r="DW158">
        <v>0</v>
      </c>
      <c r="DX158">
        <v>3.533064</v>
      </c>
      <c r="DY158">
        <v>3.1475230000000001</v>
      </c>
      <c r="DZ158">
        <v>3.1475230000000001</v>
      </c>
      <c r="EA158">
        <v>3.1475230000000001</v>
      </c>
      <c r="EB158">
        <v>0</v>
      </c>
      <c r="EC158">
        <v>3.1475230000000001</v>
      </c>
      <c r="ED158">
        <v>3.533064</v>
      </c>
      <c r="EE158">
        <v>3.533064</v>
      </c>
      <c r="EF158">
        <v>3.533064</v>
      </c>
      <c r="EG158">
        <v>0</v>
      </c>
      <c r="EH158">
        <v>3.533064</v>
      </c>
      <c r="EI158">
        <v>8.0189029999999999</v>
      </c>
      <c r="EJ158">
        <v>8.0189029999999999</v>
      </c>
      <c r="EK158">
        <v>8.0189029999999999</v>
      </c>
      <c r="EL158">
        <v>0</v>
      </c>
      <c r="EM158">
        <v>8.0189029999999999</v>
      </c>
      <c r="EN158">
        <v>6.8613400000000002</v>
      </c>
      <c r="EO158">
        <v>6.8613400000000002</v>
      </c>
      <c r="EP158">
        <v>6.8613400000000002</v>
      </c>
      <c r="EQ158">
        <v>0</v>
      </c>
      <c r="ER158">
        <v>6.8613400000000002</v>
      </c>
      <c r="ES158">
        <v>5.5752800000000002</v>
      </c>
      <c r="ET158">
        <v>5.5752800000000002</v>
      </c>
      <c r="EU158">
        <v>5.5752800000000002</v>
      </c>
      <c r="EV158">
        <v>0</v>
      </c>
      <c r="EW158">
        <v>5.5752800000000002</v>
      </c>
      <c r="EX158">
        <v>1.28606</v>
      </c>
      <c r="EY158">
        <v>1.28606</v>
      </c>
      <c r="EZ158">
        <v>1.28606</v>
      </c>
      <c r="FA158">
        <v>0</v>
      </c>
      <c r="FB158">
        <v>1.28606</v>
      </c>
      <c r="FC158">
        <v>0.28372833892546678</v>
      </c>
      <c r="FD158">
        <v>0.28372833892546678</v>
      </c>
      <c r="FE158">
        <v>0.28372833892546678</v>
      </c>
      <c r="FF158">
        <v>0</v>
      </c>
      <c r="FG158">
        <v>0.28372833892546678</v>
      </c>
      <c r="FH158">
        <v>0.23067182276047121</v>
      </c>
      <c r="FI158">
        <v>0.23067182276047121</v>
      </c>
      <c r="FJ158">
        <v>0.23067182276047121</v>
      </c>
      <c r="FK158">
        <v>0</v>
      </c>
      <c r="FL158">
        <v>0.23067182276047121</v>
      </c>
      <c r="FM158">
        <v>31.95</v>
      </c>
      <c r="FN158">
        <v>31.95</v>
      </c>
      <c r="FO158">
        <v>31.95</v>
      </c>
      <c r="FP158">
        <v>0</v>
      </c>
      <c r="FQ158">
        <v>31.95</v>
      </c>
      <c r="FR158">
        <v>150.66915</v>
      </c>
      <c r="FS158">
        <v>150.66915</v>
      </c>
      <c r="FT158">
        <v>150.66915</v>
      </c>
      <c r="FU158">
        <v>0</v>
      </c>
      <c r="FV158">
        <v>150.66915</v>
      </c>
      <c r="FW158">
        <v>0.89993400000000001</v>
      </c>
      <c r="FX158">
        <v>0.89993400000000001</v>
      </c>
      <c r="FY158">
        <v>0.89993400000000001</v>
      </c>
      <c r="FZ158">
        <v>0</v>
      </c>
      <c r="GA158">
        <v>0.89993400000000001</v>
      </c>
      <c r="GB158">
        <v>1</v>
      </c>
      <c r="GC158">
        <v>1</v>
      </c>
    </row>
    <row r="159" spans="1:185" x14ac:dyDescent="0.3">
      <c r="A159" s="36" t="s">
        <v>389</v>
      </c>
      <c r="B159">
        <v>-5.6709715176109607E-2</v>
      </c>
      <c r="C159">
        <v>1.8294692090873541</v>
      </c>
      <c r="D159">
        <v>1.7051398711657659</v>
      </c>
      <c r="E159">
        <v>-0.78828383233605903</v>
      </c>
      <c r="F159">
        <v>-0.5996895294336505</v>
      </c>
      <c r="G159">
        <v>1.3879834721759829</v>
      </c>
      <c r="H159">
        <v>-54.191093924880178</v>
      </c>
      <c r="I159">
        <v>9.3039561224630488E-2</v>
      </c>
      <c r="J159">
        <v>0.43103818635936048</v>
      </c>
      <c r="K159">
        <v>0.2383503534751315</v>
      </c>
      <c r="L159">
        <v>-3.9756900994835517E-2</v>
      </c>
      <c r="M159">
        <v>8.432969323736722E-2</v>
      </c>
      <c r="N159">
        <v>0.20070001643904131</v>
      </c>
      <c r="O159">
        <v>-0.22086845859329271</v>
      </c>
      <c r="P159">
        <v>-2.016844215425145E-2</v>
      </c>
      <c r="Q159">
        <v>-0.1205189029100721</v>
      </c>
      <c r="R159">
        <v>3.6188517740119698E-2</v>
      </c>
      <c r="S159">
        <v>0.80305540588468727</v>
      </c>
      <c r="T159">
        <v>-0.53316028914753166</v>
      </c>
      <c r="U159">
        <v>-0.51860167541900348</v>
      </c>
      <c r="V159">
        <v>1.9540326684232441</v>
      </c>
      <c r="W159">
        <v>1.9502253634868441</v>
      </c>
      <c r="X159">
        <v>0.21666796322728629</v>
      </c>
      <c r="Y159">
        <v>0.20201513718339589</v>
      </c>
      <c r="Z159">
        <v>3.3982107223661587E-2</v>
      </c>
      <c r="AA159">
        <v>3.7494406273319077E-2</v>
      </c>
      <c r="AB159">
        <v>48.950466570577397</v>
      </c>
      <c r="AC159">
        <v>-0.37073314519489642</v>
      </c>
      <c r="AD159">
        <v>1.917915032273265</v>
      </c>
      <c r="AE159">
        <v>0.58740110842218263</v>
      </c>
      <c r="AF159">
        <v>0.57274828237829234</v>
      </c>
      <c r="AG159">
        <v>0.85361634136705689</v>
      </c>
      <c r="AH159">
        <v>5.2788458462918143E-3</v>
      </c>
      <c r="AI159">
        <v>290.61875181876712</v>
      </c>
      <c r="AJ159">
        <v>265.25967487421178</v>
      </c>
      <c r="AK159">
        <v>286.58026142274542</v>
      </c>
      <c r="AL159">
        <v>320.01633053218529</v>
      </c>
      <c r="AM159">
        <v>426.15868912655139</v>
      </c>
      <c r="AN159">
        <v>571.42171253828133</v>
      </c>
      <c r="AO159">
        <v>206.79115506102119</v>
      </c>
      <c r="AP159">
        <v>518.32338134519932</v>
      </c>
      <c r="AQ159">
        <v>20.679510622192439</v>
      </c>
      <c r="AR159">
        <v>5.7304034992418673</v>
      </c>
      <c r="AS159">
        <v>12.757543214899091</v>
      </c>
      <c r="AT159">
        <v>-18.571356747870691</v>
      </c>
      <c r="AU159">
        <v>-10.66744990017242</v>
      </c>
      <c r="AV159">
        <v>-7.9039068476982761</v>
      </c>
      <c r="AW159">
        <v>1.591078215372115</v>
      </c>
      <c r="AX159">
        <v>1.5561</v>
      </c>
      <c r="AY159">
        <v>1.7078</v>
      </c>
      <c r="AZ159">
        <v>0.15169999999999989</v>
      </c>
      <c r="BA159">
        <v>1.7078</v>
      </c>
      <c r="BB159">
        <v>0.9421545255795527</v>
      </c>
      <c r="BC159">
        <v>0.92779999999999996</v>
      </c>
      <c r="BD159">
        <v>0.94589999999999996</v>
      </c>
      <c r="BE159">
        <v>1.8100000000000002E-2</v>
      </c>
      <c r="BF159">
        <v>0.92779999999999996</v>
      </c>
      <c r="BG159">
        <v>16.53125945479907</v>
      </c>
      <c r="BH159">
        <v>15.9681</v>
      </c>
      <c r="BI159">
        <v>18.650300000000001</v>
      </c>
      <c r="BJ159">
        <v>2.6822000000000021</v>
      </c>
      <c r="BK159">
        <v>18.650300000000001</v>
      </c>
      <c r="BL159">
        <v>7.0733481767408639</v>
      </c>
      <c r="BM159">
        <v>6.6276999999999999</v>
      </c>
      <c r="BN159">
        <v>9.2204999999999995</v>
      </c>
      <c r="BO159">
        <v>2.5928</v>
      </c>
      <c r="BP159">
        <v>9.2199000000000009</v>
      </c>
      <c r="BQ159">
        <v>4.4536275774862819</v>
      </c>
      <c r="BR159">
        <v>4.0359999999999996</v>
      </c>
      <c r="BS159">
        <v>5.9596999999999998</v>
      </c>
      <c r="BT159">
        <v>1.9237</v>
      </c>
      <c r="BU159">
        <v>5.9508999999999999</v>
      </c>
      <c r="BV159">
        <v>0.94535386019666523</v>
      </c>
      <c r="BW159">
        <v>0.43109999999999998</v>
      </c>
      <c r="BX159">
        <v>1.2546999999999999</v>
      </c>
      <c r="BY159">
        <v>0.82359999999999989</v>
      </c>
      <c r="BZ159">
        <v>1.0175000000000001</v>
      </c>
      <c r="CA159">
        <v>-5.3990204716208323</v>
      </c>
      <c r="CB159">
        <v>-6.9683999999999999</v>
      </c>
      <c r="CC159">
        <v>-4.8872</v>
      </c>
      <c r="CD159">
        <v>2.0811999999999999</v>
      </c>
      <c r="CE159">
        <v>-6.9683999999999999</v>
      </c>
      <c r="CF159">
        <v>53.098331193082117</v>
      </c>
      <c r="CG159">
        <v>48.8</v>
      </c>
      <c r="CH159">
        <v>61.8</v>
      </c>
      <c r="CI159">
        <v>13</v>
      </c>
      <c r="CJ159">
        <v>48.8</v>
      </c>
      <c r="CK159">
        <v>15.62625790529702</v>
      </c>
      <c r="CL159">
        <v>14.4</v>
      </c>
      <c r="CM159">
        <v>23.3</v>
      </c>
      <c r="CN159">
        <v>8.9</v>
      </c>
      <c r="CO159">
        <v>14.4</v>
      </c>
      <c r="CP159">
        <v>75.928709078649419</v>
      </c>
      <c r="CQ159">
        <v>58.5</v>
      </c>
      <c r="CR159">
        <v>78.599999999999994</v>
      </c>
      <c r="CS159">
        <v>20.099999999999991</v>
      </c>
      <c r="CT159">
        <v>58.5</v>
      </c>
      <c r="CU159">
        <v>11.45597746794826</v>
      </c>
      <c r="CV159">
        <v>10.1</v>
      </c>
      <c r="CW159">
        <v>11.9</v>
      </c>
      <c r="CX159">
        <v>1.8000000000000009</v>
      </c>
      <c r="CY159">
        <v>10.1</v>
      </c>
      <c r="CZ159">
        <v>129.57582073361249</v>
      </c>
      <c r="DA159">
        <v>119.8</v>
      </c>
      <c r="DB159">
        <v>146.69999999999999</v>
      </c>
      <c r="DC159">
        <v>26.899999999999991</v>
      </c>
      <c r="DD159">
        <v>128</v>
      </c>
      <c r="DE159">
        <v>4.0929243848084997</v>
      </c>
      <c r="DF159">
        <v>2.9</v>
      </c>
      <c r="DG159">
        <v>11</v>
      </c>
      <c r="DH159">
        <v>8.1</v>
      </c>
      <c r="DI159">
        <v>3.3</v>
      </c>
      <c r="DJ159">
        <v>0.1024609372452097</v>
      </c>
      <c r="DK159">
        <v>9.3576222435282838E-2</v>
      </c>
      <c r="DL159">
        <v>0.12124779281930551</v>
      </c>
      <c r="DM159">
        <v>2.767157038402264E-2</v>
      </c>
      <c r="DN159">
        <v>9.3576222435282838E-2</v>
      </c>
      <c r="DO159">
        <v>3.9785774119796482</v>
      </c>
      <c r="DP159">
        <v>3.3683890000000001</v>
      </c>
      <c r="DQ159">
        <v>4.2150460000000001</v>
      </c>
      <c r="DR159">
        <v>0.84665699999999999</v>
      </c>
      <c r="DS159">
        <v>3.3683890000000001</v>
      </c>
      <c r="DT159">
        <v>7.0516030086415524</v>
      </c>
      <c r="DU159">
        <v>6.9233019999999996</v>
      </c>
      <c r="DV159">
        <v>7.2083539999999999</v>
      </c>
      <c r="DW159">
        <v>0.28505200000000031</v>
      </c>
      <c r="DX159">
        <v>7.1525829999999999</v>
      </c>
      <c r="DY159">
        <v>5.3555358858476261</v>
      </c>
      <c r="DZ159">
        <v>4.3479660000000004</v>
      </c>
      <c r="EA159">
        <v>5.5214790000000002</v>
      </c>
      <c r="EB159">
        <v>1.173513</v>
      </c>
      <c r="EC159">
        <v>4.3480720000000002</v>
      </c>
      <c r="ED159">
        <v>8.397554033666399</v>
      </c>
      <c r="EE159">
        <v>8.3278350000000003</v>
      </c>
      <c r="EF159">
        <v>8.5678800000000006</v>
      </c>
      <c r="EG159">
        <v>0.24004500000000031</v>
      </c>
      <c r="EH159">
        <v>8.5678719999999995</v>
      </c>
      <c r="EI159">
        <v>9.9385560917802636</v>
      </c>
      <c r="EJ159">
        <v>9.7979950000000002</v>
      </c>
      <c r="EK159">
        <v>10.044323</v>
      </c>
      <c r="EL159">
        <v>0.2463280000000001</v>
      </c>
      <c r="EM159">
        <v>9.9217940000000002</v>
      </c>
      <c r="EN159">
        <v>38.583539635721323</v>
      </c>
      <c r="EO159">
        <v>36.81671</v>
      </c>
      <c r="EP159">
        <v>40.70234</v>
      </c>
      <c r="EQ159">
        <v>3.885629999999999</v>
      </c>
      <c r="ER159">
        <v>37.624110000000002</v>
      </c>
      <c r="ES159">
        <v>6.2570160231465826</v>
      </c>
      <c r="ET159">
        <v>5.7125399999999997</v>
      </c>
      <c r="EU159">
        <v>9.5771599999999992</v>
      </c>
      <c r="EV159">
        <v>3.8646199999999999</v>
      </c>
      <c r="EW159">
        <v>7.1440799999999998</v>
      </c>
      <c r="EX159">
        <v>32.326523612574739</v>
      </c>
      <c r="EY159">
        <v>27.909870000000002</v>
      </c>
      <c r="EZ159">
        <v>34.71528</v>
      </c>
      <c r="FA159">
        <v>6.8054099999999984</v>
      </c>
      <c r="FB159">
        <v>30.480029999999999</v>
      </c>
      <c r="FC159">
        <v>0.50655885798289801</v>
      </c>
      <c r="FD159">
        <v>0.4833623547338099</v>
      </c>
      <c r="FE159">
        <v>0.53437634447988802</v>
      </c>
      <c r="FF159">
        <v>5.1013989746078132E-2</v>
      </c>
      <c r="FG159">
        <v>0.49396261655003632</v>
      </c>
      <c r="FH159">
        <v>5.2397659115991244</v>
      </c>
      <c r="FI159">
        <v>2.9142115199077812</v>
      </c>
      <c r="FJ159">
        <v>5.7983851840469276</v>
      </c>
      <c r="FK159">
        <v>2.8841736641391469</v>
      </c>
      <c r="FL159">
        <v>4.2664737796889174</v>
      </c>
      <c r="FM159">
        <v>43.324854090886092</v>
      </c>
      <c r="FN159">
        <v>42.02</v>
      </c>
      <c r="FO159">
        <v>43.89</v>
      </c>
      <c r="FP159">
        <v>1.869999999999997</v>
      </c>
      <c r="FQ159">
        <v>42.26</v>
      </c>
      <c r="FR159">
        <v>573.28284591523311</v>
      </c>
      <c r="FS159">
        <v>551.48884999999996</v>
      </c>
      <c r="FT159">
        <v>579.36954000000003</v>
      </c>
      <c r="FU159">
        <v>27.880690000000069</v>
      </c>
      <c r="FV159">
        <v>551.48884999999996</v>
      </c>
      <c r="FW159">
        <v>0.67045549494001655</v>
      </c>
      <c r="FX159">
        <v>0.66315999999999997</v>
      </c>
      <c r="FY159">
        <v>0.69455599999999995</v>
      </c>
      <c r="FZ159">
        <v>3.1395999999999979E-2</v>
      </c>
      <c r="GA159">
        <v>0.69455599999999995</v>
      </c>
      <c r="GB159">
        <v>9</v>
      </c>
      <c r="GC159">
        <v>148</v>
      </c>
    </row>
    <row r="160" spans="1:185" x14ac:dyDescent="0.3">
      <c r="A160" s="36" t="s">
        <v>390</v>
      </c>
      <c r="B160">
        <v>-5.7838842216963719E-2</v>
      </c>
      <c r="C160">
        <v>1.825630966328148</v>
      </c>
      <c r="D160">
        <v>1.7311756461123391</v>
      </c>
      <c r="E160">
        <v>-0.79502571205488803</v>
      </c>
      <c r="F160">
        <v>-0.61455383261948815</v>
      </c>
      <c r="G160">
        <v>1.409650913275365</v>
      </c>
      <c r="H160">
        <v>-54.192070722678281</v>
      </c>
      <c r="I160">
        <v>8.8067808364843431E-2</v>
      </c>
      <c r="J160">
        <v>0.47147442534729589</v>
      </c>
      <c r="K160">
        <v>0.24180072469224659</v>
      </c>
      <c r="L160">
        <v>-3.9840844012881217E-2</v>
      </c>
      <c r="M160">
        <v>8.3843382425782487E-2</v>
      </c>
      <c r="N160">
        <v>0.2012700006005457</v>
      </c>
      <c r="O160">
        <v>-0.2227103801353483</v>
      </c>
      <c r="P160">
        <v>-2.1440379534802548E-2</v>
      </c>
      <c r="Q160">
        <v>-0.122079390749401</v>
      </c>
      <c r="R160">
        <v>3.7019467103836842E-2</v>
      </c>
      <c r="S160">
        <v>0.79700997252630967</v>
      </c>
      <c r="T160">
        <v>-0.52987539451959165</v>
      </c>
      <c r="U160">
        <v>-0.50979547150026339</v>
      </c>
      <c r="V160">
        <v>1.9527829932349281</v>
      </c>
      <c r="W160">
        <v>1.94936530831782</v>
      </c>
      <c r="X160">
        <v>0.21476858810592001</v>
      </c>
      <c r="Y160">
        <v>0.19555560358777391</v>
      </c>
      <c r="Z160">
        <v>3.4512122185597037E-2</v>
      </c>
      <c r="AA160">
        <v>3.763250835069764E-2</v>
      </c>
      <c r="AB160">
        <v>48.733321867915691</v>
      </c>
      <c r="AC160">
        <v>-0.36776242289349481</v>
      </c>
      <c r="AD160">
        <v>1.9218216525072671</v>
      </c>
      <c r="AE160">
        <v>0.58253101099941473</v>
      </c>
      <c r="AF160">
        <v>0.56331802648126872</v>
      </c>
      <c r="AG160">
        <v>0.84180459394438223</v>
      </c>
      <c r="AH160">
        <v>5.0624581058624366E-3</v>
      </c>
      <c r="AI160">
        <v>296.27957384438628</v>
      </c>
      <c r="AJ160">
        <v>277.37894971703457</v>
      </c>
      <c r="AK160">
        <v>291.99868029767902</v>
      </c>
      <c r="AL160">
        <v>319.46105123185703</v>
      </c>
      <c r="AM160">
        <v>438.37638601780827</v>
      </c>
      <c r="AN160">
        <v>587.2880853353829</v>
      </c>
      <c r="AO160">
        <v>206.7733525486652</v>
      </c>
      <c r="AP160">
        <v>534.45141739715473</v>
      </c>
      <c r="AQ160">
        <v>20.746006627757371</v>
      </c>
      <c r="AR160">
        <v>5.7457297459409782</v>
      </c>
      <c r="AS160">
        <v>12.69250627427204</v>
      </c>
      <c r="AT160">
        <v>-18.965381539472919</v>
      </c>
      <c r="AU160">
        <v>-11.110301252460619</v>
      </c>
      <c r="AV160">
        <v>-7.8550802870123011</v>
      </c>
      <c r="AW160">
        <v>1.5959045413810411</v>
      </c>
      <c r="AX160">
        <v>1.5233000000000001</v>
      </c>
      <c r="AY160">
        <v>1.7063999999999999</v>
      </c>
      <c r="AZ160">
        <v>0.18309999999999979</v>
      </c>
      <c r="BA160">
        <v>1.6846000000000001</v>
      </c>
      <c r="BB160">
        <v>0.93865390068568</v>
      </c>
      <c r="BC160">
        <v>0.91720000000000002</v>
      </c>
      <c r="BD160">
        <v>0.94499999999999995</v>
      </c>
      <c r="BE160">
        <v>2.7799999999999939E-2</v>
      </c>
      <c r="BF160">
        <v>0.9274</v>
      </c>
      <c r="BG160">
        <v>17.07665001617934</v>
      </c>
      <c r="BH160">
        <v>16.105</v>
      </c>
      <c r="BI160">
        <v>19.944400000000002</v>
      </c>
      <c r="BJ160">
        <v>3.8394000000000008</v>
      </c>
      <c r="BK160">
        <v>18.719000000000001</v>
      </c>
      <c r="BL160">
        <v>6.4994131765436149</v>
      </c>
      <c r="BM160">
        <v>5.9039000000000001</v>
      </c>
      <c r="BN160">
        <v>8.8945000000000007</v>
      </c>
      <c r="BO160">
        <v>2.990600000000001</v>
      </c>
      <c r="BP160">
        <v>8.8513000000000002</v>
      </c>
      <c r="BQ160">
        <v>4.5695860389380956</v>
      </c>
      <c r="BR160">
        <v>4.2507999999999999</v>
      </c>
      <c r="BS160">
        <v>5.82</v>
      </c>
      <c r="BT160">
        <v>1.5691999999999999</v>
      </c>
      <c r="BU160">
        <v>5.7859999999999996</v>
      </c>
      <c r="BV160">
        <v>2.1995967231956331E-2</v>
      </c>
      <c r="BW160">
        <v>-0.93240000000000001</v>
      </c>
      <c r="BX160">
        <v>0.90600000000000003</v>
      </c>
      <c r="BY160">
        <v>1.8384</v>
      </c>
      <c r="BZ160">
        <v>0.85729999999999995</v>
      </c>
      <c r="CA160">
        <v>-4.5915563711294336</v>
      </c>
      <c r="CB160">
        <v>-6.6772</v>
      </c>
      <c r="CC160">
        <v>-3.6295999999999999</v>
      </c>
      <c r="CD160">
        <v>3.0476000000000001</v>
      </c>
      <c r="CE160">
        <v>-6.6433</v>
      </c>
      <c r="CF160">
        <v>52.836667938228253</v>
      </c>
      <c r="CG160">
        <v>50</v>
      </c>
      <c r="CH160">
        <v>64.400000000000006</v>
      </c>
      <c r="CI160">
        <v>14.400000000000009</v>
      </c>
      <c r="CJ160">
        <v>50</v>
      </c>
      <c r="CK160">
        <v>14.55967775999178</v>
      </c>
      <c r="CL160">
        <v>14.2</v>
      </c>
      <c r="CM160">
        <v>24</v>
      </c>
      <c r="CN160">
        <v>9.8000000000000007</v>
      </c>
      <c r="CO160">
        <v>14.9</v>
      </c>
      <c r="CP160">
        <v>84.202327764663423</v>
      </c>
      <c r="CQ160">
        <v>64.400000000000006</v>
      </c>
      <c r="CR160">
        <v>88.5</v>
      </c>
      <c r="CS160">
        <v>24.099999999999991</v>
      </c>
      <c r="CT160">
        <v>86</v>
      </c>
      <c r="CU160">
        <v>11.688747043260239</v>
      </c>
      <c r="CV160">
        <v>9.6999999999999993</v>
      </c>
      <c r="CW160">
        <v>12</v>
      </c>
      <c r="CX160">
        <v>2.3000000000000012</v>
      </c>
      <c r="CY160">
        <v>10.199999999999999</v>
      </c>
      <c r="CZ160">
        <v>119.98780123061709</v>
      </c>
      <c r="DA160">
        <v>112.7</v>
      </c>
      <c r="DB160">
        <v>146.4</v>
      </c>
      <c r="DC160">
        <v>33.700000000000003</v>
      </c>
      <c r="DD160">
        <v>114.7</v>
      </c>
      <c r="DE160">
        <v>2.6063801629582661</v>
      </c>
      <c r="DF160">
        <v>2.1</v>
      </c>
      <c r="DG160">
        <v>11.5</v>
      </c>
      <c r="DH160">
        <v>9.4</v>
      </c>
      <c r="DI160">
        <v>4</v>
      </c>
      <c r="DJ160">
        <v>9.8872137657785242E-2</v>
      </c>
      <c r="DK160">
        <v>9.3196644920782848E-2</v>
      </c>
      <c r="DL160">
        <v>0.12323000382701881</v>
      </c>
      <c r="DM160">
        <v>3.0033358906235919E-2</v>
      </c>
      <c r="DN160">
        <v>9.3196644920782848E-2</v>
      </c>
      <c r="DO160">
        <v>3.8492811218919178</v>
      </c>
      <c r="DP160">
        <v>3.4202469999999998</v>
      </c>
      <c r="DQ160">
        <v>4.4281569999999997</v>
      </c>
      <c r="DR160">
        <v>1.0079100000000001</v>
      </c>
      <c r="DS160">
        <v>3.9064070000000002</v>
      </c>
      <c r="DT160">
        <v>7.0999793708212051</v>
      </c>
      <c r="DU160">
        <v>6.9627730000000003</v>
      </c>
      <c r="DV160">
        <v>7.2252289999999997</v>
      </c>
      <c r="DW160">
        <v>0.26245599999999941</v>
      </c>
      <c r="DX160">
        <v>7.0683439999999997</v>
      </c>
      <c r="DY160">
        <v>5.4551767532454098</v>
      </c>
      <c r="DZ160">
        <v>4.4427539999999999</v>
      </c>
      <c r="EA160">
        <v>5.5350190000000001</v>
      </c>
      <c r="EB160">
        <v>1.092265</v>
      </c>
      <c r="EC160">
        <v>5.1181369999999999</v>
      </c>
      <c r="ED160">
        <v>8.4825916145305449</v>
      </c>
      <c r="EE160">
        <v>8.3276319999999995</v>
      </c>
      <c r="EF160">
        <v>8.5830520000000003</v>
      </c>
      <c r="EG160">
        <v>0.25542000000000092</v>
      </c>
      <c r="EH160">
        <v>8.3288609999999998</v>
      </c>
      <c r="EI160">
        <v>9.9151450453582175</v>
      </c>
      <c r="EJ160">
        <v>9.8061679999999996</v>
      </c>
      <c r="EK160">
        <v>9.9559660000000001</v>
      </c>
      <c r="EL160">
        <v>0.14979800000000049</v>
      </c>
      <c r="EM160">
        <v>9.913608</v>
      </c>
      <c r="EN160">
        <v>36.208830320329518</v>
      </c>
      <c r="EO160">
        <v>34.75159</v>
      </c>
      <c r="EP160">
        <v>39.811390000000003</v>
      </c>
      <c r="EQ160">
        <v>5.0598000000000027</v>
      </c>
      <c r="ER160">
        <v>37.702950000000001</v>
      </c>
      <c r="ES160">
        <v>6.2729367471574262</v>
      </c>
      <c r="ET160">
        <v>5.8498000000000001</v>
      </c>
      <c r="EU160">
        <v>7.5249199999999998</v>
      </c>
      <c r="EV160">
        <v>1.6751199999999999</v>
      </c>
      <c r="EW160">
        <v>7.1364900000000002</v>
      </c>
      <c r="EX160">
        <v>29.935893573172098</v>
      </c>
      <c r="EY160">
        <v>28.627269999999999</v>
      </c>
      <c r="EZ160">
        <v>33.961590000000001</v>
      </c>
      <c r="FA160">
        <v>5.3343200000000017</v>
      </c>
      <c r="FB160">
        <v>30.566459999999999</v>
      </c>
      <c r="FC160">
        <v>0.46297168532161681</v>
      </c>
      <c r="FD160">
        <v>0.44433918598228361</v>
      </c>
      <c r="FE160">
        <v>0.50903456864630436</v>
      </c>
      <c r="FF160">
        <v>6.4695382664020806E-2</v>
      </c>
      <c r="FG160">
        <v>0.48207572983367769</v>
      </c>
      <c r="FH160">
        <v>4.7844788759987811</v>
      </c>
      <c r="FI160">
        <v>4.0683249788702076</v>
      </c>
      <c r="FJ160">
        <v>5.8055984819993851</v>
      </c>
      <c r="FK160">
        <v>1.7372735031291771</v>
      </c>
      <c r="FL160">
        <v>4.2831223752853287</v>
      </c>
      <c r="FM160">
        <v>43.876734898534338</v>
      </c>
      <c r="FN160">
        <v>41.74</v>
      </c>
      <c r="FO160">
        <v>44.36</v>
      </c>
      <c r="FP160">
        <v>2.619999999999997</v>
      </c>
      <c r="FQ160">
        <v>42.24</v>
      </c>
      <c r="FR160">
        <v>586.90462162494896</v>
      </c>
      <c r="FS160">
        <v>575.90177000000006</v>
      </c>
      <c r="FT160">
        <v>589.54567999999995</v>
      </c>
      <c r="FU160">
        <v>13.64390999999989</v>
      </c>
      <c r="FV160">
        <v>575.90177000000006</v>
      </c>
      <c r="FW160">
        <v>0.66742705284970738</v>
      </c>
      <c r="FX160">
        <v>0.66452699999999998</v>
      </c>
      <c r="FY160">
        <v>0.67915099999999995</v>
      </c>
      <c r="FZ160">
        <v>1.462399999999997E-2</v>
      </c>
      <c r="GA160">
        <v>0.67915099999999995</v>
      </c>
      <c r="GB160">
        <v>10</v>
      </c>
      <c r="GC160">
        <v>83</v>
      </c>
    </row>
    <row r="161" spans="1:185" x14ac:dyDescent="0.3">
      <c r="A161" s="36" t="s">
        <v>391</v>
      </c>
      <c r="B161">
        <v>-5.6925048508062848E-2</v>
      </c>
      <c r="C161">
        <v>1.8246436814441109</v>
      </c>
      <c r="D161">
        <v>1.6568235106435421</v>
      </c>
      <c r="E161">
        <v>-0.78539157209137012</v>
      </c>
      <c r="F161">
        <v>-0.56120172685312297</v>
      </c>
      <c r="G161">
        <v>1.346597860546161</v>
      </c>
      <c r="H161">
        <v>-54.193241877230939</v>
      </c>
      <c r="I161">
        <v>6.6183760696287314E-2</v>
      </c>
      <c r="J161">
        <v>0.58528105693121579</v>
      </c>
      <c r="K161">
        <v>0.2463087178975418</v>
      </c>
      <c r="L161">
        <v>-4.7479012312182503E-2</v>
      </c>
      <c r="M161">
        <v>8.1287794289675863E-2</v>
      </c>
      <c r="N161">
        <v>0.20596040677853511</v>
      </c>
      <c r="O161">
        <v>-0.2350535345817383</v>
      </c>
      <c r="P161">
        <v>-2.9093127803203198E-2</v>
      </c>
      <c r="Q161">
        <v>-0.13206912331570031</v>
      </c>
      <c r="R161">
        <v>4.2343430114066591E-2</v>
      </c>
      <c r="S161">
        <v>0.79858568135162256</v>
      </c>
      <c r="T161">
        <v>-0.52826695330505757</v>
      </c>
      <c r="U161">
        <v>-0.51883042607077989</v>
      </c>
      <c r="V161">
        <v>1.9565266156925829</v>
      </c>
      <c r="W161">
        <v>1.9544462278176431</v>
      </c>
      <c r="X161">
        <v>0.20769680598075899</v>
      </c>
      <c r="Y161">
        <v>0.19989925887280849</v>
      </c>
      <c r="Z161">
        <v>3.1789187621028392E-2</v>
      </c>
      <c r="AA161">
        <v>3.3531021081696318E-2</v>
      </c>
      <c r="AB161">
        <v>50.353430223746763</v>
      </c>
      <c r="AC161">
        <v>-0.37939413942059519</v>
      </c>
      <c r="AD161">
        <v>1.9402520980793021</v>
      </c>
      <c r="AE161">
        <v>0.58709094540135431</v>
      </c>
      <c r="AF161">
        <v>0.57929339829340387</v>
      </c>
      <c r="AG161">
        <v>0.81124086111545235</v>
      </c>
      <c r="AH161">
        <v>4.7223317225770821E-3</v>
      </c>
      <c r="AI161">
        <v>294.33065339794172</v>
      </c>
      <c r="AJ161">
        <v>265.96605944707193</v>
      </c>
      <c r="AK161">
        <v>287.11186287477773</v>
      </c>
      <c r="AL161">
        <v>329.91403774415318</v>
      </c>
      <c r="AM161">
        <v>581.7126687532417</v>
      </c>
      <c r="AN161">
        <v>774.62102078564328</v>
      </c>
      <c r="AO161">
        <v>449.20828902095047</v>
      </c>
      <c r="AP161">
        <v>720.33053910181729</v>
      </c>
      <c r="AQ161">
        <v>21.49808168848028</v>
      </c>
      <c r="AR161">
        <v>6.07044715204092</v>
      </c>
      <c r="AS161">
        <v>12.142319024798081</v>
      </c>
      <c r="AT161">
        <v>-25.184010010310391</v>
      </c>
      <c r="AU161">
        <v>-15.597458899318431</v>
      </c>
      <c r="AV161">
        <v>-9.5865511109919623</v>
      </c>
      <c r="AW161">
        <v>1.2219925389707551</v>
      </c>
      <c r="AX161">
        <v>1.0820000000000001</v>
      </c>
      <c r="AY161">
        <v>1.4086000000000001</v>
      </c>
      <c r="AZ161">
        <v>0.3266</v>
      </c>
      <c r="BA161">
        <v>1.3625</v>
      </c>
      <c r="BB161">
        <v>0.94856558477532837</v>
      </c>
      <c r="BC161">
        <v>0.91169999999999995</v>
      </c>
      <c r="BD161">
        <v>0.95099999999999996</v>
      </c>
      <c r="BE161">
        <v>3.9300000000000002E-2</v>
      </c>
      <c r="BF161">
        <v>0.91590000000000005</v>
      </c>
      <c r="BG161">
        <v>15.55720524573751</v>
      </c>
      <c r="BH161">
        <v>15.1905</v>
      </c>
      <c r="BI161">
        <v>20.714700000000001</v>
      </c>
      <c r="BJ161">
        <v>5.5242000000000004</v>
      </c>
      <c r="BK161">
        <v>20.220600000000001</v>
      </c>
      <c r="BL161">
        <v>7.7277370514464421</v>
      </c>
      <c r="BM161">
        <v>7.5903999999999998</v>
      </c>
      <c r="BN161">
        <v>9.6743000000000006</v>
      </c>
      <c r="BO161">
        <v>2.0839000000000012</v>
      </c>
      <c r="BP161">
        <v>9.6743000000000006</v>
      </c>
      <c r="BQ161">
        <v>4.1483830743184598</v>
      </c>
      <c r="BR161">
        <v>3.8633000000000002</v>
      </c>
      <c r="BS161">
        <v>5.2020999999999997</v>
      </c>
      <c r="BT161">
        <v>1.3388</v>
      </c>
      <c r="BU161">
        <v>5.1733000000000002</v>
      </c>
      <c r="BV161">
        <v>2.0372951544821891</v>
      </c>
      <c r="BW161">
        <v>1.3559000000000001</v>
      </c>
      <c r="BX161">
        <v>2.5931000000000002</v>
      </c>
      <c r="BY161">
        <v>1.2372000000000001</v>
      </c>
      <c r="BZ161">
        <v>2.5828000000000002</v>
      </c>
      <c r="CA161">
        <v>-6.1856788926997259</v>
      </c>
      <c r="CB161">
        <v>-7.7561999999999998</v>
      </c>
      <c r="CC161">
        <v>-6.0974000000000004</v>
      </c>
      <c r="CD161">
        <v>1.6587999999999989</v>
      </c>
      <c r="CE161">
        <v>-7.7561999999999998</v>
      </c>
      <c r="CF161">
        <v>54.290481683825988</v>
      </c>
      <c r="CG161">
        <v>50.7</v>
      </c>
      <c r="CH161">
        <v>72.3</v>
      </c>
      <c r="CI161">
        <v>21.599999999999991</v>
      </c>
      <c r="CJ161">
        <v>50.7</v>
      </c>
      <c r="CK161">
        <v>14.340188325622639</v>
      </c>
      <c r="CL161">
        <v>14.2</v>
      </c>
      <c r="CM161">
        <v>25.6</v>
      </c>
      <c r="CN161">
        <v>11.4</v>
      </c>
      <c r="CO161">
        <v>15.8</v>
      </c>
      <c r="CP161">
        <v>55.239264217306491</v>
      </c>
      <c r="CQ161">
        <v>33.799999999999997</v>
      </c>
      <c r="CR161">
        <v>76.099999999999994</v>
      </c>
      <c r="CS161">
        <v>42.3</v>
      </c>
      <c r="CT161">
        <v>46.7</v>
      </c>
      <c r="CU161">
        <v>12.097541298314081</v>
      </c>
      <c r="CV161">
        <v>10.199999999999999</v>
      </c>
      <c r="CW161">
        <v>14.1</v>
      </c>
      <c r="CX161">
        <v>3.9</v>
      </c>
      <c r="CY161">
        <v>10.5</v>
      </c>
      <c r="CZ161">
        <v>347.08601956805342</v>
      </c>
      <c r="DA161">
        <v>276.39999999999998</v>
      </c>
      <c r="DB161">
        <v>372.4</v>
      </c>
      <c r="DC161">
        <v>96</v>
      </c>
      <c r="DD161">
        <v>282.5</v>
      </c>
      <c r="DE161">
        <v>2.1507647422246978</v>
      </c>
      <c r="DF161">
        <v>1.9</v>
      </c>
      <c r="DG161">
        <v>13.7</v>
      </c>
      <c r="DH161">
        <v>11.8</v>
      </c>
      <c r="DI161">
        <v>4.2</v>
      </c>
      <c r="DJ161">
        <v>7.5370909082091139E-2</v>
      </c>
      <c r="DK161">
        <v>7.0085706386508156E-2</v>
      </c>
      <c r="DL161">
        <v>0.10296211905440041</v>
      </c>
      <c r="DM161">
        <v>3.2876412667892291E-2</v>
      </c>
      <c r="DN161">
        <v>7.0085706386508156E-2</v>
      </c>
      <c r="DO161">
        <v>3.9949725256402822</v>
      </c>
      <c r="DP161">
        <v>3.0037980000000002</v>
      </c>
      <c r="DQ161">
        <v>4.1564139999999998</v>
      </c>
      <c r="DR161">
        <v>1.1526160000000001</v>
      </c>
      <c r="DS161">
        <v>3.7005319999999999</v>
      </c>
      <c r="DT161">
        <v>7.0343447421312657</v>
      </c>
      <c r="DU161">
        <v>5.8678129999999999</v>
      </c>
      <c r="DV161">
        <v>7.1543089999999996</v>
      </c>
      <c r="DW161">
        <v>1.2864960000000001</v>
      </c>
      <c r="DX161">
        <v>7.1543089999999996</v>
      </c>
      <c r="DY161">
        <v>4.270515484638711</v>
      </c>
      <c r="DZ161">
        <v>3.0365790000000001</v>
      </c>
      <c r="EA161">
        <v>4.6876930000000003</v>
      </c>
      <c r="EB161">
        <v>1.651114</v>
      </c>
      <c r="EC161">
        <v>4.1849970000000001</v>
      </c>
      <c r="ED161">
        <v>12.32930887713762</v>
      </c>
      <c r="EE161">
        <v>12.070238</v>
      </c>
      <c r="EF161">
        <v>12.423515999999999</v>
      </c>
      <c r="EG161">
        <v>0.35327799999999948</v>
      </c>
      <c r="EH161">
        <v>12.070238</v>
      </c>
      <c r="EI161">
        <v>14.02821996251194</v>
      </c>
      <c r="EJ161">
        <v>9.9292029999999993</v>
      </c>
      <c r="EK161">
        <v>14.283134</v>
      </c>
      <c r="EL161">
        <v>4.3539310000000011</v>
      </c>
      <c r="EM161">
        <v>9.9292029999999993</v>
      </c>
      <c r="EN161">
        <v>53.727382708950437</v>
      </c>
      <c r="EO161">
        <v>50.801630000000003</v>
      </c>
      <c r="EP161">
        <v>56.941899999999997</v>
      </c>
      <c r="EQ161">
        <v>6.1402699999999939</v>
      </c>
      <c r="ER161">
        <v>56.941899999999997</v>
      </c>
      <c r="ES161">
        <v>6.2410123952946801</v>
      </c>
      <c r="ET161">
        <v>5.9870599999999996</v>
      </c>
      <c r="EU161">
        <v>10.95646</v>
      </c>
      <c r="EV161">
        <v>4.9694000000000003</v>
      </c>
      <c r="EW161">
        <v>7.1386599999999998</v>
      </c>
      <c r="EX161">
        <v>47.48637031365574</v>
      </c>
      <c r="EY161">
        <v>40.43038</v>
      </c>
      <c r="EZ161">
        <v>49.803240000000002</v>
      </c>
      <c r="FA161">
        <v>9.3728600000000029</v>
      </c>
      <c r="FB161">
        <v>49.803240000000002</v>
      </c>
      <c r="FC161">
        <v>0.53018545956924723</v>
      </c>
      <c r="FD161">
        <v>0.50131393323817885</v>
      </c>
      <c r="FE161">
        <v>0.56190653439771621</v>
      </c>
      <c r="FF161">
        <v>6.0592601159537351E-2</v>
      </c>
      <c r="FG161">
        <v>0.56190653439771621</v>
      </c>
      <c r="FH161">
        <v>7.6158396813335631</v>
      </c>
      <c r="FI161">
        <v>3.690095158472718</v>
      </c>
      <c r="FJ161">
        <v>7.7886891168043846</v>
      </c>
      <c r="FK161">
        <v>4.0985939583316657</v>
      </c>
      <c r="FL161">
        <v>6.9765530225560548</v>
      </c>
      <c r="FM161">
        <v>46.768149075712387</v>
      </c>
      <c r="FN161">
        <v>44.82</v>
      </c>
      <c r="FO161">
        <v>48.62</v>
      </c>
      <c r="FP161">
        <v>3.7999999999999972</v>
      </c>
      <c r="FQ161">
        <v>47.7</v>
      </c>
      <c r="FR161">
        <v>740.88928095747758</v>
      </c>
      <c r="FS161">
        <v>714.59838999999999</v>
      </c>
      <c r="FT161">
        <v>745.15031999999997</v>
      </c>
      <c r="FU161">
        <v>30.55192999999997</v>
      </c>
      <c r="FV161">
        <v>729.74922000000004</v>
      </c>
      <c r="FW161">
        <v>0.63344215153299677</v>
      </c>
      <c r="FX161">
        <v>0.62903399999999998</v>
      </c>
      <c r="FY161">
        <v>0.65405500000000005</v>
      </c>
      <c r="FZ161">
        <v>2.5021000000000071E-2</v>
      </c>
      <c r="GA161">
        <v>0.64067399999999997</v>
      </c>
      <c r="GB161">
        <v>15</v>
      </c>
      <c r="GC161">
        <v>273</v>
      </c>
    </row>
    <row r="162" spans="1:185" x14ac:dyDescent="0.3">
      <c r="A162" s="36" t="s">
        <v>392</v>
      </c>
      <c r="B162">
        <v>-5.8070676851636083E-2</v>
      </c>
      <c r="C162">
        <v>1.8192041065304529</v>
      </c>
      <c r="D162">
        <v>1.656099676067551</v>
      </c>
      <c r="E162">
        <v>-0.78525004556975209</v>
      </c>
      <c r="F162">
        <v>-0.56068000059969603</v>
      </c>
      <c r="G162">
        <v>1.345964781427939</v>
      </c>
      <c r="H162">
        <v>-54.194377158493943</v>
      </c>
      <c r="I162">
        <v>8.6503546807262341E-2</v>
      </c>
      <c r="J162">
        <v>0.70299378101889298</v>
      </c>
      <c r="K162">
        <v>0.25219426070355372</v>
      </c>
      <c r="L162">
        <v>-4.9217053816173043E-2</v>
      </c>
      <c r="M162">
        <v>7.9712918033494257E-2</v>
      </c>
      <c r="N162">
        <v>0.2117218994446195</v>
      </c>
      <c r="O162">
        <v>-0.23506854385784989</v>
      </c>
      <c r="P162">
        <v>-2.3346644413230311E-2</v>
      </c>
      <c r="Q162">
        <v>-0.12920741749414499</v>
      </c>
      <c r="R162">
        <v>3.9424868221707689E-2</v>
      </c>
      <c r="S162">
        <v>0.79452925404699781</v>
      </c>
      <c r="T162">
        <v>-0.52831637465738179</v>
      </c>
      <c r="U162">
        <v>-0.5193825493858093</v>
      </c>
      <c r="V162">
        <v>1.957707223575943</v>
      </c>
      <c r="W162">
        <v>1.9565284784110599</v>
      </c>
      <c r="X162">
        <v>0.20852095890216199</v>
      </c>
      <c r="Y162">
        <v>0.20200977351728941</v>
      </c>
      <c r="Z162">
        <v>3.2315376940686071E-2</v>
      </c>
      <c r="AA162">
        <v>3.3429349608100047E-2</v>
      </c>
      <c r="AB162">
        <v>50.234731462420157</v>
      </c>
      <c r="AC162">
        <v>-0.37687985594876289</v>
      </c>
      <c r="AD162">
        <v>1.940862406069547</v>
      </c>
      <c r="AE162">
        <v>0.58540081485092499</v>
      </c>
      <c r="AF162">
        <v>0.57888962946605205</v>
      </c>
      <c r="AG162">
        <v>0.76644453791957934</v>
      </c>
      <c r="AH162">
        <v>4.9291331801627793E-3</v>
      </c>
      <c r="AI162">
        <v>290.30567622435302</v>
      </c>
      <c r="AJ162">
        <v>259.65305098693182</v>
      </c>
      <c r="AK162">
        <v>281.29100302850293</v>
      </c>
      <c r="AL162">
        <v>329.97297821598619</v>
      </c>
      <c r="AM162">
        <v>210.59152513358259</v>
      </c>
      <c r="AN162">
        <v>286.88138626933721</v>
      </c>
      <c r="AO162">
        <v>91.212006802711642</v>
      </c>
      <c r="AP162">
        <v>231.70898550565829</v>
      </c>
      <c r="AQ162">
        <v>18.76451005025676</v>
      </c>
      <c r="AR162">
        <v>4.1342633703360674</v>
      </c>
      <c r="AS162">
        <v>11.892695461847561</v>
      </c>
      <c r="AT162">
        <v>-11.993348888979879</v>
      </c>
      <c r="AU162">
        <v>-7.4637813149341197</v>
      </c>
      <c r="AV162">
        <v>-4.5295675740457577</v>
      </c>
      <c r="AW162">
        <v>1.2958647328174919</v>
      </c>
      <c r="AX162">
        <v>1.2234</v>
      </c>
      <c r="AY162">
        <v>1.5071000000000001</v>
      </c>
      <c r="AZ162">
        <v>0.28370000000000012</v>
      </c>
      <c r="BA162">
        <v>1.5071000000000001</v>
      </c>
      <c r="BB162">
        <v>0.94304203170370959</v>
      </c>
      <c r="BC162">
        <v>0.89790000000000003</v>
      </c>
      <c r="BD162">
        <v>0.95169999999999999</v>
      </c>
      <c r="BE162">
        <v>5.3799999999999959E-2</v>
      </c>
      <c r="BF162">
        <v>0.9</v>
      </c>
      <c r="BG162">
        <v>16.436986863795351</v>
      </c>
      <c r="BH162">
        <v>15.095499999999999</v>
      </c>
      <c r="BI162">
        <v>22.392700000000001</v>
      </c>
      <c r="BJ162">
        <v>7.2972000000000019</v>
      </c>
      <c r="BK162">
        <v>22.213899999999999</v>
      </c>
      <c r="BL162">
        <v>4.0501991165404059</v>
      </c>
      <c r="BM162">
        <v>3.6497000000000002</v>
      </c>
      <c r="BN162">
        <v>8.7128999999999994</v>
      </c>
      <c r="BO162">
        <v>5.0631999999999993</v>
      </c>
      <c r="BP162">
        <v>8.7128999999999994</v>
      </c>
      <c r="BQ162">
        <v>2.762814758576142</v>
      </c>
      <c r="BR162">
        <v>2.6627000000000001</v>
      </c>
      <c r="BS162">
        <v>4.5682999999999998</v>
      </c>
      <c r="BT162">
        <v>1.9056</v>
      </c>
      <c r="BU162">
        <v>4.2069999999999999</v>
      </c>
      <c r="BV162">
        <v>0.19022738208609949</v>
      </c>
      <c r="BW162">
        <v>-0.2676</v>
      </c>
      <c r="BX162">
        <v>2.8647</v>
      </c>
      <c r="BY162">
        <v>3.1322999999999999</v>
      </c>
      <c r="BZ162">
        <v>2.8647</v>
      </c>
      <c r="CA162">
        <v>-2.9530163025706759</v>
      </c>
      <c r="CB162">
        <v>-7.0716999999999999</v>
      </c>
      <c r="CC162">
        <v>-2.488</v>
      </c>
      <c r="CD162">
        <v>4.5837000000000003</v>
      </c>
      <c r="CE162">
        <v>-7.0716999999999999</v>
      </c>
      <c r="CF162">
        <v>55.172400763678787</v>
      </c>
      <c r="CG162">
        <v>50.5</v>
      </c>
      <c r="CH162">
        <v>72.8</v>
      </c>
      <c r="CI162">
        <v>22.3</v>
      </c>
      <c r="CJ162">
        <v>50.5</v>
      </c>
      <c r="CK162">
        <v>14.78694431187135</v>
      </c>
      <c r="CL162">
        <v>14.5</v>
      </c>
      <c r="CM162">
        <v>24.8</v>
      </c>
      <c r="CN162">
        <v>10.3</v>
      </c>
      <c r="CO162">
        <v>15.5</v>
      </c>
      <c r="CP162">
        <v>55.664231621357828</v>
      </c>
      <c r="CQ162">
        <v>34</v>
      </c>
      <c r="CR162">
        <v>57.7</v>
      </c>
      <c r="CS162">
        <v>23.7</v>
      </c>
      <c r="CT162">
        <v>46.8</v>
      </c>
      <c r="CU162">
        <v>12.30218891742358</v>
      </c>
      <c r="CV162">
        <v>9.9</v>
      </c>
      <c r="CW162">
        <v>14.5</v>
      </c>
      <c r="CX162">
        <v>4.5999999999999996</v>
      </c>
      <c r="CY162">
        <v>10.5</v>
      </c>
      <c r="CZ162">
        <v>32.53415798417744</v>
      </c>
      <c r="DA162">
        <v>26.9</v>
      </c>
      <c r="DB162">
        <v>53</v>
      </c>
      <c r="DC162">
        <v>26.1</v>
      </c>
      <c r="DD162">
        <v>36.200000000000003</v>
      </c>
      <c r="DE162">
        <v>2.3279515093970078</v>
      </c>
      <c r="DF162">
        <v>2.1</v>
      </c>
      <c r="DG162">
        <v>12.1</v>
      </c>
      <c r="DH162">
        <v>10</v>
      </c>
      <c r="DI162">
        <v>3.4</v>
      </c>
      <c r="DJ162">
        <v>0.23815150690768361</v>
      </c>
      <c r="DK162">
        <v>0.21434634974533101</v>
      </c>
      <c r="DL162">
        <v>0.34050514499532269</v>
      </c>
      <c r="DM162">
        <v>0.12615879524999171</v>
      </c>
      <c r="DN162">
        <v>0.21434634974533101</v>
      </c>
      <c r="DO162">
        <v>4.0453495489004272</v>
      </c>
      <c r="DP162">
        <v>3.0054240000000001</v>
      </c>
      <c r="DQ162">
        <v>4.1203419999999999</v>
      </c>
      <c r="DR162">
        <v>1.1149180000000001</v>
      </c>
      <c r="DS162">
        <v>3.518297</v>
      </c>
      <c r="DT162">
        <v>6.0677330439723844</v>
      </c>
      <c r="DU162">
        <v>5.6414109999999997</v>
      </c>
      <c r="DV162">
        <v>6.0721059999999998</v>
      </c>
      <c r="DW162">
        <v>0.43069500000000011</v>
      </c>
      <c r="DX162">
        <v>5.6414109999999997</v>
      </c>
      <c r="DY162">
        <v>4.2408972917855774</v>
      </c>
      <c r="DZ162">
        <v>3.0456310000000002</v>
      </c>
      <c r="EA162">
        <v>4.3280750000000001</v>
      </c>
      <c r="EB162">
        <v>1.2824439999999999</v>
      </c>
      <c r="EC162">
        <v>3.783954</v>
      </c>
      <c r="ED162">
        <v>6.2839876734592934</v>
      </c>
      <c r="EE162">
        <v>6.260008</v>
      </c>
      <c r="EF162">
        <v>6.5342599999999997</v>
      </c>
      <c r="EG162">
        <v>0.27425199999999972</v>
      </c>
      <c r="EH162">
        <v>6.4971769999999998</v>
      </c>
      <c r="EI162">
        <v>7.7152267215541652</v>
      </c>
      <c r="EJ162">
        <v>7.1424180000000002</v>
      </c>
      <c r="EK162">
        <v>7.7557080000000003</v>
      </c>
      <c r="EL162">
        <v>0.61329000000000011</v>
      </c>
      <c r="EM162">
        <v>7.6851739999999999</v>
      </c>
      <c r="EN162">
        <v>25.12933788267587</v>
      </c>
      <c r="EO162">
        <v>18.85295</v>
      </c>
      <c r="EP162">
        <v>26.058319999999998</v>
      </c>
      <c r="EQ162">
        <v>7.2053699999999976</v>
      </c>
      <c r="ER162">
        <v>22.866409999999998</v>
      </c>
      <c r="ES162">
        <v>6.3175175879578509</v>
      </c>
      <c r="ET162">
        <v>5.9870599999999996</v>
      </c>
      <c r="EU162">
        <v>9.6427600000000009</v>
      </c>
      <c r="EV162">
        <v>3.6557000000000008</v>
      </c>
      <c r="EW162">
        <v>7.1711299999999998</v>
      </c>
      <c r="EX162">
        <v>18.811820294718022</v>
      </c>
      <c r="EY162">
        <v>10.265639999999999</v>
      </c>
      <c r="EZ162">
        <v>19.305129999999998</v>
      </c>
      <c r="FA162">
        <v>9.0394899999999989</v>
      </c>
      <c r="FB162">
        <v>15.69528</v>
      </c>
      <c r="FC162">
        <v>0.59430993861574088</v>
      </c>
      <c r="FD162">
        <v>0.44587309102759909</v>
      </c>
      <c r="FE162">
        <v>0.61628040626991032</v>
      </c>
      <c r="FF162">
        <v>0.1704073152423112</v>
      </c>
      <c r="FG162">
        <v>0.54079159534207655</v>
      </c>
      <c r="FH162">
        <v>2.991848863875429</v>
      </c>
      <c r="FI162">
        <v>1.1923623421789791</v>
      </c>
      <c r="FJ162">
        <v>3.0831084167254912</v>
      </c>
      <c r="FK162">
        <v>1.8907460745465119</v>
      </c>
      <c r="FL162">
        <v>2.1886759827251772</v>
      </c>
      <c r="FM162">
        <v>33.838852014906827</v>
      </c>
      <c r="FN162">
        <v>32.72</v>
      </c>
      <c r="FO162">
        <v>38.24</v>
      </c>
      <c r="FP162">
        <v>5.5200000000000031</v>
      </c>
      <c r="FQ162">
        <v>34.14</v>
      </c>
      <c r="FR162">
        <v>306.56677464112488</v>
      </c>
      <c r="FS162">
        <v>292.52168999999998</v>
      </c>
      <c r="FT162">
        <v>307.19923</v>
      </c>
      <c r="FU162">
        <v>14.67754000000002</v>
      </c>
      <c r="FV162">
        <v>292.52168999999998</v>
      </c>
      <c r="FW162">
        <v>0.78273454885869487</v>
      </c>
      <c r="FX162">
        <v>0.78142800000000001</v>
      </c>
      <c r="FY162">
        <v>0.81304500000000002</v>
      </c>
      <c r="FZ162">
        <v>3.1617000000000013E-2</v>
      </c>
      <c r="GA162">
        <v>0.81198999999999999</v>
      </c>
      <c r="GB162">
        <v>31</v>
      </c>
      <c r="GC162">
        <v>29</v>
      </c>
    </row>
    <row r="163" spans="1:185" x14ac:dyDescent="0.3">
      <c r="A163" s="36" t="s">
        <v>393</v>
      </c>
      <c r="B163">
        <v>-5.235752751224635E-2</v>
      </c>
      <c r="C163">
        <v>1.8372191714224599</v>
      </c>
      <c r="D163">
        <v>1.722620882768735</v>
      </c>
      <c r="E163">
        <v>-0.80166669657655787</v>
      </c>
      <c r="F163">
        <v>-0.60003172209875877</v>
      </c>
      <c r="G163">
        <v>1.4016764017587531</v>
      </c>
      <c r="H163">
        <v>-54.184918792755752</v>
      </c>
      <c r="I163">
        <v>8.9658274912487707E-2</v>
      </c>
      <c r="J163">
        <v>0.49407858525460119</v>
      </c>
      <c r="K163">
        <v>0.23119750123686419</v>
      </c>
      <c r="L163">
        <v>-3.4916345647679821E-2</v>
      </c>
      <c r="M163">
        <v>8.8446907827097562E-2</v>
      </c>
      <c r="N163">
        <v>0.20267122898155529</v>
      </c>
      <c r="O163">
        <v>-0.23011185926451011</v>
      </c>
      <c r="P163">
        <v>-2.744063028295475E-2</v>
      </c>
      <c r="Q163">
        <v>-0.12877954354024579</v>
      </c>
      <c r="R163">
        <v>4.090963393052291E-2</v>
      </c>
      <c r="S163">
        <v>0.80319747809558262</v>
      </c>
      <c r="T163">
        <v>-0.542534619569363</v>
      </c>
      <c r="U163">
        <v>-0.52626771214182577</v>
      </c>
      <c r="V163">
        <v>1.9549242050300359</v>
      </c>
      <c r="W163">
        <v>1.9514019912183971</v>
      </c>
      <c r="X163">
        <v>0.21094152636381749</v>
      </c>
      <c r="Y163">
        <v>0.19757919732533841</v>
      </c>
      <c r="Z163">
        <v>3.4248021091931473E-2</v>
      </c>
      <c r="AA163">
        <v>3.7711680140562871E-2</v>
      </c>
      <c r="AB163">
        <v>48.802015289284057</v>
      </c>
      <c r="AC163">
        <v>-0.37413768205467912</v>
      </c>
      <c r="AD163">
        <v>1.918318010760907</v>
      </c>
      <c r="AE163">
        <v>0.5850792084184967</v>
      </c>
      <c r="AF163">
        <v>0.57171687938001736</v>
      </c>
      <c r="AG163">
        <v>0.8344125328422789</v>
      </c>
      <c r="AH163">
        <v>5.3882647698541919E-3</v>
      </c>
      <c r="AI163">
        <v>295.13227609553638</v>
      </c>
      <c r="AJ163">
        <v>270.28829664856448</v>
      </c>
      <c r="AK163">
        <v>288.63718054197039</v>
      </c>
      <c r="AL163">
        <v>326.47135291938042</v>
      </c>
      <c r="AM163">
        <v>222.78676710462611</v>
      </c>
      <c r="AN163">
        <v>294.85064390131748</v>
      </c>
      <c r="AO163">
        <v>88.765224262720537</v>
      </c>
      <c r="AP163">
        <v>241.1801753622706</v>
      </c>
      <c r="AQ163">
        <v>19.33689442940879</v>
      </c>
      <c r="AR163">
        <v>4.3747073568706014</v>
      </c>
      <c r="AS163">
        <v>12.00178341656304</v>
      </c>
      <c r="AT163">
        <v>-13.130357571099159</v>
      </c>
      <c r="AU163">
        <v>-7.3044687585578743</v>
      </c>
      <c r="AV163">
        <v>-5.8258888125412893</v>
      </c>
      <c r="AW163">
        <v>1.3279333374557869</v>
      </c>
      <c r="AX163">
        <v>1.2665999999999999</v>
      </c>
      <c r="AY163">
        <v>1.5062</v>
      </c>
      <c r="AZ163">
        <v>0.23960000000000001</v>
      </c>
      <c r="BA163">
        <v>1.4594</v>
      </c>
      <c r="BB163">
        <v>0.93572907378315273</v>
      </c>
      <c r="BC163">
        <v>0.92090000000000005</v>
      </c>
      <c r="BD163">
        <v>0.93979999999999997</v>
      </c>
      <c r="BE163">
        <v>1.889999999999992E-2</v>
      </c>
      <c r="BF163">
        <v>0.92359999999999998</v>
      </c>
      <c r="BG163">
        <v>17.501201154717819</v>
      </c>
      <c r="BH163">
        <v>16.9297</v>
      </c>
      <c r="BI163">
        <v>19.485499999999998</v>
      </c>
      <c r="BJ163">
        <v>2.5557999999999979</v>
      </c>
      <c r="BK163">
        <v>19.234500000000001</v>
      </c>
      <c r="BL163">
        <v>5.4558663854272558</v>
      </c>
      <c r="BM163">
        <v>4.9508999999999999</v>
      </c>
      <c r="BN163">
        <v>8.4197000000000006</v>
      </c>
      <c r="BO163">
        <v>3.4688000000000012</v>
      </c>
      <c r="BP163">
        <v>8.4197000000000006</v>
      </c>
      <c r="BQ163">
        <v>3.9124154313202189</v>
      </c>
      <c r="BR163">
        <v>3.3599000000000001</v>
      </c>
      <c r="BS163">
        <v>5.08</v>
      </c>
      <c r="BT163">
        <v>1.7201</v>
      </c>
      <c r="BU163">
        <v>5.08</v>
      </c>
      <c r="BV163">
        <v>-0.2259850264710449</v>
      </c>
      <c r="BW163">
        <v>-0.76780000000000004</v>
      </c>
      <c r="BX163">
        <v>1.6792</v>
      </c>
      <c r="BY163">
        <v>2.4470000000000001</v>
      </c>
      <c r="BZ163">
        <v>1.4713000000000001</v>
      </c>
      <c r="CA163">
        <v>-3.6864246697496839</v>
      </c>
      <c r="CB163">
        <v>-6.5513000000000003</v>
      </c>
      <c r="CC163">
        <v>-3.2250999999999999</v>
      </c>
      <c r="CD163">
        <v>3.3262</v>
      </c>
      <c r="CE163">
        <v>-6.5513000000000003</v>
      </c>
      <c r="CF163">
        <v>53.670468539046908</v>
      </c>
      <c r="CG163">
        <v>49.8</v>
      </c>
      <c r="CH163">
        <v>62.5</v>
      </c>
      <c r="CI163">
        <v>12.7</v>
      </c>
      <c r="CJ163">
        <v>49.8</v>
      </c>
      <c r="CK163">
        <v>15.270754944390641</v>
      </c>
      <c r="CL163">
        <v>14.2</v>
      </c>
      <c r="CM163">
        <v>23.2</v>
      </c>
      <c r="CN163">
        <v>9</v>
      </c>
      <c r="CO163">
        <v>14.7</v>
      </c>
      <c r="CP163">
        <v>58.43794885917287</v>
      </c>
      <c r="CQ163">
        <v>39.700000000000003</v>
      </c>
      <c r="CR163">
        <v>59.3</v>
      </c>
      <c r="CS163">
        <v>19.599999999999991</v>
      </c>
      <c r="CT163">
        <v>48.1</v>
      </c>
      <c r="CU163">
        <v>11.70311820965396</v>
      </c>
      <c r="CV163">
        <v>10</v>
      </c>
      <c r="CW163">
        <v>12.2</v>
      </c>
      <c r="CX163">
        <v>2.1999999999999988</v>
      </c>
      <c r="CY163">
        <v>10.199999999999999</v>
      </c>
      <c r="CZ163">
        <v>29.160078661973049</v>
      </c>
      <c r="DA163">
        <v>27.7</v>
      </c>
      <c r="DB163">
        <v>49.8</v>
      </c>
      <c r="DC163">
        <v>22.1</v>
      </c>
      <c r="DD163">
        <v>35.299999999999997</v>
      </c>
      <c r="DE163">
        <v>3.5102293027301661</v>
      </c>
      <c r="DF163">
        <v>2.6</v>
      </c>
      <c r="DG163">
        <v>10.9</v>
      </c>
      <c r="DH163">
        <v>8.3000000000000007</v>
      </c>
      <c r="DI163">
        <v>3.6</v>
      </c>
      <c r="DJ163">
        <v>0.2226428837958572</v>
      </c>
      <c r="DK163">
        <v>0.20368098159509199</v>
      </c>
      <c r="DL163">
        <v>0.26904864399483419</v>
      </c>
      <c r="DM163">
        <v>6.5367662399742232E-2</v>
      </c>
      <c r="DN163">
        <v>0.20368098159509199</v>
      </c>
      <c r="DO163">
        <v>3.8734689163475262</v>
      </c>
      <c r="DP163">
        <v>3.2823229999999999</v>
      </c>
      <c r="DQ163">
        <v>4.0040870000000002</v>
      </c>
      <c r="DR163">
        <v>0.72176400000000029</v>
      </c>
      <c r="DS163">
        <v>3.6109740000000001</v>
      </c>
      <c r="DT163">
        <v>5.9289397856749977</v>
      </c>
      <c r="DU163">
        <v>5.7341449999999998</v>
      </c>
      <c r="DV163">
        <v>6.04704</v>
      </c>
      <c r="DW163">
        <v>0.31289500000000009</v>
      </c>
      <c r="DX163">
        <v>6.04704</v>
      </c>
      <c r="DY163">
        <v>4.1763117420402551</v>
      </c>
      <c r="DZ163">
        <v>3.5954459999999999</v>
      </c>
      <c r="EA163">
        <v>4.3837510000000002</v>
      </c>
      <c r="EB163">
        <v>0.78830500000000026</v>
      </c>
      <c r="EC163">
        <v>4.1665570000000001</v>
      </c>
      <c r="ED163">
        <v>6.3980706311268198</v>
      </c>
      <c r="EE163">
        <v>6.3768339999999997</v>
      </c>
      <c r="EF163">
        <v>6.528232</v>
      </c>
      <c r="EG163">
        <v>0.15139800000000039</v>
      </c>
      <c r="EH163">
        <v>6.4695400000000003</v>
      </c>
      <c r="EI163">
        <v>7.5912378559778686</v>
      </c>
      <c r="EJ163">
        <v>7.4465430000000001</v>
      </c>
      <c r="EK163">
        <v>7.6960150000000001</v>
      </c>
      <c r="EL163">
        <v>0.24947199999999989</v>
      </c>
      <c r="EM163">
        <v>7.4617529999999999</v>
      </c>
      <c r="EN163">
        <v>22.103396689980439</v>
      </c>
      <c r="EO163">
        <v>20.736740000000001</v>
      </c>
      <c r="EP163">
        <v>24.182189999999999</v>
      </c>
      <c r="EQ163">
        <v>3.445449999999997</v>
      </c>
      <c r="ER163">
        <v>20.736740000000001</v>
      </c>
      <c r="ES163">
        <v>6.2261913165117457</v>
      </c>
      <c r="ET163">
        <v>5.9870599999999996</v>
      </c>
      <c r="EU163">
        <v>7.8447500000000003</v>
      </c>
      <c r="EV163">
        <v>1.857690000000001</v>
      </c>
      <c r="EW163">
        <v>7.1384499999999997</v>
      </c>
      <c r="EX163">
        <v>15.8772053734687</v>
      </c>
      <c r="EY163">
        <v>13.59829</v>
      </c>
      <c r="EZ163">
        <v>18.195129999999999</v>
      </c>
      <c r="FA163">
        <v>4.5968399999999976</v>
      </c>
      <c r="FB163">
        <v>13.59829</v>
      </c>
      <c r="FC163">
        <v>0.5081084097634796</v>
      </c>
      <c r="FD163">
        <v>0.47669198236192267</v>
      </c>
      <c r="FE163">
        <v>0.55589528966234136</v>
      </c>
      <c r="FF163">
        <v>7.920330730041869E-2</v>
      </c>
      <c r="FG163">
        <v>0.47669198236192267</v>
      </c>
      <c r="FH163">
        <v>2.567151684658064</v>
      </c>
      <c r="FI163">
        <v>1.891713566397909</v>
      </c>
      <c r="FJ163">
        <v>3.039075940444893</v>
      </c>
      <c r="FK163">
        <v>1.147362374046984</v>
      </c>
      <c r="FL163">
        <v>1.9049359454783601</v>
      </c>
      <c r="FM163">
        <v>34.421076791926637</v>
      </c>
      <c r="FN163">
        <v>34.119999999999997</v>
      </c>
      <c r="FO163">
        <v>35.200000000000003</v>
      </c>
      <c r="FP163">
        <v>1.080000000000005</v>
      </c>
      <c r="FQ163">
        <v>35.200000000000003</v>
      </c>
      <c r="FR163">
        <v>306.50524751510522</v>
      </c>
      <c r="FS163">
        <v>296.90431000000001</v>
      </c>
      <c r="FT163">
        <v>307.30687</v>
      </c>
      <c r="FU163">
        <v>10.40255999999999</v>
      </c>
      <c r="FV163">
        <v>302.54856000000001</v>
      </c>
      <c r="FW163">
        <v>0.77861311207034778</v>
      </c>
      <c r="FX163">
        <v>0.77682300000000004</v>
      </c>
      <c r="FY163">
        <v>0.79981800000000003</v>
      </c>
      <c r="FZ163">
        <v>2.2994999999999991E-2</v>
      </c>
      <c r="GA163">
        <v>0.78610800000000003</v>
      </c>
      <c r="GB163">
        <v>7</v>
      </c>
      <c r="GC163">
        <v>8</v>
      </c>
    </row>
    <row r="164" spans="1:185" x14ac:dyDescent="0.3">
      <c r="A164" s="36" t="s">
        <v>394</v>
      </c>
      <c r="B164">
        <v>-5.3352449556627213E-2</v>
      </c>
      <c r="C164">
        <v>1.828601446598467</v>
      </c>
      <c r="D164">
        <v>1.746740931444754</v>
      </c>
      <c r="E164">
        <v>-0.81092724667693783</v>
      </c>
      <c r="F164">
        <v>-0.61060599775302993</v>
      </c>
      <c r="G164">
        <v>1.4215242152925649</v>
      </c>
      <c r="H164">
        <v>-54.185988619126583</v>
      </c>
      <c r="I164">
        <v>8.9471012670816724E-2</v>
      </c>
      <c r="J164">
        <v>0.51878364678435074</v>
      </c>
      <c r="K164">
        <v>0.2332144300406766</v>
      </c>
      <c r="L164">
        <v>-3.5829661944617577E-2</v>
      </c>
      <c r="M164">
        <v>8.7504001843628165E-2</v>
      </c>
      <c r="N164">
        <v>0.2006709830248613</v>
      </c>
      <c r="O164">
        <v>-0.22973810582977169</v>
      </c>
      <c r="P164">
        <v>-2.90671228049104E-2</v>
      </c>
      <c r="Q164">
        <v>-0.1294030350558778</v>
      </c>
      <c r="R164">
        <v>4.1719984829588407E-2</v>
      </c>
      <c r="S164">
        <v>0.79627889038898747</v>
      </c>
      <c r="T164">
        <v>-0.53888794308365073</v>
      </c>
      <c r="U164">
        <v>-0.51558462058850729</v>
      </c>
      <c r="V164">
        <v>1.953691605069857</v>
      </c>
      <c r="W164">
        <v>1.9495979324389929</v>
      </c>
      <c r="X164">
        <v>0.20865653364917089</v>
      </c>
      <c r="Y164">
        <v>0.189881533414262</v>
      </c>
      <c r="Z164">
        <v>3.499088046204564E-2</v>
      </c>
      <c r="AA164">
        <v>3.8331615558379731E-2</v>
      </c>
      <c r="AB164">
        <v>48.66827494073496</v>
      </c>
      <c r="AC164">
        <v>-0.37182717266701421</v>
      </c>
      <c r="AD164">
        <v>1.9204327535635921</v>
      </c>
      <c r="AE164">
        <v>0.58048370631618507</v>
      </c>
      <c r="AF164">
        <v>0.5617087060812761</v>
      </c>
      <c r="AG164">
        <v>0.82860611394663197</v>
      </c>
      <c r="AH164">
        <v>5.2634356454364919E-3</v>
      </c>
      <c r="AI164">
        <v>296.38112171416498</v>
      </c>
      <c r="AJ164">
        <v>275.34136913485082</v>
      </c>
      <c r="AK164">
        <v>290.38227596064212</v>
      </c>
      <c r="AL164">
        <v>323.41962912741911</v>
      </c>
      <c r="AM164">
        <v>234.80582980215951</v>
      </c>
      <c r="AN164">
        <v>310.45844965349471</v>
      </c>
      <c r="AO164">
        <v>92.14797273175806</v>
      </c>
      <c r="AP164">
        <v>256.20902958846528</v>
      </c>
      <c r="AQ164">
        <v>19.436583884326591</v>
      </c>
      <c r="AR164">
        <v>4.3669767086828148</v>
      </c>
      <c r="AS164">
        <v>12.05539189384332</v>
      </c>
      <c r="AT164">
        <v>-13.525522969370011</v>
      </c>
      <c r="AU164">
        <v>-7.710206748135219</v>
      </c>
      <c r="AV164">
        <v>-5.815316221234796</v>
      </c>
      <c r="AW164">
        <v>1.338784313898042</v>
      </c>
      <c r="AX164">
        <v>1.1967000000000001</v>
      </c>
      <c r="AY164">
        <v>1.4861</v>
      </c>
      <c r="AZ164">
        <v>0.28939999999999988</v>
      </c>
      <c r="BA164">
        <v>1.4861</v>
      </c>
      <c r="BB164">
        <v>0.93257855316639915</v>
      </c>
      <c r="BC164">
        <v>0.91220000000000001</v>
      </c>
      <c r="BD164">
        <v>0.93930000000000002</v>
      </c>
      <c r="BE164">
        <v>2.7100000000000009E-2</v>
      </c>
      <c r="BF164">
        <v>0.92010000000000003</v>
      </c>
      <c r="BG164">
        <v>17.959804624382091</v>
      </c>
      <c r="BH164">
        <v>16.9968</v>
      </c>
      <c r="BI164">
        <v>20.5181</v>
      </c>
      <c r="BJ164">
        <v>3.5213000000000001</v>
      </c>
      <c r="BK164">
        <v>19.694099999999999</v>
      </c>
      <c r="BL164">
        <v>5.5359469157718104</v>
      </c>
      <c r="BM164">
        <v>4.5804</v>
      </c>
      <c r="BN164">
        <v>8.6713000000000005</v>
      </c>
      <c r="BO164">
        <v>4.0909000000000004</v>
      </c>
      <c r="BP164">
        <v>8.6371000000000002</v>
      </c>
      <c r="BQ164">
        <v>4.0614255199622136</v>
      </c>
      <c r="BR164">
        <v>3.6798000000000002</v>
      </c>
      <c r="BS164">
        <v>4.9923999999999999</v>
      </c>
      <c r="BT164">
        <v>1.3126</v>
      </c>
      <c r="BU164">
        <v>4.9923999999999999</v>
      </c>
      <c r="BV164">
        <v>-0.6088627695010087</v>
      </c>
      <c r="BW164">
        <v>-1.2619</v>
      </c>
      <c r="BX164">
        <v>1.9614</v>
      </c>
      <c r="BY164">
        <v>3.2233000000000001</v>
      </c>
      <c r="BZ164">
        <v>1.8172999999999999</v>
      </c>
      <c r="CA164">
        <v>-3.452579616937014</v>
      </c>
      <c r="CB164">
        <v>-6.8722000000000003</v>
      </c>
      <c r="CC164">
        <v>-2.4178999999999999</v>
      </c>
      <c r="CD164">
        <v>4.4542999999999999</v>
      </c>
      <c r="CE164">
        <v>-6.8098000000000001</v>
      </c>
      <c r="CF164">
        <v>54.249420065029341</v>
      </c>
      <c r="CG164">
        <v>50.4</v>
      </c>
      <c r="CH164">
        <v>65.5</v>
      </c>
      <c r="CI164">
        <v>15.1</v>
      </c>
      <c r="CJ164">
        <v>50.4</v>
      </c>
      <c r="CK164">
        <v>15.49491843658487</v>
      </c>
      <c r="CL164">
        <v>14.6</v>
      </c>
      <c r="CM164">
        <v>23.9</v>
      </c>
      <c r="CN164">
        <v>9.2999999999999989</v>
      </c>
      <c r="CO164">
        <v>14.9</v>
      </c>
      <c r="CP164">
        <v>60.059907121941777</v>
      </c>
      <c r="CQ164">
        <v>41.3</v>
      </c>
      <c r="CR164">
        <v>61.9</v>
      </c>
      <c r="CS164">
        <v>20.6</v>
      </c>
      <c r="CT164">
        <v>53.4</v>
      </c>
      <c r="CU164">
        <v>11.79017596513016</v>
      </c>
      <c r="CV164">
        <v>9.8000000000000007</v>
      </c>
      <c r="CW164">
        <v>12.2</v>
      </c>
      <c r="CX164">
        <v>2.399999999999999</v>
      </c>
      <c r="CY164">
        <v>10.3</v>
      </c>
      <c r="CZ164">
        <v>28.690604067999569</v>
      </c>
      <c r="DA164">
        <v>26.1</v>
      </c>
      <c r="DB164">
        <v>51.1</v>
      </c>
      <c r="DC164">
        <v>25</v>
      </c>
      <c r="DD164">
        <v>37.200000000000003</v>
      </c>
      <c r="DE164">
        <v>3.1504573284382289</v>
      </c>
      <c r="DF164">
        <v>2.1</v>
      </c>
      <c r="DG164">
        <v>10</v>
      </c>
      <c r="DH164">
        <v>7.9</v>
      </c>
      <c r="DI164">
        <v>4</v>
      </c>
      <c r="DJ164">
        <v>0.21200488619170571</v>
      </c>
      <c r="DK164">
        <v>0.19421965317919071</v>
      </c>
      <c r="DL164">
        <v>0.26745610453246232</v>
      </c>
      <c r="DM164">
        <v>7.3236451353271531E-2</v>
      </c>
      <c r="DN164">
        <v>0.19421965317919071</v>
      </c>
      <c r="DO164">
        <v>3.8078265087286489</v>
      </c>
      <c r="DP164">
        <v>3.4662060000000001</v>
      </c>
      <c r="DQ164">
        <v>3.9698340000000001</v>
      </c>
      <c r="DR164">
        <v>0.50362799999999996</v>
      </c>
      <c r="DS164">
        <v>3.9189349999999998</v>
      </c>
      <c r="DT164">
        <v>6.2722437137092184</v>
      </c>
      <c r="DU164">
        <v>6.0295459999999999</v>
      </c>
      <c r="DV164">
        <v>6.357774</v>
      </c>
      <c r="DW164">
        <v>0.32822800000000019</v>
      </c>
      <c r="DX164">
        <v>6.0449780000000004</v>
      </c>
      <c r="DY164">
        <v>4.2159398647602613</v>
      </c>
      <c r="DZ164">
        <v>3.6095630000000001</v>
      </c>
      <c r="EA164">
        <v>4.2653189999999999</v>
      </c>
      <c r="EB164">
        <v>0.65575599999999978</v>
      </c>
      <c r="EC164">
        <v>4.2653189999999999</v>
      </c>
      <c r="ED164">
        <v>6.6595583387759971</v>
      </c>
      <c r="EE164">
        <v>6.3771500000000003</v>
      </c>
      <c r="EF164">
        <v>6.7319269999999998</v>
      </c>
      <c r="EG164">
        <v>0.35477699999999951</v>
      </c>
      <c r="EH164">
        <v>6.4932590000000001</v>
      </c>
      <c r="EI164">
        <v>7.6114155067078384</v>
      </c>
      <c r="EJ164">
        <v>7.3784809999999998</v>
      </c>
      <c r="EK164">
        <v>7.8327710000000002</v>
      </c>
      <c r="EL164">
        <v>0.4542900000000003</v>
      </c>
      <c r="EM164">
        <v>7.8327710000000002</v>
      </c>
      <c r="EN164">
        <v>21.208060580700479</v>
      </c>
      <c r="EO164">
        <v>20.965540000000001</v>
      </c>
      <c r="EP164">
        <v>23.70383</v>
      </c>
      <c r="EQ164">
        <v>2.7382899999999988</v>
      </c>
      <c r="ER164">
        <v>21.34102</v>
      </c>
      <c r="ES164">
        <v>6.4404656419769273</v>
      </c>
      <c r="ET164">
        <v>5.8498000000000001</v>
      </c>
      <c r="EU164">
        <v>7.56433</v>
      </c>
      <c r="EV164">
        <v>1.7145300000000001</v>
      </c>
      <c r="EW164">
        <v>7.1565300000000001</v>
      </c>
      <c r="EX164">
        <v>14.767594938723549</v>
      </c>
      <c r="EY164">
        <v>13.957750000000001</v>
      </c>
      <c r="EZ164">
        <v>17.854030000000002</v>
      </c>
      <c r="FA164">
        <v>3.8962800000000009</v>
      </c>
      <c r="FB164">
        <v>14.18449</v>
      </c>
      <c r="FC164">
        <v>0.46567113674330801</v>
      </c>
      <c r="FD164">
        <v>0.46034604659332939</v>
      </c>
      <c r="FE164">
        <v>0.52047142261159784</v>
      </c>
      <c r="FF164">
        <v>6.012537601826845E-2</v>
      </c>
      <c r="FG164">
        <v>0.46859056276485961</v>
      </c>
      <c r="FH164">
        <v>2.3081219995462852</v>
      </c>
      <c r="FI164">
        <v>1.924373443777454</v>
      </c>
      <c r="FJ164">
        <v>3.0520752846251158</v>
      </c>
      <c r="FK164">
        <v>1.127701840847662</v>
      </c>
      <c r="FL164">
        <v>1.9820345893889919</v>
      </c>
      <c r="FM164">
        <v>34.887592237230947</v>
      </c>
      <c r="FN164">
        <v>34.549999999999997</v>
      </c>
      <c r="FO164">
        <v>35.51</v>
      </c>
      <c r="FP164">
        <v>0.96000000000000085</v>
      </c>
      <c r="FQ164">
        <v>35.51</v>
      </c>
      <c r="FR164">
        <v>320.04955000104121</v>
      </c>
      <c r="FS164">
        <v>308.67417</v>
      </c>
      <c r="FT164">
        <v>321.35987999999998</v>
      </c>
      <c r="FU164">
        <v>12.68570999999997</v>
      </c>
      <c r="FV164">
        <v>316.5335</v>
      </c>
      <c r="FW164">
        <v>0.77495462810670301</v>
      </c>
      <c r="FX164">
        <v>0.77233399999999996</v>
      </c>
      <c r="FY164">
        <v>0.79979599999999995</v>
      </c>
      <c r="FZ164">
        <v>2.746199999999999E-2</v>
      </c>
      <c r="GA164">
        <v>0.78195300000000001</v>
      </c>
      <c r="GB164">
        <v>5</v>
      </c>
      <c r="GC164">
        <v>5</v>
      </c>
    </row>
    <row r="165" spans="1:185" x14ac:dyDescent="0.3">
      <c r="A165" s="36" t="s">
        <v>395</v>
      </c>
      <c r="B165">
        <v>-5.6849560052515763E-2</v>
      </c>
      <c r="C165">
        <v>1.7873403338334419</v>
      </c>
      <c r="D165">
        <v>1.817252545555714</v>
      </c>
      <c r="E165">
        <v>-0.80859340160339754</v>
      </c>
      <c r="F165">
        <v>-0.67310367626997303</v>
      </c>
      <c r="G165">
        <v>1.4816652127495491</v>
      </c>
      <c r="H165">
        <v>-54.189810186165737</v>
      </c>
      <c r="I165">
        <v>7.409934440933523E-2</v>
      </c>
      <c r="J165">
        <v>0.4880713801630196</v>
      </c>
      <c r="K165">
        <v>0.21378623528740481</v>
      </c>
      <c r="L165">
        <v>-2.861688905711721E-2</v>
      </c>
      <c r="M165">
        <v>9.9506997578027126E-2</v>
      </c>
      <c r="N165">
        <v>0.18899646645721291</v>
      </c>
      <c r="O165">
        <v>-0.2101178671771772</v>
      </c>
      <c r="P165">
        <v>-2.1121400719964319E-2</v>
      </c>
      <c r="Q165">
        <v>-0.1156185309824037</v>
      </c>
      <c r="R165">
        <v>3.5366550344565012E-2</v>
      </c>
      <c r="S165">
        <v>0.79259377518629714</v>
      </c>
      <c r="T165">
        <v>-0.53779303927082556</v>
      </c>
      <c r="U165">
        <v>-0.52728626442377113</v>
      </c>
      <c r="V165">
        <v>1.955917473013925</v>
      </c>
      <c r="W165">
        <v>1.9513748820217041</v>
      </c>
      <c r="X165">
        <v>0.21489985125432881</v>
      </c>
      <c r="Y165">
        <v>0.20249331276311319</v>
      </c>
      <c r="Z165">
        <v>4.0435209783407318E-2</v>
      </c>
      <c r="AA165">
        <v>4.1966523617115968E-2</v>
      </c>
      <c r="AB165">
        <v>45.20095702998411</v>
      </c>
      <c r="AC165">
        <v>-0.34244452105414558</v>
      </c>
      <c r="AD165">
        <v>1.895789775538512</v>
      </c>
      <c r="AE165">
        <v>0.55734437230847467</v>
      </c>
      <c r="AF165">
        <v>0.5449378338172588</v>
      </c>
      <c r="AG165">
        <v>0.85595117294434597</v>
      </c>
      <c r="AH165">
        <v>5.4047190804961979E-3</v>
      </c>
      <c r="AI165">
        <v>299.55086355927938</v>
      </c>
      <c r="AJ165">
        <v>260.71966164298721</v>
      </c>
      <c r="AK165">
        <v>309.1960818696374</v>
      </c>
      <c r="AL165">
        <v>328.73690850944638</v>
      </c>
      <c r="AM165">
        <v>304.80137685070332</v>
      </c>
      <c r="AN165">
        <v>396.34681797883451</v>
      </c>
      <c r="AO165">
        <v>132.59514988380721</v>
      </c>
      <c r="AP165">
        <v>321.31003390953089</v>
      </c>
      <c r="AQ165">
        <v>20.023733777214321</v>
      </c>
      <c r="AR165">
        <v>5.1309294817082929</v>
      </c>
      <c r="AS165">
        <v>11.96422877458013</v>
      </c>
      <c r="AT165">
        <v>-14.448129614846509</v>
      </c>
      <c r="AU165">
        <v>-7.9913377720395884</v>
      </c>
      <c r="AV165">
        <v>-6.4567918428069282</v>
      </c>
      <c r="AW165">
        <v>1.142801925930724</v>
      </c>
      <c r="AX165">
        <v>1.0239</v>
      </c>
      <c r="AY165">
        <v>1.1852</v>
      </c>
      <c r="AZ165">
        <v>0.1613</v>
      </c>
      <c r="BA165">
        <v>1.1852</v>
      </c>
      <c r="BB165">
        <v>0.8532159192292712</v>
      </c>
      <c r="BC165">
        <v>0.82269999999999999</v>
      </c>
      <c r="BD165">
        <v>0.85899999999999999</v>
      </c>
      <c r="BE165">
        <v>3.6299999999999999E-2</v>
      </c>
      <c r="BF165">
        <v>0.84989999999999999</v>
      </c>
      <c r="BG165">
        <v>26.921207754969501</v>
      </c>
      <c r="BH165">
        <v>26.299099999999999</v>
      </c>
      <c r="BI165">
        <v>29.9772</v>
      </c>
      <c r="BJ165">
        <v>3.678100000000001</v>
      </c>
      <c r="BK165">
        <v>27.195599999999999</v>
      </c>
      <c r="BL165">
        <v>5.2646505320519639</v>
      </c>
      <c r="BM165">
        <v>4.7519999999999998</v>
      </c>
      <c r="BN165">
        <v>6.5350000000000001</v>
      </c>
      <c r="BO165">
        <v>1.7829999999999999</v>
      </c>
      <c r="BP165">
        <v>6.5350000000000001</v>
      </c>
      <c r="BQ165">
        <v>3.603831893064612</v>
      </c>
      <c r="BR165">
        <v>3.1718999999999999</v>
      </c>
      <c r="BS165">
        <v>4.4112</v>
      </c>
      <c r="BT165">
        <v>1.2393000000000001</v>
      </c>
      <c r="BU165">
        <v>4.3612000000000002</v>
      </c>
      <c r="BV165">
        <v>0.22502620207808499</v>
      </c>
      <c r="BW165">
        <v>6.1899999999999997E-2</v>
      </c>
      <c r="BX165">
        <v>0.63619999999999999</v>
      </c>
      <c r="BY165">
        <v>0.57430000000000003</v>
      </c>
      <c r="BZ165">
        <v>0.4819</v>
      </c>
      <c r="CA165">
        <v>-3.828820809793049</v>
      </c>
      <c r="CB165">
        <v>-4.843</v>
      </c>
      <c r="CC165">
        <v>-3.5211999999999999</v>
      </c>
      <c r="CD165">
        <v>1.3218000000000001</v>
      </c>
      <c r="CE165">
        <v>-4.843</v>
      </c>
      <c r="CF165">
        <v>75.036784069303479</v>
      </c>
      <c r="CG165">
        <v>69.099999999999994</v>
      </c>
      <c r="CH165">
        <v>82.6</v>
      </c>
      <c r="CI165">
        <v>13.5</v>
      </c>
      <c r="CJ165">
        <v>69.099999999999994</v>
      </c>
      <c r="CK165">
        <v>25.13958992445643</v>
      </c>
      <c r="CL165">
        <v>24.3</v>
      </c>
      <c r="CM165">
        <v>25.7</v>
      </c>
      <c r="CN165">
        <v>1.399999999999999</v>
      </c>
      <c r="CO165">
        <v>24.8</v>
      </c>
      <c r="CP165">
        <v>68.338208759618979</v>
      </c>
      <c r="CQ165">
        <v>52</v>
      </c>
      <c r="CR165">
        <v>70.099999999999994</v>
      </c>
      <c r="CS165">
        <v>18.099999999999991</v>
      </c>
      <c r="CT165">
        <v>59.4</v>
      </c>
      <c r="CU165">
        <v>12.038329272524781</v>
      </c>
      <c r="CV165">
        <v>10.8</v>
      </c>
      <c r="CW165">
        <v>12.6</v>
      </c>
      <c r="CX165">
        <v>1.7999999999999989</v>
      </c>
      <c r="CY165">
        <v>11.2</v>
      </c>
      <c r="CZ165">
        <v>59.444532006875733</v>
      </c>
      <c r="DA165">
        <v>57.4</v>
      </c>
      <c r="DB165">
        <v>71.3</v>
      </c>
      <c r="DC165">
        <v>13.9</v>
      </c>
      <c r="DD165">
        <v>61.5</v>
      </c>
      <c r="DE165">
        <v>9.6804851250074133</v>
      </c>
      <c r="DF165">
        <v>9.5</v>
      </c>
      <c r="DG165">
        <v>10.7</v>
      </c>
      <c r="DH165">
        <v>1.1999999999999991</v>
      </c>
      <c r="DI165">
        <v>10.4</v>
      </c>
      <c r="DJ165">
        <v>0.23360177942350499</v>
      </c>
      <c r="DK165">
        <v>0.21170343137254899</v>
      </c>
      <c r="DL165">
        <v>0.26314112774769027</v>
      </c>
      <c r="DM165">
        <v>5.1437696375141312E-2</v>
      </c>
      <c r="DN165">
        <v>0.21170343137254899</v>
      </c>
      <c r="DO165">
        <v>4.355466007504698</v>
      </c>
      <c r="DP165">
        <v>3.9596589999999998</v>
      </c>
      <c r="DQ165">
        <v>4.4038769999999996</v>
      </c>
      <c r="DR165">
        <v>0.44421799999999978</v>
      </c>
      <c r="DS165">
        <v>4.3079359999999998</v>
      </c>
      <c r="DT165">
        <v>6.26285688016719</v>
      </c>
      <c r="DU165">
        <v>6.2469479999999997</v>
      </c>
      <c r="DV165">
        <v>6.302613</v>
      </c>
      <c r="DW165">
        <v>5.5665000000000298E-2</v>
      </c>
      <c r="DX165">
        <v>6.2749420000000002</v>
      </c>
      <c r="DY165">
        <v>4.5696224859082024</v>
      </c>
      <c r="DZ165">
        <v>4.0861530000000004</v>
      </c>
      <c r="EA165">
        <v>4.630471</v>
      </c>
      <c r="EB165">
        <v>0.54431799999999964</v>
      </c>
      <c r="EC165">
        <v>4.504664</v>
      </c>
      <c r="ED165">
        <v>7.7360614807567067</v>
      </c>
      <c r="EE165">
        <v>7.7174519999999998</v>
      </c>
      <c r="EF165">
        <v>7.7932670000000002</v>
      </c>
      <c r="EG165">
        <v>7.581500000000041E-2</v>
      </c>
      <c r="EH165">
        <v>7.7307509999999997</v>
      </c>
      <c r="EI165">
        <v>8.0333187998002167</v>
      </c>
      <c r="EJ165">
        <v>7.8953300000000004</v>
      </c>
      <c r="EK165">
        <v>8.0469249999999999</v>
      </c>
      <c r="EL165">
        <v>0.15159499999999951</v>
      </c>
      <c r="EM165">
        <v>7.9453990000000001</v>
      </c>
      <c r="EN165">
        <v>30.177749556531399</v>
      </c>
      <c r="EO165">
        <v>27.292760000000001</v>
      </c>
      <c r="EP165">
        <v>31.14658</v>
      </c>
      <c r="EQ165">
        <v>3.8538199999999989</v>
      </c>
      <c r="ER165">
        <v>27.332139999999999</v>
      </c>
      <c r="ES165">
        <v>13.20489074624555</v>
      </c>
      <c r="ET165">
        <v>10.858639999999999</v>
      </c>
      <c r="EU165">
        <v>13.969239999999999</v>
      </c>
      <c r="EV165">
        <v>3.1105999999999998</v>
      </c>
      <c r="EW165">
        <v>10.858639999999999</v>
      </c>
      <c r="EX165">
        <v>16.972858810285839</v>
      </c>
      <c r="EY165">
        <v>14.498060000000001</v>
      </c>
      <c r="EZ165">
        <v>18.740790000000001</v>
      </c>
      <c r="FA165">
        <v>4.2427299999999999</v>
      </c>
      <c r="FB165">
        <v>16.473500000000001</v>
      </c>
      <c r="FC165">
        <v>0.54129220562765978</v>
      </c>
      <c r="FD165">
        <v>0.48954472998033588</v>
      </c>
      <c r="FE165">
        <v>0.5586699218368143</v>
      </c>
      <c r="FF165">
        <v>6.9125191856478363E-2</v>
      </c>
      <c r="FG165">
        <v>0.49025108109567289</v>
      </c>
      <c r="FH165">
        <v>1.2973833798746639</v>
      </c>
      <c r="FI165">
        <v>1.0735558186736329</v>
      </c>
      <c r="FJ165">
        <v>1.517086854339033</v>
      </c>
      <c r="FK165">
        <v>0.44353103566540031</v>
      </c>
      <c r="FL165">
        <v>1.517086854339033</v>
      </c>
      <c r="FM165">
        <v>39.089025325464419</v>
      </c>
      <c r="FN165">
        <v>37.61</v>
      </c>
      <c r="FO165">
        <v>39.35</v>
      </c>
      <c r="FP165">
        <v>1.740000000000002</v>
      </c>
      <c r="FQ165">
        <v>37.799999999999997</v>
      </c>
      <c r="FR165">
        <v>388.58580414638908</v>
      </c>
      <c r="FS165">
        <v>383.17513000000002</v>
      </c>
      <c r="FT165">
        <v>389.65861000000001</v>
      </c>
      <c r="FU165">
        <v>6.4834799999999859</v>
      </c>
      <c r="FV165">
        <v>385.33139</v>
      </c>
      <c r="FW165">
        <v>0.75523418888996807</v>
      </c>
      <c r="FX165">
        <v>0.75338499999999997</v>
      </c>
      <c r="FY165">
        <v>0.76473800000000003</v>
      </c>
      <c r="FZ165">
        <v>1.1353000000000059E-2</v>
      </c>
      <c r="GA165">
        <v>0.76053499999999996</v>
      </c>
      <c r="GB165">
        <v>7</v>
      </c>
      <c r="GC165">
        <v>9</v>
      </c>
    </row>
    <row r="166" spans="1:185" x14ac:dyDescent="0.3">
      <c r="A166" s="36" t="s">
        <v>1169</v>
      </c>
      <c r="B166">
        <v>-5.6096938131918551E-2</v>
      </c>
      <c r="C166">
        <v>1.828639008404261</v>
      </c>
      <c r="D166">
        <v>1.706427383098416</v>
      </c>
      <c r="E166">
        <v>-0.7894243210269184</v>
      </c>
      <c r="F166">
        <v>-0.5995499195207874</v>
      </c>
      <c r="G166">
        <v>1.3889742405477059</v>
      </c>
      <c r="H166">
        <v>-54.19023153956762</v>
      </c>
      <c r="I166">
        <v>9.5342184056125809E-2</v>
      </c>
      <c r="J166">
        <v>0.43865758001965172</v>
      </c>
      <c r="K166">
        <v>0.23702157808021379</v>
      </c>
      <c r="L166">
        <v>-3.9269456119768932E-2</v>
      </c>
      <c r="M166">
        <v>8.4660724423681707E-2</v>
      </c>
      <c r="N166">
        <v>0.20218956621789999</v>
      </c>
      <c r="O166">
        <v>-0.22201010433110049</v>
      </c>
      <c r="P166">
        <v>-1.982053811320042E-2</v>
      </c>
      <c r="Q166">
        <v>-0.12091295584043681</v>
      </c>
      <c r="R166">
        <v>3.6160864125916813E-2</v>
      </c>
      <c r="S166">
        <v>0.8040957905236551</v>
      </c>
      <c r="T166">
        <v>-0.53473676427723182</v>
      </c>
      <c r="U166">
        <v>-0.51882487323286364</v>
      </c>
      <c r="V166">
        <v>1.9543806531792749</v>
      </c>
      <c r="W166">
        <v>1.950761088265563</v>
      </c>
      <c r="X166">
        <v>0.21601723747006391</v>
      </c>
      <c r="Y166">
        <v>0.2013110368613206</v>
      </c>
      <c r="Z166">
        <v>3.3957854280104581E-2</v>
      </c>
      <c r="AA166">
        <v>3.6724725507224068E-2</v>
      </c>
      <c r="AB166">
        <v>48.9756842603976</v>
      </c>
      <c r="AC166">
        <v>-0.37154623787079027</v>
      </c>
      <c r="AD166">
        <v>1.9171393354756781</v>
      </c>
      <c r="AE166">
        <v>0.58756347534085429</v>
      </c>
      <c r="AF166">
        <v>0.5728572747321109</v>
      </c>
      <c r="AG166">
        <v>0.85967845157122669</v>
      </c>
      <c r="AH166">
        <v>5.2511005032671197E-3</v>
      </c>
      <c r="AI166">
        <v>290.21000724795749</v>
      </c>
      <c r="AJ166">
        <v>262.38287552776058</v>
      </c>
      <c r="AK166">
        <v>288.05097631313743</v>
      </c>
      <c r="AL166">
        <v>320.19617686483559</v>
      </c>
      <c r="AM166">
        <v>378.01388219495908</v>
      </c>
      <c r="AN166">
        <v>506.22511265045529</v>
      </c>
      <c r="AO166">
        <v>178.24707665283191</v>
      </c>
      <c r="AP166">
        <v>453.24869651000807</v>
      </c>
      <c r="AQ166">
        <v>20.246774737333929</v>
      </c>
      <c r="AR166">
        <v>5.6407471338223756</v>
      </c>
      <c r="AS166">
        <v>12.011325476150841</v>
      </c>
      <c r="AT166">
        <v>-17.766168798670108</v>
      </c>
      <c r="AU166">
        <v>-10.523541987223471</v>
      </c>
      <c r="AV166">
        <v>-7.242626811446641</v>
      </c>
      <c r="AW166">
        <v>1.5898946222210979</v>
      </c>
      <c r="AX166">
        <v>1.5079</v>
      </c>
      <c r="AY166">
        <v>1.7656000000000001</v>
      </c>
      <c r="AZ166">
        <v>0.25769999999999998</v>
      </c>
      <c r="BA166">
        <v>1.6823999999999999</v>
      </c>
      <c r="BB166">
        <v>0.94186711623110264</v>
      </c>
      <c r="BC166">
        <v>0.9244</v>
      </c>
      <c r="BD166">
        <v>0.94489999999999996</v>
      </c>
      <c r="BE166">
        <v>2.0499999999999959E-2</v>
      </c>
      <c r="BF166">
        <v>0.92669999999999997</v>
      </c>
      <c r="BG166">
        <v>16.576303866726612</v>
      </c>
      <c r="BH166">
        <v>16.143799999999999</v>
      </c>
      <c r="BI166">
        <v>18.900500000000001</v>
      </c>
      <c r="BJ166">
        <v>2.7567000000000021</v>
      </c>
      <c r="BK166">
        <v>18.798100000000002</v>
      </c>
      <c r="BL166">
        <v>7.2111582152402924</v>
      </c>
      <c r="BM166">
        <v>6.4158999999999997</v>
      </c>
      <c r="BN166">
        <v>9.2291000000000007</v>
      </c>
      <c r="BO166">
        <v>2.813200000000001</v>
      </c>
      <c r="BP166">
        <v>9.2291000000000007</v>
      </c>
      <c r="BQ166">
        <v>4.672842878937252</v>
      </c>
      <c r="BR166">
        <v>4.3143000000000002</v>
      </c>
      <c r="BS166">
        <v>6.0122999999999998</v>
      </c>
      <c r="BT166">
        <v>1.698</v>
      </c>
      <c r="BU166">
        <v>5.8141999999999996</v>
      </c>
      <c r="BV166">
        <v>0.76285300300551384</v>
      </c>
      <c r="BW166">
        <v>0.41610000000000003</v>
      </c>
      <c r="BX166">
        <v>1.4574</v>
      </c>
      <c r="BY166">
        <v>1.0412999999999999</v>
      </c>
      <c r="BZ166">
        <v>1.2443</v>
      </c>
      <c r="CA166">
        <v>-5.4357220173347223</v>
      </c>
      <c r="CB166">
        <v>-7.0585000000000004</v>
      </c>
      <c r="CC166">
        <v>-4.7304000000000004</v>
      </c>
      <c r="CD166">
        <v>2.3281000000000001</v>
      </c>
      <c r="CE166">
        <v>-7.0585000000000004</v>
      </c>
      <c r="CF166">
        <v>52.976416140447249</v>
      </c>
      <c r="CG166">
        <v>48.9</v>
      </c>
      <c r="CH166">
        <v>61.7</v>
      </c>
      <c r="CI166">
        <v>12.8</v>
      </c>
      <c r="CJ166">
        <v>48.9</v>
      </c>
      <c r="CK166">
        <v>15.58437669555161</v>
      </c>
      <c r="CL166">
        <v>14.1</v>
      </c>
      <c r="CM166">
        <v>23</v>
      </c>
      <c r="CN166">
        <v>8.9</v>
      </c>
      <c r="CO166">
        <v>14.4</v>
      </c>
      <c r="CP166">
        <v>73.141892237965166</v>
      </c>
      <c r="CQ166">
        <v>55</v>
      </c>
      <c r="CR166">
        <v>76.8</v>
      </c>
      <c r="CS166">
        <v>21.8</v>
      </c>
      <c r="CT166">
        <v>55.9</v>
      </c>
      <c r="CU166">
        <v>11.391682360957351</v>
      </c>
      <c r="CV166">
        <v>9.9</v>
      </c>
      <c r="CW166">
        <v>11.8</v>
      </c>
      <c r="CX166">
        <v>1.9</v>
      </c>
      <c r="CY166">
        <v>10.1</v>
      </c>
      <c r="CZ166">
        <v>103.1681210808828</v>
      </c>
      <c r="DA166">
        <v>93.7</v>
      </c>
      <c r="DB166">
        <v>124.7</v>
      </c>
      <c r="DC166">
        <v>31</v>
      </c>
      <c r="DD166">
        <v>107.2</v>
      </c>
      <c r="DE166">
        <v>4.0964873681404086</v>
      </c>
      <c r="DF166">
        <v>2.2000000000000002</v>
      </c>
      <c r="DG166">
        <v>10.7</v>
      </c>
      <c r="DH166">
        <v>8.5</v>
      </c>
      <c r="DI166">
        <v>3.2</v>
      </c>
      <c r="DJ166">
        <v>0.11689976437290971</v>
      </c>
      <c r="DK166">
        <v>0.10716633793556871</v>
      </c>
      <c r="DL166">
        <v>0.1388076490438695</v>
      </c>
      <c r="DM166">
        <v>3.1641311108300832E-2</v>
      </c>
      <c r="DN166">
        <v>0.10716633793556871</v>
      </c>
      <c r="DO166">
        <v>4.1281996313224436</v>
      </c>
      <c r="DP166">
        <v>3.3288609999999998</v>
      </c>
      <c r="DQ166">
        <v>4.2024480000000004</v>
      </c>
      <c r="DR166">
        <v>0.87358700000000056</v>
      </c>
      <c r="DS166">
        <v>3.3770714324528099</v>
      </c>
      <c r="DT166">
        <v>6.6183228380659642</v>
      </c>
      <c r="DU166">
        <v>6.1827480000000001</v>
      </c>
      <c r="DV166">
        <v>7.3165620000000002</v>
      </c>
      <c r="DW166">
        <v>1.1338140000000001</v>
      </c>
      <c r="DX166">
        <v>7.0188001962630224</v>
      </c>
      <c r="DY166">
        <v>5.4216278732794434</v>
      </c>
      <c r="DZ166">
        <v>4.1354449262378656</v>
      </c>
      <c r="EA166">
        <v>5.5348389999999998</v>
      </c>
      <c r="EB166">
        <v>1.399394073762134</v>
      </c>
      <c r="EC166">
        <v>4.1354449262378656</v>
      </c>
      <c r="ED166">
        <v>8.0937683321299652</v>
      </c>
      <c r="EE166">
        <v>7.7389409999999996</v>
      </c>
      <c r="EF166">
        <v>8.3305509999999998</v>
      </c>
      <c r="EG166">
        <v>0.59161000000000019</v>
      </c>
      <c r="EH166">
        <v>8.2903287619311214</v>
      </c>
      <c r="EI166">
        <v>10.08670105855755</v>
      </c>
      <c r="EJ166">
        <v>9.9734362928312752</v>
      </c>
      <c r="EK166">
        <v>10.112211</v>
      </c>
      <c r="EL166">
        <v>0.13877470716872509</v>
      </c>
      <c r="EM166">
        <v>9.9734362928312752</v>
      </c>
      <c r="EN166">
        <v>35.714332151617747</v>
      </c>
      <c r="EO166">
        <v>33.011740000000003</v>
      </c>
      <c r="EP166">
        <v>37.219290000000001</v>
      </c>
      <c r="EQ166">
        <v>4.2075499999999977</v>
      </c>
      <c r="ER166">
        <v>33.992890000000003</v>
      </c>
      <c r="ES166">
        <v>6.133165216442328</v>
      </c>
      <c r="ET166">
        <v>5.9870599999999996</v>
      </c>
      <c r="EU166">
        <v>7.8466100000000001</v>
      </c>
      <c r="EV166">
        <v>1.85955</v>
      </c>
      <c r="EW166">
        <v>7.14886</v>
      </c>
      <c r="EX166">
        <v>29.581166935175421</v>
      </c>
      <c r="EY166">
        <v>25.81447</v>
      </c>
      <c r="EZ166">
        <v>31.232230000000001</v>
      </c>
      <c r="FA166">
        <v>5.4177600000000012</v>
      </c>
      <c r="FB166">
        <v>26.84403</v>
      </c>
      <c r="FC166">
        <v>0.52520080356736987</v>
      </c>
      <c r="FD166">
        <v>0.48545755529049528</v>
      </c>
      <c r="FE166">
        <v>0.54733211678778448</v>
      </c>
      <c r="FF166">
        <v>6.1874561497289197E-2</v>
      </c>
      <c r="FG166">
        <v>0.49988595804579589</v>
      </c>
      <c r="FH166">
        <v>4.8472774735639366</v>
      </c>
      <c r="FI166">
        <v>3.586703013781614</v>
      </c>
      <c r="FJ166">
        <v>5.216622181838833</v>
      </c>
      <c r="FK166">
        <v>1.629919168057218</v>
      </c>
      <c r="FL166">
        <v>3.7550084908642778</v>
      </c>
      <c r="FM166">
        <v>41.686168612754201</v>
      </c>
      <c r="FN166">
        <v>40.46</v>
      </c>
      <c r="FO166">
        <v>42.13</v>
      </c>
      <c r="FP166">
        <v>1.6700000000000019</v>
      </c>
      <c r="FQ166">
        <v>40.46</v>
      </c>
      <c r="FR166">
        <v>530.10668278927517</v>
      </c>
      <c r="FS166">
        <v>511.77303999999998</v>
      </c>
      <c r="FT166">
        <v>537.91684999999995</v>
      </c>
      <c r="FU166">
        <v>26.14380999999997</v>
      </c>
      <c r="FV166">
        <v>516.86526000000003</v>
      </c>
      <c r="FW166">
        <v>0.66591417518151175</v>
      </c>
      <c r="FX166">
        <v>0.65578000000000003</v>
      </c>
      <c r="FY166">
        <v>0.68802200000000002</v>
      </c>
      <c r="FZ166">
        <v>3.2241999999999993E-2</v>
      </c>
      <c r="GA166">
        <v>0.68050900000000003</v>
      </c>
      <c r="GB166">
        <v>9</v>
      </c>
      <c r="GC166">
        <v>130</v>
      </c>
    </row>
    <row r="167" spans="1:185" x14ac:dyDescent="0.3">
      <c r="A167" s="36" t="s">
        <v>396</v>
      </c>
      <c r="B167">
        <v>-5.69535600782093E-2</v>
      </c>
      <c r="C167">
        <v>1.821565016864914</v>
      </c>
      <c r="D167">
        <v>1.7146742414559439</v>
      </c>
      <c r="E167">
        <v>-0.78900187749363671</v>
      </c>
      <c r="F167">
        <v>-0.60702056121945502</v>
      </c>
      <c r="G167">
        <v>1.396041096414401</v>
      </c>
      <c r="H167">
        <v>-54.190509861283303</v>
      </c>
      <c r="I167">
        <v>8.1016685367065522E-2</v>
      </c>
      <c r="J167">
        <v>0.45852940643415718</v>
      </c>
      <c r="K167">
        <v>0.23762723933533919</v>
      </c>
      <c r="L167">
        <v>-3.6652895580664917E-2</v>
      </c>
      <c r="M167">
        <v>8.6814563439373646E-2</v>
      </c>
      <c r="N167">
        <v>0.2015920710248596</v>
      </c>
      <c r="O167">
        <v>-0.22394594289153341</v>
      </c>
      <c r="P167">
        <v>-2.2353871866673761E-2</v>
      </c>
      <c r="Q167">
        <v>-0.12314629373891001</v>
      </c>
      <c r="R167">
        <v>3.7618423052697303E-2</v>
      </c>
      <c r="S167">
        <v>0.80316486307034274</v>
      </c>
      <c r="T167">
        <v>-0.53588507820916476</v>
      </c>
      <c r="U167">
        <v>-0.52163739925386821</v>
      </c>
      <c r="V167">
        <v>1.954517659470532</v>
      </c>
      <c r="W167">
        <v>1.950651748451415</v>
      </c>
      <c r="X167">
        <v>0.2171155172468302</v>
      </c>
      <c r="Y167">
        <v>0.20343763181094421</v>
      </c>
      <c r="Z167">
        <v>3.418949449172539E-2</v>
      </c>
      <c r="AA167">
        <v>3.7399343358711409E-2</v>
      </c>
      <c r="AB167">
        <v>48.739901546077753</v>
      </c>
      <c r="AC167">
        <v>-0.36871570571954299</v>
      </c>
      <c r="AD167">
        <v>1.919070946736614</v>
      </c>
      <c r="AE167">
        <v>0.58583122296637336</v>
      </c>
      <c r="AF167">
        <v>0.57215333753048725</v>
      </c>
      <c r="AG167">
        <v>0.83600223954364206</v>
      </c>
      <c r="AH167">
        <v>5.2735927310309724E-3</v>
      </c>
      <c r="AI167">
        <v>296.78056733017507</v>
      </c>
      <c r="AJ167">
        <v>270.02080752074198</v>
      </c>
      <c r="AK167">
        <v>291.39256885926869</v>
      </c>
      <c r="AL167">
        <v>328.92840061843373</v>
      </c>
      <c r="AM167">
        <v>279.88607525818082</v>
      </c>
      <c r="AN167">
        <v>365.77463210517578</v>
      </c>
      <c r="AO167">
        <v>121.60753628225829</v>
      </c>
      <c r="AP167">
        <v>312.38508897286971</v>
      </c>
      <c r="AQ167">
        <v>19.407836607835531</v>
      </c>
      <c r="AR167">
        <v>5.1526705184105346</v>
      </c>
      <c r="AS167">
        <v>11.918137945061421</v>
      </c>
      <c r="AT167">
        <v>-14.79152176431402</v>
      </c>
      <c r="AU167">
        <v>-8.4547267405671676</v>
      </c>
      <c r="AV167">
        <v>-6.3367950237468502</v>
      </c>
      <c r="AW167">
        <v>1.5974713063342569</v>
      </c>
      <c r="AX167">
        <v>1.5805</v>
      </c>
      <c r="AY167">
        <v>1.7047000000000001</v>
      </c>
      <c r="AZ167">
        <v>0.1242000000000001</v>
      </c>
      <c r="BA167">
        <v>1.7047000000000001</v>
      </c>
      <c r="BB167">
        <v>0.9367918728321456</v>
      </c>
      <c r="BC167">
        <v>0.92120000000000002</v>
      </c>
      <c r="BD167">
        <v>0.93989999999999996</v>
      </c>
      <c r="BE167">
        <v>1.8699999999999939E-2</v>
      </c>
      <c r="BF167">
        <v>0.92679999999999996</v>
      </c>
      <c r="BG167">
        <v>17.347984283501422</v>
      </c>
      <c r="BH167">
        <v>16.911200000000001</v>
      </c>
      <c r="BI167">
        <v>19.442299999999999</v>
      </c>
      <c r="BJ167">
        <v>2.531099999999999</v>
      </c>
      <c r="BK167">
        <v>18.7743</v>
      </c>
      <c r="BL167">
        <v>6.1441155691769964</v>
      </c>
      <c r="BM167">
        <v>5.9795999999999996</v>
      </c>
      <c r="BN167">
        <v>8.7577999999999996</v>
      </c>
      <c r="BO167">
        <v>2.7782</v>
      </c>
      <c r="BP167">
        <v>8.7559000000000005</v>
      </c>
      <c r="BQ167">
        <v>4.4794956077108798</v>
      </c>
      <c r="BR167">
        <v>4.2191000000000001</v>
      </c>
      <c r="BS167">
        <v>5.6111000000000004</v>
      </c>
      <c r="BT167">
        <v>1.3919999999999999</v>
      </c>
      <c r="BU167">
        <v>5.6111000000000004</v>
      </c>
      <c r="BV167">
        <v>-0.31495587013352538</v>
      </c>
      <c r="BW167">
        <v>-0.52959999999999996</v>
      </c>
      <c r="BX167">
        <v>1.1149</v>
      </c>
      <c r="BY167">
        <v>1.6445000000000001</v>
      </c>
      <c r="BZ167">
        <v>1.0309999999999999</v>
      </c>
      <c r="CA167">
        <v>-4.1645414002118653</v>
      </c>
      <c r="CB167">
        <v>-6.6744000000000003</v>
      </c>
      <c r="CC167">
        <v>-3.9384999999999999</v>
      </c>
      <c r="CD167">
        <v>2.7359</v>
      </c>
      <c r="CE167">
        <v>-6.6421999999999999</v>
      </c>
      <c r="CF167">
        <v>53.389543132306059</v>
      </c>
      <c r="CG167">
        <v>50.2</v>
      </c>
      <c r="CH167">
        <v>62.5</v>
      </c>
      <c r="CI167">
        <v>12.3</v>
      </c>
      <c r="CJ167">
        <v>50.2</v>
      </c>
      <c r="CK167">
        <v>14.88311427054902</v>
      </c>
      <c r="CL167">
        <v>14.2</v>
      </c>
      <c r="CM167">
        <v>22.8</v>
      </c>
      <c r="CN167">
        <v>8.6000000000000014</v>
      </c>
      <c r="CO167">
        <v>14.6</v>
      </c>
      <c r="CP167">
        <v>61.186156293581121</v>
      </c>
      <c r="CQ167">
        <v>40.4</v>
      </c>
      <c r="CR167">
        <v>61.8</v>
      </c>
      <c r="CS167">
        <v>21.4</v>
      </c>
      <c r="CT167">
        <v>50.5</v>
      </c>
      <c r="CU167">
        <v>11.66666175624502</v>
      </c>
      <c r="CV167">
        <v>10</v>
      </c>
      <c r="CW167">
        <v>12.2</v>
      </c>
      <c r="CX167">
        <v>2.1999999999999988</v>
      </c>
      <c r="CY167">
        <v>10</v>
      </c>
      <c r="CZ167">
        <v>60.275068151677438</v>
      </c>
      <c r="DA167">
        <v>59.9</v>
      </c>
      <c r="DB167">
        <v>84</v>
      </c>
      <c r="DC167">
        <v>24.1</v>
      </c>
      <c r="DD167">
        <v>60.8</v>
      </c>
      <c r="DE167">
        <v>3.107565683072099</v>
      </c>
      <c r="DF167">
        <v>2.6</v>
      </c>
      <c r="DG167">
        <v>10.3</v>
      </c>
      <c r="DH167">
        <v>7.7000000000000011</v>
      </c>
      <c r="DI167">
        <v>4.3</v>
      </c>
      <c r="DJ167">
        <v>0.17094211173535831</v>
      </c>
      <c r="DK167">
        <v>0.1596184419713832</v>
      </c>
      <c r="DL167">
        <v>0.2062706270627063</v>
      </c>
      <c r="DM167">
        <v>4.6652185091323101E-2</v>
      </c>
      <c r="DN167">
        <v>0.1596184419713832</v>
      </c>
      <c r="DO167">
        <v>4.1027902079273364</v>
      </c>
      <c r="DP167">
        <v>3.3348990000000001</v>
      </c>
      <c r="DQ167">
        <v>4.1919760000000004</v>
      </c>
      <c r="DR167">
        <v>0.85707700000000031</v>
      </c>
      <c r="DS167">
        <v>3.3348990000000001</v>
      </c>
      <c r="DT167">
        <v>6.4224862269578846</v>
      </c>
      <c r="DU167">
        <v>6.2525130000000004</v>
      </c>
      <c r="DV167">
        <v>7.0324030000000004</v>
      </c>
      <c r="DW167">
        <v>0.77988999999999997</v>
      </c>
      <c r="DX167">
        <v>6.3672279999999999</v>
      </c>
      <c r="DY167">
        <v>4.929676569063612</v>
      </c>
      <c r="DZ167">
        <v>4.1095680000000003</v>
      </c>
      <c r="EA167">
        <v>5.0236770000000002</v>
      </c>
      <c r="EB167">
        <v>0.91410899999999984</v>
      </c>
      <c r="EC167">
        <v>4.1095680000000003</v>
      </c>
      <c r="ED167">
        <v>7.2663299781487858</v>
      </c>
      <c r="EE167">
        <v>7.2567209999999998</v>
      </c>
      <c r="EF167">
        <v>7.3080569999999998</v>
      </c>
      <c r="EG167">
        <v>5.1336000000000048E-2</v>
      </c>
      <c r="EH167">
        <v>7.2912499999999998</v>
      </c>
      <c r="EI167">
        <v>8.6812419224986712</v>
      </c>
      <c r="EJ167">
        <v>8.5816099999999995</v>
      </c>
      <c r="EK167">
        <v>8.7428849999999994</v>
      </c>
      <c r="EL167">
        <v>0.16127499999999981</v>
      </c>
      <c r="EM167">
        <v>8.5816099999999995</v>
      </c>
      <c r="EN167">
        <v>25.29739951273481</v>
      </c>
      <c r="EO167">
        <v>24.778189999999999</v>
      </c>
      <c r="EP167">
        <v>27.360189999999999</v>
      </c>
      <c r="EQ167">
        <v>2.5820000000000012</v>
      </c>
      <c r="ER167">
        <v>25.262419999999999</v>
      </c>
      <c r="ES167">
        <v>6.1652517613654858</v>
      </c>
      <c r="ET167">
        <v>5.9870599999999996</v>
      </c>
      <c r="EU167">
        <v>7.84673</v>
      </c>
      <c r="EV167">
        <v>1.8596699999999999</v>
      </c>
      <c r="EW167">
        <v>7.1391799999999996</v>
      </c>
      <c r="EX167">
        <v>19.132147751369331</v>
      </c>
      <c r="EY167">
        <v>17.853259999999999</v>
      </c>
      <c r="EZ167">
        <v>21.37313</v>
      </c>
      <c r="FA167">
        <v>3.5198700000000009</v>
      </c>
      <c r="FB167">
        <v>18.123239999999999</v>
      </c>
      <c r="FC167">
        <v>0.48961454689324679</v>
      </c>
      <c r="FD167">
        <v>0.47956558790074849</v>
      </c>
      <c r="FE167">
        <v>0.52953850149773574</v>
      </c>
      <c r="FF167">
        <v>4.997291359698719E-2</v>
      </c>
      <c r="FG167">
        <v>0.4889375414061975</v>
      </c>
      <c r="FH167">
        <v>3.113300287102386</v>
      </c>
      <c r="FI167">
        <v>2.289265719605492</v>
      </c>
      <c r="FJ167">
        <v>3.5698873904721178</v>
      </c>
      <c r="FK167">
        <v>1.2806216708666269</v>
      </c>
      <c r="FL167">
        <v>2.538560450920134</v>
      </c>
      <c r="FM167">
        <v>36.79669910463118</v>
      </c>
      <c r="FN167">
        <v>36.33</v>
      </c>
      <c r="FO167">
        <v>36.96</v>
      </c>
      <c r="FP167">
        <v>0.63000000000000256</v>
      </c>
      <c r="FQ167">
        <v>36.49</v>
      </c>
      <c r="FR167">
        <v>389.5822344274805</v>
      </c>
      <c r="FS167">
        <v>379.29255000000001</v>
      </c>
      <c r="FT167">
        <v>390.08337999999998</v>
      </c>
      <c r="FU167">
        <v>10.79082999999997</v>
      </c>
      <c r="FV167">
        <v>379.29255000000001</v>
      </c>
      <c r="FW167">
        <v>0.71703643816034679</v>
      </c>
      <c r="FX167">
        <v>0.71618800000000005</v>
      </c>
      <c r="FY167">
        <v>0.73336000000000001</v>
      </c>
      <c r="FZ167">
        <v>1.7171999999999969E-2</v>
      </c>
      <c r="GA167">
        <v>0.73336000000000001</v>
      </c>
      <c r="GB167">
        <v>5</v>
      </c>
      <c r="GC167">
        <v>8</v>
      </c>
    </row>
    <row r="168" spans="1:185" x14ac:dyDescent="0.3">
      <c r="A168" s="36" t="s">
        <v>397</v>
      </c>
      <c r="B168">
        <v>-2.1808007473659751E-2</v>
      </c>
      <c r="C168">
        <v>1.905026941491738</v>
      </c>
      <c r="D168">
        <v>1.766340391561904</v>
      </c>
      <c r="E168">
        <v>-0.88729266963151598</v>
      </c>
      <c r="F168">
        <v>-0.54099229571176044</v>
      </c>
      <c r="G168">
        <v>1.4282534554414941</v>
      </c>
      <c r="H168">
        <v>-54.148039687423427</v>
      </c>
      <c r="I168">
        <v>1.5150362097818721E-2</v>
      </c>
      <c r="J168">
        <v>0.53313012021794437</v>
      </c>
      <c r="K168">
        <v>0.18558432011607981</v>
      </c>
      <c r="L168">
        <v>-1.584372105776927E-2</v>
      </c>
      <c r="M168">
        <v>0.1078997988895317</v>
      </c>
      <c r="N168">
        <v>0.19158350555891701</v>
      </c>
      <c r="O168">
        <v>-0.26789001646602639</v>
      </c>
      <c r="P168">
        <v>-7.6306510907109382E-2</v>
      </c>
      <c r="Q168">
        <v>-0.1720959443449275</v>
      </c>
      <c r="R168">
        <v>7.7299708622039165E-2</v>
      </c>
      <c r="S168">
        <v>0.82462065396490969</v>
      </c>
      <c r="T168">
        <v>-0.57841632507255902</v>
      </c>
      <c r="U168">
        <v>-0.55853080084014273</v>
      </c>
      <c r="V168">
        <v>1.9538288784377771</v>
      </c>
      <c r="W168">
        <v>1.9501965707032911</v>
      </c>
      <c r="X168">
        <v>0.17334281163364551</v>
      </c>
      <c r="Y168">
        <v>0.16513110434347661</v>
      </c>
      <c r="Z168">
        <v>3.3274055051074038E-2</v>
      </c>
      <c r="AA168">
        <v>3.5586402447276753E-2</v>
      </c>
      <c r="AB168">
        <v>49.812411019704058</v>
      </c>
      <c r="AC168">
        <v>-0.413567579793573</v>
      </c>
      <c r="AD168">
        <v>1.9127798888463881</v>
      </c>
      <c r="AE168">
        <v>0.58691039142721857</v>
      </c>
      <c r="AF168">
        <v>0.57869868413704972</v>
      </c>
      <c r="AG168">
        <v>0.86332119517388151</v>
      </c>
      <c r="AH168">
        <v>5.0138877708535241E-3</v>
      </c>
      <c r="AI168">
        <v>289.89120825298812</v>
      </c>
      <c r="AJ168">
        <v>265.93613239607561</v>
      </c>
      <c r="AK168">
        <v>286.82925230497091</v>
      </c>
      <c r="AL168">
        <v>316.90825961612768</v>
      </c>
      <c r="AM168">
        <v>278.12635120504677</v>
      </c>
      <c r="AN168">
        <v>468.46485992244988</v>
      </c>
      <c r="AO168">
        <v>166.04180351674631</v>
      </c>
      <c r="AP168">
        <v>415.17730568640388</v>
      </c>
      <c r="AQ168">
        <v>19.442657790471831</v>
      </c>
      <c r="AR168">
        <v>5.5056592441785197</v>
      </c>
      <c r="AS168">
        <v>11.93392732606814</v>
      </c>
      <c r="AT168">
        <v>-12.27336382564723</v>
      </c>
      <c r="AU168">
        <v>-3.1367033933142259</v>
      </c>
      <c r="AV168">
        <v>-9.1366604323330041</v>
      </c>
      <c r="AW168">
        <v>3.7204765376988731</v>
      </c>
      <c r="AX168">
        <v>3.4331</v>
      </c>
      <c r="AY168">
        <v>3.7563</v>
      </c>
      <c r="AZ168">
        <v>0.32319999999999988</v>
      </c>
      <c r="BA168">
        <v>3.4331</v>
      </c>
      <c r="BB168">
        <v>0.94182886058284632</v>
      </c>
      <c r="BC168">
        <v>0.92920000000000003</v>
      </c>
      <c r="BD168">
        <v>0.94430000000000003</v>
      </c>
      <c r="BE168">
        <v>1.5100000000000001E-2</v>
      </c>
      <c r="BF168">
        <v>0.92920000000000003</v>
      </c>
      <c r="BG168">
        <v>16.568803640988229</v>
      </c>
      <c r="BH168">
        <v>16.23</v>
      </c>
      <c r="BI168">
        <v>18.4588</v>
      </c>
      <c r="BJ168">
        <v>2.2288000000000001</v>
      </c>
      <c r="BK168">
        <v>18.4588</v>
      </c>
      <c r="BL168">
        <v>12.029904633184611</v>
      </c>
      <c r="BM168">
        <v>10.6015</v>
      </c>
      <c r="BN168">
        <v>12.1213</v>
      </c>
      <c r="BO168">
        <v>1.5198</v>
      </c>
      <c r="BP168">
        <v>10.819800000000001</v>
      </c>
      <c r="BQ168">
        <v>8.7274643583603737</v>
      </c>
      <c r="BR168">
        <v>6.8541999999999996</v>
      </c>
      <c r="BS168">
        <v>8.9703999999999997</v>
      </c>
      <c r="BT168">
        <v>2.1162000000000001</v>
      </c>
      <c r="BU168">
        <v>7.1923000000000004</v>
      </c>
      <c r="BV168">
        <v>-0.47465813266070439</v>
      </c>
      <c r="BW168">
        <v>-0.89480000000000004</v>
      </c>
      <c r="BX168">
        <v>1.1513</v>
      </c>
      <c r="BY168">
        <v>2.0461</v>
      </c>
      <c r="BZ168">
        <v>0.84650000000000003</v>
      </c>
      <c r="CA168">
        <v>-8.2527855540069517</v>
      </c>
      <c r="CB168">
        <v>-8.3272999999999993</v>
      </c>
      <c r="CC168">
        <v>-8.0054999999999996</v>
      </c>
      <c r="CD168">
        <v>0.32179999999999959</v>
      </c>
      <c r="CE168">
        <v>-8.0388000000000002</v>
      </c>
      <c r="CF168">
        <v>53.287554236045999</v>
      </c>
      <c r="CG168">
        <v>49.6</v>
      </c>
      <c r="CH168">
        <v>62.1</v>
      </c>
      <c r="CI168">
        <v>12.5</v>
      </c>
      <c r="CJ168">
        <v>49.6</v>
      </c>
      <c r="CK168">
        <v>15.978319132128931</v>
      </c>
      <c r="CL168">
        <v>14.5</v>
      </c>
      <c r="CM168">
        <v>23.3</v>
      </c>
      <c r="CN168">
        <v>8.8000000000000007</v>
      </c>
      <c r="CO168">
        <v>14.5</v>
      </c>
      <c r="CP168">
        <v>68.755036017779446</v>
      </c>
      <c r="CQ168">
        <v>59.3</v>
      </c>
      <c r="CR168">
        <v>71.8</v>
      </c>
      <c r="CS168">
        <v>12.5</v>
      </c>
      <c r="CT168">
        <v>71.8</v>
      </c>
      <c r="CU168">
        <v>11.39256260176197</v>
      </c>
      <c r="CV168">
        <v>9.9</v>
      </c>
      <c r="CW168">
        <v>11.7</v>
      </c>
      <c r="CX168">
        <v>1.7999999999999989</v>
      </c>
      <c r="CY168">
        <v>10.199999999999999</v>
      </c>
      <c r="CZ168">
        <v>96.70480833505853</v>
      </c>
      <c r="DA168">
        <v>85.9</v>
      </c>
      <c r="DB168">
        <v>99.2</v>
      </c>
      <c r="DC168">
        <v>13.3</v>
      </c>
      <c r="DD168">
        <v>87</v>
      </c>
      <c r="DE168">
        <v>4.5029731538855744</v>
      </c>
      <c r="DF168">
        <v>3</v>
      </c>
      <c r="DG168">
        <v>11.1</v>
      </c>
      <c r="DH168">
        <v>8.1</v>
      </c>
      <c r="DI168">
        <v>3.7</v>
      </c>
      <c r="DJ168">
        <v>0.12837714615721091</v>
      </c>
      <c r="DK168">
        <v>0.1185185185185185</v>
      </c>
      <c r="DL168">
        <v>0.1528051181102362</v>
      </c>
      <c r="DM168">
        <v>3.4286599591717697E-2</v>
      </c>
      <c r="DN168">
        <v>0.1185185185185185</v>
      </c>
      <c r="DO168">
        <v>4.1552278905325561</v>
      </c>
      <c r="DP168">
        <v>3.3278720000000002</v>
      </c>
      <c r="DQ168">
        <v>4.2279619999999998</v>
      </c>
      <c r="DR168">
        <v>0.90008999999999961</v>
      </c>
      <c r="DS168">
        <v>3.5918619999999999</v>
      </c>
      <c r="DT168">
        <v>7.0000078472194183</v>
      </c>
      <c r="DU168">
        <v>6.7579190000000002</v>
      </c>
      <c r="DV168">
        <v>7.00936</v>
      </c>
      <c r="DW168">
        <v>0.2514409999999998</v>
      </c>
      <c r="DX168">
        <v>6.9885429999999999</v>
      </c>
      <c r="DY168">
        <v>5.2228223446166728</v>
      </c>
      <c r="DZ168">
        <v>4.4282870000000001</v>
      </c>
      <c r="EA168">
        <v>5.3017240000000001</v>
      </c>
      <c r="EB168">
        <v>0.87343700000000002</v>
      </c>
      <c r="EC168">
        <v>4.7672040000000004</v>
      </c>
      <c r="ED168">
        <v>7.8848935022803452</v>
      </c>
      <c r="EE168">
        <v>7.8685349999999996</v>
      </c>
      <c r="EF168">
        <v>7.8929140000000002</v>
      </c>
      <c r="EG168">
        <v>2.4379000000000591E-2</v>
      </c>
      <c r="EH168">
        <v>7.8893209999999998</v>
      </c>
      <c r="EI168">
        <v>9.3188891539409546</v>
      </c>
      <c r="EJ168">
        <v>9.0360259999999997</v>
      </c>
      <c r="EK168">
        <v>9.3500540000000001</v>
      </c>
      <c r="EL168">
        <v>0.31402800000000042</v>
      </c>
      <c r="EM168">
        <v>9.2205300000000001</v>
      </c>
      <c r="EN168">
        <v>31.979235741446509</v>
      </c>
      <c r="EO168">
        <v>29.960609999999999</v>
      </c>
      <c r="EP168">
        <v>32.530149999999999</v>
      </c>
      <c r="EQ168">
        <v>2.5695399999999999</v>
      </c>
      <c r="ER168">
        <v>29.960609999999999</v>
      </c>
      <c r="ES168">
        <v>6.0852419843876318</v>
      </c>
      <c r="ET168">
        <v>5.7125399999999997</v>
      </c>
      <c r="EU168">
        <v>7.7120499999999996</v>
      </c>
      <c r="EV168">
        <v>1.9995099999999999</v>
      </c>
      <c r="EW168">
        <v>5.8498000000000001</v>
      </c>
      <c r="EX168">
        <v>25.89399375705888</v>
      </c>
      <c r="EY168">
        <v>23.658470000000001</v>
      </c>
      <c r="EZ168">
        <v>26.543089999999999</v>
      </c>
      <c r="FA168">
        <v>2.8846199999999982</v>
      </c>
      <c r="FB168">
        <v>24.110810000000001</v>
      </c>
      <c r="FC168">
        <v>0.50601914091540245</v>
      </c>
      <c r="FD168">
        <v>0.47407768766195207</v>
      </c>
      <c r="FE168">
        <v>0.51473645868012874</v>
      </c>
      <c r="FF168">
        <v>4.0658771018176609E-2</v>
      </c>
      <c r="FG168">
        <v>0.47407768766195207</v>
      </c>
      <c r="FH168">
        <v>4.2721554061394293</v>
      </c>
      <c r="FI168">
        <v>3.067727776661199</v>
      </c>
      <c r="FJ168">
        <v>4.4334097202967726</v>
      </c>
      <c r="FK168">
        <v>1.365681943635574</v>
      </c>
      <c r="FL168">
        <v>4.1216468939109028</v>
      </c>
      <c r="FM168">
        <v>38.338053179684593</v>
      </c>
      <c r="FN168">
        <v>38.15</v>
      </c>
      <c r="FO168">
        <v>38.590000000000003</v>
      </c>
      <c r="FP168">
        <v>0.44000000000000478</v>
      </c>
      <c r="FQ168">
        <v>38.15</v>
      </c>
      <c r="FR168">
        <v>442.32729098563192</v>
      </c>
      <c r="FS168">
        <v>433.24516</v>
      </c>
      <c r="FT168">
        <v>443.49758000000003</v>
      </c>
      <c r="FU168">
        <v>10.252420000000029</v>
      </c>
      <c r="FV168">
        <v>438.72928000000002</v>
      </c>
      <c r="FW168">
        <v>0.6866596458293831</v>
      </c>
      <c r="FX168">
        <v>0.68501900000000004</v>
      </c>
      <c r="FY168">
        <v>0.69880699999999996</v>
      </c>
      <c r="FZ168">
        <v>1.378799999999991E-2</v>
      </c>
      <c r="GA168">
        <v>0.69079500000000005</v>
      </c>
      <c r="GB168">
        <v>7</v>
      </c>
      <c r="GC168">
        <v>34</v>
      </c>
    </row>
    <row r="169" spans="1:185" x14ac:dyDescent="0.3">
      <c r="A169" s="36" t="s">
        <v>1176</v>
      </c>
      <c r="B169">
        <v>-5.1947279660103728E-2</v>
      </c>
      <c r="C169">
        <v>1.841038759899817</v>
      </c>
      <c r="D169">
        <v>1.7573458803447251</v>
      </c>
      <c r="E169">
        <v>-0.79410589175394142</v>
      </c>
      <c r="F169">
        <v>-0.6378596656367479</v>
      </c>
      <c r="G169">
        <v>1.4319896347839569</v>
      </c>
      <c r="H169">
        <v>-54.183090361891153</v>
      </c>
      <c r="I169">
        <v>9.8717494883098389E-2</v>
      </c>
      <c r="J169">
        <v>0.47892340121296662</v>
      </c>
      <c r="K169">
        <v>0.22180985464105929</v>
      </c>
      <c r="L169">
        <v>-3.200791948714074E-2</v>
      </c>
      <c r="M169">
        <v>9.2138491167172529E-2</v>
      </c>
      <c r="N169">
        <v>0.198932823035082</v>
      </c>
      <c r="O169">
        <v>-0.22748458829373641</v>
      </c>
      <c r="P169">
        <v>-2.8551765258654389E-2</v>
      </c>
      <c r="Q169">
        <v>-0.12801525201159261</v>
      </c>
      <c r="R169">
        <v>4.1195886490234312E-2</v>
      </c>
      <c r="S169">
        <v>0.7958699671463052</v>
      </c>
      <c r="T169">
        <v>-0.54280433697877462</v>
      </c>
      <c r="U169">
        <v>-0.52450219710909507</v>
      </c>
      <c r="V169">
        <v>1.957404475703413</v>
      </c>
      <c r="W169">
        <v>1.9545285182090211</v>
      </c>
      <c r="X169">
        <v>0.20843099367670381</v>
      </c>
      <c r="Y169">
        <v>0.19155694074272231</v>
      </c>
      <c r="Z169">
        <v>3.1980708213038382E-2</v>
      </c>
      <c r="AA169">
        <v>3.4570272512844287E-2</v>
      </c>
      <c r="AB169">
        <v>49.202696816249222</v>
      </c>
      <c r="AC169">
        <v>-0.37639501805706382</v>
      </c>
      <c r="AD169">
        <v>1.9145494342672791</v>
      </c>
      <c r="AE169">
        <v>0.58482601173376769</v>
      </c>
      <c r="AF169">
        <v>0.56795195879978611</v>
      </c>
      <c r="AG169">
        <v>0.85712818396612267</v>
      </c>
      <c r="AH169">
        <v>5.2825921812673284E-3</v>
      </c>
      <c r="AI169">
        <v>303.39689281054041</v>
      </c>
      <c r="AJ169">
        <v>260.51551492940263</v>
      </c>
      <c r="AK169">
        <v>314.43594311235819</v>
      </c>
      <c r="AL169">
        <v>335.23920628305831</v>
      </c>
      <c r="AM169">
        <v>234.6723557378987</v>
      </c>
      <c r="AN169">
        <v>312.39762471660271</v>
      </c>
      <c r="AO169">
        <v>101.4161014577959</v>
      </c>
      <c r="AP169">
        <v>259.2366556630144</v>
      </c>
      <c r="AQ169">
        <v>19.34773027010726</v>
      </c>
      <c r="AR169">
        <v>4.3835150736275041</v>
      </c>
      <c r="AS169">
        <v>11.80993564843728</v>
      </c>
      <c r="AT169">
        <v>-13.721218532888949</v>
      </c>
      <c r="AU169">
        <v>-7.7211083380759504</v>
      </c>
      <c r="AV169">
        <v>-6.0001101948130007</v>
      </c>
      <c r="AW169">
        <v>1.428445714567981</v>
      </c>
      <c r="AX169">
        <v>1.3868</v>
      </c>
      <c r="AY169">
        <v>1.5006999999999999</v>
      </c>
      <c r="AZ169">
        <v>0.1138999999999999</v>
      </c>
      <c r="BA169">
        <v>1.4471000000000001</v>
      </c>
      <c r="BB169">
        <v>0.94223209426803634</v>
      </c>
      <c r="BC169">
        <v>0.90949999999999998</v>
      </c>
      <c r="BD169">
        <v>0.94569999999999999</v>
      </c>
      <c r="BE169">
        <v>3.620000000000001E-2</v>
      </c>
      <c r="BF169">
        <v>0.92689999999999995</v>
      </c>
      <c r="BG169">
        <v>16.565990270034199</v>
      </c>
      <c r="BH169">
        <v>16.045300000000001</v>
      </c>
      <c r="BI169">
        <v>21.031700000000001</v>
      </c>
      <c r="BJ169">
        <v>4.9863999999999997</v>
      </c>
      <c r="BK169">
        <v>18.785599999999999</v>
      </c>
      <c r="BL169">
        <v>7.3203129053375804</v>
      </c>
      <c r="BM169">
        <v>6.8894000000000002</v>
      </c>
      <c r="BN169">
        <v>10.0373</v>
      </c>
      <c r="BO169">
        <v>3.1478999999999999</v>
      </c>
      <c r="BP169">
        <v>8.9460999999999995</v>
      </c>
      <c r="BQ169">
        <v>4.8103006081397401</v>
      </c>
      <c r="BR169">
        <v>4.4916999999999998</v>
      </c>
      <c r="BS169">
        <v>6.4964000000000004</v>
      </c>
      <c r="BT169">
        <v>2.004700000000001</v>
      </c>
      <c r="BU169">
        <v>5.2332999999999998</v>
      </c>
      <c r="BV169">
        <v>0.6481382380970816</v>
      </c>
      <c r="BW169">
        <v>-0.23699999999999999</v>
      </c>
      <c r="BX169">
        <v>1.8753</v>
      </c>
      <c r="BY169">
        <v>2.1122999999999998</v>
      </c>
      <c r="BZ169">
        <v>1.7965</v>
      </c>
      <c r="CA169">
        <v>-5.4583886118770364</v>
      </c>
      <c r="CB169">
        <v>-7.5750000000000002</v>
      </c>
      <c r="CC169">
        <v>-5.0842000000000001</v>
      </c>
      <c r="CD169">
        <v>2.4908000000000001</v>
      </c>
      <c r="CE169">
        <v>-7.0297999999999998</v>
      </c>
      <c r="CF169">
        <v>53.160969053588303</v>
      </c>
      <c r="CG169">
        <v>46.6</v>
      </c>
      <c r="CH169">
        <v>57.9</v>
      </c>
      <c r="CI169">
        <v>11.3</v>
      </c>
      <c r="CJ169">
        <v>46.6</v>
      </c>
      <c r="CK169">
        <v>17.564527835505821</v>
      </c>
      <c r="CL169">
        <v>14</v>
      </c>
      <c r="CM169">
        <v>21.1</v>
      </c>
      <c r="CN169">
        <v>7.1000000000000014</v>
      </c>
      <c r="CO169">
        <v>14</v>
      </c>
      <c r="CP169">
        <v>38.939296082078528</v>
      </c>
      <c r="CQ169">
        <v>35.9</v>
      </c>
      <c r="CR169">
        <v>62.1</v>
      </c>
      <c r="CS169">
        <v>26.2</v>
      </c>
      <c r="CT169">
        <v>57.9</v>
      </c>
      <c r="CU169">
        <v>10.08109175057349</v>
      </c>
      <c r="CV169">
        <v>9.8000000000000007</v>
      </c>
      <c r="CW169">
        <v>10.6</v>
      </c>
      <c r="CX169">
        <v>0.79999999999999893</v>
      </c>
      <c r="CY169">
        <v>9.9</v>
      </c>
      <c r="CZ169">
        <v>61.482503782873067</v>
      </c>
      <c r="DA169">
        <v>27.9</v>
      </c>
      <c r="DB169">
        <v>66.7</v>
      </c>
      <c r="DC169">
        <v>38.799999999999997</v>
      </c>
      <c r="DD169">
        <v>31.1</v>
      </c>
      <c r="DE169">
        <v>7.1488770205554504</v>
      </c>
      <c r="DF169">
        <v>3.4</v>
      </c>
      <c r="DG169">
        <v>11.3</v>
      </c>
      <c r="DH169">
        <v>7.9</v>
      </c>
      <c r="DI169">
        <v>3.4</v>
      </c>
      <c r="DJ169">
        <v>0.20517994361076519</v>
      </c>
      <c r="DK169">
        <v>0.17578272350056581</v>
      </c>
      <c r="DL169">
        <v>0.2275943396226415</v>
      </c>
      <c r="DM169">
        <v>5.181161612207566E-2</v>
      </c>
      <c r="DN169">
        <v>0.17578272350056581</v>
      </c>
      <c r="DO169">
        <v>3.862608306759284</v>
      </c>
      <c r="DP169">
        <v>3.2577609999999999</v>
      </c>
      <c r="DQ169">
        <v>4.1005029999999998</v>
      </c>
      <c r="DR169">
        <v>0.84274199999999988</v>
      </c>
      <c r="DS169">
        <v>3.3399209999999999</v>
      </c>
      <c r="DT169">
        <v>6.3842456990271774</v>
      </c>
      <c r="DU169">
        <v>5.7297690000000001</v>
      </c>
      <c r="DV169">
        <v>6.6006539999999996</v>
      </c>
      <c r="DW169">
        <v>0.87088499999999947</v>
      </c>
      <c r="DX169">
        <v>5.7307870000000003</v>
      </c>
      <c r="DY169">
        <v>4.1018816863537841</v>
      </c>
      <c r="DZ169">
        <v>3.5000789999999999</v>
      </c>
      <c r="EA169">
        <v>4.4343490000000001</v>
      </c>
      <c r="EB169">
        <v>0.93427000000000016</v>
      </c>
      <c r="EC169">
        <v>4.1344390000000004</v>
      </c>
      <c r="ED169">
        <v>7.1823517379304134</v>
      </c>
      <c r="EE169">
        <v>6.4205769999999998</v>
      </c>
      <c r="EF169">
        <v>7.2608639999999998</v>
      </c>
      <c r="EG169">
        <v>0.84028700000000001</v>
      </c>
      <c r="EH169">
        <v>6.4350310000000004</v>
      </c>
      <c r="EI169">
        <v>7.7231452781678236</v>
      </c>
      <c r="EJ169">
        <v>7.5921459999999996</v>
      </c>
      <c r="EK169">
        <v>9.1119280000000007</v>
      </c>
      <c r="EL169">
        <v>1.5197820000000011</v>
      </c>
      <c r="EM169">
        <v>8.9760589999999993</v>
      </c>
      <c r="EN169">
        <v>23.659909236797169</v>
      </c>
      <c r="EO169">
        <v>18.977830000000001</v>
      </c>
      <c r="EP169">
        <v>25.312799999999999</v>
      </c>
      <c r="EQ169">
        <v>6.3349699999999984</v>
      </c>
      <c r="ER169">
        <v>19.746400000000001</v>
      </c>
      <c r="ES169">
        <v>5.9357900232423528</v>
      </c>
      <c r="ET169">
        <v>5.7125399999999997</v>
      </c>
      <c r="EU169">
        <v>7.1042800000000002</v>
      </c>
      <c r="EV169">
        <v>1.39174</v>
      </c>
      <c r="EW169">
        <v>5.7125399999999997</v>
      </c>
      <c r="EX169">
        <v>17.724119213554811</v>
      </c>
      <c r="EY169">
        <v>11.916980000000001</v>
      </c>
      <c r="EZ169">
        <v>19.371829999999999</v>
      </c>
      <c r="FA169">
        <v>7.4548499999999986</v>
      </c>
      <c r="FB169">
        <v>14.033860000000001</v>
      </c>
      <c r="FC169">
        <v>0.51950704250482316</v>
      </c>
      <c r="FD169">
        <v>0.41670135915508422</v>
      </c>
      <c r="FE169">
        <v>0.55580001317436267</v>
      </c>
      <c r="FF169">
        <v>0.13909865401927851</v>
      </c>
      <c r="FG169">
        <v>0.43357705904310218</v>
      </c>
      <c r="FH169">
        <v>2.9904899075163218</v>
      </c>
      <c r="FI169">
        <v>1.687754307200974</v>
      </c>
      <c r="FJ169">
        <v>3.3115371465691128</v>
      </c>
      <c r="FK169">
        <v>1.6237828393681391</v>
      </c>
      <c r="FL169">
        <v>2.4566760145224369</v>
      </c>
      <c r="FM169">
        <v>35.010831172200753</v>
      </c>
      <c r="FN169">
        <v>33.78</v>
      </c>
      <c r="FO169">
        <v>35.9</v>
      </c>
      <c r="FP169">
        <v>2.119999999999997</v>
      </c>
      <c r="FQ169">
        <v>34.630000000000003</v>
      </c>
      <c r="FR169">
        <v>325.55113463889143</v>
      </c>
      <c r="FS169">
        <v>316.09719000000001</v>
      </c>
      <c r="FT169">
        <v>326.75614999999999</v>
      </c>
      <c r="FU169">
        <v>10.658959999999979</v>
      </c>
      <c r="FV169">
        <v>317.40481</v>
      </c>
      <c r="FW169">
        <v>0.76519209584585934</v>
      </c>
      <c r="FX169">
        <v>0.76276299999999997</v>
      </c>
      <c r="FY169">
        <v>0.78528799999999999</v>
      </c>
      <c r="FZ169">
        <v>2.2525000000000021E-2</v>
      </c>
      <c r="GA169">
        <v>0.78202499999999997</v>
      </c>
      <c r="GB169">
        <v>8</v>
      </c>
      <c r="GC169">
        <v>18</v>
      </c>
    </row>
    <row r="170" spans="1:185" x14ac:dyDescent="0.3">
      <c r="A170" s="36" t="s">
        <v>398</v>
      </c>
      <c r="B170">
        <v>-5.9159929119414208E-2</v>
      </c>
      <c r="C170">
        <v>1.811039339339241</v>
      </c>
      <c r="D170">
        <v>1.7501882866330509</v>
      </c>
      <c r="E170">
        <v>-0.79913920746102141</v>
      </c>
      <c r="F170">
        <v>-0.62640693511202561</v>
      </c>
      <c r="G170">
        <v>1.4255452068913519</v>
      </c>
      <c r="H170">
        <v>-54.192414038546922</v>
      </c>
      <c r="I170">
        <v>5.9931869681420419E-2</v>
      </c>
      <c r="J170">
        <v>0.32606335720951851</v>
      </c>
      <c r="K170">
        <v>0.2455698217826861</v>
      </c>
      <c r="L170">
        <v>-4.346483433691814E-2</v>
      </c>
      <c r="M170">
        <v>8.0181380911215558E-2</v>
      </c>
      <c r="N170">
        <v>0.19948176973444359</v>
      </c>
      <c r="O170">
        <v>-0.21724682778924509</v>
      </c>
      <c r="P170">
        <v>-1.7765058054801549E-2</v>
      </c>
      <c r="Q170">
        <v>-0.1175066527281154</v>
      </c>
      <c r="R170">
        <v>3.4613338351741352E-2</v>
      </c>
      <c r="S170">
        <v>0.79777697917676538</v>
      </c>
      <c r="T170">
        <v>-0.53297668219291017</v>
      </c>
      <c r="U170">
        <v>-0.50942866891030014</v>
      </c>
      <c r="V170">
        <v>1.9540883810331791</v>
      </c>
      <c r="W170">
        <v>1.950522970102307</v>
      </c>
      <c r="X170">
        <v>0.21655898850356881</v>
      </c>
      <c r="Y170">
        <v>0.19655261447844091</v>
      </c>
      <c r="Z170">
        <v>3.6235716939165621E-2</v>
      </c>
      <c r="AA170">
        <v>3.9720371794025787E-2</v>
      </c>
      <c r="AB170">
        <v>48.524343952728209</v>
      </c>
      <c r="AC170">
        <v>-0.36511753087712279</v>
      </c>
      <c r="AD170">
        <v>1.92674104213883</v>
      </c>
      <c r="AE170">
        <v>0.58167651938069154</v>
      </c>
      <c r="AF170">
        <v>0.5616701453555637</v>
      </c>
      <c r="AG170">
        <v>0.85677961174884931</v>
      </c>
      <c r="AH170">
        <v>5.1419060530958549E-3</v>
      </c>
      <c r="AI170">
        <v>301.86964804418199</v>
      </c>
      <c r="AJ170">
        <v>285.39002436022378</v>
      </c>
      <c r="AK170">
        <v>296.22935194950247</v>
      </c>
      <c r="AL170">
        <v>323.98957848351881</v>
      </c>
      <c r="AM170">
        <v>279.1922536744782</v>
      </c>
      <c r="AN170">
        <v>368.86662419362318</v>
      </c>
      <c r="AO170">
        <v>118.9684300758619</v>
      </c>
      <c r="AP170">
        <v>314.76543194961249</v>
      </c>
      <c r="AQ170">
        <v>19.401704478849759</v>
      </c>
      <c r="AR170">
        <v>4.7191922600382199</v>
      </c>
      <c r="AS170">
        <v>10.76270116798884</v>
      </c>
      <c r="AT170">
        <v>-14.431417250625991</v>
      </c>
      <c r="AU170">
        <v>-6.0910700111133282</v>
      </c>
      <c r="AV170">
        <v>-8.3403472395126617</v>
      </c>
      <c r="AW170">
        <v>2.1512585682929952</v>
      </c>
      <c r="AX170">
        <v>1.252</v>
      </c>
      <c r="AY170">
        <v>3.7456</v>
      </c>
      <c r="AZ170">
        <v>2.4935999999999998</v>
      </c>
      <c r="BA170">
        <v>2.2018</v>
      </c>
      <c r="BB170">
        <v>0.93250287218216532</v>
      </c>
      <c r="BC170">
        <v>0.91469999999999996</v>
      </c>
      <c r="BD170">
        <v>0.9375</v>
      </c>
      <c r="BE170">
        <v>2.2800000000000039E-2</v>
      </c>
      <c r="BF170">
        <v>0.92169999999999996</v>
      </c>
      <c r="BG170">
        <v>17.995676906595332</v>
      </c>
      <c r="BH170">
        <v>17.273199999999999</v>
      </c>
      <c r="BI170">
        <v>20.271899999999999</v>
      </c>
      <c r="BJ170">
        <v>2.998699999999999</v>
      </c>
      <c r="BK170">
        <v>19.498200000000001</v>
      </c>
      <c r="BL170">
        <v>14.53741658499321</v>
      </c>
      <c r="BM170">
        <v>9.1242000000000001</v>
      </c>
      <c r="BN170">
        <v>24.197500000000002</v>
      </c>
      <c r="BO170">
        <v>15.0733</v>
      </c>
      <c r="BP170">
        <v>15.039300000000001</v>
      </c>
      <c r="BQ170">
        <v>10.60214107623662</v>
      </c>
      <c r="BR170">
        <v>5.5804</v>
      </c>
      <c r="BS170">
        <v>19.5169</v>
      </c>
      <c r="BT170">
        <v>13.936500000000001</v>
      </c>
      <c r="BU170">
        <v>9.0982000000000003</v>
      </c>
      <c r="BV170">
        <v>-1.434865007724071</v>
      </c>
      <c r="BW170">
        <v>-7.0982000000000003</v>
      </c>
      <c r="BX170">
        <v>2.9096000000000002</v>
      </c>
      <c r="BY170">
        <v>10.0078</v>
      </c>
      <c r="BZ170">
        <v>2.5928</v>
      </c>
      <c r="CA170">
        <v>-9.1673280784605442</v>
      </c>
      <c r="CB170">
        <v>-12.418799999999999</v>
      </c>
      <c r="CC170">
        <v>-7.0644999999999998</v>
      </c>
      <c r="CD170">
        <v>5.3542999999999994</v>
      </c>
      <c r="CE170">
        <v>-11.6911</v>
      </c>
      <c r="CF170">
        <v>54.101192244010583</v>
      </c>
      <c r="CG170">
        <v>50.3</v>
      </c>
      <c r="CH170">
        <v>65.599999999999994</v>
      </c>
      <c r="CI170">
        <v>15.3</v>
      </c>
      <c r="CJ170">
        <v>50.3</v>
      </c>
      <c r="CK170">
        <v>15.10517198391531</v>
      </c>
      <c r="CL170">
        <v>14.7</v>
      </c>
      <c r="CM170">
        <v>23.4</v>
      </c>
      <c r="CN170">
        <v>8.6999999999999993</v>
      </c>
      <c r="CO170">
        <v>15.1</v>
      </c>
      <c r="CP170">
        <v>65.079965166044673</v>
      </c>
      <c r="CQ170">
        <v>40.9</v>
      </c>
      <c r="CR170">
        <v>66.099999999999994</v>
      </c>
      <c r="CS170">
        <v>25.2</v>
      </c>
      <c r="CT170">
        <v>54.9</v>
      </c>
      <c r="CU170">
        <v>11.935864221363429</v>
      </c>
      <c r="CV170">
        <v>9.8000000000000007</v>
      </c>
      <c r="CW170">
        <v>12.2</v>
      </c>
      <c r="CX170">
        <v>2.399999999999999</v>
      </c>
      <c r="CY170">
        <v>10.4</v>
      </c>
      <c r="CZ170">
        <v>52.961251463002199</v>
      </c>
      <c r="DA170">
        <v>51.9</v>
      </c>
      <c r="DB170">
        <v>73.8</v>
      </c>
      <c r="DC170">
        <v>21.9</v>
      </c>
      <c r="DD170">
        <v>58</v>
      </c>
      <c r="DE170">
        <v>2.6330884296859418</v>
      </c>
      <c r="DF170">
        <v>2.1</v>
      </c>
      <c r="DG170">
        <v>9.1</v>
      </c>
      <c r="DH170">
        <v>7</v>
      </c>
      <c r="DI170">
        <v>4.0999999999999996</v>
      </c>
      <c r="DJ170">
        <v>0.17194311938186779</v>
      </c>
      <c r="DK170">
        <v>0.158275645059786</v>
      </c>
      <c r="DL170">
        <v>0.2163588390501319</v>
      </c>
      <c r="DM170">
        <v>5.8083193990345873E-2</v>
      </c>
      <c r="DN170">
        <v>0.158275645059786</v>
      </c>
      <c r="DO170">
        <v>3.8692387570523059</v>
      </c>
      <c r="DP170">
        <v>3.4449350000000001</v>
      </c>
      <c r="DQ170">
        <v>4.006983</v>
      </c>
      <c r="DR170">
        <v>0.56204799999999988</v>
      </c>
      <c r="DS170">
        <v>3.9042400000000002</v>
      </c>
      <c r="DT170">
        <v>6.3181543886426033</v>
      </c>
      <c r="DU170">
        <v>6.0343999999999998</v>
      </c>
      <c r="DV170">
        <v>6.35501</v>
      </c>
      <c r="DW170">
        <v>0.32061000000000028</v>
      </c>
      <c r="DX170">
        <v>6.0396700000000001</v>
      </c>
      <c r="DY170">
        <v>4.7238757228411572</v>
      </c>
      <c r="DZ170">
        <v>3.567005</v>
      </c>
      <c r="EA170">
        <v>4.8511040000000003</v>
      </c>
      <c r="EB170">
        <v>1.2840990000000001</v>
      </c>
      <c r="EC170">
        <v>4.2875269999999999</v>
      </c>
      <c r="ED170">
        <v>8.4863681944160767</v>
      </c>
      <c r="EE170">
        <v>8.1058780000000006</v>
      </c>
      <c r="EF170">
        <v>8.6135160000000006</v>
      </c>
      <c r="EG170">
        <v>0.50763800000000003</v>
      </c>
      <c r="EH170">
        <v>8.572597</v>
      </c>
      <c r="EI170">
        <v>8.032555690546765</v>
      </c>
      <c r="EJ170">
        <v>7.3877839999999999</v>
      </c>
      <c r="EK170">
        <v>8.3825889999999994</v>
      </c>
      <c r="EL170">
        <v>0.9948049999999995</v>
      </c>
      <c r="EM170">
        <v>7.8395299999999999</v>
      </c>
      <c r="EN170">
        <v>21.179789723330909</v>
      </c>
      <c r="EO170">
        <v>20.88775</v>
      </c>
      <c r="EP170">
        <v>23.702159999999999</v>
      </c>
      <c r="EQ170">
        <v>2.8144099999999992</v>
      </c>
      <c r="ER170">
        <v>22.903680000000001</v>
      </c>
      <c r="ES170">
        <v>6.8553018958350496</v>
      </c>
      <c r="ET170">
        <v>6.12432</v>
      </c>
      <c r="EU170">
        <v>7.4061199999999996</v>
      </c>
      <c r="EV170">
        <v>1.2818000000000001</v>
      </c>
      <c r="EW170">
        <v>7.1314099999999998</v>
      </c>
      <c r="EX170">
        <v>14.32448782749586</v>
      </c>
      <c r="EY170">
        <v>13.485709999999999</v>
      </c>
      <c r="EZ170">
        <v>16.55658</v>
      </c>
      <c r="FA170">
        <v>3.0708700000000011</v>
      </c>
      <c r="FB170">
        <v>15.772270000000001</v>
      </c>
      <c r="FC170">
        <v>0.40949990677560688</v>
      </c>
      <c r="FD170">
        <v>0.40385347491575491</v>
      </c>
      <c r="FE170">
        <v>0.45826858704308548</v>
      </c>
      <c r="FF170">
        <v>5.4415112127330578E-2</v>
      </c>
      <c r="FG170">
        <v>0.44283040329180873</v>
      </c>
      <c r="FH170">
        <v>2.114718722120521</v>
      </c>
      <c r="FI170">
        <v>1.8218909922129569</v>
      </c>
      <c r="FJ170">
        <v>2.448033414321916</v>
      </c>
      <c r="FK170">
        <v>0.6261424221089591</v>
      </c>
      <c r="FL170">
        <v>2.211662209857518</v>
      </c>
      <c r="FM170">
        <v>35.474128158629632</v>
      </c>
      <c r="FN170">
        <v>34.950000000000003</v>
      </c>
      <c r="FO170">
        <v>36.17</v>
      </c>
      <c r="FP170">
        <v>1.2199999999999991</v>
      </c>
      <c r="FQ170">
        <v>36.07</v>
      </c>
      <c r="FR170">
        <v>381.47153234806672</v>
      </c>
      <c r="FS170">
        <v>369.05849999999998</v>
      </c>
      <c r="FT170">
        <v>382.11989</v>
      </c>
      <c r="FU170">
        <v>13.061390000000021</v>
      </c>
      <c r="FV170">
        <v>377.07700999999997</v>
      </c>
      <c r="FW170">
        <v>0.72765558160917121</v>
      </c>
      <c r="FX170">
        <v>0.72667599999999999</v>
      </c>
      <c r="FY170">
        <v>0.74887999999999999</v>
      </c>
      <c r="FZ170">
        <v>2.2204000000000002E-2</v>
      </c>
      <c r="GA170">
        <v>0.73450000000000004</v>
      </c>
      <c r="GB170">
        <v>9</v>
      </c>
      <c r="GC170">
        <v>20</v>
      </c>
    </row>
    <row r="171" spans="1:185" x14ac:dyDescent="0.3">
      <c r="A171" s="36" t="s">
        <v>399</v>
      </c>
      <c r="B171">
        <v>-5.791679986033374E-2</v>
      </c>
      <c r="C171">
        <v>1.830665057025417</v>
      </c>
      <c r="D171">
        <v>1.7274604196264449</v>
      </c>
      <c r="E171">
        <v>-0.79133184830519832</v>
      </c>
      <c r="F171">
        <v>-0.61547563960015095</v>
      </c>
      <c r="G171">
        <v>1.4068074879053489</v>
      </c>
      <c r="H171">
        <v>-54.190064516921012</v>
      </c>
      <c r="I171">
        <v>9.5123075041762942E-2</v>
      </c>
      <c r="J171">
        <v>0.45397486911716189</v>
      </c>
      <c r="K171">
        <v>0.25034743530301728</v>
      </c>
      <c r="L171">
        <v>-3.5063638835277772E-2</v>
      </c>
      <c r="M171">
        <v>8.5383209458569462E-2</v>
      </c>
      <c r="N171">
        <v>0.1935553506688692</v>
      </c>
      <c r="O171">
        <v>-0.2154243320150307</v>
      </c>
      <c r="P171">
        <v>-2.186898134616147E-2</v>
      </c>
      <c r="Q171">
        <v>-0.1186477517767035</v>
      </c>
      <c r="R171">
        <v>3.636836324201799E-2</v>
      </c>
      <c r="S171">
        <v>0.79575685482783931</v>
      </c>
      <c r="T171">
        <v>-0.52744297455681932</v>
      </c>
      <c r="U171">
        <v>-0.49305508298294448</v>
      </c>
      <c r="V171">
        <v>1.948354211626647</v>
      </c>
      <c r="W171">
        <v>1.931735334486063</v>
      </c>
      <c r="X171">
        <v>0.20743371372363839</v>
      </c>
      <c r="Y171">
        <v>0.17115711707506531</v>
      </c>
      <c r="Z171">
        <v>4.122970876639262E-2</v>
      </c>
      <c r="AA171">
        <v>5.9018300082785718E-2</v>
      </c>
      <c r="AB171">
        <v>48.023358751217337</v>
      </c>
      <c r="AC171">
        <v>-0.36118795606342791</v>
      </c>
      <c r="AD171">
        <v>1.905219245128968</v>
      </c>
      <c r="AE171">
        <v>0.56862166978706619</v>
      </c>
      <c r="AF171">
        <v>0.53234507313849322</v>
      </c>
      <c r="AG171">
        <v>0.78081141478065719</v>
      </c>
      <c r="AH171">
        <v>5.6246024728018179E-3</v>
      </c>
      <c r="AI171">
        <v>265.7195204114102</v>
      </c>
      <c r="AJ171">
        <v>243.499376549083</v>
      </c>
      <c r="AK171">
        <v>257.12533836899348</v>
      </c>
      <c r="AL171">
        <v>296.53377860325128</v>
      </c>
      <c r="AM171">
        <v>420.23711398603558</v>
      </c>
      <c r="AN171">
        <v>562.76751755553232</v>
      </c>
      <c r="AO171">
        <v>218.74650217280919</v>
      </c>
      <c r="AP171">
        <v>508.90730368735132</v>
      </c>
      <c r="AQ171">
        <v>20.399943541429661</v>
      </c>
      <c r="AR171">
        <v>5.485476596775186</v>
      </c>
      <c r="AS171">
        <v>13.019696179588349</v>
      </c>
      <c r="AT171">
        <v>-16.856843289227928</v>
      </c>
      <c r="AU171">
        <v>-8.9644288714281828</v>
      </c>
      <c r="AV171">
        <v>-7.8924144177997464</v>
      </c>
      <c r="AW171">
        <v>1.5741954782147849</v>
      </c>
      <c r="AX171">
        <v>1.5315000000000001</v>
      </c>
      <c r="AY171">
        <v>1.6034999999999999</v>
      </c>
      <c r="AZ171">
        <v>7.1999999999999842E-2</v>
      </c>
      <c r="BA171">
        <v>1.5842000000000001</v>
      </c>
      <c r="BB171">
        <v>0.9103078754704137</v>
      </c>
      <c r="BC171">
        <v>0.90980000000000005</v>
      </c>
      <c r="BD171">
        <v>0.9113</v>
      </c>
      <c r="BE171">
        <v>1.499999999999946E-3</v>
      </c>
      <c r="BF171">
        <v>0.9113</v>
      </c>
      <c r="BG171">
        <v>20.76469179009748</v>
      </c>
      <c r="BH171">
        <v>20.6599</v>
      </c>
      <c r="BI171">
        <v>20.837700000000002</v>
      </c>
      <c r="BJ171">
        <v>0.17780000000000129</v>
      </c>
      <c r="BK171">
        <v>20.6599</v>
      </c>
      <c r="BL171">
        <v>8.290368633251866</v>
      </c>
      <c r="BM171">
        <v>8.1552000000000007</v>
      </c>
      <c r="BN171">
        <v>8.5029000000000003</v>
      </c>
      <c r="BO171">
        <v>0.34769999999999968</v>
      </c>
      <c r="BP171">
        <v>8.5029000000000003</v>
      </c>
      <c r="BQ171">
        <v>5.8099952271892041</v>
      </c>
      <c r="BR171">
        <v>5.7187999999999999</v>
      </c>
      <c r="BS171">
        <v>5.9701000000000004</v>
      </c>
      <c r="BT171">
        <v>0.25130000000000052</v>
      </c>
      <c r="BU171">
        <v>5.9701000000000004</v>
      </c>
      <c r="BV171">
        <v>0.10297279065678031</v>
      </c>
      <c r="BW171">
        <v>8.3799999999999999E-2</v>
      </c>
      <c r="BX171">
        <v>0.13139999999999999</v>
      </c>
      <c r="BY171">
        <v>4.759999999999999E-2</v>
      </c>
      <c r="BZ171">
        <v>8.3799999999999999E-2</v>
      </c>
      <c r="CA171">
        <v>-5.9129699535033184</v>
      </c>
      <c r="CB171">
        <v>-6.0540000000000003</v>
      </c>
      <c r="CC171">
        <v>-5.8132999999999999</v>
      </c>
      <c r="CD171">
        <v>0.24070000000000041</v>
      </c>
      <c r="CE171">
        <v>-6.0540000000000003</v>
      </c>
      <c r="CF171">
        <v>53.86021386818102</v>
      </c>
      <c r="CG171">
        <v>53.8</v>
      </c>
      <c r="CH171">
        <v>54</v>
      </c>
      <c r="CI171">
        <v>0.20000000000000279</v>
      </c>
      <c r="CJ171">
        <v>53.8</v>
      </c>
      <c r="CK171">
        <v>15.818225954679059</v>
      </c>
      <c r="CL171">
        <v>15.8</v>
      </c>
      <c r="CM171">
        <v>15.9</v>
      </c>
      <c r="CN171">
        <v>9.9999999999999645E-2</v>
      </c>
      <c r="CO171">
        <v>15.8</v>
      </c>
      <c r="CP171">
        <v>62.708141037400281</v>
      </c>
      <c r="CQ171">
        <v>59.2</v>
      </c>
      <c r="CR171">
        <v>64.599999999999994</v>
      </c>
      <c r="CS171">
        <v>5.3999999999999906</v>
      </c>
      <c r="CT171">
        <v>60.6</v>
      </c>
      <c r="CU171">
        <v>11.244137318270811</v>
      </c>
      <c r="CV171">
        <v>11.1</v>
      </c>
      <c r="CW171">
        <v>11.4</v>
      </c>
      <c r="CX171">
        <v>0.30000000000000071</v>
      </c>
      <c r="CY171">
        <v>11.1</v>
      </c>
      <c r="CZ171">
        <v>155.10801392726461</v>
      </c>
      <c r="DA171">
        <v>148.4</v>
      </c>
      <c r="DB171">
        <v>161.80000000000001</v>
      </c>
      <c r="DC171">
        <v>13.400000000000009</v>
      </c>
      <c r="DD171">
        <v>161.30000000000001</v>
      </c>
      <c r="DE171">
        <v>4.035981297904331</v>
      </c>
      <c r="DF171">
        <v>4</v>
      </c>
      <c r="DG171">
        <v>4.0999999999999996</v>
      </c>
      <c r="DH171">
        <v>9.9999999999999645E-2</v>
      </c>
      <c r="DI171">
        <v>4</v>
      </c>
      <c r="DJ171">
        <v>0.10583503904479639</v>
      </c>
      <c r="DK171">
        <v>0.1056974459724951</v>
      </c>
      <c r="DL171">
        <v>0.1061320754716981</v>
      </c>
      <c r="DM171">
        <v>4.3462949920301808E-4</v>
      </c>
      <c r="DN171">
        <v>0.1057182157594812</v>
      </c>
      <c r="DO171">
        <v>4.1221395751923788</v>
      </c>
      <c r="DP171">
        <v>4.046227</v>
      </c>
      <c r="DQ171">
        <v>4.329078</v>
      </c>
      <c r="DR171">
        <v>0.28285100000000002</v>
      </c>
      <c r="DS171">
        <v>4.329078</v>
      </c>
      <c r="DT171">
        <v>7.0676774236164803</v>
      </c>
      <c r="DU171">
        <v>6.8765099999999997</v>
      </c>
      <c r="DV171">
        <v>7.2365899999999996</v>
      </c>
      <c r="DW171">
        <v>0.36008000000000001</v>
      </c>
      <c r="DX171">
        <v>7.0728669999999996</v>
      </c>
      <c r="DY171">
        <v>4.6156618108837364</v>
      </c>
      <c r="DZ171">
        <v>4.6144749999999997</v>
      </c>
      <c r="EA171">
        <v>4.6167819999999997</v>
      </c>
      <c r="EB171">
        <v>2.307000000000059E-3</v>
      </c>
      <c r="EC171">
        <v>4.6144749999999997</v>
      </c>
      <c r="ED171">
        <v>8.4247792735704703</v>
      </c>
      <c r="EE171">
        <v>8.3354040000000005</v>
      </c>
      <c r="EF171">
        <v>8.5863739999999993</v>
      </c>
      <c r="EG171">
        <v>0.25096999999999881</v>
      </c>
      <c r="EH171">
        <v>8.3439689999999995</v>
      </c>
      <c r="EI171">
        <v>9.9872691967112139</v>
      </c>
      <c r="EJ171">
        <v>9.9413289999999996</v>
      </c>
      <c r="EK171">
        <v>10.033918</v>
      </c>
      <c r="EL171">
        <v>9.2589000000000254E-2</v>
      </c>
      <c r="EM171">
        <v>9.9413289999999996</v>
      </c>
      <c r="EN171">
        <v>39.077644393292637</v>
      </c>
      <c r="EO171">
        <v>38.48592</v>
      </c>
      <c r="EP171">
        <v>40.063899999999997</v>
      </c>
      <c r="EQ171">
        <v>1.5779799999999971</v>
      </c>
      <c r="ER171">
        <v>39.322760000000002</v>
      </c>
      <c r="ES171">
        <v>7.3498719258563607</v>
      </c>
      <c r="ET171">
        <v>7.3460900000000002</v>
      </c>
      <c r="EU171">
        <v>7.3534699999999997</v>
      </c>
      <c r="EV171">
        <v>7.3799999999994981E-3</v>
      </c>
      <c r="EW171">
        <v>7.3460900000000002</v>
      </c>
      <c r="EX171">
        <v>31.727772467436282</v>
      </c>
      <c r="EY171">
        <v>31.134340000000002</v>
      </c>
      <c r="EZ171">
        <v>32.710430000000002</v>
      </c>
      <c r="FA171">
        <v>1.5760900000000011</v>
      </c>
      <c r="FB171">
        <v>31.976669999999999</v>
      </c>
      <c r="FC171">
        <v>0.52523157876808357</v>
      </c>
      <c r="FD171">
        <v>0.51727837836130508</v>
      </c>
      <c r="FE171">
        <v>0.53848756175841672</v>
      </c>
      <c r="FF171">
        <v>2.1209183397111642E-2</v>
      </c>
      <c r="FG171">
        <v>0.52852610839212866</v>
      </c>
      <c r="FH171">
        <v>4.316775219753354</v>
      </c>
      <c r="FI171">
        <v>4.2350542332396577</v>
      </c>
      <c r="FJ171">
        <v>4.4482985583676831</v>
      </c>
      <c r="FK171">
        <v>0.21324432512802541</v>
      </c>
      <c r="FL171">
        <v>4.352882962228886</v>
      </c>
      <c r="FM171">
        <v>41.727046272159001</v>
      </c>
      <c r="FN171">
        <v>41.56</v>
      </c>
      <c r="FO171">
        <v>41.82</v>
      </c>
      <c r="FP171">
        <v>0.25999999999999801</v>
      </c>
      <c r="FQ171">
        <v>41.82</v>
      </c>
      <c r="FR171">
        <v>547.58559303381605</v>
      </c>
      <c r="FS171">
        <v>546.55456000000004</v>
      </c>
      <c r="FT171">
        <v>548.49194</v>
      </c>
      <c r="FU171">
        <v>1.9373799999999619</v>
      </c>
      <c r="FV171">
        <v>548.34744000000001</v>
      </c>
      <c r="FW171">
        <v>0.69415105718179726</v>
      </c>
      <c r="FX171">
        <v>0.69281999999999999</v>
      </c>
      <c r="FY171">
        <v>0.69538100000000003</v>
      </c>
      <c r="FZ171">
        <v>2.561000000000035E-3</v>
      </c>
      <c r="GA171">
        <v>0.69364700000000001</v>
      </c>
      <c r="GB171">
        <v>6</v>
      </c>
      <c r="GC171">
        <v>28</v>
      </c>
    </row>
    <row r="172" spans="1:185" x14ac:dyDescent="0.3">
      <c r="A172" s="36" t="s">
        <v>400</v>
      </c>
      <c r="B172">
        <v>-5.6762099385713659E-2</v>
      </c>
      <c r="C172">
        <v>1.8292149580617949</v>
      </c>
      <c r="D172">
        <v>1.7505334750052339</v>
      </c>
      <c r="E172">
        <v>-0.77533549773985089</v>
      </c>
      <c r="F172">
        <v>-0.65218471853150928</v>
      </c>
      <c r="G172">
        <v>1.4275223667367229</v>
      </c>
      <c r="H172">
        <v>-54.189550075954351</v>
      </c>
      <c r="I172">
        <v>0.1014967555668137</v>
      </c>
      <c r="J172">
        <v>0.44046231363673888</v>
      </c>
      <c r="K172">
        <v>0.23209571531028009</v>
      </c>
      <c r="L172">
        <v>-3.6743782031738177E-2</v>
      </c>
      <c r="M172">
        <v>8.7663184011213841E-2</v>
      </c>
      <c r="N172">
        <v>0.19789901787394271</v>
      </c>
      <c r="O172">
        <v>-0.21940957865518479</v>
      </c>
      <c r="P172">
        <v>-2.151056078124219E-2</v>
      </c>
      <c r="Q172">
        <v>-0.1204604088633051</v>
      </c>
      <c r="R172">
        <v>3.667506379283654E-2</v>
      </c>
      <c r="S172">
        <v>0.79337395877585182</v>
      </c>
      <c r="T172">
        <v>-0.53350312656325638</v>
      </c>
      <c r="U172">
        <v>-0.51576910045858271</v>
      </c>
      <c r="V172">
        <v>1.9566847110032319</v>
      </c>
      <c r="W172">
        <v>1.954135908596274</v>
      </c>
      <c r="X172">
        <v>0.2140799521668566</v>
      </c>
      <c r="Y172">
        <v>0.1948770810341886</v>
      </c>
      <c r="Z172">
        <v>3.2091119561638029E-2</v>
      </c>
      <c r="AA172">
        <v>3.4840600620787733E-2</v>
      </c>
      <c r="AB172">
        <v>49.188388272415303</v>
      </c>
      <c r="AC172">
        <v>-0.37127197805151751</v>
      </c>
      <c r="AD172">
        <v>1.915997136358462</v>
      </c>
      <c r="AE172">
        <v>0.58535193021837406</v>
      </c>
      <c r="AF172">
        <v>0.56614905908570612</v>
      </c>
      <c r="AG172">
        <v>0.86986425737933248</v>
      </c>
      <c r="AH172">
        <v>5.187601971116838E-3</v>
      </c>
      <c r="AI172">
        <v>301.20360025080919</v>
      </c>
      <c r="AJ172">
        <v>256.17917103390039</v>
      </c>
      <c r="AK172">
        <v>310.95985205964422</v>
      </c>
      <c r="AL172">
        <v>336.47180000386197</v>
      </c>
      <c r="AM172">
        <v>438.57293777629491</v>
      </c>
      <c r="AN172">
        <v>589.2266208610406</v>
      </c>
      <c r="AO172">
        <v>215.11634964915251</v>
      </c>
      <c r="AP172">
        <v>536.68726433359961</v>
      </c>
      <c r="AQ172">
        <v>20.609768272130889</v>
      </c>
      <c r="AR172">
        <v>5.6606412781858166</v>
      </c>
      <c r="AS172">
        <v>12.519936692968249</v>
      </c>
      <c r="AT172">
        <v>-19.067303238780649</v>
      </c>
      <c r="AU172">
        <v>-11.059766259927461</v>
      </c>
      <c r="AV172">
        <v>-8.0075369788531887</v>
      </c>
      <c r="AW172">
        <v>1.6895687382486531</v>
      </c>
      <c r="AX172">
        <v>1.4016</v>
      </c>
      <c r="AY172">
        <v>1.7262999999999999</v>
      </c>
      <c r="AZ172">
        <v>0.32469999999999999</v>
      </c>
      <c r="BA172">
        <v>1.677</v>
      </c>
      <c r="BB172">
        <v>0.94557075777218724</v>
      </c>
      <c r="BC172">
        <v>0.89039999999999997</v>
      </c>
      <c r="BD172">
        <v>0.94940000000000002</v>
      </c>
      <c r="BE172">
        <v>5.9000000000000052E-2</v>
      </c>
      <c r="BF172">
        <v>0.93410000000000004</v>
      </c>
      <c r="BG172">
        <v>16.048856958763139</v>
      </c>
      <c r="BH172">
        <v>15.4322</v>
      </c>
      <c r="BI172">
        <v>23.320699999999999</v>
      </c>
      <c r="BJ172">
        <v>7.8884999999999987</v>
      </c>
      <c r="BK172">
        <v>17.764099999999999</v>
      </c>
      <c r="BL172">
        <v>7.8513710373235677</v>
      </c>
      <c r="BM172">
        <v>6.3276000000000003</v>
      </c>
      <c r="BN172">
        <v>10.18</v>
      </c>
      <c r="BO172">
        <v>3.8523999999999989</v>
      </c>
      <c r="BP172">
        <v>9.0228999999999999</v>
      </c>
      <c r="BQ172">
        <v>5.6680427426621387</v>
      </c>
      <c r="BR172">
        <v>4.3452000000000002</v>
      </c>
      <c r="BS172">
        <v>6.2172000000000001</v>
      </c>
      <c r="BT172">
        <v>1.8720000000000001</v>
      </c>
      <c r="BU172">
        <v>5.7732000000000001</v>
      </c>
      <c r="BV172">
        <v>-0.40131725453008271</v>
      </c>
      <c r="BW172">
        <v>-1.8675999999999999</v>
      </c>
      <c r="BX172">
        <v>1.669</v>
      </c>
      <c r="BY172">
        <v>3.5366</v>
      </c>
      <c r="BZ172">
        <v>1.0768</v>
      </c>
      <c r="CA172">
        <v>-5.2667227093617992</v>
      </c>
      <c r="CB172">
        <v>-7.8861999999999997</v>
      </c>
      <c r="CC172">
        <v>-3.8347000000000002</v>
      </c>
      <c r="CD172">
        <v>4.051499999999999</v>
      </c>
      <c r="CE172">
        <v>-6.85</v>
      </c>
      <c r="CF172">
        <v>52.539356527440987</v>
      </c>
      <c r="CG172">
        <v>46.4</v>
      </c>
      <c r="CH172">
        <v>62.3</v>
      </c>
      <c r="CI172">
        <v>15.9</v>
      </c>
      <c r="CJ172">
        <v>46.4</v>
      </c>
      <c r="CK172">
        <v>17.37261597071274</v>
      </c>
      <c r="CL172">
        <v>13.8</v>
      </c>
      <c r="CM172">
        <v>24.5</v>
      </c>
      <c r="CN172">
        <v>10.7</v>
      </c>
      <c r="CO172">
        <v>13.8</v>
      </c>
      <c r="CP172">
        <v>66.098011268295664</v>
      </c>
      <c r="CQ172">
        <v>58.3</v>
      </c>
      <c r="CR172">
        <v>78.900000000000006</v>
      </c>
      <c r="CS172">
        <v>20.600000000000009</v>
      </c>
      <c r="CT172">
        <v>78.900000000000006</v>
      </c>
      <c r="CU172">
        <v>10.165250971781781</v>
      </c>
      <c r="CV172">
        <v>9.8000000000000007</v>
      </c>
      <c r="CW172">
        <v>10.6</v>
      </c>
      <c r="CX172">
        <v>0.79999999999999893</v>
      </c>
      <c r="CY172">
        <v>9.8000000000000007</v>
      </c>
      <c r="CZ172">
        <v>116.6844750968411</v>
      </c>
      <c r="DA172">
        <v>110</v>
      </c>
      <c r="DB172">
        <v>133</v>
      </c>
      <c r="DC172">
        <v>23</v>
      </c>
      <c r="DD172">
        <v>110</v>
      </c>
      <c r="DE172">
        <v>7.1834884355597532</v>
      </c>
      <c r="DF172">
        <v>3.2</v>
      </c>
      <c r="DG172">
        <v>14.6</v>
      </c>
      <c r="DH172">
        <v>11.4</v>
      </c>
      <c r="DI172">
        <v>3.2</v>
      </c>
      <c r="DJ172">
        <v>9.790851315368132E-2</v>
      </c>
      <c r="DK172">
        <v>8.5608856088560878E-2</v>
      </c>
      <c r="DL172">
        <v>0.1181490612554523</v>
      </c>
      <c r="DM172">
        <v>3.2540205166891413E-2</v>
      </c>
      <c r="DN172">
        <v>8.5608856088560878E-2</v>
      </c>
      <c r="DO172">
        <v>3.853969146492382</v>
      </c>
      <c r="DP172">
        <v>3.2605879999999998</v>
      </c>
      <c r="DQ172">
        <v>4.5140599999999997</v>
      </c>
      <c r="DR172">
        <v>1.2534719999999999</v>
      </c>
      <c r="DS172">
        <v>3.2605879999999998</v>
      </c>
      <c r="DT172">
        <v>7.0714242855738974</v>
      </c>
      <c r="DU172">
        <v>6.8922749999999997</v>
      </c>
      <c r="DV172">
        <v>7.2193820000000004</v>
      </c>
      <c r="DW172">
        <v>0.3271070000000007</v>
      </c>
      <c r="DX172">
        <v>7.1837350000000004</v>
      </c>
      <c r="DY172">
        <v>5.1629116957484902</v>
      </c>
      <c r="DZ172">
        <v>4.0759379999999998</v>
      </c>
      <c r="EA172">
        <v>5.2449310000000002</v>
      </c>
      <c r="EB172">
        <v>1.1689929999999999</v>
      </c>
      <c r="EC172">
        <v>4.6627029999999996</v>
      </c>
      <c r="ED172">
        <v>8.4436492775341314</v>
      </c>
      <c r="EE172">
        <v>8.3477150000000009</v>
      </c>
      <c r="EF172">
        <v>8.5861509999999992</v>
      </c>
      <c r="EG172">
        <v>0.23843599999999829</v>
      </c>
      <c r="EH172">
        <v>8.4805630000000001</v>
      </c>
      <c r="EI172">
        <v>9.9934553799314259</v>
      </c>
      <c r="EJ172">
        <v>9.6181769999999993</v>
      </c>
      <c r="EK172">
        <v>10.075540999999999</v>
      </c>
      <c r="EL172">
        <v>0.4573640000000001</v>
      </c>
      <c r="EM172">
        <v>9.8665099999999999</v>
      </c>
      <c r="EN172">
        <v>38.919678936512661</v>
      </c>
      <c r="EO172">
        <v>35.08193</v>
      </c>
      <c r="EP172">
        <v>40.328049999999998</v>
      </c>
      <c r="EQ172">
        <v>5.2461199999999977</v>
      </c>
      <c r="ER172">
        <v>35.08193</v>
      </c>
      <c r="ES172">
        <v>5.866220041959826</v>
      </c>
      <c r="ET172">
        <v>5.7125399999999997</v>
      </c>
      <c r="EU172">
        <v>8.56053</v>
      </c>
      <c r="EV172">
        <v>2.8479899999999998</v>
      </c>
      <c r="EW172">
        <v>5.7125399999999997</v>
      </c>
      <c r="EX172">
        <v>33.053458894552833</v>
      </c>
      <c r="EY172">
        <v>28.57048</v>
      </c>
      <c r="EZ172">
        <v>34.478250000000003</v>
      </c>
      <c r="FA172">
        <v>5.9077700000000029</v>
      </c>
      <c r="FB172">
        <v>29.369389999999999</v>
      </c>
      <c r="FC172">
        <v>0.49763301354964951</v>
      </c>
      <c r="FD172">
        <v>0.44856296413739488</v>
      </c>
      <c r="FE172">
        <v>0.51564066303880851</v>
      </c>
      <c r="FF172">
        <v>6.7077698901413574E-2</v>
      </c>
      <c r="FG172">
        <v>0.44856296413739488</v>
      </c>
      <c r="FH172">
        <v>5.6359447117724386</v>
      </c>
      <c r="FI172">
        <v>3.3374662550099119</v>
      </c>
      <c r="FJ172">
        <v>5.8939194502376164</v>
      </c>
      <c r="FK172">
        <v>2.5564531952277041</v>
      </c>
      <c r="FL172">
        <v>5.1412138908436527</v>
      </c>
      <c r="FM172">
        <v>41.995997062043728</v>
      </c>
      <c r="FN172">
        <v>41.72</v>
      </c>
      <c r="FO172">
        <v>45.31</v>
      </c>
      <c r="FP172">
        <v>3.590000000000003</v>
      </c>
      <c r="FQ172">
        <v>43.64</v>
      </c>
      <c r="FR172">
        <v>588.15830532386587</v>
      </c>
      <c r="FS172">
        <v>559.70501000000002</v>
      </c>
      <c r="FT172">
        <v>591.69088999999997</v>
      </c>
      <c r="FU172">
        <v>31.985879999999948</v>
      </c>
      <c r="FV172">
        <v>568.61428999999998</v>
      </c>
      <c r="FW172">
        <v>0.66736818411576904</v>
      </c>
      <c r="FX172">
        <v>0.66330800000000001</v>
      </c>
      <c r="FY172">
        <v>0.69784299999999999</v>
      </c>
      <c r="FZ172">
        <v>3.4534999999999982E-2</v>
      </c>
      <c r="GA172">
        <v>0.68894999999999995</v>
      </c>
      <c r="GB172">
        <v>10</v>
      </c>
      <c r="GC172">
        <v>313</v>
      </c>
    </row>
    <row r="173" spans="1:185" x14ac:dyDescent="0.3">
      <c r="A173" s="36" t="s">
        <v>401</v>
      </c>
      <c r="B173">
        <v>-5.858516518824005E-2</v>
      </c>
      <c r="C173">
        <v>1.8183545076451899</v>
      </c>
      <c r="D173">
        <v>1.710971449031611</v>
      </c>
      <c r="E173">
        <v>-0.79697774578534397</v>
      </c>
      <c r="F173">
        <v>-0.59521303022944716</v>
      </c>
      <c r="G173">
        <v>1.392132499248786</v>
      </c>
      <c r="H173">
        <v>-54.193994070474332</v>
      </c>
      <c r="I173">
        <v>5.8308875546393607E-2</v>
      </c>
      <c r="J173">
        <v>0.60029663125475075</v>
      </c>
      <c r="K173">
        <v>0.255579596945118</v>
      </c>
      <c r="L173">
        <v>-4.944096620643966E-2</v>
      </c>
      <c r="M173">
        <v>7.9715696629255706E-2</v>
      </c>
      <c r="N173">
        <v>0.1991572356898324</v>
      </c>
      <c r="O173">
        <v>-0.22822251839389071</v>
      </c>
      <c r="P173">
        <v>-2.9065282704058261E-2</v>
      </c>
      <c r="Q173">
        <v>-0.12864622781680901</v>
      </c>
      <c r="R173">
        <v>4.1550603489829183E-2</v>
      </c>
      <c r="S173">
        <v>0.79520566848938845</v>
      </c>
      <c r="T173">
        <v>-0.52294619636781403</v>
      </c>
      <c r="U173">
        <v>-0.50547723889419782</v>
      </c>
      <c r="V173">
        <v>1.9540521412910661</v>
      </c>
      <c r="W173">
        <v>1.9458184659606299</v>
      </c>
      <c r="X173">
        <v>0.2017802343936789</v>
      </c>
      <c r="Y173">
        <v>0.1878394200788007</v>
      </c>
      <c r="Z173">
        <v>3.3110419842089428E-2</v>
      </c>
      <c r="AA173">
        <v>3.8319248284070073E-2</v>
      </c>
      <c r="AB173">
        <v>49.350812636746802</v>
      </c>
      <c r="AC173">
        <v>-0.37020595355922631</v>
      </c>
      <c r="AD173">
        <v>1.932636916373816</v>
      </c>
      <c r="AE173">
        <v>0.57198618795290534</v>
      </c>
      <c r="AF173">
        <v>0.55804537363802675</v>
      </c>
      <c r="AG173">
        <v>0.85324213753021394</v>
      </c>
      <c r="AH173">
        <v>4.9580699920247174E-3</v>
      </c>
      <c r="AI173">
        <v>294.99093408992911</v>
      </c>
      <c r="AJ173">
        <v>264.66511980490128</v>
      </c>
      <c r="AK173">
        <v>299.29583777199872</v>
      </c>
      <c r="AL173">
        <v>321.01179717077372</v>
      </c>
      <c r="AM173">
        <v>604.01234273698788</v>
      </c>
      <c r="AN173">
        <v>805.96869176514519</v>
      </c>
      <c r="AO173">
        <v>434.85914762299132</v>
      </c>
      <c r="AP173">
        <v>752.03301905745241</v>
      </c>
      <c r="AQ173">
        <v>21.85408002547933</v>
      </c>
      <c r="AR173">
        <v>6.2601515946839417</v>
      </c>
      <c r="AS173">
        <v>12.17971490180096</v>
      </c>
      <c r="AT173">
        <v>-25.85169033351881</v>
      </c>
      <c r="AU173">
        <v>-16.151128786179321</v>
      </c>
      <c r="AV173">
        <v>-9.7005615473394879</v>
      </c>
      <c r="AW173">
        <v>1.2512553634053549</v>
      </c>
      <c r="AX173">
        <v>1.0193000000000001</v>
      </c>
      <c r="AY173">
        <v>1.3402000000000001</v>
      </c>
      <c r="AZ173">
        <v>0.32090000000000002</v>
      </c>
      <c r="BA173">
        <v>1.2668999999999999</v>
      </c>
      <c r="BB173">
        <v>0.93310451667592453</v>
      </c>
      <c r="BC173">
        <v>0.92800000000000005</v>
      </c>
      <c r="BD173">
        <v>0.94879999999999998</v>
      </c>
      <c r="BE173">
        <v>2.079999999999993E-2</v>
      </c>
      <c r="BF173">
        <v>0.93220000000000003</v>
      </c>
      <c r="BG173">
        <v>17.850185268044012</v>
      </c>
      <c r="BH173">
        <v>15.5543</v>
      </c>
      <c r="BI173">
        <v>18.552600000000002</v>
      </c>
      <c r="BJ173">
        <v>2.9983000000000022</v>
      </c>
      <c r="BK173">
        <v>18.011399999999998</v>
      </c>
      <c r="BL173">
        <v>7.1153902584662623</v>
      </c>
      <c r="BM173">
        <v>6.3509000000000002</v>
      </c>
      <c r="BN173">
        <v>8.0957000000000008</v>
      </c>
      <c r="BO173">
        <v>1.744800000000001</v>
      </c>
      <c r="BP173">
        <v>7.0223000000000004</v>
      </c>
      <c r="BQ173">
        <v>3.818100000535154</v>
      </c>
      <c r="BR173">
        <v>3.35</v>
      </c>
      <c r="BS173">
        <v>4.4103000000000003</v>
      </c>
      <c r="BT173">
        <v>1.0603</v>
      </c>
      <c r="BU173">
        <v>3.8879000000000001</v>
      </c>
      <c r="BV173">
        <v>1.878957907904969</v>
      </c>
      <c r="BW173">
        <v>1.6006</v>
      </c>
      <c r="BX173">
        <v>2.2576999999999998</v>
      </c>
      <c r="BY173">
        <v>0.6570999999999998</v>
      </c>
      <c r="BZ173">
        <v>1.7056</v>
      </c>
      <c r="CA173">
        <v>-5.6970847921943459</v>
      </c>
      <c r="CB173">
        <v>-6.4691999999999998</v>
      </c>
      <c r="CC173">
        <v>-5.1028000000000002</v>
      </c>
      <c r="CD173">
        <v>1.3664000000000001</v>
      </c>
      <c r="CE173">
        <v>-5.5934999999999997</v>
      </c>
      <c r="CF173">
        <v>53.935672707692632</v>
      </c>
      <c r="CG173">
        <v>53.3</v>
      </c>
      <c r="CH173">
        <v>77</v>
      </c>
      <c r="CI173">
        <v>23.7</v>
      </c>
      <c r="CJ173">
        <v>53.3</v>
      </c>
      <c r="CK173">
        <v>15.28421521297679</v>
      </c>
      <c r="CL173">
        <v>14.7</v>
      </c>
      <c r="CM173">
        <v>25.1</v>
      </c>
      <c r="CN173">
        <v>10.4</v>
      </c>
      <c r="CO173">
        <v>14.9</v>
      </c>
      <c r="CP173">
        <v>57.945277496304413</v>
      </c>
      <c r="CQ173">
        <v>54.4</v>
      </c>
      <c r="CR173">
        <v>72.2</v>
      </c>
      <c r="CS173">
        <v>17.8</v>
      </c>
      <c r="CT173">
        <v>55.6</v>
      </c>
      <c r="CU173">
        <v>11.503285497377661</v>
      </c>
      <c r="CV173">
        <v>10.9</v>
      </c>
      <c r="CW173">
        <v>14.5</v>
      </c>
      <c r="CX173">
        <v>3.6</v>
      </c>
      <c r="CY173">
        <v>11.4</v>
      </c>
      <c r="CZ173">
        <v>314.87038713774768</v>
      </c>
      <c r="DA173">
        <v>282.8</v>
      </c>
      <c r="DB173">
        <v>355.4</v>
      </c>
      <c r="DC173">
        <v>72.599999999999966</v>
      </c>
      <c r="DD173">
        <v>309.2</v>
      </c>
      <c r="DE173">
        <v>3.6931901933009499</v>
      </c>
      <c r="DF173">
        <v>3.2</v>
      </c>
      <c r="DG173">
        <v>13.1</v>
      </c>
      <c r="DH173">
        <v>9.8999999999999986</v>
      </c>
      <c r="DI173">
        <v>3.5</v>
      </c>
      <c r="DJ173">
        <v>7.1729767666268249E-2</v>
      </c>
      <c r="DK173">
        <v>7.0821153335104969E-2</v>
      </c>
      <c r="DL173">
        <v>0.10566762728146011</v>
      </c>
      <c r="DM173">
        <v>3.4846473946355157E-2</v>
      </c>
      <c r="DN173">
        <v>7.0821153335104969E-2</v>
      </c>
      <c r="DO173">
        <v>4.0233129611686254</v>
      </c>
      <c r="DP173">
        <v>3.8658030000000001</v>
      </c>
      <c r="DQ173">
        <v>4.6647239999999996</v>
      </c>
      <c r="DR173">
        <v>0.79892099999999955</v>
      </c>
      <c r="DS173">
        <v>3.9176090000000001</v>
      </c>
      <c r="DT173">
        <v>6.5711971659836008</v>
      </c>
      <c r="DU173">
        <v>6.3759209999999999</v>
      </c>
      <c r="DV173">
        <v>7.087669</v>
      </c>
      <c r="DW173">
        <v>0.71174800000000005</v>
      </c>
      <c r="DX173">
        <v>6.3759209999999999</v>
      </c>
      <c r="DY173">
        <v>4.4106631162289434</v>
      </c>
      <c r="DZ173">
        <v>4.2255339999999997</v>
      </c>
      <c r="EA173">
        <v>5.0015599999999996</v>
      </c>
      <c r="EB173">
        <v>0.77602599999999988</v>
      </c>
      <c r="EC173">
        <v>4.2859949999999998</v>
      </c>
      <c r="ED173">
        <v>12.31936739210569</v>
      </c>
      <c r="EE173">
        <v>12.155491</v>
      </c>
      <c r="EF173">
        <v>12.418193</v>
      </c>
      <c r="EG173">
        <v>0.26270200000000088</v>
      </c>
      <c r="EH173">
        <v>12.332959000000001</v>
      </c>
      <c r="EI173">
        <v>13.220694294602771</v>
      </c>
      <c r="EJ173">
        <v>11.918877</v>
      </c>
      <c r="EK173">
        <v>14.307544</v>
      </c>
      <c r="EL173">
        <v>2.3886669999999999</v>
      </c>
      <c r="EM173">
        <v>12.903416</v>
      </c>
      <c r="EN173">
        <v>50.673561285304402</v>
      </c>
      <c r="EO173">
        <v>48.354030000000002</v>
      </c>
      <c r="EP173">
        <v>56.620040000000003</v>
      </c>
      <c r="EQ173">
        <v>8.2660100000000014</v>
      </c>
      <c r="ER173">
        <v>50.561480000000003</v>
      </c>
      <c r="ES173">
        <v>6.368125574473237</v>
      </c>
      <c r="ET173">
        <v>6.12432</v>
      </c>
      <c r="EU173">
        <v>9.1255199999999999</v>
      </c>
      <c r="EV173">
        <v>3.0011999999999999</v>
      </c>
      <c r="EW173">
        <v>6.12432</v>
      </c>
      <c r="EX173">
        <v>44.305435710831148</v>
      </c>
      <c r="EY173">
        <v>40.827719999999999</v>
      </c>
      <c r="EZ173">
        <v>49.094529999999999</v>
      </c>
      <c r="FA173">
        <v>8.2668099999999995</v>
      </c>
      <c r="FB173">
        <v>44.437159999999999</v>
      </c>
      <c r="FC173">
        <v>0.4806812928071475</v>
      </c>
      <c r="FD173">
        <v>0.45867859024102481</v>
      </c>
      <c r="FE173">
        <v>0.53708863824980946</v>
      </c>
      <c r="FF173">
        <v>7.841004800878465E-2</v>
      </c>
      <c r="FG173">
        <v>0.47961810767168261</v>
      </c>
      <c r="FH173">
        <v>7.0225709990770673</v>
      </c>
      <c r="FI173">
        <v>4.7152567744084726</v>
      </c>
      <c r="FJ173">
        <v>7.9301604096454792</v>
      </c>
      <c r="FK173">
        <v>3.2149036352370071</v>
      </c>
      <c r="FL173">
        <v>7.2558520782715474</v>
      </c>
      <c r="FM173">
        <v>48.76049695895329</v>
      </c>
      <c r="FN173">
        <v>45.12</v>
      </c>
      <c r="FO173">
        <v>49.01</v>
      </c>
      <c r="FP173">
        <v>3.890000000000001</v>
      </c>
      <c r="FQ173">
        <v>48.94</v>
      </c>
      <c r="FR173">
        <v>762.9623811483491</v>
      </c>
      <c r="FS173">
        <v>742.06601000000001</v>
      </c>
      <c r="FT173">
        <v>777.85794999999996</v>
      </c>
      <c r="FU173">
        <v>35.791939999999947</v>
      </c>
      <c r="FV173">
        <v>760.10459000000003</v>
      </c>
      <c r="FW173">
        <v>0.63317192377177778</v>
      </c>
      <c r="FX173">
        <v>0.62130600000000002</v>
      </c>
      <c r="FY173">
        <v>0.64865200000000001</v>
      </c>
      <c r="FZ173">
        <v>2.7345999999999981E-2</v>
      </c>
      <c r="GA173">
        <v>0.635571</v>
      </c>
      <c r="GB173">
        <v>15</v>
      </c>
      <c r="GC173">
        <v>131</v>
      </c>
    </row>
    <row r="174" spans="1:185" x14ac:dyDescent="0.3">
      <c r="A174" s="36" t="s">
        <v>402</v>
      </c>
      <c r="B174">
        <v>-5.7104718564075119E-2</v>
      </c>
      <c r="C174">
        <v>1.811335305763986</v>
      </c>
      <c r="D174">
        <v>1.759035361612362</v>
      </c>
      <c r="E174">
        <v>-0.79414712989522185</v>
      </c>
      <c r="F174">
        <v>-0.63927384033547296</v>
      </c>
      <c r="G174">
        <v>1.433421020143943</v>
      </c>
      <c r="H174">
        <v>-54.191465530163697</v>
      </c>
      <c r="I174">
        <v>6.7532797774536607E-2</v>
      </c>
      <c r="J174">
        <v>0.62681104947139055</v>
      </c>
      <c r="K174">
        <v>0.2379531354423905</v>
      </c>
      <c r="L174">
        <v>-4.5600910796517513E-2</v>
      </c>
      <c r="M174">
        <v>8.550045148852263E-2</v>
      </c>
      <c r="N174">
        <v>0.20310815298559809</v>
      </c>
      <c r="O174">
        <v>-0.23467063908386249</v>
      </c>
      <c r="P174">
        <v>-3.1562486098264321E-2</v>
      </c>
      <c r="Q174">
        <v>-0.13311434546064349</v>
      </c>
      <c r="R174">
        <v>4.3623943510586058E-2</v>
      </c>
      <c r="S174">
        <v>0.77049244559605823</v>
      </c>
      <c r="T174">
        <v>-0.52746408486257168</v>
      </c>
      <c r="U174">
        <v>-0.51683128203774742</v>
      </c>
      <c r="V174">
        <v>1.9611229700994091</v>
      </c>
      <c r="W174">
        <v>1.9577273526177801</v>
      </c>
      <c r="X174">
        <v>0.20213535107682509</v>
      </c>
      <c r="Y174">
        <v>0.19412701084933301</v>
      </c>
      <c r="Z174">
        <v>2.945564901737651E-2</v>
      </c>
      <c r="AA174">
        <v>3.4879747461744222E-2</v>
      </c>
      <c r="AB174">
        <v>50.899358991446867</v>
      </c>
      <c r="AC174">
        <v>-0.38016074785838438</v>
      </c>
      <c r="AD174">
        <v>1.942889486677329</v>
      </c>
      <c r="AE174">
        <v>0.58229609893520951</v>
      </c>
      <c r="AF174">
        <v>0.57428775870771731</v>
      </c>
      <c r="AG174">
        <v>0.83702360584894064</v>
      </c>
      <c r="AH174">
        <v>4.2202609921111606E-3</v>
      </c>
      <c r="AI174">
        <v>326.57841851785292</v>
      </c>
      <c r="AJ174">
        <v>301.85855515055391</v>
      </c>
      <c r="AK174">
        <v>320.95741760829827</v>
      </c>
      <c r="AL174">
        <v>356.91934262600648</v>
      </c>
      <c r="AM174">
        <v>600.06375080650196</v>
      </c>
      <c r="AN174">
        <v>810.11459077269512</v>
      </c>
      <c r="AO174">
        <v>467.48739705103031</v>
      </c>
      <c r="AP174">
        <v>753.1967349682086</v>
      </c>
      <c r="AQ174">
        <v>22.15635454465815</v>
      </c>
      <c r="AR174">
        <v>6.4094608091271787</v>
      </c>
      <c r="AS174">
        <v>12.185848865434799</v>
      </c>
      <c r="AT174">
        <v>-25.59880733605106</v>
      </c>
      <c r="AU174">
        <v>-15.86799124408615</v>
      </c>
      <c r="AV174">
        <v>-9.7308160919649094</v>
      </c>
      <c r="AW174">
        <v>1.1201588544073731</v>
      </c>
      <c r="AX174">
        <v>1.044</v>
      </c>
      <c r="AY174">
        <v>1.2827</v>
      </c>
      <c r="AZ174">
        <v>0.23869999999999991</v>
      </c>
      <c r="BA174">
        <v>1.0819000000000001</v>
      </c>
      <c r="BB174">
        <v>0.95343420304638604</v>
      </c>
      <c r="BC174">
        <v>0.93</v>
      </c>
      <c r="BD174">
        <v>0.95499999999999996</v>
      </c>
      <c r="BE174">
        <v>2.4999999999999911E-2</v>
      </c>
      <c r="BF174">
        <v>0.95020000000000004</v>
      </c>
      <c r="BG174">
        <v>14.8006917753092</v>
      </c>
      <c r="BH174">
        <v>14.526300000000001</v>
      </c>
      <c r="BI174">
        <v>18.3672</v>
      </c>
      <c r="BJ174">
        <v>3.8409</v>
      </c>
      <c r="BK174">
        <v>15.3225</v>
      </c>
      <c r="BL174">
        <v>5.9029377169007429</v>
      </c>
      <c r="BM174">
        <v>5.2881</v>
      </c>
      <c r="BN174">
        <v>7.9029999999999996</v>
      </c>
      <c r="BO174">
        <v>2.6149</v>
      </c>
      <c r="BP174">
        <v>5.8385999999999996</v>
      </c>
      <c r="BQ174">
        <v>3.493082033967704</v>
      </c>
      <c r="BR174">
        <v>3.2187999999999999</v>
      </c>
      <c r="BS174">
        <v>4.0186000000000002</v>
      </c>
      <c r="BT174">
        <v>0.79980000000000029</v>
      </c>
      <c r="BU174">
        <v>3.5966999999999998</v>
      </c>
      <c r="BV174">
        <v>1.1240005330890821</v>
      </c>
      <c r="BW174">
        <v>0.61860000000000004</v>
      </c>
      <c r="BX174">
        <v>2.9176000000000002</v>
      </c>
      <c r="BY174">
        <v>2.2989999999999999</v>
      </c>
      <c r="BZ174">
        <v>0.91139999999999999</v>
      </c>
      <c r="CA174">
        <v>-4.6171219118597699</v>
      </c>
      <c r="CB174">
        <v>-6.4432</v>
      </c>
      <c r="CC174">
        <v>-4.1016000000000004</v>
      </c>
      <c r="CD174">
        <v>2.3416000000000001</v>
      </c>
      <c r="CE174">
        <v>-4.508</v>
      </c>
      <c r="CF174">
        <v>56.917855804486493</v>
      </c>
      <c r="CG174">
        <v>51.3</v>
      </c>
      <c r="CH174">
        <v>61.5</v>
      </c>
      <c r="CI174">
        <v>10.199999999999999</v>
      </c>
      <c r="CJ174">
        <v>51.3</v>
      </c>
      <c r="CK174">
        <v>17.134708363913528</v>
      </c>
      <c r="CL174">
        <v>15.2</v>
      </c>
      <c r="CM174">
        <v>21</v>
      </c>
      <c r="CN174">
        <v>5.8000000000000007</v>
      </c>
      <c r="CO174">
        <v>15.3</v>
      </c>
      <c r="CP174">
        <v>24.774226557619212</v>
      </c>
      <c r="CQ174">
        <v>23.6</v>
      </c>
      <c r="CR174">
        <v>82.6</v>
      </c>
      <c r="CS174">
        <v>58.999999999999993</v>
      </c>
      <c r="CT174">
        <v>26.5</v>
      </c>
      <c r="CU174">
        <v>9.6304461091868774</v>
      </c>
      <c r="CV174">
        <v>9.6</v>
      </c>
      <c r="CW174">
        <v>11.6</v>
      </c>
      <c r="CX174">
        <v>2</v>
      </c>
      <c r="CY174">
        <v>9.6999999999999993</v>
      </c>
      <c r="CZ174">
        <v>349.2942226603173</v>
      </c>
      <c r="DA174">
        <v>293.3</v>
      </c>
      <c r="DB174">
        <v>395.5</v>
      </c>
      <c r="DC174">
        <v>102.2</v>
      </c>
      <c r="DD174">
        <v>363.4</v>
      </c>
      <c r="DE174">
        <v>7.2178272253696081</v>
      </c>
      <c r="DF174">
        <v>3.7</v>
      </c>
      <c r="DG174">
        <v>11.1</v>
      </c>
      <c r="DH174">
        <v>7.3999999999999986</v>
      </c>
      <c r="DI174">
        <v>3.7</v>
      </c>
      <c r="DJ174">
        <v>7.5585144838581433E-2</v>
      </c>
      <c r="DK174">
        <v>6.7624571579224885E-2</v>
      </c>
      <c r="DL174">
        <v>8.2120443316864744E-2</v>
      </c>
      <c r="DM174">
        <v>1.4495871737639859E-2</v>
      </c>
      <c r="DN174">
        <v>6.7624571579224885E-2</v>
      </c>
      <c r="DO174">
        <v>2.9474780895257782</v>
      </c>
      <c r="DP174">
        <v>2.8765499999999999</v>
      </c>
      <c r="DQ174">
        <v>4.5767670000000003</v>
      </c>
      <c r="DR174">
        <v>1.7002170000000001</v>
      </c>
      <c r="DS174">
        <v>3.0794320000000002</v>
      </c>
      <c r="DT174">
        <v>7.1252109456229364</v>
      </c>
      <c r="DU174">
        <v>7.0199189999999998</v>
      </c>
      <c r="DV174">
        <v>7.477277</v>
      </c>
      <c r="DW174">
        <v>0.45735800000000021</v>
      </c>
      <c r="DX174">
        <v>7.2206469999999996</v>
      </c>
      <c r="DY174">
        <v>3.0146930628534001</v>
      </c>
      <c r="DZ174">
        <v>2.8765499999999999</v>
      </c>
      <c r="EA174">
        <v>4.8601470000000004</v>
      </c>
      <c r="EB174">
        <v>1.9835970000000001</v>
      </c>
      <c r="EC174">
        <v>3.3098369999999999</v>
      </c>
      <c r="ED174">
        <v>12.14856615946084</v>
      </c>
      <c r="EE174">
        <v>12.014688</v>
      </c>
      <c r="EF174">
        <v>12.362254999999999</v>
      </c>
      <c r="EG174">
        <v>0.34756699999999968</v>
      </c>
      <c r="EH174">
        <v>12.014688</v>
      </c>
      <c r="EI174">
        <v>14.22615673940836</v>
      </c>
      <c r="EJ174">
        <v>10.867267</v>
      </c>
      <c r="EK174">
        <v>14.323918000000001</v>
      </c>
      <c r="EL174">
        <v>3.4566510000000008</v>
      </c>
      <c r="EM174">
        <v>14.209187</v>
      </c>
      <c r="EN174">
        <v>51.714823674555888</v>
      </c>
      <c r="EO174">
        <v>50.230519999999999</v>
      </c>
      <c r="EP174">
        <v>54.27075</v>
      </c>
      <c r="EQ174">
        <v>4.0402300000000011</v>
      </c>
      <c r="ER174">
        <v>53.989490000000004</v>
      </c>
      <c r="ES174">
        <v>6.1982756475617853</v>
      </c>
      <c r="ET174">
        <v>5.9870599999999996</v>
      </c>
      <c r="EU174">
        <v>7.9783400000000002</v>
      </c>
      <c r="EV174">
        <v>1.991280000000001</v>
      </c>
      <c r="EW174">
        <v>5.9870599999999996</v>
      </c>
      <c r="EX174">
        <v>45.516548026994109</v>
      </c>
      <c r="EY174">
        <v>42.634999999999998</v>
      </c>
      <c r="EZ174">
        <v>48.28369</v>
      </c>
      <c r="FA174">
        <v>5.648690000000002</v>
      </c>
      <c r="FB174">
        <v>48.002429999999997</v>
      </c>
      <c r="FC174">
        <v>0.4905585411931222</v>
      </c>
      <c r="FD174">
        <v>0.47647867407687838</v>
      </c>
      <c r="FE174">
        <v>0.51480364927852129</v>
      </c>
      <c r="FF174">
        <v>3.8324975201642908E-2</v>
      </c>
      <c r="FG174">
        <v>0.51213566192997573</v>
      </c>
      <c r="FH174">
        <v>7.3550351895458794</v>
      </c>
      <c r="FI174">
        <v>5.3438434561575461</v>
      </c>
      <c r="FJ174">
        <v>8.0646744812980007</v>
      </c>
      <c r="FK174">
        <v>2.7208310251404551</v>
      </c>
      <c r="FL174">
        <v>8.0176964987823744</v>
      </c>
      <c r="FM174">
        <v>48.397847746936151</v>
      </c>
      <c r="FN174">
        <v>44.2</v>
      </c>
      <c r="FO174">
        <v>49.93</v>
      </c>
      <c r="FP174">
        <v>5.7299999999999969</v>
      </c>
      <c r="FQ174">
        <v>45.25</v>
      </c>
      <c r="FR174">
        <v>761.71928106574933</v>
      </c>
      <c r="FS174">
        <v>739.66173000000003</v>
      </c>
      <c r="FT174">
        <v>772.96905000000004</v>
      </c>
      <c r="FU174">
        <v>33.307319999999997</v>
      </c>
      <c r="FV174">
        <v>754.39697999999999</v>
      </c>
      <c r="FW174">
        <v>0.63650330876977368</v>
      </c>
      <c r="FX174">
        <v>0.62634699999999999</v>
      </c>
      <c r="FY174">
        <v>0.65372699999999995</v>
      </c>
      <c r="FZ174">
        <v>2.737999999999996E-2</v>
      </c>
      <c r="GA174">
        <v>0.64158800000000005</v>
      </c>
      <c r="GB174">
        <v>11</v>
      </c>
      <c r="GC174">
        <v>296</v>
      </c>
    </row>
    <row r="175" spans="1:185" x14ac:dyDescent="0.3">
      <c r="A175" s="36" t="s">
        <v>403</v>
      </c>
      <c r="B175">
        <v>-5.680397674750097E-2</v>
      </c>
      <c r="C175">
        <v>1.8098576441979011</v>
      </c>
      <c r="D175">
        <v>1.7604715207472199</v>
      </c>
      <c r="E175">
        <v>-0.79953358874836489</v>
      </c>
      <c r="F175">
        <v>-0.63471790130475991</v>
      </c>
      <c r="G175">
        <v>1.4342117888237189</v>
      </c>
      <c r="H175">
        <v>-54.191661796336298</v>
      </c>
      <c r="I175">
        <v>6.6203835162856592E-2</v>
      </c>
      <c r="J175">
        <v>0.6280383473393496</v>
      </c>
      <c r="K175">
        <v>0.23297533731880871</v>
      </c>
      <c r="L175">
        <v>-4.733542199627757E-2</v>
      </c>
      <c r="M175">
        <v>8.5756226146944281E-2</v>
      </c>
      <c r="N175">
        <v>0.2021356546173648</v>
      </c>
      <c r="O175">
        <v>-0.2333351093759746</v>
      </c>
      <c r="P175">
        <v>-3.119945475860977E-2</v>
      </c>
      <c r="Q175">
        <v>-0.1322698774905279</v>
      </c>
      <c r="R175">
        <v>4.3275403442441678E-2</v>
      </c>
      <c r="S175">
        <v>0.76578442803320756</v>
      </c>
      <c r="T175">
        <v>-0.52825032755605394</v>
      </c>
      <c r="U175">
        <v>-0.51716160542616252</v>
      </c>
      <c r="V175">
        <v>1.961295321613437</v>
      </c>
      <c r="W175">
        <v>1.9575715311730639</v>
      </c>
      <c r="X175">
        <v>0.2023379524505893</v>
      </c>
      <c r="Y175">
        <v>0.19372589697741979</v>
      </c>
      <c r="Z175">
        <v>3.0299746777131719E-2</v>
      </c>
      <c r="AA175">
        <v>3.5185806261307337E-2</v>
      </c>
      <c r="AB175">
        <v>50.813703165228119</v>
      </c>
      <c r="AC175">
        <v>-0.38011303143234398</v>
      </c>
      <c r="AD175">
        <v>1.94255853025682</v>
      </c>
      <c r="AE175">
        <v>0.58245098388293315</v>
      </c>
      <c r="AF175">
        <v>0.57383892840976392</v>
      </c>
      <c r="AG175">
        <v>0.88689159288906272</v>
      </c>
      <c r="AH175">
        <v>4.2364985847805859E-3</v>
      </c>
      <c r="AI175">
        <v>332.33619601859368</v>
      </c>
      <c r="AJ175">
        <v>295.04952582934499</v>
      </c>
      <c r="AK175">
        <v>324.60135842835109</v>
      </c>
      <c r="AL175">
        <v>377.3576890992403</v>
      </c>
      <c r="AM175">
        <v>625.57940051625292</v>
      </c>
      <c r="AN175">
        <v>841.04609483937008</v>
      </c>
      <c r="AO175">
        <v>470.77619059278322</v>
      </c>
      <c r="AP175">
        <v>783.21978222553525</v>
      </c>
      <c r="AQ175">
        <v>22.164356484051481</v>
      </c>
      <c r="AR175">
        <v>6.3221948965121717</v>
      </c>
      <c r="AS175">
        <v>12.22954598587055</v>
      </c>
      <c r="AT175">
        <v>-26.342289956349251</v>
      </c>
      <c r="AU175">
        <v>-16.59789887158783</v>
      </c>
      <c r="AV175">
        <v>-9.7443910847614283</v>
      </c>
      <c r="AW175">
        <v>1.068866651912358</v>
      </c>
      <c r="AX175">
        <v>0.95320000000000005</v>
      </c>
      <c r="AY175">
        <v>1.1001000000000001</v>
      </c>
      <c r="AZ175">
        <v>0.1469</v>
      </c>
      <c r="BA175">
        <v>1.0866</v>
      </c>
      <c r="BB175">
        <v>0.95448331005453313</v>
      </c>
      <c r="BC175">
        <v>0.95269999999999999</v>
      </c>
      <c r="BD175">
        <v>0.95699999999999996</v>
      </c>
      <c r="BE175">
        <v>4.2999999999999714E-3</v>
      </c>
      <c r="BF175">
        <v>0.9536</v>
      </c>
      <c r="BG175">
        <v>14.59052907929734</v>
      </c>
      <c r="BH175">
        <v>14.1427</v>
      </c>
      <c r="BI175">
        <v>14.8711</v>
      </c>
      <c r="BJ175">
        <v>0.7284000000000006</v>
      </c>
      <c r="BK175">
        <v>14.7455</v>
      </c>
      <c r="BL175">
        <v>6.0714934173058976</v>
      </c>
      <c r="BM175">
        <v>4.8403999999999998</v>
      </c>
      <c r="BN175">
        <v>6.8738999999999999</v>
      </c>
      <c r="BO175">
        <v>2.0335000000000001</v>
      </c>
      <c r="BP175">
        <v>5.7317</v>
      </c>
      <c r="BQ175">
        <v>3.1525315535502632</v>
      </c>
      <c r="BR175">
        <v>2.3512</v>
      </c>
      <c r="BS175">
        <v>3.6551999999999998</v>
      </c>
      <c r="BT175">
        <v>1.304</v>
      </c>
      <c r="BU175">
        <v>3.0427</v>
      </c>
      <c r="BV175">
        <v>1.7336748382584399</v>
      </c>
      <c r="BW175">
        <v>1.0657000000000001</v>
      </c>
      <c r="BX175">
        <v>2.117</v>
      </c>
      <c r="BY175">
        <v>1.0512999999999999</v>
      </c>
      <c r="BZ175">
        <v>1.5580000000000001</v>
      </c>
      <c r="CA175">
        <v>-4.8861667592268514</v>
      </c>
      <c r="CB175">
        <v>-5.5601000000000003</v>
      </c>
      <c r="CC175">
        <v>-3.9266999999999999</v>
      </c>
      <c r="CD175">
        <v>1.6334</v>
      </c>
      <c r="CE175">
        <v>-4.6006999999999998</v>
      </c>
      <c r="CF175">
        <v>57.82631261383483</v>
      </c>
      <c r="CG175">
        <v>52.4</v>
      </c>
      <c r="CH175">
        <v>66.5</v>
      </c>
      <c r="CI175">
        <v>14.1</v>
      </c>
      <c r="CJ175">
        <v>52.4</v>
      </c>
      <c r="CK175">
        <v>17.9043461285004</v>
      </c>
      <c r="CL175">
        <v>15.5</v>
      </c>
      <c r="CM175">
        <v>23.7</v>
      </c>
      <c r="CN175">
        <v>8.1999999999999993</v>
      </c>
      <c r="CO175">
        <v>15.5</v>
      </c>
      <c r="CP175">
        <v>25.581025669390382</v>
      </c>
      <c r="CQ175">
        <v>24.1</v>
      </c>
      <c r="CR175">
        <v>95.4</v>
      </c>
      <c r="CS175">
        <v>71.300000000000011</v>
      </c>
      <c r="CT175">
        <v>28.2</v>
      </c>
      <c r="CU175">
        <v>9.596994642184475</v>
      </c>
      <c r="CV175">
        <v>9.5</v>
      </c>
      <c r="CW175">
        <v>12.9</v>
      </c>
      <c r="CX175">
        <v>3.4</v>
      </c>
      <c r="CY175">
        <v>9.6999999999999993</v>
      </c>
      <c r="CZ175">
        <v>341.42687245684368</v>
      </c>
      <c r="DA175">
        <v>327.60000000000002</v>
      </c>
      <c r="DB175">
        <v>405.9</v>
      </c>
      <c r="DC175">
        <v>78.299999999999955</v>
      </c>
      <c r="DD175">
        <v>345.9</v>
      </c>
      <c r="DE175">
        <v>8.0084146301877208</v>
      </c>
      <c r="DF175">
        <v>4</v>
      </c>
      <c r="DG175">
        <v>12</v>
      </c>
      <c r="DH175">
        <v>8</v>
      </c>
      <c r="DI175">
        <v>4</v>
      </c>
      <c r="DJ175">
        <v>7.3854858080445188E-2</v>
      </c>
      <c r="DK175">
        <v>6.6438443007480655E-2</v>
      </c>
      <c r="DL175">
        <v>8.5762187258189321E-2</v>
      </c>
      <c r="DM175">
        <v>1.9323744250708669E-2</v>
      </c>
      <c r="DN175">
        <v>6.6438443007480655E-2</v>
      </c>
      <c r="DO175">
        <v>3.0719737436635</v>
      </c>
      <c r="DP175">
        <v>2.9076770000000001</v>
      </c>
      <c r="DQ175">
        <v>4.6173970000000004</v>
      </c>
      <c r="DR175">
        <v>1.7097199999999999</v>
      </c>
      <c r="DS175">
        <v>3.5228280000000001</v>
      </c>
      <c r="DT175">
        <v>7.0825143128042551</v>
      </c>
      <c r="DU175">
        <v>7.0067170000000001</v>
      </c>
      <c r="DV175">
        <v>7.2995330000000003</v>
      </c>
      <c r="DW175">
        <v>0.29281600000000019</v>
      </c>
      <c r="DX175">
        <v>7.0178099999999999</v>
      </c>
      <c r="DY175">
        <v>3.1301192001382621</v>
      </c>
      <c r="DZ175">
        <v>2.9076770000000001</v>
      </c>
      <c r="EA175">
        <v>5.7964919999999998</v>
      </c>
      <c r="EB175">
        <v>2.8888150000000001</v>
      </c>
      <c r="EC175">
        <v>3.5228280000000001</v>
      </c>
      <c r="ED175">
        <v>12.160606058953871</v>
      </c>
      <c r="EE175">
        <v>12.025747000000001</v>
      </c>
      <c r="EF175">
        <v>12.364682</v>
      </c>
      <c r="EG175">
        <v>0.33893499999999932</v>
      </c>
      <c r="EH175">
        <v>12.14837</v>
      </c>
      <c r="EI175">
        <v>14.16792199074696</v>
      </c>
      <c r="EJ175">
        <v>13.879906</v>
      </c>
      <c r="EK175">
        <v>14.310769000000001</v>
      </c>
      <c r="EL175">
        <v>0.43086300000000038</v>
      </c>
      <c r="EM175">
        <v>14.179492</v>
      </c>
      <c r="EN175">
        <v>53.099019676720232</v>
      </c>
      <c r="EO175">
        <v>50.580289999999998</v>
      </c>
      <c r="EP175">
        <v>59.658580000000001</v>
      </c>
      <c r="EQ175">
        <v>9.0782900000000026</v>
      </c>
      <c r="ER175">
        <v>57.13841</v>
      </c>
      <c r="ES175">
        <v>6.1622668549365534</v>
      </c>
      <c r="ET175">
        <v>5.9870599999999996</v>
      </c>
      <c r="EU175">
        <v>8.6402000000000001</v>
      </c>
      <c r="EV175">
        <v>2.6531400000000001</v>
      </c>
      <c r="EW175">
        <v>5.9870599999999996</v>
      </c>
      <c r="EX175">
        <v>46.936752821783678</v>
      </c>
      <c r="EY175">
        <v>43.161200000000001</v>
      </c>
      <c r="EZ175">
        <v>52.302379999999999</v>
      </c>
      <c r="FA175">
        <v>9.1411799999999985</v>
      </c>
      <c r="FB175">
        <v>51.151350000000001</v>
      </c>
      <c r="FC175">
        <v>0.48490656770786128</v>
      </c>
      <c r="FD175">
        <v>0.46190522851255772</v>
      </c>
      <c r="FE175">
        <v>0.544809253320507</v>
      </c>
      <c r="FF175">
        <v>8.2904024807949284E-2</v>
      </c>
      <c r="FG175">
        <v>0.52179476092158061</v>
      </c>
      <c r="FH175">
        <v>7.6604622491836052</v>
      </c>
      <c r="FI175">
        <v>5.4145355431587232</v>
      </c>
      <c r="FJ175">
        <v>8.5436508069068964</v>
      </c>
      <c r="FK175">
        <v>3.1291152637481732</v>
      </c>
      <c r="FL175">
        <v>8.5436508069068964</v>
      </c>
      <c r="FM175">
        <v>49.633671736997762</v>
      </c>
      <c r="FN175">
        <v>45.65</v>
      </c>
      <c r="FO175">
        <v>50.28</v>
      </c>
      <c r="FP175">
        <v>4.6300000000000026</v>
      </c>
      <c r="FQ175">
        <v>49.52</v>
      </c>
      <c r="FR175">
        <v>777.97243639382691</v>
      </c>
      <c r="FS175">
        <v>764.67039</v>
      </c>
      <c r="FT175">
        <v>833.88531</v>
      </c>
      <c r="FU175">
        <v>69.214920000000006</v>
      </c>
      <c r="FV175">
        <v>780.21388000000002</v>
      </c>
      <c r="FW175">
        <v>0.64035951215004927</v>
      </c>
      <c r="FX175">
        <v>0.59716800000000003</v>
      </c>
      <c r="FY175">
        <v>0.65077499999999999</v>
      </c>
      <c r="FZ175">
        <v>5.360699999999996E-2</v>
      </c>
      <c r="GA175">
        <v>0.63911799999999996</v>
      </c>
      <c r="GB175">
        <v>14</v>
      </c>
      <c r="GC175">
        <v>211</v>
      </c>
    </row>
    <row r="176" spans="1:185" x14ac:dyDescent="0.3">
      <c r="A176" s="36" t="s">
        <v>404</v>
      </c>
      <c r="B176">
        <v>-5.7724292486986857E-2</v>
      </c>
      <c r="C176">
        <v>1.8108016981022841</v>
      </c>
      <c r="D176">
        <v>1.7053193015680821</v>
      </c>
      <c r="E176">
        <v>-0.78889664620666922</v>
      </c>
      <c r="F176">
        <v>-0.59917580326167419</v>
      </c>
      <c r="G176">
        <v>1.388072449468343</v>
      </c>
      <c r="H176">
        <v>-54.192818994199143</v>
      </c>
      <c r="I176">
        <v>6.322849505709098E-2</v>
      </c>
      <c r="J176">
        <v>0.6173459096254561</v>
      </c>
      <c r="K176">
        <v>0.25829525066617531</v>
      </c>
      <c r="L176">
        <v>-5.0540956865531068E-2</v>
      </c>
      <c r="M176">
        <v>7.8008397732656498E-2</v>
      </c>
      <c r="N176">
        <v>0.20065172763180411</v>
      </c>
      <c r="O176">
        <v>-0.23085170897312979</v>
      </c>
      <c r="P176">
        <v>-3.0199981341325739E-2</v>
      </c>
      <c r="Q176">
        <v>-0.1305246700920662</v>
      </c>
      <c r="R176">
        <v>4.2452774259454339E-2</v>
      </c>
      <c r="S176">
        <v>0.77122206033388296</v>
      </c>
      <c r="T176">
        <v>-0.52271815043094683</v>
      </c>
      <c r="U176">
        <v>-0.50456789530275648</v>
      </c>
      <c r="V176">
        <v>1.954378534448894</v>
      </c>
      <c r="W176">
        <v>1.9460555628769041</v>
      </c>
      <c r="X176">
        <v>0.19639937501875099</v>
      </c>
      <c r="Y176">
        <v>0.18077115997669321</v>
      </c>
      <c r="Z176">
        <v>3.699724713166528E-2</v>
      </c>
      <c r="AA176">
        <v>4.4520101008604762E-2</v>
      </c>
      <c r="AB176">
        <v>50.112883760462701</v>
      </c>
      <c r="AC176">
        <v>-0.37343565286036401</v>
      </c>
      <c r="AD176">
        <v>1.935454394928376</v>
      </c>
      <c r="AE176">
        <v>0.569835027879115</v>
      </c>
      <c r="AF176">
        <v>0.55420681283705719</v>
      </c>
      <c r="AG176">
        <v>0.84236752632581846</v>
      </c>
      <c r="AH176">
        <v>4.8102745924898374E-3</v>
      </c>
      <c r="AI176">
        <v>286.43372317908683</v>
      </c>
      <c r="AJ176">
        <v>250.40405287392659</v>
      </c>
      <c r="AK176">
        <v>299.96440067965239</v>
      </c>
      <c r="AL176">
        <v>308.93268398972782</v>
      </c>
      <c r="AM176">
        <v>540.23720621368511</v>
      </c>
      <c r="AN176">
        <v>724.79390301489173</v>
      </c>
      <c r="AO176">
        <v>446.81596157568117</v>
      </c>
      <c r="AP176">
        <v>670.90043964215374</v>
      </c>
      <c r="AQ176">
        <v>21.327565016863339</v>
      </c>
      <c r="AR176">
        <v>6.1243721854070321</v>
      </c>
      <c r="AS176">
        <v>12.09999482665892</v>
      </c>
      <c r="AT176">
        <v>-22.321207737857598</v>
      </c>
      <c r="AU176">
        <v>-12.74955001763975</v>
      </c>
      <c r="AV176">
        <v>-9.5716577202178463</v>
      </c>
      <c r="AW176">
        <v>1.1946307237206559</v>
      </c>
      <c r="AX176">
        <v>1.1176999999999999</v>
      </c>
      <c r="AY176">
        <v>1.2761</v>
      </c>
      <c r="AZ176">
        <v>0.1584000000000001</v>
      </c>
      <c r="BA176">
        <v>1.1176999999999999</v>
      </c>
      <c r="BB176">
        <v>0.92860303906848085</v>
      </c>
      <c r="BC176">
        <v>0.89439999999999997</v>
      </c>
      <c r="BD176">
        <v>0.94350000000000001</v>
      </c>
      <c r="BE176">
        <v>4.9100000000000033E-2</v>
      </c>
      <c r="BF176">
        <v>0.89510000000000001</v>
      </c>
      <c r="BG176">
        <v>18.516441093356761</v>
      </c>
      <c r="BH176">
        <v>16.3126</v>
      </c>
      <c r="BI176">
        <v>22.6158</v>
      </c>
      <c r="BJ176">
        <v>6.3032000000000004</v>
      </c>
      <c r="BK176">
        <v>22.532299999999999</v>
      </c>
      <c r="BL176">
        <v>8.1624151228529165</v>
      </c>
      <c r="BM176">
        <v>7.7420999999999998</v>
      </c>
      <c r="BN176">
        <v>9.1769999999999996</v>
      </c>
      <c r="BO176">
        <v>1.4349000000000001</v>
      </c>
      <c r="BP176">
        <v>9.1769999999999996</v>
      </c>
      <c r="BQ176">
        <v>4.3934293919602947</v>
      </c>
      <c r="BR176">
        <v>4.0136000000000003</v>
      </c>
      <c r="BS176">
        <v>4.9748000000000001</v>
      </c>
      <c r="BT176">
        <v>0.96119999999999983</v>
      </c>
      <c r="BU176">
        <v>4.0136000000000003</v>
      </c>
      <c r="BV176">
        <v>2.134566324543286</v>
      </c>
      <c r="BW176">
        <v>1.6157999999999999</v>
      </c>
      <c r="BX176">
        <v>3.4729000000000001</v>
      </c>
      <c r="BY176">
        <v>1.8571</v>
      </c>
      <c r="BZ176">
        <v>3.4729000000000001</v>
      </c>
      <c r="CA176">
        <v>-6.5280335650055852</v>
      </c>
      <c r="CB176">
        <v>-7.4865000000000004</v>
      </c>
      <c r="CC176">
        <v>-6.2221000000000002</v>
      </c>
      <c r="CD176">
        <v>1.2644</v>
      </c>
      <c r="CE176">
        <v>-7.4865000000000004</v>
      </c>
      <c r="CF176">
        <v>53.893463372738033</v>
      </c>
      <c r="CG176">
        <v>51.9</v>
      </c>
      <c r="CH176">
        <v>55.5</v>
      </c>
      <c r="CI176">
        <v>3.600000000000001</v>
      </c>
      <c r="CJ176">
        <v>51.9</v>
      </c>
      <c r="CK176">
        <v>14.9740176064556</v>
      </c>
      <c r="CL176">
        <v>14.9</v>
      </c>
      <c r="CM176">
        <v>16.8</v>
      </c>
      <c r="CN176">
        <v>1.9</v>
      </c>
      <c r="CO176">
        <v>16.8</v>
      </c>
      <c r="CP176">
        <v>42.271636057693591</v>
      </c>
      <c r="CQ176">
        <v>41.8</v>
      </c>
      <c r="CR176">
        <v>54.2</v>
      </c>
      <c r="CS176">
        <v>12.400000000000009</v>
      </c>
      <c r="CT176">
        <v>54.2</v>
      </c>
      <c r="CU176">
        <v>11.578724981231259</v>
      </c>
      <c r="CV176">
        <v>9.9</v>
      </c>
      <c r="CW176">
        <v>12</v>
      </c>
      <c r="CX176">
        <v>2.1</v>
      </c>
      <c r="CY176">
        <v>9.9</v>
      </c>
      <c r="CZ176">
        <v>371.72066924223913</v>
      </c>
      <c r="DA176">
        <v>307.2</v>
      </c>
      <c r="DB176">
        <v>389.6</v>
      </c>
      <c r="DC176">
        <v>82.400000000000034</v>
      </c>
      <c r="DD176">
        <v>307.2</v>
      </c>
      <c r="DE176">
        <v>3.3777031140018852</v>
      </c>
      <c r="DF176">
        <v>3.1</v>
      </c>
      <c r="DG176">
        <v>6.9</v>
      </c>
      <c r="DH176">
        <v>3.8</v>
      </c>
      <c r="DI176">
        <v>6.9</v>
      </c>
      <c r="DJ176">
        <v>8.0330410676104594E-2</v>
      </c>
      <c r="DK176">
        <v>7.7151776423368512E-2</v>
      </c>
      <c r="DL176">
        <v>8.3034111310592462E-2</v>
      </c>
      <c r="DM176">
        <v>5.88233488722395E-3</v>
      </c>
      <c r="DN176">
        <v>7.7151776423368512E-2</v>
      </c>
      <c r="DO176">
        <v>3.427865781447875</v>
      </c>
      <c r="DP176">
        <v>3.3444539999999998</v>
      </c>
      <c r="DQ176">
        <v>3.9521289999999998</v>
      </c>
      <c r="DR176">
        <v>0.60767499999999997</v>
      </c>
      <c r="DS176">
        <v>3.376268</v>
      </c>
      <c r="DT176">
        <v>7.0051489911643472</v>
      </c>
      <c r="DU176">
        <v>6.1526579999999997</v>
      </c>
      <c r="DV176">
        <v>7.0705309999999999</v>
      </c>
      <c r="DW176">
        <v>0.91787300000000016</v>
      </c>
      <c r="DX176">
        <v>6.1526579999999997</v>
      </c>
      <c r="DY176">
        <v>3.4279432627683089</v>
      </c>
      <c r="DZ176">
        <v>3.3949319999999998</v>
      </c>
      <c r="EA176">
        <v>3.9658319999999998</v>
      </c>
      <c r="EB176">
        <v>0.57089999999999996</v>
      </c>
      <c r="EC176">
        <v>3.9658319999999998</v>
      </c>
      <c r="ED176">
        <v>12.27881131744523</v>
      </c>
      <c r="EE176">
        <v>12.21705</v>
      </c>
      <c r="EF176">
        <v>12.375090999999999</v>
      </c>
      <c r="EG176">
        <v>0.15804099999999899</v>
      </c>
      <c r="EH176">
        <v>12.375090999999999</v>
      </c>
      <c r="EI176">
        <v>13.332788766624031</v>
      </c>
      <c r="EJ176">
        <v>10.745934</v>
      </c>
      <c r="EK176">
        <v>14.251910000000001</v>
      </c>
      <c r="EL176">
        <v>3.505976</v>
      </c>
      <c r="EM176">
        <v>11.465206</v>
      </c>
      <c r="EN176">
        <v>46.783191088562397</v>
      </c>
      <c r="EO176">
        <v>46.241720000000001</v>
      </c>
      <c r="EP176">
        <v>49.92154</v>
      </c>
      <c r="EQ176">
        <v>3.679819999999999</v>
      </c>
      <c r="ER176">
        <v>49.92154</v>
      </c>
      <c r="ES176">
        <v>6.1247153642161214</v>
      </c>
      <c r="ET176">
        <v>6.12432</v>
      </c>
      <c r="EU176">
        <v>9.1920800000000007</v>
      </c>
      <c r="EV176">
        <v>3.0677600000000012</v>
      </c>
      <c r="EW176">
        <v>9.1897900000000003</v>
      </c>
      <c r="EX176">
        <v>40.658475724346289</v>
      </c>
      <c r="EY176">
        <v>40.117400000000004</v>
      </c>
      <c r="EZ176">
        <v>42.756410000000002</v>
      </c>
      <c r="FA176">
        <v>2.639009999999999</v>
      </c>
      <c r="FB176">
        <v>40.731749999999998</v>
      </c>
      <c r="FC176">
        <v>0.49918390480260921</v>
      </c>
      <c r="FD176">
        <v>0.49340632430762688</v>
      </c>
      <c r="FE176">
        <v>0.53267057443313459</v>
      </c>
      <c r="FF176">
        <v>3.926425012550766E-2</v>
      </c>
      <c r="FG176">
        <v>0.53267057443313459</v>
      </c>
      <c r="FH176">
        <v>6.6385697324307396</v>
      </c>
      <c r="FI176">
        <v>4.4186919609054751</v>
      </c>
      <c r="FJ176">
        <v>6.9814134467173501</v>
      </c>
      <c r="FK176">
        <v>2.562721485811875</v>
      </c>
      <c r="FL176">
        <v>4.4322830010261383</v>
      </c>
      <c r="FM176">
        <v>46.586083982521437</v>
      </c>
      <c r="FN176">
        <v>46.25</v>
      </c>
      <c r="FO176">
        <v>47.07</v>
      </c>
      <c r="FP176">
        <v>0.82000000000000028</v>
      </c>
      <c r="FQ176">
        <v>46.31</v>
      </c>
      <c r="FR176">
        <v>699.82877228959387</v>
      </c>
      <c r="FS176">
        <v>690.71109000000001</v>
      </c>
      <c r="FT176">
        <v>702.12931000000003</v>
      </c>
      <c r="FU176">
        <v>11.418220000000019</v>
      </c>
      <c r="FV176">
        <v>696.80398000000002</v>
      </c>
      <c r="FW176">
        <v>0.64173962515825722</v>
      </c>
      <c r="FX176">
        <v>0.63955099999999998</v>
      </c>
      <c r="FY176">
        <v>0.64876100000000003</v>
      </c>
      <c r="FZ176">
        <v>9.2100000000000515E-3</v>
      </c>
      <c r="GA176">
        <v>0.64340600000000003</v>
      </c>
      <c r="GB176">
        <v>7</v>
      </c>
      <c r="GC176">
        <v>246</v>
      </c>
    </row>
    <row r="177" spans="1:185" x14ac:dyDescent="0.3">
      <c r="A177" s="36" t="s">
        <v>405</v>
      </c>
      <c r="B177">
        <v>-6.0809651609766611E-2</v>
      </c>
      <c r="C177">
        <v>1.8100440750535609</v>
      </c>
      <c r="D177">
        <v>1.653582554770642</v>
      </c>
      <c r="E177">
        <v>-0.77138614992171539</v>
      </c>
      <c r="F177">
        <v>-0.57388870002930559</v>
      </c>
      <c r="G177">
        <v>1.3453040800663341</v>
      </c>
      <c r="H177">
        <v>-54.197452645534312</v>
      </c>
      <c r="I177">
        <v>5.5074457574072588E-2</v>
      </c>
      <c r="J177">
        <v>0.68734648686455035</v>
      </c>
      <c r="K177">
        <v>0.257461026423429</v>
      </c>
      <c r="L177">
        <v>-5.2457594257705888E-2</v>
      </c>
      <c r="M177">
        <v>7.6643694378356012E-2</v>
      </c>
      <c r="N177">
        <v>0.21583846177024349</v>
      </c>
      <c r="O177">
        <v>-0.23146753935601369</v>
      </c>
      <c r="P177">
        <v>-1.562907758577016E-2</v>
      </c>
      <c r="Q177">
        <v>-0.1235473524783888</v>
      </c>
      <c r="R177">
        <v>3.5366937957477113E-2</v>
      </c>
      <c r="S177">
        <v>0.79679964917294133</v>
      </c>
      <c r="T177">
        <v>-0.52592803623290796</v>
      </c>
      <c r="U177">
        <v>-0.51682029891434877</v>
      </c>
      <c r="V177">
        <v>1.9580341095467459</v>
      </c>
      <c r="W177">
        <v>1.9572283333627869</v>
      </c>
      <c r="X177">
        <v>0.21282656622362819</v>
      </c>
      <c r="Y177">
        <v>0.20519932391871079</v>
      </c>
      <c r="Z177">
        <v>3.3029118801982338E-2</v>
      </c>
      <c r="AA177">
        <v>3.4208756548521423E-2</v>
      </c>
      <c r="AB177">
        <v>50.013717226444967</v>
      </c>
      <c r="AC177">
        <v>-0.37275964692218821</v>
      </c>
      <c r="AD177">
        <v>1.9407903391148711</v>
      </c>
      <c r="AE177">
        <v>0.58558621314581649</v>
      </c>
      <c r="AF177">
        <v>0.57795897084089909</v>
      </c>
      <c r="AG177">
        <v>0.76836316678823668</v>
      </c>
      <c r="AH177">
        <v>4.8904224336883129E-3</v>
      </c>
      <c r="AI177">
        <v>292.55345433590281</v>
      </c>
      <c r="AJ177">
        <v>261.39946207006261</v>
      </c>
      <c r="AK177">
        <v>282.66268608489429</v>
      </c>
      <c r="AL177">
        <v>333.59825941011991</v>
      </c>
      <c r="AM177">
        <v>232.55216364121651</v>
      </c>
      <c r="AN177">
        <v>315.94370861066028</v>
      </c>
      <c r="AO177">
        <v>120.4795886854772</v>
      </c>
      <c r="AP177">
        <v>260.92748229227118</v>
      </c>
      <c r="AQ177">
        <v>18.784045545422231</v>
      </c>
      <c r="AR177">
        <v>4.33514127954773</v>
      </c>
      <c r="AS177">
        <v>10.89166360437201</v>
      </c>
      <c r="AT177">
        <v>-12.389463855819971</v>
      </c>
      <c r="AU177">
        <v>-6.6378578742710683</v>
      </c>
      <c r="AV177">
        <v>-5.7516059815489013</v>
      </c>
      <c r="AW177">
        <v>1.847490192067275</v>
      </c>
      <c r="AX177">
        <v>1.2650999999999999</v>
      </c>
      <c r="AY177">
        <v>2.6762000000000001</v>
      </c>
      <c r="AZ177">
        <v>1.4111</v>
      </c>
      <c r="BA177">
        <v>2.5165999999999999</v>
      </c>
      <c r="BB177">
        <v>0.94234679818720946</v>
      </c>
      <c r="BC177">
        <v>0.91320000000000001</v>
      </c>
      <c r="BD177">
        <v>0.94779999999999998</v>
      </c>
      <c r="BE177">
        <v>3.4599999999999957E-2</v>
      </c>
      <c r="BF177">
        <v>0.93069999999999997</v>
      </c>
      <c r="BG177">
        <v>16.558407766499968</v>
      </c>
      <c r="BH177">
        <v>15.684699999999999</v>
      </c>
      <c r="BI177">
        <v>20.581900000000001</v>
      </c>
      <c r="BJ177">
        <v>4.8972000000000024</v>
      </c>
      <c r="BK177">
        <v>18.2349</v>
      </c>
      <c r="BL177">
        <v>10.34960879095596</v>
      </c>
      <c r="BM177">
        <v>7.6532</v>
      </c>
      <c r="BN177">
        <v>12.858499999999999</v>
      </c>
      <c r="BO177">
        <v>5.2052999999999994</v>
      </c>
      <c r="BP177">
        <v>8.6590000000000007</v>
      </c>
      <c r="BQ177">
        <v>8.4076195672610439</v>
      </c>
      <c r="BR177">
        <v>6.1891999999999996</v>
      </c>
      <c r="BS177">
        <v>10.3606</v>
      </c>
      <c r="BT177">
        <v>4.1714000000000002</v>
      </c>
      <c r="BU177">
        <v>6.7708000000000004</v>
      </c>
      <c r="BV177">
        <v>-3.6459930338066799</v>
      </c>
      <c r="BW177">
        <v>-4.5998999999999999</v>
      </c>
      <c r="BX177">
        <v>-0.59650000000000003</v>
      </c>
      <c r="BY177">
        <v>4.0034000000000001</v>
      </c>
      <c r="BZ177">
        <v>-1.6229</v>
      </c>
      <c r="CA177">
        <v>-4.761621998758768</v>
      </c>
      <c r="CB177">
        <v>-6.9897999999999998</v>
      </c>
      <c r="CC177">
        <v>-3.5535999999999999</v>
      </c>
      <c r="CD177">
        <v>3.4361999999999999</v>
      </c>
      <c r="CE177">
        <v>-5.1478999999999999</v>
      </c>
      <c r="CF177">
        <v>55.016226318389052</v>
      </c>
      <c r="CG177">
        <v>52.9</v>
      </c>
      <c r="CH177">
        <v>72.900000000000006</v>
      </c>
      <c r="CI177">
        <v>20.000000000000011</v>
      </c>
      <c r="CJ177">
        <v>52.9</v>
      </c>
      <c r="CK177">
        <v>14.71266456951275</v>
      </c>
      <c r="CL177">
        <v>14.6</v>
      </c>
      <c r="CM177">
        <v>23.8</v>
      </c>
      <c r="CN177">
        <v>9.2000000000000011</v>
      </c>
      <c r="CO177">
        <v>14.8</v>
      </c>
      <c r="CP177">
        <v>56.316665392290972</v>
      </c>
      <c r="CQ177">
        <v>36.700000000000003</v>
      </c>
      <c r="CR177">
        <v>57.8</v>
      </c>
      <c r="CS177">
        <v>21.099999999999991</v>
      </c>
      <c r="CT177">
        <v>45.6</v>
      </c>
      <c r="CU177">
        <v>12.21796023367869</v>
      </c>
      <c r="CV177">
        <v>10.1</v>
      </c>
      <c r="CW177">
        <v>14.9</v>
      </c>
      <c r="CX177">
        <v>4.8000000000000007</v>
      </c>
      <c r="CY177">
        <v>11.5</v>
      </c>
      <c r="CZ177">
        <v>61.468234400418218</v>
      </c>
      <c r="DA177">
        <v>58.2</v>
      </c>
      <c r="DB177">
        <v>83.2</v>
      </c>
      <c r="DC177">
        <v>25</v>
      </c>
      <c r="DD177">
        <v>58.9</v>
      </c>
      <c r="DE177">
        <v>2.4601191549980319</v>
      </c>
      <c r="DF177">
        <v>2.2999999999999998</v>
      </c>
      <c r="DG177">
        <v>10.7</v>
      </c>
      <c r="DH177">
        <v>8.3999999999999986</v>
      </c>
      <c r="DI177">
        <v>3</v>
      </c>
      <c r="DJ177">
        <v>0.21088783428444899</v>
      </c>
      <c r="DK177">
        <v>0.2010642341315089</v>
      </c>
      <c r="DL177">
        <v>0.30012350761630302</v>
      </c>
      <c r="DM177">
        <v>9.9059273484794125E-2</v>
      </c>
      <c r="DN177">
        <v>0.2010642341315089</v>
      </c>
      <c r="DO177">
        <v>4.0589654718981416</v>
      </c>
      <c r="DP177">
        <v>3.1665369999999999</v>
      </c>
      <c r="DQ177">
        <v>4.121715</v>
      </c>
      <c r="DR177">
        <v>0.95517800000000008</v>
      </c>
      <c r="DS177">
        <v>3.587834</v>
      </c>
      <c r="DT177">
        <v>6.0686990691004663</v>
      </c>
      <c r="DU177">
        <v>5.7436639999999999</v>
      </c>
      <c r="DV177">
        <v>6.0846450000000001</v>
      </c>
      <c r="DW177">
        <v>0.3409810000000002</v>
      </c>
      <c r="DX177">
        <v>6.0582640000000003</v>
      </c>
      <c r="DY177">
        <v>4.3654578165961651</v>
      </c>
      <c r="DZ177">
        <v>3.541766</v>
      </c>
      <c r="EA177">
        <v>4.4308209999999999</v>
      </c>
      <c r="EB177">
        <v>0.88905499999999993</v>
      </c>
      <c r="EC177">
        <v>3.8466580000000001</v>
      </c>
      <c r="ED177">
        <v>8.2725996282012684</v>
      </c>
      <c r="EE177">
        <v>7.840249</v>
      </c>
      <c r="EF177">
        <v>8.6682299999999994</v>
      </c>
      <c r="EG177">
        <v>0.82798099999999941</v>
      </c>
      <c r="EH177">
        <v>8.138636</v>
      </c>
      <c r="EI177">
        <v>7.9337174249657867</v>
      </c>
      <c r="EJ177">
        <v>7.288303</v>
      </c>
      <c r="EK177">
        <v>8.3508840000000006</v>
      </c>
      <c r="EL177">
        <v>1.0625810000000011</v>
      </c>
      <c r="EM177">
        <v>8.0924399999999999</v>
      </c>
      <c r="EN177">
        <v>25.27772752613058</v>
      </c>
      <c r="EO177">
        <v>20.924440000000001</v>
      </c>
      <c r="EP177">
        <v>26.289809999999999</v>
      </c>
      <c r="EQ177">
        <v>5.3653699999999986</v>
      </c>
      <c r="ER177">
        <v>21.779620000000001</v>
      </c>
      <c r="ES177">
        <v>6.3946100888115716</v>
      </c>
      <c r="ET177">
        <v>6.12432</v>
      </c>
      <c r="EU177">
        <v>10.716570000000001</v>
      </c>
      <c r="EV177">
        <v>4.5922500000000008</v>
      </c>
      <c r="EW177">
        <v>7.2820900000000002</v>
      </c>
      <c r="EX177">
        <v>18.883117437319019</v>
      </c>
      <c r="EY177">
        <v>11.329470000000001</v>
      </c>
      <c r="EZ177">
        <v>19.499980000000001</v>
      </c>
      <c r="FA177">
        <v>8.1705100000000002</v>
      </c>
      <c r="FB177">
        <v>14.497529999999999</v>
      </c>
      <c r="FC177">
        <v>0.55711830055995804</v>
      </c>
      <c r="FD177">
        <v>0.46117232812633607</v>
      </c>
      <c r="FE177">
        <v>0.57942448561103821</v>
      </c>
      <c r="FF177">
        <v>0.11825215748470209</v>
      </c>
      <c r="FG177">
        <v>0.48002040012095493</v>
      </c>
      <c r="FH177">
        <v>2.977610020362917</v>
      </c>
      <c r="FI177">
        <v>1.05719180670681</v>
      </c>
      <c r="FJ177">
        <v>3.1142267606578531</v>
      </c>
      <c r="FK177">
        <v>2.0570349539510429</v>
      </c>
      <c r="FL177">
        <v>1.99084740781836</v>
      </c>
      <c r="FM177">
        <v>34.626660142699222</v>
      </c>
      <c r="FN177">
        <v>33.54</v>
      </c>
      <c r="FO177">
        <v>38.21</v>
      </c>
      <c r="FP177">
        <v>4.6700000000000017</v>
      </c>
      <c r="FQ177">
        <v>37.96</v>
      </c>
      <c r="FR177">
        <v>336.94059433124909</v>
      </c>
      <c r="FS177">
        <v>322.99236000000002</v>
      </c>
      <c r="FT177">
        <v>337.44207999999998</v>
      </c>
      <c r="FU177">
        <v>14.44971999999996</v>
      </c>
      <c r="FV177">
        <v>333.76467000000002</v>
      </c>
      <c r="FW177">
        <v>0.7571596694511703</v>
      </c>
      <c r="FX177">
        <v>0.75627299999999997</v>
      </c>
      <c r="FY177">
        <v>0.783918</v>
      </c>
      <c r="FZ177">
        <v>2.7645000000000031E-2</v>
      </c>
      <c r="GA177">
        <v>0.76226400000000005</v>
      </c>
      <c r="GB177">
        <v>12</v>
      </c>
      <c r="GC177">
        <v>56</v>
      </c>
    </row>
    <row r="178" spans="1:185" x14ac:dyDescent="0.3">
      <c r="A178" s="36" t="s">
        <v>406</v>
      </c>
      <c r="B178">
        <v>-5.8156292397207793E-2</v>
      </c>
      <c r="C178">
        <v>1.8138625101428829</v>
      </c>
      <c r="D178">
        <v>1.66272049963754</v>
      </c>
      <c r="E178">
        <v>-0.794712896207868</v>
      </c>
      <c r="F178">
        <v>-0.55585966515789875</v>
      </c>
      <c r="G178">
        <v>1.3505728445793039</v>
      </c>
      <c r="H178">
        <v>-54.19415276732429</v>
      </c>
      <c r="I178">
        <v>6.6951121130568669E-2</v>
      </c>
      <c r="J178">
        <v>0.60521570615898901</v>
      </c>
      <c r="K178">
        <v>0.24826542958062869</v>
      </c>
      <c r="L178">
        <v>-4.7380042445092717E-2</v>
      </c>
      <c r="M178">
        <v>8.2230829069855182E-2</v>
      </c>
      <c r="N178">
        <v>0.20449022292069971</v>
      </c>
      <c r="O178">
        <v>-0.2338476575399695</v>
      </c>
      <c r="P178">
        <v>-2.93574346192698E-2</v>
      </c>
      <c r="Q178">
        <v>-0.1316024240649806</v>
      </c>
      <c r="R178">
        <v>4.2349715739125347E-2</v>
      </c>
      <c r="S178">
        <v>0.80090922957189281</v>
      </c>
      <c r="T178">
        <v>-0.52706781359635912</v>
      </c>
      <c r="U178">
        <v>-0.51858607920859212</v>
      </c>
      <c r="V178">
        <v>1.9562321385898009</v>
      </c>
      <c r="W178">
        <v>1.953783722000054</v>
      </c>
      <c r="X178">
        <v>0.20846008211526709</v>
      </c>
      <c r="Y178">
        <v>0.20171469138946541</v>
      </c>
      <c r="Z178">
        <v>3.2384639297997987E-2</v>
      </c>
      <c r="AA178">
        <v>3.4129881953650541E-2</v>
      </c>
      <c r="AB178">
        <v>50.013774918934708</v>
      </c>
      <c r="AC178">
        <v>-0.3761957195787104</v>
      </c>
      <c r="AD178">
        <v>1.940144875685345</v>
      </c>
      <c r="AE178">
        <v>0.58465580169397757</v>
      </c>
      <c r="AF178">
        <v>0.57791041096817575</v>
      </c>
      <c r="AG178">
        <v>0.80165408896006984</v>
      </c>
      <c r="AH178">
        <v>4.8343085714226E-3</v>
      </c>
      <c r="AI178">
        <v>290.22212051786789</v>
      </c>
      <c r="AJ178">
        <v>265.00855290387278</v>
      </c>
      <c r="AK178">
        <v>280.55704849844369</v>
      </c>
      <c r="AL178">
        <v>325.10077991497309</v>
      </c>
      <c r="AM178">
        <v>653.70101265813094</v>
      </c>
      <c r="AN178">
        <v>866.22364127638241</v>
      </c>
      <c r="AO178">
        <v>517.74215803491302</v>
      </c>
      <c r="AP178">
        <v>809.86650297757592</v>
      </c>
      <c r="AQ178">
        <v>21.88413827319517</v>
      </c>
      <c r="AR178">
        <v>5.7599333768858783</v>
      </c>
      <c r="AS178">
        <v>13.036458323133051</v>
      </c>
      <c r="AT178">
        <v>-25.53396895595904</v>
      </c>
      <c r="AU178">
        <v>-15.42667491018528</v>
      </c>
      <c r="AV178">
        <v>-10.107294045773751</v>
      </c>
      <c r="AW178">
        <v>1.2402988213203061</v>
      </c>
      <c r="AX178">
        <v>1.0960000000000001</v>
      </c>
      <c r="AY178">
        <v>1.2915000000000001</v>
      </c>
      <c r="AZ178">
        <v>0.19550000000000001</v>
      </c>
      <c r="BA178">
        <v>1.2896000000000001</v>
      </c>
      <c r="BB178">
        <v>0.94190453254000051</v>
      </c>
      <c r="BC178">
        <v>0.87560000000000004</v>
      </c>
      <c r="BD178">
        <v>0.94899999999999995</v>
      </c>
      <c r="BE178">
        <v>7.339999999999991E-2</v>
      </c>
      <c r="BF178">
        <v>0.92020000000000002</v>
      </c>
      <c r="BG178">
        <v>16.561358966236899</v>
      </c>
      <c r="BH178">
        <v>15.522399999999999</v>
      </c>
      <c r="BI178">
        <v>25.020700000000001</v>
      </c>
      <c r="BJ178">
        <v>9.4983000000000022</v>
      </c>
      <c r="BK178">
        <v>19.5913</v>
      </c>
      <c r="BL178">
        <v>6.3149112834045003</v>
      </c>
      <c r="BM178">
        <v>4.9897999999999998</v>
      </c>
      <c r="BN178">
        <v>8.4405000000000001</v>
      </c>
      <c r="BO178">
        <v>3.4506999999999999</v>
      </c>
      <c r="BP178">
        <v>6.7695999999999996</v>
      </c>
      <c r="BQ178">
        <v>3.9240741006966822</v>
      </c>
      <c r="BR178">
        <v>2.8096999999999999</v>
      </c>
      <c r="BS178">
        <v>5.3349000000000002</v>
      </c>
      <c r="BT178">
        <v>2.5251999999999999</v>
      </c>
      <c r="BU178">
        <v>4.5076999999999998</v>
      </c>
      <c r="BV178">
        <v>0.93181922267221384</v>
      </c>
      <c r="BW178">
        <v>0.49080000000000001</v>
      </c>
      <c r="BX178">
        <v>1.5513999999999999</v>
      </c>
      <c r="BY178">
        <v>1.0606</v>
      </c>
      <c r="BZ178">
        <v>0.51639999999999997</v>
      </c>
      <c r="CA178">
        <v>-4.8558553103904147</v>
      </c>
      <c r="CB178">
        <v>-6.4457000000000004</v>
      </c>
      <c r="CC178">
        <v>-3.7795000000000001</v>
      </c>
      <c r="CD178">
        <v>2.6661999999999999</v>
      </c>
      <c r="CE178">
        <v>-5.0240999999999998</v>
      </c>
      <c r="CF178">
        <v>56.35713829880649</v>
      </c>
      <c r="CG178">
        <v>53.6</v>
      </c>
      <c r="CH178">
        <v>73.8</v>
      </c>
      <c r="CI178">
        <v>20.2</v>
      </c>
      <c r="CJ178">
        <v>53.6</v>
      </c>
      <c r="CK178">
        <v>15.51161552966926</v>
      </c>
      <c r="CL178">
        <v>14.4</v>
      </c>
      <c r="CM178">
        <v>23.3</v>
      </c>
      <c r="CN178">
        <v>8.9</v>
      </c>
      <c r="CO178">
        <v>15.9</v>
      </c>
      <c r="CP178">
        <v>57.799198230179726</v>
      </c>
      <c r="CQ178">
        <v>34.299999999999997</v>
      </c>
      <c r="CR178">
        <v>72.8</v>
      </c>
      <c r="CS178">
        <v>38.5</v>
      </c>
      <c r="CT178">
        <v>47.5</v>
      </c>
      <c r="CU178">
        <v>12.733187334925381</v>
      </c>
      <c r="CV178">
        <v>10</v>
      </c>
      <c r="CW178">
        <v>15</v>
      </c>
      <c r="CX178">
        <v>5</v>
      </c>
      <c r="CY178">
        <v>11.3</v>
      </c>
      <c r="CZ178">
        <v>419.43561730663089</v>
      </c>
      <c r="DA178">
        <v>383.3</v>
      </c>
      <c r="DB178">
        <v>449.7</v>
      </c>
      <c r="DC178">
        <v>66.399999999999977</v>
      </c>
      <c r="DD178">
        <v>445.9</v>
      </c>
      <c r="DE178">
        <v>2.3571060577792071</v>
      </c>
      <c r="DF178">
        <v>1.1000000000000001</v>
      </c>
      <c r="DG178">
        <v>9.8000000000000007</v>
      </c>
      <c r="DH178">
        <v>8.7000000000000011</v>
      </c>
      <c r="DI178">
        <v>3.3</v>
      </c>
      <c r="DJ178">
        <v>6.9590970528929097E-2</v>
      </c>
      <c r="DK178">
        <v>6.5928659286592861E-2</v>
      </c>
      <c r="DL178">
        <v>9.3193585048617231E-2</v>
      </c>
      <c r="DM178">
        <v>2.726492576202437E-2</v>
      </c>
      <c r="DN178">
        <v>6.5928659286592861E-2</v>
      </c>
      <c r="DO178">
        <v>4.1794227386276459</v>
      </c>
      <c r="DP178">
        <v>3.0080100000000001</v>
      </c>
      <c r="DQ178">
        <v>4.3998619999999997</v>
      </c>
      <c r="DR178">
        <v>1.3918520000000001</v>
      </c>
      <c r="DS178">
        <v>3.7421250000000001</v>
      </c>
      <c r="DT178">
        <v>7.0136782319474218</v>
      </c>
      <c r="DU178">
        <v>6.2816340000000004</v>
      </c>
      <c r="DV178">
        <v>7.4655180000000003</v>
      </c>
      <c r="DW178">
        <v>1.1838839999999999</v>
      </c>
      <c r="DX178">
        <v>7.3642830000000004</v>
      </c>
      <c r="DY178">
        <v>4.3472422783455986</v>
      </c>
      <c r="DZ178">
        <v>3.2268490000000001</v>
      </c>
      <c r="EA178">
        <v>4.7613409999999998</v>
      </c>
      <c r="EB178">
        <v>1.534492</v>
      </c>
      <c r="EC178">
        <v>3.7421250000000001</v>
      </c>
      <c r="ED178">
        <v>11.81305410137251</v>
      </c>
      <c r="EE178">
        <v>11.210284</v>
      </c>
      <c r="EF178">
        <v>12.441504</v>
      </c>
      <c r="EG178">
        <v>1.23122</v>
      </c>
      <c r="EH178">
        <v>12.040743000000001</v>
      </c>
      <c r="EI178">
        <v>14.327040508023639</v>
      </c>
      <c r="EJ178">
        <v>11.184732</v>
      </c>
      <c r="EK178">
        <v>14.415732999999999</v>
      </c>
      <c r="EL178">
        <v>3.2310009999999991</v>
      </c>
      <c r="EM178">
        <v>14.135408</v>
      </c>
      <c r="EN178">
        <v>60.550455255221443</v>
      </c>
      <c r="EO178">
        <v>52.214120000000001</v>
      </c>
      <c r="EP178">
        <v>64.138660000000002</v>
      </c>
      <c r="EQ178">
        <v>11.92454</v>
      </c>
      <c r="ER178">
        <v>54.785049999999998</v>
      </c>
      <c r="ES178">
        <v>6.251563056626952</v>
      </c>
      <c r="ET178">
        <v>5.9870599999999996</v>
      </c>
      <c r="EU178">
        <v>11.935969999999999</v>
      </c>
      <c r="EV178">
        <v>5.9489099999999997</v>
      </c>
      <c r="EW178">
        <v>6.12432</v>
      </c>
      <c r="EX178">
        <v>54.298892198594501</v>
      </c>
      <c r="EY178">
        <v>40.98677</v>
      </c>
      <c r="EZ178">
        <v>57.404719999999998</v>
      </c>
      <c r="FA178">
        <v>16.417950000000001</v>
      </c>
      <c r="FB178">
        <v>48.660730000000001</v>
      </c>
      <c r="FC178">
        <v>0.53307585586178707</v>
      </c>
      <c r="FD178">
        <v>0.45968418552344142</v>
      </c>
      <c r="FE178">
        <v>0.56466579696574271</v>
      </c>
      <c r="FF178">
        <v>0.1049816114423013</v>
      </c>
      <c r="FG178">
        <v>0.48231821369604638</v>
      </c>
      <c r="FH178">
        <v>8.6881321161356855</v>
      </c>
      <c r="FI178">
        <v>3.4338868143938028</v>
      </c>
      <c r="FJ178">
        <v>9.1677691573053437</v>
      </c>
      <c r="FK178">
        <v>5.7338823429115404</v>
      </c>
      <c r="FL178">
        <v>7.9454910912558461</v>
      </c>
      <c r="FM178">
        <v>41.614990041888063</v>
      </c>
      <c r="FN178">
        <v>41.17</v>
      </c>
      <c r="FO178">
        <v>43.21</v>
      </c>
      <c r="FP178">
        <v>2.0399999999999991</v>
      </c>
      <c r="FQ178">
        <v>42.73</v>
      </c>
      <c r="FR178">
        <v>761.01544666540349</v>
      </c>
      <c r="FS178">
        <v>744.46212000000003</v>
      </c>
      <c r="FT178">
        <v>768.13504</v>
      </c>
      <c r="FU178">
        <v>23.67291999999998</v>
      </c>
      <c r="FV178">
        <v>757.21014000000002</v>
      </c>
      <c r="FW178">
        <v>0.66114233601995398</v>
      </c>
      <c r="FX178">
        <v>0.65513200000000005</v>
      </c>
      <c r="FY178">
        <v>0.67460699999999996</v>
      </c>
      <c r="FZ178">
        <v>1.9474999999999909E-2</v>
      </c>
      <c r="GA178">
        <v>0.66376999999999997</v>
      </c>
      <c r="GB178">
        <v>20</v>
      </c>
      <c r="GC178">
        <v>536</v>
      </c>
    </row>
    <row r="179" spans="1:185" x14ac:dyDescent="0.3">
      <c r="A179" s="36" t="s">
        <v>1197</v>
      </c>
      <c r="B179">
        <v>-5.0404171370796731E-2</v>
      </c>
      <c r="C179">
        <v>1.77152395745901</v>
      </c>
      <c r="D179">
        <v>1.7788346129053501</v>
      </c>
      <c r="E179">
        <v>-0.86492941587321481</v>
      </c>
      <c r="F179">
        <v>-0.5779653901376085</v>
      </c>
      <c r="G179">
        <v>1.4428888600454091</v>
      </c>
      <c r="H179">
        <v>-54.193724626797241</v>
      </c>
      <c r="I179">
        <v>1.428538695366896E-2</v>
      </c>
      <c r="J179">
        <v>1.8688757440561879E-2</v>
      </c>
      <c r="K179">
        <v>0.1962044229272587</v>
      </c>
      <c r="L179">
        <v>-3.4496673257082867E-2</v>
      </c>
      <c r="M179">
        <v>9.9540933752584063E-2</v>
      </c>
      <c r="N179">
        <v>0.13447205356259009</v>
      </c>
      <c r="O179">
        <v>-0.20838720154505189</v>
      </c>
      <c r="P179">
        <v>-7.3915147982461848E-2</v>
      </c>
      <c r="Q179">
        <v>-0.14115087737004989</v>
      </c>
      <c r="R179">
        <v>7.4078713550629671E-2</v>
      </c>
      <c r="S179">
        <v>0.78490421369027807</v>
      </c>
      <c r="T179">
        <v>-0.53250402939954777</v>
      </c>
      <c r="U179">
        <v>-0.52578128116121725</v>
      </c>
      <c r="V179">
        <v>1.95764538047118</v>
      </c>
      <c r="W179">
        <v>1.9560622120161339</v>
      </c>
      <c r="X179">
        <v>0.20631585226388949</v>
      </c>
      <c r="Y179">
        <v>0.20077094030800091</v>
      </c>
      <c r="Z179">
        <v>3.8378909233321962E-2</v>
      </c>
      <c r="AA179">
        <v>4.1711129387678583E-2</v>
      </c>
      <c r="AB179">
        <v>47.697705633647722</v>
      </c>
      <c r="AC179">
        <v>-0.3583308236283092</v>
      </c>
      <c r="AD179">
        <v>1.927467432670898</v>
      </c>
      <c r="AE179">
        <v>0.56464667589219875</v>
      </c>
      <c r="AF179">
        <v>0.55910176393631006</v>
      </c>
      <c r="AG179">
        <v>0.8722464519472175</v>
      </c>
      <c r="AH179">
        <v>4.4905347453359388E-3</v>
      </c>
      <c r="AI179">
        <v>303.39299085174167</v>
      </c>
      <c r="AJ179">
        <v>259.79270558103491</v>
      </c>
      <c r="AK179">
        <v>302.7071646171301</v>
      </c>
      <c r="AL179">
        <v>347.67914250860491</v>
      </c>
      <c r="AM179">
        <v>321.36546448352289</v>
      </c>
      <c r="AN179">
        <v>391.70531663652139</v>
      </c>
      <c r="AO179">
        <v>177.67163423586459</v>
      </c>
      <c r="AP179">
        <v>317.68953211644788</v>
      </c>
      <c r="AQ179">
        <v>20.448545137868731</v>
      </c>
      <c r="AR179">
        <v>5.1906649040324986</v>
      </c>
      <c r="AS179">
        <v>12.22542475309919</v>
      </c>
      <c r="AT179">
        <v>-16.826623191338449</v>
      </c>
      <c r="AU179">
        <v>-10.740576974063661</v>
      </c>
      <c r="AV179">
        <v>-6.0860462172747933</v>
      </c>
      <c r="AW179">
        <v>1.06753854658004</v>
      </c>
      <c r="AX179">
        <v>0.96840000000000004</v>
      </c>
      <c r="AY179">
        <v>1.1385000000000001</v>
      </c>
      <c r="AZ179">
        <v>0.1701</v>
      </c>
      <c r="BA179">
        <v>1.1385000000000001</v>
      </c>
      <c r="BB179">
        <v>0.89154947513039018</v>
      </c>
      <c r="BC179">
        <v>0.84609999999999996</v>
      </c>
      <c r="BD179">
        <v>0.89590000000000003</v>
      </c>
      <c r="BE179">
        <v>4.9800000000000073E-2</v>
      </c>
      <c r="BF179">
        <v>0.86709999999999998</v>
      </c>
      <c r="BG179">
        <v>23.170244042990689</v>
      </c>
      <c r="BH179">
        <v>22.587499999999999</v>
      </c>
      <c r="BI179">
        <v>27.972300000000001</v>
      </c>
      <c r="BJ179">
        <v>5.384800000000002</v>
      </c>
      <c r="BK179">
        <v>25.8385</v>
      </c>
      <c r="BL179">
        <v>9.2453018113897834</v>
      </c>
      <c r="BM179">
        <v>8.6453000000000007</v>
      </c>
      <c r="BN179">
        <v>9.8695000000000004</v>
      </c>
      <c r="BO179">
        <v>1.2242</v>
      </c>
      <c r="BP179">
        <v>9.0097000000000005</v>
      </c>
      <c r="BQ179">
        <v>5.146221542841328</v>
      </c>
      <c r="BR179">
        <v>4.9682000000000004</v>
      </c>
      <c r="BS179">
        <v>5.7061000000000002</v>
      </c>
      <c r="BT179">
        <v>0.73789999999999978</v>
      </c>
      <c r="BU179">
        <v>5.0708000000000002</v>
      </c>
      <c r="BV179">
        <v>2.2092915706939511</v>
      </c>
      <c r="BW179">
        <v>1.6540999999999999</v>
      </c>
      <c r="BX179">
        <v>2.2917999999999998</v>
      </c>
      <c r="BY179">
        <v>0.63769999999999993</v>
      </c>
      <c r="BZ179">
        <v>2.0800999999999998</v>
      </c>
      <c r="CA179">
        <v>-7.3555195817718433</v>
      </c>
      <c r="CB179">
        <v>-7.7826000000000004</v>
      </c>
      <c r="CC179">
        <v>-6.8268000000000004</v>
      </c>
      <c r="CD179">
        <v>0.95579999999999998</v>
      </c>
      <c r="CE179">
        <v>-7.1509</v>
      </c>
      <c r="CF179">
        <v>74.015784520073566</v>
      </c>
      <c r="CG179">
        <v>66.8</v>
      </c>
      <c r="CH179">
        <v>92</v>
      </c>
      <c r="CI179">
        <v>25.2</v>
      </c>
      <c r="CJ179">
        <v>66.8</v>
      </c>
      <c r="CK179">
        <v>28.064674883845971</v>
      </c>
      <c r="CL179">
        <v>26.6</v>
      </c>
      <c r="CM179">
        <v>30.9</v>
      </c>
      <c r="CN179">
        <v>4.2999999999999972</v>
      </c>
      <c r="CO179">
        <v>27.3</v>
      </c>
      <c r="CP179">
        <v>55.777657203255103</v>
      </c>
      <c r="CQ179">
        <v>39.799999999999997</v>
      </c>
      <c r="CR179">
        <v>60</v>
      </c>
      <c r="CS179">
        <v>20.2</v>
      </c>
      <c r="CT179">
        <v>58.7</v>
      </c>
      <c r="CU179">
        <v>14.17647908949518</v>
      </c>
      <c r="CV179">
        <v>11.3</v>
      </c>
      <c r="CW179">
        <v>19.2</v>
      </c>
      <c r="CX179">
        <v>7.8999999999999986</v>
      </c>
      <c r="CY179">
        <v>11.3</v>
      </c>
      <c r="CZ179">
        <v>109.3358949893494</v>
      </c>
      <c r="DA179">
        <v>86.4</v>
      </c>
      <c r="DB179">
        <v>121</v>
      </c>
      <c r="DC179">
        <v>34.599999999999987</v>
      </c>
      <c r="DD179">
        <v>113.2</v>
      </c>
      <c r="DE179">
        <v>13.811048782729991</v>
      </c>
      <c r="DF179">
        <v>7.1</v>
      </c>
      <c r="DG179">
        <v>16.399999999999999</v>
      </c>
      <c r="DH179">
        <v>9.2999999999999989</v>
      </c>
      <c r="DI179">
        <v>14.9</v>
      </c>
      <c r="DJ179">
        <v>0.23307035695405251</v>
      </c>
      <c r="DK179">
        <v>0.20598211532531599</v>
      </c>
      <c r="DL179">
        <v>0.30779524924723989</v>
      </c>
      <c r="DM179">
        <v>0.1018131339219238</v>
      </c>
      <c r="DN179">
        <v>0.20598211532531599</v>
      </c>
      <c r="DO179">
        <v>4.1255407410054064</v>
      </c>
      <c r="DP179">
        <v>3.3293240000000002</v>
      </c>
      <c r="DQ179">
        <v>4.2704740000000001</v>
      </c>
      <c r="DR179">
        <v>0.94114999999999993</v>
      </c>
      <c r="DS179">
        <v>4.0131679937326536</v>
      </c>
      <c r="DT179">
        <v>6.9670485774459294</v>
      </c>
      <c r="DU179">
        <v>6.8844900000000004</v>
      </c>
      <c r="DV179">
        <v>6.9942950000000002</v>
      </c>
      <c r="DW179">
        <v>0.10980499999999969</v>
      </c>
      <c r="DX179">
        <v>6.9702791541084146</v>
      </c>
      <c r="DY179">
        <v>4.1944448622630803</v>
      </c>
      <c r="DZ179">
        <v>3.4356469999999999</v>
      </c>
      <c r="EA179">
        <v>4.3644809999999996</v>
      </c>
      <c r="EB179">
        <v>0.92883399999999972</v>
      </c>
      <c r="EC179">
        <v>4.1047621490596589</v>
      </c>
      <c r="ED179">
        <v>7.3744458178317061</v>
      </c>
      <c r="EE179">
        <v>7.3194429999999997</v>
      </c>
      <c r="EF179">
        <v>7.3827670000000003</v>
      </c>
      <c r="EG179">
        <v>6.3324000000000602E-2</v>
      </c>
      <c r="EH179">
        <v>7.3761516870069688</v>
      </c>
      <c r="EI179">
        <v>9.8094956147677941</v>
      </c>
      <c r="EJ179">
        <v>9.1927900000000005</v>
      </c>
      <c r="EK179">
        <v>9.9126630000000002</v>
      </c>
      <c r="EL179">
        <v>0.71987299999999976</v>
      </c>
      <c r="EM179">
        <v>9.8216121353340178</v>
      </c>
      <c r="EN179">
        <v>27.11794453057027</v>
      </c>
      <c r="EO179">
        <v>23.63607</v>
      </c>
      <c r="EP179">
        <v>27.907340000000001</v>
      </c>
      <c r="EQ179">
        <v>4.2712700000000012</v>
      </c>
      <c r="ER179">
        <v>23.63607</v>
      </c>
      <c r="ES179">
        <v>9.4729323196109565</v>
      </c>
      <c r="ET179">
        <v>8.2315799999999992</v>
      </c>
      <c r="EU179">
        <v>17.24446</v>
      </c>
      <c r="EV179">
        <v>9.0128800000000009</v>
      </c>
      <c r="EW179">
        <v>9.7905300000000004</v>
      </c>
      <c r="EX179">
        <v>17.645012210959312</v>
      </c>
      <c r="EY179">
        <v>6.7227600000000001</v>
      </c>
      <c r="EZ179">
        <v>18.29918</v>
      </c>
      <c r="FA179">
        <v>11.576420000000001</v>
      </c>
      <c r="FB179">
        <v>13.84554</v>
      </c>
      <c r="FC179">
        <v>0.47600878735592311</v>
      </c>
      <c r="FD179">
        <v>0.41489047983988597</v>
      </c>
      <c r="FE179">
        <v>0.48986526455772239</v>
      </c>
      <c r="FF179">
        <v>7.4974784717836362E-2</v>
      </c>
      <c r="FG179">
        <v>0.41489047983988597</v>
      </c>
      <c r="FH179">
        <v>1.904808605036179</v>
      </c>
      <c r="FI179">
        <v>0.38985042152668159</v>
      </c>
      <c r="FJ179">
        <v>2.2230458794058978</v>
      </c>
      <c r="FK179">
        <v>1.833195457879216</v>
      </c>
      <c r="FL179">
        <v>1.41417676060438</v>
      </c>
      <c r="FM179">
        <v>38.89546512713428</v>
      </c>
      <c r="FN179">
        <v>38.22</v>
      </c>
      <c r="FO179">
        <v>39.659999999999997</v>
      </c>
      <c r="FP179">
        <v>1.4399999999999979</v>
      </c>
      <c r="FQ179">
        <v>39.659999999999997</v>
      </c>
      <c r="FR179">
        <v>389.11596639869998</v>
      </c>
      <c r="FS179">
        <v>371.96695</v>
      </c>
      <c r="FT179">
        <v>389.81263000000001</v>
      </c>
      <c r="FU179">
        <v>17.845680000000019</v>
      </c>
      <c r="FV179">
        <v>382.32951000000003</v>
      </c>
      <c r="FW179">
        <v>0.74382904620513524</v>
      </c>
      <c r="FX179">
        <v>0.74252099999999999</v>
      </c>
      <c r="FY179">
        <v>0.77242699999999997</v>
      </c>
      <c r="FZ179">
        <v>2.9905999999999992E-2</v>
      </c>
      <c r="GA179">
        <v>0.75370599999999999</v>
      </c>
      <c r="GB179">
        <v>12</v>
      </c>
      <c r="GC179">
        <v>14</v>
      </c>
    </row>
    <row r="180" spans="1:185" x14ac:dyDescent="0.3">
      <c r="A180" s="36" t="s">
        <v>407</v>
      </c>
      <c r="B180">
        <v>-5.663163079487981E-2</v>
      </c>
      <c r="C180">
        <v>1.8206916267647451</v>
      </c>
      <c r="D180">
        <v>1.6658834257970641</v>
      </c>
      <c r="E180">
        <v>-0.7959921969788003</v>
      </c>
      <c r="F180">
        <v>-0.55711100337200603</v>
      </c>
      <c r="G180">
        <v>1.3531498530485591</v>
      </c>
      <c r="H180">
        <v>-54.191898209363927</v>
      </c>
      <c r="I180">
        <v>1.9485607385261281E-3</v>
      </c>
      <c r="J180">
        <v>1.9113258993942499E-2</v>
      </c>
      <c r="K180">
        <v>0.24955803060433529</v>
      </c>
      <c r="L180">
        <v>-4.7813526752854642E-2</v>
      </c>
      <c r="M180">
        <v>8.1233074757587814E-2</v>
      </c>
      <c r="N180">
        <v>0.16901420778745699</v>
      </c>
      <c r="O180">
        <v>-0.22325013747597461</v>
      </c>
      <c r="P180">
        <v>-5.4235929688517558E-2</v>
      </c>
      <c r="Q180">
        <v>-0.1387416486345692</v>
      </c>
      <c r="R180">
        <v>5.6946976256209238E-2</v>
      </c>
      <c r="S180">
        <v>0.80114810872577968</v>
      </c>
      <c r="T180">
        <v>-0.52979834558427286</v>
      </c>
      <c r="U180">
        <v>-0.51663116196105907</v>
      </c>
      <c r="V180">
        <v>1.9568083272792109</v>
      </c>
      <c r="W180">
        <v>1.9529107318026311</v>
      </c>
      <c r="X180">
        <v>0.2055605187017302</v>
      </c>
      <c r="Y180">
        <v>0.19613746619607919</v>
      </c>
      <c r="Z180">
        <v>3.2696149740364798E-2</v>
      </c>
      <c r="AA180">
        <v>3.546098459152662E-2</v>
      </c>
      <c r="AB180">
        <v>50.171877553280147</v>
      </c>
      <c r="AC180">
        <v>-0.37776530222048899</v>
      </c>
      <c r="AD180">
        <v>1.9364805822627169</v>
      </c>
      <c r="AE180">
        <v>0.58332582092221918</v>
      </c>
      <c r="AF180">
        <v>0.57390276841656829</v>
      </c>
      <c r="AG180">
        <v>0.83757830344906636</v>
      </c>
      <c r="AH180">
        <v>4.7224304697392914E-3</v>
      </c>
      <c r="AI180">
        <v>290.99790186861242</v>
      </c>
      <c r="AJ180">
        <v>256.97947363839017</v>
      </c>
      <c r="AK180">
        <v>287.55182486208611</v>
      </c>
      <c r="AL180">
        <v>328.46243126235379</v>
      </c>
      <c r="AM180">
        <v>583.3967690309712</v>
      </c>
      <c r="AN180">
        <v>669.00569017292446</v>
      </c>
      <c r="AO180">
        <v>387.99866956996789</v>
      </c>
      <c r="AP180">
        <v>614.66488093957366</v>
      </c>
      <c r="AQ180">
        <v>22.117851588766271</v>
      </c>
      <c r="AR180">
        <v>5.670734663725634</v>
      </c>
      <c r="AS180">
        <v>12.487863552047971</v>
      </c>
      <c r="AT180">
        <v>-30.59395662543146</v>
      </c>
      <c r="AU180">
        <v>-18.457026621390352</v>
      </c>
      <c r="AV180">
        <v>-12.136930004041099</v>
      </c>
      <c r="AW180">
        <v>1.28962016982448</v>
      </c>
      <c r="AX180">
        <v>1.1333</v>
      </c>
      <c r="AY180">
        <v>1.3806</v>
      </c>
      <c r="AZ180">
        <v>0.2473000000000001</v>
      </c>
      <c r="BA180">
        <v>1.3806</v>
      </c>
      <c r="BB180">
        <v>0.94114180741954778</v>
      </c>
      <c r="BC180">
        <v>0.9042</v>
      </c>
      <c r="BD180">
        <v>0.95150000000000001</v>
      </c>
      <c r="BE180">
        <v>4.7300000000000009E-2</v>
      </c>
      <c r="BF180">
        <v>0.9042</v>
      </c>
      <c r="BG180">
        <v>16.698928676267411</v>
      </c>
      <c r="BH180">
        <v>15.083399999999999</v>
      </c>
      <c r="BI180">
        <v>21.6905</v>
      </c>
      <c r="BJ180">
        <v>6.6071000000000009</v>
      </c>
      <c r="BK180">
        <v>21.6905</v>
      </c>
      <c r="BL180">
        <v>14.41149452431182</v>
      </c>
      <c r="BM180">
        <v>10.9727</v>
      </c>
      <c r="BN180">
        <v>22.529</v>
      </c>
      <c r="BO180">
        <v>11.5563</v>
      </c>
      <c r="BP180">
        <v>22.281099999999999</v>
      </c>
      <c r="BQ180">
        <v>9.0631198610623862</v>
      </c>
      <c r="BR180">
        <v>8.5442</v>
      </c>
      <c r="BS180">
        <v>10.8688</v>
      </c>
      <c r="BT180">
        <v>2.3246000000000002</v>
      </c>
      <c r="BU180">
        <v>10.600199999999999</v>
      </c>
      <c r="BV180">
        <v>1.5870134095667321</v>
      </c>
      <c r="BW180">
        <v>-3.3386</v>
      </c>
      <c r="BX180">
        <v>7.5042</v>
      </c>
      <c r="BY180">
        <v>10.8428</v>
      </c>
      <c r="BZ180">
        <v>7.5042</v>
      </c>
      <c r="CA180">
        <v>-10.650139800419019</v>
      </c>
      <c r="CB180">
        <v>-18.2867</v>
      </c>
      <c r="CC180">
        <v>-5.5307000000000004</v>
      </c>
      <c r="CD180">
        <v>12.756</v>
      </c>
      <c r="CE180">
        <v>-18.104399999999998</v>
      </c>
      <c r="CF180">
        <v>54.34080923335106</v>
      </c>
      <c r="CG180">
        <v>50.8</v>
      </c>
      <c r="CH180">
        <v>72.599999999999994</v>
      </c>
      <c r="CI180">
        <v>21.8</v>
      </c>
      <c r="CJ180">
        <v>50.8</v>
      </c>
      <c r="CK180">
        <v>14.71641026980735</v>
      </c>
      <c r="CL180">
        <v>14.1</v>
      </c>
      <c r="CM180">
        <v>23</v>
      </c>
      <c r="CN180">
        <v>8.9</v>
      </c>
      <c r="CO180">
        <v>15.9</v>
      </c>
      <c r="CP180">
        <v>52.703571025116901</v>
      </c>
      <c r="CQ180">
        <v>40.1</v>
      </c>
      <c r="CR180">
        <v>71</v>
      </c>
      <c r="CS180">
        <v>30.9</v>
      </c>
      <c r="CT180">
        <v>59</v>
      </c>
      <c r="CU180">
        <v>11.935433708162421</v>
      </c>
      <c r="CV180">
        <v>10.5</v>
      </c>
      <c r="CW180">
        <v>14.4</v>
      </c>
      <c r="CX180">
        <v>3.9</v>
      </c>
      <c r="CY180">
        <v>10.5</v>
      </c>
      <c r="CZ180">
        <v>304.98589843843439</v>
      </c>
      <c r="DA180">
        <v>192.1</v>
      </c>
      <c r="DB180">
        <v>343.6</v>
      </c>
      <c r="DC180">
        <v>151.5</v>
      </c>
      <c r="DD180">
        <v>192.1</v>
      </c>
      <c r="DE180">
        <v>2.6863207130596458</v>
      </c>
      <c r="DF180">
        <v>2.2999999999999998</v>
      </c>
      <c r="DG180">
        <v>8.6</v>
      </c>
      <c r="DH180">
        <v>6.3</v>
      </c>
      <c r="DI180">
        <v>4</v>
      </c>
      <c r="DJ180">
        <v>8.8411144938972688E-2</v>
      </c>
      <c r="DK180">
        <v>8.2200647249190933E-2</v>
      </c>
      <c r="DL180">
        <v>0.1217712177121771</v>
      </c>
      <c r="DM180">
        <v>3.957057046298619E-2</v>
      </c>
      <c r="DN180">
        <v>8.2200647249190933E-2</v>
      </c>
      <c r="DO180">
        <v>3.8188462314497289</v>
      </c>
      <c r="DP180">
        <v>3.3591479999999998</v>
      </c>
      <c r="DQ180">
        <v>4.1089440000000002</v>
      </c>
      <c r="DR180">
        <v>0.74979600000000035</v>
      </c>
      <c r="DS180">
        <v>3.4039429999999999</v>
      </c>
      <c r="DT180">
        <v>7.1070354350043186</v>
      </c>
      <c r="DU180">
        <v>5.7525019999999998</v>
      </c>
      <c r="DV180">
        <v>7.3279040000000002</v>
      </c>
      <c r="DW180">
        <v>1.575402</v>
      </c>
      <c r="DX180">
        <v>5.7548919999999999</v>
      </c>
      <c r="DY180">
        <v>4.1158646241855674</v>
      </c>
      <c r="DZ180">
        <v>3.5081009999999999</v>
      </c>
      <c r="EA180">
        <v>4.7275689999999999</v>
      </c>
      <c r="EB180">
        <v>1.219468</v>
      </c>
      <c r="EC180">
        <v>4.4431909999999997</v>
      </c>
      <c r="ED180">
        <v>11.508740305222631</v>
      </c>
      <c r="EE180">
        <v>11.014004999999999</v>
      </c>
      <c r="EF180">
        <v>12.164248000000001</v>
      </c>
      <c r="EG180">
        <v>1.150243000000001</v>
      </c>
      <c r="EH180">
        <v>12.164248000000001</v>
      </c>
      <c r="EI180">
        <v>13.2614505991505</v>
      </c>
      <c r="EJ180">
        <v>9.0592819999999996</v>
      </c>
      <c r="EK180">
        <v>13.940932999999999</v>
      </c>
      <c r="EL180">
        <v>4.8816509999999997</v>
      </c>
      <c r="EM180">
        <v>9.0592819999999996</v>
      </c>
      <c r="EN180">
        <v>46.991500240757709</v>
      </c>
      <c r="EO180">
        <v>43.29119</v>
      </c>
      <c r="EP180">
        <v>60.910060000000001</v>
      </c>
      <c r="EQ180">
        <v>17.618870000000001</v>
      </c>
      <c r="ER180">
        <v>60.910060000000001</v>
      </c>
      <c r="ES180">
        <v>6.2223493133922636</v>
      </c>
      <c r="ET180">
        <v>5.9870599999999996</v>
      </c>
      <c r="EU180">
        <v>8.0888399999999994</v>
      </c>
      <c r="EV180">
        <v>2.1017800000000002</v>
      </c>
      <c r="EW180">
        <v>7.3172899999999998</v>
      </c>
      <c r="EX180">
        <v>40.769150927365438</v>
      </c>
      <c r="EY180">
        <v>37.166870000000003</v>
      </c>
      <c r="EZ180">
        <v>53.592770000000002</v>
      </c>
      <c r="FA180">
        <v>16.425899999999999</v>
      </c>
      <c r="FB180">
        <v>53.592770000000002</v>
      </c>
      <c r="FC180">
        <v>0.50012537580851613</v>
      </c>
      <c r="FD180">
        <v>0.46074338033517442</v>
      </c>
      <c r="FE180">
        <v>0.64825907859816956</v>
      </c>
      <c r="FF180">
        <v>0.18751569826299511</v>
      </c>
      <c r="FG180">
        <v>0.64825907859816956</v>
      </c>
      <c r="FH180">
        <v>6.56008983727149</v>
      </c>
      <c r="FI180">
        <v>4.5979930373205562</v>
      </c>
      <c r="FJ180">
        <v>7.3338082464515137</v>
      </c>
      <c r="FK180">
        <v>2.735815209130958</v>
      </c>
      <c r="FL180">
        <v>7.3241281950011548</v>
      </c>
      <c r="FM180">
        <v>41.646906790280703</v>
      </c>
      <c r="FN180">
        <v>38.85</v>
      </c>
      <c r="FO180">
        <v>43.09</v>
      </c>
      <c r="FP180">
        <v>4.240000000000002</v>
      </c>
      <c r="FQ180">
        <v>43.09</v>
      </c>
      <c r="FR180">
        <v>633.45758525040628</v>
      </c>
      <c r="FS180">
        <v>613.72267999999997</v>
      </c>
      <c r="FT180">
        <v>641.64999</v>
      </c>
      <c r="FU180">
        <v>27.92731000000003</v>
      </c>
      <c r="FV180">
        <v>613.72267999999997</v>
      </c>
      <c r="FW180">
        <v>0.64312432538151909</v>
      </c>
      <c r="FX180">
        <v>0.63541499999999995</v>
      </c>
      <c r="FY180">
        <v>0.66164299999999998</v>
      </c>
      <c r="FZ180">
        <v>2.6228000000000029E-2</v>
      </c>
      <c r="GA180">
        <v>0.66119300000000003</v>
      </c>
      <c r="GB180">
        <v>13</v>
      </c>
      <c r="GC180">
        <v>303</v>
      </c>
    </row>
    <row r="181" spans="1:185" x14ac:dyDescent="0.3">
      <c r="A181" s="36" t="s">
        <v>408</v>
      </c>
      <c r="B181">
        <v>-5.0389776302866868E-2</v>
      </c>
      <c r="C181">
        <v>1.8096682912533559</v>
      </c>
      <c r="D181">
        <v>1.7691412028212481</v>
      </c>
      <c r="E181">
        <v>-0.80761432282220424</v>
      </c>
      <c r="F181">
        <v>-0.63341956064514027</v>
      </c>
      <c r="G181">
        <v>1.4410261687949111</v>
      </c>
      <c r="H181">
        <v>-54.187722029652392</v>
      </c>
      <c r="I181">
        <v>8.10049730090589E-2</v>
      </c>
      <c r="J181">
        <v>0.49353956153770723</v>
      </c>
      <c r="K181">
        <v>0.18840593228134819</v>
      </c>
      <c r="L181">
        <v>-2.877044574095787E-2</v>
      </c>
      <c r="M181">
        <v>9.9430236545725775E-2</v>
      </c>
      <c r="N181">
        <v>0.1978586380966986</v>
      </c>
      <c r="O181">
        <v>-0.22465123401908649</v>
      </c>
      <c r="P181">
        <v>-2.6792595922387929E-2</v>
      </c>
      <c r="Q181">
        <v>-0.12572563932472711</v>
      </c>
      <c r="R181">
        <v>3.9942412064276317E-2</v>
      </c>
      <c r="S181">
        <v>0.79206867641884471</v>
      </c>
      <c r="T181">
        <v>-0.53828486549713217</v>
      </c>
      <c r="U181">
        <v>-0.51964132423453813</v>
      </c>
      <c r="V181">
        <v>1.9533878537958489</v>
      </c>
      <c r="W181">
        <v>1.9500520679736171</v>
      </c>
      <c r="X181">
        <v>0.2122838629069731</v>
      </c>
      <c r="Y181">
        <v>0.19538116613081</v>
      </c>
      <c r="Z181">
        <v>3.6434281975848977E-2</v>
      </c>
      <c r="AA181">
        <v>3.9510660996955202E-2</v>
      </c>
      <c r="AB181">
        <v>48.116804851121081</v>
      </c>
      <c r="AC181">
        <v>-0.36902058269832338</v>
      </c>
      <c r="AD181">
        <v>1.9098503950245791</v>
      </c>
      <c r="AE181">
        <v>0.58130444560529637</v>
      </c>
      <c r="AF181">
        <v>0.5644017488291333</v>
      </c>
      <c r="AG181">
        <v>0.82029411343108527</v>
      </c>
      <c r="AH181">
        <v>5.3748798765059771E-3</v>
      </c>
      <c r="AI181">
        <v>320.75222659111341</v>
      </c>
      <c r="AJ181">
        <v>298.82461530125721</v>
      </c>
      <c r="AK181">
        <v>326.70758606612071</v>
      </c>
      <c r="AL181">
        <v>336.72437858401372</v>
      </c>
      <c r="AM181">
        <v>259.54290488186979</v>
      </c>
      <c r="AN181">
        <v>343.89264295325808</v>
      </c>
      <c r="AO181">
        <v>106.18758432711149</v>
      </c>
      <c r="AP181">
        <v>275.01092975106349</v>
      </c>
      <c r="AQ181">
        <v>19.734589511096608</v>
      </c>
      <c r="AR181">
        <v>4.56249911165866</v>
      </c>
      <c r="AS181">
        <v>12.197007866373619</v>
      </c>
      <c r="AT181">
        <v>-13.739944578280049</v>
      </c>
      <c r="AU181">
        <v>-7.9788692492259523</v>
      </c>
      <c r="AV181">
        <v>-5.7610753290540906</v>
      </c>
      <c r="AW181">
        <v>0.87590478502089064</v>
      </c>
      <c r="AX181">
        <v>0.75690000000000002</v>
      </c>
      <c r="AY181">
        <v>1.2526999999999999</v>
      </c>
      <c r="AZ181">
        <v>0.49579999999999991</v>
      </c>
      <c r="BA181">
        <v>1.2526999999999999</v>
      </c>
      <c r="BB181">
        <v>0.93125673718004631</v>
      </c>
      <c r="BC181">
        <v>0.87529999999999997</v>
      </c>
      <c r="BD181">
        <v>0.94020000000000004</v>
      </c>
      <c r="BE181">
        <v>6.4900000000000069E-2</v>
      </c>
      <c r="BF181">
        <v>0.87529999999999997</v>
      </c>
      <c r="BG181">
        <v>18.095938557994899</v>
      </c>
      <c r="BH181">
        <v>16.836300000000001</v>
      </c>
      <c r="BI181">
        <v>24.980899999999998</v>
      </c>
      <c r="BJ181">
        <v>8.144599999999997</v>
      </c>
      <c r="BK181">
        <v>24.980899999999998</v>
      </c>
      <c r="BL181">
        <v>5.1159228158094141</v>
      </c>
      <c r="BM181">
        <v>4.4970999999999997</v>
      </c>
      <c r="BN181">
        <v>7.4184999999999999</v>
      </c>
      <c r="BO181">
        <v>2.9214000000000002</v>
      </c>
      <c r="BP181">
        <v>5.8956</v>
      </c>
      <c r="BQ181">
        <v>3.198341757715895</v>
      </c>
      <c r="BR181">
        <v>2.9897</v>
      </c>
      <c r="BS181">
        <v>5.1632999999999996</v>
      </c>
      <c r="BT181">
        <v>2.1736</v>
      </c>
      <c r="BU181">
        <v>3.0381</v>
      </c>
      <c r="BV181">
        <v>0.718242017213232</v>
      </c>
      <c r="BW181">
        <v>2.8199999999999999E-2</v>
      </c>
      <c r="BX181">
        <v>1.7145999999999999</v>
      </c>
      <c r="BY181">
        <v>1.6863999999999999</v>
      </c>
      <c r="BZ181">
        <v>1.7145999999999999</v>
      </c>
      <c r="CA181">
        <v>-3.9165858741178532</v>
      </c>
      <c r="CB181">
        <v>-5.3243</v>
      </c>
      <c r="CC181">
        <v>-3.1939000000000002</v>
      </c>
      <c r="CD181">
        <v>2.1303999999999998</v>
      </c>
      <c r="CE181">
        <v>-4.7526999999999999</v>
      </c>
      <c r="CF181">
        <v>68.881713202194589</v>
      </c>
      <c r="CG181">
        <v>59.4</v>
      </c>
      <c r="CH181">
        <v>80.099999999999994</v>
      </c>
      <c r="CI181">
        <v>20.7</v>
      </c>
      <c r="CJ181">
        <v>59.4</v>
      </c>
      <c r="CK181">
        <v>23.466898198131361</v>
      </c>
      <c r="CL181">
        <v>18.2</v>
      </c>
      <c r="CM181">
        <v>25.9</v>
      </c>
      <c r="CN181">
        <v>7.6999999999999993</v>
      </c>
      <c r="CO181">
        <v>18.399999999999999</v>
      </c>
      <c r="CP181">
        <v>62.19996106585981</v>
      </c>
      <c r="CQ181">
        <v>42</v>
      </c>
      <c r="CR181">
        <v>65.8</v>
      </c>
      <c r="CS181">
        <v>23.8</v>
      </c>
      <c r="CT181">
        <v>51.4</v>
      </c>
      <c r="CU181">
        <v>11.609963490085489</v>
      </c>
      <c r="CV181">
        <v>9.8000000000000007</v>
      </c>
      <c r="CW181">
        <v>12.6</v>
      </c>
      <c r="CX181">
        <v>2.7999999999999989</v>
      </c>
      <c r="CY181">
        <v>10.3</v>
      </c>
      <c r="CZ181">
        <v>33.945923846392127</v>
      </c>
      <c r="DA181">
        <v>29.7</v>
      </c>
      <c r="DB181">
        <v>54.9</v>
      </c>
      <c r="DC181">
        <v>25.2</v>
      </c>
      <c r="DD181">
        <v>51.1</v>
      </c>
      <c r="DE181">
        <v>9.4116661892688818</v>
      </c>
      <c r="DF181">
        <v>5.8</v>
      </c>
      <c r="DG181">
        <v>15.3</v>
      </c>
      <c r="DH181">
        <v>9.5</v>
      </c>
      <c r="DI181">
        <v>7.8</v>
      </c>
      <c r="DJ181">
        <v>0.25067279663271819</v>
      </c>
      <c r="DK181">
        <v>0.2093761015156855</v>
      </c>
      <c r="DL181">
        <v>0.30340909090909091</v>
      </c>
      <c r="DM181">
        <v>9.4032989393405375E-2</v>
      </c>
      <c r="DN181">
        <v>0.2093761015156855</v>
      </c>
      <c r="DO181">
        <v>4.2786305688675483</v>
      </c>
      <c r="DP181">
        <v>3.4863940000000002</v>
      </c>
      <c r="DQ181">
        <v>4.4419519999999997</v>
      </c>
      <c r="DR181">
        <v>0.95555799999999946</v>
      </c>
      <c r="DS181">
        <v>3.9437760000000002</v>
      </c>
      <c r="DT181">
        <v>6.2801235166835658</v>
      </c>
      <c r="DU181">
        <v>5.8295000000000003</v>
      </c>
      <c r="DV181">
        <v>6.3701800000000004</v>
      </c>
      <c r="DW181">
        <v>0.54068000000000005</v>
      </c>
      <c r="DX181">
        <v>6.1610370000000003</v>
      </c>
      <c r="DY181">
        <v>4.484813311875393</v>
      </c>
      <c r="DZ181">
        <v>3.6308210000000001</v>
      </c>
      <c r="EA181">
        <v>4.6917299999999997</v>
      </c>
      <c r="EB181">
        <v>1.0609090000000001</v>
      </c>
      <c r="EC181">
        <v>4.1672120000000001</v>
      </c>
      <c r="ED181">
        <v>6.6721319805515398</v>
      </c>
      <c r="EE181">
        <v>6.3453499999999998</v>
      </c>
      <c r="EF181">
        <v>6.7628050000000002</v>
      </c>
      <c r="EG181">
        <v>0.41745500000000041</v>
      </c>
      <c r="EH181">
        <v>6.6068499999999997</v>
      </c>
      <c r="EI181">
        <v>7.7599512671151354</v>
      </c>
      <c r="EJ181">
        <v>7.5252429999999997</v>
      </c>
      <c r="EK181">
        <v>7.9701890000000004</v>
      </c>
      <c r="EL181">
        <v>0.44494600000000067</v>
      </c>
      <c r="EM181">
        <v>7.7800029999999998</v>
      </c>
      <c r="EN181">
        <v>26.001413864666048</v>
      </c>
      <c r="EO181">
        <v>22.849730000000001</v>
      </c>
      <c r="EP181">
        <v>27.92867</v>
      </c>
      <c r="EQ181">
        <v>5.0789399999999993</v>
      </c>
      <c r="ER181">
        <v>22.849730000000001</v>
      </c>
      <c r="ES181">
        <v>9.3836207487045478</v>
      </c>
      <c r="ET181">
        <v>7.8541800000000004</v>
      </c>
      <c r="EU181">
        <v>11.726610000000001</v>
      </c>
      <c r="EV181">
        <v>3.87243</v>
      </c>
      <c r="EW181">
        <v>8.7838700000000003</v>
      </c>
      <c r="EX181">
        <v>16.617793115961501</v>
      </c>
      <c r="EY181">
        <v>14.065860000000001</v>
      </c>
      <c r="EZ181">
        <v>19.066410000000001</v>
      </c>
      <c r="FA181">
        <v>5.0005499999999996</v>
      </c>
      <c r="FB181">
        <v>14.065860000000001</v>
      </c>
      <c r="FC181">
        <v>0.52394402536126083</v>
      </c>
      <c r="FD181">
        <v>0.46043571233974229</v>
      </c>
      <c r="FE181">
        <v>0.56277938803441396</v>
      </c>
      <c r="FF181">
        <v>0.10234367569467159</v>
      </c>
      <c r="FG181">
        <v>0.46043571233974229</v>
      </c>
      <c r="FH181">
        <v>1.772049737737279</v>
      </c>
      <c r="FI181">
        <v>1.3816490869910401</v>
      </c>
      <c r="FJ181">
        <v>2.4275494068126782</v>
      </c>
      <c r="FK181">
        <v>1.0459003198216379</v>
      </c>
      <c r="FL181">
        <v>1.6013283438848711</v>
      </c>
      <c r="FM181">
        <v>35.791564922905977</v>
      </c>
      <c r="FN181">
        <v>35.65</v>
      </c>
      <c r="FO181">
        <v>36.31</v>
      </c>
      <c r="FP181">
        <v>0.66000000000000369</v>
      </c>
      <c r="FQ181">
        <v>36.299999999999997</v>
      </c>
      <c r="FR181">
        <v>344.26029814912732</v>
      </c>
      <c r="FS181">
        <v>332.52902999999998</v>
      </c>
      <c r="FT181">
        <v>345.44941</v>
      </c>
      <c r="FU181">
        <v>12.920380000000019</v>
      </c>
      <c r="FV181">
        <v>337.55333999999999</v>
      </c>
      <c r="FW181">
        <v>0.77457681094274355</v>
      </c>
      <c r="FX181">
        <v>0.77146599999999999</v>
      </c>
      <c r="FY181">
        <v>0.79796900000000004</v>
      </c>
      <c r="FZ181">
        <v>2.6503000000000051E-2</v>
      </c>
      <c r="GA181">
        <v>0.78681999999999996</v>
      </c>
      <c r="GB181">
        <v>9</v>
      </c>
      <c r="GC181">
        <v>9</v>
      </c>
    </row>
    <row r="182" spans="1:185" x14ac:dyDescent="0.3">
      <c r="A182" s="36" t="s">
        <v>409</v>
      </c>
      <c r="B182">
        <v>-5.6064355674030147E-2</v>
      </c>
      <c r="C182">
        <v>1.8138074142684459</v>
      </c>
      <c r="D182">
        <v>1.7730683818973529</v>
      </c>
      <c r="E182">
        <v>-0.80141848050810915</v>
      </c>
      <c r="F182">
        <v>-0.64339968155727378</v>
      </c>
      <c r="G182">
        <v>1.4448028239096291</v>
      </c>
      <c r="H182">
        <v>-54.19252433330351</v>
      </c>
      <c r="I182">
        <v>0.12501450785796051</v>
      </c>
      <c r="J182">
        <v>0.48110549448285922</v>
      </c>
      <c r="K182">
        <v>0.19580626368458931</v>
      </c>
      <c r="L182">
        <v>-2.894248182782613E-2</v>
      </c>
      <c r="M182">
        <v>9.8439901095036933E-2</v>
      </c>
      <c r="N182">
        <v>0.190631996332641</v>
      </c>
      <c r="O182">
        <v>-0.21373276386173171</v>
      </c>
      <c r="P182">
        <v>-2.31007675290907E-2</v>
      </c>
      <c r="Q182">
        <v>-0.1184173758241142</v>
      </c>
      <c r="R182">
        <v>3.6780424153459723E-2</v>
      </c>
      <c r="S182">
        <v>0.80637733479890084</v>
      </c>
      <c r="T182">
        <v>-0.53714988286993104</v>
      </c>
      <c r="U182">
        <v>-0.52218696730764513</v>
      </c>
      <c r="V182">
        <v>1.9554137507516931</v>
      </c>
      <c r="W182">
        <v>1.9542646163984381</v>
      </c>
      <c r="X182">
        <v>0.21925914744317879</v>
      </c>
      <c r="Y182">
        <v>0.20288850960482721</v>
      </c>
      <c r="Z182">
        <v>3.6344590365941308E-2</v>
      </c>
      <c r="AA182">
        <v>3.904977140655478E-2</v>
      </c>
      <c r="AB182">
        <v>46.818347897051503</v>
      </c>
      <c r="AC182">
        <v>-0.35488451158518491</v>
      </c>
      <c r="AD182">
        <v>1.8999406527306539</v>
      </c>
      <c r="AE182">
        <v>0.57414365902836373</v>
      </c>
      <c r="AF182">
        <v>0.55777302119001237</v>
      </c>
      <c r="AG182">
        <v>0.86750583648632162</v>
      </c>
      <c r="AH182">
        <v>5.1882288900274116E-3</v>
      </c>
      <c r="AI182">
        <v>296.97497779023553</v>
      </c>
      <c r="AJ182">
        <v>269.24195492413958</v>
      </c>
      <c r="AK182">
        <v>296.61751149033608</v>
      </c>
      <c r="AL182">
        <v>325.06545054568721</v>
      </c>
      <c r="AM182">
        <v>365.93940956854038</v>
      </c>
      <c r="AN182">
        <v>484.21583044543718</v>
      </c>
      <c r="AO182">
        <v>179.90954311630159</v>
      </c>
      <c r="AP182">
        <v>416.64558059130189</v>
      </c>
      <c r="AQ182">
        <v>20.234893690690921</v>
      </c>
      <c r="AR182">
        <v>5.419680142891556</v>
      </c>
      <c r="AS182">
        <v>12.347203401601909</v>
      </c>
      <c r="AT182">
        <v>-16.565378091411851</v>
      </c>
      <c r="AU182">
        <v>-9.5815950506087386</v>
      </c>
      <c r="AV182">
        <v>-6.9837830408031074</v>
      </c>
      <c r="AW182">
        <v>1.2994753465804929</v>
      </c>
      <c r="AX182">
        <v>1.2436</v>
      </c>
      <c r="AY182">
        <v>1.5582</v>
      </c>
      <c r="AZ182">
        <v>0.31459999999999999</v>
      </c>
      <c r="BA182">
        <v>1.5582</v>
      </c>
      <c r="BB182">
        <v>0.90613797140101127</v>
      </c>
      <c r="BC182">
        <v>0.88200000000000001</v>
      </c>
      <c r="BD182">
        <v>0.91349999999999998</v>
      </c>
      <c r="BE182">
        <v>3.1499999999999972E-2</v>
      </c>
      <c r="BF182">
        <v>0.91349999999999998</v>
      </c>
      <c r="BG182">
        <v>21.419693183759112</v>
      </c>
      <c r="BH182">
        <v>20.104399999999998</v>
      </c>
      <c r="BI182">
        <v>24.299900000000001</v>
      </c>
      <c r="BJ182">
        <v>4.1955000000000027</v>
      </c>
      <c r="BK182">
        <v>20.104399999999998</v>
      </c>
      <c r="BL182">
        <v>6.5489339647875653</v>
      </c>
      <c r="BM182">
        <v>6.3045999999999998</v>
      </c>
      <c r="BN182">
        <v>8.3933999999999997</v>
      </c>
      <c r="BO182">
        <v>2.0888</v>
      </c>
      <c r="BP182">
        <v>8.3260000000000005</v>
      </c>
      <c r="BQ182">
        <v>4.9342609121403243</v>
      </c>
      <c r="BR182">
        <v>4.7900999999999998</v>
      </c>
      <c r="BS182">
        <v>5.2525000000000004</v>
      </c>
      <c r="BT182">
        <v>0.46240000000000059</v>
      </c>
      <c r="BU182">
        <v>5.1561000000000003</v>
      </c>
      <c r="BV182">
        <v>-0.68451046318516928</v>
      </c>
      <c r="BW182">
        <v>-0.96819999999999995</v>
      </c>
      <c r="BX182">
        <v>1.2588999999999999</v>
      </c>
      <c r="BY182">
        <v>2.2271000000000001</v>
      </c>
      <c r="BZ182">
        <v>1.2588999999999999</v>
      </c>
      <c r="CA182">
        <v>-4.2497505762926684</v>
      </c>
      <c r="CB182">
        <v>-6.4385000000000003</v>
      </c>
      <c r="CC182">
        <v>-4.0171999999999999</v>
      </c>
      <c r="CD182">
        <v>2.4213</v>
      </c>
      <c r="CE182">
        <v>-6.415</v>
      </c>
      <c r="CF182">
        <v>67.570249854135213</v>
      </c>
      <c r="CG182">
        <v>53.4</v>
      </c>
      <c r="CH182">
        <v>76</v>
      </c>
      <c r="CI182">
        <v>22.6</v>
      </c>
      <c r="CJ182">
        <v>53.4</v>
      </c>
      <c r="CK182">
        <v>26.198368371789609</v>
      </c>
      <c r="CL182">
        <v>14.6</v>
      </c>
      <c r="CM182">
        <v>27</v>
      </c>
      <c r="CN182">
        <v>12.4</v>
      </c>
      <c r="CO182">
        <v>14.6</v>
      </c>
      <c r="CP182">
        <v>68.95771025918107</v>
      </c>
      <c r="CQ182">
        <v>57.4</v>
      </c>
      <c r="CR182">
        <v>74</v>
      </c>
      <c r="CS182">
        <v>16.600000000000001</v>
      </c>
      <c r="CT182">
        <v>57.6</v>
      </c>
      <c r="CU182">
        <v>11.272243210822751</v>
      </c>
      <c r="CV182">
        <v>10.4</v>
      </c>
      <c r="CW182">
        <v>11.8</v>
      </c>
      <c r="CX182">
        <v>1.4</v>
      </c>
      <c r="CY182">
        <v>11.8</v>
      </c>
      <c r="CZ182">
        <v>90.295497728340337</v>
      </c>
      <c r="DA182">
        <v>86.6</v>
      </c>
      <c r="DB182">
        <v>128.4</v>
      </c>
      <c r="DC182">
        <v>41.800000000000011</v>
      </c>
      <c r="DD182">
        <v>128.4</v>
      </c>
      <c r="DE182">
        <v>14.66367345712367</v>
      </c>
      <c r="DF182">
        <v>2.2000000000000002</v>
      </c>
      <c r="DG182">
        <v>15.6</v>
      </c>
      <c r="DH182">
        <v>13.4</v>
      </c>
      <c r="DI182">
        <v>2.2000000000000002</v>
      </c>
      <c r="DJ182">
        <v>0.1622018564622458</v>
      </c>
      <c r="DK182">
        <v>0.1247080803362914</v>
      </c>
      <c r="DL182">
        <v>0.1862745098039216</v>
      </c>
      <c r="DM182">
        <v>6.1566429467630128E-2</v>
      </c>
      <c r="DN182">
        <v>0.1247080803362914</v>
      </c>
      <c r="DO182">
        <v>4.2652693916458926</v>
      </c>
      <c r="DP182">
        <v>3.8064249999999999</v>
      </c>
      <c r="DQ182">
        <v>4.279255</v>
      </c>
      <c r="DR182">
        <v>0.47283000000000008</v>
      </c>
      <c r="DS182">
        <v>3.818066</v>
      </c>
      <c r="DT182">
        <v>6.0427241036947734</v>
      </c>
      <c r="DU182">
        <v>6.0340910000000001</v>
      </c>
      <c r="DV182">
        <v>7.2111070000000002</v>
      </c>
      <c r="DW182">
        <v>1.1770160000000001</v>
      </c>
      <c r="DX182">
        <v>6.9443489999999999</v>
      </c>
      <c r="DY182">
        <v>4.8220822355980131</v>
      </c>
      <c r="DZ182">
        <v>4.053401</v>
      </c>
      <c r="EA182">
        <v>5.0733230000000002</v>
      </c>
      <c r="EB182">
        <v>1.019922</v>
      </c>
      <c r="EC182">
        <v>4.053401</v>
      </c>
      <c r="ED182">
        <v>8.2161480891179917</v>
      </c>
      <c r="EE182">
        <v>8.0781469999999995</v>
      </c>
      <c r="EF182">
        <v>8.4566879999999998</v>
      </c>
      <c r="EG182">
        <v>0.37854100000000018</v>
      </c>
      <c r="EH182">
        <v>8.3980359999999994</v>
      </c>
      <c r="EI182">
        <v>8.0109706926328581</v>
      </c>
      <c r="EJ182">
        <v>7.9825429999999997</v>
      </c>
      <c r="EK182">
        <v>10.159901</v>
      </c>
      <c r="EL182">
        <v>2.1773579999999999</v>
      </c>
      <c r="EM182">
        <v>10.080691</v>
      </c>
      <c r="EN182">
        <v>36.073608093926197</v>
      </c>
      <c r="EO182">
        <v>31.610890000000001</v>
      </c>
      <c r="EP182">
        <v>37.48415</v>
      </c>
      <c r="EQ182">
        <v>5.8732599999999984</v>
      </c>
      <c r="ER182">
        <v>32.893079999999998</v>
      </c>
      <c r="ES182">
        <v>9.1710191054341799</v>
      </c>
      <c r="ET182">
        <v>7.4463600000000003</v>
      </c>
      <c r="EU182">
        <v>11.01268</v>
      </c>
      <c r="EV182">
        <v>3.5663199999999988</v>
      </c>
      <c r="EW182">
        <v>7.4463600000000003</v>
      </c>
      <c r="EX182">
        <v>26.90258898849202</v>
      </c>
      <c r="EY182">
        <v>21.245339999999999</v>
      </c>
      <c r="EZ182">
        <v>28.364170000000001</v>
      </c>
      <c r="FA182">
        <v>7.1188300000000027</v>
      </c>
      <c r="FB182">
        <v>25.446719999999999</v>
      </c>
      <c r="FC182">
        <v>0.54690442567628794</v>
      </c>
      <c r="FD182">
        <v>0.4792460902594648</v>
      </c>
      <c r="FE182">
        <v>0.5682893564274627</v>
      </c>
      <c r="FF182">
        <v>8.9043266167997903E-2</v>
      </c>
      <c r="FG182">
        <v>0.49868510461400473</v>
      </c>
      <c r="FH182">
        <v>2.9362968805872511</v>
      </c>
      <c r="FI182">
        <v>2.049610488589606</v>
      </c>
      <c r="FJ182">
        <v>3.417336792741688</v>
      </c>
      <c r="FK182">
        <v>1.367726304152082</v>
      </c>
      <c r="FL182">
        <v>3.417336792741688</v>
      </c>
      <c r="FM182">
        <v>39.847819106638212</v>
      </c>
      <c r="FN182">
        <v>39.619999999999997</v>
      </c>
      <c r="FO182">
        <v>40.64</v>
      </c>
      <c r="FP182">
        <v>1.0200000000000029</v>
      </c>
      <c r="FQ182">
        <v>39.869999999999997</v>
      </c>
      <c r="FR182">
        <v>488.1203868928788</v>
      </c>
      <c r="FS182">
        <v>466.70278000000002</v>
      </c>
      <c r="FT182">
        <v>489.57749999999999</v>
      </c>
      <c r="FU182">
        <v>22.874719999999972</v>
      </c>
      <c r="FV182">
        <v>466.70278000000002</v>
      </c>
      <c r="FW182">
        <v>0.69786580677959942</v>
      </c>
      <c r="FX182">
        <v>0.69557500000000005</v>
      </c>
      <c r="FY182">
        <v>0.72685999999999995</v>
      </c>
      <c r="FZ182">
        <v>3.1284999999999903E-2</v>
      </c>
      <c r="GA182">
        <v>0.72685999999999995</v>
      </c>
      <c r="GB182">
        <v>15</v>
      </c>
      <c r="GC182">
        <v>64</v>
      </c>
    </row>
    <row r="183" spans="1:185" x14ac:dyDescent="0.3">
      <c r="A183" s="36" t="s">
        <v>410</v>
      </c>
      <c r="B183">
        <v>-5.7493815126320097E-2</v>
      </c>
      <c r="C183">
        <v>1.8273624828821851</v>
      </c>
      <c r="D183">
        <v>1.726721561121114</v>
      </c>
      <c r="E183">
        <v>-0.79430534587344137</v>
      </c>
      <c r="F183">
        <v>-0.61156902880330088</v>
      </c>
      <c r="G183">
        <v>1.4058765764603001</v>
      </c>
      <c r="H183">
        <v>-54.191512383704271</v>
      </c>
      <c r="I183">
        <v>9.3888709220289218E-2</v>
      </c>
      <c r="J183">
        <v>0.46654449621730959</v>
      </c>
      <c r="K183">
        <v>0.242324512680267</v>
      </c>
      <c r="L183">
        <v>-3.9921900672888547E-2</v>
      </c>
      <c r="M183">
        <v>8.3324583662128845E-2</v>
      </c>
      <c r="N183">
        <v>0.201399635876712</v>
      </c>
      <c r="O183">
        <v>-0.22372960946995751</v>
      </c>
      <c r="P183">
        <v>-2.232997359324548E-2</v>
      </c>
      <c r="Q183">
        <v>-0.1230278828321226</v>
      </c>
      <c r="R183">
        <v>3.7580333474008402E-2</v>
      </c>
      <c r="S183">
        <v>0.78303086301038427</v>
      </c>
      <c r="T183">
        <v>-0.52876195177275787</v>
      </c>
      <c r="U183">
        <v>-0.50525756311746428</v>
      </c>
      <c r="V183">
        <v>1.9526628305015949</v>
      </c>
      <c r="W183">
        <v>1.9492279301927871</v>
      </c>
      <c r="X183">
        <v>0.211899679069326</v>
      </c>
      <c r="Y183">
        <v>0.1885921592904857</v>
      </c>
      <c r="Z183">
        <v>3.6162664387734897E-2</v>
      </c>
      <c r="AA183">
        <v>4.076042448681607E-2</v>
      </c>
      <c r="AB183">
        <v>49.2957191327231</v>
      </c>
      <c r="AC183">
        <v>-0.37035322959203842</v>
      </c>
      <c r="AD183">
        <v>1.925070918121756</v>
      </c>
      <c r="AE183">
        <v>0.58225290866136425</v>
      </c>
      <c r="AF183">
        <v>0.55894538888252387</v>
      </c>
      <c r="AG183">
        <v>0.83263207183683985</v>
      </c>
      <c r="AH183">
        <v>5.1102390177435774E-3</v>
      </c>
      <c r="AI183">
        <v>291.74229464963253</v>
      </c>
      <c r="AJ183">
        <v>271.570025545487</v>
      </c>
      <c r="AK183">
        <v>286.00806399302928</v>
      </c>
      <c r="AL183">
        <v>317.64875367239159</v>
      </c>
      <c r="AM183">
        <v>405.60543439327267</v>
      </c>
      <c r="AN183">
        <v>546.65067215412671</v>
      </c>
      <c r="AO183">
        <v>208.10061565830699</v>
      </c>
      <c r="AP183">
        <v>493.44524036855597</v>
      </c>
      <c r="AQ183">
        <v>20.45271935607234</v>
      </c>
      <c r="AR183">
        <v>5.6893467886476197</v>
      </c>
      <c r="AS183">
        <v>12.919382410842431</v>
      </c>
      <c r="AT183">
        <v>-16.97034370464516</v>
      </c>
      <c r="AU183">
        <v>-9.2092656672754618</v>
      </c>
      <c r="AV183">
        <v>-7.7610780373696926</v>
      </c>
      <c r="AW183">
        <v>1.7105080595359969</v>
      </c>
      <c r="AX183">
        <v>1.5329999999999999</v>
      </c>
      <c r="AY183">
        <v>1.7362</v>
      </c>
      <c r="AZ183">
        <v>0.20319999999999999</v>
      </c>
      <c r="BA183">
        <v>1.6032999999999999</v>
      </c>
      <c r="BB183">
        <v>0.93748556047580645</v>
      </c>
      <c r="BC183">
        <v>0.92390000000000005</v>
      </c>
      <c r="BD183">
        <v>0.9385</v>
      </c>
      <c r="BE183">
        <v>1.459999999999995E-2</v>
      </c>
      <c r="BF183">
        <v>0.92589999999999995</v>
      </c>
      <c r="BG183">
        <v>17.242826141870861</v>
      </c>
      <c r="BH183">
        <v>17.088899999999999</v>
      </c>
      <c r="BI183">
        <v>19.173200000000001</v>
      </c>
      <c r="BJ183">
        <v>2.084300000000002</v>
      </c>
      <c r="BK183">
        <v>18.9086</v>
      </c>
      <c r="BL183">
        <v>6.5772414487776079</v>
      </c>
      <c r="BM183">
        <v>6.2493999999999996</v>
      </c>
      <c r="BN183">
        <v>8.7317</v>
      </c>
      <c r="BO183">
        <v>2.4823</v>
      </c>
      <c r="BP183">
        <v>8.7317</v>
      </c>
      <c r="BQ183">
        <v>4.4588747182294881</v>
      </c>
      <c r="BR183">
        <v>4.2718999999999996</v>
      </c>
      <c r="BS183">
        <v>5.9454000000000002</v>
      </c>
      <c r="BT183">
        <v>1.6735000000000011</v>
      </c>
      <c r="BU183">
        <v>5.9454000000000002</v>
      </c>
      <c r="BV183">
        <v>0.35529996147186632</v>
      </c>
      <c r="BW183">
        <v>-9.69E-2</v>
      </c>
      <c r="BX183">
        <v>0.72570000000000001</v>
      </c>
      <c r="BY183">
        <v>0.8226</v>
      </c>
      <c r="BZ183">
        <v>0.43469999999999998</v>
      </c>
      <c r="CA183">
        <v>-4.8141343773023459</v>
      </c>
      <c r="CB183">
        <v>-6.3802000000000003</v>
      </c>
      <c r="CC183">
        <v>-4.3727999999999998</v>
      </c>
      <c r="CD183">
        <v>2.007400000000001</v>
      </c>
      <c r="CE183">
        <v>-6.3802000000000003</v>
      </c>
      <c r="CF183">
        <v>53.205431785570809</v>
      </c>
      <c r="CG183">
        <v>50.2</v>
      </c>
      <c r="CH183">
        <v>53.9</v>
      </c>
      <c r="CI183">
        <v>3.6999999999999962</v>
      </c>
      <c r="CJ183">
        <v>50.2</v>
      </c>
      <c r="CK183">
        <v>14.594923379475331</v>
      </c>
      <c r="CL183">
        <v>14.5</v>
      </c>
      <c r="CM183">
        <v>14.9</v>
      </c>
      <c r="CN183">
        <v>0.40000000000000041</v>
      </c>
      <c r="CO183">
        <v>14.9</v>
      </c>
      <c r="CP183">
        <v>51.582399846515933</v>
      </c>
      <c r="CQ183">
        <v>49.6</v>
      </c>
      <c r="CR183">
        <v>51.8</v>
      </c>
      <c r="CS183">
        <v>2.1999999999999962</v>
      </c>
      <c r="CT183">
        <v>49.9</v>
      </c>
      <c r="CU183">
        <v>11.841439031964081</v>
      </c>
      <c r="CV183">
        <v>10.199999999999999</v>
      </c>
      <c r="CW183">
        <v>12</v>
      </c>
      <c r="CX183">
        <v>1.8000000000000009</v>
      </c>
      <c r="CY183">
        <v>10.3</v>
      </c>
      <c r="CZ183">
        <v>144.2556824587237</v>
      </c>
      <c r="DA183">
        <v>140.6</v>
      </c>
      <c r="DB183">
        <v>148.30000000000001</v>
      </c>
      <c r="DC183">
        <v>7.7000000000000171</v>
      </c>
      <c r="DD183">
        <v>147.5</v>
      </c>
      <c r="DE183">
        <v>2.4133461153605169</v>
      </c>
      <c r="DF183">
        <v>2.2000000000000002</v>
      </c>
      <c r="DG183">
        <v>4</v>
      </c>
      <c r="DH183">
        <v>1.8</v>
      </c>
      <c r="DI183">
        <v>3.9</v>
      </c>
      <c r="DJ183">
        <v>0.10782633021961149</v>
      </c>
      <c r="DK183">
        <v>0.10127092999798271</v>
      </c>
      <c r="DL183">
        <v>0.1093528099005884</v>
      </c>
      <c r="DM183">
        <v>8.0818799026056987E-3</v>
      </c>
      <c r="DN183">
        <v>0.1012913640032284</v>
      </c>
      <c r="DO183">
        <v>3.6814087955438022</v>
      </c>
      <c r="DP183">
        <v>3.3796940000000002</v>
      </c>
      <c r="DQ183">
        <v>3.8937379999999999</v>
      </c>
      <c r="DR183">
        <v>0.51404399999999972</v>
      </c>
      <c r="DS183">
        <v>3.384916</v>
      </c>
      <c r="DT183">
        <v>7.0272533885513573</v>
      </c>
      <c r="DU183">
        <v>6.9572070000000004</v>
      </c>
      <c r="DV183">
        <v>7.211125</v>
      </c>
      <c r="DW183">
        <v>0.25391799999999959</v>
      </c>
      <c r="DX183">
        <v>7.0706280000000001</v>
      </c>
      <c r="DY183">
        <v>4.5316332503062648</v>
      </c>
      <c r="DZ183">
        <v>4.1646789999999996</v>
      </c>
      <c r="EA183">
        <v>4.5581500000000004</v>
      </c>
      <c r="EB183">
        <v>0.39347100000000079</v>
      </c>
      <c r="EC183">
        <v>4.1646789999999996</v>
      </c>
      <c r="ED183">
        <v>8.3991424192116657</v>
      </c>
      <c r="EE183">
        <v>8.3319659999999995</v>
      </c>
      <c r="EF183">
        <v>8.5780650000000005</v>
      </c>
      <c r="EG183">
        <v>0.24609900000000101</v>
      </c>
      <c r="EH183">
        <v>8.3327469999999995</v>
      </c>
      <c r="EI183">
        <v>9.9069360416260039</v>
      </c>
      <c r="EJ183">
        <v>9.8655150000000003</v>
      </c>
      <c r="EK183">
        <v>9.9538740000000008</v>
      </c>
      <c r="EL183">
        <v>8.835900000000052E-2</v>
      </c>
      <c r="EM183">
        <v>9.9196270000000002</v>
      </c>
      <c r="EN183">
        <v>33.382541489433471</v>
      </c>
      <c r="EO183">
        <v>32.317320000000002</v>
      </c>
      <c r="EP183">
        <v>38.088340000000002</v>
      </c>
      <c r="EQ183">
        <v>5.77102</v>
      </c>
      <c r="ER183">
        <v>37.17841</v>
      </c>
      <c r="ES183">
        <v>6.1815282068682524</v>
      </c>
      <c r="ET183">
        <v>6.12432</v>
      </c>
      <c r="EU183">
        <v>7.1585999999999999</v>
      </c>
      <c r="EV183">
        <v>1.0342800000000001</v>
      </c>
      <c r="EW183">
        <v>7.1453899999999999</v>
      </c>
      <c r="EX183">
        <v>27.201013282565221</v>
      </c>
      <c r="EY183">
        <v>26.193000000000001</v>
      </c>
      <c r="EZ183">
        <v>30.939599999999999</v>
      </c>
      <c r="FA183">
        <v>4.7465999999999973</v>
      </c>
      <c r="FB183">
        <v>30.03302</v>
      </c>
      <c r="FC183">
        <v>0.46134525787462438</v>
      </c>
      <c r="FD183">
        <v>0.44662394365438068</v>
      </c>
      <c r="FE183">
        <v>0.52637918670387562</v>
      </c>
      <c r="FF183">
        <v>7.9755243049494939E-2</v>
      </c>
      <c r="FG183">
        <v>0.51380399405023258</v>
      </c>
      <c r="FH183">
        <v>4.4020766923319634</v>
      </c>
      <c r="FI183">
        <v>4.0951666526974551</v>
      </c>
      <c r="FJ183">
        <v>4.4569437913107093</v>
      </c>
      <c r="FK183">
        <v>0.36177713861325422</v>
      </c>
      <c r="FL183">
        <v>4.2031323692618603</v>
      </c>
      <c r="FM183">
        <v>43.709849996159122</v>
      </c>
      <c r="FN183">
        <v>41.15</v>
      </c>
      <c r="FO183">
        <v>44.17</v>
      </c>
      <c r="FP183">
        <v>3.0200000000000031</v>
      </c>
      <c r="FQ183">
        <v>41.57</v>
      </c>
      <c r="FR183">
        <v>549.49481918163087</v>
      </c>
      <c r="FS183">
        <v>537.40174000000002</v>
      </c>
      <c r="FT183">
        <v>551.66324999999995</v>
      </c>
      <c r="FU183">
        <v>14.26150999999993</v>
      </c>
      <c r="FV183">
        <v>537.40174000000002</v>
      </c>
      <c r="FW183">
        <v>0.67904368946122862</v>
      </c>
      <c r="FX183">
        <v>0.67662</v>
      </c>
      <c r="FY183">
        <v>0.69288799999999995</v>
      </c>
      <c r="FZ183">
        <v>1.6267999999999949E-2</v>
      </c>
      <c r="GA183">
        <v>0.69288799999999995</v>
      </c>
      <c r="GB183">
        <v>8</v>
      </c>
      <c r="GC183">
        <v>52</v>
      </c>
    </row>
    <row r="184" spans="1:185" x14ac:dyDescent="0.3">
      <c r="A184" s="36" t="s">
        <v>411</v>
      </c>
      <c r="B184">
        <v>-5.4508038382572607E-2</v>
      </c>
      <c r="C184">
        <v>1.8310635615993349</v>
      </c>
      <c r="D184">
        <v>1.718890798308953</v>
      </c>
      <c r="E184">
        <v>-0.78114556927527223</v>
      </c>
      <c r="F184">
        <v>-0.61918256250156078</v>
      </c>
      <c r="G184">
        <v>1.4003381625772739</v>
      </c>
      <c r="H184">
        <v>-54.189778374795203</v>
      </c>
      <c r="I184">
        <v>9.5455826654440037E-2</v>
      </c>
      <c r="J184">
        <v>0.42649769137325633</v>
      </c>
      <c r="K184">
        <v>0.2219858291720101</v>
      </c>
      <c r="L184">
        <v>-3.766340936228945E-2</v>
      </c>
      <c r="M184">
        <v>8.6768530896023099E-2</v>
      </c>
      <c r="N184">
        <v>0.20091041945261329</v>
      </c>
      <c r="O184">
        <v>-0.22239836198234261</v>
      </c>
      <c r="P184">
        <v>-2.1487942529729281E-2</v>
      </c>
      <c r="Q184">
        <v>-0.1219410332294437</v>
      </c>
      <c r="R184">
        <v>3.7010652752800639E-2</v>
      </c>
      <c r="S184">
        <v>0.80014635510126486</v>
      </c>
      <c r="T184">
        <v>-0.53464761376725634</v>
      </c>
      <c r="U184">
        <v>-0.52137853327282813</v>
      </c>
      <c r="V184">
        <v>1.952342462379947</v>
      </c>
      <c r="W184">
        <v>1.9492412607593179</v>
      </c>
      <c r="X184">
        <v>0.2146552564748691</v>
      </c>
      <c r="Y184">
        <v>0.19827244747616629</v>
      </c>
      <c r="Z184">
        <v>3.5390727499427441E-2</v>
      </c>
      <c r="AA184">
        <v>3.8241594432403117E-2</v>
      </c>
      <c r="AB184">
        <v>48.907183824591961</v>
      </c>
      <c r="AC184">
        <v>-0.37325409926901948</v>
      </c>
      <c r="AD184">
        <v>1.920371294924792</v>
      </c>
      <c r="AE184">
        <v>0.58790935574388858</v>
      </c>
      <c r="AF184">
        <v>0.57152654674518577</v>
      </c>
      <c r="AG184">
        <v>0.86980885016134379</v>
      </c>
      <c r="AH184">
        <v>5.107075720157837E-3</v>
      </c>
      <c r="AI184">
        <v>290.48846624012288</v>
      </c>
      <c r="AJ184">
        <v>267.48125274456419</v>
      </c>
      <c r="AK184">
        <v>287.54718702401601</v>
      </c>
      <c r="AL184">
        <v>316.43690433867312</v>
      </c>
      <c r="AM184">
        <v>443.49556547544688</v>
      </c>
      <c r="AN184">
        <v>594.20753016966853</v>
      </c>
      <c r="AO184">
        <v>207.50775947772399</v>
      </c>
      <c r="AP184">
        <v>536.60657982652856</v>
      </c>
      <c r="AQ184">
        <v>20.97613664640674</v>
      </c>
      <c r="AR184">
        <v>5.8114480852360888</v>
      </c>
      <c r="AS184">
        <v>13.030394131365149</v>
      </c>
      <c r="AT184">
        <v>-19.941044985449349</v>
      </c>
      <c r="AU184">
        <v>-11.323854411660511</v>
      </c>
      <c r="AV184">
        <v>-8.6171905737888466</v>
      </c>
      <c r="AW184">
        <v>1.6839601914904589</v>
      </c>
      <c r="AX184">
        <v>1.6214</v>
      </c>
      <c r="AY184">
        <v>1.8411999999999999</v>
      </c>
      <c r="AZ184">
        <v>0.2198</v>
      </c>
      <c r="BA184">
        <v>1.8188</v>
      </c>
      <c r="BB184">
        <v>0.94659374879417413</v>
      </c>
      <c r="BC184">
        <v>0.92059999999999997</v>
      </c>
      <c r="BD184">
        <v>0.94779999999999998</v>
      </c>
      <c r="BE184">
        <v>2.7199999999999998E-2</v>
      </c>
      <c r="BF184">
        <v>0.92220000000000002</v>
      </c>
      <c r="BG184">
        <v>15.861409269549601</v>
      </c>
      <c r="BH184">
        <v>15.669</v>
      </c>
      <c r="BI184">
        <v>19.619800000000001</v>
      </c>
      <c r="BJ184">
        <v>3.950800000000001</v>
      </c>
      <c r="BK184">
        <v>19.416</v>
      </c>
      <c r="BL184">
        <v>6.6839671154988798</v>
      </c>
      <c r="BM184">
        <v>6.0381</v>
      </c>
      <c r="BN184">
        <v>8.5076999999999998</v>
      </c>
      <c r="BO184">
        <v>2.4695999999999998</v>
      </c>
      <c r="BP184">
        <v>8.5076999999999998</v>
      </c>
      <c r="BQ184">
        <v>5.1280680282692543</v>
      </c>
      <c r="BR184">
        <v>4.6829999999999998</v>
      </c>
      <c r="BS184">
        <v>6.4313000000000002</v>
      </c>
      <c r="BT184">
        <v>1.7483</v>
      </c>
      <c r="BU184">
        <v>6.4313000000000002</v>
      </c>
      <c r="BV184">
        <v>-0.97700511030264581</v>
      </c>
      <c r="BW184">
        <v>-1.3187</v>
      </c>
      <c r="BX184">
        <v>-0.4869</v>
      </c>
      <c r="BY184">
        <v>0.83179999999999998</v>
      </c>
      <c r="BZ184">
        <v>-0.94210000000000005</v>
      </c>
      <c r="CA184">
        <v>-4.1510606493621216</v>
      </c>
      <c r="CB184">
        <v>-5.4893000000000001</v>
      </c>
      <c r="CC184">
        <v>-3.4662000000000002</v>
      </c>
      <c r="CD184">
        <v>2.0230999999999999</v>
      </c>
      <c r="CE184">
        <v>-5.4893000000000001</v>
      </c>
      <c r="CF184">
        <v>57.600950343139978</v>
      </c>
      <c r="CG184">
        <v>49.5</v>
      </c>
      <c r="CH184">
        <v>58.1</v>
      </c>
      <c r="CI184">
        <v>8.6000000000000014</v>
      </c>
      <c r="CJ184">
        <v>49.5</v>
      </c>
      <c r="CK184">
        <v>19.903429865299451</v>
      </c>
      <c r="CL184">
        <v>14.8</v>
      </c>
      <c r="CM184">
        <v>20.100000000000001</v>
      </c>
      <c r="CN184">
        <v>5.3000000000000007</v>
      </c>
      <c r="CO184">
        <v>14.8</v>
      </c>
      <c r="CP184">
        <v>89.252386541796255</v>
      </c>
      <c r="CQ184">
        <v>79.599999999999994</v>
      </c>
      <c r="CR184">
        <v>93.2</v>
      </c>
      <c r="CS184">
        <v>13.60000000000001</v>
      </c>
      <c r="CT184">
        <v>84.5</v>
      </c>
      <c r="CU184">
        <v>11.508153758050691</v>
      </c>
      <c r="CV184">
        <v>10</v>
      </c>
      <c r="CW184">
        <v>11.8</v>
      </c>
      <c r="CX184">
        <v>1.8000000000000009</v>
      </c>
      <c r="CY184">
        <v>10.1</v>
      </c>
      <c r="CZ184">
        <v>118.1083830430285</v>
      </c>
      <c r="DA184">
        <v>104.5</v>
      </c>
      <c r="DB184">
        <v>127.8</v>
      </c>
      <c r="DC184">
        <v>23.3</v>
      </c>
      <c r="DD184">
        <v>104.5</v>
      </c>
      <c r="DE184">
        <v>8.3304110231176143</v>
      </c>
      <c r="DF184">
        <v>3.5</v>
      </c>
      <c r="DG184">
        <v>8.6</v>
      </c>
      <c r="DH184">
        <v>5.0999999999999996</v>
      </c>
      <c r="DI184">
        <v>3.5</v>
      </c>
      <c r="DJ184">
        <v>0.1073447634410067</v>
      </c>
      <c r="DK184">
        <v>9.1059602649006616E-2</v>
      </c>
      <c r="DL184">
        <v>0.108355091383812</v>
      </c>
      <c r="DM184">
        <v>1.7295488734805409E-2</v>
      </c>
      <c r="DN184">
        <v>9.1059602649006616E-2</v>
      </c>
      <c r="DO184">
        <v>3.7896208469729178</v>
      </c>
      <c r="DP184">
        <v>3.5530179999999998</v>
      </c>
      <c r="DQ184">
        <v>4.1129119999999997</v>
      </c>
      <c r="DR184">
        <v>0.55989399999999989</v>
      </c>
      <c r="DS184">
        <v>3.8562069999999999</v>
      </c>
      <c r="DT184">
        <v>7.0699253929387957</v>
      </c>
      <c r="DU184">
        <v>6.928973</v>
      </c>
      <c r="DV184">
        <v>7.2187250000000001</v>
      </c>
      <c r="DW184">
        <v>0.28975200000000001</v>
      </c>
      <c r="DX184">
        <v>7.2026139999999996</v>
      </c>
      <c r="DY184">
        <v>5.2428238862822951</v>
      </c>
      <c r="DZ184">
        <v>5.1090929999999997</v>
      </c>
      <c r="EA184">
        <v>5.3615149999999998</v>
      </c>
      <c r="EB184">
        <v>0.25242200000000009</v>
      </c>
      <c r="EC184">
        <v>5.3615149999999998</v>
      </c>
      <c r="ED184">
        <v>8.4148101320628825</v>
      </c>
      <c r="EE184">
        <v>8.3542690000000004</v>
      </c>
      <c r="EF184">
        <v>8.5733949999999997</v>
      </c>
      <c r="EG184">
        <v>0.21912599999999929</v>
      </c>
      <c r="EH184">
        <v>8.5733949999999997</v>
      </c>
      <c r="EI184">
        <v>9.9861288034522993</v>
      </c>
      <c r="EJ184">
        <v>9.8664269999999998</v>
      </c>
      <c r="EK184">
        <v>10.042963</v>
      </c>
      <c r="EL184">
        <v>0.1765360000000005</v>
      </c>
      <c r="EM184">
        <v>9.8664269999999998</v>
      </c>
      <c r="EN184">
        <v>38.818887455934011</v>
      </c>
      <c r="EO184">
        <v>37.651009999999999</v>
      </c>
      <c r="EP184">
        <v>41.271700000000003</v>
      </c>
      <c r="EQ184">
        <v>3.6206900000000029</v>
      </c>
      <c r="ER184">
        <v>41.16827</v>
      </c>
      <c r="ES184">
        <v>6.1050533522572188</v>
      </c>
      <c r="ET184">
        <v>5.8498000000000001</v>
      </c>
      <c r="EU184">
        <v>6.12432</v>
      </c>
      <c r="EV184">
        <v>0.27451999999999988</v>
      </c>
      <c r="EW184">
        <v>5.8498000000000001</v>
      </c>
      <c r="EX184">
        <v>32.713834103676767</v>
      </c>
      <c r="EY184">
        <v>31.526689999999999</v>
      </c>
      <c r="EZ184">
        <v>35.421900000000001</v>
      </c>
      <c r="FA184">
        <v>3.8952100000000018</v>
      </c>
      <c r="FB184">
        <v>35.318469999999998</v>
      </c>
      <c r="FC184">
        <v>0.48704895027321082</v>
      </c>
      <c r="FD184">
        <v>0.47239594174466643</v>
      </c>
      <c r="FE184">
        <v>0.51782365436952016</v>
      </c>
      <c r="FF184">
        <v>4.5427712624853789E-2</v>
      </c>
      <c r="FG184">
        <v>0.51652594914847427</v>
      </c>
      <c r="FH184">
        <v>5.3600197667330924</v>
      </c>
      <c r="FI184">
        <v>5.1477862032029673</v>
      </c>
      <c r="FJ184">
        <v>6.0552326575267532</v>
      </c>
      <c r="FK184">
        <v>0.9074464543237859</v>
      </c>
      <c r="FL184">
        <v>6.0375517111696118</v>
      </c>
      <c r="FM184">
        <v>43.861824674842516</v>
      </c>
      <c r="FN184">
        <v>42.42</v>
      </c>
      <c r="FO184">
        <v>44.52</v>
      </c>
      <c r="FP184">
        <v>2.100000000000001</v>
      </c>
      <c r="FQ184">
        <v>42.42</v>
      </c>
      <c r="FR184">
        <v>587.96673529930911</v>
      </c>
      <c r="FS184">
        <v>571.39500999999996</v>
      </c>
      <c r="FT184">
        <v>592.53142000000003</v>
      </c>
      <c r="FU184">
        <v>21.136410000000069</v>
      </c>
      <c r="FV184">
        <v>571.39500999999996</v>
      </c>
      <c r="FW184">
        <v>0.66713632958810998</v>
      </c>
      <c r="FX184">
        <v>0.66175799999999996</v>
      </c>
      <c r="FY184">
        <v>0.68477200000000005</v>
      </c>
      <c r="FZ184">
        <v>2.301400000000009E-2</v>
      </c>
      <c r="GA184">
        <v>0.68477200000000005</v>
      </c>
      <c r="GB184">
        <v>9</v>
      </c>
      <c r="GC184">
        <v>71</v>
      </c>
    </row>
    <row r="185" spans="1:185" x14ac:dyDescent="0.3">
      <c r="A185" s="36" t="s">
        <v>1210</v>
      </c>
      <c r="B185">
        <v>-5.0615632300435413E-2</v>
      </c>
      <c r="C185">
        <v>1.839588925986064</v>
      </c>
      <c r="D185">
        <v>1.733267870666148</v>
      </c>
      <c r="E185">
        <v>-0.79530610004471203</v>
      </c>
      <c r="F185">
        <v>-0.61608133034831181</v>
      </c>
      <c r="G185">
        <v>1.4113874705112299</v>
      </c>
      <c r="H185">
        <v>-54.183816095958058</v>
      </c>
      <c r="I185">
        <v>6.4365385377761694E-2</v>
      </c>
      <c r="J185">
        <v>0.44410978210569252</v>
      </c>
      <c r="K185">
        <v>0.21683384976753151</v>
      </c>
      <c r="L185">
        <v>-3.086712260115396E-2</v>
      </c>
      <c r="M185">
        <v>9.2341118285160298E-2</v>
      </c>
      <c r="N185">
        <v>0.19865253066723521</v>
      </c>
      <c r="O185">
        <v>-0.2351590073351065</v>
      </c>
      <c r="P185">
        <v>-3.6506476667871303E-2</v>
      </c>
      <c r="Q185">
        <v>-0.1358303519911328</v>
      </c>
      <c r="R185">
        <v>4.6437319215734817E-2</v>
      </c>
      <c r="S185">
        <v>0.80438989150376372</v>
      </c>
      <c r="T185">
        <v>-0.54091657508102953</v>
      </c>
      <c r="U185">
        <v>-0.52973603340822406</v>
      </c>
      <c r="V185">
        <v>1.9527633000273801</v>
      </c>
      <c r="W185">
        <v>1.9474301559660749</v>
      </c>
      <c r="X185">
        <v>0.20943225475934149</v>
      </c>
      <c r="Y185">
        <v>0.1980603626142392</v>
      </c>
      <c r="Z185">
        <v>3.4128152173160071E-2</v>
      </c>
      <c r="AA185">
        <v>3.6758142811712108E-2</v>
      </c>
      <c r="AB185">
        <v>49.226878825099398</v>
      </c>
      <c r="AC185">
        <v>-0.3794860198229954</v>
      </c>
      <c r="AD185">
        <v>1.926821926955514</v>
      </c>
      <c r="AE185">
        <v>0.58891827458233692</v>
      </c>
      <c r="AF185">
        <v>0.57754638243723466</v>
      </c>
      <c r="AG185">
        <v>0.88993547051067567</v>
      </c>
      <c r="AH185">
        <v>5.0492595241968582E-3</v>
      </c>
      <c r="AI185">
        <v>309.33668436872091</v>
      </c>
      <c r="AJ185">
        <v>279.19705438553541</v>
      </c>
      <c r="AK185">
        <v>310.49563409980829</v>
      </c>
      <c r="AL185">
        <v>338.3173396885104</v>
      </c>
      <c r="AM185">
        <v>962.43785203915365</v>
      </c>
      <c r="AN185">
        <v>1270.8123226624789</v>
      </c>
      <c r="AO185">
        <v>453.29007952927083</v>
      </c>
      <c r="AP185">
        <v>1215.280801872934</v>
      </c>
      <c r="AQ185">
        <v>23.53845539640594</v>
      </c>
      <c r="AR185">
        <v>7.3934998089010087</v>
      </c>
      <c r="AS185">
        <v>12.37813382432072</v>
      </c>
      <c r="AT185">
        <v>-37.930599229542189</v>
      </c>
      <c r="AU185">
        <v>-22.173546240763251</v>
      </c>
      <c r="AV185">
        <v>-15.757052988778939</v>
      </c>
      <c r="AW185">
        <v>1.374549080023157</v>
      </c>
      <c r="AX185">
        <v>1.2903</v>
      </c>
      <c r="AY185">
        <v>1.5234000000000001</v>
      </c>
      <c r="AZ185">
        <v>0.23310000000000011</v>
      </c>
      <c r="BA185">
        <v>1.3955</v>
      </c>
      <c r="BB185">
        <v>0.94685516680423576</v>
      </c>
      <c r="BC185">
        <v>0.92649999999999999</v>
      </c>
      <c r="BD185">
        <v>0.94969999999999999</v>
      </c>
      <c r="BE185">
        <v>2.3199999999999998E-2</v>
      </c>
      <c r="BF185">
        <v>0.92920000000000003</v>
      </c>
      <c r="BG185">
        <v>15.76482638586435</v>
      </c>
      <c r="BH185">
        <v>15.384600000000001</v>
      </c>
      <c r="BI185">
        <v>18.821000000000002</v>
      </c>
      <c r="BJ185">
        <v>3.4364000000000008</v>
      </c>
      <c r="BK185">
        <v>18.460999999999999</v>
      </c>
      <c r="BL185">
        <v>8.3162646072377076</v>
      </c>
      <c r="BM185">
        <v>6.7592999999999996</v>
      </c>
      <c r="BN185">
        <v>9.8512000000000004</v>
      </c>
      <c r="BO185">
        <v>3.0919000000000012</v>
      </c>
      <c r="BP185">
        <v>9.7543000000000006</v>
      </c>
      <c r="BQ185">
        <v>6.5175039056573363</v>
      </c>
      <c r="BR185">
        <v>5.2652000000000001</v>
      </c>
      <c r="BS185">
        <v>7.1502999999999997</v>
      </c>
      <c r="BT185">
        <v>1.8851</v>
      </c>
      <c r="BU185">
        <v>6.9901</v>
      </c>
      <c r="BV185">
        <v>-1.663482109739711</v>
      </c>
      <c r="BW185">
        <v>-2.8441999999999998</v>
      </c>
      <c r="BX185">
        <v>-6.6799999999999998E-2</v>
      </c>
      <c r="BY185">
        <v>2.7774000000000001</v>
      </c>
      <c r="BZ185">
        <v>-0.1895</v>
      </c>
      <c r="CA185">
        <v>-4.8539623471755524</v>
      </c>
      <c r="CB185">
        <v>-6.8672000000000004</v>
      </c>
      <c r="CC185">
        <v>-3.5129000000000001</v>
      </c>
      <c r="CD185">
        <v>3.3542999999999998</v>
      </c>
      <c r="CE185">
        <v>-6.8006000000000002</v>
      </c>
      <c r="CF185">
        <v>55.531520789544658</v>
      </c>
      <c r="CG185">
        <v>49.1</v>
      </c>
      <c r="CH185">
        <v>64.5</v>
      </c>
      <c r="CI185">
        <v>15.4</v>
      </c>
      <c r="CJ185">
        <v>49.1</v>
      </c>
      <c r="CK185">
        <v>16.44940387133062</v>
      </c>
      <c r="CL185">
        <v>14</v>
      </c>
      <c r="CM185">
        <v>22.9</v>
      </c>
      <c r="CN185">
        <v>8.8999999999999986</v>
      </c>
      <c r="CO185">
        <v>14.6</v>
      </c>
      <c r="CP185">
        <v>102.0075462101577</v>
      </c>
      <c r="CQ185">
        <v>80</v>
      </c>
      <c r="CR185">
        <v>114.4</v>
      </c>
      <c r="CS185">
        <v>34.400000000000013</v>
      </c>
      <c r="CT185">
        <v>80</v>
      </c>
      <c r="CU185">
        <v>12.492140415521259</v>
      </c>
      <c r="CV185">
        <v>10.1</v>
      </c>
      <c r="CW185">
        <v>12.8</v>
      </c>
      <c r="CX185">
        <v>2.7000000000000011</v>
      </c>
      <c r="CY185">
        <v>10.199999999999999</v>
      </c>
      <c r="CZ185">
        <v>336.65070938034171</v>
      </c>
      <c r="DA185">
        <v>308.3</v>
      </c>
      <c r="DB185">
        <v>382</v>
      </c>
      <c r="DC185">
        <v>73.699999999999989</v>
      </c>
      <c r="DD185">
        <v>343.8</v>
      </c>
      <c r="DE185">
        <v>3.5807331564315898</v>
      </c>
      <c r="DF185">
        <v>2.1</v>
      </c>
      <c r="DG185">
        <v>9.1999999999999993</v>
      </c>
      <c r="DH185">
        <v>7.1</v>
      </c>
      <c r="DI185">
        <v>3.2</v>
      </c>
      <c r="DJ185">
        <v>4.5702489198708098E-2</v>
      </c>
      <c r="DK185">
        <v>4.0321918370698859E-2</v>
      </c>
      <c r="DL185">
        <v>5.3473719117890887E-2</v>
      </c>
      <c r="DM185">
        <v>1.3151800747192041E-2</v>
      </c>
      <c r="DN185">
        <v>4.0321918370698859E-2</v>
      </c>
      <c r="DO185">
        <v>4.2194795766972586</v>
      </c>
      <c r="DP185">
        <v>3.1067529999999999</v>
      </c>
      <c r="DQ185">
        <v>4.6188200000000004</v>
      </c>
      <c r="DR185">
        <v>1.512067</v>
      </c>
      <c r="DS185">
        <v>3.4129290000000001</v>
      </c>
      <c r="DT185">
        <v>7.3234967120276364</v>
      </c>
      <c r="DU185">
        <v>6.9508650000000003</v>
      </c>
      <c r="DV185">
        <v>7.3337448957353892</v>
      </c>
      <c r="DW185">
        <v>0.38287989573538889</v>
      </c>
      <c r="DX185">
        <v>7.0591619999999997</v>
      </c>
      <c r="DY185">
        <v>5.6881189367912084</v>
      </c>
      <c r="DZ185">
        <v>4.7781500000000001</v>
      </c>
      <c r="EA185">
        <v>5.821472</v>
      </c>
      <c r="EB185">
        <v>1.0433220000000001</v>
      </c>
      <c r="EC185">
        <v>4.7782720000000003</v>
      </c>
      <c r="ED185">
        <v>12.36094645746318</v>
      </c>
      <c r="EE185">
        <v>12.089518</v>
      </c>
      <c r="EF185">
        <v>12.423152</v>
      </c>
      <c r="EG185">
        <v>0.33363399999999999</v>
      </c>
      <c r="EH185">
        <v>12.089518</v>
      </c>
      <c r="EI185">
        <v>14.45470138468009</v>
      </c>
      <c r="EJ185">
        <v>13.326655000000001</v>
      </c>
      <c r="EK185">
        <v>14.474946547139259</v>
      </c>
      <c r="EL185">
        <v>1.148291547139261</v>
      </c>
      <c r="EM185">
        <v>13.450893000000001</v>
      </c>
      <c r="EN185">
        <v>79.922184185446014</v>
      </c>
      <c r="EO185">
        <v>75.571389999999994</v>
      </c>
      <c r="EP185">
        <v>81.339929999999995</v>
      </c>
      <c r="EQ185">
        <v>5.7685400000000024</v>
      </c>
      <c r="ER185">
        <v>79.35736</v>
      </c>
      <c r="ES185">
        <v>6.3480390724942701</v>
      </c>
      <c r="ET185">
        <v>5.8498000000000001</v>
      </c>
      <c r="EU185">
        <v>7.8477699999999997</v>
      </c>
      <c r="EV185">
        <v>1.99797</v>
      </c>
      <c r="EW185">
        <v>7.1253900000000003</v>
      </c>
      <c r="EX185">
        <v>73.574145112951769</v>
      </c>
      <c r="EY185">
        <v>68.271680000000003</v>
      </c>
      <c r="EZ185">
        <v>74.257050000000007</v>
      </c>
      <c r="FA185">
        <v>5.9853700000000032</v>
      </c>
      <c r="FB185">
        <v>72.231970000000004</v>
      </c>
      <c r="FC185">
        <v>0.49454097978963041</v>
      </c>
      <c r="FD185">
        <v>0.4676192178124931</v>
      </c>
      <c r="FE185">
        <v>0.50331368052808001</v>
      </c>
      <c r="FF185">
        <v>3.5694462715586912E-2</v>
      </c>
      <c r="FG185">
        <v>0.49104597137705719</v>
      </c>
      <c r="FH185">
        <v>11.67522889818755</v>
      </c>
      <c r="FI185">
        <v>9.2407359033203065</v>
      </c>
      <c r="FJ185">
        <v>12.08209682382304</v>
      </c>
      <c r="FK185">
        <v>2.8413609205027321</v>
      </c>
      <c r="FL185">
        <v>10.137265468977841</v>
      </c>
      <c r="FM185">
        <v>52.45843102803812</v>
      </c>
      <c r="FN185">
        <v>51.31</v>
      </c>
      <c r="FO185">
        <v>54</v>
      </c>
      <c r="FP185">
        <v>2.6899999999999982</v>
      </c>
      <c r="FQ185">
        <v>54</v>
      </c>
      <c r="FR185">
        <v>1121.427382346084</v>
      </c>
      <c r="FS185">
        <v>1087.44498</v>
      </c>
      <c r="FT185">
        <v>1124.7254700000001</v>
      </c>
      <c r="FU185">
        <v>37.2804900000001</v>
      </c>
      <c r="FV185">
        <v>1087.44498</v>
      </c>
      <c r="FW185">
        <v>0.57912410471965137</v>
      </c>
      <c r="FX185">
        <v>0.57742700000000002</v>
      </c>
      <c r="FY185">
        <v>0.59479300000000002</v>
      </c>
      <c r="FZ185">
        <v>1.7365999999999989E-2</v>
      </c>
      <c r="GA185">
        <v>0.59479300000000002</v>
      </c>
      <c r="GB185">
        <v>8</v>
      </c>
      <c r="GC185">
        <v>287</v>
      </c>
    </row>
    <row r="186" spans="1:185" x14ac:dyDescent="0.3">
      <c r="A186" s="36" t="s">
        <v>412</v>
      </c>
      <c r="B186">
        <v>-5.2567979260818097E-2</v>
      </c>
      <c r="C186">
        <v>1.8471276856900909</v>
      </c>
      <c r="D186">
        <v>1.7553474547372321</v>
      </c>
      <c r="E186">
        <v>-0.81357271732862169</v>
      </c>
      <c r="F186">
        <v>-0.61510154719095378</v>
      </c>
      <c r="G186">
        <v>1.4286667806719899</v>
      </c>
      <c r="H186">
        <v>-54.18335454534806</v>
      </c>
      <c r="I186">
        <v>7.2100476236999139E-2</v>
      </c>
      <c r="J186">
        <v>0.44434774567409302</v>
      </c>
      <c r="K186">
        <v>0.23650945276772861</v>
      </c>
      <c r="L186">
        <v>-3.4784724258493403E-2</v>
      </c>
      <c r="M186">
        <v>8.7119521016684451E-2</v>
      </c>
      <c r="N186">
        <v>0.19088072396846589</v>
      </c>
      <c r="O186">
        <v>-0.22301363636488619</v>
      </c>
      <c r="P186">
        <v>-3.2132912396420341E-2</v>
      </c>
      <c r="Q186">
        <v>-0.1275755789293683</v>
      </c>
      <c r="R186">
        <v>4.2630739609736762E-2</v>
      </c>
      <c r="S186">
        <v>0.81087367005512245</v>
      </c>
      <c r="T186">
        <v>-0.54120594668112953</v>
      </c>
      <c r="U186">
        <v>-0.52184418154905743</v>
      </c>
      <c r="V186">
        <v>1.953762192503196</v>
      </c>
      <c r="W186">
        <v>1.949205348934905</v>
      </c>
      <c r="X186">
        <v>0.20874513678084031</v>
      </c>
      <c r="Y186">
        <v>0.19116106977484301</v>
      </c>
      <c r="Z186">
        <v>3.5015815724859123E-2</v>
      </c>
      <c r="AA186">
        <v>3.8648004247820222E-2</v>
      </c>
      <c r="AB186">
        <v>48.279390149942508</v>
      </c>
      <c r="AC186">
        <v>-0.37117371897188728</v>
      </c>
      <c r="AD186">
        <v>1.90678936637023</v>
      </c>
      <c r="AE186">
        <v>0.57991885575272772</v>
      </c>
      <c r="AF186">
        <v>0.56233478874673037</v>
      </c>
      <c r="AG186">
        <v>0.85062159804012372</v>
      </c>
      <c r="AH186">
        <v>5.4128105361840083E-3</v>
      </c>
      <c r="AI186">
        <v>289.91799282958817</v>
      </c>
      <c r="AJ186">
        <v>247.4522630109951</v>
      </c>
      <c r="AK186">
        <v>289.99729479935593</v>
      </c>
      <c r="AL186">
        <v>332.30436095971578</v>
      </c>
      <c r="AM186">
        <v>668.55473656101594</v>
      </c>
      <c r="AN186">
        <v>845.52874211126971</v>
      </c>
      <c r="AO186">
        <v>321.2375680052142</v>
      </c>
      <c r="AP186">
        <v>796.16959900994812</v>
      </c>
      <c r="AQ186">
        <v>22.368156498573232</v>
      </c>
      <c r="AR186">
        <v>6.2339402393369507</v>
      </c>
      <c r="AS186">
        <v>12.023521563875301</v>
      </c>
      <c r="AT186">
        <v>-30.573890434383539</v>
      </c>
      <c r="AU186">
        <v>-17.14230477926057</v>
      </c>
      <c r="AV186">
        <v>-13.431585655122969</v>
      </c>
      <c r="AW186">
        <v>1.3414058771171591</v>
      </c>
      <c r="AX186">
        <v>1.3023</v>
      </c>
      <c r="AY186">
        <v>1.4574</v>
      </c>
      <c r="AZ186">
        <v>0.15509999999999999</v>
      </c>
      <c r="BA186">
        <v>1.4165000000000001</v>
      </c>
      <c r="BB186">
        <v>0.93615746728921911</v>
      </c>
      <c r="BC186">
        <v>0.93179999999999996</v>
      </c>
      <c r="BD186">
        <v>0.94899999999999995</v>
      </c>
      <c r="BE186">
        <v>1.719999999999999E-2</v>
      </c>
      <c r="BF186">
        <v>0.93179999999999996</v>
      </c>
      <c r="BG186">
        <v>17.467915727193851</v>
      </c>
      <c r="BH186">
        <v>15.4802</v>
      </c>
      <c r="BI186">
        <v>18.100200000000001</v>
      </c>
      <c r="BJ186">
        <v>2.620000000000001</v>
      </c>
      <c r="BK186">
        <v>18.098600000000001</v>
      </c>
      <c r="BL186">
        <v>8.1351599411281761</v>
      </c>
      <c r="BM186">
        <v>7.7192999999999996</v>
      </c>
      <c r="BN186">
        <v>9.3512000000000004</v>
      </c>
      <c r="BO186">
        <v>1.631900000000001</v>
      </c>
      <c r="BP186">
        <v>8.1644000000000005</v>
      </c>
      <c r="BQ186">
        <v>6.0171964074841391</v>
      </c>
      <c r="BR186">
        <v>5.8113999999999999</v>
      </c>
      <c r="BS186">
        <v>6.6260000000000003</v>
      </c>
      <c r="BT186">
        <v>0.81460000000000043</v>
      </c>
      <c r="BU186">
        <v>6.0316999999999998</v>
      </c>
      <c r="BV186">
        <v>-0.5972252001035806</v>
      </c>
      <c r="BW186">
        <v>-1.6117999999999999</v>
      </c>
      <c r="BX186">
        <v>0.19800000000000001</v>
      </c>
      <c r="BY186">
        <v>1.8098000000000001</v>
      </c>
      <c r="BZ186">
        <v>-0.55769999999999997</v>
      </c>
      <c r="CA186">
        <v>-5.4199744053272436</v>
      </c>
      <c r="CB186">
        <v>-6.7091000000000003</v>
      </c>
      <c r="CC186">
        <v>-4.5297000000000001</v>
      </c>
      <c r="CD186">
        <v>2.1793999999999998</v>
      </c>
      <c r="CE186">
        <v>-5.4740000000000002</v>
      </c>
      <c r="CF186">
        <v>49.35914310132128</v>
      </c>
      <c r="CG186">
        <v>48.2</v>
      </c>
      <c r="CH186">
        <v>61.4</v>
      </c>
      <c r="CI186">
        <v>13.2</v>
      </c>
      <c r="CJ186">
        <v>48.2</v>
      </c>
      <c r="CK186">
        <v>14.742366680053291</v>
      </c>
      <c r="CL186">
        <v>14.2</v>
      </c>
      <c r="CM186">
        <v>23.1</v>
      </c>
      <c r="CN186">
        <v>8.9000000000000021</v>
      </c>
      <c r="CO186">
        <v>14.5</v>
      </c>
      <c r="CP186">
        <v>68.934080510065371</v>
      </c>
      <c r="CQ186">
        <v>57.9</v>
      </c>
      <c r="CR186">
        <v>77.599999999999994</v>
      </c>
      <c r="CS186">
        <v>19.7</v>
      </c>
      <c r="CT186">
        <v>57.9</v>
      </c>
      <c r="CU186">
        <v>10.365975258978549</v>
      </c>
      <c r="CV186">
        <v>10.1</v>
      </c>
      <c r="CW186">
        <v>11.7</v>
      </c>
      <c r="CX186">
        <v>1.6</v>
      </c>
      <c r="CY186">
        <v>10.199999999999999</v>
      </c>
      <c r="CZ186">
        <v>207.38771007700399</v>
      </c>
      <c r="DA186">
        <v>190.9</v>
      </c>
      <c r="DB186">
        <v>260.10000000000002</v>
      </c>
      <c r="DC186">
        <v>69.200000000000017</v>
      </c>
      <c r="DD186">
        <v>212.1</v>
      </c>
      <c r="DE186">
        <v>3.9377053854870199</v>
      </c>
      <c r="DF186">
        <v>3.7</v>
      </c>
      <c r="DG186">
        <v>10.7</v>
      </c>
      <c r="DH186">
        <v>6.9999999999999991</v>
      </c>
      <c r="DI186">
        <v>3.8</v>
      </c>
      <c r="DJ186">
        <v>6.2002842996903083E-2</v>
      </c>
      <c r="DK186">
        <v>6.0491967871485947E-2</v>
      </c>
      <c r="DL186">
        <v>7.8276389597144308E-2</v>
      </c>
      <c r="DM186">
        <v>1.7784421725658351E-2</v>
      </c>
      <c r="DN186">
        <v>6.0491967871485947E-2</v>
      </c>
      <c r="DO186">
        <v>3.7495578817500488</v>
      </c>
      <c r="DP186">
        <v>3.323464</v>
      </c>
      <c r="DQ186">
        <v>4.4147559999999997</v>
      </c>
      <c r="DR186">
        <v>1.0912919999999999</v>
      </c>
      <c r="DS186">
        <v>3.477595</v>
      </c>
      <c r="DT186">
        <v>6.8268629870178872</v>
      </c>
      <c r="DU186">
        <v>6.2210939999999999</v>
      </c>
      <c r="DV186">
        <v>7.0238860000000001</v>
      </c>
      <c r="DW186">
        <v>0.80279200000000017</v>
      </c>
      <c r="DX186">
        <v>7.0116360000000002</v>
      </c>
      <c r="DY186">
        <v>5.3757196230636302</v>
      </c>
      <c r="DZ186">
        <v>4.6723549999999996</v>
      </c>
      <c r="EA186">
        <v>5.793412</v>
      </c>
      <c r="EB186">
        <v>1.121057</v>
      </c>
      <c r="EC186">
        <v>4.6866099999999999</v>
      </c>
      <c r="ED186">
        <v>10.85057126684524</v>
      </c>
      <c r="EE186">
        <v>10.775855</v>
      </c>
      <c r="EF186">
        <v>11.037318000000001</v>
      </c>
      <c r="EG186">
        <v>0.26146300000000089</v>
      </c>
      <c r="EH186">
        <v>10.976977</v>
      </c>
      <c r="EI186">
        <v>12.265063782510021</v>
      </c>
      <c r="EJ186">
        <v>12.085836</v>
      </c>
      <c r="EK186">
        <v>12.772086</v>
      </c>
      <c r="EL186">
        <v>0.68624999999999936</v>
      </c>
      <c r="EM186">
        <v>12.374682999999999</v>
      </c>
      <c r="EN186">
        <v>56.90995754100404</v>
      </c>
      <c r="EO186">
        <v>55.978140000000003</v>
      </c>
      <c r="EP186">
        <v>57.729140000000001</v>
      </c>
      <c r="EQ186">
        <v>1.7509999999999979</v>
      </c>
      <c r="ER186">
        <v>56.803240000000002</v>
      </c>
      <c r="ES186">
        <v>5.8733349642042212</v>
      </c>
      <c r="ET186">
        <v>5.7125399999999997</v>
      </c>
      <c r="EU186">
        <v>9.5775400000000008</v>
      </c>
      <c r="EV186">
        <v>3.8650000000000011</v>
      </c>
      <c r="EW186">
        <v>5.8498000000000001</v>
      </c>
      <c r="EX186">
        <v>51.036622576799822</v>
      </c>
      <c r="EY186">
        <v>47.533990000000003</v>
      </c>
      <c r="EZ186">
        <v>51.604819999999997</v>
      </c>
      <c r="FA186">
        <v>4.0708299999999937</v>
      </c>
      <c r="FB186">
        <v>50.953440000000001</v>
      </c>
      <c r="FC186">
        <v>0.50537699447791562</v>
      </c>
      <c r="FD186">
        <v>0.4971021833794339</v>
      </c>
      <c r="FE186">
        <v>0.51265157325014754</v>
      </c>
      <c r="FF186">
        <v>1.554938987071364E-2</v>
      </c>
      <c r="FG186">
        <v>0.50442931163890037</v>
      </c>
      <c r="FH186">
        <v>8.7428018532966867</v>
      </c>
      <c r="FI186">
        <v>4.9630688047243856</v>
      </c>
      <c r="FJ186">
        <v>9.003782905677685</v>
      </c>
      <c r="FK186">
        <v>4.0407141009532994</v>
      </c>
      <c r="FL186">
        <v>8.7102875311976469</v>
      </c>
      <c r="FM186">
        <v>48.146055549712692</v>
      </c>
      <c r="FN186">
        <v>48.02</v>
      </c>
      <c r="FO186">
        <v>48.5</v>
      </c>
      <c r="FP186">
        <v>0.47999999999999687</v>
      </c>
      <c r="FQ186">
        <v>48.39</v>
      </c>
      <c r="FR186">
        <v>772.7380053521415</v>
      </c>
      <c r="FS186">
        <v>758.74215000000004</v>
      </c>
      <c r="FT186">
        <v>783.57623000000001</v>
      </c>
      <c r="FU186">
        <v>24.834079999999972</v>
      </c>
      <c r="FV186">
        <v>759.14784999999995</v>
      </c>
      <c r="FW186">
        <v>0.62759208707879244</v>
      </c>
      <c r="FX186">
        <v>0.61986200000000002</v>
      </c>
      <c r="FY186">
        <v>0.63887000000000005</v>
      </c>
      <c r="FZ186">
        <v>1.9008000000000021E-2</v>
      </c>
      <c r="GA186">
        <v>0.63843499999999997</v>
      </c>
      <c r="GB186">
        <v>10</v>
      </c>
      <c r="GC186">
        <v>90</v>
      </c>
    </row>
    <row r="187" spans="1:185" x14ac:dyDescent="0.3">
      <c r="A187" s="36" t="s">
        <v>413</v>
      </c>
      <c r="B187">
        <v>-7.0291071435705926E-2</v>
      </c>
      <c r="C187">
        <v>1.8062793509156001</v>
      </c>
      <c r="D187">
        <v>1.7030811148362539</v>
      </c>
      <c r="E187">
        <v>-0.75834203905165098</v>
      </c>
      <c r="F187">
        <v>-0.63023935826756039</v>
      </c>
      <c r="G187">
        <v>1.388581321022059</v>
      </c>
      <c r="H187">
        <v>-54.205576565793599</v>
      </c>
      <c r="I187">
        <v>3.3369417487736489E-2</v>
      </c>
      <c r="J187">
        <v>0.1076289136133822</v>
      </c>
      <c r="K187">
        <v>0.26200561313320941</v>
      </c>
      <c r="L187">
        <v>-5.1783885871997122E-2</v>
      </c>
      <c r="M187">
        <v>7.2614454586396107E-2</v>
      </c>
      <c r="N187">
        <v>0.1797899088486189</v>
      </c>
      <c r="O187">
        <v>-0.1836456525115836</v>
      </c>
      <c r="P187">
        <v>-3.8557436629647361E-3</v>
      </c>
      <c r="Q187">
        <v>-9.3750815676894791E-2</v>
      </c>
      <c r="R187">
        <v>2.4449135907593289E-2</v>
      </c>
      <c r="S187">
        <v>0.80360551473867736</v>
      </c>
      <c r="T187">
        <v>-0.52240434808083913</v>
      </c>
      <c r="U187">
        <v>-0.50544137511868004</v>
      </c>
      <c r="V187">
        <v>1.955441537107961</v>
      </c>
      <c r="W187">
        <v>1.952395870620816</v>
      </c>
      <c r="X187">
        <v>0.23422543103974719</v>
      </c>
      <c r="Y187">
        <v>0.21676455467464101</v>
      </c>
      <c r="Z187">
        <v>3.7179697914085812E-2</v>
      </c>
      <c r="AA187">
        <v>4.1644747093266737E-2</v>
      </c>
      <c r="AB187">
        <v>48.426135977753098</v>
      </c>
      <c r="AC187">
        <v>-0.35293898508105598</v>
      </c>
      <c r="AD187">
        <v>1.923799636829217</v>
      </c>
      <c r="AE187">
        <v>0.58716441612080328</v>
      </c>
      <c r="AF187">
        <v>0.56970353975569699</v>
      </c>
      <c r="AG187">
        <v>0.92258642939598134</v>
      </c>
      <c r="AH187">
        <v>5.4614615125144379E-3</v>
      </c>
      <c r="AI187">
        <v>299.26513485984941</v>
      </c>
      <c r="AJ187">
        <v>269.91059385770973</v>
      </c>
      <c r="AK187">
        <v>296.28613092425189</v>
      </c>
      <c r="AL187">
        <v>331.59860027216519</v>
      </c>
      <c r="AM187">
        <v>395.52584392633838</v>
      </c>
      <c r="AN187">
        <v>484.75026785448381</v>
      </c>
      <c r="AO187">
        <v>181.5842705397836</v>
      </c>
      <c r="AP187">
        <v>430.79640083940478</v>
      </c>
      <c r="AQ187">
        <v>20.692041792119529</v>
      </c>
      <c r="AR187">
        <v>5.430703769940826</v>
      </c>
      <c r="AS187">
        <v>12.3158454384242</v>
      </c>
      <c r="AT187">
        <v>-22.546446765445861</v>
      </c>
      <c r="AU187">
        <v>-13.78610813996325</v>
      </c>
      <c r="AV187">
        <v>-8.7603386254826212</v>
      </c>
      <c r="AW187">
        <v>3.5872890327035329</v>
      </c>
      <c r="AX187">
        <v>3.3527</v>
      </c>
      <c r="AY187">
        <v>4.0368000000000004</v>
      </c>
      <c r="AZ187">
        <v>0.68410000000000037</v>
      </c>
      <c r="BA187">
        <v>3.9617</v>
      </c>
      <c r="BB187">
        <v>0.93470528074491288</v>
      </c>
      <c r="BC187">
        <v>0.92090000000000005</v>
      </c>
      <c r="BD187">
        <v>0.93740000000000001</v>
      </c>
      <c r="BE187">
        <v>1.6499999999999959E-2</v>
      </c>
      <c r="BF187">
        <v>0.92830000000000001</v>
      </c>
      <c r="BG187">
        <v>17.676870197827931</v>
      </c>
      <c r="BH187">
        <v>17.2822</v>
      </c>
      <c r="BI187">
        <v>19.584800000000001</v>
      </c>
      <c r="BJ187">
        <v>2.3026000000000022</v>
      </c>
      <c r="BK187">
        <v>18.595400000000001</v>
      </c>
      <c r="BL187">
        <v>15.860407350641699</v>
      </c>
      <c r="BM187">
        <v>14.4628</v>
      </c>
      <c r="BN187">
        <v>21.301200000000001</v>
      </c>
      <c r="BO187">
        <v>6.8384000000000018</v>
      </c>
      <c r="BP187">
        <v>20.766999999999999</v>
      </c>
      <c r="BQ187">
        <v>12.794982527312291</v>
      </c>
      <c r="BR187">
        <v>11.629899999999999</v>
      </c>
      <c r="BS187">
        <v>16.7913</v>
      </c>
      <c r="BT187">
        <v>5.1614000000000004</v>
      </c>
      <c r="BU187">
        <v>16.155100000000001</v>
      </c>
      <c r="BV187">
        <v>-4.739220133058212</v>
      </c>
      <c r="BW187">
        <v>-5.6917</v>
      </c>
      <c r="BX187">
        <v>-2.7681</v>
      </c>
      <c r="BY187">
        <v>2.9236</v>
      </c>
      <c r="BZ187">
        <v>-3.6173999999999999</v>
      </c>
      <c r="CA187">
        <v>-8.055763289549688</v>
      </c>
      <c r="CB187">
        <v>-12.537800000000001</v>
      </c>
      <c r="CC187">
        <v>-7.5316999999999998</v>
      </c>
      <c r="CD187">
        <v>5.0061000000000009</v>
      </c>
      <c r="CE187">
        <v>-12.537800000000001</v>
      </c>
      <c r="CF187">
        <v>53.953867015079062</v>
      </c>
      <c r="CG187">
        <v>50.1</v>
      </c>
      <c r="CH187">
        <v>62.8</v>
      </c>
      <c r="CI187">
        <v>12.7</v>
      </c>
      <c r="CJ187">
        <v>50.1</v>
      </c>
      <c r="CK187">
        <v>15.05506489285229</v>
      </c>
      <c r="CL187">
        <v>14.5</v>
      </c>
      <c r="CM187">
        <v>22</v>
      </c>
      <c r="CN187">
        <v>7.5</v>
      </c>
      <c r="CO187">
        <v>14.6</v>
      </c>
      <c r="CP187">
        <v>60.765377940140887</v>
      </c>
      <c r="CQ187">
        <v>36.6</v>
      </c>
      <c r="CR187">
        <v>61.9</v>
      </c>
      <c r="CS187">
        <v>25.3</v>
      </c>
      <c r="CT187">
        <v>53.5</v>
      </c>
      <c r="CU187">
        <v>11.785361794055101</v>
      </c>
      <c r="CV187">
        <v>9.9</v>
      </c>
      <c r="CW187">
        <v>12.1</v>
      </c>
      <c r="CX187">
        <v>2.1999999999999988</v>
      </c>
      <c r="CY187">
        <v>9.9</v>
      </c>
      <c r="CZ187">
        <v>120.57809287752229</v>
      </c>
      <c r="DA187">
        <v>113.2</v>
      </c>
      <c r="DB187">
        <v>149.9</v>
      </c>
      <c r="DC187">
        <v>36.700000000000003</v>
      </c>
      <c r="DD187">
        <v>113.2</v>
      </c>
      <c r="DE187">
        <v>3.0591357939194812</v>
      </c>
      <c r="DF187">
        <v>2.4</v>
      </c>
      <c r="DG187">
        <v>8.8000000000000007</v>
      </c>
      <c r="DH187">
        <v>6.4</v>
      </c>
      <c r="DI187">
        <v>4.3</v>
      </c>
      <c r="DJ187">
        <v>0.1252556357223252</v>
      </c>
      <c r="DK187">
        <v>0.11559760036917401</v>
      </c>
      <c r="DL187">
        <v>0.14885043849253379</v>
      </c>
      <c r="DM187">
        <v>3.3252838123359788E-2</v>
      </c>
      <c r="DN187">
        <v>0.11559760036917401</v>
      </c>
      <c r="DO187">
        <v>3.9189570014091699</v>
      </c>
      <c r="DP187">
        <v>3.337456</v>
      </c>
      <c r="DQ187">
        <v>4.1546760000000003</v>
      </c>
      <c r="DR187">
        <v>0.81722000000000028</v>
      </c>
      <c r="DS187">
        <v>3.337456</v>
      </c>
      <c r="DT187">
        <v>7.0136816761600267</v>
      </c>
      <c r="DU187">
        <v>6.2814180000000004</v>
      </c>
      <c r="DV187">
        <v>7.046945</v>
      </c>
      <c r="DW187">
        <v>0.76552699999999962</v>
      </c>
      <c r="DX187">
        <v>6.3134230000000002</v>
      </c>
      <c r="DY187">
        <v>4.9512368555866413</v>
      </c>
      <c r="DZ187">
        <v>4.0400419999999997</v>
      </c>
      <c r="EA187">
        <v>5.133432</v>
      </c>
      <c r="EB187">
        <v>1.0933900000000001</v>
      </c>
      <c r="EC187">
        <v>4.1262499999999998</v>
      </c>
      <c r="ED187">
        <v>8.6314061748404658</v>
      </c>
      <c r="EE187">
        <v>8.4926639999999995</v>
      </c>
      <c r="EF187">
        <v>8.6961119999999994</v>
      </c>
      <c r="EG187">
        <v>0.20344799999999991</v>
      </c>
      <c r="EH187">
        <v>8.4926639999999995</v>
      </c>
      <c r="EI187">
        <v>9.5314385834259845</v>
      </c>
      <c r="EJ187">
        <v>8.9510459999999998</v>
      </c>
      <c r="EK187">
        <v>9.7627989999999993</v>
      </c>
      <c r="EL187">
        <v>0.8117529999999995</v>
      </c>
      <c r="EM187">
        <v>8.9510459999999998</v>
      </c>
      <c r="EN187">
        <v>27.049832681647999</v>
      </c>
      <c r="EO187">
        <v>24.916160000000001</v>
      </c>
      <c r="EP187">
        <v>30.48236</v>
      </c>
      <c r="EQ187">
        <v>5.5661999999999976</v>
      </c>
      <c r="ER187">
        <v>30.05538</v>
      </c>
      <c r="ES187">
        <v>7.0627006059277244</v>
      </c>
      <c r="ET187">
        <v>6.12432</v>
      </c>
      <c r="EU187">
        <v>7.4035500000000001</v>
      </c>
      <c r="EV187">
        <v>1.2792300000000001</v>
      </c>
      <c r="EW187">
        <v>7.1173200000000003</v>
      </c>
      <c r="EX187">
        <v>19.987132075720261</v>
      </c>
      <c r="EY187">
        <v>17.512609999999999</v>
      </c>
      <c r="EZ187">
        <v>23.36092</v>
      </c>
      <c r="FA187">
        <v>5.8483100000000006</v>
      </c>
      <c r="FB187">
        <v>22.93806</v>
      </c>
      <c r="FC187">
        <v>0.38545615322422883</v>
      </c>
      <c r="FD187">
        <v>0.35505163006924301</v>
      </c>
      <c r="FE187">
        <v>0.43436916468498699</v>
      </c>
      <c r="FF187">
        <v>7.931753461574409E-2</v>
      </c>
      <c r="FG187">
        <v>0.42828476223264428</v>
      </c>
      <c r="FH187">
        <v>2.8697092251870351</v>
      </c>
      <c r="FI187">
        <v>2.3654341498335261</v>
      </c>
      <c r="FJ187">
        <v>3.7830910207174022</v>
      </c>
      <c r="FK187">
        <v>1.4176568708838759</v>
      </c>
      <c r="FL187">
        <v>3.2228507359511731</v>
      </c>
      <c r="FM187">
        <v>39.221986589844327</v>
      </c>
      <c r="FN187">
        <v>38.18</v>
      </c>
      <c r="FO187">
        <v>39.46</v>
      </c>
      <c r="FP187">
        <v>1.2800000000000009</v>
      </c>
      <c r="FQ187">
        <v>38.840000000000003</v>
      </c>
      <c r="FR187">
        <v>495.03602977398418</v>
      </c>
      <c r="FS187">
        <v>484.30900000000003</v>
      </c>
      <c r="FT187">
        <v>495.65408000000002</v>
      </c>
      <c r="FU187">
        <v>11.345079999999999</v>
      </c>
      <c r="FV187">
        <v>484.32130999999998</v>
      </c>
      <c r="FW187">
        <v>0.68572166498539477</v>
      </c>
      <c r="FX187">
        <v>0.68489699999999998</v>
      </c>
      <c r="FY187">
        <v>0.69822600000000001</v>
      </c>
      <c r="FZ187">
        <v>1.332900000000004E-2</v>
      </c>
      <c r="GA187">
        <v>0.69822600000000001</v>
      </c>
      <c r="GB187">
        <v>14</v>
      </c>
      <c r="GC187">
        <v>114</v>
      </c>
    </row>
    <row r="188" spans="1:185" x14ac:dyDescent="0.3">
      <c r="A188" s="36" t="s">
        <v>414</v>
      </c>
      <c r="B188">
        <v>-5.1768295650795472E-2</v>
      </c>
      <c r="C188">
        <v>1.8489338864949449</v>
      </c>
      <c r="D188">
        <v>1.782318550184</v>
      </c>
      <c r="E188">
        <v>-0.75318622574265659</v>
      </c>
      <c r="F188">
        <v>-0.70176055300868778</v>
      </c>
      <c r="G188">
        <v>1.4549416887133779</v>
      </c>
      <c r="H188">
        <v>-54.182749449928082</v>
      </c>
      <c r="I188">
        <v>7.5627714963865819E-2</v>
      </c>
      <c r="J188">
        <v>0.40802353560453608</v>
      </c>
      <c r="K188">
        <v>0.22198538254824299</v>
      </c>
      <c r="L188">
        <v>-2.7244064530652722E-2</v>
      </c>
      <c r="M188">
        <v>9.0419942433832445E-2</v>
      </c>
      <c r="N188">
        <v>0.1947311016668315</v>
      </c>
      <c r="O188">
        <v>-0.22413181350091771</v>
      </c>
      <c r="P188">
        <v>-2.9400711834086109E-2</v>
      </c>
      <c r="Q188">
        <v>-0.1267675555045516</v>
      </c>
      <c r="R188">
        <v>4.1260936599870138E-2</v>
      </c>
      <c r="S188">
        <v>0.80985983372660264</v>
      </c>
      <c r="T188">
        <v>-0.54539083679564015</v>
      </c>
      <c r="U188">
        <v>-0.54460175201169847</v>
      </c>
      <c r="V188">
        <v>1.95087912090195</v>
      </c>
      <c r="W188">
        <v>1.949751621605113</v>
      </c>
      <c r="X188">
        <v>0.2203408519087077</v>
      </c>
      <c r="Y188">
        <v>0.21920347680625329</v>
      </c>
      <c r="Z188">
        <v>3.751146529960199E-2</v>
      </c>
      <c r="AA188">
        <v>3.9207805254657543E-2</v>
      </c>
      <c r="AB188">
        <v>47.601442396815372</v>
      </c>
      <c r="AC188">
        <v>-0.36813479426590501</v>
      </c>
      <c r="AD188">
        <v>1.9063468203423291</v>
      </c>
      <c r="AE188">
        <v>0.58847564617461257</v>
      </c>
      <c r="AF188">
        <v>0.5873382710721583</v>
      </c>
      <c r="AG188">
        <v>0.83165346012021413</v>
      </c>
      <c r="AH188">
        <v>4.9117102462278833E-3</v>
      </c>
      <c r="AI188">
        <v>299.08374668135048</v>
      </c>
      <c r="AJ188">
        <v>283.97748765916299</v>
      </c>
      <c r="AK188">
        <v>287.77013271431031</v>
      </c>
      <c r="AL188">
        <v>325.50372938762558</v>
      </c>
      <c r="AM188">
        <v>805.47813413413928</v>
      </c>
      <c r="AN188">
        <v>1067.252342010197</v>
      </c>
      <c r="AO188">
        <v>425.54752336448342</v>
      </c>
      <c r="AP188">
        <v>1016.578259408138</v>
      </c>
      <c r="AQ188">
        <v>23.05546398210884</v>
      </c>
      <c r="AR188">
        <v>7.1642389663904851</v>
      </c>
      <c r="AS188">
        <v>12.32263557101053</v>
      </c>
      <c r="AT188">
        <v>-31.67105491225853</v>
      </c>
      <c r="AU188">
        <v>-17.808817429228121</v>
      </c>
      <c r="AV188">
        <v>-13.8622374830304</v>
      </c>
      <c r="AW188">
        <v>1.7450210487902491</v>
      </c>
      <c r="AX188">
        <v>1.6206</v>
      </c>
      <c r="AY188">
        <v>1.8627</v>
      </c>
      <c r="AZ188">
        <v>0.24210000000000001</v>
      </c>
      <c r="BA188">
        <v>1.8627</v>
      </c>
      <c r="BB188">
        <v>0.94024108145726559</v>
      </c>
      <c r="BC188">
        <v>0.93869999999999998</v>
      </c>
      <c r="BD188">
        <v>0.94569999999999999</v>
      </c>
      <c r="BE188">
        <v>7.0000000000000062E-3</v>
      </c>
      <c r="BF188">
        <v>0.94569999999999999</v>
      </c>
      <c r="BG188">
        <v>16.87276092634248</v>
      </c>
      <c r="BH188">
        <v>15.994199999999999</v>
      </c>
      <c r="BI188">
        <v>17.099</v>
      </c>
      <c r="BJ188">
        <v>1.1048000000000009</v>
      </c>
      <c r="BK188">
        <v>16.0562</v>
      </c>
      <c r="BL188">
        <v>11.31364645032445</v>
      </c>
      <c r="BM188">
        <v>10.227499999999999</v>
      </c>
      <c r="BN188">
        <v>16.978899999999999</v>
      </c>
      <c r="BO188">
        <v>6.7514000000000003</v>
      </c>
      <c r="BP188">
        <v>15.040800000000001</v>
      </c>
      <c r="BQ188">
        <v>7.5762410308047139</v>
      </c>
      <c r="BR188">
        <v>6.8886000000000003</v>
      </c>
      <c r="BS188">
        <v>10.907299999999999</v>
      </c>
      <c r="BT188">
        <v>4.0186999999999991</v>
      </c>
      <c r="BU188">
        <v>9.1049000000000007</v>
      </c>
      <c r="BV188">
        <v>0.77660324523967506</v>
      </c>
      <c r="BW188">
        <v>0.49180000000000001</v>
      </c>
      <c r="BX188">
        <v>4.0462999999999996</v>
      </c>
      <c r="BY188">
        <v>3.5545</v>
      </c>
      <c r="BZ188">
        <v>2.5847000000000002</v>
      </c>
      <c r="CA188">
        <v>-8.3528442760443866</v>
      </c>
      <c r="CB188">
        <v>-12.864000000000001</v>
      </c>
      <c r="CC188">
        <v>-7.5321999999999996</v>
      </c>
      <c r="CD188">
        <v>5.3318000000000012</v>
      </c>
      <c r="CE188">
        <v>-11.6896</v>
      </c>
      <c r="CF188">
        <v>50.67408260205859</v>
      </c>
      <c r="CG188">
        <v>48.5</v>
      </c>
      <c r="CH188">
        <v>51.2</v>
      </c>
      <c r="CI188">
        <v>2.7000000000000028</v>
      </c>
      <c r="CJ188">
        <v>48.5</v>
      </c>
      <c r="CK188">
        <v>14.48938151358719</v>
      </c>
      <c r="CL188">
        <v>13.9</v>
      </c>
      <c r="CM188">
        <v>14.7</v>
      </c>
      <c r="CN188">
        <v>0.79999999999999893</v>
      </c>
      <c r="CO188">
        <v>14.2</v>
      </c>
      <c r="CP188">
        <v>139.69844170801451</v>
      </c>
      <c r="CQ188">
        <v>134.6</v>
      </c>
      <c r="CR188">
        <v>157.1</v>
      </c>
      <c r="CS188">
        <v>22.5</v>
      </c>
      <c r="CT188">
        <v>147.69999999999999</v>
      </c>
      <c r="CU188">
        <v>11.235604698018269</v>
      </c>
      <c r="CV188">
        <v>10.199999999999999</v>
      </c>
      <c r="CW188">
        <v>11.4</v>
      </c>
      <c r="CX188">
        <v>1.2000000000000011</v>
      </c>
      <c r="CY188">
        <v>10.8</v>
      </c>
      <c r="CZ188">
        <v>201.88142667730531</v>
      </c>
      <c r="DA188">
        <v>163.9</v>
      </c>
      <c r="DB188">
        <v>206.4</v>
      </c>
      <c r="DC188">
        <v>42.5</v>
      </c>
      <c r="DD188">
        <v>163.9</v>
      </c>
      <c r="DE188">
        <v>2.2830282759138019</v>
      </c>
      <c r="DF188">
        <v>1.8</v>
      </c>
      <c r="DG188">
        <v>4.3</v>
      </c>
      <c r="DH188">
        <v>2.5</v>
      </c>
      <c r="DI188">
        <v>2.8</v>
      </c>
      <c r="DJ188">
        <v>4.9848042826250487E-2</v>
      </c>
      <c r="DK188">
        <v>4.7670532730489483E-2</v>
      </c>
      <c r="DL188">
        <v>5.042347843214498E-2</v>
      </c>
      <c r="DM188">
        <v>2.7529457016555038E-3</v>
      </c>
      <c r="DN188">
        <v>4.7670532730489483E-2</v>
      </c>
      <c r="DO188">
        <v>4.4052736920380191</v>
      </c>
      <c r="DP188">
        <v>3.672088</v>
      </c>
      <c r="DQ188">
        <v>4.9153359999999999</v>
      </c>
      <c r="DR188">
        <v>1.2432479999999999</v>
      </c>
      <c r="DS188">
        <v>4.5882649999999998</v>
      </c>
      <c r="DT188">
        <v>7.1665408530301873</v>
      </c>
      <c r="DU188">
        <v>6.9039789999999996</v>
      </c>
      <c r="DV188">
        <v>7.2390160000000003</v>
      </c>
      <c r="DW188">
        <v>0.3350370000000007</v>
      </c>
      <c r="DX188">
        <v>6.9039789999999996</v>
      </c>
      <c r="DY188">
        <v>6.246613890582335</v>
      </c>
      <c r="DZ188">
        <v>5.9500039999999998</v>
      </c>
      <c r="EA188">
        <v>6.963031</v>
      </c>
      <c r="EB188">
        <v>1.0130269999999999</v>
      </c>
      <c r="EC188">
        <v>6.963031</v>
      </c>
      <c r="ED188">
        <v>12.412616435596441</v>
      </c>
      <c r="EE188">
        <v>12.328393999999999</v>
      </c>
      <c r="EF188">
        <v>12.428277</v>
      </c>
      <c r="EG188">
        <v>9.9883000000000166E-2</v>
      </c>
      <c r="EH188">
        <v>12.401446</v>
      </c>
      <c r="EI188">
        <v>12.429190971006861</v>
      </c>
      <c r="EJ188">
        <v>10.959358999999999</v>
      </c>
      <c r="EK188">
        <v>12.535484</v>
      </c>
      <c r="EL188">
        <v>1.5761250000000011</v>
      </c>
      <c r="EM188">
        <v>10.959358999999999</v>
      </c>
      <c r="EN188">
        <v>63.617969656636483</v>
      </c>
      <c r="EO188">
        <v>61.987189999999998</v>
      </c>
      <c r="EP188">
        <v>66.703959999999995</v>
      </c>
      <c r="EQ188">
        <v>4.7167699999999968</v>
      </c>
      <c r="ER188">
        <v>65.771910000000005</v>
      </c>
      <c r="ES188">
        <v>6.012356239215813</v>
      </c>
      <c r="ET188">
        <v>5.7125399999999997</v>
      </c>
      <c r="EU188">
        <v>7.01</v>
      </c>
      <c r="EV188">
        <v>1.2974600000000001</v>
      </c>
      <c r="EW188">
        <v>5.7125399999999997</v>
      </c>
      <c r="EX188">
        <v>57.60561341742067</v>
      </c>
      <c r="EY188">
        <v>56.000129999999999</v>
      </c>
      <c r="EZ188">
        <v>60.059370000000001</v>
      </c>
      <c r="FA188">
        <v>4.0592400000000026</v>
      </c>
      <c r="FB188">
        <v>60.059370000000001</v>
      </c>
      <c r="FC188">
        <v>0.4662713835651352</v>
      </c>
      <c r="FD188">
        <v>0.45431900767364131</v>
      </c>
      <c r="FE188">
        <v>0.48888934818794427</v>
      </c>
      <c r="FF188">
        <v>3.4570340514303077E-2</v>
      </c>
      <c r="FG188">
        <v>0.48205812981682261</v>
      </c>
      <c r="FH188">
        <v>9.5873763118852651</v>
      </c>
      <c r="FI188">
        <v>8.4404817659993725</v>
      </c>
      <c r="FJ188">
        <v>10.513601655305701</v>
      </c>
      <c r="FK188">
        <v>2.0731198893063252</v>
      </c>
      <c r="FL188">
        <v>10.513601655305701</v>
      </c>
      <c r="FM188">
        <v>51.767470167794642</v>
      </c>
      <c r="FN188">
        <v>51.45</v>
      </c>
      <c r="FO188">
        <v>53.13</v>
      </c>
      <c r="FP188">
        <v>1.68</v>
      </c>
      <c r="FQ188">
        <v>51.45</v>
      </c>
      <c r="FR188">
        <v>964.28933097161246</v>
      </c>
      <c r="FS188">
        <v>919.31673000000001</v>
      </c>
      <c r="FT188">
        <v>970.33987999999999</v>
      </c>
      <c r="FU188">
        <v>51.023149999999987</v>
      </c>
      <c r="FV188">
        <v>929.23639000000003</v>
      </c>
      <c r="FW188">
        <v>0.60052290541505626</v>
      </c>
      <c r="FX188">
        <v>0.59658699999999998</v>
      </c>
      <c r="FY188">
        <v>0.62903100000000001</v>
      </c>
      <c r="FZ188">
        <v>3.2444000000000028E-2</v>
      </c>
      <c r="GA188">
        <v>0.621757</v>
      </c>
      <c r="GB188">
        <v>9</v>
      </c>
      <c r="GC188">
        <v>634</v>
      </c>
    </row>
    <row r="189" spans="1:185" x14ac:dyDescent="0.3">
      <c r="A189" s="36" t="s">
        <v>415</v>
      </c>
      <c r="B189">
        <v>-5.2607560857164587E-2</v>
      </c>
      <c r="C189">
        <v>1.8486656476974059</v>
      </c>
      <c r="D189">
        <v>1.7793059876107751</v>
      </c>
      <c r="E189">
        <v>-0.74202642756283099</v>
      </c>
      <c r="F189">
        <v>-0.71064844203649735</v>
      </c>
      <c r="G189">
        <v>1.4526900336290449</v>
      </c>
      <c r="H189">
        <v>-54.183446624551408</v>
      </c>
      <c r="I189">
        <v>9.5615949324678706E-2</v>
      </c>
      <c r="J189">
        <v>0.40774230970433678</v>
      </c>
      <c r="K189">
        <v>0.22491026576861331</v>
      </c>
      <c r="L189">
        <v>-2.8489372323012251E-2</v>
      </c>
      <c r="M189">
        <v>8.9084722693529475E-2</v>
      </c>
      <c r="N189">
        <v>0.1971415281502544</v>
      </c>
      <c r="O189">
        <v>-0.22159314896481849</v>
      </c>
      <c r="P189">
        <v>-2.445162081456417E-2</v>
      </c>
      <c r="Q189">
        <v>-0.1230231282223706</v>
      </c>
      <c r="R189">
        <v>3.8385254508903462E-2</v>
      </c>
      <c r="S189">
        <v>0.80817474073409823</v>
      </c>
      <c r="T189">
        <v>-0.54574943488861405</v>
      </c>
      <c r="U189">
        <v>-0.54367599581245585</v>
      </c>
      <c r="V189">
        <v>1.951837312070215</v>
      </c>
      <c r="W189">
        <v>1.951220274062339</v>
      </c>
      <c r="X189">
        <v>0.22114267459441789</v>
      </c>
      <c r="Y189">
        <v>0.21974297721451061</v>
      </c>
      <c r="Z189">
        <v>3.6876043179658667E-2</v>
      </c>
      <c r="AA189">
        <v>3.7603964459227528E-2</v>
      </c>
      <c r="AB189">
        <v>47.590143073514348</v>
      </c>
      <c r="AC189">
        <v>-0.36753106836394062</v>
      </c>
      <c r="AD189">
        <v>1.903337170564978</v>
      </c>
      <c r="AE189">
        <v>0.58867374295835839</v>
      </c>
      <c r="AF189">
        <v>0.5872740455784512</v>
      </c>
      <c r="AG189">
        <v>0.7900317063333927</v>
      </c>
      <c r="AH189">
        <v>5.1812960925846328E-3</v>
      </c>
      <c r="AI189">
        <v>295.94629611596378</v>
      </c>
      <c r="AJ189">
        <v>283.95772121030433</v>
      </c>
      <c r="AK189">
        <v>287.10307022298377</v>
      </c>
      <c r="AL189">
        <v>316.77813025417203</v>
      </c>
      <c r="AM189">
        <v>436.57159517113752</v>
      </c>
      <c r="AN189">
        <v>579.69827186203429</v>
      </c>
      <c r="AO189">
        <v>200.89924772569159</v>
      </c>
      <c r="AP189">
        <v>529.78310783231723</v>
      </c>
      <c r="AQ189">
        <v>21.024178681030129</v>
      </c>
      <c r="AR189">
        <v>5.9210650372230473</v>
      </c>
      <c r="AS189">
        <v>12.962979320034989</v>
      </c>
      <c r="AT189">
        <v>-19.316215226705701</v>
      </c>
      <c r="AU189">
        <v>-10.48404251459565</v>
      </c>
      <c r="AV189">
        <v>-8.832172712110042</v>
      </c>
      <c r="AW189">
        <v>1.781092755094605</v>
      </c>
      <c r="AX189">
        <v>1.7512000000000001</v>
      </c>
      <c r="AY189">
        <v>1.8068</v>
      </c>
      <c r="AZ189">
        <v>5.5599999999999872E-2</v>
      </c>
      <c r="BA189">
        <v>1.8068</v>
      </c>
      <c r="BB189">
        <v>0.94130229750795136</v>
      </c>
      <c r="BC189">
        <v>0.94040000000000001</v>
      </c>
      <c r="BD189">
        <v>0.94189999999999996</v>
      </c>
      <c r="BE189">
        <v>1.499999999999946E-3</v>
      </c>
      <c r="BF189">
        <v>0.94159999999999999</v>
      </c>
      <c r="BG189">
        <v>16.729979874240129</v>
      </c>
      <c r="BH189">
        <v>16.641200000000001</v>
      </c>
      <c r="BI189">
        <v>16.871300000000002</v>
      </c>
      <c r="BJ189">
        <v>0.23010000000000019</v>
      </c>
      <c r="BK189">
        <v>16.680299999999999</v>
      </c>
      <c r="BL189">
        <v>6.1697613019511044</v>
      </c>
      <c r="BM189">
        <v>6.0880000000000001</v>
      </c>
      <c r="BN189">
        <v>6.3391000000000002</v>
      </c>
      <c r="BO189">
        <v>0.2511000000000001</v>
      </c>
      <c r="BP189">
        <v>6.1308999999999996</v>
      </c>
      <c r="BQ189">
        <v>2.7716197901954009</v>
      </c>
      <c r="BR189">
        <v>2.5739999999999998</v>
      </c>
      <c r="BS189">
        <v>2.9580000000000002</v>
      </c>
      <c r="BT189">
        <v>0.38400000000000029</v>
      </c>
      <c r="BU189">
        <v>2.7839</v>
      </c>
      <c r="BV189">
        <v>2.2548263087059661</v>
      </c>
      <c r="BW189">
        <v>2.0369000000000002</v>
      </c>
      <c r="BX189">
        <v>2.4035000000000002</v>
      </c>
      <c r="BY189">
        <v>0.36659999999999998</v>
      </c>
      <c r="BZ189">
        <v>2.2109999999999999</v>
      </c>
      <c r="CA189">
        <v>-5.0264460989013671</v>
      </c>
      <c r="CB189">
        <v>-5.1619999999999999</v>
      </c>
      <c r="CC189">
        <v>-4.9698000000000002</v>
      </c>
      <c r="CD189">
        <v>0.1921999999999997</v>
      </c>
      <c r="CE189">
        <v>-4.9949000000000003</v>
      </c>
      <c r="CF189">
        <v>49.915164029716998</v>
      </c>
      <c r="CG189">
        <v>49.9</v>
      </c>
      <c r="CH189">
        <v>50</v>
      </c>
      <c r="CI189">
        <v>0.10000000000000139</v>
      </c>
      <c r="CJ189">
        <v>49.9</v>
      </c>
      <c r="CK189">
        <v>13.869969316697629</v>
      </c>
      <c r="CL189">
        <v>13.8</v>
      </c>
      <c r="CM189">
        <v>13.9</v>
      </c>
      <c r="CN189">
        <v>9.9999999999999645E-2</v>
      </c>
      <c r="CO189">
        <v>13.9</v>
      </c>
      <c r="CP189">
        <v>86.339493866661869</v>
      </c>
      <c r="CQ189">
        <v>86.1</v>
      </c>
      <c r="CR189">
        <v>86.5</v>
      </c>
      <c r="CS189">
        <v>0.40000000000000568</v>
      </c>
      <c r="CT189">
        <v>86.5</v>
      </c>
      <c r="CU189">
        <v>11.36512833648986</v>
      </c>
      <c r="CV189">
        <v>11.3</v>
      </c>
      <c r="CW189">
        <v>11.4</v>
      </c>
      <c r="CX189">
        <v>9.9999999999999645E-2</v>
      </c>
      <c r="CY189">
        <v>11.4</v>
      </c>
      <c r="CZ189">
        <v>105.5015713272726</v>
      </c>
      <c r="DA189">
        <v>104.3</v>
      </c>
      <c r="DB189">
        <v>108.3</v>
      </c>
      <c r="DC189">
        <v>4</v>
      </c>
      <c r="DD189">
        <v>104.3</v>
      </c>
      <c r="DE189">
        <v>1.6868614843803931</v>
      </c>
      <c r="DF189">
        <v>1.6</v>
      </c>
      <c r="DG189">
        <v>1.8</v>
      </c>
      <c r="DH189">
        <v>0.2</v>
      </c>
      <c r="DI189">
        <v>1.7</v>
      </c>
      <c r="DJ189">
        <v>9.4218111257048431E-2</v>
      </c>
      <c r="DK189">
        <v>9.4186485466213651E-2</v>
      </c>
      <c r="DL189">
        <v>9.4375235938089858E-2</v>
      </c>
      <c r="DM189">
        <v>1.8875047187620619E-4</v>
      </c>
      <c r="DN189">
        <v>9.4186485466213651E-2</v>
      </c>
      <c r="DO189">
        <v>3.7658895854979342</v>
      </c>
      <c r="DP189">
        <v>3.6404580000000002</v>
      </c>
      <c r="DQ189">
        <v>3.9221520000000001</v>
      </c>
      <c r="DR189">
        <v>0.28169399999999989</v>
      </c>
      <c r="DS189">
        <v>3.6470180000000001</v>
      </c>
      <c r="DT189">
        <v>7.1046386813990772</v>
      </c>
      <c r="DU189">
        <v>7.0122739999999997</v>
      </c>
      <c r="DV189">
        <v>7.201092</v>
      </c>
      <c r="DW189">
        <v>0.1888180000000004</v>
      </c>
      <c r="DX189">
        <v>7.0267590000000002</v>
      </c>
      <c r="DY189">
        <v>5.2021608196394737</v>
      </c>
      <c r="DZ189">
        <v>5.1833489999999998</v>
      </c>
      <c r="EA189">
        <v>5.2135660000000001</v>
      </c>
      <c r="EB189">
        <v>3.0217000000000379E-2</v>
      </c>
      <c r="EC189">
        <v>5.2052129999999996</v>
      </c>
      <c r="ED189">
        <v>8.452530963402122</v>
      </c>
      <c r="EE189">
        <v>8.3794789999999999</v>
      </c>
      <c r="EF189">
        <v>8.5335009999999993</v>
      </c>
      <c r="EG189">
        <v>0.15402199999999941</v>
      </c>
      <c r="EH189">
        <v>8.3814820000000001</v>
      </c>
      <c r="EI189">
        <v>9.8182457078530661</v>
      </c>
      <c r="EJ189">
        <v>9.7055070000000008</v>
      </c>
      <c r="EK189">
        <v>9.8891480000000005</v>
      </c>
      <c r="EL189">
        <v>0.18364099999999969</v>
      </c>
      <c r="EM189">
        <v>9.8770670000000003</v>
      </c>
      <c r="EN189">
        <v>33.206864752166837</v>
      </c>
      <c r="EO189">
        <v>32.470149999999997</v>
      </c>
      <c r="EP189">
        <v>34.306179999999998</v>
      </c>
      <c r="EQ189">
        <v>1.8360300000000009</v>
      </c>
      <c r="ER189">
        <v>33.05697</v>
      </c>
      <c r="ES189">
        <v>5.9870599999999987</v>
      </c>
      <c r="ET189">
        <v>5.9870599999999996</v>
      </c>
      <c r="EU189">
        <v>5.9870599999999996</v>
      </c>
      <c r="EV189">
        <v>0</v>
      </c>
      <c r="EW189">
        <v>5.9870599999999996</v>
      </c>
      <c r="EX189">
        <v>27.219804752166851</v>
      </c>
      <c r="EY189">
        <v>26.483090000000001</v>
      </c>
      <c r="EZ189">
        <v>28.319120000000002</v>
      </c>
      <c r="FA189">
        <v>1.8360300000000009</v>
      </c>
      <c r="FB189">
        <v>27.06991</v>
      </c>
      <c r="FC189">
        <v>0.42910659934402712</v>
      </c>
      <c r="FD189">
        <v>0.4195866050793392</v>
      </c>
      <c r="FE189">
        <v>0.44331219903328828</v>
      </c>
      <c r="FF189">
        <v>2.3725593953949079E-2</v>
      </c>
      <c r="FG189">
        <v>0.42716962553328408</v>
      </c>
      <c r="FH189">
        <v>4.5464392794070623</v>
      </c>
      <c r="FI189">
        <v>4.4233881070174679</v>
      </c>
      <c r="FJ189">
        <v>4.7300544841708616</v>
      </c>
      <c r="FK189">
        <v>0.30666637715339462</v>
      </c>
      <c r="FL189">
        <v>4.5214028254268372</v>
      </c>
      <c r="FM189">
        <v>42.560892031885153</v>
      </c>
      <c r="FN189">
        <v>42.38</v>
      </c>
      <c r="FO189">
        <v>42.87</v>
      </c>
      <c r="FP189">
        <v>0.48999999999999488</v>
      </c>
      <c r="FQ189">
        <v>42.4</v>
      </c>
      <c r="FR189">
        <v>575.35621874627748</v>
      </c>
      <c r="FS189">
        <v>572.90526</v>
      </c>
      <c r="FT189">
        <v>579.05553999999995</v>
      </c>
      <c r="FU189">
        <v>6.1502799999999516</v>
      </c>
      <c r="FV189">
        <v>574.93718999999999</v>
      </c>
      <c r="FW189">
        <v>0.66664192305040348</v>
      </c>
      <c r="FX189">
        <v>0.66238300000000006</v>
      </c>
      <c r="FY189">
        <v>0.66951499999999997</v>
      </c>
      <c r="FZ189">
        <v>7.1319999999999162E-3</v>
      </c>
      <c r="GA189">
        <v>0.667076</v>
      </c>
      <c r="GB189">
        <v>6</v>
      </c>
      <c r="GC189">
        <v>29</v>
      </c>
    </row>
    <row r="190" spans="1:185" x14ac:dyDescent="0.3">
      <c r="A190" s="36" t="s">
        <v>1221</v>
      </c>
      <c r="B190">
        <v>-5.7746209009843251E-2</v>
      </c>
      <c r="C190">
        <v>1.810447454944093</v>
      </c>
      <c r="D190">
        <v>1.7609998272577341</v>
      </c>
      <c r="E190">
        <v>-0.79979259492276622</v>
      </c>
      <c r="F190">
        <v>-0.63489219181794732</v>
      </c>
      <c r="G190">
        <v>1.434668758385558</v>
      </c>
      <c r="H190">
        <v>-54.19253793542007</v>
      </c>
      <c r="I190">
        <v>8.9117838449008613E-2</v>
      </c>
      <c r="J190">
        <v>0.71163983200800129</v>
      </c>
      <c r="K190">
        <v>0.22413548893725671</v>
      </c>
      <c r="L190">
        <v>-4.337144659690207E-2</v>
      </c>
      <c r="M190">
        <v>8.7946900693118168E-2</v>
      </c>
      <c r="N190">
        <v>0.20961829923291719</v>
      </c>
      <c r="O190">
        <v>-0.2345263701941441</v>
      </c>
      <c r="P190">
        <v>-2.4908070961226839E-2</v>
      </c>
      <c r="Q190">
        <v>-0.1297144200542992</v>
      </c>
      <c r="R190">
        <v>4.0138264206318143E-2</v>
      </c>
      <c r="S190">
        <v>0.76768072866897019</v>
      </c>
      <c r="T190">
        <v>-0.52737077515760056</v>
      </c>
      <c r="U190">
        <v>-0.51803387317740035</v>
      </c>
      <c r="V190">
        <v>1.9621390371153931</v>
      </c>
      <c r="W190">
        <v>1.959519302171389</v>
      </c>
      <c r="X190">
        <v>0.2038278406672292</v>
      </c>
      <c r="Y190">
        <v>0.1968276730981699</v>
      </c>
      <c r="Z190">
        <v>2.960856167674307E-2</v>
      </c>
      <c r="AA190">
        <v>3.3578384863552552E-2</v>
      </c>
      <c r="AB190">
        <v>51.040417392844788</v>
      </c>
      <c r="AC190">
        <v>-0.37966684989742538</v>
      </c>
      <c r="AD190">
        <v>1.9439709032547949</v>
      </c>
      <c r="AE190">
        <v>0.58349469056465475</v>
      </c>
      <c r="AF190">
        <v>0.57649452299559545</v>
      </c>
      <c r="AG190">
        <v>0.80577228667743062</v>
      </c>
      <c r="AH190">
        <v>4.3799567699627073E-3</v>
      </c>
      <c r="AI190">
        <v>325.71567519598358</v>
      </c>
      <c r="AJ190">
        <v>292.89249729238969</v>
      </c>
      <c r="AK190">
        <v>325.30595898223311</v>
      </c>
      <c r="AL190">
        <v>358.94853100159918</v>
      </c>
      <c r="AM190">
        <v>234.07333618607879</v>
      </c>
      <c r="AN190">
        <v>322.68994782447669</v>
      </c>
      <c r="AO190">
        <v>104.0689667709683</v>
      </c>
      <c r="AP190">
        <v>261.30575151709382</v>
      </c>
      <c r="AQ190">
        <v>18.843245676108928</v>
      </c>
      <c r="AR190">
        <v>4.2879614640288377</v>
      </c>
      <c r="AS190">
        <v>11.697791147531079</v>
      </c>
      <c r="AT190">
        <v>-13.28462556818611</v>
      </c>
      <c r="AU190">
        <v>-8.5156598988365992</v>
      </c>
      <c r="AV190">
        <v>-4.7689656693495097</v>
      </c>
      <c r="AW190">
        <v>1.199740381596706</v>
      </c>
      <c r="AX190">
        <v>1.1052</v>
      </c>
      <c r="AY190">
        <v>1.3326</v>
      </c>
      <c r="AZ190">
        <v>0.22739999999999999</v>
      </c>
      <c r="BA190">
        <v>1.2471000000000001</v>
      </c>
      <c r="BB190">
        <v>0.95219705623507778</v>
      </c>
      <c r="BC190">
        <v>0.92059999999999997</v>
      </c>
      <c r="BD190">
        <v>0.95399999999999996</v>
      </c>
      <c r="BE190">
        <v>3.3399999999999992E-2</v>
      </c>
      <c r="BF190">
        <v>0.92059999999999997</v>
      </c>
      <c r="BG190">
        <v>15.001193874507299</v>
      </c>
      <c r="BH190">
        <v>14.7241</v>
      </c>
      <c r="BI190">
        <v>19.599900000000002</v>
      </c>
      <c r="BJ190">
        <v>4.8758000000000017</v>
      </c>
      <c r="BK190">
        <v>19.599900000000002</v>
      </c>
      <c r="BL190">
        <v>5.1225309764972629</v>
      </c>
      <c r="BM190">
        <v>4.0689000000000002</v>
      </c>
      <c r="BN190">
        <v>7.9828000000000001</v>
      </c>
      <c r="BO190">
        <v>3.9138999999999999</v>
      </c>
      <c r="BP190">
        <v>7.3945999999999996</v>
      </c>
      <c r="BQ190">
        <v>3.715801735822486</v>
      </c>
      <c r="BR190">
        <v>2.9275000000000002</v>
      </c>
      <c r="BS190">
        <v>4.1296999999999997</v>
      </c>
      <c r="BT190">
        <v>1.202199999999999</v>
      </c>
      <c r="BU190">
        <v>3.9542000000000002</v>
      </c>
      <c r="BV190">
        <v>-0.2249340566418869</v>
      </c>
      <c r="BW190">
        <v>-1.3386</v>
      </c>
      <c r="BX190">
        <v>2.4335</v>
      </c>
      <c r="BY190">
        <v>3.7721</v>
      </c>
      <c r="BZ190">
        <v>1.9742999999999999</v>
      </c>
      <c r="CA190">
        <v>-3.4908865089709762</v>
      </c>
      <c r="CB190">
        <v>-6.4318999999999997</v>
      </c>
      <c r="CC190">
        <v>-1.9639</v>
      </c>
      <c r="CD190">
        <v>4.468</v>
      </c>
      <c r="CE190">
        <v>-5.9284999999999997</v>
      </c>
      <c r="CF190">
        <v>61.384196307382943</v>
      </c>
      <c r="CG190">
        <v>48.2</v>
      </c>
      <c r="CH190">
        <v>79.3</v>
      </c>
      <c r="CI190">
        <v>31.099999999999991</v>
      </c>
      <c r="CJ190">
        <v>48.2</v>
      </c>
      <c r="CK190">
        <v>19.252110607931719</v>
      </c>
      <c r="CL190">
        <v>14.7</v>
      </c>
      <c r="CM190">
        <v>25.8</v>
      </c>
      <c r="CN190">
        <v>11.1</v>
      </c>
      <c r="CO190">
        <v>14.7</v>
      </c>
      <c r="CP190">
        <v>28.205898518339549</v>
      </c>
      <c r="CQ190">
        <v>25</v>
      </c>
      <c r="CR190">
        <v>44.1</v>
      </c>
      <c r="CS190">
        <v>19.100000000000001</v>
      </c>
      <c r="CT190">
        <v>39</v>
      </c>
      <c r="CU190">
        <v>10.359636193153801</v>
      </c>
      <c r="CV190">
        <v>9.6999999999999993</v>
      </c>
      <c r="CW190">
        <v>12.4</v>
      </c>
      <c r="CX190">
        <v>2.7000000000000011</v>
      </c>
      <c r="CY190">
        <v>9.9</v>
      </c>
      <c r="CZ190">
        <v>72.212228306145732</v>
      </c>
      <c r="DA190">
        <v>54.8</v>
      </c>
      <c r="DB190">
        <v>80</v>
      </c>
      <c r="DC190">
        <v>25.2</v>
      </c>
      <c r="DD190">
        <v>61.4</v>
      </c>
      <c r="DE190">
        <v>8.1998736872246081</v>
      </c>
      <c r="DF190">
        <v>3.9</v>
      </c>
      <c r="DG190">
        <v>13.1</v>
      </c>
      <c r="DH190">
        <v>9.1999999999999993</v>
      </c>
      <c r="DI190">
        <v>4.8</v>
      </c>
      <c r="DJ190">
        <v>0.23502654005986651</v>
      </c>
      <c r="DK190">
        <v>0.1760409057706355</v>
      </c>
      <c r="DL190">
        <v>0.32660626029654027</v>
      </c>
      <c r="DM190">
        <v>0.1505653545259048</v>
      </c>
      <c r="DN190">
        <v>0.1760409057706355</v>
      </c>
      <c r="DO190">
        <v>3.210877934370532</v>
      </c>
      <c r="DP190">
        <v>2.9659450000000001</v>
      </c>
      <c r="DQ190">
        <v>4.006160338704694</v>
      </c>
      <c r="DR190">
        <v>1.040215338704694</v>
      </c>
      <c r="DS190">
        <v>3.451635</v>
      </c>
      <c r="DT190">
        <v>6.5592390632605886</v>
      </c>
      <c r="DU190">
        <v>6.0613062028713989</v>
      </c>
      <c r="DV190">
        <v>6.9839270000000004</v>
      </c>
      <c r="DW190">
        <v>0.92262079712860157</v>
      </c>
      <c r="DX190">
        <v>6.969042</v>
      </c>
      <c r="DY190">
        <v>3.2845914889928141</v>
      </c>
      <c r="DZ190">
        <v>3.0299860000000001</v>
      </c>
      <c r="EA190">
        <v>4.0708374146969586</v>
      </c>
      <c r="EB190">
        <v>1.040851414696959</v>
      </c>
      <c r="EC190">
        <v>3.9762170000000001</v>
      </c>
      <c r="ED190">
        <v>7.2459867893322674</v>
      </c>
      <c r="EE190">
        <v>6.3850705547625539</v>
      </c>
      <c r="EF190">
        <v>7.3140429999999999</v>
      </c>
      <c r="EG190">
        <v>0.92897244523744593</v>
      </c>
      <c r="EH190">
        <v>7.3140429999999999</v>
      </c>
      <c r="EI190">
        <v>7.7024154856632663</v>
      </c>
      <c r="EJ190">
        <v>7.5564430138804184</v>
      </c>
      <c r="EK190">
        <v>9.2691099999999995</v>
      </c>
      <c r="EL190">
        <v>1.712666986119582</v>
      </c>
      <c r="EM190">
        <v>9.1056170000000005</v>
      </c>
      <c r="EN190">
        <v>21.998899340538841</v>
      </c>
      <c r="EO190">
        <v>19.570599999999999</v>
      </c>
      <c r="EP190">
        <v>28.921510000000001</v>
      </c>
      <c r="EQ190">
        <v>9.3509100000000025</v>
      </c>
      <c r="ER190">
        <v>21.401859999999999</v>
      </c>
      <c r="ES190">
        <v>6.7315955779224534</v>
      </c>
      <c r="ET190">
        <v>5.8498000000000001</v>
      </c>
      <c r="EU190">
        <v>10.2879</v>
      </c>
      <c r="EV190">
        <v>4.4381000000000004</v>
      </c>
      <c r="EW190">
        <v>5.8498000000000001</v>
      </c>
      <c r="EX190">
        <v>15.26730376261639</v>
      </c>
      <c r="EY190">
        <v>11.03534</v>
      </c>
      <c r="EZ190">
        <v>19.499479999999998</v>
      </c>
      <c r="FA190">
        <v>8.4641399999999987</v>
      </c>
      <c r="FB190">
        <v>15.552060000000001</v>
      </c>
      <c r="FC190">
        <v>0.47445624788859309</v>
      </c>
      <c r="FD190">
        <v>0.42208445528080052</v>
      </c>
      <c r="FE190">
        <v>0.62375807559544549</v>
      </c>
      <c r="FF190">
        <v>0.201673620314645</v>
      </c>
      <c r="FG190">
        <v>0.46157973797921131</v>
      </c>
      <c r="FH190">
        <v>2.316535445192013</v>
      </c>
      <c r="FI190">
        <v>1.2880241373071959</v>
      </c>
      <c r="FJ190">
        <v>3.256937461792599</v>
      </c>
      <c r="FK190">
        <v>1.9689133244854029</v>
      </c>
      <c r="FL190">
        <v>2.6585626859037919</v>
      </c>
      <c r="FM190">
        <v>34.629830435289023</v>
      </c>
      <c r="FN190">
        <v>33.869999999999997</v>
      </c>
      <c r="FO190">
        <v>37.69</v>
      </c>
      <c r="FP190">
        <v>3.82</v>
      </c>
      <c r="FQ190">
        <v>33.869999999999997</v>
      </c>
      <c r="FR190">
        <v>350.19423797458393</v>
      </c>
      <c r="FS190">
        <v>328.61748999999998</v>
      </c>
      <c r="FT190">
        <v>351.91681999999997</v>
      </c>
      <c r="FU190">
        <v>23.299330000000001</v>
      </c>
      <c r="FV190">
        <v>336.98563999999999</v>
      </c>
      <c r="FW190">
        <v>0.74533764481366038</v>
      </c>
      <c r="FX190">
        <v>0.74163100000000004</v>
      </c>
      <c r="FY190">
        <v>0.78726499999999999</v>
      </c>
      <c r="FZ190">
        <v>4.5633999999999952E-2</v>
      </c>
      <c r="GA190">
        <v>0.77121300000000004</v>
      </c>
      <c r="GB190">
        <v>15</v>
      </c>
      <c r="GC190">
        <v>110</v>
      </c>
    </row>
    <row r="191" spans="1:185" x14ac:dyDescent="0.3">
      <c r="A191" s="36" t="s">
        <v>1224</v>
      </c>
      <c r="B191">
        <v>-5.6648699732218998E-2</v>
      </c>
      <c r="C191">
        <v>1.805649513969817</v>
      </c>
      <c r="D191">
        <v>1.7654383099220921</v>
      </c>
      <c r="E191">
        <v>-0.80645786788936291</v>
      </c>
      <c r="F191">
        <v>-0.6314550315320494</v>
      </c>
      <c r="G191">
        <v>1.437912899421413</v>
      </c>
      <c r="H191">
        <v>-54.19255459012259</v>
      </c>
      <c r="I191">
        <v>8.7301545368416611E-2</v>
      </c>
      <c r="J191">
        <v>0.69373197090197991</v>
      </c>
      <c r="K191">
        <v>0.21688387797306799</v>
      </c>
      <c r="L191">
        <v>-4.3668183833094731E-2</v>
      </c>
      <c r="M191">
        <v>8.947594334070616E-2</v>
      </c>
      <c r="N191">
        <v>0.20787557502991569</v>
      </c>
      <c r="O191">
        <v>-0.23286468653809941</v>
      </c>
      <c r="P191">
        <v>-2.4989111508183708E-2</v>
      </c>
      <c r="Q191">
        <v>-0.12892669191042011</v>
      </c>
      <c r="R191">
        <v>3.9981718838801972E-2</v>
      </c>
      <c r="S191">
        <v>0.76138860173500134</v>
      </c>
      <c r="T191">
        <v>-0.52792277513188646</v>
      </c>
      <c r="U191">
        <v>-0.5184673059735081</v>
      </c>
      <c r="V191">
        <v>1.9623754796321571</v>
      </c>
      <c r="W191">
        <v>1.959597460594662</v>
      </c>
      <c r="X191">
        <v>0.2030026970326296</v>
      </c>
      <c r="Y191">
        <v>0.19597549396215891</v>
      </c>
      <c r="Z191">
        <v>3.033853351547949E-2</v>
      </c>
      <c r="AA191">
        <v>3.4011318549774072E-2</v>
      </c>
      <c r="AB191">
        <v>50.906230504243958</v>
      </c>
      <c r="AC191">
        <v>-0.37977943822402321</v>
      </c>
      <c r="AD191">
        <v>1.943602722711802</v>
      </c>
      <c r="AE191">
        <v>0.58278213525665279</v>
      </c>
      <c r="AF191">
        <v>0.57575493218618223</v>
      </c>
      <c r="AG191">
        <v>0.88443868321997221</v>
      </c>
      <c r="AH191">
        <v>4.3606138466952991E-3</v>
      </c>
      <c r="AI191">
        <v>334.14623304259942</v>
      </c>
      <c r="AJ191">
        <v>293.00114918608102</v>
      </c>
      <c r="AK191">
        <v>324.23920980215098</v>
      </c>
      <c r="AL191">
        <v>385.19831727224272</v>
      </c>
      <c r="AM191">
        <v>258.31005871053043</v>
      </c>
      <c r="AN191">
        <v>353.96860233874639</v>
      </c>
      <c r="AO191">
        <v>120.05158125472551</v>
      </c>
      <c r="AP191">
        <v>291.9166229745187</v>
      </c>
      <c r="AQ191">
        <v>19.053776933344359</v>
      </c>
      <c r="AR191">
        <v>4.2726152858084117</v>
      </c>
      <c r="AS191">
        <v>11.888586053824101</v>
      </c>
      <c r="AT191">
        <v>-14.084826464376199</v>
      </c>
      <c r="AU191">
        <v>-9.3857068035487679</v>
      </c>
      <c r="AV191">
        <v>-4.6991196608274288</v>
      </c>
      <c r="AW191">
        <v>1.155747844264106</v>
      </c>
      <c r="AX191">
        <v>1.0641</v>
      </c>
      <c r="AY191">
        <v>1.2998000000000001</v>
      </c>
      <c r="AZ191">
        <v>0.23569999999999999</v>
      </c>
      <c r="BA191">
        <v>1.1492</v>
      </c>
      <c r="BB191">
        <v>0.95351641737917769</v>
      </c>
      <c r="BC191">
        <v>0.93600000000000005</v>
      </c>
      <c r="BD191">
        <v>0.95550000000000002</v>
      </c>
      <c r="BE191">
        <v>1.9499999999999958E-2</v>
      </c>
      <c r="BF191">
        <v>0.94579999999999997</v>
      </c>
      <c r="BG191">
        <v>14.755279153235429</v>
      </c>
      <c r="BH191">
        <v>14.4526</v>
      </c>
      <c r="BI191">
        <v>17.494299999999999</v>
      </c>
      <c r="BJ191">
        <v>3.0416999999999992</v>
      </c>
      <c r="BK191">
        <v>15.9663</v>
      </c>
      <c r="BL191">
        <v>4.5088465393669646</v>
      </c>
      <c r="BM191">
        <v>4.1360000000000001</v>
      </c>
      <c r="BN191">
        <v>7.2260999999999997</v>
      </c>
      <c r="BO191">
        <v>3.0901000000000001</v>
      </c>
      <c r="BP191">
        <v>4.3217999999999996</v>
      </c>
      <c r="BQ191">
        <v>3.2664716973065522</v>
      </c>
      <c r="BR191">
        <v>2.8742000000000001</v>
      </c>
      <c r="BS191">
        <v>3.7305000000000001</v>
      </c>
      <c r="BT191">
        <v>0.85630000000000006</v>
      </c>
      <c r="BU191">
        <v>3.0337999999999998</v>
      </c>
      <c r="BV191">
        <v>-0.18117178685904459</v>
      </c>
      <c r="BW191">
        <v>-0.50429999999999997</v>
      </c>
      <c r="BX191">
        <v>2.0933999999999999</v>
      </c>
      <c r="BY191">
        <v>2.5977000000000001</v>
      </c>
      <c r="BZ191">
        <v>4.3799999999999999E-2</v>
      </c>
      <c r="CA191">
        <v>-3.085335666417826</v>
      </c>
      <c r="CB191">
        <v>-5.8239000000000001</v>
      </c>
      <c r="CC191">
        <v>-2.8843999999999999</v>
      </c>
      <c r="CD191">
        <v>2.9394999999999998</v>
      </c>
      <c r="CE191">
        <v>-3.0775999999999999</v>
      </c>
      <c r="CF191">
        <v>62.051979364227748</v>
      </c>
      <c r="CG191">
        <v>54.4</v>
      </c>
      <c r="CH191">
        <v>69</v>
      </c>
      <c r="CI191">
        <v>14.6</v>
      </c>
      <c r="CJ191">
        <v>54.4</v>
      </c>
      <c r="CK191">
        <v>19.549307181590109</v>
      </c>
      <c r="CL191">
        <v>15.8</v>
      </c>
      <c r="CM191">
        <v>25.2</v>
      </c>
      <c r="CN191">
        <v>9.3999999999999986</v>
      </c>
      <c r="CO191">
        <v>15.8</v>
      </c>
      <c r="CP191">
        <v>27.724319794014129</v>
      </c>
      <c r="CQ191">
        <v>25.4</v>
      </c>
      <c r="CR191">
        <v>47.4</v>
      </c>
      <c r="CS191">
        <v>22</v>
      </c>
      <c r="CT191">
        <v>29.7</v>
      </c>
      <c r="CU191">
        <v>10.336711138228219</v>
      </c>
      <c r="CV191">
        <v>9.8000000000000007</v>
      </c>
      <c r="CW191">
        <v>12.6</v>
      </c>
      <c r="CX191">
        <v>2.7999999999999989</v>
      </c>
      <c r="CY191">
        <v>9.9</v>
      </c>
      <c r="CZ191">
        <v>89.267676690036112</v>
      </c>
      <c r="DA191">
        <v>63.8</v>
      </c>
      <c r="DB191">
        <v>98.8</v>
      </c>
      <c r="DC191">
        <v>35</v>
      </c>
      <c r="DD191">
        <v>85.3</v>
      </c>
      <c r="DE191">
        <v>8.8977723877750101</v>
      </c>
      <c r="DF191">
        <v>4.5</v>
      </c>
      <c r="DG191">
        <v>14.2</v>
      </c>
      <c r="DH191">
        <v>9.6999999999999993</v>
      </c>
      <c r="DI191">
        <v>4.5</v>
      </c>
      <c r="DJ191">
        <v>0.212680348653909</v>
      </c>
      <c r="DK191">
        <v>0.18163606010016689</v>
      </c>
      <c r="DL191">
        <v>0.24202034373903891</v>
      </c>
      <c r="DM191">
        <v>6.0384283638871973E-2</v>
      </c>
      <c r="DN191">
        <v>0.18175743401269631</v>
      </c>
      <c r="DO191">
        <v>3.1477816569773451</v>
      </c>
      <c r="DP191">
        <v>2.9719639999999998</v>
      </c>
      <c r="DQ191">
        <v>4.1761619021972924</v>
      </c>
      <c r="DR191">
        <v>1.2041979021972919</v>
      </c>
      <c r="DS191">
        <v>3.6695660000000001</v>
      </c>
      <c r="DT191">
        <v>6.4327754674315623</v>
      </c>
      <c r="DU191">
        <v>6.3188550000000001</v>
      </c>
      <c r="DV191">
        <v>7.3321298888364659</v>
      </c>
      <c r="DW191">
        <v>1.013274888836466</v>
      </c>
      <c r="DX191">
        <v>6.5018219999999998</v>
      </c>
      <c r="DY191">
        <v>3.274577157693388</v>
      </c>
      <c r="DZ191">
        <v>2.9957060000000002</v>
      </c>
      <c r="EA191">
        <v>4.3772893682102323</v>
      </c>
      <c r="EB191">
        <v>1.3815833682102321</v>
      </c>
      <c r="EC191">
        <v>3.6695660000000001</v>
      </c>
      <c r="ED191">
        <v>7.7501922443895062</v>
      </c>
      <c r="EE191">
        <v>6.647660586315058</v>
      </c>
      <c r="EF191">
        <v>7.8028620000000002</v>
      </c>
      <c r="EG191">
        <v>1.155201413684942</v>
      </c>
      <c r="EH191">
        <v>7.8028620000000002</v>
      </c>
      <c r="EI191">
        <v>7.6820397030420731</v>
      </c>
      <c r="EJ191">
        <v>7.5781419999999997</v>
      </c>
      <c r="EK191">
        <v>10.015867694903861</v>
      </c>
      <c r="EL191">
        <v>2.4377256949038628</v>
      </c>
      <c r="EM191">
        <v>7.5829110000000002</v>
      </c>
      <c r="EN191">
        <v>22.5421662137752</v>
      </c>
      <c r="EO191">
        <v>19.954930000000001</v>
      </c>
      <c r="EP191">
        <v>29.33719</v>
      </c>
      <c r="EQ191">
        <v>9.3822599999999987</v>
      </c>
      <c r="ER191">
        <v>28.407219999999999</v>
      </c>
      <c r="ES191">
        <v>6.3853766711962914</v>
      </c>
      <c r="ET191">
        <v>5.9870599999999996</v>
      </c>
      <c r="EU191">
        <v>8.6176399999999997</v>
      </c>
      <c r="EV191">
        <v>2.6305800000000001</v>
      </c>
      <c r="EW191">
        <v>5.9870599999999996</v>
      </c>
      <c r="EX191">
        <v>16.15678954257891</v>
      </c>
      <c r="EY191">
        <v>12.945499999999999</v>
      </c>
      <c r="EZ191">
        <v>22.420159999999999</v>
      </c>
      <c r="FA191">
        <v>9.4746600000000001</v>
      </c>
      <c r="FB191">
        <v>22.420159999999999</v>
      </c>
      <c r="FC191">
        <v>0.44682307831071122</v>
      </c>
      <c r="FD191">
        <v>0.39553977046918071</v>
      </c>
      <c r="FE191">
        <v>0.58151170657129547</v>
      </c>
      <c r="FF191">
        <v>0.18597193610211479</v>
      </c>
      <c r="FG191">
        <v>0.56307816055819371</v>
      </c>
      <c r="FH191">
        <v>2.561926525372217</v>
      </c>
      <c r="FI191">
        <v>1.7903560522961071</v>
      </c>
      <c r="FJ191">
        <v>3.744769553002643</v>
      </c>
      <c r="FK191">
        <v>1.9544135007065351</v>
      </c>
      <c r="FL191">
        <v>3.744769553002643</v>
      </c>
      <c r="FM191">
        <v>35.603815059041104</v>
      </c>
      <c r="FN191">
        <v>33.69</v>
      </c>
      <c r="FO191">
        <v>37.630000000000003</v>
      </c>
      <c r="FP191">
        <v>3.9400000000000048</v>
      </c>
      <c r="FQ191">
        <v>36.43</v>
      </c>
      <c r="FR191">
        <v>378.70841051770412</v>
      </c>
      <c r="FS191">
        <v>365.24822</v>
      </c>
      <c r="FT191">
        <v>380.99743000000001</v>
      </c>
      <c r="FU191">
        <v>15.74921000000001</v>
      </c>
      <c r="FV191">
        <v>374.41316</v>
      </c>
      <c r="FW191">
        <v>0.73746118005996131</v>
      </c>
      <c r="FX191">
        <v>0.73314400000000002</v>
      </c>
      <c r="FY191">
        <v>0.76198100000000002</v>
      </c>
      <c r="FZ191">
        <v>2.8837000000000002E-2</v>
      </c>
      <c r="GA191">
        <v>0.74561500000000003</v>
      </c>
      <c r="GB191">
        <v>13</v>
      </c>
      <c r="GC191">
        <v>58</v>
      </c>
    </row>
    <row r="192" spans="1:185" x14ac:dyDescent="0.3">
      <c r="A192" s="36" t="s">
        <v>1227</v>
      </c>
      <c r="B192">
        <v>-5.157011775012043E-2</v>
      </c>
      <c r="C192">
        <v>1.8318907422242829</v>
      </c>
      <c r="D192">
        <v>1.7657448546392629</v>
      </c>
      <c r="E192">
        <v>-0.79799609653663872</v>
      </c>
      <c r="F192">
        <v>-0.64086734582676685</v>
      </c>
      <c r="G192">
        <v>1.438835526992178</v>
      </c>
      <c r="H192">
        <v>-54.183678684471793</v>
      </c>
      <c r="I192">
        <v>9.4566714967977181E-2</v>
      </c>
      <c r="J192">
        <v>0.49515439026279467</v>
      </c>
      <c r="K192">
        <v>0.21583587453274761</v>
      </c>
      <c r="L192">
        <v>-3.1781948974535748E-2</v>
      </c>
      <c r="M192">
        <v>9.3547080787540329E-2</v>
      </c>
      <c r="N192">
        <v>0.19936138368764289</v>
      </c>
      <c r="O192">
        <v>-0.22789970670770529</v>
      </c>
      <c r="P192">
        <v>-2.8538323020062369E-2</v>
      </c>
      <c r="Q192">
        <v>-0.12821626100135611</v>
      </c>
      <c r="R192">
        <v>4.1233579827245737E-2</v>
      </c>
      <c r="S192">
        <v>0.79088596030017722</v>
      </c>
      <c r="T192">
        <v>-0.54258735996210206</v>
      </c>
      <c r="U192">
        <v>-0.52452025012205605</v>
      </c>
      <c r="V192">
        <v>1.957372613770761</v>
      </c>
      <c r="W192">
        <v>1.952619628335569</v>
      </c>
      <c r="X192">
        <v>0.20887809419791761</v>
      </c>
      <c r="Y192">
        <v>0.19258141939631529</v>
      </c>
      <c r="Z192">
        <v>3.2725693088579401E-2</v>
      </c>
      <c r="AA192">
        <v>3.6482475549273509E-2</v>
      </c>
      <c r="AB192">
        <v>49.120246594245138</v>
      </c>
      <c r="AC192">
        <v>-0.37562022945964058</v>
      </c>
      <c r="AD192">
        <v>1.917169739492838</v>
      </c>
      <c r="AE192">
        <v>0.58449832365755816</v>
      </c>
      <c r="AF192">
        <v>0.5682016488559557</v>
      </c>
      <c r="AG192">
        <v>0.84136292347175723</v>
      </c>
      <c r="AH192">
        <v>5.1301735820463252E-3</v>
      </c>
      <c r="AI192">
        <v>312.94946239410638</v>
      </c>
      <c r="AJ192">
        <v>262.49314163090048</v>
      </c>
      <c r="AK192">
        <v>319.32873511743378</v>
      </c>
      <c r="AL192">
        <v>357.0264245963167</v>
      </c>
      <c r="AM192">
        <v>247.7720463215478</v>
      </c>
      <c r="AN192">
        <v>328.43540148042939</v>
      </c>
      <c r="AO192">
        <v>118.9984025627389</v>
      </c>
      <c r="AP192">
        <v>271.90285763673222</v>
      </c>
      <c r="AQ192">
        <v>19.370999321820371</v>
      </c>
      <c r="AR192">
        <v>4.3871148582293946</v>
      </c>
      <c r="AS192">
        <v>11.95385304745213</v>
      </c>
      <c r="AT192">
        <v>-14.24044522022567</v>
      </c>
      <c r="AU192">
        <v>-8.2500981095475971</v>
      </c>
      <c r="AV192">
        <v>-5.990347110678071</v>
      </c>
      <c r="AW192">
        <v>1.304791488642143</v>
      </c>
      <c r="AX192">
        <v>1.2095</v>
      </c>
      <c r="AY192">
        <v>1.5494000000000001</v>
      </c>
      <c r="AZ192">
        <v>0.33990000000000009</v>
      </c>
      <c r="BA192">
        <v>1.5425</v>
      </c>
      <c r="BB192">
        <v>0.9406368848743244</v>
      </c>
      <c r="BC192">
        <v>0.90369999999999995</v>
      </c>
      <c r="BD192">
        <v>0.9466</v>
      </c>
      <c r="BE192">
        <v>4.2900000000000049E-2</v>
      </c>
      <c r="BF192">
        <v>0.92500000000000004</v>
      </c>
      <c r="BG192">
        <v>16.77572316998786</v>
      </c>
      <c r="BH192">
        <v>15.902699999999999</v>
      </c>
      <c r="BI192">
        <v>21.733599999999999</v>
      </c>
      <c r="BJ192">
        <v>5.8308999999999997</v>
      </c>
      <c r="BK192">
        <v>19.043399999999998</v>
      </c>
      <c r="BL192">
        <v>6.4379232469559984</v>
      </c>
      <c r="BM192">
        <v>4.8331</v>
      </c>
      <c r="BN192">
        <v>10.0105</v>
      </c>
      <c r="BO192">
        <v>5.1773999999999996</v>
      </c>
      <c r="BP192">
        <v>8.9055999999999997</v>
      </c>
      <c r="BQ192">
        <v>4.5984978205865072</v>
      </c>
      <c r="BR192">
        <v>3.4432</v>
      </c>
      <c r="BS192">
        <v>6.2431999999999999</v>
      </c>
      <c r="BT192">
        <v>2.8</v>
      </c>
      <c r="BU192">
        <v>5.1052999999999997</v>
      </c>
      <c r="BV192">
        <v>-0.28704943479774281</v>
      </c>
      <c r="BW192">
        <v>-1.1248</v>
      </c>
      <c r="BX192">
        <v>1.9314</v>
      </c>
      <c r="BY192">
        <v>3.0562</v>
      </c>
      <c r="BZ192">
        <v>1.9314</v>
      </c>
      <c r="CA192">
        <v>-4.3114449910425172</v>
      </c>
      <c r="CB192">
        <v>-7.6901000000000002</v>
      </c>
      <c r="CC192">
        <v>-3.3913000000000002</v>
      </c>
      <c r="CD192">
        <v>4.2988</v>
      </c>
      <c r="CE192">
        <v>-7.0366999999999997</v>
      </c>
      <c r="CF192">
        <v>56.532543843697319</v>
      </c>
      <c r="CG192">
        <v>46.7</v>
      </c>
      <c r="CH192">
        <v>61.3</v>
      </c>
      <c r="CI192">
        <v>14.599999999999991</v>
      </c>
      <c r="CJ192">
        <v>46.7</v>
      </c>
      <c r="CK192">
        <v>19.672223943101251</v>
      </c>
      <c r="CL192">
        <v>14.2</v>
      </c>
      <c r="CM192">
        <v>23.5</v>
      </c>
      <c r="CN192">
        <v>9.3000000000000007</v>
      </c>
      <c r="CO192">
        <v>14.2</v>
      </c>
      <c r="CP192">
        <v>37.634692674102922</v>
      </c>
      <c r="CQ192">
        <v>36.200000000000003</v>
      </c>
      <c r="CR192">
        <v>63.7</v>
      </c>
      <c r="CS192">
        <v>27.5</v>
      </c>
      <c r="CT192">
        <v>63.6</v>
      </c>
      <c r="CU192">
        <v>10.89084185013048</v>
      </c>
      <c r="CV192">
        <v>9.8000000000000007</v>
      </c>
      <c r="CW192">
        <v>11.5</v>
      </c>
      <c r="CX192">
        <v>1.6999999999999991</v>
      </c>
      <c r="CY192">
        <v>10</v>
      </c>
      <c r="CZ192">
        <v>79.091648424335247</v>
      </c>
      <c r="DA192">
        <v>27</v>
      </c>
      <c r="DB192">
        <v>82.1</v>
      </c>
      <c r="DC192">
        <v>55.099999999999987</v>
      </c>
      <c r="DD192">
        <v>37.4</v>
      </c>
      <c r="DE192">
        <v>8.1980175572472689</v>
      </c>
      <c r="DF192">
        <v>3.6</v>
      </c>
      <c r="DG192">
        <v>13.7</v>
      </c>
      <c r="DH192">
        <v>10.1</v>
      </c>
      <c r="DI192">
        <v>3.6</v>
      </c>
      <c r="DJ192">
        <v>0.20799141456323711</v>
      </c>
      <c r="DK192">
        <v>0.16631054131054129</v>
      </c>
      <c r="DL192">
        <v>0.2296740352191832</v>
      </c>
      <c r="DM192">
        <v>6.3363493908641905E-2</v>
      </c>
      <c r="DN192">
        <v>0.16631054131054129</v>
      </c>
      <c r="DO192">
        <v>3.6385457123205178</v>
      </c>
      <c r="DP192">
        <v>3.278817889571485</v>
      </c>
      <c r="DQ192">
        <v>4.1475229999999996</v>
      </c>
      <c r="DR192">
        <v>0.86870511042851506</v>
      </c>
      <c r="DS192">
        <v>3.3459968990114271</v>
      </c>
      <c r="DT192">
        <v>6.2995530601138814</v>
      </c>
      <c r="DU192">
        <v>5.7404398854308658</v>
      </c>
      <c r="DV192">
        <v>6.8404129999999999</v>
      </c>
      <c r="DW192">
        <v>1.099973114569134</v>
      </c>
      <c r="DX192">
        <v>5.7404398854308658</v>
      </c>
      <c r="DY192">
        <v>4.0640620629038597</v>
      </c>
      <c r="DZ192">
        <v>3.6902159999999999</v>
      </c>
      <c r="EA192">
        <v>4.4372959999999999</v>
      </c>
      <c r="EB192">
        <v>0.74707999999999997</v>
      </c>
      <c r="EC192">
        <v>4.3058556731240794</v>
      </c>
      <c r="ED192">
        <v>7.6748940975913724</v>
      </c>
      <c r="EE192">
        <v>6.43331085427294</v>
      </c>
      <c r="EF192">
        <v>7.7933190000000003</v>
      </c>
      <c r="EG192">
        <v>1.3600081457270601</v>
      </c>
      <c r="EH192">
        <v>6.43331085427294</v>
      </c>
      <c r="EI192">
        <v>7.4977754023718042</v>
      </c>
      <c r="EJ192">
        <v>7.3141150000000001</v>
      </c>
      <c r="EK192">
        <v>9.8770487217904126</v>
      </c>
      <c r="EL192">
        <v>2.562933721790412</v>
      </c>
      <c r="EM192">
        <v>9.7460979402809009</v>
      </c>
      <c r="EN192">
        <v>21.311783552217431</v>
      </c>
      <c r="EO192">
        <v>19.18272</v>
      </c>
      <c r="EP192">
        <v>27.333179999999999</v>
      </c>
      <c r="EQ192">
        <v>8.1504599999999989</v>
      </c>
      <c r="ER192">
        <v>19.831199999999999</v>
      </c>
      <c r="ES192">
        <v>7.5282999015625087</v>
      </c>
      <c r="ET192">
        <v>5.7125399999999997</v>
      </c>
      <c r="EU192">
        <v>8.6191200000000006</v>
      </c>
      <c r="EV192">
        <v>2.9065800000000008</v>
      </c>
      <c r="EW192">
        <v>5.7125399999999997</v>
      </c>
      <c r="EX192">
        <v>13.783483650654921</v>
      </c>
      <c r="EY192">
        <v>11.000450000000001</v>
      </c>
      <c r="EZ192">
        <v>20.17306</v>
      </c>
      <c r="FA192">
        <v>9.1726099999999988</v>
      </c>
      <c r="FB192">
        <v>14.11866</v>
      </c>
      <c r="FC192">
        <v>0.44787088007390258</v>
      </c>
      <c r="FD192">
        <v>0.40312823502363998</v>
      </c>
      <c r="FE192">
        <v>0.57441158558241245</v>
      </c>
      <c r="FF192">
        <v>0.1712833505587725</v>
      </c>
      <c r="FG192">
        <v>0.41675615629070373</v>
      </c>
      <c r="FH192">
        <v>1.959543685269064</v>
      </c>
      <c r="FI192">
        <v>1.2762845858973999</v>
      </c>
      <c r="FJ192">
        <v>3.4485042223665761</v>
      </c>
      <c r="FK192">
        <v>2.1722196364691762</v>
      </c>
      <c r="FL192">
        <v>2.4715205495278809</v>
      </c>
      <c r="FM192">
        <v>35.592652110883051</v>
      </c>
      <c r="FN192">
        <v>34.78</v>
      </c>
      <c r="FO192">
        <v>36.07</v>
      </c>
      <c r="FP192">
        <v>1.2899999999999989</v>
      </c>
      <c r="FQ192">
        <v>34.99</v>
      </c>
      <c r="FR192">
        <v>342.84022248453118</v>
      </c>
      <c r="FS192">
        <v>330.67835000000002</v>
      </c>
      <c r="FT192">
        <v>344.43137999999999</v>
      </c>
      <c r="FU192">
        <v>13.753029999999971</v>
      </c>
      <c r="FV192">
        <v>330.67835000000002</v>
      </c>
      <c r="FW192">
        <v>0.7546901800437682</v>
      </c>
      <c r="FX192">
        <v>0.75145099999999998</v>
      </c>
      <c r="FY192">
        <v>0.77941300000000002</v>
      </c>
      <c r="FZ192">
        <v>2.7962000000000039E-2</v>
      </c>
      <c r="GA192">
        <v>0.77941300000000002</v>
      </c>
      <c r="GB192">
        <v>9</v>
      </c>
      <c r="GC192">
        <v>17</v>
      </c>
    </row>
    <row r="193" spans="1:185" x14ac:dyDescent="0.3">
      <c r="A193" s="36" t="s">
        <v>1230</v>
      </c>
      <c r="B193">
        <v>-2.0222814232567939E-2</v>
      </c>
      <c r="C193">
        <v>1.984050695850325</v>
      </c>
      <c r="D193">
        <v>1.9959645544491531</v>
      </c>
      <c r="E193">
        <v>-0.85192691428462286</v>
      </c>
      <c r="F193">
        <v>-0.77690149388329066</v>
      </c>
      <c r="G193">
        <v>1.6288183068716979</v>
      </c>
      <c r="H193">
        <v>-54.072954440460883</v>
      </c>
      <c r="I193">
        <v>0.24474927176745079</v>
      </c>
      <c r="J193">
        <v>3.1336703546144241E-2</v>
      </c>
      <c r="K193">
        <v>0.39881045763140321</v>
      </c>
      <c r="L193">
        <v>0.32313586742641881</v>
      </c>
      <c r="M193">
        <v>0.33684139917651618</v>
      </c>
      <c r="N193">
        <v>0.21571688916351439</v>
      </c>
      <c r="O193">
        <v>-0.23371214995272621</v>
      </c>
      <c r="P193">
        <v>-1.7995260789211862E-2</v>
      </c>
      <c r="Q193">
        <v>-0.12585305711725481</v>
      </c>
      <c r="R193">
        <v>3.6732872324035763E-2</v>
      </c>
      <c r="S193">
        <v>1.5639987634024839</v>
      </c>
      <c r="T193">
        <v>-0.75765037756406584</v>
      </c>
      <c r="U193">
        <v>-0.74383257668644598</v>
      </c>
      <c r="V193">
        <v>1.972472982521644</v>
      </c>
      <c r="W193">
        <v>1.970715756545445</v>
      </c>
      <c r="X193">
        <v>0.17464139693733319</v>
      </c>
      <c r="Y193">
        <v>0.16712896429980559</v>
      </c>
      <c r="Z193">
        <v>8.1297679373284151E-2</v>
      </c>
      <c r="AA193">
        <v>9.0839264480094842E-2</v>
      </c>
      <c r="AB193">
        <v>67.371536085569986</v>
      </c>
      <c r="AC193">
        <v>-0.46085736873045269</v>
      </c>
      <c r="AD193">
        <v>1.9713340038870371</v>
      </c>
      <c r="AE193">
        <v>0.63549876566778596</v>
      </c>
      <c r="AF193">
        <v>0.60978407937267753</v>
      </c>
      <c r="AG193">
        <v>0.79154831339173048</v>
      </c>
      <c r="AH193">
        <v>2.1480866400923469E-2</v>
      </c>
      <c r="AI193">
        <v>125.9009926568402</v>
      </c>
      <c r="AJ193">
        <v>33.195667476682637</v>
      </c>
      <c r="AK193">
        <v>49.123667092392452</v>
      </c>
      <c r="AL193">
        <v>295.38366820636429</v>
      </c>
      <c r="AM193">
        <v>551.70202552052774</v>
      </c>
      <c r="AN193">
        <v>750.6352920017905</v>
      </c>
      <c r="AO193">
        <v>241.5564911200469</v>
      </c>
      <c r="AP193">
        <v>688.20603731006588</v>
      </c>
      <c r="AQ193">
        <v>21.19041134585709</v>
      </c>
      <c r="AR193">
        <v>5.8703314615530964</v>
      </c>
      <c r="AS193">
        <v>12.88240270017489</v>
      </c>
      <c r="AT193">
        <v>-21.746468541238301</v>
      </c>
      <c r="AU193">
        <v>-12.247337060418751</v>
      </c>
      <c r="AV193">
        <v>-9.4991314808195533</v>
      </c>
      <c r="AW193">
        <v>1.012195763209303</v>
      </c>
      <c r="AX193">
        <v>0.77710000000000001</v>
      </c>
      <c r="AY193">
        <v>1.9436</v>
      </c>
      <c r="AZ193">
        <v>1.1665000000000001</v>
      </c>
      <c r="BA193">
        <v>1.9436</v>
      </c>
      <c r="BB193">
        <v>0.97225654597374911</v>
      </c>
      <c r="BC193">
        <v>0.92390000000000005</v>
      </c>
      <c r="BD193">
        <v>0.98950000000000005</v>
      </c>
      <c r="BE193">
        <v>6.5599999999999992E-2</v>
      </c>
      <c r="BF193">
        <v>0.92390000000000005</v>
      </c>
      <c r="BG193">
        <v>10.45477381241839</v>
      </c>
      <c r="BH193">
        <v>6.9027000000000003</v>
      </c>
      <c r="BI193">
        <v>18.919599999999999</v>
      </c>
      <c r="BJ193">
        <v>12.0169</v>
      </c>
      <c r="BK193">
        <v>18.919599999999999</v>
      </c>
      <c r="BL193">
        <v>8.1648883535283208</v>
      </c>
      <c r="BM193">
        <v>4.8764000000000003</v>
      </c>
      <c r="BN193">
        <v>14.543200000000001</v>
      </c>
      <c r="BO193">
        <v>9.6668000000000003</v>
      </c>
      <c r="BP193">
        <v>4.8764000000000003</v>
      </c>
      <c r="BQ193">
        <v>4.7385853821649464</v>
      </c>
      <c r="BR193">
        <v>3.4904000000000002</v>
      </c>
      <c r="BS193">
        <v>10.6014</v>
      </c>
      <c r="BT193">
        <v>7.1109999999999998</v>
      </c>
      <c r="BU193">
        <v>3.8315000000000001</v>
      </c>
      <c r="BV193">
        <v>1.4833971861712449</v>
      </c>
      <c r="BW193">
        <v>-2.7951000000000001</v>
      </c>
      <c r="BX193">
        <v>5.0644</v>
      </c>
      <c r="BY193">
        <v>7.8595000000000006</v>
      </c>
      <c r="BZ193">
        <v>-0.97799999999999998</v>
      </c>
      <c r="CA193">
        <v>-6.2219656728698576</v>
      </c>
      <c r="CB193">
        <v>-10.7151</v>
      </c>
      <c r="CC193">
        <v>-2.8536000000000001</v>
      </c>
      <c r="CD193">
        <v>7.8614999999999986</v>
      </c>
      <c r="CE193">
        <v>-2.8536000000000001</v>
      </c>
      <c r="CF193">
        <v>62.429254691724459</v>
      </c>
      <c r="CG193">
        <v>54.5</v>
      </c>
      <c r="CH193">
        <v>101.3</v>
      </c>
      <c r="CI193">
        <v>46.8</v>
      </c>
      <c r="CJ193">
        <v>54.5</v>
      </c>
      <c r="CK193">
        <v>19.836075489848849</v>
      </c>
      <c r="CL193">
        <v>17</v>
      </c>
      <c r="CM193">
        <v>30.3</v>
      </c>
      <c r="CN193">
        <v>13.3</v>
      </c>
      <c r="CO193">
        <v>18.5</v>
      </c>
      <c r="CP193">
        <v>118.45784688445001</v>
      </c>
      <c r="CQ193">
        <v>37.299999999999997</v>
      </c>
      <c r="CR193">
        <v>151.19999999999999</v>
      </c>
      <c r="CS193">
        <v>113.9</v>
      </c>
      <c r="CT193">
        <v>103.2</v>
      </c>
      <c r="CU193">
        <v>11.605383428226959</v>
      </c>
      <c r="CV193">
        <v>9.1</v>
      </c>
      <c r="CW193">
        <v>23</v>
      </c>
      <c r="CX193">
        <v>13.9</v>
      </c>
      <c r="CY193">
        <v>9.4</v>
      </c>
      <c r="CZ193">
        <v>96.88330378169627</v>
      </c>
      <c r="DA193">
        <v>46.7</v>
      </c>
      <c r="DB193">
        <v>267.3</v>
      </c>
      <c r="DC193">
        <v>220.6</v>
      </c>
      <c r="DD193">
        <v>135.80000000000001</v>
      </c>
      <c r="DE193">
        <v>7.1458703393336984</v>
      </c>
      <c r="DF193">
        <v>2.9</v>
      </c>
      <c r="DG193">
        <v>19.899999999999999</v>
      </c>
      <c r="DH193">
        <v>17</v>
      </c>
      <c r="DI193">
        <v>8</v>
      </c>
      <c r="DJ193">
        <v>9.0733988242975933E-2</v>
      </c>
      <c r="DK193">
        <v>7.8496327236065103E-2</v>
      </c>
      <c r="DL193">
        <v>0.156278926257328</v>
      </c>
      <c r="DM193">
        <v>7.7782599021262874E-2</v>
      </c>
      <c r="DN193">
        <v>7.8496327236065103E-2</v>
      </c>
      <c r="DO193">
        <v>4.7775426424132874</v>
      </c>
      <c r="DP193">
        <v>2.9751180181198862</v>
      </c>
      <c r="DQ193">
        <v>5.8915470142123416</v>
      </c>
      <c r="DR193">
        <v>2.916428996092455</v>
      </c>
      <c r="DS193">
        <v>4.2102320000000004</v>
      </c>
      <c r="DT193">
        <v>7.0054603866588643</v>
      </c>
      <c r="DU193">
        <v>6.861116643515234</v>
      </c>
      <c r="DV193">
        <v>7.3365479999999996</v>
      </c>
      <c r="DW193">
        <v>0.47543135648476559</v>
      </c>
      <c r="DX193">
        <v>6.9964579999999996</v>
      </c>
      <c r="DY193">
        <v>5.6021609288635714</v>
      </c>
      <c r="DZ193">
        <v>3.3214690989720879</v>
      </c>
      <c r="EA193">
        <v>6.6994037898295824</v>
      </c>
      <c r="EB193">
        <v>3.3779346908574932</v>
      </c>
      <c r="EC193">
        <v>5.2405920000000004</v>
      </c>
      <c r="ED193">
        <v>9.8372753606556689</v>
      </c>
      <c r="EE193">
        <v>9.6419964113488064</v>
      </c>
      <c r="EF193">
        <v>9.921256502617215</v>
      </c>
      <c r="EG193">
        <v>0.27926009126840867</v>
      </c>
      <c r="EH193">
        <v>9.8036110000000001</v>
      </c>
      <c r="EI193">
        <v>9.9238144616818822</v>
      </c>
      <c r="EJ193">
        <v>5.5433229859386328</v>
      </c>
      <c r="EK193">
        <v>12.117298</v>
      </c>
      <c r="EL193">
        <v>6.5739750140613671</v>
      </c>
      <c r="EM193">
        <v>11.832176</v>
      </c>
      <c r="EN193">
        <v>48.277427808817983</v>
      </c>
      <c r="EO193">
        <v>39.024030000000003</v>
      </c>
      <c r="EP193">
        <v>73.255480000000006</v>
      </c>
      <c r="EQ193">
        <v>34.231450000000002</v>
      </c>
      <c r="ER193">
        <v>39.024030000000003</v>
      </c>
      <c r="ES193">
        <v>8.1863368800202867</v>
      </c>
      <c r="ET193">
        <v>7.3068099999999996</v>
      </c>
      <c r="EU193">
        <v>13.26078</v>
      </c>
      <c r="EV193">
        <v>5.9539700000000009</v>
      </c>
      <c r="EW193">
        <v>9.4220600000000001</v>
      </c>
      <c r="EX193">
        <v>40.091090928797684</v>
      </c>
      <c r="EY193">
        <v>29.601970000000001</v>
      </c>
      <c r="EZ193">
        <v>59.994700000000002</v>
      </c>
      <c r="FA193">
        <v>30.39273</v>
      </c>
      <c r="FB193">
        <v>29.601970000000001</v>
      </c>
      <c r="FC193">
        <v>0.49841694436189438</v>
      </c>
      <c r="FD193">
        <v>0.40288471594450348</v>
      </c>
      <c r="FE193">
        <v>0.75629075857050787</v>
      </c>
      <c r="FF193">
        <v>0.35340604262600439</v>
      </c>
      <c r="FG193">
        <v>0.40288471594450348</v>
      </c>
      <c r="FH193">
        <v>4.9819702404945252</v>
      </c>
      <c r="FI193">
        <v>2.9768753092465889</v>
      </c>
      <c r="FJ193">
        <v>6.4851282570643001</v>
      </c>
      <c r="FK193">
        <v>3.5082529478177111</v>
      </c>
      <c r="FL193">
        <v>3.1417726059906221</v>
      </c>
      <c r="FM193">
        <v>43.235186940197693</v>
      </c>
      <c r="FN193">
        <v>39.270000000000003</v>
      </c>
      <c r="FO193">
        <v>46.52</v>
      </c>
      <c r="FP193">
        <v>7.25</v>
      </c>
      <c r="FQ193">
        <v>42.15</v>
      </c>
      <c r="FR193">
        <v>713.2380180281109</v>
      </c>
      <c r="FS193">
        <v>667.54873999999995</v>
      </c>
      <c r="FT193">
        <v>738.65841999999998</v>
      </c>
      <c r="FU193">
        <v>71.109680000000026</v>
      </c>
      <c r="FV193">
        <v>679.86134000000004</v>
      </c>
      <c r="FW193">
        <v>0.63806545339287579</v>
      </c>
      <c r="FX193">
        <v>0.61624000000000001</v>
      </c>
      <c r="FY193">
        <v>0.68001500000000004</v>
      </c>
      <c r="FZ193">
        <v>6.3775000000000026E-2</v>
      </c>
      <c r="GA193">
        <v>0.66723299999999997</v>
      </c>
      <c r="GB193">
        <v>28</v>
      </c>
      <c r="GC193">
        <v>514</v>
      </c>
    </row>
    <row r="194" spans="1:185" x14ac:dyDescent="0.3">
      <c r="A194" s="36" t="s">
        <v>1235</v>
      </c>
      <c r="B194">
        <v>-4.7846E-2</v>
      </c>
      <c r="C194">
        <v>1.8159000000000001</v>
      </c>
      <c r="D194">
        <v>1.8213999999999999</v>
      </c>
      <c r="E194">
        <v>-0.79179999999999995</v>
      </c>
      <c r="F194">
        <v>-0.69430000000000003</v>
      </c>
      <c r="G194">
        <v>1.4861</v>
      </c>
      <c r="H194">
        <v>-54.184080000000002</v>
      </c>
      <c r="I194">
        <v>8.8700000000000001E-2</v>
      </c>
      <c r="J194">
        <v>0.4763</v>
      </c>
      <c r="K194">
        <v>0.18095</v>
      </c>
      <c r="L194">
        <v>-1.8592000000000001E-2</v>
      </c>
      <c r="M194">
        <v>0.113024</v>
      </c>
      <c r="N194">
        <v>0.18054000000000001</v>
      </c>
      <c r="O194">
        <v>-0.20710000000000001</v>
      </c>
      <c r="P194">
        <v>-2.656E-2</v>
      </c>
      <c r="Q194">
        <v>-0.11683</v>
      </c>
      <c r="R194">
        <v>3.78E-2</v>
      </c>
      <c r="S194">
        <v>0.81493000000000004</v>
      </c>
      <c r="T194">
        <v>-0.55539666666666665</v>
      </c>
      <c r="U194">
        <v>-0.54783999999999999</v>
      </c>
      <c r="V194">
        <v>1.953723333333333</v>
      </c>
      <c r="W194">
        <v>1.9522699999999999</v>
      </c>
      <c r="X194">
        <v>0.22893333333333329</v>
      </c>
      <c r="Y194">
        <v>0.22262000000000001</v>
      </c>
      <c r="Z194">
        <v>4.6050000000000001E-2</v>
      </c>
      <c r="AA194">
        <v>5.0139999999999997E-2</v>
      </c>
      <c r="AB194">
        <v>42.17</v>
      </c>
      <c r="AC194">
        <v>-0.32818999999999998</v>
      </c>
      <c r="AD194">
        <v>1.8475200000000001</v>
      </c>
      <c r="AE194">
        <v>0.5571233333333333</v>
      </c>
      <c r="AF194">
        <v>0.55081000000000002</v>
      </c>
      <c r="AG194">
        <v>0.86080000000000001</v>
      </c>
      <c r="AH194">
        <v>5.5500000000000002E-3</v>
      </c>
      <c r="AI194">
        <v>313.8451</v>
      </c>
      <c r="AJ194">
        <v>296.59500000000003</v>
      </c>
      <c r="AK194">
        <v>310.50150000000002</v>
      </c>
      <c r="AL194">
        <v>334.43880000000001</v>
      </c>
      <c r="AM194">
        <v>344.60500000000002</v>
      </c>
      <c r="AN194">
        <v>436.6</v>
      </c>
      <c r="AO194">
        <v>145.9</v>
      </c>
      <c r="AP194">
        <v>363.3</v>
      </c>
      <c r="AQ194">
        <v>20.6</v>
      </c>
      <c r="AR194">
        <v>5.51</v>
      </c>
      <c r="AS194">
        <v>12.68</v>
      </c>
      <c r="AT194">
        <v>-16.151417139049261</v>
      </c>
      <c r="AU194">
        <v>-8.92</v>
      </c>
      <c r="AV194">
        <v>-7.2314171390492614</v>
      </c>
      <c r="AW194">
        <v>1.0431999999999999</v>
      </c>
      <c r="AX194">
        <v>1.0431999999999999</v>
      </c>
      <c r="AY194">
        <v>1.0431999999999999</v>
      </c>
      <c r="AZ194">
        <v>0</v>
      </c>
      <c r="BA194">
        <v>1.0431999999999999</v>
      </c>
      <c r="BB194">
        <v>0.82110000000000005</v>
      </c>
      <c r="BC194">
        <v>0.82110000000000005</v>
      </c>
      <c r="BD194">
        <v>0.82110000000000005</v>
      </c>
      <c r="BE194">
        <v>0</v>
      </c>
      <c r="BF194">
        <v>0.82110000000000005</v>
      </c>
      <c r="BG194">
        <v>30.327300000000001</v>
      </c>
      <c r="BH194">
        <v>30.327300000000001</v>
      </c>
      <c r="BI194">
        <v>30.327300000000001</v>
      </c>
      <c r="BJ194">
        <v>0</v>
      </c>
      <c r="BK194">
        <v>30.327300000000001</v>
      </c>
      <c r="BL194">
        <v>5.2610000000000001</v>
      </c>
      <c r="BM194">
        <v>5.2610000000000001</v>
      </c>
      <c r="BN194">
        <v>5.2610000000000001</v>
      </c>
      <c r="BO194">
        <v>0</v>
      </c>
      <c r="BP194">
        <v>5.2610000000000001</v>
      </c>
      <c r="BQ194">
        <v>3.7084999999999999</v>
      </c>
      <c r="BR194">
        <v>3.7084999999999999</v>
      </c>
      <c r="BS194">
        <v>3.7084999999999999</v>
      </c>
      <c r="BT194">
        <v>0</v>
      </c>
      <c r="BU194">
        <v>3.7084999999999999</v>
      </c>
      <c r="BV194">
        <v>2.3099999999999999E-2</v>
      </c>
      <c r="BW194">
        <v>2.3099999999999999E-2</v>
      </c>
      <c r="BX194">
        <v>2.3099999999999999E-2</v>
      </c>
      <c r="BY194">
        <v>0</v>
      </c>
      <c r="BZ194">
        <v>2.3099999999999999E-2</v>
      </c>
      <c r="CA194">
        <v>-3.7315999999999998</v>
      </c>
      <c r="CB194">
        <v>-3.7315999999999998</v>
      </c>
      <c r="CC194">
        <v>-3.7315999999999998</v>
      </c>
      <c r="CD194">
        <v>0</v>
      </c>
      <c r="CE194">
        <v>-3.7315999999999998</v>
      </c>
      <c r="CF194">
        <v>73.3</v>
      </c>
      <c r="CG194">
        <v>73.3</v>
      </c>
      <c r="CH194">
        <v>73.3</v>
      </c>
      <c r="CI194">
        <v>0</v>
      </c>
      <c r="CJ194">
        <v>73.3</v>
      </c>
      <c r="CK194">
        <v>25.1</v>
      </c>
      <c r="CL194">
        <v>25.1</v>
      </c>
      <c r="CM194">
        <v>25.1</v>
      </c>
      <c r="CN194">
        <v>0</v>
      </c>
      <c r="CO194">
        <v>25.1</v>
      </c>
      <c r="CP194">
        <v>73.2</v>
      </c>
      <c r="CQ194">
        <v>73.2</v>
      </c>
      <c r="CR194">
        <v>73.2</v>
      </c>
      <c r="CS194">
        <v>0</v>
      </c>
      <c r="CT194">
        <v>73.2</v>
      </c>
      <c r="CU194">
        <v>12.3</v>
      </c>
      <c r="CV194">
        <v>12.3</v>
      </c>
      <c r="CW194">
        <v>12.3</v>
      </c>
      <c r="CX194">
        <v>0</v>
      </c>
      <c r="CY194">
        <v>12.3</v>
      </c>
      <c r="CZ194">
        <v>72.7</v>
      </c>
      <c r="DA194">
        <v>72.7</v>
      </c>
      <c r="DB194">
        <v>72.7</v>
      </c>
      <c r="DC194">
        <v>0</v>
      </c>
      <c r="DD194">
        <v>72.7</v>
      </c>
      <c r="DE194">
        <v>10.3</v>
      </c>
      <c r="DF194">
        <v>10.3</v>
      </c>
      <c r="DG194">
        <v>10.3</v>
      </c>
      <c r="DH194">
        <v>0</v>
      </c>
      <c r="DI194">
        <v>10.3</v>
      </c>
      <c r="DJ194">
        <v>0.2017616295072942</v>
      </c>
      <c r="DK194">
        <v>0.2017616295072942</v>
      </c>
      <c r="DL194">
        <v>0.2017616295072942</v>
      </c>
      <c r="DM194">
        <v>0</v>
      </c>
      <c r="DN194">
        <v>0.2017616295072942</v>
      </c>
      <c r="DO194">
        <v>4.4820840000000004</v>
      </c>
      <c r="DP194">
        <v>4.4820840000000004</v>
      </c>
      <c r="DQ194">
        <v>4.4820840000000004</v>
      </c>
      <c r="DR194">
        <v>0</v>
      </c>
      <c r="DS194">
        <v>4.4820840000000004</v>
      </c>
      <c r="DT194">
        <v>7.0252319999999999</v>
      </c>
      <c r="DU194">
        <v>7.0252319999999999</v>
      </c>
      <c r="DV194">
        <v>7.0252319999999999</v>
      </c>
      <c r="DW194">
        <v>0</v>
      </c>
      <c r="DX194">
        <v>7.0252319999999999</v>
      </c>
      <c r="DY194">
        <v>4.8389280000000001</v>
      </c>
      <c r="DZ194">
        <v>4.8389280000000001</v>
      </c>
      <c r="EA194">
        <v>4.8389280000000001</v>
      </c>
      <c r="EB194">
        <v>0</v>
      </c>
      <c r="EC194">
        <v>4.8389280000000001</v>
      </c>
      <c r="ED194">
        <v>7.3263680000000004</v>
      </c>
      <c r="EE194">
        <v>7.3263680000000004</v>
      </c>
      <c r="EF194">
        <v>7.3263680000000004</v>
      </c>
      <c r="EG194">
        <v>0</v>
      </c>
      <c r="EH194">
        <v>7.3263680000000004</v>
      </c>
      <c r="EI194">
        <v>8.5905149999999999</v>
      </c>
      <c r="EJ194">
        <v>8.5905149999999999</v>
      </c>
      <c r="EK194">
        <v>8.5905149999999999</v>
      </c>
      <c r="EL194">
        <v>0</v>
      </c>
      <c r="EM194">
        <v>8.5905149999999999</v>
      </c>
      <c r="EN194">
        <v>31.684170000000002</v>
      </c>
      <c r="EO194">
        <v>31.684170000000002</v>
      </c>
      <c r="EP194">
        <v>31.684170000000002</v>
      </c>
      <c r="EQ194">
        <v>0</v>
      </c>
      <c r="ER194">
        <v>31.684170000000002</v>
      </c>
      <c r="ES194">
        <v>11.664630000000001</v>
      </c>
      <c r="ET194">
        <v>11.664630000000001</v>
      </c>
      <c r="EU194">
        <v>11.664630000000001</v>
      </c>
      <c r="EV194">
        <v>0</v>
      </c>
      <c r="EW194">
        <v>11.664630000000001</v>
      </c>
      <c r="EX194">
        <v>20.019539999999999</v>
      </c>
      <c r="EY194">
        <v>20.019539999999999</v>
      </c>
      <c r="EZ194">
        <v>20.019539999999999</v>
      </c>
      <c r="FA194">
        <v>0</v>
      </c>
      <c r="FB194">
        <v>20.019539999999999</v>
      </c>
      <c r="FC194">
        <v>0.51896384683736607</v>
      </c>
      <c r="FD194">
        <v>0.51896384683736607</v>
      </c>
      <c r="FE194">
        <v>0.51896384683736607</v>
      </c>
      <c r="FF194">
        <v>0</v>
      </c>
      <c r="FG194">
        <v>0.51896384683736607</v>
      </c>
      <c r="FH194">
        <v>1.7162601814202421</v>
      </c>
      <c r="FI194">
        <v>1.7162601814202421</v>
      </c>
      <c r="FJ194">
        <v>1.7162601814202421</v>
      </c>
      <c r="FK194">
        <v>0</v>
      </c>
      <c r="FL194">
        <v>1.7162601814202421</v>
      </c>
      <c r="FM194">
        <v>39.270000000000003</v>
      </c>
      <c r="FN194">
        <v>39.270000000000003</v>
      </c>
      <c r="FO194">
        <v>39.270000000000003</v>
      </c>
      <c r="FP194">
        <v>0</v>
      </c>
      <c r="FQ194">
        <v>39.270000000000003</v>
      </c>
      <c r="FR194">
        <v>420.70859000000002</v>
      </c>
      <c r="FS194">
        <v>420.70859000000002</v>
      </c>
      <c r="FT194">
        <v>420.70859000000002</v>
      </c>
      <c r="FU194">
        <v>0</v>
      </c>
      <c r="FV194">
        <v>420.70859000000002</v>
      </c>
      <c r="FW194">
        <v>0.73658999999999997</v>
      </c>
      <c r="FX194">
        <v>0.73658999999999997</v>
      </c>
      <c r="FY194">
        <v>0.73658999999999997</v>
      </c>
      <c r="FZ194">
        <v>0</v>
      </c>
      <c r="GA194">
        <v>0.73658999999999997</v>
      </c>
      <c r="GB194">
        <v>1</v>
      </c>
      <c r="GC194">
        <v>2</v>
      </c>
    </row>
    <row r="195" spans="1:185" x14ac:dyDescent="0.3">
      <c r="A195" s="36" t="s">
        <v>1238</v>
      </c>
      <c r="B195">
        <v>-4.239903607325083E-2</v>
      </c>
      <c r="C195">
        <v>1.7701674093885991</v>
      </c>
      <c r="D195">
        <v>1.8005765337902651</v>
      </c>
      <c r="E195">
        <v>-0.73522531383812584</v>
      </c>
      <c r="F195">
        <v>-0.73489217793008854</v>
      </c>
      <c r="G195">
        <v>1.470143397882228</v>
      </c>
      <c r="H195">
        <v>-54.186982422133312</v>
      </c>
      <c r="I195">
        <v>8.9566864091962656E-2</v>
      </c>
      <c r="J195">
        <v>0.50379217793008857</v>
      </c>
      <c r="K195">
        <v>0.15951511109152389</v>
      </c>
      <c r="L195">
        <v>-1.557298223172336E-2</v>
      </c>
      <c r="M195">
        <v>0.12592742085175471</v>
      </c>
      <c r="N195">
        <v>0.17640777183420411</v>
      </c>
      <c r="O195">
        <v>-0.19779114465259659</v>
      </c>
      <c r="P195">
        <v>-2.1383372818392529E-2</v>
      </c>
      <c r="Q195">
        <v>-0.1095859634297939</v>
      </c>
      <c r="R195">
        <v>3.4039277020597641E-2</v>
      </c>
      <c r="S195">
        <v>0.83359162364157124</v>
      </c>
      <c r="T195">
        <v>-0.56448953648172229</v>
      </c>
      <c r="U195">
        <v>-0.56439927510878896</v>
      </c>
      <c r="V195">
        <v>1.9544912444507301</v>
      </c>
      <c r="W195">
        <v>1.9543715051863939</v>
      </c>
      <c r="X195">
        <v>0.24257174617952759</v>
      </c>
      <c r="Y195">
        <v>0.24245855212938661</v>
      </c>
      <c r="Z195">
        <v>5.3031485443863921E-2</v>
      </c>
      <c r="AA195">
        <v>5.3124399015811598E-2</v>
      </c>
      <c r="AB195">
        <v>36.269277020597642</v>
      </c>
      <c r="AC195">
        <v>-0.2937649391441835</v>
      </c>
      <c r="AD195">
        <v>1.793102954968816</v>
      </c>
      <c r="AE195">
        <v>0.53633668532371115</v>
      </c>
      <c r="AF195">
        <v>0.53622349127357016</v>
      </c>
      <c r="AG195">
        <v>0.80848066892007764</v>
      </c>
      <c r="AH195">
        <v>6.2299999999999994E-3</v>
      </c>
      <c r="AI195">
        <v>329.70896652124628</v>
      </c>
      <c r="AJ195">
        <v>315.21968611612459</v>
      </c>
      <c r="AK195">
        <v>336.8731162954756</v>
      </c>
      <c r="AL195">
        <v>337.03409715213871</v>
      </c>
      <c r="AM195">
        <v>400.90987259885361</v>
      </c>
      <c r="AN195">
        <v>503.3</v>
      </c>
      <c r="AO195">
        <v>135</v>
      </c>
      <c r="AP195">
        <v>415.9</v>
      </c>
      <c r="AQ195">
        <v>21.000722979402362</v>
      </c>
      <c r="AR195">
        <v>5.7066864091962657</v>
      </c>
      <c r="AS195">
        <v>12.876686409196269</v>
      </c>
      <c r="AT195">
        <v>-16.625687183216161</v>
      </c>
      <c r="AU195">
        <v>-9.36</v>
      </c>
      <c r="AV195">
        <v>-7.2656871832161629</v>
      </c>
      <c r="AW195">
        <v>0.75459521011025577</v>
      </c>
      <c r="AX195">
        <v>0.75429999999999997</v>
      </c>
      <c r="AY195">
        <v>0.75480000000000003</v>
      </c>
      <c r="AZ195">
        <v>5.0000000000005596E-4</v>
      </c>
      <c r="BA195">
        <v>0.75429999999999997</v>
      </c>
      <c r="BB195">
        <v>0.71237048854801777</v>
      </c>
      <c r="BC195">
        <v>0.71220000000000006</v>
      </c>
      <c r="BD195">
        <v>0.7127</v>
      </c>
      <c r="BE195">
        <v>4.9999999999994493E-4</v>
      </c>
      <c r="BF195">
        <v>0.71230000000000004</v>
      </c>
      <c r="BG195">
        <v>40.119863000978867</v>
      </c>
      <c r="BH195">
        <v>40.096400000000003</v>
      </c>
      <c r="BI195">
        <v>40.134700000000002</v>
      </c>
      <c r="BJ195">
        <v>3.8299999999999557E-2</v>
      </c>
      <c r="BK195">
        <v>40.122700000000002</v>
      </c>
      <c r="BL195">
        <v>4.4991508411587962</v>
      </c>
      <c r="BM195">
        <v>4.4964000000000004</v>
      </c>
      <c r="BN195">
        <v>4.5027999999999997</v>
      </c>
      <c r="BO195">
        <v>6.3999999999992951E-3</v>
      </c>
      <c r="BP195">
        <v>4.5027999999999997</v>
      </c>
      <c r="BQ195">
        <v>1.841010617058191</v>
      </c>
      <c r="BR195">
        <v>1.8383</v>
      </c>
      <c r="BS195">
        <v>1.8432999999999999</v>
      </c>
      <c r="BT195">
        <v>4.9999999999998934E-3</v>
      </c>
      <c r="BU195">
        <v>1.8432999999999999</v>
      </c>
      <c r="BV195">
        <v>1.832522822251206</v>
      </c>
      <c r="BW195">
        <v>1.831</v>
      </c>
      <c r="BX195">
        <v>1.8333999999999999</v>
      </c>
      <c r="BY195">
        <v>2.3999999999999582E-3</v>
      </c>
      <c r="BZ195">
        <v>1.8331999999999999</v>
      </c>
      <c r="CA195">
        <v>-3.6735334393093968</v>
      </c>
      <c r="CB195">
        <v>-3.6764999999999999</v>
      </c>
      <c r="CC195">
        <v>-3.6713</v>
      </c>
      <c r="CD195">
        <v>5.1999999999998714E-3</v>
      </c>
      <c r="CE195">
        <v>-3.6764999999999999</v>
      </c>
      <c r="CF195">
        <v>87.40000000000002</v>
      </c>
      <c r="CG195">
        <v>87.4</v>
      </c>
      <c r="CH195">
        <v>87.4</v>
      </c>
      <c r="CI195">
        <v>0</v>
      </c>
      <c r="CJ195">
        <v>87.4</v>
      </c>
      <c r="CK195">
        <v>24.3</v>
      </c>
      <c r="CL195">
        <v>24.3</v>
      </c>
      <c r="CM195">
        <v>24.3</v>
      </c>
      <c r="CN195">
        <v>0</v>
      </c>
      <c r="CO195">
        <v>24.3</v>
      </c>
      <c r="CP195">
        <v>115.1</v>
      </c>
      <c r="CQ195">
        <v>115.1</v>
      </c>
      <c r="CR195">
        <v>115.1</v>
      </c>
      <c r="CS195">
        <v>0</v>
      </c>
      <c r="CT195">
        <v>115.1</v>
      </c>
      <c r="CU195">
        <v>19.7</v>
      </c>
      <c r="CV195">
        <v>19.7</v>
      </c>
      <c r="CW195">
        <v>19.7</v>
      </c>
      <c r="CX195">
        <v>0</v>
      </c>
      <c r="CY195">
        <v>19.7</v>
      </c>
      <c r="CZ195">
        <v>18.600000000000001</v>
      </c>
      <c r="DA195">
        <v>18.600000000000001</v>
      </c>
      <c r="DB195">
        <v>18.600000000000001</v>
      </c>
      <c r="DC195">
        <v>0</v>
      </c>
      <c r="DD195">
        <v>18.600000000000001</v>
      </c>
      <c r="DE195">
        <v>3</v>
      </c>
      <c r="DF195">
        <v>3</v>
      </c>
      <c r="DG195">
        <v>3</v>
      </c>
      <c r="DH195">
        <v>0</v>
      </c>
      <c r="DI195">
        <v>3</v>
      </c>
      <c r="DJ195">
        <v>0.21014666987256561</v>
      </c>
      <c r="DK195">
        <v>0.21014666987256561</v>
      </c>
      <c r="DL195">
        <v>0.21014666987256561</v>
      </c>
      <c r="DM195">
        <v>0</v>
      </c>
      <c r="DN195">
        <v>0.21014666987256561</v>
      </c>
      <c r="DO195">
        <v>4.9120746062230793</v>
      </c>
      <c r="DP195">
        <v>4.9115320000000002</v>
      </c>
      <c r="DQ195">
        <v>4.9122839999999997</v>
      </c>
      <c r="DR195">
        <v>7.519999999994198E-4</v>
      </c>
      <c r="DS195">
        <v>4.9122839999999997</v>
      </c>
      <c r="DT195">
        <v>6.9535336603155571</v>
      </c>
      <c r="DU195">
        <v>6.953138</v>
      </c>
      <c r="DV195">
        <v>6.9537339999999999</v>
      </c>
      <c r="DW195">
        <v>5.959999999998189E-4</v>
      </c>
      <c r="DX195">
        <v>6.9537339999999999</v>
      </c>
      <c r="DY195">
        <v>5.7632631501428238</v>
      </c>
      <c r="DZ195">
        <v>5.7629039999999998</v>
      </c>
      <c r="EA195">
        <v>5.76356</v>
      </c>
      <c r="EB195">
        <v>6.5600000000021197E-4</v>
      </c>
      <c r="EC195">
        <v>5.7629039999999998</v>
      </c>
      <c r="ED195">
        <v>7.2870467972464423</v>
      </c>
      <c r="EE195">
        <v>7.28681</v>
      </c>
      <c r="EF195">
        <v>7.2871959999999998</v>
      </c>
      <c r="EG195">
        <v>3.8599999999977541E-4</v>
      </c>
      <c r="EH195">
        <v>7.2871439999999996</v>
      </c>
      <c r="EI195">
        <v>7.4485818360627167</v>
      </c>
      <c r="EJ195">
        <v>7.4466900000000003</v>
      </c>
      <c r="EK195">
        <v>7.4500669999999998</v>
      </c>
      <c r="EL195">
        <v>3.3769999999995188E-3</v>
      </c>
      <c r="EM195">
        <v>7.449173</v>
      </c>
      <c r="EN195">
        <v>41.398367105868608</v>
      </c>
      <c r="EO195">
        <v>41.377690000000001</v>
      </c>
      <c r="EP195">
        <v>41.417259999999999</v>
      </c>
      <c r="EQ195">
        <v>3.9569999999997663E-2</v>
      </c>
      <c r="ER195">
        <v>41.417259999999999</v>
      </c>
      <c r="ES195">
        <v>19.34198312433325</v>
      </c>
      <c r="ET195">
        <v>19.33625</v>
      </c>
      <c r="EU195">
        <v>19.346340000000001</v>
      </c>
      <c r="EV195">
        <v>1.009000000000171E-2</v>
      </c>
      <c r="EW195">
        <v>19.346340000000001</v>
      </c>
      <c r="EX195">
        <v>22.056383981535362</v>
      </c>
      <c r="EY195">
        <v>22.041440000000001</v>
      </c>
      <c r="EZ195">
        <v>22.070920000000001</v>
      </c>
      <c r="FA195">
        <v>2.947999999999951E-2</v>
      </c>
      <c r="FB195">
        <v>22.070920000000001</v>
      </c>
      <c r="FC195">
        <v>0.59807463089637602</v>
      </c>
      <c r="FD195">
        <v>0.59777591253319162</v>
      </c>
      <c r="FE195">
        <v>0.59834757307922348</v>
      </c>
      <c r="FF195">
        <v>5.7166054603186023E-4</v>
      </c>
      <c r="FG195">
        <v>0.59834757307922348</v>
      </c>
      <c r="FH195">
        <v>1.14033717381767</v>
      </c>
      <c r="FI195">
        <v>1.1399025147068329</v>
      </c>
      <c r="FJ195">
        <v>1.140831805912643</v>
      </c>
      <c r="FK195">
        <v>9.2929120580964586E-4</v>
      </c>
      <c r="FL195">
        <v>1.140831805912643</v>
      </c>
      <c r="FM195">
        <v>38.647949516970513</v>
      </c>
      <c r="FN195">
        <v>38.58</v>
      </c>
      <c r="FO195">
        <v>38.700000000000003</v>
      </c>
      <c r="FP195">
        <v>0.12000000000000451</v>
      </c>
      <c r="FQ195">
        <v>38.67</v>
      </c>
      <c r="FR195">
        <v>472.60233487322921</v>
      </c>
      <c r="FS195">
        <v>472.58028000000002</v>
      </c>
      <c r="FT195">
        <v>472.61171000000002</v>
      </c>
      <c r="FU195">
        <v>3.1430000000000291E-2</v>
      </c>
      <c r="FV195">
        <v>472.6087</v>
      </c>
      <c r="FW195">
        <v>0.72524193196090703</v>
      </c>
      <c r="FX195">
        <v>0.72521199999999997</v>
      </c>
      <c r="FY195">
        <v>0.72526000000000002</v>
      </c>
      <c r="FZ195">
        <v>4.8000000000047997E-5</v>
      </c>
      <c r="GA195">
        <v>0.72526000000000002</v>
      </c>
      <c r="GB195">
        <v>3</v>
      </c>
      <c r="GC195">
        <v>4</v>
      </c>
    </row>
    <row r="196" spans="1:185" x14ac:dyDescent="0.3">
      <c r="A196" s="36" t="s">
        <v>1241</v>
      </c>
      <c r="B196">
        <v>-5.0269899999999999E-2</v>
      </c>
      <c r="C196">
        <v>1.81271</v>
      </c>
      <c r="D196">
        <v>1.8219000000000001</v>
      </c>
      <c r="E196">
        <v>-0.7903</v>
      </c>
      <c r="F196">
        <v>-0.69630000000000003</v>
      </c>
      <c r="G196">
        <v>1.4865999999999999</v>
      </c>
      <c r="H196">
        <v>-54.183774</v>
      </c>
      <c r="I196">
        <v>8.5400000000000004E-2</v>
      </c>
      <c r="J196">
        <v>0.44829999999999998</v>
      </c>
      <c r="K196">
        <v>0.19184999999999999</v>
      </c>
      <c r="L196">
        <v>-1.9698E-2</v>
      </c>
      <c r="M196">
        <v>0.107195</v>
      </c>
      <c r="N196">
        <v>0.17913000000000001</v>
      </c>
      <c r="O196">
        <v>-0.20916999999999999</v>
      </c>
      <c r="P196">
        <v>-3.0040000000000001E-2</v>
      </c>
      <c r="Q196">
        <v>-0.11960999999999999</v>
      </c>
      <c r="R196">
        <v>3.993E-2</v>
      </c>
      <c r="S196">
        <v>0.82030000000000003</v>
      </c>
      <c r="T196">
        <v>-0.5565699999999999</v>
      </c>
      <c r="U196">
        <v>-0.55020999999999998</v>
      </c>
      <c r="V196">
        <v>1.9537800000000001</v>
      </c>
      <c r="W196">
        <v>1.9523600000000001</v>
      </c>
      <c r="X196">
        <v>0.22933666666666669</v>
      </c>
      <c r="Y196">
        <v>0.22497</v>
      </c>
      <c r="Z196">
        <v>4.3483333333333339E-2</v>
      </c>
      <c r="AA196">
        <v>4.6510000000000003E-2</v>
      </c>
      <c r="AB196">
        <v>42.7</v>
      </c>
      <c r="AC196">
        <v>-0.33302999999999999</v>
      </c>
      <c r="AD196">
        <v>1.8592299999999999</v>
      </c>
      <c r="AE196">
        <v>0.56236666666666668</v>
      </c>
      <c r="AF196">
        <v>0.55800000000000005</v>
      </c>
      <c r="AG196">
        <v>0.80003000000000002</v>
      </c>
      <c r="AH196">
        <v>5.5900000000000004E-3</v>
      </c>
      <c r="AI196">
        <v>314.9545</v>
      </c>
      <c r="AJ196">
        <v>293.56760000000003</v>
      </c>
      <c r="AK196">
        <v>318.02870000000001</v>
      </c>
      <c r="AL196">
        <v>333.26710000000003</v>
      </c>
      <c r="AM196">
        <v>319.89</v>
      </c>
      <c r="AN196">
        <v>403.9</v>
      </c>
      <c r="AO196">
        <v>127.2</v>
      </c>
      <c r="AP196">
        <v>330.9</v>
      </c>
      <c r="AQ196">
        <v>20.27</v>
      </c>
      <c r="AR196">
        <v>5.16</v>
      </c>
      <c r="AS196">
        <v>11.91</v>
      </c>
      <c r="AT196">
        <v>-15.124559775016531</v>
      </c>
      <c r="AU196">
        <v>-8.07</v>
      </c>
      <c r="AV196">
        <v>-7.0545597750165268</v>
      </c>
      <c r="AW196">
        <v>1.0397000000000001</v>
      </c>
      <c r="AX196">
        <v>1.0397000000000001</v>
      </c>
      <c r="AY196">
        <v>1.0397000000000001</v>
      </c>
      <c r="AZ196">
        <v>0</v>
      </c>
      <c r="BA196">
        <v>1.0397000000000001</v>
      </c>
      <c r="BB196">
        <v>0.84060000000000001</v>
      </c>
      <c r="BC196">
        <v>0.84060000000000001</v>
      </c>
      <c r="BD196">
        <v>0.84060000000000001</v>
      </c>
      <c r="BE196">
        <v>0</v>
      </c>
      <c r="BF196">
        <v>0.84060000000000001</v>
      </c>
      <c r="BG196">
        <v>28.459199999999999</v>
      </c>
      <c r="BH196">
        <v>28.459199999999999</v>
      </c>
      <c r="BI196">
        <v>28.459199999999999</v>
      </c>
      <c r="BJ196">
        <v>0</v>
      </c>
      <c r="BK196">
        <v>28.459199999999999</v>
      </c>
      <c r="BL196">
        <v>5.3970000000000002</v>
      </c>
      <c r="BM196">
        <v>5.3970000000000002</v>
      </c>
      <c r="BN196">
        <v>5.3970000000000002</v>
      </c>
      <c r="BO196">
        <v>0</v>
      </c>
      <c r="BP196">
        <v>5.3970000000000002</v>
      </c>
      <c r="BQ196">
        <v>3.3500999999999999</v>
      </c>
      <c r="BR196">
        <v>3.3500999999999999</v>
      </c>
      <c r="BS196">
        <v>3.3500999999999999</v>
      </c>
      <c r="BT196">
        <v>0</v>
      </c>
      <c r="BU196">
        <v>3.3500999999999999</v>
      </c>
      <c r="BV196">
        <v>0.80410000000000004</v>
      </c>
      <c r="BW196">
        <v>0.80410000000000004</v>
      </c>
      <c r="BX196">
        <v>0.80410000000000004</v>
      </c>
      <c r="BY196">
        <v>0</v>
      </c>
      <c r="BZ196">
        <v>0.80410000000000004</v>
      </c>
      <c r="CA196">
        <v>-4.1543000000000001</v>
      </c>
      <c r="CB196">
        <v>-4.1543000000000001</v>
      </c>
      <c r="CC196">
        <v>-4.1543000000000001</v>
      </c>
      <c r="CD196">
        <v>0</v>
      </c>
      <c r="CE196">
        <v>-4.1543000000000001</v>
      </c>
      <c r="CF196">
        <v>73</v>
      </c>
      <c r="CG196">
        <v>73</v>
      </c>
      <c r="CH196">
        <v>73</v>
      </c>
      <c r="CI196">
        <v>0</v>
      </c>
      <c r="CJ196">
        <v>73</v>
      </c>
      <c r="CK196">
        <v>24.3</v>
      </c>
      <c r="CL196">
        <v>24.3</v>
      </c>
      <c r="CM196">
        <v>24.3</v>
      </c>
      <c r="CN196">
        <v>0</v>
      </c>
      <c r="CO196">
        <v>24.3</v>
      </c>
      <c r="CP196">
        <v>74.5</v>
      </c>
      <c r="CQ196">
        <v>74.5</v>
      </c>
      <c r="CR196">
        <v>74.5</v>
      </c>
      <c r="CS196">
        <v>0</v>
      </c>
      <c r="CT196">
        <v>74.5</v>
      </c>
      <c r="CU196">
        <v>12.1</v>
      </c>
      <c r="CV196">
        <v>12.1</v>
      </c>
      <c r="CW196">
        <v>12.1</v>
      </c>
      <c r="CX196">
        <v>0</v>
      </c>
      <c r="CY196">
        <v>12.1</v>
      </c>
      <c r="CZ196">
        <v>52.7</v>
      </c>
      <c r="DA196">
        <v>52.7</v>
      </c>
      <c r="DB196">
        <v>52.7</v>
      </c>
      <c r="DC196">
        <v>0</v>
      </c>
      <c r="DD196">
        <v>52.7</v>
      </c>
      <c r="DE196">
        <v>9.3000000000000007</v>
      </c>
      <c r="DF196">
        <v>9.3000000000000007</v>
      </c>
      <c r="DG196">
        <v>9.3000000000000007</v>
      </c>
      <c r="DH196">
        <v>0</v>
      </c>
      <c r="DI196">
        <v>9.3000000000000007</v>
      </c>
      <c r="DJ196">
        <v>0.2206104563312179</v>
      </c>
      <c r="DK196">
        <v>0.2206104563312179</v>
      </c>
      <c r="DL196">
        <v>0.2206104563312179</v>
      </c>
      <c r="DM196">
        <v>0</v>
      </c>
      <c r="DN196">
        <v>0.2206104563312179</v>
      </c>
      <c r="DO196">
        <v>4.3022400000000003</v>
      </c>
      <c r="DP196">
        <v>4.3022400000000003</v>
      </c>
      <c r="DQ196">
        <v>4.3022400000000003</v>
      </c>
      <c r="DR196">
        <v>0</v>
      </c>
      <c r="DS196">
        <v>4.3022400000000003</v>
      </c>
      <c r="DT196">
        <v>6.2612220000000001</v>
      </c>
      <c r="DU196">
        <v>6.2612220000000001</v>
      </c>
      <c r="DV196">
        <v>6.2612220000000001</v>
      </c>
      <c r="DW196">
        <v>0</v>
      </c>
      <c r="DX196">
        <v>6.2612220000000001</v>
      </c>
      <c r="DY196">
        <v>4.5458239999999996</v>
      </c>
      <c r="DZ196">
        <v>4.5458239999999996</v>
      </c>
      <c r="EA196">
        <v>4.5458239999999996</v>
      </c>
      <c r="EB196">
        <v>0</v>
      </c>
      <c r="EC196">
        <v>4.5458239999999996</v>
      </c>
      <c r="ED196">
        <v>7.7462840000000002</v>
      </c>
      <c r="EE196">
        <v>7.7462840000000002</v>
      </c>
      <c r="EF196">
        <v>7.7462840000000002</v>
      </c>
      <c r="EG196">
        <v>0</v>
      </c>
      <c r="EH196">
        <v>7.7462840000000002</v>
      </c>
      <c r="EI196">
        <v>7.8351369999999996</v>
      </c>
      <c r="EJ196">
        <v>7.8351369999999996</v>
      </c>
      <c r="EK196">
        <v>7.8351369999999996</v>
      </c>
      <c r="EL196">
        <v>0</v>
      </c>
      <c r="EM196">
        <v>7.8351369999999996</v>
      </c>
      <c r="EN196">
        <v>27.651250000000001</v>
      </c>
      <c r="EO196">
        <v>27.651250000000001</v>
      </c>
      <c r="EP196">
        <v>27.651250000000001</v>
      </c>
      <c r="EQ196">
        <v>0</v>
      </c>
      <c r="ER196">
        <v>27.651250000000001</v>
      </c>
      <c r="ES196">
        <v>12.05429</v>
      </c>
      <c r="ET196">
        <v>12.05429</v>
      </c>
      <c r="EU196">
        <v>12.05429</v>
      </c>
      <c r="EV196">
        <v>0</v>
      </c>
      <c r="EW196">
        <v>12.05429</v>
      </c>
      <c r="EX196">
        <v>15.596959999999999</v>
      </c>
      <c r="EY196">
        <v>15.596959999999999</v>
      </c>
      <c r="EZ196">
        <v>15.596959999999999</v>
      </c>
      <c r="FA196">
        <v>0</v>
      </c>
      <c r="FB196">
        <v>15.596959999999999</v>
      </c>
      <c r="FC196">
        <v>0.4853700458947976</v>
      </c>
      <c r="FD196">
        <v>0.4853700458947976</v>
      </c>
      <c r="FE196">
        <v>0.4853700458947976</v>
      </c>
      <c r="FF196">
        <v>0</v>
      </c>
      <c r="FG196">
        <v>0.4853700458947976</v>
      </c>
      <c r="FH196">
        <v>1.293892879630405</v>
      </c>
      <c r="FI196">
        <v>1.293892879630405</v>
      </c>
      <c r="FJ196">
        <v>1.293892879630405</v>
      </c>
      <c r="FK196">
        <v>0</v>
      </c>
      <c r="FL196">
        <v>1.293892879630405</v>
      </c>
      <c r="FM196">
        <v>37.26</v>
      </c>
      <c r="FN196">
        <v>37.26</v>
      </c>
      <c r="FO196">
        <v>37.26</v>
      </c>
      <c r="FP196">
        <v>0</v>
      </c>
      <c r="FQ196">
        <v>37.26</v>
      </c>
      <c r="FR196">
        <v>392.25529</v>
      </c>
      <c r="FS196">
        <v>392.25529</v>
      </c>
      <c r="FT196">
        <v>392.25529</v>
      </c>
      <c r="FU196">
        <v>0</v>
      </c>
      <c r="FV196">
        <v>392.25529</v>
      </c>
      <c r="FW196">
        <v>0.74787899999999996</v>
      </c>
      <c r="FX196">
        <v>0.74787899999999996</v>
      </c>
      <c r="FY196">
        <v>0.74787899999999996</v>
      </c>
      <c r="FZ196">
        <v>0</v>
      </c>
      <c r="GA196">
        <v>0.74787899999999996</v>
      </c>
      <c r="GB196">
        <v>1</v>
      </c>
      <c r="GC196">
        <v>2</v>
      </c>
    </row>
    <row r="197" spans="1:185" x14ac:dyDescent="0.3">
      <c r="A197" s="36" t="s">
        <v>1244</v>
      </c>
      <c r="B197">
        <v>-4.5809788596353637E-2</v>
      </c>
      <c r="C197">
        <v>1.810151163607846</v>
      </c>
      <c r="D197">
        <v>1.784479128973838</v>
      </c>
      <c r="E197">
        <v>-0.72863836961303141</v>
      </c>
      <c r="F197">
        <v>-0.72834397001225648</v>
      </c>
      <c r="G197">
        <v>1.4569823396252879</v>
      </c>
      <c r="H197">
        <v>-54.183584029894398</v>
      </c>
      <c r="I197">
        <v>9.4702147269171769E-2</v>
      </c>
      <c r="J197">
        <v>0.45660285872651468</v>
      </c>
      <c r="K197">
        <v>0.16389014120587769</v>
      </c>
      <c r="L197">
        <v>-2.260258615444832E-2</v>
      </c>
      <c r="M197">
        <v>0.1091014927016956</v>
      </c>
      <c r="N197">
        <v>0.19625127328327621</v>
      </c>
      <c r="O197">
        <v>-0.2163007482132768</v>
      </c>
      <c r="P197">
        <v>-2.0049474930000619E-2</v>
      </c>
      <c r="Q197">
        <v>-0.1181751204932119</v>
      </c>
      <c r="R197">
        <v>3.5584817621748123E-2</v>
      </c>
      <c r="S197">
        <v>0.79242938245641348</v>
      </c>
      <c r="T197">
        <v>-0.55298394595616518</v>
      </c>
      <c r="U197">
        <v>-0.55297791035728816</v>
      </c>
      <c r="V197">
        <v>1.953119613589668</v>
      </c>
      <c r="W197">
        <v>1.9531175015972471</v>
      </c>
      <c r="X197">
        <v>0.2291036468907133</v>
      </c>
      <c r="Y197">
        <v>0.22908711393144821</v>
      </c>
      <c r="Z197">
        <v>4.5514745924851302E-2</v>
      </c>
      <c r="AA197">
        <v>4.5522730419438329E-2</v>
      </c>
      <c r="AB197">
        <v>45.818090345145251</v>
      </c>
      <c r="AC197">
        <v>-0.35764561372401488</v>
      </c>
      <c r="AD197">
        <v>1.875449051747895</v>
      </c>
      <c r="AE197">
        <v>0.5867492606147281</v>
      </c>
      <c r="AF197">
        <v>0.58673272765546303</v>
      </c>
      <c r="AG197">
        <v>0.80265624714850681</v>
      </c>
      <c r="AH197">
        <v>6.0398572309172376E-3</v>
      </c>
      <c r="AI197">
        <v>318.1753540420828</v>
      </c>
      <c r="AJ197">
        <v>302.18093897556588</v>
      </c>
      <c r="AK197">
        <v>326.0493782938949</v>
      </c>
      <c r="AL197">
        <v>326.29564485678759</v>
      </c>
      <c r="AM197">
        <v>317.01394550648939</v>
      </c>
      <c r="AN197">
        <v>403.8982159640787</v>
      </c>
      <c r="AO197">
        <v>115.211062949731</v>
      </c>
      <c r="AP197">
        <v>332.70910088108468</v>
      </c>
      <c r="AQ197">
        <v>20.400035690276539</v>
      </c>
      <c r="AR197">
        <v>5.3897145056647968</v>
      </c>
      <c r="AS197">
        <v>12.35016059628466</v>
      </c>
      <c r="AT197">
        <v>-15.687103273673801</v>
      </c>
      <c r="AU197">
        <v>-8.6695539412392595</v>
      </c>
      <c r="AV197">
        <v>-7.0175493324345464</v>
      </c>
      <c r="AW197">
        <v>0.13308912510269669</v>
      </c>
      <c r="AX197">
        <v>0.13100000000000001</v>
      </c>
      <c r="AY197">
        <v>2.2323</v>
      </c>
      <c r="AZ197">
        <v>2.1013000000000002</v>
      </c>
      <c r="BA197">
        <v>2.2323</v>
      </c>
      <c r="BB197">
        <v>0.91714984108320441</v>
      </c>
      <c r="BC197">
        <v>0.77400000000000002</v>
      </c>
      <c r="BD197">
        <v>0.91720000000000002</v>
      </c>
      <c r="BE197">
        <v>0.14319999999999999</v>
      </c>
      <c r="BF197">
        <v>0.77400000000000002</v>
      </c>
      <c r="BG197">
        <v>20.086495096116419</v>
      </c>
      <c r="BH197">
        <v>20.080400000000001</v>
      </c>
      <c r="BI197">
        <v>34.899000000000001</v>
      </c>
      <c r="BJ197">
        <v>14.8186</v>
      </c>
      <c r="BK197">
        <v>34.899000000000001</v>
      </c>
      <c r="BL197">
        <v>6.670743708225964</v>
      </c>
      <c r="BM197">
        <v>5.8733000000000004</v>
      </c>
      <c r="BN197">
        <v>7.3666999999999998</v>
      </c>
      <c r="BO197">
        <v>1.493399999999999</v>
      </c>
      <c r="BP197">
        <v>5.8733000000000004</v>
      </c>
      <c r="BQ197">
        <v>2.7344046598767591</v>
      </c>
      <c r="BR197">
        <v>2.4108999999999998</v>
      </c>
      <c r="BS197">
        <v>5.7580999999999998</v>
      </c>
      <c r="BT197">
        <v>3.3472</v>
      </c>
      <c r="BU197">
        <v>2.4108999999999998</v>
      </c>
      <c r="BV197">
        <v>2.709302419581868</v>
      </c>
      <c r="BW197">
        <v>-1.6003000000000001</v>
      </c>
      <c r="BX197">
        <v>2.7166000000000001</v>
      </c>
      <c r="BY197">
        <v>4.3169000000000004</v>
      </c>
      <c r="BZ197">
        <v>2.3847</v>
      </c>
      <c r="CA197">
        <v>-5.4437070794586209</v>
      </c>
      <c r="CB197">
        <v>-5.4455999999999998</v>
      </c>
      <c r="CC197">
        <v>-3.6364999999999998</v>
      </c>
      <c r="CD197">
        <v>1.8090999999999999</v>
      </c>
      <c r="CE197">
        <v>-4.7954999999999997</v>
      </c>
      <c r="CF197">
        <v>71.189115082993993</v>
      </c>
      <c r="CG197">
        <v>60.1</v>
      </c>
      <c r="CH197">
        <v>71.2</v>
      </c>
      <c r="CI197">
        <v>11.1</v>
      </c>
      <c r="CJ197">
        <v>60.1</v>
      </c>
      <c r="CK197">
        <v>19.600179068385518</v>
      </c>
      <c r="CL197">
        <v>16.8</v>
      </c>
      <c r="CM197">
        <v>21.3</v>
      </c>
      <c r="CN197">
        <v>4.5</v>
      </c>
      <c r="CO197">
        <v>16.8</v>
      </c>
      <c r="CP197">
        <v>81.765385212068608</v>
      </c>
      <c r="CQ197">
        <v>62.4</v>
      </c>
      <c r="CR197">
        <v>85.3</v>
      </c>
      <c r="CS197">
        <v>22.9</v>
      </c>
      <c r="CT197">
        <v>85.3</v>
      </c>
      <c r="CU197">
        <v>15.79179235166581</v>
      </c>
      <c r="CV197">
        <v>11.2</v>
      </c>
      <c r="CW197">
        <v>15.8</v>
      </c>
      <c r="CX197">
        <v>4.6000000000000014</v>
      </c>
      <c r="CY197">
        <v>13.5</v>
      </c>
      <c r="CZ197">
        <v>24.461733424162471</v>
      </c>
      <c r="DA197">
        <v>24.4</v>
      </c>
      <c r="DB197">
        <v>59</v>
      </c>
      <c r="DC197">
        <v>34.6</v>
      </c>
      <c r="DD197">
        <v>25.1</v>
      </c>
      <c r="DE197">
        <v>3.0098141684065571</v>
      </c>
      <c r="DF197">
        <v>2.1</v>
      </c>
      <c r="DG197">
        <v>9.6</v>
      </c>
      <c r="DH197">
        <v>7.5</v>
      </c>
      <c r="DI197">
        <v>2.1</v>
      </c>
      <c r="DJ197">
        <v>0.21396862398446781</v>
      </c>
      <c r="DK197">
        <v>0.1748109365910413</v>
      </c>
      <c r="DL197">
        <v>0.21400661256387141</v>
      </c>
      <c r="DM197">
        <v>3.9195675972830052E-2</v>
      </c>
      <c r="DN197">
        <v>0.1748109365910413</v>
      </c>
      <c r="DO197">
        <v>4.5204819956019273</v>
      </c>
      <c r="DP197">
        <v>4.1534659999999999</v>
      </c>
      <c r="DQ197">
        <v>4.5211379999999997</v>
      </c>
      <c r="DR197">
        <v>0.36767199999999978</v>
      </c>
      <c r="DS197">
        <v>4.4623790000000003</v>
      </c>
      <c r="DT197">
        <v>5.7488424497551662</v>
      </c>
      <c r="DU197">
        <v>5.7482160000000002</v>
      </c>
      <c r="DV197">
        <v>7.0582700000000003</v>
      </c>
      <c r="DW197">
        <v>1.3100540000000001</v>
      </c>
      <c r="DX197">
        <v>6.2226179999999998</v>
      </c>
      <c r="DY197">
        <v>4.9623961717687521</v>
      </c>
      <c r="DZ197">
        <v>4.2799519999999998</v>
      </c>
      <c r="EA197">
        <v>5.1481199999999996</v>
      </c>
      <c r="EB197">
        <v>0.86816799999999983</v>
      </c>
      <c r="EC197">
        <v>5.1481199999999996</v>
      </c>
      <c r="ED197">
        <v>7.272479823094228</v>
      </c>
      <c r="EE197">
        <v>6.8091410000000003</v>
      </c>
      <c r="EF197">
        <v>7.3442819999999998</v>
      </c>
      <c r="EG197">
        <v>0.53514099999999942</v>
      </c>
      <c r="EH197">
        <v>6.8091410000000003</v>
      </c>
      <c r="EI197">
        <v>6.9676574100600517</v>
      </c>
      <c r="EJ197">
        <v>6.9651170000000002</v>
      </c>
      <c r="EK197">
        <v>8.5392050000000008</v>
      </c>
      <c r="EL197">
        <v>1.574088000000001</v>
      </c>
      <c r="EM197">
        <v>7.6891600000000002</v>
      </c>
      <c r="EN197">
        <v>30.084108445130909</v>
      </c>
      <c r="EO197">
        <v>26.944479999999999</v>
      </c>
      <c r="EP197">
        <v>30.087</v>
      </c>
      <c r="EQ197">
        <v>3.1425200000000011</v>
      </c>
      <c r="ER197">
        <v>26.944479999999999</v>
      </c>
      <c r="ES197">
        <v>9.6131906986296549</v>
      </c>
      <c r="ET197">
        <v>9.6071100000000005</v>
      </c>
      <c r="EU197">
        <v>15.73827</v>
      </c>
      <c r="EV197">
        <v>6.1311599999999986</v>
      </c>
      <c r="EW197">
        <v>15.73827</v>
      </c>
      <c r="EX197">
        <v>20.47091774650125</v>
      </c>
      <c r="EY197">
        <v>11.20621</v>
      </c>
      <c r="EZ197">
        <v>20.479890000000001</v>
      </c>
      <c r="FA197">
        <v>9.2736800000000006</v>
      </c>
      <c r="FB197">
        <v>11.20621</v>
      </c>
      <c r="FC197">
        <v>0.52807468366591959</v>
      </c>
      <c r="FD197">
        <v>0.47296391643095542</v>
      </c>
      <c r="FE197">
        <v>0.52812543992900052</v>
      </c>
      <c r="FF197">
        <v>5.5161523498045102E-2</v>
      </c>
      <c r="FG197">
        <v>0.47296391643095542</v>
      </c>
      <c r="FH197">
        <v>2.1300577527841389</v>
      </c>
      <c r="FI197">
        <v>0.71203569388503318</v>
      </c>
      <c r="FJ197">
        <v>2.1317430528015189</v>
      </c>
      <c r="FK197">
        <v>1.4197073589164859</v>
      </c>
      <c r="FL197">
        <v>0.71203569388503318</v>
      </c>
      <c r="FM197">
        <v>40.504397008956573</v>
      </c>
      <c r="FN197">
        <v>35.700000000000003</v>
      </c>
      <c r="FO197">
        <v>40.51</v>
      </c>
      <c r="FP197">
        <v>4.8099999999999952</v>
      </c>
      <c r="FQ197">
        <v>35.700000000000003</v>
      </c>
      <c r="FR197">
        <v>397.8522321478265</v>
      </c>
      <c r="FS197">
        <v>389.20206999999999</v>
      </c>
      <c r="FT197">
        <v>397.86453</v>
      </c>
      <c r="FU197">
        <v>8.66246000000001</v>
      </c>
      <c r="FV197">
        <v>389.20206999999999</v>
      </c>
      <c r="FW197">
        <v>0.73760224855564294</v>
      </c>
      <c r="FX197">
        <v>0.73758199999999996</v>
      </c>
      <c r="FY197">
        <v>0.75280100000000005</v>
      </c>
      <c r="FZ197">
        <v>1.521900000000009E-2</v>
      </c>
      <c r="GA197">
        <v>0.75280100000000005</v>
      </c>
      <c r="GB197">
        <v>4</v>
      </c>
      <c r="GC197">
        <v>2</v>
      </c>
    </row>
    <row r="198" spans="1:185" x14ac:dyDescent="0.3">
      <c r="A198" s="36" t="s">
        <v>416</v>
      </c>
      <c r="B198">
        <v>-4.8626914114800308E-2</v>
      </c>
      <c r="C198">
        <v>1.810163381346948</v>
      </c>
      <c r="D198">
        <v>1.782729778524577</v>
      </c>
      <c r="E198">
        <v>-0.72799605859025451</v>
      </c>
      <c r="F198">
        <v>-0.7275452474032541</v>
      </c>
      <c r="G198">
        <v>1.4555418301886409</v>
      </c>
      <c r="H198">
        <v>-54.185267849711721</v>
      </c>
      <c r="I198">
        <v>9.1540133746500496E-2</v>
      </c>
      <c r="J198">
        <v>0.41772728663815578</v>
      </c>
      <c r="K198">
        <v>0.16745839914137711</v>
      </c>
      <c r="L198">
        <v>-1.959515157729667E-2</v>
      </c>
      <c r="M198">
        <v>0.1067827149026797</v>
      </c>
      <c r="N198">
        <v>0.19234967096895431</v>
      </c>
      <c r="O198">
        <v>-0.2144071001850234</v>
      </c>
      <c r="P198">
        <v>-2.2057429216069142E-2</v>
      </c>
      <c r="Q198">
        <v>-0.1182272909526995</v>
      </c>
      <c r="R198">
        <v>3.6338503408310747E-2</v>
      </c>
      <c r="S198">
        <v>0.80720158324246127</v>
      </c>
      <c r="T198">
        <v>-0.55158604240495102</v>
      </c>
      <c r="U198">
        <v>-0.55155160067001252</v>
      </c>
      <c r="V198">
        <v>1.952737192636872</v>
      </c>
      <c r="W198">
        <v>1.9526955825607939</v>
      </c>
      <c r="X198">
        <v>0.23051382716397109</v>
      </c>
      <c r="Y198">
        <v>0.2304608630511126</v>
      </c>
      <c r="Z198">
        <v>4.1710698939821073E-2</v>
      </c>
      <c r="AA198">
        <v>4.174374808471102E-2</v>
      </c>
      <c r="AB198">
        <v>45.803966266940577</v>
      </c>
      <c r="AC198">
        <v>-0.35632439287360429</v>
      </c>
      <c r="AD198">
        <v>1.8790427640050069</v>
      </c>
      <c r="AE198">
        <v>0.58683822003757535</v>
      </c>
      <c r="AF198">
        <v>0.58678525592471698</v>
      </c>
      <c r="AG198">
        <v>0.72926516630340932</v>
      </c>
      <c r="AH198">
        <v>6.0405765135975132E-3</v>
      </c>
      <c r="AI198">
        <v>319.7434805994921</v>
      </c>
      <c r="AJ198">
        <v>309.82364404805111</v>
      </c>
      <c r="AK198">
        <v>324.62491953621759</v>
      </c>
      <c r="AL198">
        <v>324.78187926259812</v>
      </c>
      <c r="AM198">
        <v>323.00740189674133</v>
      </c>
      <c r="AN198">
        <v>406.0958019344132</v>
      </c>
      <c r="AO198">
        <v>116.326767450715</v>
      </c>
      <c r="AP198">
        <v>334.52782305032008</v>
      </c>
      <c r="AQ198">
        <v>20.109842672510108</v>
      </c>
      <c r="AR198">
        <v>5.3992131398601479</v>
      </c>
      <c r="AS198">
        <v>11.760209821028729</v>
      </c>
      <c r="AT198">
        <v>-15.394269919499839</v>
      </c>
      <c r="AU198">
        <v>-8.5286357725742263</v>
      </c>
      <c r="AV198">
        <v>-6.8656341469256121</v>
      </c>
      <c r="AW198">
        <v>0.8737185857208728</v>
      </c>
      <c r="AX198">
        <v>0.87090000000000001</v>
      </c>
      <c r="AY198">
        <v>1.6952</v>
      </c>
      <c r="AZ198">
        <v>0.82430000000000003</v>
      </c>
      <c r="BA198">
        <v>1.6952</v>
      </c>
      <c r="BB198">
        <v>0.91885719296309787</v>
      </c>
      <c r="BC198">
        <v>0.80800000000000005</v>
      </c>
      <c r="BD198">
        <v>0.91900000000000004</v>
      </c>
      <c r="BE198">
        <v>0.111</v>
      </c>
      <c r="BF198">
        <v>0.80800000000000005</v>
      </c>
      <c r="BG198">
        <v>19.86393651324493</v>
      </c>
      <c r="BH198">
        <v>19.846399999999999</v>
      </c>
      <c r="BI198">
        <v>31.811199999999999</v>
      </c>
      <c r="BJ198">
        <v>11.9648</v>
      </c>
      <c r="BK198">
        <v>31.811199999999999</v>
      </c>
      <c r="BL198">
        <v>6.8897830413391583</v>
      </c>
      <c r="BM198">
        <v>6.8193999999999999</v>
      </c>
      <c r="BN198">
        <v>8.2453000000000003</v>
      </c>
      <c r="BO198">
        <v>1.4258999999999999</v>
      </c>
      <c r="BP198">
        <v>7.4012000000000002</v>
      </c>
      <c r="BQ198">
        <v>2.830856113210845</v>
      </c>
      <c r="BR198">
        <v>2.8184</v>
      </c>
      <c r="BS198">
        <v>5.1931000000000003</v>
      </c>
      <c r="BT198">
        <v>2.3746999999999998</v>
      </c>
      <c r="BU198">
        <v>3.0485000000000002</v>
      </c>
      <c r="BV198">
        <v>2.7908322984459462</v>
      </c>
      <c r="BW198">
        <v>0.17910000000000001</v>
      </c>
      <c r="BX198">
        <v>2.9944999999999999</v>
      </c>
      <c r="BY198">
        <v>2.8153999999999999</v>
      </c>
      <c r="BZ198">
        <v>2.9944999999999999</v>
      </c>
      <c r="CA198">
        <v>-5.6216878875677594</v>
      </c>
      <c r="CB198">
        <v>-6.5585000000000004</v>
      </c>
      <c r="CC198">
        <v>-5.2683999999999997</v>
      </c>
      <c r="CD198">
        <v>1.2901000000000009</v>
      </c>
      <c r="CE198">
        <v>-6.0430000000000001</v>
      </c>
      <c r="CF198">
        <v>71.56797888409308</v>
      </c>
      <c r="CG198">
        <v>58.6</v>
      </c>
      <c r="CH198">
        <v>71.599999999999994</v>
      </c>
      <c r="CI198">
        <v>12.999999999999989</v>
      </c>
      <c r="CJ198">
        <v>58.6</v>
      </c>
      <c r="CK198">
        <v>19.700006201084829</v>
      </c>
      <c r="CL198">
        <v>16.3</v>
      </c>
      <c r="CM198">
        <v>21.7</v>
      </c>
      <c r="CN198">
        <v>5.3999999999999986</v>
      </c>
      <c r="CO198">
        <v>16.3</v>
      </c>
      <c r="CP198">
        <v>87.421316235636482</v>
      </c>
      <c r="CQ198">
        <v>72.5</v>
      </c>
      <c r="CR198">
        <v>87.5</v>
      </c>
      <c r="CS198">
        <v>15</v>
      </c>
      <c r="CT198">
        <v>82.3</v>
      </c>
      <c r="CU198">
        <v>15.875866087142761</v>
      </c>
      <c r="CV198">
        <v>11.3</v>
      </c>
      <c r="CW198">
        <v>15.9</v>
      </c>
      <c r="CX198">
        <v>4.5999999999999996</v>
      </c>
      <c r="CY198">
        <v>13.2</v>
      </c>
      <c r="CZ198">
        <v>25.12535346122354</v>
      </c>
      <c r="DA198">
        <v>25</v>
      </c>
      <c r="DB198">
        <v>48.9</v>
      </c>
      <c r="DC198">
        <v>23.9</v>
      </c>
      <c r="DD198">
        <v>31.9</v>
      </c>
      <c r="DE198">
        <v>3.1278128189372012</v>
      </c>
      <c r="DF198">
        <v>1.9</v>
      </c>
      <c r="DG198">
        <v>9.8000000000000007</v>
      </c>
      <c r="DH198">
        <v>7.9</v>
      </c>
      <c r="DI198">
        <v>1.9</v>
      </c>
      <c r="DJ198">
        <v>0.2139390618272268</v>
      </c>
      <c r="DK198">
        <v>0.16892476217930241</v>
      </c>
      <c r="DL198">
        <v>0.21405082212257101</v>
      </c>
      <c r="DM198">
        <v>4.5126059943268571E-2</v>
      </c>
      <c r="DN198">
        <v>0.16892476217930241</v>
      </c>
      <c r="DO198">
        <v>4.4760828709225491</v>
      </c>
      <c r="DP198">
        <v>3.9068779999999999</v>
      </c>
      <c r="DQ198">
        <v>4.4774750000000001</v>
      </c>
      <c r="DR198">
        <v>0.57059700000000024</v>
      </c>
      <c r="DS198">
        <v>4.3963939999999999</v>
      </c>
      <c r="DT198">
        <v>5.7329891416474679</v>
      </c>
      <c r="DU198">
        <v>5.7317400000000003</v>
      </c>
      <c r="DV198">
        <v>6.229419</v>
      </c>
      <c r="DW198">
        <v>0.49767899999999982</v>
      </c>
      <c r="DX198">
        <v>6.2176989999999996</v>
      </c>
      <c r="DY198">
        <v>4.9419709708939701</v>
      </c>
      <c r="DZ198">
        <v>4.5770470000000003</v>
      </c>
      <c r="EA198">
        <v>5.0636720000000004</v>
      </c>
      <c r="EB198">
        <v>0.48662500000000009</v>
      </c>
      <c r="EC198">
        <v>5.0636720000000004</v>
      </c>
      <c r="ED198">
        <v>7.4558907775725913</v>
      </c>
      <c r="EE198">
        <v>7.4551489999999996</v>
      </c>
      <c r="EF198">
        <v>7.6946219999999999</v>
      </c>
      <c r="EG198">
        <v>0.2394730000000003</v>
      </c>
      <c r="EH198">
        <v>7.6946219999999999</v>
      </c>
      <c r="EI198">
        <v>7.3280630273789029</v>
      </c>
      <c r="EJ198">
        <v>7.2381019999999996</v>
      </c>
      <c r="EK198">
        <v>7.9465719999999997</v>
      </c>
      <c r="EL198">
        <v>0.70847000000000016</v>
      </c>
      <c r="EM198">
        <v>7.2381019999999996</v>
      </c>
      <c r="EN198">
        <v>26.306097381616389</v>
      </c>
      <c r="EO198">
        <v>24.068079999999998</v>
      </c>
      <c r="EP198">
        <v>26.30846</v>
      </c>
      <c r="EQ198">
        <v>2.2403800000000018</v>
      </c>
      <c r="ER198">
        <v>24.068079999999998</v>
      </c>
      <c r="ES198">
        <v>10.237803761553421</v>
      </c>
      <c r="ET198">
        <v>10.2232</v>
      </c>
      <c r="EU198">
        <v>15.596690000000001</v>
      </c>
      <c r="EV198">
        <v>5.3734900000000003</v>
      </c>
      <c r="EW198">
        <v>15.596690000000001</v>
      </c>
      <c r="EX198">
        <v>16.06829362006296</v>
      </c>
      <c r="EY198">
        <v>8.4713899999999995</v>
      </c>
      <c r="EZ198">
        <v>16.085260000000002</v>
      </c>
      <c r="FA198">
        <v>7.6138700000000021</v>
      </c>
      <c r="FB198">
        <v>8.4713899999999995</v>
      </c>
      <c r="FC198">
        <v>0.46175820960817909</v>
      </c>
      <c r="FD198">
        <v>0.42247367096242161</v>
      </c>
      <c r="FE198">
        <v>0.46179968130270588</v>
      </c>
      <c r="FF198">
        <v>3.9326010340284379E-2</v>
      </c>
      <c r="FG198">
        <v>0.42247367096242161</v>
      </c>
      <c r="FH198">
        <v>1.570336657910637</v>
      </c>
      <c r="FI198">
        <v>0.54315306645192019</v>
      </c>
      <c r="FJ198">
        <v>1.573407543626262</v>
      </c>
      <c r="FK198">
        <v>1.030254477174342</v>
      </c>
      <c r="FL198">
        <v>0.54315306645192019</v>
      </c>
      <c r="FM198">
        <v>40.827080979305848</v>
      </c>
      <c r="FN198">
        <v>35.729999999999997</v>
      </c>
      <c r="FO198">
        <v>40.85</v>
      </c>
      <c r="FP198">
        <v>5.1200000000000054</v>
      </c>
      <c r="FQ198">
        <v>35.729999999999997</v>
      </c>
      <c r="FR198">
        <v>409.46613751652001</v>
      </c>
      <c r="FS198">
        <v>396.88950999999997</v>
      </c>
      <c r="FT198">
        <v>409.50004000000001</v>
      </c>
      <c r="FU198">
        <v>12.61053000000004</v>
      </c>
      <c r="FV198">
        <v>396.88950999999997</v>
      </c>
      <c r="FW198">
        <v>0.72076646639165498</v>
      </c>
      <c r="FX198">
        <v>0.72071399999999997</v>
      </c>
      <c r="FY198">
        <v>0.74194199999999999</v>
      </c>
      <c r="FZ198">
        <v>2.1228000000000021E-2</v>
      </c>
      <c r="GA198">
        <v>0.74194199999999999</v>
      </c>
      <c r="GB198">
        <v>5</v>
      </c>
      <c r="GC198">
        <v>2</v>
      </c>
    </row>
    <row r="199" spans="1:185" x14ac:dyDescent="0.3">
      <c r="A199" s="36" t="s">
        <v>1249</v>
      </c>
      <c r="B199">
        <v>-5.638912547690951E-2</v>
      </c>
      <c r="C199">
        <v>1.841339799619883</v>
      </c>
      <c r="D199">
        <v>1.781154900672318</v>
      </c>
      <c r="E199">
        <v>-0.72881709273330386</v>
      </c>
      <c r="F199">
        <v>-0.72547768104817567</v>
      </c>
      <c r="G199">
        <v>1.45429477378148</v>
      </c>
      <c r="H199">
        <v>-54.186744660774337</v>
      </c>
      <c r="I199">
        <v>0.1018453185677138</v>
      </c>
      <c r="J199">
        <v>0.38053414310446793</v>
      </c>
      <c r="K199">
        <v>0.23119114326578971</v>
      </c>
      <c r="L199">
        <v>-2.9285367110672641E-2</v>
      </c>
      <c r="M199">
        <v>8.8075606452793928E-2</v>
      </c>
      <c r="N199">
        <v>0.19636087173184999</v>
      </c>
      <c r="O199">
        <v>-0.21550539474472671</v>
      </c>
      <c r="P199">
        <v>-1.91445230128768E-2</v>
      </c>
      <c r="Q199">
        <v>-0.11732483729061149</v>
      </c>
      <c r="R199">
        <v>3.5048572799678858E-2</v>
      </c>
      <c r="S199">
        <v>0.81118719291083419</v>
      </c>
      <c r="T199">
        <v>-0.5455676447936908</v>
      </c>
      <c r="U199">
        <v>-0.54551367234471004</v>
      </c>
      <c r="V199">
        <v>1.9529189301992971</v>
      </c>
      <c r="W199">
        <v>1.952881978036487</v>
      </c>
      <c r="X199">
        <v>0.2261187502600828</v>
      </c>
      <c r="Y199">
        <v>0.22593924234663421</v>
      </c>
      <c r="Z199">
        <v>3.7414095019042817E-2</v>
      </c>
      <c r="AA199">
        <v>3.755780094088039E-2</v>
      </c>
      <c r="AB199">
        <v>47.307350168738751</v>
      </c>
      <c r="AC199">
        <v>-0.36138287398948749</v>
      </c>
      <c r="AD199">
        <v>1.9022783452464349</v>
      </c>
      <c r="AE199">
        <v>0.58750162424957031</v>
      </c>
      <c r="AF199">
        <v>0.58732211633612164</v>
      </c>
      <c r="AG199">
        <v>0.82514028734206701</v>
      </c>
      <c r="AH199">
        <v>5.1543574465870131E-3</v>
      </c>
      <c r="AI199">
        <v>299.40459391896019</v>
      </c>
      <c r="AJ199">
        <v>288.31827167639648</v>
      </c>
      <c r="AK199">
        <v>288.95711343504922</v>
      </c>
      <c r="AL199">
        <v>320.93845207382401</v>
      </c>
      <c r="AM199">
        <v>322.63387899993847</v>
      </c>
      <c r="AN199">
        <v>407.4</v>
      </c>
      <c r="AO199">
        <v>122.0248552413377</v>
      </c>
      <c r="AP199">
        <v>356.78242527419269</v>
      </c>
      <c r="AQ199">
        <v>19.977115218984171</v>
      </c>
      <c r="AR199">
        <v>5.4249542560580206</v>
      </c>
      <c r="AS199">
        <v>12.30403716817117</v>
      </c>
      <c r="AT199">
        <v>-16.760456807052961</v>
      </c>
      <c r="AU199">
        <v>-8.8244073038419799</v>
      </c>
      <c r="AV199">
        <v>-7.9360495032109766</v>
      </c>
      <c r="AW199">
        <v>2.2436500498382639</v>
      </c>
      <c r="AX199">
        <v>1.4602999999999999</v>
      </c>
      <c r="AY199">
        <v>2.8144</v>
      </c>
      <c r="AZ199">
        <v>1.3541000000000001</v>
      </c>
      <c r="BA199">
        <v>2.4241000000000001</v>
      </c>
      <c r="BB199">
        <v>0.93361807329835689</v>
      </c>
      <c r="BC199">
        <v>0.9335</v>
      </c>
      <c r="BD199">
        <v>0.93369999999999997</v>
      </c>
      <c r="BE199">
        <v>1.99999999999978E-4</v>
      </c>
      <c r="BF199">
        <v>0.93359999999999999</v>
      </c>
      <c r="BG199">
        <v>17.86118872831695</v>
      </c>
      <c r="BH199">
        <v>17.845099999999999</v>
      </c>
      <c r="BI199">
        <v>17.876899999999999</v>
      </c>
      <c r="BJ199">
        <v>3.1800000000000488E-2</v>
      </c>
      <c r="BK199">
        <v>17.8644</v>
      </c>
      <c r="BL199">
        <v>8.2264497872315925</v>
      </c>
      <c r="BM199">
        <v>7.7161999999999997</v>
      </c>
      <c r="BN199">
        <v>8.5325000000000006</v>
      </c>
      <c r="BO199">
        <v>0.81630000000000091</v>
      </c>
      <c r="BP199">
        <v>8.2756000000000007</v>
      </c>
      <c r="BQ199">
        <v>4.1592049877507913</v>
      </c>
      <c r="BR199">
        <v>3.1636000000000002</v>
      </c>
      <c r="BS199">
        <v>4.8818999999999999</v>
      </c>
      <c r="BT199">
        <v>1.7182999999999999</v>
      </c>
      <c r="BU199">
        <v>4.8322000000000003</v>
      </c>
      <c r="BV199">
        <v>2.4264469783494071</v>
      </c>
      <c r="BW199">
        <v>1.6740999999999999</v>
      </c>
      <c r="BX199">
        <v>3.4228000000000001</v>
      </c>
      <c r="BY199">
        <v>1.7486999999999999</v>
      </c>
      <c r="BZ199">
        <v>1.6740999999999999</v>
      </c>
      <c r="CA199">
        <v>-6.5856808961766173</v>
      </c>
      <c r="CB199">
        <v>-6.9138999999999999</v>
      </c>
      <c r="CC199">
        <v>-6.3003</v>
      </c>
      <c r="CD199">
        <v>0.61359999999999992</v>
      </c>
      <c r="CE199">
        <v>-6.5064000000000002</v>
      </c>
      <c r="CF199">
        <v>50.617574725807252</v>
      </c>
      <c r="CG199">
        <v>50.6</v>
      </c>
      <c r="CH199">
        <v>50.7</v>
      </c>
      <c r="CI199">
        <v>0.10000000000000139</v>
      </c>
      <c r="CJ199">
        <v>50.6</v>
      </c>
      <c r="CK199">
        <v>13.9</v>
      </c>
      <c r="CL199">
        <v>13.9</v>
      </c>
      <c r="CM199">
        <v>13.9</v>
      </c>
      <c r="CN199">
        <v>0</v>
      </c>
      <c r="CO199">
        <v>13.9</v>
      </c>
      <c r="CP199">
        <v>74.164358057603621</v>
      </c>
      <c r="CQ199">
        <v>69</v>
      </c>
      <c r="CR199">
        <v>85.2</v>
      </c>
      <c r="CS199">
        <v>16.2</v>
      </c>
      <c r="CT199">
        <v>69</v>
      </c>
      <c r="CU199">
        <v>11.44457161096946</v>
      </c>
      <c r="CV199">
        <v>11.4</v>
      </c>
      <c r="CW199">
        <v>11.5</v>
      </c>
      <c r="CX199">
        <v>9.9999999999999645E-2</v>
      </c>
      <c r="CY199">
        <v>11.4</v>
      </c>
      <c r="CZ199">
        <v>47.245381780480201</v>
      </c>
      <c r="DA199">
        <v>36.200000000000003</v>
      </c>
      <c r="DB199">
        <v>53.6</v>
      </c>
      <c r="DC199">
        <v>17.399999999999999</v>
      </c>
      <c r="DD199">
        <v>53.4</v>
      </c>
      <c r="DE199">
        <v>1.4094221593549501</v>
      </c>
      <c r="DF199">
        <v>1.3</v>
      </c>
      <c r="DG199">
        <v>1.5</v>
      </c>
      <c r="DH199">
        <v>0.2</v>
      </c>
      <c r="DI199">
        <v>1.4</v>
      </c>
      <c r="DJ199">
        <v>0.14187240115305441</v>
      </c>
      <c r="DK199">
        <v>0.1418161434977579</v>
      </c>
      <c r="DL199">
        <v>0.14213624894869639</v>
      </c>
      <c r="DM199">
        <v>3.2010545093852372E-4</v>
      </c>
      <c r="DN199">
        <v>0.1418161434977579</v>
      </c>
      <c r="DO199">
        <v>3.9651099668247181</v>
      </c>
      <c r="DP199">
        <v>3.7076750000000001</v>
      </c>
      <c r="DQ199">
        <v>4.5039369999999996</v>
      </c>
      <c r="DR199">
        <v>0.79626199999999958</v>
      </c>
      <c r="DS199">
        <v>3.7149890000000001</v>
      </c>
      <c r="DT199">
        <v>6.0976305253940959</v>
      </c>
      <c r="DU199">
        <v>5.7205519999999996</v>
      </c>
      <c r="DV199">
        <v>6.2388349999999999</v>
      </c>
      <c r="DW199">
        <v>0.51828300000000027</v>
      </c>
      <c r="DX199">
        <v>6.2388349999999999</v>
      </c>
      <c r="DY199">
        <v>4.9130517312932493</v>
      </c>
      <c r="DZ199">
        <v>4.6675990000000001</v>
      </c>
      <c r="EA199">
        <v>5.3172079999999999</v>
      </c>
      <c r="EB199">
        <v>0.64960899999999988</v>
      </c>
      <c r="EC199">
        <v>4.6675990000000001</v>
      </c>
      <c r="ED199">
        <v>7.4724410535646193</v>
      </c>
      <c r="EE199">
        <v>7.4070869999999998</v>
      </c>
      <c r="EF199">
        <v>7.5000790000000004</v>
      </c>
      <c r="EG199">
        <v>9.299200000000063E-2</v>
      </c>
      <c r="EH199">
        <v>7.4941950000000004</v>
      </c>
      <c r="EI199">
        <v>8.2381088841578318</v>
      </c>
      <c r="EJ199">
        <v>7.275455</v>
      </c>
      <c r="EK199">
        <v>8.4537790000000008</v>
      </c>
      <c r="EL199">
        <v>1.178324000000001</v>
      </c>
      <c r="EM199">
        <v>8.4439030000000006</v>
      </c>
      <c r="EN199">
        <v>20.87039398829106</v>
      </c>
      <c r="EO199">
        <v>18.656780000000001</v>
      </c>
      <c r="EP199">
        <v>23.453389999999999</v>
      </c>
      <c r="EQ199">
        <v>4.7966099999999976</v>
      </c>
      <c r="ER199">
        <v>20.334240000000001</v>
      </c>
      <c r="ES199">
        <v>5.9870599999999996</v>
      </c>
      <c r="ET199">
        <v>5.9870599999999996</v>
      </c>
      <c r="EU199">
        <v>5.9870599999999996</v>
      </c>
      <c r="EV199">
        <v>0</v>
      </c>
      <c r="EW199">
        <v>5.9870599999999996</v>
      </c>
      <c r="EX199">
        <v>14.88333398829106</v>
      </c>
      <c r="EY199">
        <v>12.66972</v>
      </c>
      <c r="EZ199">
        <v>17.466329999999999</v>
      </c>
      <c r="FA199">
        <v>4.7966099999999994</v>
      </c>
      <c r="FB199">
        <v>14.34718</v>
      </c>
      <c r="FC199">
        <v>0.36634380318934368</v>
      </c>
      <c r="FD199">
        <v>0.3274876240621723</v>
      </c>
      <c r="FE199">
        <v>0.41168384722891682</v>
      </c>
      <c r="FF199">
        <v>8.4196223166744522E-2</v>
      </c>
      <c r="FG199">
        <v>0.356932543810346</v>
      </c>
      <c r="FH199">
        <v>2.4859169589566599</v>
      </c>
      <c r="FI199">
        <v>2.1161839032847509</v>
      </c>
      <c r="FJ199">
        <v>2.9173467444789258</v>
      </c>
      <c r="FK199">
        <v>0.80116284119417536</v>
      </c>
      <c r="FL199">
        <v>2.3963648268098199</v>
      </c>
      <c r="FM199">
        <v>37.156184335063372</v>
      </c>
      <c r="FN199">
        <v>36.58</v>
      </c>
      <c r="FO199">
        <v>37.56</v>
      </c>
      <c r="FP199">
        <v>0.98000000000000398</v>
      </c>
      <c r="FQ199">
        <v>37.19</v>
      </c>
      <c r="FR199">
        <v>420.57714471138678</v>
      </c>
      <c r="FS199">
        <v>420.42817000000002</v>
      </c>
      <c r="FT199">
        <v>420.76218999999998</v>
      </c>
      <c r="FU199">
        <v>0.33401999999995269</v>
      </c>
      <c r="FV199">
        <v>420.53604000000001</v>
      </c>
      <c r="FW199">
        <v>0.70518018630168344</v>
      </c>
      <c r="FX199">
        <v>0.70489100000000005</v>
      </c>
      <c r="FY199">
        <v>0.70545800000000003</v>
      </c>
      <c r="FZ199">
        <v>5.6699999999998418E-4</v>
      </c>
      <c r="GA199">
        <v>0.70524699999999996</v>
      </c>
      <c r="GB199">
        <v>4</v>
      </c>
      <c r="GC199">
        <v>4</v>
      </c>
    </row>
    <row r="200" spans="1:185" x14ac:dyDescent="0.3">
      <c r="A200" s="36" t="s">
        <v>1252</v>
      </c>
      <c r="B200">
        <v>-4.7059312117353362E-2</v>
      </c>
      <c r="C200">
        <v>1.810161161575462</v>
      </c>
      <c r="D200">
        <v>1.7816766735043359</v>
      </c>
      <c r="E200">
        <v>-0.72763826089781358</v>
      </c>
      <c r="F200">
        <v>-0.72714200060802581</v>
      </c>
      <c r="G200">
        <v>1.454780261506126</v>
      </c>
      <c r="H200">
        <v>-54.18362444736379</v>
      </c>
      <c r="I200">
        <v>9.4169478603403481E-2</v>
      </c>
      <c r="J200">
        <v>0.43431473196065801</v>
      </c>
      <c r="K200">
        <v>0.16262082676135381</v>
      </c>
      <c r="L200">
        <v>-1.6299997688965371E-2</v>
      </c>
      <c r="M200">
        <v>0.10999459545761631</v>
      </c>
      <c r="N200">
        <v>0.19270372784552789</v>
      </c>
      <c r="O200">
        <v>-0.21814881125364599</v>
      </c>
      <c r="P200">
        <v>-2.5445083408118099E-2</v>
      </c>
      <c r="Q200">
        <v>-0.1218019383520592</v>
      </c>
      <c r="R200">
        <v>3.8492532384339438E-2</v>
      </c>
      <c r="S200">
        <v>0.80664016613250267</v>
      </c>
      <c r="T200">
        <v>-0.55207845536084932</v>
      </c>
      <c r="U200">
        <v>-0.55204965482793444</v>
      </c>
      <c r="V200">
        <v>1.9524734535036441</v>
      </c>
      <c r="W200">
        <v>1.9524184181094351</v>
      </c>
      <c r="X200">
        <v>0.2280737832260126</v>
      </c>
      <c r="Y200">
        <v>0.22803420985210249</v>
      </c>
      <c r="Z200">
        <v>4.1354673413964399E-2</v>
      </c>
      <c r="AA200">
        <v>4.1377826931355617E-2</v>
      </c>
      <c r="AB200">
        <v>45.84793447081146</v>
      </c>
      <c r="AC200">
        <v>-0.35810426319392857</v>
      </c>
      <c r="AD200">
        <v>1.8770679518922719</v>
      </c>
      <c r="AE200">
        <v>0.5861780464199412</v>
      </c>
      <c r="AF200">
        <v>0.58613847304603117</v>
      </c>
      <c r="AG200">
        <v>0.72566952095156068</v>
      </c>
      <c r="AH200">
        <v>6.0299997323244522E-3</v>
      </c>
      <c r="AI200">
        <v>317.37674158966462</v>
      </c>
      <c r="AJ200">
        <v>308.97515265591812</v>
      </c>
      <c r="AK200">
        <v>321.42762311832303</v>
      </c>
      <c r="AL200">
        <v>321.72744881523062</v>
      </c>
      <c r="AM200">
        <v>315.30487986438192</v>
      </c>
      <c r="AN200">
        <v>406.09856339023281</v>
      </c>
      <c r="AO200">
        <v>110.9184936239073</v>
      </c>
      <c r="AP200">
        <v>334.60934091706912</v>
      </c>
      <c r="AQ200">
        <v>20.359748560543949</v>
      </c>
      <c r="AR200">
        <v>5.5396228618930392</v>
      </c>
      <c r="AS200">
        <v>12.2196407985093</v>
      </c>
      <c r="AT200">
        <v>-15.28212292053839</v>
      </c>
      <c r="AU200">
        <v>-8.5295151001455878</v>
      </c>
      <c r="AV200">
        <v>-6.7526078203928037</v>
      </c>
      <c r="AW200">
        <v>1.2547500140233141</v>
      </c>
      <c r="AX200">
        <v>0.97829999999999995</v>
      </c>
      <c r="AY200">
        <v>1.2547999999999999</v>
      </c>
      <c r="AZ200">
        <v>0.27650000000000002</v>
      </c>
      <c r="BA200">
        <v>0.97829999999999995</v>
      </c>
      <c r="BB200">
        <v>0.9193505885204577</v>
      </c>
      <c r="BC200">
        <v>0.80830000000000002</v>
      </c>
      <c r="BD200">
        <v>0.9194</v>
      </c>
      <c r="BE200">
        <v>0.1111</v>
      </c>
      <c r="BF200">
        <v>0.80830000000000002</v>
      </c>
      <c r="BG200">
        <v>19.808954833111471</v>
      </c>
      <c r="BH200">
        <v>19.802900000000001</v>
      </c>
      <c r="BI200">
        <v>31.783300000000001</v>
      </c>
      <c r="BJ200">
        <v>11.980399999999999</v>
      </c>
      <c r="BK200">
        <v>31.783300000000001</v>
      </c>
      <c r="BL200">
        <v>4.7889064322155814</v>
      </c>
      <c r="BM200">
        <v>4.7859999999999996</v>
      </c>
      <c r="BN200">
        <v>8.7312999999999992</v>
      </c>
      <c r="BO200">
        <v>3.9453</v>
      </c>
      <c r="BP200">
        <v>5.3819999999999997</v>
      </c>
      <c r="BQ200">
        <v>1.9629424574651091</v>
      </c>
      <c r="BR200">
        <v>1.9579</v>
      </c>
      <c r="BS200">
        <v>6.4078999999999997</v>
      </c>
      <c r="BT200">
        <v>4.4499999999999993</v>
      </c>
      <c r="BU200">
        <v>2.2145000000000001</v>
      </c>
      <c r="BV200">
        <v>1.9453662007389021</v>
      </c>
      <c r="BW200">
        <v>-0.51980000000000004</v>
      </c>
      <c r="BX200">
        <v>2.1798000000000002</v>
      </c>
      <c r="BY200">
        <v>2.6996000000000002</v>
      </c>
      <c r="BZ200">
        <v>2.1798000000000002</v>
      </c>
      <c r="CA200">
        <v>-3.9083086582040112</v>
      </c>
      <c r="CB200">
        <v>-5.91</v>
      </c>
      <c r="CC200">
        <v>-3.9077000000000002</v>
      </c>
      <c r="CD200">
        <v>2.0023</v>
      </c>
      <c r="CE200">
        <v>-4.3943000000000003</v>
      </c>
      <c r="CF200">
        <v>71.489222473163608</v>
      </c>
      <c r="CG200">
        <v>58.7</v>
      </c>
      <c r="CH200">
        <v>71.5</v>
      </c>
      <c r="CI200">
        <v>12.8</v>
      </c>
      <c r="CJ200">
        <v>58.7</v>
      </c>
      <c r="CK200">
        <v>19.700181218254588</v>
      </c>
      <c r="CL200">
        <v>16.3</v>
      </c>
      <c r="CM200">
        <v>21.9</v>
      </c>
      <c r="CN200">
        <v>5.5999999999999979</v>
      </c>
      <c r="CO200">
        <v>16.3</v>
      </c>
      <c r="CP200">
        <v>94.175578145157942</v>
      </c>
      <c r="CQ200">
        <v>79.599999999999994</v>
      </c>
      <c r="CR200">
        <v>94.2</v>
      </c>
      <c r="CS200">
        <v>14.60000000000001</v>
      </c>
      <c r="CT200">
        <v>81.8</v>
      </c>
      <c r="CU200">
        <v>15.8917398620826</v>
      </c>
      <c r="CV200">
        <v>11.3</v>
      </c>
      <c r="CW200">
        <v>15.9</v>
      </c>
      <c r="CX200">
        <v>4.5999999999999996</v>
      </c>
      <c r="CY200">
        <v>13.2</v>
      </c>
      <c r="CZ200">
        <v>15.24560693176711</v>
      </c>
      <c r="DA200">
        <v>15.2</v>
      </c>
      <c r="DB200">
        <v>40.6</v>
      </c>
      <c r="DC200">
        <v>25.4</v>
      </c>
      <c r="DD200">
        <v>26.3</v>
      </c>
      <c r="DE200">
        <v>3.0098779643858138</v>
      </c>
      <c r="DF200">
        <v>1.9</v>
      </c>
      <c r="DG200">
        <v>10</v>
      </c>
      <c r="DH200">
        <v>8.1</v>
      </c>
      <c r="DI200">
        <v>1.9</v>
      </c>
      <c r="DJ200">
        <v>0.21365039449529069</v>
      </c>
      <c r="DK200">
        <v>0.1693106432073839</v>
      </c>
      <c r="DL200">
        <v>0.2136879856545128</v>
      </c>
      <c r="DM200">
        <v>4.4377342447128897E-2</v>
      </c>
      <c r="DN200">
        <v>0.1693106432073839</v>
      </c>
      <c r="DO200">
        <v>4.486401916649962</v>
      </c>
      <c r="DP200">
        <v>3.923702</v>
      </c>
      <c r="DQ200">
        <v>4.7593110000000003</v>
      </c>
      <c r="DR200">
        <v>0.83560900000000027</v>
      </c>
      <c r="DS200">
        <v>4.7593110000000003</v>
      </c>
      <c r="DT200">
        <v>5.7245344966227076</v>
      </c>
      <c r="DU200">
        <v>5.7224219999999999</v>
      </c>
      <c r="DV200">
        <v>6.9048870000000004</v>
      </c>
      <c r="DW200">
        <v>1.182465000000001</v>
      </c>
      <c r="DX200">
        <v>6.8746369999999999</v>
      </c>
      <c r="DY200">
        <v>5.213802008249135</v>
      </c>
      <c r="DZ200">
        <v>4.5528810000000002</v>
      </c>
      <c r="EA200">
        <v>5.214696</v>
      </c>
      <c r="EB200">
        <v>0.66181499999999982</v>
      </c>
      <c r="EC200">
        <v>4.9234390000000001</v>
      </c>
      <c r="ED200">
        <v>6.3380684611245801</v>
      </c>
      <c r="EE200">
        <v>6.3365929999999997</v>
      </c>
      <c r="EF200">
        <v>7.1935760000000002</v>
      </c>
      <c r="EG200">
        <v>0.85698300000000049</v>
      </c>
      <c r="EH200">
        <v>6.9881469999999997</v>
      </c>
      <c r="EI200">
        <v>8.118145660387853</v>
      </c>
      <c r="EJ200">
        <v>7.229139</v>
      </c>
      <c r="EK200">
        <v>8.4458190000000002</v>
      </c>
      <c r="EL200">
        <v>1.21668</v>
      </c>
      <c r="EM200">
        <v>7.229139</v>
      </c>
      <c r="EN200">
        <v>26.406096614801299</v>
      </c>
      <c r="EO200">
        <v>26.404530000000001</v>
      </c>
      <c r="EP200">
        <v>29.701740000000001</v>
      </c>
      <c r="EQ200">
        <v>3.2972100000000002</v>
      </c>
      <c r="ER200">
        <v>29.701740000000001</v>
      </c>
      <c r="ES200">
        <v>10.22167628464825</v>
      </c>
      <c r="ET200">
        <v>10.216670000000001</v>
      </c>
      <c r="EU200">
        <v>15.59599</v>
      </c>
      <c r="EV200">
        <v>5.3793199999999999</v>
      </c>
      <c r="EW200">
        <v>15.59599</v>
      </c>
      <c r="EX200">
        <v>16.184420330153049</v>
      </c>
      <c r="EY200">
        <v>14.10575</v>
      </c>
      <c r="EZ200">
        <v>18.135470000000002</v>
      </c>
      <c r="FA200">
        <v>4.0297200000000011</v>
      </c>
      <c r="FB200">
        <v>14.10575</v>
      </c>
      <c r="FC200">
        <v>0.46351352383087802</v>
      </c>
      <c r="FD200">
        <v>0.46348602460758781</v>
      </c>
      <c r="FE200">
        <v>0.5213628644981817</v>
      </c>
      <c r="FF200">
        <v>5.7876839890593952E-2</v>
      </c>
      <c r="FG200">
        <v>0.5213628644981817</v>
      </c>
      <c r="FH200">
        <v>1.5835812251038319</v>
      </c>
      <c r="FI200">
        <v>0.90444723291051099</v>
      </c>
      <c r="FJ200">
        <v>1.7333534047301591</v>
      </c>
      <c r="FK200">
        <v>0.82890617181964832</v>
      </c>
      <c r="FL200">
        <v>0.90444723291051099</v>
      </c>
      <c r="FM200">
        <v>41.691506928643939</v>
      </c>
      <c r="FN200">
        <v>36</v>
      </c>
      <c r="FO200">
        <v>41.7</v>
      </c>
      <c r="FP200">
        <v>5.7000000000000028</v>
      </c>
      <c r="FQ200">
        <v>36</v>
      </c>
      <c r="FR200">
        <v>409.06692132766341</v>
      </c>
      <c r="FS200">
        <v>396.91253</v>
      </c>
      <c r="FT200">
        <v>409.07841999999999</v>
      </c>
      <c r="FU200">
        <v>12.16588999999999</v>
      </c>
      <c r="FV200">
        <v>396.91253</v>
      </c>
      <c r="FW200">
        <v>0.72117605810852792</v>
      </c>
      <c r="FX200">
        <v>0.72115799999999997</v>
      </c>
      <c r="FY200">
        <v>0.74167899999999998</v>
      </c>
      <c r="FZ200">
        <v>2.0521000000000011E-2</v>
      </c>
      <c r="GA200">
        <v>0.74167899999999998</v>
      </c>
      <c r="GB200">
        <v>5</v>
      </c>
      <c r="GC200">
        <v>2</v>
      </c>
    </row>
    <row r="201" spans="1:185" x14ac:dyDescent="0.3">
      <c r="A201" s="36" t="s">
        <v>1255</v>
      </c>
      <c r="B201">
        <v>-5.4868599999999997E-2</v>
      </c>
      <c r="C201">
        <v>1.85016</v>
      </c>
      <c r="D201">
        <v>1.7777000000000001</v>
      </c>
      <c r="E201">
        <v>-0.72589999999999999</v>
      </c>
      <c r="F201">
        <v>-0.72560000000000002</v>
      </c>
      <c r="G201">
        <v>1.4515</v>
      </c>
      <c r="H201">
        <v>-54.185369999999999</v>
      </c>
      <c r="I201">
        <v>0.1009</v>
      </c>
      <c r="J201">
        <v>0.41149999999999998</v>
      </c>
      <c r="K201">
        <v>0.22771</v>
      </c>
      <c r="L201">
        <v>-2.7050999999999999E-2</v>
      </c>
      <c r="M201">
        <v>9.0480000000000005E-2</v>
      </c>
      <c r="N201">
        <v>0.19677</v>
      </c>
      <c r="O201">
        <v>-0.21937000000000001</v>
      </c>
      <c r="P201">
        <v>-2.2599999999999999E-2</v>
      </c>
      <c r="Q201">
        <v>-0.12099</v>
      </c>
      <c r="R201">
        <v>3.7190000000000001E-2</v>
      </c>
      <c r="S201">
        <v>0.81106999999999996</v>
      </c>
      <c r="T201">
        <v>-0.54598666666666662</v>
      </c>
      <c r="U201">
        <v>-0.54596</v>
      </c>
      <c r="V201">
        <v>1.952603333333333</v>
      </c>
      <c r="W201">
        <v>1.9525999999999999</v>
      </c>
      <c r="X201">
        <v>0.22453666666666661</v>
      </c>
      <c r="Y201">
        <v>0.22450999999999999</v>
      </c>
      <c r="Z201">
        <v>3.7016666666666663E-2</v>
      </c>
      <c r="AA201">
        <v>3.703E-2</v>
      </c>
      <c r="AB201">
        <v>47.29</v>
      </c>
      <c r="AC201">
        <v>-0.36275000000000002</v>
      </c>
      <c r="AD201">
        <v>1.90005</v>
      </c>
      <c r="AE201">
        <v>0.58728666666666662</v>
      </c>
      <c r="AF201">
        <v>0.58726</v>
      </c>
      <c r="AG201">
        <v>0.82150000000000001</v>
      </c>
      <c r="AH201">
        <v>5.1200000000000004E-3</v>
      </c>
      <c r="AI201">
        <v>296.5292</v>
      </c>
      <c r="AJ201">
        <v>284.82639999999998</v>
      </c>
      <c r="AK201">
        <v>284.89190000000002</v>
      </c>
      <c r="AL201">
        <v>319.86919999999998</v>
      </c>
      <c r="AM201">
        <v>320.01400000000001</v>
      </c>
      <c r="AN201">
        <v>409.1</v>
      </c>
      <c r="AO201">
        <v>116.8</v>
      </c>
      <c r="AP201">
        <v>358.4</v>
      </c>
      <c r="AQ201">
        <v>19.920000000000002</v>
      </c>
      <c r="AR201">
        <v>5.6</v>
      </c>
      <c r="AS201">
        <v>11.94</v>
      </c>
      <c r="AT201">
        <v>-16.429968828009439</v>
      </c>
      <c r="AU201">
        <v>-8.8699999999999992</v>
      </c>
      <c r="AV201">
        <v>-7.5599688280094437</v>
      </c>
      <c r="AW201">
        <v>1.8956999999999999</v>
      </c>
      <c r="AX201">
        <v>1.8956999999999999</v>
      </c>
      <c r="AY201">
        <v>1.8956999999999999</v>
      </c>
      <c r="AZ201">
        <v>0</v>
      </c>
      <c r="BA201">
        <v>1.8956999999999999</v>
      </c>
      <c r="BB201">
        <v>0.93359999999999999</v>
      </c>
      <c r="BC201">
        <v>0.93359999999999999</v>
      </c>
      <c r="BD201">
        <v>0.93359999999999999</v>
      </c>
      <c r="BE201">
        <v>0</v>
      </c>
      <c r="BF201">
        <v>0.93359999999999999</v>
      </c>
      <c r="BG201">
        <v>17.858499999999999</v>
      </c>
      <c r="BH201">
        <v>17.858499999999999</v>
      </c>
      <c r="BI201">
        <v>17.858499999999999</v>
      </c>
      <c r="BJ201">
        <v>0</v>
      </c>
      <c r="BK201">
        <v>17.858499999999999</v>
      </c>
      <c r="BL201">
        <v>6.6360000000000001</v>
      </c>
      <c r="BM201">
        <v>6.6360000000000001</v>
      </c>
      <c r="BN201">
        <v>6.6360000000000001</v>
      </c>
      <c r="BO201">
        <v>0</v>
      </c>
      <c r="BP201">
        <v>6.6360000000000001</v>
      </c>
      <c r="BQ201">
        <v>2.7191000000000001</v>
      </c>
      <c r="BR201">
        <v>2.7191000000000001</v>
      </c>
      <c r="BS201">
        <v>2.7191000000000001</v>
      </c>
      <c r="BT201">
        <v>0</v>
      </c>
      <c r="BU201">
        <v>2.7191000000000001</v>
      </c>
      <c r="BV201">
        <v>2.6991000000000001</v>
      </c>
      <c r="BW201">
        <v>2.6991000000000001</v>
      </c>
      <c r="BX201">
        <v>2.6991000000000001</v>
      </c>
      <c r="BY201">
        <v>0</v>
      </c>
      <c r="BZ201">
        <v>2.6991000000000001</v>
      </c>
      <c r="CA201">
        <v>-5.4181999999999997</v>
      </c>
      <c r="CB201">
        <v>-5.4181999999999997</v>
      </c>
      <c r="CC201">
        <v>-5.4181999999999997</v>
      </c>
      <c r="CD201">
        <v>0</v>
      </c>
      <c r="CE201">
        <v>-5.4181999999999997</v>
      </c>
      <c r="CF201">
        <v>50.7</v>
      </c>
      <c r="CG201">
        <v>50.7</v>
      </c>
      <c r="CH201">
        <v>50.7</v>
      </c>
      <c r="CI201">
        <v>0</v>
      </c>
      <c r="CJ201">
        <v>50.7</v>
      </c>
      <c r="CK201">
        <v>13.9</v>
      </c>
      <c r="CL201">
        <v>13.9</v>
      </c>
      <c r="CM201">
        <v>13.9</v>
      </c>
      <c r="CN201">
        <v>0</v>
      </c>
      <c r="CO201">
        <v>13.9</v>
      </c>
      <c r="CP201">
        <v>83.3</v>
      </c>
      <c r="CQ201">
        <v>83.3</v>
      </c>
      <c r="CR201">
        <v>83.3</v>
      </c>
      <c r="CS201">
        <v>0</v>
      </c>
      <c r="CT201">
        <v>83.3</v>
      </c>
      <c r="CU201">
        <v>11.5</v>
      </c>
      <c r="CV201">
        <v>11.5</v>
      </c>
      <c r="CW201">
        <v>11.5</v>
      </c>
      <c r="CX201">
        <v>0</v>
      </c>
      <c r="CY201">
        <v>11.5</v>
      </c>
      <c r="CZ201">
        <v>33.5</v>
      </c>
      <c r="DA201">
        <v>33.5</v>
      </c>
      <c r="DB201">
        <v>33.5</v>
      </c>
      <c r="DC201">
        <v>0</v>
      </c>
      <c r="DD201">
        <v>33.5</v>
      </c>
      <c r="DE201">
        <v>1.5</v>
      </c>
      <c r="DF201">
        <v>1.5</v>
      </c>
      <c r="DG201">
        <v>1.5</v>
      </c>
      <c r="DH201">
        <v>0</v>
      </c>
      <c r="DI201">
        <v>1.5</v>
      </c>
      <c r="DJ201">
        <v>0.1414620535714286</v>
      </c>
      <c r="DK201">
        <v>0.1414620535714286</v>
      </c>
      <c r="DL201">
        <v>0.1414620535714286</v>
      </c>
      <c r="DM201">
        <v>0</v>
      </c>
      <c r="DN201">
        <v>0.1414620535714286</v>
      </c>
      <c r="DO201">
        <v>4.0730690000000003</v>
      </c>
      <c r="DP201">
        <v>4.0730690000000003</v>
      </c>
      <c r="DQ201">
        <v>4.0730690000000003</v>
      </c>
      <c r="DR201">
        <v>0</v>
      </c>
      <c r="DS201">
        <v>4.0730690000000003</v>
      </c>
      <c r="DT201">
        <v>6.2837209999999999</v>
      </c>
      <c r="DU201">
        <v>6.2837209999999999</v>
      </c>
      <c r="DV201">
        <v>6.2837209999999999</v>
      </c>
      <c r="DW201">
        <v>0</v>
      </c>
      <c r="DX201">
        <v>6.2837209999999999</v>
      </c>
      <c r="DY201">
        <v>5.554659</v>
      </c>
      <c r="DZ201">
        <v>5.554659</v>
      </c>
      <c r="EA201">
        <v>5.554659</v>
      </c>
      <c r="EB201">
        <v>0</v>
      </c>
      <c r="EC201">
        <v>5.554659</v>
      </c>
      <c r="ED201">
        <v>7.2059939999999996</v>
      </c>
      <c r="EE201">
        <v>7.2059939999999996</v>
      </c>
      <c r="EF201">
        <v>7.2059939999999996</v>
      </c>
      <c r="EG201">
        <v>0</v>
      </c>
      <c r="EH201">
        <v>7.2059939999999996</v>
      </c>
      <c r="EI201">
        <v>8.1467410000000005</v>
      </c>
      <c r="EJ201">
        <v>8.1467410000000005</v>
      </c>
      <c r="EK201">
        <v>8.1467410000000005</v>
      </c>
      <c r="EL201">
        <v>0</v>
      </c>
      <c r="EM201">
        <v>8.1467410000000005</v>
      </c>
      <c r="EN201">
        <v>23.270250000000001</v>
      </c>
      <c r="EO201">
        <v>23.270250000000001</v>
      </c>
      <c r="EP201">
        <v>23.270250000000001</v>
      </c>
      <c r="EQ201">
        <v>0</v>
      </c>
      <c r="ER201">
        <v>23.270250000000001</v>
      </c>
      <c r="ES201">
        <v>5.9870599999999996</v>
      </c>
      <c r="ET201">
        <v>5.9870599999999996</v>
      </c>
      <c r="EU201">
        <v>5.9870599999999996</v>
      </c>
      <c r="EV201">
        <v>0</v>
      </c>
      <c r="EW201">
        <v>5.9870599999999996</v>
      </c>
      <c r="EX201">
        <v>17.283190000000001</v>
      </c>
      <c r="EY201">
        <v>17.283190000000001</v>
      </c>
      <c r="EZ201">
        <v>17.283190000000001</v>
      </c>
      <c r="FA201">
        <v>0</v>
      </c>
      <c r="FB201">
        <v>17.283190000000001</v>
      </c>
      <c r="FC201">
        <v>0.4084691401106067</v>
      </c>
      <c r="FD201">
        <v>0.4084691401106067</v>
      </c>
      <c r="FE201">
        <v>0.4084691401106067</v>
      </c>
      <c r="FF201">
        <v>0</v>
      </c>
      <c r="FG201">
        <v>0.4084691401106067</v>
      </c>
      <c r="FH201">
        <v>2.8867574402127261</v>
      </c>
      <c r="FI201">
        <v>2.8867574402127261</v>
      </c>
      <c r="FJ201">
        <v>2.8867574402127261</v>
      </c>
      <c r="FK201">
        <v>0</v>
      </c>
      <c r="FL201">
        <v>2.8867574402127261</v>
      </c>
      <c r="FM201">
        <v>37.32</v>
      </c>
      <c r="FN201">
        <v>37.32</v>
      </c>
      <c r="FO201">
        <v>37.32</v>
      </c>
      <c r="FP201">
        <v>0</v>
      </c>
      <c r="FQ201">
        <v>37.32</v>
      </c>
      <c r="FR201">
        <v>431.52211</v>
      </c>
      <c r="FS201">
        <v>431.52211</v>
      </c>
      <c r="FT201">
        <v>431.52211</v>
      </c>
      <c r="FU201">
        <v>0</v>
      </c>
      <c r="FV201">
        <v>431.52211</v>
      </c>
      <c r="FW201">
        <v>0.68959199999999998</v>
      </c>
      <c r="FX201">
        <v>0.68959199999999998</v>
      </c>
      <c r="FY201">
        <v>0.68959199999999998</v>
      </c>
      <c r="FZ201">
        <v>0</v>
      </c>
      <c r="GA201">
        <v>0.68959199999999998</v>
      </c>
      <c r="GB201">
        <v>1</v>
      </c>
      <c r="GC201">
        <v>1</v>
      </c>
    </row>
    <row r="202" spans="1:185" x14ac:dyDescent="0.3">
      <c r="A202" s="36" t="s">
        <v>1258</v>
      </c>
      <c r="B202">
        <v>-5.167619214628745E-2</v>
      </c>
      <c r="C202">
        <v>1.8101721625809659</v>
      </c>
      <c r="D202">
        <v>1.779958892525046</v>
      </c>
      <c r="E202">
        <v>-0.72686720360088697</v>
      </c>
      <c r="F202">
        <v>-0.72649819663849891</v>
      </c>
      <c r="G202">
        <v>1.4533654003865539</v>
      </c>
      <c r="H202">
        <v>-54.188415530928751</v>
      </c>
      <c r="I202">
        <v>9.3275672031244608E-2</v>
      </c>
      <c r="J202">
        <v>0.39742641141058938</v>
      </c>
      <c r="K202">
        <v>0.1693243832566228</v>
      </c>
      <c r="L202">
        <v>-1.9386531976019271E-2</v>
      </c>
      <c r="M202">
        <v>0.1067950158548568</v>
      </c>
      <c r="N202">
        <v>0.19209700265990509</v>
      </c>
      <c r="O202">
        <v>-0.2105282814222641</v>
      </c>
      <c r="P202">
        <v>-1.843127876235898E-2</v>
      </c>
      <c r="Q202">
        <v>-0.114474797231243</v>
      </c>
      <c r="R202">
        <v>3.4115278914126419E-2</v>
      </c>
      <c r="S202">
        <v>0.80665868631921844</v>
      </c>
      <c r="T202">
        <v>-0.54738292414109524</v>
      </c>
      <c r="U202">
        <v>-0.54735982369169289</v>
      </c>
      <c r="V202">
        <v>1.952426930310434</v>
      </c>
      <c r="W202">
        <v>1.952417016355692</v>
      </c>
      <c r="X202">
        <v>0.23363831220512929</v>
      </c>
      <c r="Y202">
        <v>0.23360987763305741</v>
      </c>
      <c r="Z202">
        <v>4.158936270238859E-2</v>
      </c>
      <c r="AA202">
        <v>4.1605662131199823E-2</v>
      </c>
      <c r="AB202">
        <v>45.806228708500683</v>
      </c>
      <c r="AC202">
        <v>-0.35328088873127989</v>
      </c>
      <c r="AD202">
        <v>1.8790180443003921</v>
      </c>
      <c r="AE202">
        <v>0.58691920093640915</v>
      </c>
      <c r="AF202">
        <v>0.58689076636433724</v>
      </c>
      <c r="AG202">
        <v>0.73515825877535113</v>
      </c>
      <c r="AH202">
        <v>6.0701024898213588E-3</v>
      </c>
      <c r="AI202">
        <v>320.56087264392278</v>
      </c>
      <c r="AJ202">
        <v>310.54631198252571</v>
      </c>
      <c r="AK202">
        <v>325.44655969442488</v>
      </c>
      <c r="AL202">
        <v>325.68954762558087</v>
      </c>
      <c r="AM202">
        <v>361.19085981041701</v>
      </c>
      <c r="AN202">
        <v>457.39725786977232</v>
      </c>
      <c r="AO202">
        <v>128.1353008654516</v>
      </c>
      <c r="AP202">
        <v>386.21782829240169</v>
      </c>
      <c r="AQ202">
        <v>20.44955435258144</v>
      </c>
      <c r="AR202">
        <v>5.7893144180117808</v>
      </c>
      <c r="AS202">
        <v>12.580068529591079</v>
      </c>
      <c r="AT202">
        <v>-16.692479378020831</v>
      </c>
      <c r="AU202">
        <v>-9.3091086820318054</v>
      </c>
      <c r="AV202">
        <v>-7.383370695989024</v>
      </c>
      <c r="AW202">
        <v>1.7509651477093171</v>
      </c>
      <c r="AX202">
        <v>1.1339999999999999</v>
      </c>
      <c r="AY202">
        <v>1.7514000000000001</v>
      </c>
      <c r="AZ202">
        <v>0.61740000000000017</v>
      </c>
      <c r="BA202">
        <v>1.1339999999999999</v>
      </c>
      <c r="BB202">
        <v>0.91961083721140913</v>
      </c>
      <c r="BC202">
        <v>0.81269999999999998</v>
      </c>
      <c r="BD202">
        <v>0.91969999999999996</v>
      </c>
      <c r="BE202">
        <v>0.107</v>
      </c>
      <c r="BF202">
        <v>0.81269999999999998</v>
      </c>
      <c r="BG202">
        <v>19.771387259452421</v>
      </c>
      <c r="BH202">
        <v>19.760400000000001</v>
      </c>
      <c r="BI202">
        <v>31.375800000000002</v>
      </c>
      <c r="BJ202">
        <v>11.615399999999999</v>
      </c>
      <c r="BK202">
        <v>31.375800000000002</v>
      </c>
      <c r="BL202">
        <v>6.7079793660138076</v>
      </c>
      <c r="BM202">
        <v>6.7027000000000001</v>
      </c>
      <c r="BN202">
        <v>10.1754</v>
      </c>
      <c r="BO202">
        <v>3.4727000000000001</v>
      </c>
      <c r="BP202">
        <v>7.8205</v>
      </c>
      <c r="BQ202">
        <v>2.7483645520049258</v>
      </c>
      <c r="BR202">
        <v>2.7382</v>
      </c>
      <c r="BS202">
        <v>7.2451999999999996</v>
      </c>
      <c r="BT202">
        <v>4.5069999999999997</v>
      </c>
      <c r="BU202">
        <v>3.2046000000000001</v>
      </c>
      <c r="BV202">
        <v>2.7259574546259109</v>
      </c>
      <c r="BW202">
        <v>-0.1013</v>
      </c>
      <c r="BX202">
        <v>3.1808000000000001</v>
      </c>
      <c r="BY202">
        <v>3.2820999999999998</v>
      </c>
      <c r="BZ202">
        <v>3.1808000000000001</v>
      </c>
      <c r="CA202">
        <v>-5.4743220066308371</v>
      </c>
      <c r="CB202">
        <v>-7.1439000000000004</v>
      </c>
      <c r="CC202">
        <v>-5.4726999999999997</v>
      </c>
      <c r="CD202">
        <v>1.6712000000000009</v>
      </c>
      <c r="CE202">
        <v>-6.3853999999999997</v>
      </c>
      <c r="CF202">
        <v>71.179429577370513</v>
      </c>
      <c r="CG202">
        <v>58.4</v>
      </c>
      <c r="CH202">
        <v>71.2</v>
      </c>
      <c r="CI202">
        <v>12.8</v>
      </c>
      <c r="CJ202">
        <v>58.4</v>
      </c>
      <c r="CK202">
        <v>19.600345149976441</v>
      </c>
      <c r="CL202">
        <v>16.2</v>
      </c>
      <c r="CM202">
        <v>21.7</v>
      </c>
      <c r="CN202">
        <v>5.5</v>
      </c>
      <c r="CO202">
        <v>16.2</v>
      </c>
      <c r="CP202">
        <v>102.2571523559569</v>
      </c>
      <c r="CQ202">
        <v>86.1</v>
      </c>
      <c r="CR202">
        <v>102.3</v>
      </c>
      <c r="CS202">
        <v>16.2</v>
      </c>
      <c r="CT202">
        <v>87.9</v>
      </c>
      <c r="CU202">
        <v>15.78457555838331</v>
      </c>
      <c r="CV202">
        <v>11.3</v>
      </c>
      <c r="CW202">
        <v>15.8</v>
      </c>
      <c r="CX202">
        <v>4.5</v>
      </c>
      <c r="CY202">
        <v>13.1</v>
      </c>
      <c r="CZ202">
        <v>23.586030099559238</v>
      </c>
      <c r="DA202">
        <v>23.5</v>
      </c>
      <c r="DB202">
        <v>50.1</v>
      </c>
      <c r="DC202">
        <v>26.6</v>
      </c>
      <c r="DD202">
        <v>37.299999999999997</v>
      </c>
      <c r="DE202">
        <v>3.1181690417987582</v>
      </c>
      <c r="DF202">
        <v>1.8</v>
      </c>
      <c r="DG202">
        <v>9.8000000000000007</v>
      </c>
      <c r="DH202">
        <v>8</v>
      </c>
      <c r="DI202">
        <v>1.8</v>
      </c>
      <c r="DJ202">
        <v>0.18429948162186671</v>
      </c>
      <c r="DK202">
        <v>0.14654956085319951</v>
      </c>
      <c r="DL202">
        <v>0.184360435007768</v>
      </c>
      <c r="DM202">
        <v>3.7810874154568491E-2</v>
      </c>
      <c r="DN202">
        <v>0.14654956085319951</v>
      </c>
      <c r="DO202">
        <v>4.4906658798905879</v>
      </c>
      <c r="DP202">
        <v>3.9267479999999999</v>
      </c>
      <c r="DQ202">
        <v>4.7510680000000001</v>
      </c>
      <c r="DR202">
        <v>0.82432000000000016</v>
      </c>
      <c r="DS202">
        <v>4.7510680000000001</v>
      </c>
      <c r="DT202">
        <v>5.725295231446756</v>
      </c>
      <c r="DU202">
        <v>5.7212949999999996</v>
      </c>
      <c r="DV202">
        <v>6.8936260000000003</v>
      </c>
      <c r="DW202">
        <v>1.1723310000000009</v>
      </c>
      <c r="DX202">
        <v>6.8642320000000003</v>
      </c>
      <c r="DY202">
        <v>5.296862138432318</v>
      </c>
      <c r="DZ202">
        <v>4.5972299999999997</v>
      </c>
      <c r="EA202">
        <v>5.3749859999999998</v>
      </c>
      <c r="EB202">
        <v>0.77775600000000011</v>
      </c>
      <c r="EC202">
        <v>5.3749859999999998</v>
      </c>
      <c r="ED202">
        <v>7.4253303239842099</v>
      </c>
      <c r="EE202">
        <v>7.4247180000000004</v>
      </c>
      <c r="EF202">
        <v>7.7041490000000001</v>
      </c>
      <c r="EG202">
        <v>0.27943099999999982</v>
      </c>
      <c r="EH202">
        <v>7.6986140000000001</v>
      </c>
      <c r="EI202">
        <v>8.2265162944112564</v>
      </c>
      <c r="EJ202">
        <v>7.2326430000000004</v>
      </c>
      <c r="EK202">
        <v>8.4505510000000008</v>
      </c>
      <c r="EL202">
        <v>1.217908</v>
      </c>
      <c r="EM202">
        <v>7.2326430000000004</v>
      </c>
      <c r="EN202">
        <v>27.03624737263895</v>
      </c>
      <c r="EO202">
        <v>27.033290000000001</v>
      </c>
      <c r="EP202">
        <v>29.82789</v>
      </c>
      <c r="EQ202">
        <v>2.7945999999999991</v>
      </c>
      <c r="ER202">
        <v>29.82789</v>
      </c>
      <c r="ES202">
        <v>10.253103762681141</v>
      </c>
      <c r="ET202">
        <v>10.243639999999999</v>
      </c>
      <c r="EU202">
        <v>15.57667</v>
      </c>
      <c r="EV202">
        <v>5.3330300000000008</v>
      </c>
      <c r="EW202">
        <v>15.57667</v>
      </c>
      <c r="EX202">
        <v>16.783143609957811</v>
      </c>
      <c r="EY202">
        <v>14.25122</v>
      </c>
      <c r="EZ202">
        <v>18.404330000000002</v>
      </c>
      <c r="FA202">
        <v>4.1531100000000016</v>
      </c>
      <c r="FB202">
        <v>14.25122</v>
      </c>
      <c r="FC202">
        <v>0.42850463888384011</v>
      </c>
      <c r="FD202">
        <v>0.42845776670231173</v>
      </c>
      <c r="FE202">
        <v>0.47275012160348268</v>
      </c>
      <c r="FF202">
        <v>4.429235490117106E-2</v>
      </c>
      <c r="FG202">
        <v>0.47275012160348268</v>
      </c>
      <c r="FH202">
        <v>1.6373386767278271</v>
      </c>
      <c r="FI202">
        <v>0.91490800023368279</v>
      </c>
      <c r="FJ202">
        <v>1.760960837407787</v>
      </c>
      <c r="FK202">
        <v>0.84605283717410396</v>
      </c>
      <c r="FL202">
        <v>0.91490800023368279</v>
      </c>
      <c r="FM202">
        <v>41.955775362059768</v>
      </c>
      <c r="FN202">
        <v>36.49</v>
      </c>
      <c r="FO202">
        <v>41.97</v>
      </c>
      <c r="FP202">
        <v>5.4799999999999969</v>
      </c>
      <c r="FQ202">
        <v>36.49</v>
      </c>
      <c r="FR202">
        <v>459.90732002007837</v>
      </c>
      <c r="FS202">
        <v>447.58328999999998</v>
      </c>
      <c r="FT202">
        <v>459.92912999999999</v>
      </c>
      <c r="FU202">
        <v>12.34584000000001</v>
      </c>
      <c r="FV202">
        <v>447.58328999999998</v>
      </c>
      <c r="FW202">
        <v>0.7003080653586875</v>
      </c>
      <c r="FX202">
        <v>0.70027899999999998</v>
      </c>
      <c r="FY202">
        <v>0.71825799999999995</v>
      </c>
      <c r="FZ202">
        <v>1.7978999999999971E-2</v>
      </c>
      <c r="GA202">
        <v>0.71825799999999995</v>
      </c>
      <c r="GB202">
        <v>5</v>
      </c>
      <c r="GC202">
        <v>2</v>
      </c>
    </row>
    <row r="203" spans="1:185" x14ac:dyDescent="0.3">
      <c r="A203" s="36" t="s">
        <v>1261</v>
      </c>
      <c r="B203">
        <v>-5.3310942848847333E-2</v>
      </c>
      <c r="C203">
        <v>1.803199176362307</v>
      </c>
      <c r="D203">
        <v>1.7798272304632989</v>
      </c>
      <c r="E203">
        <v>-0.72670490432435486</v>
      </c>
      <c r="F203">
        <v>-0.72652282368643772</v>
      </c>
      <c r="G203">
        <v>1.4532277280028609</v>
      </c>
      <c r="H203">
        <v>-54.191458590286238</v>
      </c>
      <c r="I203">
        <v>8.8759911043833031E-2</v>
      </c>
      <c r="J203">
        <v>0.3995394945769476</v>
      </c>
      <c r="K203">
        <v>0.17211669549573921</v>
      </c>
      <c r="L203">
        <v>-2.5956026838974289E-2</v>
      </c>
      <c r="M203">
        <v>0.1063371931676156</v>
      </c>
      <c r="N203">
        <v>0.1922125553729408</v>
      </c>
      <c r="O203">
        <v>-0.20482525707648749</v>
      </c>
      <c r="P203">
        <v>-1.2612701703546701E-2</v>
      </c>
      <c r="Q203">
        <v>-0.1087174611254719</v>
      </c>
      <c r="R203">
        <v>3.0744354997006781E-2</v>
      </c>
      <c r="S203">
        <v>0.79018833506856156</v>
      </c>
      <c r="T203">
        <v>-0.5442221232805996</v>
      </c>
      <c r="U203">
        <v>-0.5441945232873352</v>
      </c>
      <c r="V203">
        <v>1.9526243215078001</v>
      </c>
      <c r="W203">
        <v>1.952605791774473</v>
      </c>
      <c r="X203">
        <v>0.238061860491035</v>
      </c>
      <c r="Y203">
        <v>0.23804698403158089</v>
      </c>
      <c r="Z203">
        <v>4.6298743147934328E-2</v>
      </c>
      <c r="AA203">
        <v>4.6328274564404047E-2</v>
      </c>
      <c r="AB203">
        <v>45.815809162801159</v>
      </c>
      <c r="AC203">
        <v>-0.35004139741793311</v>
      </c>
      <c r="AD203">
        <v>1.876934559957171</v>
      </c>
      <c r="AE203">
        <v>0.58810325790896811</v>
      </c>
      <c r="AF203">
        <v>0.58808838144951392</v>
      </c>
      <c r="AG203">
        <v>0.80004296885913506</v>
      </c>
      <c r="AH203">
        <v>6.1199527134360044E-3</v>
      </c>
      <c r="AI203">
        <v>317.87751966073392</v>
      </c>
      <c r="AJ203">
        <v>303.61422839956992</v>
      </c>
      <c r="AK203">
        <v>324.70140002270068</v>
      </c>
      <c r="AL203">
        <v>325.31693058481898</v>
      </c>
      <c r="AM203">
        <v>401.52921144527642</v>
      </c>
      <c r="AN203">
        <v>506.99972628661658</v>
      </c>
      <c r="AO203">
        <v>140.20383218566721</v>
      </c>
      <c r="AP203">
        <v>436.40121967469008</v>
      </c>
      <c r="AQ203">
        <v>20.939982571996719</v>
      </c>
      <c r="AR203">
        <v>6.046928623627938</v>
      </c>
      <c r="AS203">
        <v>13.21996017351567</v>
      </c>
      <c r="AT203">
        <v>-18.19144721285565</v>
      </c>
      <c r="AU203">
        <v>-10.496908721094179</v>
      </c>
      <c r="AV203">
        <v>-7.6945384917614712</v>
      </c>
      <c r="AW203">
        <v>1.3142921899628579</v>
      </c>
      <c r="AX203">
        <v>1.3142</v>
      </c>
      <c r="AY203">
        <v>1.7497</v>
      </c>
      <c r="AZ203">
        <v>0.4355</v>
      </c>
      <c r="BA203">
        <v>1.7497</v>
      </c>
      <c r="BB203">
        <v>0.91885388255958</v>
      </c>
      <c r="BC203">
        <v>0.7752</v>
      </c>
      <c r="BD203">
        <v>0.91900000000000004</v>
      </c>
      <c r="BE203">
        <v>0.14380000000000001</v>
      </c>
      <c r="BF203">
        <v>0.7752</v>
      </c>
      <c r="BG203">
        <v>19.870959434404419</v>
      </c>
      <c r="BH203">
        <v>19.853200000000001</v>
      </c>
      <c r="BI203">
        <v>34.788200000000003</v>
      </c>
      <c r="BJ203">
        <v>14.935</v>
      </c>
      <c r="BK203">
        <v>34.788200000000003</v>
      </c>
      <c r="BL203">
        <v>8.3287476384536632</v>
      </c>
      <c r="BM203">
        <v>8.1753</v>
      </c>
      <c r="BN203">
        <v>8.7563999999999993</v>
      </c>
      <c r="BO203">
        <v>0.58109999999999928</v>
      </c>
      <c r="BP203">
        <v>8.6883999999999997</v>
      </c>
      <c r="BQ203">
        <v>3.4152677473414599</v>
      </c>
      <c r="BR203">
        <v>3.4045999999999998</v>
      </c>
      <c r="BS203">
        <v>5.9922000000000004</v>
      </c>
      <c r="BT203">
        <v>2.587600000000001</v>
      </c>
      <c r="BU203">
        <v>3.5985999999999998</v>
      </c>
      <c r="BV203">
        <v>3.3848747411902251</v>
      </c>
      <c r="BW203">
        <v>0.38140000000000002</v>
      </c>
      <c r="BX203">
        <v>3.4952999999999999</v>
      </c>
      <c r="BY203">
        <v>3.1139000000000001</v>
      </c>
      <c r="BZ203">
        <v>3.4952999999999999</v>
      </c>
      <c r="CA203">
        <v>-6.8002120983526986</v>
      </c>
      <c r="CB203">
        <v>-7.0937999999999999</v>
      </c>
      <c r="CC203">
        <v>-6.2805</v>
      </c>
      <c r="CD203">
        <v>0.81329999999999991</v>
      </c>
      <c r="CE203">
        <v>-7.0937999999999999</v>
      </c>
      <c r="CF203">
        <v>70.598506611926481</v>
      </c>
      <c r="CG203">
        <v>59.7</v>
      </c>
      <c r="CH203">
        <v>70.599999999999994</v>
      </c>
      <c r="CI203">
        <v>10.89999999999999</v>
      </c>
      <c r="CJ203">
        <v>59.7</v>
      </c>
      <c r="CK203">
        <v>19.50002503084259</v>
      </c>
      <c r="CL203">
        <v>16.7</v>
      </c>
      <c r="CM203">
        <v>21.4</v>
      </c>
      <c r="CN203">
        <v>4.6999999999999993</v>
      </c>
      <c r="CO203">
        <v>16.7</v>
      </c>
      <c r="CP203">
        <v>109.59522170236001</v>
      </c>
      <c r="CQ203">
        <v>90.4</v>
      </c>
      <c r="CR203">
        <v>109.6</v>
      </c>
      <c r="CS203">
        <v>19.199999999999989</v>
      </c>
      <c r="CT203">
        <v>106.9</v>
      </c>
      <c r="CU203">
        <v>15.698880083883431</v>
      </c>
      <c r="CV203">
        <v>11.2</v>
      </c>
      <c r="CW203">
        <v>15.7</v>
      </c>
      <c r="CX203">
        <v>4.5</v>
      </c>
      <c r="CY203">
        <v>13.4</v>
      </c>
      <c r="CZ203">
        <v>30.608610483302218</v>
      </c>
      <c r="DA203">
        <v>30.6</v>
      </c>
      <c r="DB203">
        <v>65.2</v>
      </c>
      <c r="DC203">
        <v>34.6</v>
      </c>
      <c r="DD203">
        <v>35.4</v>
      </c>
      <c r="DE203">
        <v>3.0013440516157361</v>
      </c>
      <c r="DF203">
        <v>2.1</v>
      </c>
      <c r="DG203">
        <v>9.6</v>
      </c>
      <c r="DH203">
        <v>7.5</v>
      </c>
      <c r="DI203">
        <v>2.1</v>
      </c>
      <c r="DJ203">
        <v>0.1617743539665123</v>
      </c>
      <c r="DK203">
        <v>0.13346747149564051</v>
      </c>
      <c r="DL203">
        <v>0.1617781851512374</v>
      </c>
      <c r="DM203">
        <v>2.8310713655596901E-2</v>
      </c>
      <c r="DN203">
        <v>0.13346747149564051</v>
      </c>
      <c r="DO203">
        <v>4.5548050332180239</v>
      </c>
      <c r="DP203">
        <v>4.496467</v>
      </c>
      <c r="DQ203">
        <v>4.857259</v>
      </c>
      <c r="DR203">
        <v>0.360792</v>
      </c>
      <c r="DS203">
        <v>4.857259</v>
      </c>
      <c r="DT203">
        <v>5.7394990065290017</v>
      </c>
      <c r="DU203">
        <v>5.7391779999999999</v>
      </c>
      <c r="DV203">
        <v>7.0522660000000004</v>
      </c>
      <c r="DW203">
        <v>1.313088</v>
      </c>
      <c r="DX203">
        <v>6.8259860000000003</v>
      </c>
      <c r="DY203">
        <v>5.7110419410905076</v>
      </c>
      <c r="DZ203">
        <v>5.5973899999999999</v>
      </c>
      <c r="EA203">
        <v>5.7591580000000002</v>
      </c>
      <c r="EB203">
        <v>0.16176800000000041</v>
      </c>
      <c r="EC203">
        <v>5.7591580000000002</v>
      </c>
      <c r="ED203">
        <v>7.5154301237336441</v>
      </c>
      <c r="EE203">
        <v>7.5153780000000001</v>
      </c>
      <c r="EF203">
        <v>7.7452750000000004</v>
      </c>
      <c r="EG203">
        <v>0.22989700000000021</v>
      </c>
      <c r="EH203">
        <v>7.7452750000000004</v>
      </c>
      <c r="EI203">
        <v>8.1993916066991837</v>
      </c>
      <c r="EJ203">
        <v>7.6097659999999996</v>
      </c>
      <c r="EK203">
        <v>8.5014289999999999</v>
      </c>
      <c r="EL203">
        <v>0.89166300000000032</v>
      </c>
      <c r="EM203">
        <v>7.6097659999999996</v>
      </c>
      <c r="EN203">
        <v>31.49803203523398</v>
      </c>
      <c r="EO203">
        <v>31.471340000000001</v>
      </c>
      <c r="EP203">
        <v>34.377960000000002</v>
      </c>
      <c r="EQ203">
        <v>2.9066200000000002</v>
      </c>
      <c r="ER203">
        <v>34.377960000000002</v>
      </c>
      <c r="ES203">
        <v>9.6801795938780781</v>
      </c>
      <c r="ET203">
        <v>9.6785999999999994</v>
      </c>
      <c r="EU203">
        <v>15.734640000000001</v>
      </c>
      <c r="EV203">
        <v>6.0560400000000012</v>
      </c>
      <c r="EW203">
        <v>15.734640000000001</v>
      </c>
      <c r="EX203">
        <v>21.817852441355889</v>
      </c>
      <c r="EY203">
        <v>18.643319999999999</v>
      </c>
      <c r="EZ203">
        <v>22.817499999999999</v>
      </c>
      <c r="FA203">
        <v>4.1741799999999998</v>
      </c>
      <c r="FB203">
        <v>18.643319999999999</v>
      </c>
      <c r="FC203">
        <v>0.45504630255728851</v>
      </c>
      <c r="FD203">
        <v>0.45466068761069878</v>
      </c>
      <c r="FE203">
        <v>0.49665209464398719</v>
      </c>
      <c r="FF203">
        <v>4.1991407033288408E-2</v>
      </c>
      <c r="FG203">
        <v>0.49665209464398719</v>
      </c>
      <c r="FH203">
        <v>2.253935359960737</v>
      </c>
      <c r="FI203">
        <v>1.184858376168759</v>
      </c>
      <c r="FJ203">
        <v>2.2555803525303251</v>
      </c>
      <c r="FK203">
        <v>1.0707219763615661</v>
      </c>
      <c r="FL203">
        <v>1.184858376168759</v>
      </c>
      <c r="FM203">
        <v>42.463108069967348</v>
      </c>
      <c r="FN203">
        <v>38.06</v>
      </c>
      <c r="FO203">
        <v>42.47</v>
      </c>
      <c r="FP203">
        <v>4.4099999999999966</v>
      </c>
      <c r="FQ203">
        <v>38.06</v>
      </c>
      <c r="FR203">
        <v>500.68035837876607</v>
      </c>
      <c r="FS203">
        <v>493.52895000000001</v>
      </c>
      <c r="FT203">
        <v>500.68490000000003</v>
      </c>
      <c r="FU203">
        <v>7.1559500000000176</v>
      </c>
      <c r="FV203">
        <v>493.52895000000001</v>
      </c>
      <c r="FW203">
        <v>0.68991350013906672</v>
      </c>
      <c r="FX203">
        <v>0.689882</v>
      </c>
      <c r="FY203">
        <v>0.69975600000000004</v>
      </c>
      <c r="FZ203">
        <v>9.8740000000000494E-3</v>
      </c>
      <c r="GA203">
        <v>0.69975600000000004</v>
      </c>
      <c r="GB203">
        <v>5</v>
      </c>
      <c r="GC203">
        <v>8</v>
      </c>
    </row>
    <row r="204" spans="1:185" x14ac:dyDescent="0.3">
      <c r="A204" s="36" t="s">
        <v>1264</v>
      </c>
      <c r="B204">
        <v>-5.0949671908670058E-2</v>
      </c>
      <c r="C204">
        <v>1.8314194595089719</v>
      </c>
      <c r="D204">
        <v>1.782007156454398</v>
      </c>
      <c r="E204">
        <v>-0.75924301382256099</v>
      </c>
      <c r="F204">
        <v>-0.69538047736639896</v>
      </c>
      <c r="G204">
        <v>1.4545241387091681</v>
      </c>
      <c r="H204">
        <v>-54.184849228128677</v>
      </c>
      <c r="I204">
        <v>8.2829753543102652E-2</v>
      </c>
      <c r="J204">
        <v>0.38757432613134152</v>
      </c>
      <c r="K204">
        <v>0.18825806857574101</v>
      </c>
      <c r="L204">
        <v>-2.1766622660219261E-2</v>
      </c>
      <c r="M204">
        <v>0.1013253162935579</v>
      </c>
      <c r="N204">
        <v>0.19075690439576651</v>
      </c>
      <c r="O204">
        <v>-0.21568148207332569</v>
      </c>
      <c r="P204">
        <v>-2.4924577677559231E-2</v>
      </c>
      <c r="Q204">
        <v>-0.1203030482067336</v>
      </c>
      <c r="R204">
        <v>3.7936224936407567E-2</v>
      </c>
      <c r="S204">
        <v>0.80667891015301396</v>
      </c>
      <c r="T204">
        <v>-0.54958399862931762</v>
      </c>
      <c r="U204">
        <v>-0.54721940382344547</v>
      </c>
      <c r="V204">
        <v>1.952582393250746</v>
      </c>
      <c r="W204">
        <v>1.9525166288976541</v>
      </c>
      <c r="X204">
        <v>0.227230898878444</v>
      </c>
      <c r="Y204">
        <v>0.22546042548600079</v>
      </c>
      <c r="Z204">
        <v>4.002577366839747E-2</v>
      </c>
      <c r="AA204">
        <v>4.1220908995537008E-2</v>
      </c>
      <c r="AB204">
        <v>46.412052246506548</v>
      </c>
      <c r="AC204">
        <v>-0.35936757759515281</v>
      </c>
      <c r="AD204">
        <v>1.8880420880602971</v>
      </c>
      <c r="AE204">
        <v>0.58659847647359675</v>
      </c>
      <c r="AF204">
        <v>0.58482800308115357</v>
      </c>
      <c r="AG204">
        <v>0.76095212953736391</v>
      </c>
      <c r="AH204">
        <v>5.9396385245284672E-3</v>
      </c>
      <c r="AI204">
        <v>310.67611651310949</v>
      </c>
      <c r="AJ204">
        <v>287.7729767652454</v>
      </c>
      <c r="AK204">
        <v>314.39258685137929</v>
      </c>
      <c r="AL204">
        <v>329.8629843468907</v>
      </c>
      <c r="AM204">
        <v>318.90612008706478</v>
      </c>
      <c r="AN204">
        <v>405.8951007935101</v>
      </c>
      <c r="AO204">
        <v>126.96050468106471</v>
      </c>
      <c r="AP204">
        <v>341.9297414473773</v>
      </c>
      <c r="AQ204">
        <v>20.28917773394512</v>
      </c>
      <c r="AR204">
        <v>5.4489015431002032</v>
      </c>
      <c r="AS204">
        <v>12.50002808335956</v>
      </c>
      <c r="AT204">
        <v>-15.79785258003808</v>
      </c>
      <c r="AU204">
        <v>-8.6085215858816149</v>
      </c>
      <c r="AV204">
        <v>-7.1893309941564647</v>
      </c>
      <c r="AW204">
        <v>1.686449542821747</v>
      </c>
      <c r="AX204">
        <v>1.5804</v>
      </c>
      <c r="AY204">
        <v>1.7461</v>
      </c>
      <c r="AZ204">
        <v>0.16569999999999999</v>
      </c>
      <c r="BA204">
        <v>1.5804</v>
      </c>
      <c r="BB204">
        <v>0.92531084346587655</v>
      </c>
      <c r="BC204">
        <v>0.86619999999999997</v>
      </c>
      <c r="BD204">
        <v>0.92549999999999999</v>
      </c>
      <c r="BE204">
        <v>5.9300000000000019E-2</v>
      </c>
      <c r="BF204">
        <v>0.86619999999999997</v>
      </c>
      <c r="BG204">
        <v>19.010713056038501</v>
      </c>
      <c r="BH204">
        <v>18.986899999999999</v>
      </c>
      <c r="BI204">
        <v>25.8752</v>
      </c>
      <c r="BJ204">
        <v>6.888300000000001</v>
      </c>
      <c r="BK204">
        <v>25.8752</v>
      </c>
      <c r="BL204">
        <v>5.854208305924014</v>
      </c>
      <c r="BM204">
        <v>5.8339999999999996</v>
      </c>
      <c r="BN204">
        <v>9.5189000000000004</v>
      </c>
      <c r="BO204">
        <v>3.6849000000000012</v>
      </c>
      <c r="BP204">
        <v>7.3319000000000001</v>
      </c>
      <c r="BQ204">
        <v>2.937537295954356</v>
      </c>
      <c r="BR204">
        <v>2.9138000000000002</v>
      </c>
      <c r="BS204">
        <v>7.0514999999999999</v>
      </c>
      <c r="BT204">
        <v>4.1376999999999997</v>
      </c>
      <c r="BU204">
        <v>4.3471000000000002</v>
      </c>
      <c r="BV204">
        <v>1.7914597027768659</v>
      </c>
      <c r="BW204">
        <v>-0.69530000000000003</v>
      </c>
      <c r="BX204">
        <v>1.8066</v>
      </c>
      <c r="BY204">
        <v>2.5019</v>
      </c>
      <c r="BZ204">
        <v>1.3909</v>
      </c>
      <c r="CA204">
        <v>-4.7289973653570438</v>
      </c>
      <c r="CB204">
        <v>-6.3563000000000001</v>
      </c>
      <c r="CC204">
        <v>-4.7203999999999997</v>
      </c>
      <c r="CD204">
        <v>1.6358999999999999</v>
      </c>
      <c r="CE204">
        <v>-5.7380000000000004</v>
      </c>
      <c r="CF204">
        <v>63.965359346132843</v>
      </c>
      <c r="CG204">
        <v>54.8</v>
      </c>
      <c r="CH204">
        <v>64</v>
      </c>
      <c r="CI204">
        <v>9.2000000000000028</v>
      </c>
      <c r="CJ204">
        <v>54.8</v>
      </c>
      <c r="CK204">
        <v>19.59477883226598</v>
      </c>
      <c r="CL204">
        <v>15.3</v>
      </c>
      <c r="CM204">
        <v>19.7</v>
      </c>
      <c r="CN204">
        <v>4.3999999999999986</v>
      </c>
      <c r="CO204">
        <v>15.3</v>
      </c>
      <c r="CP204">
        <v>77.626057337625724</v>
      </c>
      <c r="CQ204">
        <v>61.9</v>
      </c>
      <c r="CR204">
        <v>77.7</v>
      </c>
      <c r="CS204">
        <v>15.8</v>
      </c>
      <c r="CT204">
        <v>64.099999999999994</v>
      </c>
      <c r="CU204">
        <v>11.298986218713249</v>
      </c>
      <c r="CV204">
        <v>11.1</v>
      </c>
      <c r="CW204">
        <v>11.8</v>
      </c>
      <c r="CX204">
        <v>0.70000000000000107</v>
      </c>
      <c r="CY204">
        <v>11.8</v>
      </c>
      <c r="CZ204">
        <v>49.325460182056858</v>
      </c>
      <c r="DA204">
        <v>49.2</v>
      </c>
      <c r="DB204">
        <v>76.599999999999994</v>
      </c>
      <c r="DC204">
        <v>27.399999999999991</v>
      </c>
      <c r="DD204">
        <v>66.5</v>
      </c>
      <c r="DE204">
        <v>8.2943255631483908</v>
      </c>
      <c r="DF204">
        <v>2.6</v>
      </c>
      <c r="DG204">
        <v>8.5</v>
      </c>
      <c r="DH204">
        <v>5.9</v>
      </c>
      <c r="DI204">
        <v>2.6</v>
      </c>
      <c r="DJ204">
        <v>0.18707322642687449</v>
      </c>
      <c r="DK204">
        <v>0.1563480741797432</v>
      </c>
      <c r="DL204">
        <v>0.18718923661889439</v>
      </c>
      <c r="DM204">
        <v>3.0841162439151189E-2</v>
      </c>
      <c r="DN204">
        <v>0.1563480741797432</v>
      </c>
      <c r="DO204">
        <v>4.1722549878551281</v>
      </c>
      <c r="DP204">
        <v>4.1711960000000001</v>
      </c>
      <c r="DQ204">
        <v>4.4869909999999997</v>
      </c>
      <c r="DR204">
        <v>0.3157949999999996</v>
      </c>
      <c r="DS204">
        <v>4.4869909999999997</v>
      </c>
      <c r="DT204">
        <v>5.7542607515120494</v>
      </c>
      <c r="DU204">
        <v>5.746848</v>
      </c>
      <c r="DV204">
        <v>6.9206519999999996</v>
      </c>
      <c r="DW204">
        <v>1.1738040000000001</v>
      </c>
      <c r="DX204">
        <v>6.9206519999999996</v>
      </c>
      <c r="DY204">
        <v>4.4878867248697842</v>
      </c>
      <c r="DZ204">
        <v>4.4861110000000002</v>
      </c>
      <c r="EA204">
        <v>4.8037590000000003</v>
      </c>
      <c r="EB204">
        <v>0.31764800000000021</v>
      </c>
      <c r="EC204">
        <v>4.6029590000000002</v>
      </c>
      <c r="ED204">
        <v>7.4292365488589063</v>
      </c>
      <c r="EE204">
        <v>7.4281949999999997</v>
      </c>
      <c r="EF204">
        <v>7.6833900000000002</v>
      </c>
      <c r="EG204">
        <v>0.2551950000000005</v>
      </c>
      <c r="EH204">
        <v>7.6833900000000002</v>
      </c>
      <c r="EI204">
        <v>8.2059031036002761</v>
      </c>
      <c r="EJ204">
        <v>7.9349610000000004</v>
      </c>
      <c r="EK204">
        <v>8.2076390000000004</v>
      </c>
      <c r="EL204">
        <v>0.27267799999999998</v>
      </c>
      <c r="EM204">
        <v>7.9673829999999999</v>
      </c>
      <c r="EN204">
        <v>24.13545623530382</v>
      </c>
      <c r="EO204">
        <v>24.12274</v>
      </c>
      <c r="EP204">
        <v>27.06493</v>
      </c>
      <c r="EQ204">
        <v>2.9421900000000001</v>
      </c>
      <c r="ER204">
        <v>27.06493</v>
      </c>
      <c r="ES204">
        <v>8.8588961678608271</v>
      </c>
      <c r="ET204">
        <v>8.8374100000000002</v>
      </c>
      <c r="EU204">
        <v>12.864100000000001</v>
      </c>
      <c r="EV204">
        <v>4.0266900000000003</v>
      </c>
      <c r="EW204">
        <v>8.8485399999999998</v>
      </c>
      <c r="EX204">
        <v>15.276560067443</v>
      </c>
      <c r="EY204">
        <v>12.69065</v>
      </c>
      <c r="EZ204">
        <v>18.216390000000001</v>
      </c>
      <c r="FA204">
        <v>5.5257400000000008</v>
      </c>
      <c r="FB204">
        <v>18.216390000000001</v>
      </c>
      <c r="FC204">
        <v>0.42365634467234919</v>
      </c>
      <c r="FD204">
        <v>0.42343313307384911</v>
      </c>
      <c r="FE204">
        <v>0.47507820862490791</v>
      </c>
      <c r="FF204">
        <v>5.1645075551058787E-2</v>
      </c>
      <c r="FG204">
        <v>0.47507820862490791</v>
      </c>
      <c r="FH204">
        <v>1.7258861373486429</v>
      </c>
      <c r="FI204">
        <v>0.98651674038603554</v>
      </c>
      <c r="FJ204">
        <v>2.0586887780356991</v>
      </c>
      <c r="FK204">
        <v>1.0721720376496631</v>
      </c>
      <c r="FL204">
        <v>2.0586887780356991</v>
      </c>
      <c r="FM204">
        <v>39.711402191205913</v>
      </c>
      <c r="FN204">
        <v>36.68</v>
      </c>
      <c r="FO204">
        <v>39.729999999999997</v>
      </c>
      <c r="FP204">
        <v>3.0499999999999972</v>
      </c>
      <c r="FQ204">
        <v>36.909999999999997</v>
      </c>
      <c r="FR204">
        <v>409.12144870405689</v>
      </c>
      <c r="FS204">
        <v>401.31846999999999</v>
      </c>
      <c r="FT204">
        <v>409.15931999999998</v>
      </c>
      <c r="FU204">
        <v>7.840849999999989</v>
      </c>
      <c r="FV204">
        <v>401.31846999999999</v>
      </c>
      <c r="FW204">
        <v>0.72178105417785288</v>
      </c>
      <c r="FX204">
        <v>0.721723</v>
      </c>
      <c r="FY204">
        <v>0.73424800000000001</v>
      </c>
      <c r="FZ204">
        <v>1.252500000000001E-2</v>
      </c>
      <c r="GA204">
        <v>0.73424800000000001</v>
      </c>
      <c r="GB204">
        <v>4</v>
      </c>
      <c r="GC204">
        <v>3</v>
      </c>
    </row>
    <row r="205" spans="1:185" x14ac:dyDescent="0.3">
      <c r="A205" s="36" t="s">
        <v>1267</v>
      </c>
      <c r="B205">
        <v>-4.7106799999999997E-2</v>
      </c>
      <c r="C205">
        <v>1.8442000000000001</v>
      </c>
      <c r="D205">
        <v>1.8080000000000001</v>
      </c>
      <c r="E205">
        <v>-0.75170000000000003</v>
      </c>
      <c r="F205">
        <v>-0.72440000000000004</v>
      </c>
      <c r="G205">
        <v>1.4762</v>
      </c>
      <c r="H205">
        <v>-54.178733000000001</v>
      </c>
      <c r="I205">
        <v>0.13550000000000001</v>
      </c>
      <c r="J205">
        <v>0.46029999999999999</v>
      </c>
      <c r="K205">
        <v>0.18237999999999999</v>
      </c>
      <c r="L205">
        <v>-1.5554E-2</v>
      </c>
      <c r="M205">
        <v>0.106242</v>
      </c>
      <c r="N205">
        <v>0.18632000000000001</v>
      </c>
      <c r="O205">
        <v>-0.21918000000000001</v>
      </c>
      <c r="P205">
        <v>-3.286E-2</v>
      </c>
      <c r="Q205">
        <v>-0.12601999999999999</v>
      </c>
      <c r="R205">
        <v>4.2619999999999998E-2</v>
      </c>
      <c r="S205">
        <v>0.82091000000000003</v>
      </c>
      <c r="T205">
        <v>-0.55793666666666664</v>
      </c>
      <c r="U205">
        <v>-0.55054000000000003</v>
      </c>
      <c r="V205">
        <v>1.953676666666667</v>
      </c>
      <c r="W205">
        <v>1.95262</v>
      </c>
      <c r="X205">
        <v>0.2200466666666667</v>
      </c>
      <c r="Y205">
        <v>0.21747</v>
      </c>
      <c r="Z205">
        <v>3.8600000000000002E-2</v>
      </c>
      <c r="AA205">
        <v>4.2450000000000002E-2</v>
      </c>
      <c r="AB205">
        <v>45.17</v>
      </c>
      <c r="AC205">
        <v>-0.35376000000000002</v>
      </c>
      <c r="AD205">
        <v>1.8723000000000001</v>
      </c>
      <c r="AE205">
        <v>0.57380666666666669</v>
      </c>
      <c r="AF205">
        <v>0.57123000000000002</v>
      </c>
      <c r="AG205">
        <v>0.80317000000000005</v>
      </c>
      <c r="AH205">
        <v>5.3299999999999997E-3</v>
      </c>
      <c r="AI205">
        <v>305.53489999999999</v>
      </c>
      <c r="AJ205">
        <v>276.83170000000001</v>
      </c>
      <c r="AK205">
        <v>311.4939</v>
      </c>
      <c r="AL205">
        <v>328.27910000000003</v>
      </c>
      <c r="AM205">
        <v>261.04899999999998</v>
      </c>
      <c r="AN205">
        <v>335.6</v>
      </c>
      <c r="AO205">
        <v>111.2</v>
      </c>
      <c r="AP205">
        <v>271.8</v>
      </c>
      <c r="AQ205">
        <v>20.079999999999998</v>
      </c>
      <c r="AR205">
        <v>4.72</v>
      </c>
      <c r="AS205">
        <v>12.43</v>
      </c>
      <c r="AT205">
        <v>-14.288653703936861</v>
      </c>
      <c r="AU205">
        <v>-7.49</v>
      </c>
      <c r="AV205">
        <v>-6.7986537039368606</v>
      </c>
      <c r="AW205">
        <v>1.0947</v>
      </c>
      <c r="AX205">
        <v>1.0947</v>
      </c>
      <c r="AY205">
        <v>1.0947</v>
      </c>
      <c r="AZ205">
        <v>0</v>
      </c>
      <c r="BA205">
        <v>1.0947</v>
      </c>
      <c r="BB205">
        <v>0.89239999999999997</v>
      </c>
      <c r="BC205">
        <v>0.89239999999999997</v>
      </c>
      <c r="BD205">
        <v>0.89239999999999997</v>
      </c>
      <c r="BE205">
        <v>0</v>
      </c>
      <c r="BF205">
        <v>0.89239999999999997</v>
      </c>
      <c r="BG205">
        <v>23.111999999999998</v>
      </c>
      <c r="BH205">
        <v>23.111999999999998</v>
      </c>
      <c r="BI205">
        <v>23.111999999999998</v>
      </c>
      <c r="BJ205">
        <v>0</v>
      </c>
      <c r="BK205">
        <v>23.111999999999998</v>
      </c>
      <c r="BL205">
        <v>6.2503000000000002</v>
      </c>
      <c r="BM205">
        <v>6.2503000000000002</v>
      </c>
      <c r="BN205">
        <v>6.2503000000000002</v>
      </c>
      <c r="BO205">
        <v>0</v>
      </c>
      <c r="BP205">
        <v>6.2503000000000002</v>
      </c>
      <c r="BQ205">
        <v>4.3368000000000002</v>
      </c>
      <c r="BR205">
        <v>4.3368000000000002</v>
      </c>
      <c r="BS205">
        <v>4.3368000000000002</v>
      </c>
      <c r="BT205">
        <v>0</v>
      </c>
      <c r="BU205">
        <v>4.3368000000000002</v>
      </c>
      <c r="BV205">
        <v>0.16120000000000001</v>
      </c>
      <c r="BW205">
        <v>0.16120000000000001</v>
      </c>
      <c r="BX205">
        <v>0.16120000000000001</v>
      </c>
      <c r="BY205">
        <v>0</v>
      </c>
      <c r="BZ205">
        <v>0.16120000000000001</v>
      </c>
      <c r="CA205">
        <v>-4.4980000000000002</v>
      </c>
      <c r="CB205">
        <v>-4.4980000000000002</v>
      </c>
      <c r="CC205">
        <v>-4.4980000000000002</v>
      </c>
      <c r="CD205">
        <v>0</v>
      </c>
      <c r="CE205">
        <v>-4.4980000000000002</v>
      </c>
      <c r="CF205">
        <v>63.8</v>
      </c>
      <c r="CG205">
        <v>63.8</v>
      </c>
      <c r="CH205">
        <v>63.8</v>
      </c>
      <c r="CI205">
        <v>0</v>
      </c>
      <c r="CJ205">
        <v>63.8</v>
      </c>
      <c r="CK205">
        <v>27.2</v>
      </c>
      <c r="CL205">
        <v>27.2</v>
      </c>
      <c r="CM205">
        <v>27.2</v>
      </c>
      <c r="CN205">
        <v>0</v>
      </c>
      <c r="CO205">
        <v>27.2</v>
      </c>
      <c r="CP205">
        <v>64.599999999999994</v>
      </c>
      <c r="CQ205">
        <v>64.599999999999994</v>
      </c>
      <c r="CR205">
        <v>64.599999999999994</v>
      </c>
      <c r="CS205">
        <v>0</v>
      </c>
      <c r="CT205">
        <v>64.599999999999994</v>
      </c>
      <c r="CU205">
        <v>11.7</v>
      </c>
      <c r="CV205">
        <v>11.7</v>
      </c>
      <c r="CW205">
        <v>11.7</v>
      </c>
      <c r="CX205">
        <v>0</v>
      </c>
      <c r="CY205">
        <v>11.7</v>
      </c>
      <c r="CZ205">
        <v>39.5</v>
      </c>
      <c r="DA205">
        <v>39.5</v>
      </c>
      <c r="DB205">
        <v>39.5</v>
      </c>
      <c r="DC205">
        <v>0</v>
      </c>
      <c r="DD205">
        <v>39.5</v>
      </c>
      <c r="DE205">
        <v>14.8</v>
      </c>
      <c r="DF205">
        <v>14.8</v>
      </c>
      <c r="DG205">
        <v>14.8</v>
      </c>
      <c r="DH205">
        <v>0</v>
      </c>
      <c r="DI205">
        <v>14.8</v>
      </c>
      <c r="DJ205">
        <v>0.2347314201618837</v>
      </c>
      <c r="DK205">
        <v>0.2347314201618837</v>
      </c>
      <c r="DL205">
        <v>0.2347314201618837</v>
      </c>
      <c r="DM205">
        <v>0</v>
      </c>
      <c r="DN205">
        <v>0.2347314201618837</v>
      </c>
      <c r="DO205">
        <v>4.1054729999999999</v>
      </c>
      <c r="DP205">
        <v>4.1054729999999999</v>
      </c>
      <c r="DQ205">
        <v>4.1054729999999999</v>
      </c>
      <c r="DR205">
        <v>0</v>
      </c>
      <c r="DS205">
        <v>4.1054729999999999</v>
      </c>
      <c r="DT205">
        <v>6.0300690000000001</v>
      </c>
      <c r="DU205">
        <v>6.0300690000000001</v>
      </c>
      <c r="DV205">
        <v>6.0300690000000001</v>
      </c>
      <c r="DW205">
        <v>0</v>
      </c>
      <c r="DX205">
        <v>6.0300690000000001</v>
      </c>
      <c r="DY205">
        <v>4.3538079999999999</v>
      </c>
      <c r="DZ205">
        <v>4.3538079999999999</v>
      </c>
      <c r="EA205">
        <v>4.3538079999999999</v>
      </c>
      <c r="EB205">
        <v>0</v>
      </c>
      <c r="EC205">
        <v>4.3538079999999999</v>
      </c>
      <c r="ED205">
        <v>6.479984</v>
      </c>
      <c r="EE205">
        <v>6.479984</v>
      </c>
      <c r="EF205">
        <v>6.479984</v>
      </c>
      <c r="EG205">
        <v>0</v>
      </c>
      <c r="EH205">
        <v>6.479984</v>
      </c>
      <c r="EI205">
        <v>7.9532400000000001</v>
      </c>
      <c r="EJ205">
        <v>7.9532400000000001</v>
      </c>
      <c r="EK205">
        <v>7.9532400000000001</v>
      </c>
      <c r="EL205">
        <v>0</v>
      </c>
      <c r="EM205">
        <v>7.9532400000000001</v>
      </c>
      <c r="EN205">
        <v>24.996469999999999</v>
      </c>
      <c r="EO205">
        <v>24.996469999999999</v>
      </c>
      <c r="EP205">
        <v>24.996469999999999</v>
      </c>
      <c r="EQ205">
        <v>0</v>
      </c>
      <c r="ER205">
        <v>24.996469999999999</v>
      </c>
      <c r="ES205">
        <v>10.35798</v>
      </c>
      <c r="ET205">
        <v>10.35798</v>
      </c>
      <c r="EU205">
        <v>10.35798</v>
      </c>
      <c r="EV205">
        <v>0</v>
      </c>
      <c r="EW205">
        <v>10.35798</v>
      </c>
      <c r="EX205">
        <v>14.638489999999999</v>
      </c>
      <c r="EY205">
        <v>14.638489999999999</v>
      </c>
      <c r="EZ205">
        <v>14.638489999999999</v>
      </c>
      <c r="FA205">
        <v>0</v>
      </c>
      <c r="FB205">
        <v>14.638489999999999</v>
      </c>
      <c r="FC205">
        <v>0.51219367261325532</v>
      </c>
      <c r="FD205">
        <v>0.51219367261325532</v>
      </c>
      <c r="FE205">
        <v>0.51219367261325532</v>
      </c>
      <c r="FF205">
        <v>0</v>
      </c>
      <c r="FG205">
        <v>0.51219367261325532</v>
      </c>
      <c r="FH205">
        <v>1.4132572181062331</v>
      </c>
      <c r="FI205">
        <v>1.4132572181062331</v>
      </c>
      <c r="FJ205">
        <v>1.4132572181062331</v>
      </c>
      <c r="FK205">
        <v>0</v>
      </c>
      <c r="FL205">
        <v>1.4132572181062331</v>
      </c>
      <c r="FM205">
        <v>36.979999999999997</v>
      </c>
      <c r="FN205">
        <v>36.979999999999997</v>
      </c>
      <c r="FO205">
        <v>36.979999999999997</v>
      </c>
      <c r="FP205">
        <v>0</v>
      </c>
      <c r="FQ205">
        <v>36.979999999999997</v>
      </c>
      <c r="FR205">
        <v>330.66172</v>
      </c>
      <c r="FS205">
        <v>330.66172</v>
      </c>
      <c r="FT205">
        <v>330.66172</v>
      </c>
      <c r="FU205">
        <v>0</v>
      </c>
      <c r="FV205">
        <v>330.66172</v>
      </c>
      <c r="FW205">
        <v>0.77408500000000002</v>
      </c>
      <c r="FX205">
        <v>0.77408500000000002</v>
      </c>
      <c r="FY205">
        <v>0.77408500000000002</v>
      </c>
      <c r="FZ205">
        <v>0</v>
      </c>
      <c r="GA205">
        <v>0.77408500000000002</v>
      </c>
      <c r="GB205">
        <v>1</v>
      </c>
      <c r="GC205">
        <v>2</v>
      </c>
    </row>
    <row r="206" spans="1:185" x14ac:dyDescent="0.3">
      <c r="A206" s="36" t="s">
        <v>1270</v>
      </c>
      <c r="B206">
        <v>-4.7059999999999998E-2</v>
      </c>
      <c r="C206">
        <v>1.81271</v>
      </c>
      <c r="D206">
        <v>1.8226</v>
      </c>
      <c r="E206">
        <v>-0.79149999999999998</v>
      </c>
      <c r="F206">
        <v>-0.69569999999999999</v>
      </c>
      <c r="G206">
        <v>1.4872000000000001</v>
      </c>
      <c r="H206">
        <v>-54.180174000000001</v>
      </c>
      <c r="I206">
        <v>8.5199999999999998E-2</v>
      </c>
      <c r="J206">
        <v>0.47899999999999998</v>
      </c>
      <c r="K206">
        <v>0.18847</v>
      </c>
      <c r="L206">
        <v>-1.7502E-2</v>
      </c>
      <c r="M206">
        <v>0.10928599999999999</v>
      </c>
      <c r="N206">
        <v>0.18101999999999999</v>
      </c>
      <c r="O206">
        <v>-0.21464</v>
      </c>
      <c r="P206">
        <v>-3.3619999999999997E-2</v>
      </c>
      <c r="Q206">
        <v>-0.12413</v>
      </c>
      <c r="R206">
        <v>4.2560000000000001E-2</v>
      </c>
      <c r="S206">
        <v>0.81933</v>
      </c>
      <c r="T206">
        <v>-0.55961666666666665</v>
      </c>
      <c r="U206">
        <v>-0.55298000000000003</v>
      </c>
      <c r="V206">
        <v>1.9538766666666669</v>
      </c>
      <c r="W206">
        <v>1.95244</v>
      </c>
      <c r="X206">
        <v>0.2245233333333333</v>
      </c>
      <c r="Y206">
        <v>0.21868000000000001</v>
      </c>
      <c r="Z206">
        <v>4.3253333333333331E-2</v>
      </c>
      <c r="AA206">
        <v>4.6929999999999999E-2</v>
      </c>
      <c r="AB206">
        <v>42.81</v>
      </c>
      <c r="AC206">
        <v>-0.33684999999999998</v>
      </c>
      <c r="AD206">
        <v>1.85859</v>
      </c>
      <c r="AE206">
        <v>0.56137333333333328</v>
      </c>
      <c r="AF206">
        <v>0.55552999999999997</v>
      </c>
      <c r="AG206">
        <v>0.79152999999999996</v>
      </c>
      <c r="AH206">
        <v>5.5900000000000004E-3</v>
      </c>
      <c r="AI206">
        <v>313.95089999999999</v>
      </c>
      <c r="AJ206">
        <v>292.60559999999998</v>
      </c>
      <c r="AK206">
        <v>316.2561</v>
      </c>
      <c r="AL206">
        <v>332.99090000000001</v>
      </c>
      <c r="AM206">
        <v>286.62</v>
      </c>
      <c r="AN206">
        <v>368.5</v>
      </c>
      <c r="AO206">
        <v>109.6</v>
      </c>
      <c r="AP206">
        <v>295.39999999999998</v>
      </c>
      <c r="AQ206">
        <v>20.399999999999999</v>
      </c>
      <c r="AR206">
        <v>4.78</v>
      </c>
      <c r="AS206">
        <v>12.69</v>
      </c>
      <c r="AT206">
        <v>-14.364205907945861</v>
      </c>
      <c r="AU206">
        <v>-7.51</v>
      </c>
      <c r="AV206">
        <v>-6.854205907945861</v>
      </c>
      <c r="AW206">
        <v>1.0022</v>
      </c>
      <c r="AX206">
        <v>1.0022</v>
      </c>
      <c r="AY206">
        <v>1.0022</v>
      </c>
      <c r="AZ206">
        <v>0</v>
      </c>
      <c r="BA206">
        <v>1.0022</v>
      </c>
      <c r="BB206">
        <v>0.83979999999999999</v>
      </c>
      <c r="BC206">
        <v>0.83979999999999999</v>
      </c>
      <c r="BD206">
        <v>0.83979999999999999</v>
      </c>
      <c r="BE206">
        <v>0</v>
      </c>
      <c r="BF206">
        <v>0.83979999999999999</v>
      </c>
      <c r="BG206">
        <v>28.5139</v>
      </c>
      <c r="BH206">
        <v>28.5139</v>
      </c>
      <c r="BI206">
        <v>28.5139</v>
      </c>
      <c r="BJ206">
        <v>0</v>
      </c>
      <c r="BK206">
        <v>28.5139</v>
      </c>
      <c r="BL206">
        <v>4.3474000000000004</v>
      </c>
      <c r="BM206">
        <v>4.3474000000000004</v>
      </c>
      <c r="BN206">
        <v>4.3474000000000004</v>
      </c>
      <c r="BO206">
        <v>0</v>
      </c>
      <c r="BP206">
        <v>4.3474000000000004</v>
      </c>
      <c r="BQ206">
        <v>3.3386</v>
      </c>
      <c r="BR206">
        <v>3.3386</v>
      </c>
      <c r="BS206">
        <v>3.3386</v>
      </c>
      <c r="BT206">
        <v>0</v>
      </c>
      <c r="BU206">
        <v>3.3386</v>
      </c>
      <c r="BV206">
        <v>-0.625</v>
      </c>
      <c r="BW206">
        <v>-0.625</v>
      </c>
      <c r="BX206">
        <v>-0.625</v>
      </c>
      <c r="BY206">
        <v>0</v>
      </c>
      <c r="BZ206">
        <v>-0.625</v>
      </c>
      <c r="CA206">
        <v>-2.7136</v>
      </c>
      <c r="CB206">
        <v>-2.7136</v>
      </c>
      <c r="CC206">
        <v>-2.7136</v>
      </c>
      <c r="CD206">
        <v>0</v>
      </c>
      <c r="CE206">
        <v>-2.7136</v>
      </c>
      <c r="CF206">
        <v>73.099999999999994</v>
      </c>
      <c r="CG206">
        <v>73.099999999999994</v>
      </c>
      <c r="CH206">
        <v>73.099999999999994</v>
      </c>
      <c r="CI206">
        <v>0</v>
      </c>
      <c r="CJ206">
        <v>73.099999999999994</v>
      </c>
      <c r="CK206">
        <v>24.3</v>
      </c>
      <c r="CL206">
        <v>24.3</v>
      </c>
      <c r="CM206">
        <v>24.3</v>
      </c>
      <c r="CN206">
        <v>0</v>
      </c>
      <c r="CO206">
        <v>24.3</v>
      </c>
      <c r="CP206">
        <v>74.400000000000006</v>
      </c>
      <c r="CQ206">
        <v>74.400000000000006</v>
      </c>
      <c r="CR206">
        <v>74.400000000000006</v>
      </c>
      <c r="CS206">
        <v>0</v>
      </c>
      <c r="CT206">
        <v>74.400000000000006</v>
      </c>
      <c r="CU206">
        <v>12.1</v>
      </c>
      <c r="CV206">
        <v>12.1</v>
      </c>
      <c r="CW206">
        <v>12.1</v>
      </c>
      <c r="CX206">
        <v>0</v>
      </c>
      <c r="CY206">
        <v>12.1</v>
      </c>
      <c r="CZ206">
        <v>35.1</v>
      </c>
      <c r="DA206">
        <v>35.1</v>
      </c>
      <c r="DB206">
        <v>35.1</v>
      </c>
      <c r="DC206">
        <v>0</v>
      </c>
      <c r="DD206">
        <v>35.1</v>
      </c>
      <c r="DE206">
        <v>9.1999999999999993</v>
      </c>
      <c r="DF206">
        <v>9.1999999999999993</v>
      </c>
      <c r="DG206">
        <v>9.1999999999999993</v>
      </c>
      <c r="DH206">
        <v>0</v>
      </c>
      <c r="DI206">
        <v>9.1999999999999993</v>
      </c>
      <c r="DJ206">
        <v>0.24746106973595131</v>
      </c>
      <c r="DK206">
        <v>0.24746106973595131</v>
      </c>
      <c r="DL206">
        <v>0.24746106973595131</v>
      </c>
      <c r="DM206">
        <v>0</v>
      </c>
      <c r="DN206">
        <v>0.24746106973595131</v>
      </c>
      <c r="DO206">
        <v>4.2932930000000002</v>
      </c>
      <c r="DP206">
        <v>4.2932930000000002</v>
      </c>
      <c r="DQ206">
        <v>4.2932930000000002</v>
      </c>
      <c r="DR206">
        <v>0</v>
      </c>
      <c r="DS206">
        <v>4.2932930000000002</v>
      </c>
      <c r="DT206">
        <v>6.2440300000000004</v>
      </c>
      <c r="DU206">
        <v>6.2440300000000004</v>
      </c>
      <c r="DV206">
        <v>6.2440300000000004</v>
      </c>
      <c r="DW206">
        <v>0</v>
      </c>
      <c r="DX206">
        <v>6.2440300000000004</v>
      </c>
      <c r="DY206">
        <v>4.3710389999999997</v>
      </c>
      <c r="DZ206">
        <v>4.3710389999999997</v>
      </c>
      <c r="EA206">
        <v>4.3710389999999997</v>
      </c>
      <c r="EB206">
        <v>0</v>
      </c>
      <c r="EC206">
        <v>4.3710389999999997</v>
      </c>
      <c r="ED206">
        <v>6.7073280000000004</v>
      </c>
      <c r="EE206">
        <v>6.7073280000000004</v>
      </c>
      <c r="EF206">
        <v>6.7073280000000004</v>
      </c>
      <c r="EG206">
        <v>0</v>
      </c>
      <c r="EH206">
        <v>6.7073280000000004</v>
      </c>
      <c r="EI206">
        <v>7.8468749999999998</v>
      </c>
      <c r="EJ206">
        <v>7.8468749999999998</v>
      </c>
      <c r="EK206">
        <v>7.8468749999999998</v>
      </c>
      <c r="EL206">
        <v>0</v>
      </c>
      <c r="EM206">
        <v>7.8468749999999998</v>
      </c>
      <c r="EN206">
        <v>27.073129999999999</v>
      </c>
      <c r="EO206">
        <v>27.073129999999999</v>
      </c>
      <c r="EP206">
        <v>27.073129999999999</v>
      </c>
      <c r="EQ206">
        <v>0</v>
      </c>
      <c r="ER206">
        <v>27.073129999999999</v>
      </c>
      <c r="ES206">
        <v>12.07455</v>
      </c>
      <c r="ET206">
        <v>12.07455</v>
      </c>
      <c r="EU206">
        <v>12.07455</v>
      </c>
      <c r="EV206">
        <v>0</v>
      </c>
      <c r="EW206">
        <v>12.07455</v>
      </c>
      <c r="EX206">
        <v>14.99858</v>
      </c>
      <c r="EY206">
        <v>14.99858</v>
      </c>
      <c r="EZ206">
        <v>14.99858</v>
      </c>
      <c r="FA206">
        <v>0</v>
      </c>
      <c r="FB206">
        <v>14.99858</v>
      </c>
      <c r="FC206">
        <v>0.51191390554417893</v>
      </c>
      <c r="FD206">
        <v>0.51191390554417893</v>
      </c>
      <c r="FE206">
        <v>0.51191390554417893</v>
      </c>
      <c r="FF206">
        <v>0</v>
      </c>
      <c r="FG206">
        <v>0.51191390554417893</v>
      </c>
      <c r="FH206">
        <v>1.2421647183538931</v>
      </c>
      <c r="FI206">
        <v>1.2421647183538931</v>
      </c>
      <c r="FJ206">
        <v>1.2421647183538931</v>
      </c>
      <c r="FK206">
        <v>0</v>
      </c>
      <c r="FL206">
        <v>1.2421647183538931</v>
      </c>
      <c r="FM206">
        <v>37.18</v>
      </c>
      <c r="FN206">
        <v>37.18</v>
      </c>
      <c r="FO206">
        <v>37.18</v>
      </c>
      <c r="FP206">
        <v>0</v>
      </c>
      <c r="FQ206">
        <v>37.18</v>
      </c>
      <c r="FR206">
        <v>350.50790999999998</v>
      </c>
      <c r="FS206">
        <v>350.50790999999998</v>
      </c>
      <c r="FT206">
        <v>350.50790999999998</v>
      </c>
      <c r="FU206">
        <v>0</v>
      </c>
      <c r="FV206">
        <v>350.50790999999998</v>
      </c>
      <c r="FW206">
        <v>0.78134300000000001</v>
      </c>
      <c r="FX206">
        <v>0.78134300000000001</v>
      </c>
      <c r="FY206">
        <v>0.78134300000000001</v>
      </c>
      <c r="FZ206">
        <v>0</v>
      </c>
      <c r="GA206">
        <v>0.78134300000000001</v>
      </c>
      <c r="GB206">
        <v>1</v>
      </c>
      <c r="GC206">
        <v>2</v>
      </c>
    </row>
    <row r="207" spans="1:185" x14ac:dyDescent="0.3">
      <c r="A207" s="36" t="s">
        <v>1273</v>
      </c>
      <c r="B207">
        <v>-4.6646199999999999E-2</v>
      </c>
      <c r="C207">
        <v>1.8781600000000001</v>
      </c>
      <c r="D207">
        <v>1.6583000000000001</v>
      </c>
      <c r="E207">
        <v>-0.70289999999999997</v>
      </c>
      <c r="F207">
        <v>-0.65080000000000005</v>
      </c>
      <c r="G207">
        <v>1.3536999999999999</v>
      </c>
      <c r="H207">
        <v>-54.190308000000002</v>
      </c>
      <c r="I207">
        <v>0.13930000000000001</v>
      </c>
      <c r="J207">
        <v>1.6E-2</v>
      </c>
      <c r="K207">
        <v>0.16685</v>
      </c>
      <c r="L207">
        <v>-3.6903999999999999E-2</v>
      </c>
      <c r="M207">
        <v>8.4093000000000001E-2</v>
      </c>
      <c r="N207">
        <v>0.18382000000000001</v>
      </c>
      <c r="O207">
        <v>-0.21232000000000001</v>
      </c>
      <c r="P207">
        <v>-2.8500000000000001E-2</v>
      </c>
      <c r="Q207">
        <v>-0.12041</v>
      </c>
      <c r="R207">
        <v>3.9440000000000003E-2</v>
      </c>
      <c r="S207">
        <v>0.80091999999999997</v>
      </c>
      <c r="T207">
        <v>-0.53793333333333326</v>
      </c>
      <c r="U207">
        <v>-0.53391</v>
      </c>
      <c r="V207">
        <v>1.9427466666666671</v>
      </c>
      <c r="W207">
        <v>1.9392</v>
      </c>
      <c r="X207">
        <v>0.23105333333333331</v>
      </c>
      <c r="Y207">
        <v>0.21940000000000001</v>
      </c>
      <c r="Z207">
        <v>3.624666666666667E-2</v>
      </c>
      <c r="AA207">
        <v>3.6319999999999998E-2</v>
      </c>
      <c r="AB207">
        <v>47.45</v>
      </c>
      <c r="AC207">
        <v>-0.37120999999999998</v>
      </c>
      <c r="AD207">
        <v>1.86547</v>
      </c>
      <c r="AE207">
        <v>0.60226333333333337</v>
      </c>
      <c r="AF207">
        <v>0.59060999999999997</v>
      </c>
      <c r="AG207">
        <v>0.94806000000000001</v>
      </c>
      <c r="AH207">
        <v>5.2399999999999999E-3</v>
      </c>
      <c r="AI207">
        <v>276.6173</v>
      </c>
      <c r="AJ207">
        <v>230.96610000000001</v>
      </c>
      <c r="AK207">
        <v>286.0564</v>
      </c>
      <c r="AL207">
        <v>312.82929999999999</v>
      </c>
      <c r="AM207">
        <v>191.81100000000001</v>
      </c>
      <c r="AN207">
        <v>255.9</v>
      </c>
      <c r="AO207">
        <v>93</v>
      </c>
      <c r="AP207">
        <v>207.4</v>
      </c>
      <c r="AQ207">
        <v>18.71</v>
      </c>
      <c r="AR207">
        <v>4.6900000000000004</v>
      </c>
      <c r="AS207">
        <v>12.29</v>
      </c>
      <c r="AT207">
        <v>-9.6782749830413302</v>
      </c>
      <c r="AU207">
        <v>-4.7699999999999996</v>
      </c>
      <c r="AV207">
        <v>-4.9082749830413306</v>
      </c>
      <c r="AW207">
        <v>1.4181999999999999</v>
      </c>
      <c r="AX207">
        <v>1.4181999999999999</v>
      </c>
      <c r="AY207">
        <v>1.4181999999999999</v>
      </c>
      <c r="AZ207">
        <v>0</v>
      </c>
      <c r="BA207">
        <v>1.4181999999999999</v>
      </c>
      <c r="BB207">
        <v>0.94979999999999998</v>
      </c>
      <c r="BC207">
        <v>0.94979999999999998</v>
      </c>
      <c r="BD207">
        <v>0.94979999999999998</v>
      </c>
      <c r="BE207">
        <v>0</v>
      </c>
      <c r="BF207">
        <v>0.94979999999999998</v>
      </c>
      <c r="BG207">
        <v>14.913600000000001</v>
      </c>
      <c r="BH207">
        <v>14.913600000000001</v>
      </c>
      <c r="BI207">
        <v>14.913600000000001</v>
      </c>
      <c r="BJ207">
        <v>0</v>
      </c>
      <c r="BK207">
        <v>14.913600000000001</v>
      </c>
      <c r="BL207">
        <v>5.4911000000000003</v>
      </c>
      <c r="BM207">
        <v>5.4911000000000003</v>
      </c>
      <c r="BN207">
        <v>5.4911000000000003</v>
      </c>
      <c r="BO207">
        <v>0</v>
      </c>
      <c r="BP207">
        <v>5.4911000000000003</v>
      </c>
      <c r="BQ207">
        <v>4.4724000000000004</v>
      </c>
      <c r="BR207">
        <v>4.4724000000000004</v>
      </c>
      <c r="BS207">
        <v>4.4724000000000004</v>
      </c>
      <c r="BT207">
        <v>0</v>
      </c>
      <c r="BU207">
        <v>4.4724000000000004</v>
      </c>
      <c r="BV207">
        <v>-1.9638</v>
      </c>
      <c r="BW207">
        <v>-1.9638</v>
      </c>
      <c r="BX207">
        <v>-1.9638</v>
      </c>
      <c r="BY207">
        <v>0</v>
      </c>
      <c r="BZ207">
        <v>-1.9638</v>
      </c>
      <c r="CA207">
        <v>-2.5087000000000002</v>
      </c>
      <c r="CB207">
        <v>-2.5087000000000002</v>
      </c>
      <c r="CC207">
        <v>-2.5087000000000002</v>
      </c>
      <c r="CD207">
        <v>0</v>
      </c>
      <c r="CE207">
        <v>-2.5087000000000002</v>
      </c>
      <c r="CF207">
        <v>48.5</v>
      </c>
      <c r="CG207">
        <v>48.5</v>
      </c>
      <c r="CH207">
        <v>48.5</v>
      </c>
      <c r="CI207">
        <v>0</v>
      </c>
      <c r="CJ207">
        <v>48.5</v>
      </c>
      <c r="CK207">
        <v>15.7</v>
      </c>
      <c r="CL207">
        <v>15.7</v>
      </c>
      <c r="CM207">
        <v>15.7</v>
      </c>
      <c r="CN207">
        <v>0</v>
      </c>
      <c r="CO207">
        <v>15.7</v>
      </c>
      <c r="CP207">
        <v>42</v>
      </c>
      <c r="CQ207">
        <v>42</v>
      </c>
      <c r="CR207">
        <v>42</v>
      </c>
      <c r="CS207">
        <v>0</v>
      </c>
      <c r="CT207">
        <v>42</v>
      </c>
      <c r="CU207">
        <v>9.6999999999999993</v>
      </c>
      <c r="CV207">
        <v>9.6999999999999993</v>
      </c>
      <c r="CW207">
        <v>9.6999999999999993</v>
      </c>
      <c r="CX207">
        <v>0</v>
      </c>
      <c r="CY207">
        <v>9.6999999999999993</v>
      </c>
      <c r="CZ207">
        <v>50.9</v>
      </c>
      <c r="DA207">
        <v>50.9</v>
      </c>
      <c r="DB207">
        <v>50.9</v>
      </c>
      <c r="DC207">
        <v>0</v>
      </c>
      <c r="DD207">
        <v>50.9</v>
      </c>
      <c r="DE207">
        <v>4.3</v>
      </c>
      <c r="DF207">
        <v>4.3</v>
      </c>
      <c r="DG207">
        <v>4.3</v>
      </c>
      <c r="DH207">
        <v>0</v>
      </c>
      <c r="DI207">
        <v>4.3</v>
      </c>
      <c r="DJ207">
        <v>0.23384763741562201</v>
      </c>
      <c r="DK207">
        <v>0.23384763741562201</v>
      </c>
      <c r="DL207">
        <v>0.23384763741562201</v>
      </c>
      <c r="DM207">
        <v>0</v>
      </c>
      <c r="DN207">
        <v>0.23384763741562201</v>
      </c>
      <c r="DO207">
        <v>3.8385639999999999</v>
      </c>
      <c r="DP207">
        <v>3.8385639999999999</v>
      </c>
      <c r="DQ207">
        <v>3.8385639999999999</v>
      </c>
      <c r="DR207">
        <v>0</v>
      </c>
      <c r="DS207">
        <v>3.8385639999999999</v>
      </c>
      <c r="DT207">
        <v>6.0776450000000004</v>
      </c>
      <c r="DU207">
        <v>6.0776450000000004</v>
      </c>
      <c r="DV207">
        <v>6.0776450000000004</v>
      </c>
      <c r="DW207">
        <v>0</v>
      </c>
      <c r="DX207">
        <v>6.0776450000000004</v>
      </c>
      <c r="DY207">
        <v>3.8633039999999998</v>
      </c>
      <c r="DZ207">
        <v>3.8633039999999998</v>
      </c>
      <c r="EA207">
        <v>3.8633039999999998</v>
      </c>
      <c r="EB207">
        <v>0</v>
      </c>
      <c r="EC207">
        <v>3.8633039999999998</v>
      </c>
      <c r="ED207">
        <v>6.4091170000000002</v>
      </c>
      <c r="EE207">
        <v>6.4091170000000002</v>
      </c>
      <c r="EF207">
        <v>6.4091170000000002</v>
      </c>
      <c r="EG207">
        <v>0</v>
      </c>
      <c r="EH207">
        <v>6.4091170000000002</v>
      </c>
      <c r="EI207">
        <v>7.5258469999999997</v>
      </c>
      <c r="EJ207">
        <v>7.5258469999999997</v>
      </c>
      <c r="EK207">
        <v>7.5258469999999997</v>
      </c>
      <c r="EL207">
        <v>0</v>
      </c>
      <c r="EM207">
        <v>7.5258469999999997</v>
      </c>
      <c r="EN207">
        <v>17.721990000000002</v>
      </c>
      <c r="EO207">
        <v>17.721990000000002</v>
      </c>
      <c r="EP207">
        <v>17.721990000000002</v>
      </c>
      <c r="EQ207">
        <v>0</v>
      </c>
      <c r="ER207">
        <v>17.721990000000002</v>
      </c>
      <c r="ES207">
        <v>7.07355</v>
      </c>
      <c r="ET207">
        <v>7.07355</v>
      </c>
      <c r="EU207">
        <v>7.07355</v>
      </c>
      <c r="EV207">
        <v>0</v>
      </c>
      <c r="EW207">
        <v>7.07355</v>
      </c>
      <c r="EX207">
        <v>10.648440000000001</v>
      </c>
      <c r="EY207">
        <v>10.648440000000001</v>
      </c>
      <c r="EZ207">
        <v>10.648440000000001</v>
      </c>
      <c r="FA207">
        <v>0</v>
      </c>
      <c r="FB207">
        <v>10.648440000000001</v>
      </c>
      <c r="FC207">
        <v>0.46728575956259383</v>
      </c>
      <c r="FD207">
        <v>0.46728575956259383</v>
      </c>
      <c r="FE207">
        <v>0.46728575956259383</v>
      </c>
      <c r="FF207">
        <v>0</v>
      </c>
      <c r="FG207">
        <v>0.46728575956259383</v>
      </c>
      <c r="FH207">
        <v>1.5053883834849551</v>
      </c>
      <c r="FI207">
        <v>1.5053883834849551</v>
      </c>
      <c r="FJ207">
        <v>1.5053883834849551</v>
      </c>
      <c r="FK207">
        <v>0</v>
      </c>
      <c r="FL207">
        <v>1.5053883834849551</v>
      </c>
      <c r="FM207">
        <v>32.69</v>
      </c>
      <c r="FN207">
        <v>32.69</v>
      </c>
      <c r="FO207">
        <v>32.69</v>
      </c>
      <c r="FP207">
        <v>0</v>
      </c>
      <c r="FQ207">
        <v>32.69</v>
      </c>
      <c r="FR207">
        <v>275.86926</v>
      </c>
      <c r="FS207">
        <v>275.86926</v>
      </c>
      <c r="FT207">
        <v>275.86926</v>
      </c>
      <c r="FU207">
        <v>0</v>
      </c>
      <c r="FV207">
        <v>275.86926</v>
      </c>
      <c r="FW207">
        <v>0.78937500000000005</v>
      </c>
      <c r="FX207">
        <v>0.78937500000000005</v>
      </c>
      <c r="FY207">
        <v>0.78937500000000005</v>
      </c>
      <c r="FZ207">
        <v>0</v>
      </c>
      <c r="GA207">
        <v>0.78937500000000005</v>
      </c>
      <c r="GB207">
        <v>1</v>
      </c>
      <c r="GC207">
        <v>1</v>
      </c>
    </row>
    <row r="208" spans="1:185" x14ac:dyDescent="0.3">
      <c r="A208" s="36" t="s">
        <v>1276</v>
      </c>
      <c r="B208">
        <v>-3.1313599999999997E-2</v>
      </c>
      <c r="C208">
        <v>1.9407700000000001</v>
      </c>
      <c r="D208">
        <v>1.6020000000000001</v>
      </c>
      <c r="E208">
        <v>-0.69940000000000002</v>
      </c>
      <c r="F208">
        <v>-0.60760000000000003</v>
      </c>
      <c r="G208">
        <v>1.3069999999999999</v>
      </c>
      <c r="H208">
        <v>-54.172083000000001</v>
      </c>
      <c r="I208">
        <v>8.8200000000000001E-2</v>
      </c>
      <c r="J208">
        <v>1.1599999999999999E-2</v>
      </c>
      <c r="K208">
        <v>0.11346000000000001</v>
      </c>
      <c r="L208">
        <v>-7.6620000000000004E-3</v>
      </c>
      <c r="M208">
        <v>0.116548</v>
      </c>
      <c r="N208">
        <v>0.13625000000000001</v>
      </c>
      <c r="O208">
        <v>-0.20804</v>
      </c>
      <c r="P208">
        <v>-7.1790000000000007E-2</v>
      </c>
      <c r="Q208">
        <v>-0.13991999999999999</v>
      </c>
      <c r="R208">
        <v>7.1840000000000001E-2</v>
      </c>
      <c r="S208">
        <v>0.82799</v>
      </c>
      <c r="T208">
        <v>-0.55548999999999993</v>
      </c>
      <c r="U208">
        <v>-0.55164000000000002</v>
      </c>
      <c r="V208">
        <v>1.942256666666667</v>
      </c>
      <c r="W208">
        <v>1.9369400000000001</v>
      </c>
      <c r="X208">
        <v>0.21860333333333329</v>
      </c>
      <c r="Y208">
        <v>0.21074999999999999</v>
      </c>
      <c r="Z208">
        <v>4.0083333333333332E-2</v>
      </c>
      <c r="AA208">
        <v>4.267E-2</v>
      </c>
      <c r="AB208">
        <v>46.74</v>
      </c>
      <c r="AC208">
        <v>-0.38033</v>
      </c>
      <c r="AD208">
        <v>1.83162</v>
      </c>
      <c r="AE208">
        <v>0.59893333333333332</v>
      </c>
      <c r="AF208">
        <v>0.59108000000000005</v>
      </c>
      <c r="AG208">
        <v>0.95560999999999996</v>
      </c>
      <c r="AH208">
        <v>5.3400000000000001E-3</v>
      </c>
      <c r="AI208">
        <v>288.55900000000003</v>
      </c>
      <c r="AJ208">
        <v>268.3965</v>
      </c>
      <c r="AK208">
        <v>298.40649999999999</v>
      </c>
      <c r="AL208">
        <v>298.87400000000002</v>
      </c>
      <c r="AM208">
        <v>307.74599999999998</v>
      </c>
      <c r="AN208">
        <v>357.5</v>
      </c>
      <c r="AO208">
        <v>113.1</v>
      </c>
      <c r="AP208">
        <v>298.39999999999998</v>
      </c>
      <c r="AQ208">
        <v>20.38</v>
      </c>
      <c r="AR208">
        <v>4.95</v>
      </c>
      <c r="AS208">
        <v>12.22</v>
      </c>
      <c r="AT208">
        <v>-17.275413050950881</v>
      </c>
      <c r="AU208">
        <v>-9.0399999999999991</v>
      </c>
      <c r="AV208">
        <v>-8.2354130509508856</v>
      </c>
      <c r="AW208">
        <v>1.5337000000000001</v>
      </c>
      <c r="AX208">
        <v>1.5337000000000001</v>
      </c>
      <c r="AY208">
        <v>1.5337000000000001</v>
      </c>
      <c r="AZ208">
        <v>0</v>
      </c>
      <c r="BA208">
        <v>1.5337000000000001</v>
      </c>
      <c r="BB208">
        <v>0.93920000000000003</v>
      </c>
      <c r="BC208">
        <v>0.93920000000000003</v>
      </c>
      <c r="BD208">
        <v>0.93920000000000003</v>
      </c>
      <c r="BE208">
        <v>0</v>
      </c>
      <c r="BF208">
        <v>0.93920000000000003</v>
      </c>
      <c r="BG208">
        <v>16.4664</v>
      </c>
      <c r="BH208">
        <v>16.4664</v>
      </c>
      <c r="BI208">
        <v>16.4664</v>
      </c>
      <c r="BJ208">
        <v>0</v>
      </c>
      <c r="BK208">
        <v>16.4664</v>
      </c>
      <c r="BL208">
        <v>9.5902999999999992</v>
      </c>
      <c r="BM208">
        <v>9.5902999999999992</v>
      </c>
      <c r="BN208">
        <v>9.5902999999999992</v>
      </c>
      <c r="BO208">
        <v>0</v>
      </c>
      <c r="BP208">
        <v>9.5902999999999992</v>
      </c>
      <c r="BQ208">
        <v>6.3239000000000001</v>
      </c>
      <c r="BR208">
        <v>6.3239000000000001</v>
      </c>
      <c r="BS208">
        <v>6.3239000000000001</v>
      </c>
      <c r="BT208">
        <v>0</v>
      </c>
      <c r="BU208">
        <v>6.3239000000000001</v>
      </c>
      <c r="BV208">
        <v>0.83730000000000004</v>
      </c>
      <c r="BW208">
        <v>0.83730000000000004</v>
      </c>
      <c r="BX208">
        <v>0.83730000000000004</v>
      </c>
      <c r="BY208">
        <v>0</v>
      </c>
      <c r="BZ208">
        <v>0.83730000000000004</v>
      </c>
      <c r="CA208">
        <v>-7.1612</v>
      </c>
      <c r="CB208">
        <v>-7.1612</v>
      </c>
      <c r="CC208">
        <v>-7.1612</v>
      </c>
      <c r="CD208">
        <v>0</v>
      </c>
      <c r="CE208">
        <v>-7.1612</v>
      </c>
      <c r="CF208">
        <v>59.1</v>
      </c>
      <c r="CG208">
        <v>59.1</v>
      </c>
      <c r="CH208">
        <v>59.1</v>
      </c>
      <c r="CI208">
        <v>0</v>
      </c>
      <c r="CJ208">
        <v>59.1</v>
      </c>
      <c r="CK208">
        <v>16.600000000000001</v>
      </c>
      <c r="CL208">
        <v>16.600000000000001</v>
      </c>
      <c r="CM208">
        <v>16.600000000000001</v>
      </c>
      <c r="CN208">
        <v>0</v>
      </c>
      <c r="CO208">
        <v>16.600000000000001</v>
      </c>
      <c r="CP208">
        <v>43.1</v>
      </c>
      <c r="CQ208">
        <v>43.1</v>
      </c>
      <c r="CR208">
        <v>43.1</v>
      </c>
      <c r="CS208">
        <v>0</v>
      </c>
      <c r="CT208">
        <v>43.1</v>
      </c>
      <c r="CU208">
        <v>9.6999999999999993</v>
      </c>
      <c r="CV208">
        <v>9.6999999999999993</v>
      </c>
      <c r="CW208">
        <v>9.6999999999999993</v>
      </c>
      <c r="CX208">
        <v>0</v>
      </c>
      <c r="CY208">
        <v>9.6999999999999993</v>
      </c>
      <c r="CZ208">
        <v>69.7</v>
      </c>
      <c r="DA208">
        <v>69.7</v>
      </c>
      <c r="DB208">
        <v>69.7</v>
      </c>
      <c r="DC208">
        <v>0</v>
      </c>
      <c r="DD208">
        <v>69.7</v>
      </c>
      <c r="DE208">
        <v>6.8</v>
      </c>
      <c r="DF208">
        <v>6.8</v>
      </c>
      <c r="DG208">
        <v>6.8</v>
      </c>
      <c r="DH208">
        <v>0</v>
      </c>
      <c r="DI208">
        <v>6.8</v>
      </c>
      <c r="DJ208">
        <v>0.19805630026809651</v>
      </c>
      <c r="DK208">
        <v>0.19805630026809651</v>
      </c>
      <c r="DL208">
        <v>0.19805630026809651</v>
      </c>
      <c r="DM208">
        <v>0</v>
      </c>
      <c r="DN208">
        <v>0.19805630026809651</v>
      </c>
      <c r="DO208">
        <v>3.6678660000000001</v>
      </c>
      <c r="DP208">
        <v>3.6678660000000001</v>
      </c>
      <c r="DQ208">
        <v>3.6678660000000001</v>
      </c>
      <c r="DR208">
        <v>0</v>
      </c>
      <c r="DS208">
        <v>3.6678660000000001</v>
      </c>
      <c r="DT208">
        <v>6.3090080000000004</v>
      </c>
      <c r="DU208">
        <v>6.3090080000000004</v>
      </c>
      <c r="DV208">
        <v>6.3090080000000004</v>
      </c>
      <c r="DW208">
        <v>0</v>
      </c>
      <c r="DX208">
        <v>6.3090080000000004</v>
      </c>
      <c r="DY208">
        <v>3.6678660000000001</v>
      </c>
      <c r="DZ208">
        <v>3.6678660000000001</v>
      </c>
      <c r="EA208">
        <v>3.6678660000000001</v>
      </c>
      <c r="EB208">
        <v>0</v>
      </c>
      <c r="EC208">
        <v>3.6678660000000001</v>
      </c>
      <c r="ED208">
        <v>7.6574859999999996</v>
      </c>
      <c r="EE208">
        <v>7.6574859999999996</v>
      </c>
      <c r="EF208">
        <v>7.6574859999999996</v>
      </c>
      <c r="EG208">
        <v>0</v>
      </c>
      <c r="EH208">
        <v>7.6574859999999996</v>
      </c>
      <c r="EI208">
        <v>7.4191900000000004</v>
      </c>
      <c r="EJ208">
        <v>7.4191900000000004</v>
      </c>
      <c r="EK208">
        <v>7.4191900000000004</v>
      </c>
      <c r="EL208">
        <v>0</v>
      </c>
      <c r="EM208">
        <v>7.4191900000000004</v>
      </c>
      <c r="EN208">
        <v>18.878209999999999</v>
      </c>
      <c r="EO208">
        <v>18.878209999999999</v>
      </c>
      <c r="EP208">
        <v>18.878209999999999</v>
      </c>
      <c r="EQ208">
        <v>0</v>
      </c>
      <c r="ER208">
        <v>18.878209999999999</v>
      </c>
      <c r="ES208">
        <v>9.1218000000000004</v>
      </c>
      <c r="ET208">
        <v>9.1218000000000004</v>
      </c>
      <c r="EU208">
        <v>9.1218000000000004</v>
      </c>
      <c r="EV208">
        <v>0</v>
      </c>
      <c r="EW208">
        <v>9.1218000000000004</v>
      </c>
      <c r="EX208">
        <v>9.7564100000000007</v>
      </c>
      <c r="EY208">
        <v>9.7564100000000007</v>
      </c>
      <c r="EZ208">
        <v>9.7564100000000007</v>
      </c>
      <c r="FA208">
        <v>0</v>
      </c>
      <c r="FB208">
        <v>9.7564100000000007</v>
      </c>
      <c r="FC208">
        <v>0.36260632642849799</v>
      </c>
      <c r="FD208">
        <v>0.36260632642849799</v>
      </c>
      <c r="FE208">
        <v>0.36260632642849799</v>
      </c>
      <c r="FF208">
        <v>0</v>
      </c>
      <c r="FG208">
        <v>0.36260632642849799</v>
      </c>
      <c r="FH208">
        <v>1.0695706987655951</v>
      </c>
      <c r="FI208">
        <v>1.0695706987655951</v>
      </c>
      <c r="FJ208">
        <v>1.0695706987655951</v>
      </c>
      <c r="FK208">
        <v>0</v>
      </c>
      <c r="FL208">
        <v>1.0695706987655951</v>
      </c>
      <c r="FM208">
        <v>36.15</v>
      </c>
      <c r="FN208">
        <v>36.15</v>
      </c>
      <c r="FO208">
        <v>36.15</v>
      </c>
      <c r="FP208">
        <v>0</v>
      </c>
      <c r="FQ208">
        <v>36.15</v>
      </c>
      <c r="FR208">
        <v>358.23232000000002</v>
      </c>
      <c r="FS208">
        <v>358.23232000000002</v>
      </c>
      <c r="FT208">
        <v>358.23232000000002</v>
      </c>
      <c r="FU208">
        <v>0</v>
      </c>
      <c r="FV208">
        <v>358.23232000000002</v>
      </c>
      <c r="FW208">
        <v>0.73866100000000001</v>
      </c>
      <c r="FX208">
        <v>0.73866100000000001</v>
      </c>
      <c r="FY208">
        <v>0.73866100000000001</v>
      </c>
      <c r="FZ208">
        <v>0</v>
      </c>
      <c r="GA208">
        <v>0.73866100000000001</v>
      </c>
      <c r="GB208">
        <v>1</v>
      </c>
      <c r="GC208">
        <v>1</v>
      </c>
    </row>
    <row r="209" spans="1:185" x14ac:dyDescent="0.3">
      <c r="A209" s="36" t="s">
        <v>1279</v>
      </c>
      <c r="B209">
        <v>-4.3844899999999999E-2</v>
      </c>
      <c r="C209">
        <v>1.9090199999999999</v>
      </c>
      <c r="D209">
        <v>1.6265000000000001</v>
      </c>
      <c r="E209">
        <v>-0.68899999999999995</v>
      </c>
      <c r="F209">
        <v>-0.63870000000000005</v>
      </c>
      <c r="G209">
        <v>1.3277000000000001</v>
      </c>
      <c r="H209">
        <v>-54.182805999999999</v>
      </c>
      <c r="I209">
        <v>0.14099999999999999</v>
      </c>
      <c r="J209">
        <v>1.72E-2</v>
      </c>
      <c r="K209">
        <v>0.17291999999999999</v>
      </c>
      <c r="L209">
        <v>-3.2222000000000001E-2</v>
      </c>
      <c r="M209">
        <v>9.0842000000000006E-2</v>
      </c>
      <c r="N209">
        <v>0.19048000000000001</v>
      </c>
      <c r="O209">
        <v>-0.22911000000000001</v>
      </c>
      <c r="P209">
        <v>-3.8629999999999998E-2</v>
      </c>
      <c r="Q209">
        <v>-0.13386999999999999</v>
      </c>
      <c r="R209">
        <v>4.7039999999999998E-2</v>
      </c>
      <c r="S209">
        <v>0.81228</v>
      </c>
      <c r="T209">
        <v>-0.55030000000000001</v>
      </c>
      <c r="U209">
        <v>-0.55005999999999999</v>
      </c>
      <c r="V209">
        <v>1.950603333333333</v>
      </c>
      <c r="W209">
        <v>1.93967</v>
      </c>
      <c r="X209">
        <v>0.23152</v>
      </c>
      <c r="Y209">
        <v>0.21551999999999999</v>
      </c>
      <c r="Z209">
        <v>3.159E-2</v>
      </c>
      <c r="AA209">
        <v>3.959E-2</v>
      </c>
      <c r="AB209">
        <v>47.08</v>
      </c>
      <c r="AC209">
        <v>-0.36987999999999999</v>
      </c>
      <c r="AD209">
        <v>1.8444499999999999</v>
      </c>
      <c r="AE209">
        <v>0.60140000000000005</v>
      </c>
      <c r="AF209">
        <v>0.58539999999999992</v>
      </c>
      <c r="AG209">
        <v>0.96099999999999997</v>
      </c>
      <c r="AH209">
        <v>5.6899999999999997E-3</v>
      </c>
      <c r="AI209">
        <v>295.45620000000002</v>
      </c>
      <c r="AJ209">
        <v>263.74090000000001</v>
      </c>
      <c r="AK209">
        <v>297.66320000000002</v>
      </c>
      <c r="AL209">
        <v>324.96460000000002</v>
      </c>
      <c r="AM209">
        <v>167.53200000000001</v>
      </c>
      <c r="AN209">
        <v>221.1</v>
      </c>
      <c r="AO209">
        <v>93.7</v>
      </c>
      <c r="AP209">
        <v>175.4</v>
      </c>
      <c r="AQ209">
        <v>18.39</v>
      </c>
      <c r="AR209">
        <v>4.34</v>
      </c>
      <c r="AS209">
        <v>11.95</v>
      </c>
      <c r="AT209">
        <v>-8.9248864770030156</v>
      </c>
      <c r="AU209">
        <v>-3.95</v>
      </c>
      <c r="AV209">
        <v>-4.9748864770030146</v>
      </c>
      <c r="AW209">
        <v>1.6093999999999999</v>
      </c>
      <c r="AX209">
        <v>1.6093999999999999</v>
      </c>
      <c r="AY209">
        <v>1.6093999999999999</v>
      </c>
      <c r="AZ209">
        <v>0</v>
      </c>
      <c r="BA209">
        <v>1.6093999999999999</v>
      </c>
      <c r="BB209">
        <v>0.93420000000000003</v>
      </c>
      <c r="BC209">
        <v>0.93420000000000003</v>
      </c>
      <c r="BD209">
        <v>0.93420000000000003</v>
      </c>
      <c r="BE209">
        <v>0</v>
      </c>
      <c r="BF209">
        <v>0.93420000000000003</v>
      </c>
      <c r="BG209">
        <v>17.036200000000001</v>
      </c>
      <c r="BH209">
        <v>17.036200000000001</v>
      </c>
      <c r="BI209">
        <v>17.036200000000001</v>
      </c>
      <c r="BJ209">
        <v>0</v>
      </c>
      <c r="BK209">
        <v>17.036200000000001</v>
      </c>
      <c r="BL209">
        <v>7.1609999999999996</v>
      </c>
      <c r="BM209">
        <v>7.1609999999999996</v>
      </c>
      <c r="BN209">
        <v>7.1609999999999996</v>
      </c>
      <c r="BO209">
        <v>0</v>
      </c>
      <c r="BP209">
        <v>7.1609999999999996</v>
      </c>
      <c r="BQ209">
        <v>5.8327999999999998</v>
      </c>
      <c r="BR209">
        <v>5.8327999999999998</v>
      </c>
      <c r="BS209">
        <v>5.8327999999999998</v>
      </c>
      <c r="BT209">
        <v>0</v>
      </c>
      <c r="BU209">
        <v>5.8327999999999998</v>
      </c>
      <c r="BV209">
        <v>-2.5644</v>
      </c>
      <c r="BW209">
        <v>-2.5644</v>
      </c>
      <c r="BX209">
        <v>-2.5644</v>
      </c>
      <c r="BY209">
        <v>0</v>
      </c>
      <c r="BZ209">
        <v>-2.5644</v>
      </c>
      <c r="CA209">
        <v>-3.2684000000000002</v>
      </c>
      <c r="CB209">
        <v>-3.2684000000000002</v>
      </c>
      <c r="CC209">
        <v>-3.2684000000000002</v>
      </c>
      <c r="CD209">
        <v>0</v>
      </c>
      <c r="CE209">
        <v>-3.2684000000000002</v>
      </c>
      <c r="CF209">
        <v>45.7</v>
      </c>
      <c r="CG209">
        <v>45.7</v>
      </c>
      <c r="CH209">
        <v>45.7</v>
      </c>
      <c r="CI209">
        <v>0</v>
      </c>
      <c r="CJ209">
        <v>45.7</v>
      </c>
      <c r="CK209">
        <v>16.5</v>
      </c>
      <c r="CL209">
        <v>16.5</v>
      </c>
      <c r="CM209">
        <v>16.5</v>
      </c>
      <c r="CN209">
        <v>0</v>
      </c>
      <c r="CO209">
        <v>16.5</v>
      </c>
      <c r="CP209">
        <v>24.7</v>
      </c>
      <c r="CQ209">
        <v>24.7</v>
      </c>
      <c r="CR209">
        <v>24.7</v>
      </c>
      <c r="CS209">
        <v>0</v>
      </c>
      <c r="CT209">
        <v>24.7</v>
      </c>
      <c r="CU209">
        <v>9.6999999999999993</v>
      </c>
      <c r="CV209">
        <v>9.6999999999999993</v>
      </c>
      <c r="CW209">
        <v>9.6999999999999993</v>
      </c>
      <c r="CX209">
        <v>0</v>
      </c>
      <c r="CY209">
        <v>9.6999999999999993</v>
      </c>
      <c r="CZ209">
        <v>69</v>
      </c>
      <c r="DA209">
        <v>69</v>
      </c>
      <c r="DB209">
        <v>69</v>
      </c>
      <c r="DC209">
        <v>0</v>
      </c>
      <c r="DD209">
        <v>69</v>
      </c>
      <c r="DE209">
        <v>6.8</v>
      </c>
      <c r="DF209">
        <v>6.8</v>
      </c>
      <c r="DG209">
        <v>6.8</v>
      </c>
      <c r="DH209">
        <v>0</v>
      </c>
      <c r="DI209">
        <v>6.8</v>
      </c>
      <c r="DJ209">
        <v>0.26054732041049028</v>
      </c>
      <c r="DK209">
        <v>0.26054732041049028</v>
      </c>
      <c r="DL209">
        <v>0.26054732041049028</v>
      </c>
      <c r="DM209">
        <v>0</v>
      </c>
      <c r="DN209">
        <v>0.26054732041049028</v>
      </c>
      <c r="DO209">
        <v>3.0440990000000001</v>
      </c>
      <c r="DP209">
        <v>3.0440990000000001</v>
      </c>
      <c r="DQ209">
        <v>3.0440990000000001</v>
      </c>
      <c r="DR209">
        <v>0</v>
      </c>
      <c r="DS209">
        <v>3.0440990000000001</v>
      </c>
      <c r="DT209">
        <v>6.0576340000000002</v>
      </c>
      <c r="DU209">
        <v>6.0576340000000002</v>
      </c>
      <c r="DV209">
        <v>6.0576340000000002</v>
      </c>
      <c r="DW209">
        <v>0</v>
      </c>
      <c r="DX209">
        <v>6.0576340000000002</v>
      </c>
      <c r="DY209">
        <v>3.0675520000000001</v>
      </c>
      <c r="DZ209">
        <v>3.0675520000000001</v>
      </c>
      <c r="EA209">
        <v>3.0675520000000001</v>
      </c>
      <c r="EB209">
        <v>0</v>
      </c>
      <c r="EC209">
        <v>3.0675520000000001</v>
      </c>
      <c r="ED209">
        <v>6.4916400000000003</v>
      </c>
      <c r="EE209">
        <v>6.4916400000000003</v>
      </c>
      <c r="EF209">
        <v>6.4916400000000003</v>
      </c>
      <c r="EG209">
        <v>0</v>
      </c>
      <c r="EH209">
        <v>6.4916400000000003</v>
      </c>
      <c r="EI209">
        <v>7.392557</v>
      </c>
      <c r="EJ209">
        <v>7.392557</v>
      </c>
      <c r="EK209">
        <v>7.392557</v>
      </c>
      <c r="EL209">
        <v>0</v>
      </c>
      <c r="EM209">
        <v>7.392557</v>
      </c>
      <c r="EN209">
        <v>14.28618</v>
      </c>
      <c r="EO209">
        <v>14.28618</v>
      </c>
      <c r="EP209">
        <v>14.28618</v>
      </c>
      <c r="EQ209">
        <v>0</v>
      </c>
      <c r="ER209">
        <v>14.28618</v>
      </c>
      <c r="ES209">
        <v>8.8715700000000002</v>
      </c>
      <c r="ET209">
        <v>8.8715700000000002</v>
      </c>
      <c r="EU209">
        <v>8.8715700000000002</v>
      </c>
      <c r="EV209">
        <v>0</v>
      </c>
      <c r="EW209">
        <v>8.8715700000000002</v>
      </c>
      <c r="EX209">
        <v>5.4146099999999997</v>
      </c>
      <c r="EY209">
        <v>5.4146099999999997</v>
      </c>
      <c r="EZ209">
        <v>5.4146099999999997</v>
      </c>
      <c r="FA209">
        <v>0</v>
      </c>
      <c r="FB209">
        <v>5.4146099999999997</v>
      </c>
      <c r="FC209">
        <v>0.42214274190164552</v>
      </c>
      <c r="FD209">
        <v>0.42214274190164552</v>
      </c>
      <c r="FE209">
        <v>0.42214274190164552</v>
      </c>
      <c r="FF209">
        <v>0</v>
      </c>
      <c r="FG209">
        <v>0.42214274190164552</v>
      </c>
      <c r="FH209">
        <v>0.61033278213439102</v>
      </c>
      <c r="FI209">
        <v>0.61033278213439102</v>
      </c>
      <c r="FJ209">
        <v>0.61033278213439102</v>
      </c>
      <c r="FK209">
        <v>0</v>
      </c>
      <c r="FL209">
        <v>0.61033278213439102</v>
      </c>
      <c r="FM209">
        <v>31.56</v>
      </c>
      <c r="FN209">
        <v>31.56</v>
      </c>
      <c r="FO209">
        <v>31.56</v>
      </c>
      <c r="FP209">
        <v>0</v>
      </c>
      <c r="FQ209">
        <v>31.56</v>
      </c>
      <c r="FR209">
        <v>243.56738000000001</v>
      </c>
      <c r="FS209">
        <v>243.56738000000001</v>
      </c>
      <c r="FT209">
        <v>243.56738000000001</v>
      </c>
      <c r="FU209">
        <v>0</v>
      </c>
      <c r="FV209">
        <v>243.56738000000001</v>
      </c>
      <c r="FW209">
        <v>0.80452500000000005</v>
      </c>
      <c r="FX209">
        <v>0.80452500000000005</v>
      </c>
      <c r="FY209">
        <v>0.80452500000000005</v>
      </c>
      <c r="FZ209">
        <v>0</v>
      </c>
      <c r="GA209">
        <v>0.80452500000000005</v>
      </c>
      <c r="GB209">
        <v>1</v>
      </c>
      <c r="GC209">
        <v>1</v>
      </c>
    </row>
    <row r="210" spans="1:185" x14ac:dyDescent="0.3">
      <c r="A210" s="36" t="s">
        <v>417</v>
      </c>
      <c r="B210">
        <v>-4.1478800000000003E-2</v>
      </c>
      <c r="C210">
        <v>1.9029499999999999</v>
      </c>
      <c r="D210">
        <v>1.7374000000000001</v>
      </c>
      <c r="E210">
        <v>-0.77080000000000004</v>
      </c>
      <c r="F210">
        <v>-0.64590000000000003</v>
      </c>
      <c r="G210">
        <v>1.4167000000000001</v>
      </c>
      <c r="H210">
        <v>-54.175007000000001</v>
      </c>
      <c r="I210">
        <v>4.8599999999999997E-2</v>
      </c>
      <c r="J210">
        <v>4.4000000000000003E-3</v>
      </c>
      <c r="K210">
        <v>0.16492999999999999</v>
      </c>
      <c r="L210">
        <v>-1.4695E-2</v>
      </c>
      <c r="M210">
        <v>0.1</v>
      </c>
      <c r="N210">
        <v>0.18820999999999999</v>
      </c>
      <c r="O210">
        <v>-0.23505999999999999</v>
      </c>
      <c r="P210">
        <v>-4.6850000000000003E-2</v>
      </c>
      <c r="Q210">
        <v>-0.14094999999999999</v>
      </c>
      <c r="R210">
        <v>5.2780000000000001E-2</v>
      </c>
      <c r="S210">
        <v>0.80713999999999997</v>
      </c>
      <c r="T210">
        <v>-0.55072333333333334</v>
      </c>
      <c r="U210">
        <v>-0.55042999999999997</v>
      </c>
      <c r="V210">
        <v>1.9495266666666671</v>
      </c>
      <c r="W210">
        <v>1.9419900000000001</v>
      </c>
      <c r="X210">
        <v>0.2145</v>
      </c>
      <c r="Y210">
        <v>0.20799999999999999</v>
      </c>
      <c r="Z210">
        <v>3.4680000000000002E-2</v>
      </c>
      <c r="AA210">
        <v>3.823E-2</v>
      </c>
      <c r="AB210">
        <v>49.4</v>
      </c>
      <c r="AC210">
        <v>-0.38989000000000001</v>
      </c>
      <c r="AD210">
        <v>1.89605</v>
      </c>
      <c r="AE210">
        <v>0.60438999999999998</v>
      </c>
      <c r="AF210">
        <v>0.59789000000000003</v>
      </c>
      <c r="AG210">
        <v>0.97760000000000002</v>
      </c>
      <c r="AH210">
        <v>4.9500000000000004E-3</v>
      </c>
      <c r="AI210">
        <v>300.5675</v>
      </c>
      <c r="AJ210">
        <v>259.26659999999998</v>
      </c>
      <c r="AK210">
        <v>320.51940000000002</v>
      </c>
      <c r="AL210">
        <v>321.91660000000002</v>
      </c>
      <c r="AM210">
        <v>236.68600000000001</v>
      </c>
      <c r="AN210">
        <v>292</v>
      </c>
      <c r="AO210">
        <v>93.1</v>
      </c>
      <c r="AP210">
        <v>244.8</v>
      </c>
      <c r="AQ210">
        <v>20.12</v>
      </c>
      <c r="AR210">
        <v>4.95</v>
      </c>
      <c r="AS210">
        <v>12.29</v>
      </c>
      <c r="AT210">
        <v>-13.947100011078669</v>
      </c>
      <c r="AU210">
        <v>-7.23</v>
      </c>
      <c r="AV210">
        <v>-6.7171000110786707</v>
      </c>
      <c r="AW210">
        <v>1.5012000000000001</v>
      </c>
      <c r="AX210">
        <v>1.5012000000000001</v>
      </c>
      <c r="AY210">
        <v>1.5012000000000001</v>
      </c>
      <c r="AZ210">
        <v>0</v>
      </c>
      <c r="BA210">
        <v>1.5012000000000001</v>
      </c>
      <c r="BB210">
        <v>0.95709999999999995</v>
      </c>
      <c r="BC210">
        <v>0.95709999999999995</v>
      </c>
      <c r="BD210">
        <v>0.95709999999999995</v>
      </c>
      <c r="BE210">
        <v>0</v>
      </c>
      <c r="BF210">
        <v>0.95709999999999995</v>
      </c>
      <c r="BG210">
        <v>13.6183</v>
      </c>
      <c r="BH210">
        <v>13.6183</v>
      </c>
      <c r="BI210">
        <v>13.6183</v>
      </c>
      <c r="BJ210">
        <v>0</v>
      </c>
      <c r="BK210">
        <v>13.6183</v>
      </c>
      <c r="BL210">
        <v>8.9954999999999998</v>
      </c>
      <c r="BM210">
        <v>8.9954999999999998</v>
      </c>
      <c r="BN210">
        <v>8.9954999999999998</v>
      </c>
      <c r="BO210">
        <v>0</v>
      </c>
      <c r="BP210">
        <v>8.9954999999999998</v>
      </c>
      <c r="BQ210">
        <v>5.7050000000000001</v>
      </c>
      <c r="BR210">
        <v>5.7050000000000001</v>
      </c>
      <c r="BS210">
        <v>5.7050000000000001</v>
      </c>
      <c r="BT210">
        <v>0</v>
      </c>
      <c r="BU210">
        <v>5.7050000000000001</v>
      </c>
      <c r="BV210">
        <v>1.1536999999999999</v>
      </c>
      <c r="BW210">
        <v>1.1536999999999999</v>
      </c>
      <c r="BX210">
        <v>1.1536999999999999</v>
      </c>
      <c r="BY210">
        <v>0</v>
      </c>
      <c r="BZ210">
        <v>1.1536999999999999</v>
      </c>
      <c r="CA210">
        <v>-6.8586</v>
      </c>
      <c r="CB210">
        <v>-6.8586</v>
      </c>
      <c r="CC210">
        <v>-6.8586</v>
      </c>
      <c r="CD210">
        <v>0</v>
      </c>
      <c r="CE210">
        <v>-6.8586</v>
      </c>
      <c r="CF210">
        <v>47.2</v>
      </c>
      <c r="CG210">
        <v>47.2</v>
      </c>
      <c r="CH210">
        <v>47.2</v>
      </c>
      <c r="CI210">
        <v>0</v>
      </c>
      <c r="CJ210">
        <v>47.2</v>
      </c>
      <c r="CK210">
        <v>15.9</v>
      </c>
      <c r="CL210">
        <v>15.9</v>
      </c>
      <c r="CM210">
        <v>15.9</v>
      </c>
      <c r="CN210">
        <v>0</v>
      </c>
      <c r="CO210">
        <v>15.9</v>
      </c>
      <c r="CP210">
        <v>53.5</v>
      </c>
      <c r="CQ210">
        <v>53.5</v>
      </c>
      <c r="CR210">
        <v>53.5</v>
      </c>
      <c r="CS210">
        <v>0</v>
      </c>
      <c r="CT210">
        <v>53.5</v>
      </c>
      <c r="CU210">
        <v>9.5</v>
      </c>
      <c r="CV210">
        <v>9.5</v>
      </c>
      <c r="CW210">
        <v>9.5</v>
      </c>
      <c r="CX210">
        <v>0</v>
      </c>
      <c r="CY210">
        <v>9.5</v>
      </c>
      <c r="CZ210">
        <v>39</v>
      </c>
      <c r="DA210">
        <v>39</v>
      </c>
      <c r="DB210">
        <v>39</v>
      </c>
      <c r="DC210">
        <v>0</v>
      </c>
      <c r="DD210">
        <v>39</v>
      </c>
      <c r="DE210">
        <v>5.0999999999999996</v>
      </c>
      <c r="DF210">
        <v>5.0999999999999996</v>
      </c>
      <c r="DG210">
        <v>5.0999999999999996</v>
      </c>
      <c r="DH210">
        <v>0</v>
      </c>
      <c r="DI210">
        <v>5.0999999999999996</v>
      </c>
      <c r="DJ210">
        <v>0.19281045751633991</v>
      </c>
      <c r="DK210">
        <v>0.19281045751633991</v>
      </c>
      <c r="DL210">
        <v>0.19281045751633991</v>
      </c>
      <c r="DM210">
        <v>0</v>
      </c>
      <c r="DN210">
        <v>0.19281045751633991</v>
      </c>
      <c r="DO210">
        <v>3.892868</v>
      </c>
      <c r="DP210">
        <v>3.892868</v>
      </c>
      <c r="DQ210">
        <v>3.892868</v>
      </c>
      <c r="DR210">
        <v>0</v>
      </c>
      <c r="DS210">
        <v>3.892868</v>
      </c>
      <c r="DT210">
        <v>6.0592959999999998</v>
      </c>
      <c r="DU210">
        <v>6.0592959999999998</v>
      </c>
      <c r="DV210">
        <v>6.0592959999999998</v>
      </c>
      <c r="DW210">
        <v>0</v>
      </c>
      <c r="DX210">
        <v>6.0592959999999998</v>
      </c>
      <c r="DY210">
        <v>4.1151920000000004</v>
      </c>
      <c r="DZ210">
        <v>4.1151920000000004</v>
      </c>
      <c r="EA210">
        <v>4.1151920000000004</v>
      </c>
      <c r="EB210">
        <v>0</v>
      </c>
      <c r="EC210">
        <v>4.1151920000000004</v>
      </c>
      <c r="ED210">
        <v>6.4345980000000003</v>
      </c>
      <c r="EE210">
        <v>6.4345980000000003</v>
      </c>
      <c r="EF210">
        <v>6.4345980000000003</v>
      </c>
      <c r="EG210">
        <v>0</v>
      </c>
      <c r="EH210">
        <v>6.4345980000000003</v>
      </c>
      <c r="EI210">
        <v>7.497763</v>
      </c>
      <c r="EJ210">
        <v>7.497763</v>
      </c>
      <c r="EK210">
        <v>7.497763</v>
      </c>
      <c r="EL210">
        <v>0</v>
      </c>
      <c r="EM210">
        <v>7.497763</v>
      </c>
      <c r="EN210">
        <v>18.35322</v>
      </c>
      <c r="EO210">
        <v>18.35322</v>
      </c>
      <c r="EP210">
        <v>18.35322</v>
      </c>
      <c r="EQ210">
        <v>0</v>
      </c>
      <c r="ER210">
        <v>18.35322</v>
      </c>
      <c r="ES210">
        <v>7.0728</v>
      </c>
      <c r="ET210">
        <v>7.0728</v>
      </c>
      <c r="EU210">
        <v>7.0728</v>
      </c>
      <c r="EV210">
        <v>0</v>
      </c>
      <c r="EW210">
        <v>7.0728</v>
      </c>
      <c r="EX210">
        <v>11.280419999999999</v>
      </c>
      <c r="EY210">
        <v>11.280419999999999</v>
      </c>
      <c r="EZ210">
        <v>11.280419999999999</v>
      </c>
      <c r="FA210">
        <v>0</v>
      </c>
      <c r="FB210">
        <v>11.280419999999999</v>
      </c>
      <c r="FC210">
        <v>0.41294293859839581</v>
      </c>
      <c r="FD210">
        <v>0.41294293859839581</v>
      </c>
      <c r="FE210">
        <v>0.41294293859839581</v>
      </c>
      <c r="FF210">
        <v>0</v>
      </c>
      <c r="FG210">
        <v>0.41294293859839581</v>
      </c>
      <c r="FH210">
        <v>1.5949015948422121</v>
      </c>
      <c r="FI210">
        <v>1.5949015948422121</v>
      </c>
      <c r="FJ210">
        <v>1.5949015948422121</v>
      </c>
      <c r="FK210">
        <v>0</v>
      </c>
      <c r="FL210">
        <v>1.5949015948422121</v>
      </c>
      <c r="FM210">
        <v>35.99</v>
      </c>
      <c r="FN210">
        <v>35.99</v>
      </c>
      <c r="FO210">
        <v>35.99</v>
      </c>
      <c r="FP210">
        <v>0</v>
      </c>
      <c r="FQ210">
        <v>35.99</v>
      </c>
      <c r="FR210">
        <v>296.57751000000002</v>
      </c>
      <c r="FS210">
        <v>296.57751000000002</v>
      </c>
      <c r="FT210">
        <v>296.57751000000002</v>
      </c>
      <c r="FU210">
        <v>0</v>
      </c>
      <c r="FV210">
        <v>296.57751000000002</v>
      </c>
      <c r="FW210">
        <v>0.77754999999999996</v>
      </c>
      <c r="FX210">
        <v>0.77754999999999996</v>
      </c>
      <c r="FY210">
        <v>0.77754999999999996</v>
      </c>
      <c r="FZ210">
        <v>0</v>
      </c>
      <c r="GA210">
        <v>0.77754999999999996</v>
      </c>
      <c r="GB210">
        <v>1</v>
      </c>
      <c r="GC210">
        <v>1</v>
      </c>
    </row>
    <row r="211" spans="1:185" x14ac:dyDescent="0.3">
      <c r="A211" s="36" t="s">
        <v>1284</v>
      </c>
      <c r="B211">
        <v>-4.5574843550370163E-2</v>
      </c>
      <c r="C211">
        <v>1.876515593947909</v>
      </c>
      <c r="D211">
        <v>1.678109565609299</v>
      </c>
      <c r="E211">
        <v>-0.82196548020608406</v>
      </c>
      <c r="F211">
        <v>-0.53834194739847452</v>
      </c>
      <c r="G211">
        <v>1.3603806057920931</v>
      </c>
      <c r="H211">
        <v>-54.183027994701291</v>
      </c>
      <c r="I211">
        <v>4.8455121581999459E-2</v>
      </c>
      <c r="J211">
        <v>0.34898468104317337</v>
      </c>
      <c r="K211">
        <v>0.1883938038771874</v>
      </c>
      <c r="L211">
        <v>-2.8532441192768921E-2</v>
      </c>
      <c r="M211">
        <v>9.2290378910160453E-2</v>
      </c>
      <c r="N211">
        <v>0.1865665337359077</v>
      </c>
      <c r="O211">
        <v>-0.2330617996295378</v>
      </c>
      <c r="P211">
        <v>-4.6495265893630122E-2</v>
      </c>
      <c r="Q211">
        <v>-0.13977367143976191</v>
      </c>
      <c r="R211">
        <v>5.2362568905634538E-2</v>
      </c>
      <c r="S211">
        <v>0.7980279156690453</v>
      </c>
      <c r="T211">
        <v>-0.53540960308214747</v>
      </c>
      <c r="U211">
        <v>-0.50785440687084249</v>
      </c>
      <c r="V211">
        <v>1.948526702468395</v>
      </c>
      <c r="W211">
        <v>1.9302417112787571</v>
      </c>
      <c r="X211">
        <v>0.20799369481709429</v>
      </c>
      <c r="Y211">
        <v>0.1801037043435943</v>
      </c>
      <c r="Z211">
        <v>3.1664044220834742E-2</v>
      </c>
      <c r="AA211">
        <v>4.0825752359425663E-2</v>
      </c>
      <c r="AB211">
        <v>50.371827232166801</v>
      </c>
      <c r="AC211">
        <v>-0.39066232160271641</v>
      </c>
      <c r="AD211">
        <v>1.90116630583428</v>
      </c>
      <c r="AE211">
        <v>0.59865601641981059</v>
      </c>
      <c r="AF211">
        <v>0.57076602594631065</v>
      </c>
      <c r="AG211">
        <v>0.87248958577596825</v>
      </c>
      <c r="AH211">
        <v>5.0904190996299871E-3</v>
      </c>
      <c r="AI211">
        <v>291.68180561187268</v>
      </c>
      <c r="AJ211">
        <v>238.81707305903851</v>
      </c>
      <c r="AK211">
        <v>308.90378746814599</v>
      </c>
      <c r="AL211">
        <v>327.32450994678908</v>
      </c>
      <c r="AM211">
        <v>236.32881287379871</v>
      </c>
      <c r="AN211">
        <v>299.1508713034213</v>
      </c>
      <c r="AO211">
        <v>96.661616918305995</v>
      </c>
      <c r="AP211">
        <v>252.31338056886349</v>
      </c>
      <c r="AQ211">
        <v>19.75776874606381</v>
      </c>
      <c r="AR211">
        <v>4.6996895819351403</v>
      </c>
      <c r="AS211">
        <v>12.054177127195951</v>
      </c>
      <c r="AT211">
        <v>-13.24547192468096</v>
      </c>
      <c r="AU211">
        <v>-7.6713489305440934</v>
      </c>
      <c r="AV211">
        <v>-5.574122994136868</v>
      </c>
      <c r="AW211">
        <v>1.460702745667865</v>
      </c>
      <c r="AX211">
        <v>1.2269000000000001</v>
      </c>
      <c r="AY211">
        <v>1.4936</v>
      </c>
      <c r="AZ211">
        <v>0.26669999999999988</v>
      </c>
      <c r="BA211">
        <v>1.4824999999999999</v>
      </c>
      <c r="BB211">
        <v>0.96054633043712589</v>
      </c>
      <c r="BC211">
        <v>0.9577</v>
      </c>
      <c r="BD211">
        <v>0.97189999999999999</v>
      </c>
      <c r="BE211">
        <v>1.419999999999999E-2</v>
      </c>
      <c r="BF211">
        <v>0.9577</v>
      </c>
      <c r="BG211">
        <v>13.00467108136735</v>
      </c>
      <c r="BH211">
        <v>10.972899999999999</v>
      </c>
      <c r="BI211">
        <v>13.4954</v>
      </c>
      <c r="BJ211">
        <v>2.5225000000000009</v>
      </c>
      <c r="BK211">
        <v>13.4954</v>
      </c>
      <c r="BL211">
        <v>10.94697788579378</v>
      </c>
      <c r="BM211">
        <v>9.9883000000000006</v>
      </c>
      <c r="BN211">
        <v>11.1259</v>
      </c>
      <c r="BO211">
        <v>1.1375999999999991</v>
      </c>
      <c r="BP211">
        <v>11.11</v>
      </c>
      <c r="BQ211">
        <v>4.9236379339395429</v>
      </c>
      <c r="BR211">
        <v>4.3102</v>
      </c>
      <c r="BS211">
        <v>5.0515999999999996</v>
      </c>
      <c r="BT211">
        <v>0.74139999999999961</v>
      </c>
      <c r="BU211">
        <v>5.0515999999999996</v>
      </c>
      <c r="BV211">
        <v>3.9979143771799679</v>
      </c>
      <c r="BW211">
        <v>3.8405999999999998</v>
      </c>
      <c r="BX211">
        <v>4.1493000000000002</v>
      </c>
      <c r="BY211">
        <v>0.30870000000000042</v>
      </c>
      <c r="BZ211">
        <v>3.9994000000000001</v>
      </c>
      <c r="CA211">
        <v>-8.9215791313041084</v>
      </c>
      <c r="CB211">
        <v>-9.0665999999999993</v>
      </c>
      <c r="CC211">
        <v>-8.1509</v>
      </c>
      <c r="CD211">
        <v>0.91569999999999929</v>
      </c>
      <c r="CE211">
        <v>-9.0510000000000002</v>
      </c>
      <c r="CF211">
        <v>46.837490734557811</v>
      </c>
      <c r="CG211">
        <v>46.1</v>
      </c>
      <c r="CH211">
        <v>59.7</v>
      </c>
      <c r="CI211">
        <v>13.6</v>
      </c>
      <c r="CJ211">
        <v>46.1</v>
      </c>
      <c r="CK211">
        <v>14.75022516369186</v>
      </c>
      <c r="CL211">
        <v>14.4</v>
      </c>
      <c r="CM211">
        <v>24.4</v>
      </c>
      <c r="CN211">
        <v>9.9999999999999982</v>
      </c>
      <c r="CO211">
        <v>14.5</v>
      </c>
      <c r="CP211">
        <v>52.115948770631192</v>
      </c>
      <c r="CQ211">
        <v>48.6</v>
      </c>
      <c r="CR211">
        <v>64.400000000000006</v>
      </c>
      <c r="CS211">
        <v>15.8</v>
      </c>
      <c r="CT211">
        <v>48.6</v>
      </c>
      <c r="CU211">
        <v>9.5731781875341788</v>
      </c>
      <c r="CV211">
        <v>9.5</v>
      </c>
      <c r="CW211">
        <v>9.6</v>
      </c>
      <c r="CX211">
        <v>9.9999999999999645E-2</v>
      </c>
      <c r="CY211">
        <v>9.6</v>
      </c>
      <c r="CZ211">
        <v>40.400667720014852</v>
      </c>
      <c r="DA211">
        <v>23.3</v>
      </c>
      <c r="DB211">
        <v>44.4</v>
      </c>
      <c r="DC211">
        <v>21.1</v>
      </c>
      <c r="DD211">
        <v>44.4</v>
      </c>
      <c r="DE211">
        <v>4.0033173683326648</v>
      </c>
      <c r="DF211">
        <v>3</v>
      </c>
      <c r="DG211">
        <v>12.8</v>
      </c>
      <c r="DH211">
        <v>9.8000000000000007</v>
      </c>
      <c r="DI211">
        <v>4</v>
      </c>
      <c r="DJ211">
        <v>0.185730583500788</v>
      </c>
      <c r="DK211">
        <v>0.18221343873517781</v>
      </c>
      <c r="DL211">
        <v>0.2492693110647182</v>
      </c>
      <c r="DM211">
        <v>6.7055872329540328E-2</v>
      </c>
      <c r="DN211">
        <v>0.18221343873517781</v>
      </c>
      <c r="DO211">
        <v>3.588567432027975</v>
      </c>
      <c r="DP211">
        <v>3.3093080000000001</v>
      </c>
      <c r="DQ211">
        <v>3.6485150000000002</v>
      </c>
      <c r="DR211">
        <v>0.33920699999999998</v>
      </c>
      <c r="DS211">
        <v>3.6485150000000002</v>
      </c>
      <c r="DT211">
        <v>5.9917232493555677</v>
      </c>
      <c r="DU211">
        <v>5.8015059999999998</v>
      </c>
      <c r="DV211">
        <v>6.3854360000000003</v>
      </c>
      <c r="DW211">
        <v>0.5839300000000005</v>
      </c>
      <c r="DX211">
        <v>5.8690490000000004</v>
      </c>
      <c r="DY211">
        <v>4.0879197436810184</v>
      </c>
      <c r="DZ211">
        <v>4.0293190000000001</v>
      </c>
      <c r="EA211">
        <v>4.2608980000000001</v>
      </c>
      <c r="EB211">
        <v>0.23157900000000001</v>
      </c>
      <c r="EC211">
        <v>4.0293190000000001</v>
      </c>
      <c r="ED211">
        <v>6.3958522021399302</v>
      </c>
      <c r="EE211">
        <v>5.9241169999999999</v>
      </c>
      <c r="EF211">
        <v>6.7693399999999997</v>
      </c>
      <c r="EG211">
        <v>0.84522299999999984</v>
      </c>
      <c r="EH211">
        <v>6.2909819999999996</v>
      </c>
      <c r="EI211">
        <v>7.6267997588531866</v>
      </c>
      <c r="EJ211">
        <v>7.3132149999999996</v>
      </c>
      <c r="EK211">
        <v>7.7376750000000003</v>
      </c>
      <c r="EL211">
        <v>0.42446000000000073</v>
      </c>
      <c r="EM211">
        <v>7.7376750000000003</v>
      </c>
      <c r="EN211">
        <v>19.855446810994479</v>
      </c>
      <c r="EO211">
        <v>18.940670000000001</v>
      </c>
      <c r="EP211">
        <v>24.04955</v>
      </c>
      <c r="EQ211">
        <v>5.1088799999999992</v>
      </c>
      <c r="ER211">
        <v>18.940670000000001</v>
      </c>
      <c r="ES211">
        <v>5.7493506213863199</v>
      </c>
      <c r="ET211">
        <v>5.7125399999999997</v>
      </c>
      <c r="EU211">
        <v>5.8498000000000001</v>
      </c>
      <c r="EV211">
        <v>0.13726000000000041</v>
      </c>
      <c r="EW211">
        <v>5.7125399999999997</v>
      </c>
      <c r="EX211">
        <v>14.106096189608159</v>
      </c>
      <c r="EY211">
        <v>13.22813</v>
      </c>
      <c r="EZ211">
        <v>18.199750000000002</v>
      </c>
      <c r="FA211">
        <v>4.9716200000000006</v>
      </c>
      <c r="FB211">
        <v>13.22813</v>
      </c>
      <c r="FC211">
        <v>0.43861527515380427</v>
      </c>
      <c r="FD211">
        <v>0.41840746585703792</v>
      </c>
      <c r="FE211">
        <v>0.53126480058530801</v>
      </c>
      <c r="FF211">
        <v>0.1128573347282701</v>
      </c>
      <c r="FG211">
        <v>0.41840746585703792</v>
      </c>
      <c r="FH211">
        <v>2.4511437188116192</v>
      </c>
      <c r="FI211">
        <v>2.3156301750184678</v>
      </c>
      <c r="FJ211">
        <v>3.1111747410167871</v>
      </c>
      <c r="FK211">
        <v>0.79554456599831891</v>
      </c>
      <c r="FL211">
        <v>2.3156301750184678</v>
      </c>
      <c r="FM211">
        <v>36.01029930035417</v>
      </c>
      <c r="FN211">
        <v>35.94</v>
      </c>
      <c r="FO211">
        <v>36.1</v>
      </c>
      <c r="FP211">
        <v>0.16000000000000369</v>
      </c>
      <c r="FQ211">
        <v>36.03</v>
      </c>
      <c r="FR211">
        <v>305.65053206155272</v>
      </c>
      <c r="FS211">
        <v>302.38720999999998</v>
      </c>
      <c r="FT211">
        <v>306.73178999999999</v>
      </c>
      <c r="FU211">
        <v>4.3445800000000077</v>
      </c>
      <c r="FV211">
        <v>305.41874999999999</v>
      </c>
      <c r="FW211">
        <v>0.78873868217569398</v>
      </c>
      <c r="FX211">
        <v>0.786134</v>
      </c>
      <c r="FY211">
        <v>0.79535999999999996</v>
      </c>
      <c r="FZ211">
        <v>9.2259999999999565E-3</v>
      </c>
      <c r="GA211">
        <v>0.78934400000000005</v>
      </c>
      <c r="GB211">
        <v>5</v>
      </c>
      <c r="GC211">
        <v>5</v>
      </c>
    </row>
    <row r="212" spans="1:185" x14ac:dyDescent="0.3">
      <c r="A212" s="36" t="s">
        <v>1287</v>
      </c>
      <c r="B212">
        <v>-4.54467E-2</v>
      </c>
      <c r="C212">
        <v>1.87571</v>
      </c>
      <c r="D212">
        <v>1.6709000000000001</v>
      </c>
      <c r="E212">
        <v>-0.82010000000000005</v>
      </c>
      <c r="F212">
        <v>-0.53420000000000001</v>
      </c>
      <c r="G212">
        <v>1.3543000000000001</v>
      </c>
      <c r="H212">
        <v>-54.183135</v>
      </c>
      <c r="I212">
        <v>5.6300000000000003E-2</v>
      </c>
      <c r="J212">
        <v>0.46350000000000002</v>
      </c>
      <c r="K212">
        <v>0.18912000000000001</v>
      </c>
      <c r="L212">
        <v>-2.8038E-2</v>
      </c>
      <c r="M212">
        <v>9.0940999999999994E-2</v>
      </c>
      <c r="N212">
        <v>0.18536</v>
      </c>
      <c r="O212">
        <v>-0.23338</v>
      </c>
      <c r="P212">
        <v>-4.802E-2</v>
      </c>
      <c r="Q212">
        <v>-0.14069999999999999</v>
      </c>
      <c r="R212">
        <v>5.3400000000000003E-2</v>
      </c>
      <c r="S212">
        <v>0.78952</v>
      </c>
      <c r="T212">
        <v>-0.53110666666666673</v>
      </c>
      <c r="U212">
        <v>-0.49340000000000001</v>
      </c>
      <c r="V212">
        <v>1.9424733333333331</v>
      </c>
      <c r="W212">
        <v>1.9131800000000001</v>
      </c>
      <c r="X212">
        <v>0.20281333333333329</v>
      </c>
      <c r="Y212">
        <v>0.16222</v>
      </c>
      <c r="Z212">
        <v>3.8066666666666672E-2</v>
      </c>
      <c r="AA212">
        <v>6.1219999999999997E-2</v>
      </c>
      <c r="AB212">
        <v>50.6</v>
      </c>
      <c r="AC212">
        <v>-0.39118000000000003</v>
      </c>
      <c r="AD212">
        <v>1.90133</v>
      </c>
      <c r="AE212">
        <v>0.59399333333333337</v>
      </c>
      <c r="AF212">
        <v>0.5534</v>
      </c>
      <c r="AG212">
        <v>0.80849000000000004</v>
      </c>
      <c r="AH212">
        <v>5.3099999999999996E-3</v>
      </c>
      <c r="AI212">
        <v>277.98950000000002</v>
      </c>
      <c r="AJ212">
        <v>238.21539999999999</v>
      </c>
      <c r="AK212">
        <v>292.29480000000001</v>
      </c>
      <c r="AL212">
        <v>303.45850000000002</v>
      </c>
      <c r="AM212">
        <v>216.41900000000001</v>
      </c>
      <c r="AN212">
        <v>275</v>
      </c>
      <c r="AO212">
        <v>85.2</v>
      </c>
      <c r="AP212">
        <v>225.7</v>
      </c>
      <c r="AQ212">
        <v>19.38</v>
      </c>
      <c r="AR212">
        <v>4.5</v>
      </c>
      <c r="AS212">
        <v>12.54</v>
      </c>
      <c r="AT212">
        <v>-11.34720057897967</v>
      </c>
      <c r="AU212">
        <v>-5.81</v>
      </c>
      <c r="AV212">
        <v>-5.5372005789796654</v>
      </c>
      <c r="AW212">
        <v>1.2972999999999999</v>
      </c>
      <c r="AX212">
        <v>1.2972999999999999</v>
      </c>
      <c r="AY212">
        <v>1.2972999999999999</v>
      </c>
      <c r="AZ212">
        <v>0</v>
      </c>
      <c r="BA212">
        <v>1.2972999999999999</v>
      </c>
      <c r="BB212">
        <v>0.95509999999999995</v>
      </c>
      <c r="BC212">
        <v>0.95509999999999995</v>
      </c>
      <c r="BD212">
        <v>0.95509999999999995</v>
      </c>
      <c r="BE212">
        <v>0</v>
      </c>
      <c r="BF212">
        <v>0.95509999999999995</v>
      </c>
      <c r="BG212">
        <v>13.936</v>
      </c>
      <c r="BH212">
        <v>13.936</v>
      </c>
      <c r="BI212">
        <v>13.936</v>
      </c>
      <c r="BJ212">
        <v>0</v>
      </c>
      <c r="BK212">
        <v>13.936</v>
      </c>
      <c r="BL212">
        <v>10.260899999999999</v>
      </c>
      <c r="BM212">
        <v>10.260899999999999</v>
      </c>
      <c r="BN212">
        <v>10.260899999999999</v>
      </c>
      <c r="BO212">
        <v>0</v>
      </c>
      <c r="BP212">
        <v>10.260899999999999</v>
      </c>
      <c r="BQ212">
        <v>4.7276999999999996</v>
      </c>
      <c r="BR212">
        <v>4.7276999999999996</v>
      </c>
      <c r="BS212">
        <v>4.7276999999999996</v>
      </c>
      <c r="BT212">
        <v>0</v>
      </c>
      <c r="BU212">
        <v>4.7276999999999996</v>
      </c>
      <c r="BV212">
        <v>3.6261000000000001</v>
      </c>
      <c r="BW212">
        <v>3.6261000000000001</v>
      </c>
      <c r="BX212">
        <v>3.6261000000000001</v>
      </c>
      <c r="BY212">
        <v>0</v>
      </c>
      <c r="BZ212">
        <v>3.6261000000000001</v>
      </c>
      <c r="CA212">
        <v>-8.3537999999999997</v>
      </c>
      <c r="CB212">
        <v>-8.3537999999999997</v>
      </c>
      <c r="CC212">
        <v>-8.3537999999999997</v>
      </c>
      <c r="CD212">
        <v>0</v>
      </c>
      <c r="CE212">
        <v>-8.3537999999999997</v>
      </c>
      <c r="CF212">
        <v>49.3</v>
      </c>
      <c r="CG212">
        <v>49.3</v>
      </c>
      <c r="CH212">
        <v>49.3</v>
      </c>
      <c r="CI212">
        <v>0</v>
      </c>
      <c r="CJ212">
        <v>49.3</v>
      </c>
      <c r="CK212">
        <v>15.5</v>
      </c>
      <c r="CL212">
        <v>15.5</v>
      </c>
      <c r="CM212">
        <v>15.5</v>
      </c>
      <c r="CN212">
        <v>0</v>
      </c>
      <c r="CO212">
        <v>15.5</v>
      </c>
      <c r="CP212">
        <v>52.3</v>
      </c>
      <c r="CQ212">
        <v>52.3</v>
      </c>
      <c r="CR212">
        <v>52.3</v>
      </c>
      <c r="CS212">
        <v>0</v>
      </c>
      <c r="CT212">
        <v>52.3</v>
      </c>
      <c r="CU212">
        <v>9.6</v>
      </c>
      <c r="CV212">
        <v>9.6</v>
      </c>
      <c r="CW212">
        <v>9.6</v>
      </c>
      <c r="CX212">
        <v>0</v>
      </c>
      <c r="CY212">
        <v>9.6</v>
      </c>
      <c r="CZ212">
        <v>32.700000000000003</v>
      </c>
      <c r="DA212">
        <v>32.700000000000003</v>
      </c>
      <c r="DB212">
        <v>32.700000000000003</v>
      </c>
      <c r="DC212">
        <v>0</v>
      </c>
      <c r="DD212">
        <v>32.700000000000003</v>
      </c>
      <c r="DE212">
        <v>3.9</v>
      </c>
      <c r="DF212">
        <v>3.9</v>
      </c>
      <c r="DG212">
        <v>3.9</v>
      </c>
      <c r="DH212">
        <v>0</v>
      </c>
      <c r="DI212">
        <v>3.9</v>
      </c>
      <c r="DJ212">
        <v>0.21843154630039879</v>
      </c>
      <c r="DK212">
        <v>0.21843154630039879</v>
      </c>
      <c r="DL212">
        <v>0.21843154630039879</v>
      </c>
      <c r="DM212">
        <v>0</v>
      </c>
      <c r="DN212">
        <v>0.21843154630039879</v>
      </c>
      <c r="DO212">
        <v>4.0111879999999998</v>
      </c>
      <c r="DP212">
        <v>4.0111879999999998</v>
      </c>
      <c r="DQ212">
        <v>4.0111879999999998</v>
      </c>
      <c r="DR212">
        <v>0</v>
      </c>
      <c r="DS212">
        <v>4.0111879999999998</v>
      </c>
      <c r="DT212">
        <v>5.5513579999999996</v>
      </c>
      <c r="DU212">
        <v>5.5513579999999996</v>
      </c>
      <c r="DV212">
        <v>5.5513579999999996</v>
      </c>
      <c r="DW212">
        <v>0</v>
      </c>
      <c r="DX212">
        <v>5.5513579999999996</v>
      </c>
      <c r="DY212">
        <v>4.1179759999999996</v>
      </c>
      <c r="DZ212">
        <v>4.1179759999999996</v>
      </c>
      <c r="EA212">
        <v>4.1179759999999996</v>
      </c>
      <c r="EB212">
        <v>0</v>
      </c>
      <c r="EC212">
        <v>4.1179759999999996</v>
      </c>
      <c r="ED212">
        <v>5.929951</v>
      </c>
      <c r="EE212">
        <v>5.929951</v>
      </c>
      <c r="EF212">
        <v>5.929951</v>
      </c>
      <c r="EG212">
        <v>0</v>
      </c>
      <c r="EH212">
        <v>5.929951</v>
      </c>
      <c r="EI212">
        <v>7.2241</v>
      </c>
      <c r="EJ212">
        <v>7.2241</v>
      </c>
      <c r="EK212">
        <v>7.2241</v>
      </c>
      <c r="EL212">
        <v>0</v>
      </c>
      <c r="EM212">
        <v>7.2241</v>
      </c>
      <c r="EN212">
        <v>19.939</v>
      </c>
      <c r="EO212">
        <v>19.939</v>
      </c>
      <c r="EP212">
        <v>19.939</v>
      </c>
      <c r="EQ212">
        <v>0</v>
      </c>
      <c r="ER212">
        <v>19.939</v>
      </c>
      <c r="ES212">
        <v>5.8498000000000001</v>
      </c>
      <c r="ET212">
        <v>5.8498000000000001</v>
      </c>
      <c r="EU212">
        <v>5.8498000000000001</v>
      </c>
      <c r="EV212">
        <v>0</v>
      </c>
      <c r="EW212">
        <v>5.8498000000000001</v>
      </c>
      <c r="EX212">
        <v>14.0892</v>
      </c>
      <c r="EY212">
        <v>14.0892</v>
      </c>
      <c r="EZ212">
        <v>14.0892</v>
      </c>
      <c r="FA212">
        <v>0</v>
      </c>
      <c r="FB212">
        <v>14.0892</v>
      </c>
      <c r="FC212">
        <v>0.48092519790919702</v>
      </c>
      <c r="FD212">
        <v>0.48092519790919702</v>
      </c>
      <c r="FE212">
        <v>0.48092519790919702</v>
      </c>
      <c r="FF212">
        <v>0</v>
      </c>
      <c r="FG212">
        <v>0.48092519790919702</v>
      </c>
      <c r="FH212">
        <v>2.4084925980375398</v>
      </c>
      <c r="FI212">
        <v>2.4084925980375398</v>
      </c>
      <c r="FJ212">
        <v>2.4084925980375398</v>
      </c>
      <c r="FK212">
        <v>0</v>
      </c>
      <c r="FL212">
        <v>2.4084925980375398</v>
      </c>
      <c r="FM212">
        <v>35.72</v>
      </c>
      <c r="FN212">
        <v>35.72</v>
      </c>
      <c r="FO212">
        <v>35.72</v>
      </c>
      <c r="FP212">
        <v>0</v>
      </c>
      <c r="FQ212">
        <v>35.72</v>
      </c>
      <c r="FR212">
        <v>276.84971000000002</v>
      </c>
      <c r="FS212">
        <v>276.84971000000002</v>
      </c>
      <c r="FT212">
        <v>276.84971000000002</v>
      </c>
      <c r="FU212">
        <v>0</v>
      </c>
      <c r="FV212">
        <v>276.84971000000002</v>
      </c>
      <c r="FW212">
        <v>0.81979400000000002</v>
      </c>
      <c r="FX212">
        <v>0.81979400000000002</v>
      </c>
      <c r="FY212">
        <v>0.81979400000000002</v>
      </c>
      <c r="FZ212">
        <v>0</v>
      </c>
      <c r="GA212">
        <v>0.81979400000000002</v>
      </c>
      <c r="GB212">
        <v>1</v>
      </c>
      <c r="GC212">
        <v>2</v>
      </c>
    </row>
    <row r="213" spans="1:185" x14ac:dyDescent="0.3">
      <c r="A213" s="36" t="s">
        <v>1290</v>
      </c>
      <c r="B213">
        <v>-4.0561100000000003E-2</v>
      </c>
      <c r="C213">
        <v>1.87016</v>
      </c>
      <c r="D213">
        <v>1.7505999999999999</v>
      </c>
      <c r="E213">
        <v>-0.71479999999999999</v>
      </c>
      <c r="F213">
        <v>-0.71460000000000001</v>
      </c>
      <c r="G213">
        <v>1.4294</v>
      </c>
      <c r="H213">
        <v>-54.175125999999999</v>
      </c>
      <c r="I213">
        <v>0.1016</v>
      </c>
      <c r="J213">
        <v>1.1000000000000001E-3</v>
      </c>
      <c r="K213">
        <v>0.14627999999999999</v>
      </c>
      <c r="L213">
        <v>-1.474E-2</v>
      </c>
      <c r="M213">
        <v>9.5984E-2</v>
      </c>
      <c r="N213">
        <v>0.20885000000000001</v>
      </c>
      <c r="O213">
        <v>-0.24253</v>
      </c>
      <c r="P213">
        <v>-3.3680000000000002E-2</v>
      </c>
      <c r="Q213">
        <v>-0.13811000000000001</v>
      </c>
      <c r="R213">
        <v>4.5659999999999999E-2</v>
      </c>
      <c r="S213">
        <v>0.76959</v>
      </c>
      <c r="T213">
        <v>-0.5384066666666667</v>
      </c>
      <c r="U213">
        <v>-0.53839000000000004</v>
      </c>
      <c r="V213">
        <v>1.9428300000000001</v>
      </c>
      <c r="W213">
        <v>1.94282</v>
      </c>
      <c r="X213">
        <v>0.2052566666666667</v>
      </c>
      <c r="Y213">
        <v>0.20524000000000001</v>
      </c>
      <c r="Z213">
        <v>3.6123333333333327E-2</v>
      </c>
      <c r="AA213">
        <v>3.6130000000000002E-2</v>
      </c>
      <c r="AB213">
        <v>52.45</v>
      </c>
      <c r="AC213">
        <v>-0.41100999999999999</v>
      </c>
      <c r="AD213">
        <v>1.94983</v>
      </c>
      <c r="AE213">
        <v>0.61626666666666663</v>
      </c>
      <c r="AF213">
        <v>0.61624999999999996</v>
      </c>
      <c r="AG213">
        <v>0.89766999999999997</v>
      </c>
      <c r="AH213">
        <v>4.13E-3</v>
      </c>
      <c r="AI213">
        <v>356.24290000000002</v>
      </c>
      <c r="AJ213">
        <v>349.8304</v>
      </c>
      <c r="AK213">
        <v>349.87939999999998</v>
      </c>
      <c r="AL213">
        <v>369.0188</v>
      </c>
      <c r="AM213">
        <v>235.99799999999999</v>
      </c>
      <c r="AN213">
        <v>295.89999999999998</v>
      </c>
      <c r="AO213">
        <v>88.4</v>
      </c>
      <c r="AP213">
        <v>249.1</v>
      </c>
      <c r="AQ213">
        <v>20.45</v>
      </c>
      <c r="AR213">
        <v>5.38</v>
      </c>
      <c r="AS213">
        <v>12.42</v>
      </c>
      <c r="AT213">
        <v>-14.12443433693057</v>
      </c>
      <c r="AU213">
        <v>-7.38</v>
      </c>
      <c r="AV213">
        <v>-6.7444343369305706</v>
      </c>
      <c r="AW213">
        <v>1.5285</v>
      </c>
      <c r="AX213">
        <v>1.5285</v>
      </c>
      <c r="AY213">
        <v>1.5285</v>
      </c>
      <c r="AZ213">
        <v>0</v>
      </c>
      <c r="BA213">
        <v>1.5285</v>
      </c>
      <c r="BB213">
        <v>0.99299999999999999</v>
      </c>
      <c r="BC213">
        <v>0.99299999999999999</v>
      </c>
      <c r="BD213">
        <v>0.99299999999999999</v>
      </c>
      <c r="BE213">
        <v>0</v>
      </c>
      <c r="BF213">
        <v>0.99299999999999999</v>
      </c>
      <c r="BG213">
        <v>5.6041999999999996</v>
      </c>
      <c r="BH213">
        <v>5.6041999999999996</v>
      </c>
      <c r="BI213">
        <v>5.6041999999999996</v>
      </c>
      <c r="BJ213">
        <v>0</v>
      </c>
      <c r="BK213">
        <v>5.6041999999999996</v>
      </c>
      <c r="BL213">
        <v>3.0145</v>
      </c>
      <c r="BM213">
        <v>3.0145</v>
      </c>
      <c r="BN213">
        <v>3.0145</v>
      </c>
      <c r="BO213">
        <v>0</v>
      </c>
      <c r="BP213">
        <v>3.0145</v>
      </c>
      <c r="BQ213">
        <v>2.4613999999999998</v>
      </c>
      <c r="BR213">
        <v>2.4613999999999998</v>
      </c>
      <c r="BS213">
        <v>2.4613999999999998</v>
      </c>
      <c r="BT213">
        <v>0</v>
      </c>
      <c r="BU213">
        <v>2.4613999999999998</v>
      </c>
      <c r="BV213">
        <v>-1.2275</v>
      </c>
      <c r="BW213">
        <v>-1.2275</v>
      </c>
      <c r="BX213">
        <v>-1.2275</v>
      </c>
      <c r="BY213">
        <v>0</v>
      </c>
      <c r="BZ213">
        <v>-1.2275</v>
      </c>
      <c r="CA213">
        <v>-1.2338</v>
      </c>
      <c r="CB213">
        <v>-1.2338</v>
      </c>
      <c r="CC213">
        <v>-1.2338</v>
      </c>
      <c r="CD213">
        <v>0</v>
      </c>
      <c r="CE213">
        <v>-1.2338</v>
      </c>
      <c r="CF213">
        <v>46.8</v>
      </c>
      <c r="CG213">
        <v>46.8</v>
      </c>
      <c r="CH213">
        <v>46.8</v>
      </c>
      <c r="CI213">
        <v>0</v>
      </c>
      <c r="CJ213">
        <v>46.8</v>
      </c>
      <c r="CK213">
        <v>12.6</v>
      </c>
      <c r="CL213">
        <v>12.6</v>
      </c>
      <c r="CM213">
        <v>12.6</v>
      </c>
      <c r="CN213">
        <v>0</v>
      </c>
      <c r="CO213">
        <v>12.6</v>
      </c>
      <c r="CP213">
        <v>59.3</v>
      </c>
      <c r="CQ213">
        <v>59.3</v>
      </c>
      <c r="CR213">
        <v>59.3</v>
      </c>
      <c r="CS213">
        <v>0</v>
      </c>
      <c r="CT213">
        <v>59.3</v>
      </c>
      <c r="CU213">
        <v>10.8</v>
      </c>
      <c r="CV213">
        <v>10.8</v>
      </c>
      <c r="CW213">
        <v>10.8</v>
      </c>
      <c r="CX213">
        <v>0</v>
      </c>
      <c r="CY213">
        <v>10.8</v>
      </c>
      <c r="CZ213">
        <v>28.2</v>
      </c>
      <c r="DA213">
        <v>28.2</v>
      </c>
      <c r="DB213">
        <v>28.2</v>
      </c>
      <c r="DC213">
        <v>0</v>
      </c>
      <c r="DD213">
        <v>28.2</v>
      </c>
      <c r="DE213">
        <v>1.7</v>
      </c>
      <c r="DF213">
        <v>1.7</v>
      </c>
      <c r="DG213">
        <v>1.7</v>
      </c>
      <c r="DH213">
        <v>0</v>
      </c>
      <c r="DI213">
        <v>1.7</v>
      </c>
      <c r="DJ213">
        <v>0.18787635487755919</v>
      </c>
      <c r="DK213">
        <v>0.18787635487755919</v>
      </c>
      <c r="DL213">
        <v>0.18787635487755919</v>
      </c>
      <c r="DM213">
        <v>0</v>
      </c>
      <c r="DN213">
        <v>0.18787635487755919</v>
      </c>
      <c r="DO213">
        <v>3.6940949999999999</v>
      </c>
      <c r="DP213">
        <v>3.6940949999999999</v>
      </c>
      <c r="DQ213">
        <v>3.6940949999999999</v>
      </c>
      <c r="DR213">
        <v>0</v>
      </c>
      <c r="DS213">
        <v>3.6940949999999999</v>
      </c>
      <c r="DT213">
        <v>5.6889599999999998</v>
      </c>
      <c r="DU213">
        <v>5.6889599999999998</v>
      </c>
      <c r="DV213">
        <v>5.6889599999999998</v>
      </c>
      <c r="DW213">
        <v>0</v>
      </c>
      <c r="DX213">
        <v>5.6889599999999998</v>
      </c>
      <c r="DY213">
        <v>3.6940949999999999</v>
      </c>
      <c r="DZ213">
        <v>3.6940949999999999</v>
      </c>
      <c r="EA213">
        <v>3.6940949999999999</v>
      </c>
      <c r="EB213">
        <v>0</v>
      </c>
      <c r="EC213">
        <v>3.6940949999999999</v>
      </c>
      <c r="ED213">
        <v>6.0772149999999998</v>
      </c>
      <c r="EE213">
        <v>6.0772149999999998</v>
      </c>
      <c r="EF213">
        <v>6.0772149999999998</v>
      </c>
      <c r="EG213">
        <v>0</v>
      </c>
      <c r="EH213">
        <v>6.0772149999999998</v>
      </c>
      <c r="EI213">
        <v>8.0854020000000002</v>
      </c>
      <c r="EJ213">
        <v>8.0854020000000002</v>
      </c>
      <c r="EK213">
        <v>8.0854020000000002</v>
      </c>
      <c r="EL213">
        <v>0</v>
      </c>
      <c r="EM213">
        <v>8.0854020000000002</v>
      </c>
      <c r="EN213">
        <v>14.021509999999999</v>
      </c>
      <c r="EO213">
        <v>14.021509999999999</v>
      </c>
      <c r="EP213">
        <v>14.021509999999999</v>
      </c>
      <c r="EQ213">
        <v>0</v>
      </c>
      <c r="ER213">
        <v>14.021509999999999</v>
      </c>
      <c r="ES213">
        <v>5.9870599999999996</v>
      </c>
      <c r="ET213">
        <v>5.9870599999999996</v>
      </c>
      <c r="EU213">
        <v>5.9870599999999996</v>
      </c>
      <c r="EV213">
        <v>0</v>
      </c>
      <c r="EW213">
        <v>5.9870599999999996</v>
      </c>
      <c r="EX213">
        <v>8.0344499999999996</v>
      </c>
      <c r="EY213">
        <v>8.0344499999999996</v>
      </c>
      <c r="EZ213">
        <v>8.0344499999999996</v>
      </c>
      <c r="FA213">
        <v>0</v>
      </c>
      <c r="FB213">
        <v>8.0344499999999996</v>
      </c>
      <c r="FC213">
        <v>0.30341655255508948</v>
      </c>
      <c r="FD213">
        <v>0.30341655255508948</v>
      </c>
      <c r="FE213">
        <v>0.30341655255508948</v>
      </c>
      <c r="FF213">
        <v>0</v>
      </c>
      <c r="FG213">
        <v>0.30341655255508948</v>
      </c>
      <c r="FH213">
        <v>1.341969180198628</v>
      </c>
      <c r="FI213">
        <v>1.341969180198628</v>
      </c>
      <c r="FJ213">
        <v>1.341969180198628</v>
      </c>
      <c r="FK213">
        <v>0</v>
      </c>
      <c r="FL213">
        <v>1.341969180198628</v>
      </c>
      <c r="FM213">
        <v>35.18</v>
      </c>
      <c r="FN213">
        <v>35.18</v>
      </c>
      <c r="FO213">
        <v>35.18</v>
      </c>
      <c r="FP213">
        <v>0</v>
      </c>
      <c r="FQ213">
        <v>35.18</v>
      </c>
      <c r="FR213">
        <v>297.47041000000002</v>
      </c>
      <c r="FS213">
        <v>297.47041000000002</v>
      </c>
      <c r="FT213">
        <v>297.47041000000002</v>
      </c>
      <c r="FU213">
        <v>0</v>
      </c>
      <c r="FV213">
        <v>297.47041000000002</v>
      </c>
      <c r="FW213">
        <v>0.78316399999999997</v>
      </c>
      <c r="FX213">
        <v>0.78316399999999997</v>
      </c>
      <c r="FY213">
        <v>0.78316399999999997</v>
      </c>
      <c r="FZ213">
        <v>0</v>
      </c>
      <c r="GA213">
        <v>0.78316399999999997</v>
      </c>
      <c r="GB213">
        <v>1</v>
      </c>
      <c r="GC213">
        <v>1</v>
      </c>
    </row>
    <row r="214" spans="1:185" x14ac:dyDescent="0.3">
      <c r="A214" s="36" t="s">
        <v>1294</v>
      </c>
      <c r="B214">
        <v>-5.0062400556935928E-2</v>
      </c>
      <c r="C214">
        <v>1.8510487159604641</v>
      </c>
      <c r="D214">
        <v>1.805818823311544</v>
      </c>
      <c r="E214">
        <v>-0.75264881171206444</v>
      </c>
      <c r="F214">
        <v>-0.72168986270743396</v>
      </c>
      <c r="G214">
        <v>1.474304309631925</v>
      </c>
      <c r="H214">
        <v>-54.179012256976399</v>
      </c>
      <c r="I214">
        <v>7.408973984513495E-2</v>
      </c>
      <c r="J214">
        <v>0.4365168566793205</v>
      </c>
      <c r="K214">
        <v>0.1910754068859897</v>
      </c>
      <c r="L214">
        <v>-1.8516222670610229E-2</v>
      </c>
      <c r="M214">
        <v>9.9659814377075717E-2</v>
      </c>
      <c r="N214">
        <v>0.190682910757622</v>
      </c>
      <c r="O214">
        <v>-0.22414185005311171</v>
      </c>
      <c r="P214">
        <v>-3.345893929548964E-2</v>
      </c>
      <c r="Q214">
        <v>-0.12880538488909721</v>
      </c>
      <c r="R214">
        <v>4.3509856173756897E-2</v>
      </c>
      <c r="S214">
        <v>0.82179257472928702</v>
      </c>
      <c r="T214">
        <v>-0.55289840497658194</v>
      </c>
      <c r="U214">
        <v>-0.5489110818470786</v>
      </c>
      <c r="V214">
        <v>1.9517688132429021</v>
      </c>
      <c r="W214">
        <v>1.9507170681019821</v>
      </c>
      <c r="X214">
        <v>0.21770330150151199</v>
      </c>
      <c r="Y214">
        <v>0.2128948326259639</v>
      </c>
      <c r="Z214">
        <v>3.9148294483837123E-2</v>
      </c>
      <c r="AA214">
        <v>4.2326947948451883E-2</v>
      </c>
      <c r="AB214">
        <v>47.765813971534037</v>
      </c>
      <c r="AC214">
        <v>-0.36852212214871422</v>
      </c>
      <c r="AD214">
        <v>1.8966731306721509</v>
      </c>
      <c r="AE214">
        <v>0.58622542365022623</v>
      </c>
      <c r="AF214">
        <v>0.58141695477467803</v>
      </c>
      <c r="AG214">
        <v>0.78852466363610829</v>
      </c>
      <c r="AH214">
        <v>5.1274892318193587E-3</v>
      </c>
      <c r="AI214">
        <v>297.93540058985479</v>
      </c>
      <c r="AJ214">
        <v>256.38285932290438</v>
      </c>
      <c r="AK214">
        <v>310.62387424563121</v>
      </c>
      <c r="AL214">
        <v>326.79950052937471</v>
      </c>
      <c r="AM214">
        <v>302.53149349770871</v>
      </c>
      <c r="AN214">
        <v>386.82347916444689</v>
      </c>
      <c r="AO214">
        <v>146.9458377949602</v>
      </c>
      <c r="AP214">
        <v>315.75802459370311</v>
      </c>
      <c r="AQ214">
        <v>20.707197714350709</v>
      </c>
      <c r="AR214">
        <v>4.8781788329413098</v>
      </c>
      <c r="AS214">
        <v>12.54106899190565</v>
      </c>
      <c r="AT214">
        <v>-17.635050944582339</v>
      </c>
      <c r="AU214">
        <v>-9.3381598221371238</v>
      </c>
      <c r="AV214">
        <v>-8.2968911224452135</v>
      </c>
      <c r="AW214">
        <v>1.2364606502668289</v>
      </c>
      <c r="AX214">
        <v>1.0968</v>
      </c>
      <c r="AY214">
        <v>1.4348000000000001</v>
      </c>
      <c r="AZ214">
        <v>0.33800000000000008</v>
      </c>
      <c r="BA214">
        <v>1.4348000000000001</v>
      </c>
      <c r="BB214">
        <v>0.93246358839498122</v>
      </c>
      <c r="BC214">
        <v>0.88549999999999995</v>
      </c>
      <c r="BD214">
        <v>0.93389999999999995</v>
      </c>
      <c r="BE214">
        <v>4.8399999999999999E-2</v>
      </c>
      <c r="BF214">
        <v>0.88549999999999995</v>
      </c>
      <c r="BG214">
        <v>17.98841397614261</v>
      </c>
      <c r="BH214">
        <v>17.805900000000001</v>
      </c>
      <c r="BI214">
        <v>23.895700000000001</v>
      </c>
      <c r="BJ214">
        <v>6.0898000000000003</v>
      </c>
      <c r="BK214">
        <v>23.895700000000001</v>
      </c>
      <c r="BL214">
        <v>7.8406441097280224</v>
      </c>
      <c r="BM214">
        <v>6.6989000000000001</v>
      </c>
      <c r="BN214">
        <v>11.5144</v>
      </c>
      <c r="BO214">
        <v>4.8155000000000001</v>
      </c>
      <c r="BP214">
        <v>11.5144</v>
      </c>
      <c r="BQ214">
        <v>5.5785921341771934</v>
      </c>
      <c r="BR214">
        <v>4.1048999999999998</v>
      </c>
      <c r="BS214">
        <v>6.2954999999999997</v>
      </c>
      <c r="BT214">
        <v>2.1905999999999999</v>
      </c>
      <c r="BU214">
        <v>6.2194000000000003</v>
      </c>
      <c r="BV214">
        <v>-0.18772154428798751</v>
      </c>
      <c r="BW214">
        <v>-0.81440000000000001</v>
      </c>
      <c r="BX214">
        <v>2.996</v>
      </c>
      <c r="BY214">
        <v>3.8104</v>
      </c>
      <c r="BZ214">
        <v>2.996</v>
      </c>
      <c r="CA214">
        <v>-5.3908705898892064</v>
      </c>
      <c r="CB214">
        <v>-9.2154000000000007</v>
      </c>
      <c r="CC214">
        <v>-5.1829999999999998</v>
      </c>
      <c r="CD214">
        <v>4.0324000000000009</v>
      </c>
      <c r="CE214">
        <v>-9.2154000000000007</v>
      </c>
      <c r="CF214">
        <v>71.065454570743782</v>
      </c>
      <c r="CG214">
        <v>52.7</v>
      </c>
      <c r="CH214">
        <v>75</v>
      </c>
      <c r="CI214">
        <v>22.3</v>
      </c>
      <c r="CJ214">
        <v>52.7</v>
      </c>
      <c r="CK214">
        <v>31.11246631807607</v>
      </c>
      <c r="CL214">
        <v>15.8</v>
      </c>
      <c r="CM214">
        <v>34.1</v>
      </c>
      <c r="CN214">
        <v>18.3</v>
      </c>
      <c r="CO214">
        <v>15.8</v>
      </c>
      <c r="CP214">
        <v>59.472436760424571</v>
      </c>
      <c r="CQ214">
        <v>58.6</v>
      </c>
      <c r="CR214">
        <v>69.7</v>
      </c>
      <c r="CS214">
        <v>11.1</v>
      </c>
      <c r="CT214">
        <v>69.7</v>
      </c>
      <c r="CU214">
        <v>11.198746374744941</v>
      </c>
      <c r="CV214">
        <v>11.1</v>
      </c>
      <c r="CW214">
        <v>11.4</v>
      </c>
      <c r="CX214">
        <v>0.30000000000000071</v>
      </c>
      <c r="CY214">
        <v>11.4</v>
      </c>
      <c r="CZ214">
        <v>82.045230568431919</v>
      </c>
      <c r="DA214">
        <v>51.5</v>
      </c>
      <c r="DB214">
        <v>84.4</v>
      </c>
      <c r="DC214">
        <v>32.900000000000013</v>
      </c>
      <c r="DD214">
        <v>51.5</v>
      </c>
      <c r="DE214">
        <v>19.125430881169819</v>
      </c>
      <c r="DF214">
        <v>3.7</v>
      </c>
      <c r="DG214">
        <v>20.5</v>
      </c>
      <c r="DH214">
        <v>16.8</v>
      </c>
      <c r="DI214">
        <v>3.7</v>
      </c>
      <c r="DJ214">
        <v>0.22514292238126329</v>
      </c>
      <c r="DK214">
        <v>0.15878276589334139</v>
      </c>
      <c r="DL214">
        <v>0.24</v>
      </c>
      <c r="DM214">
        <v>8.1217234106658626E-2</v>
      </c>
      <c r="DN214">
        <v>0.15878276589334139</v>
      </c>
      <c r="DO214">
        <v>4.0124841983011574</v>
      </c>
      <c r="DP214">
        <v>3.9207100000000001</v>
      </c>
      <c r="DQ214">
        <v>4.0572090000000003</v>
      </c>
      <c r="DR214">
        <v>0.13649900000000009</v>
      </c>
      <c r="DS214">
        <v>4.0251890000000001</v>
      </c>
      <c r="DT214">
        <v>6.3252231817405429</v>
      </c>
      <c r="DU214">
        <v>5.7827919999999997</v>
      </c>
      <c r="DV214">
        <v>6.590789</v>
      </c>
      <c r="DW214">
        <v>0.8079970000000003</v>
      </c>
      <c r="DX214">
        <v>5.9821220000000004</v>
      </c>
      <c r="DY214">
        <v>4.1873860811563688</v>
      </c>
      <c r="DZ214">
        <v>4.1045749999999996</v>
      </c>
      <c r="EA214">
        <v>4.5116829999999997</v>
      </c>
      <c r="EB214">
        <v>0.40710800000000003</v>
      </c>
      <c r="EC214">
        <v>4.5116829999999997</v>
      </c>
      <c r="ED214">
        <v>6.7134138651763529</v>
      </c>
      <c r="EE214">
        <v>6.354546</v>
      </c>
      <c r="EF214">
        <v>6.888998</v>
      </c>
      <c r="EG214">
        <v>0.53445199999999993</v>
      </c>
      <c r="EH214">
        <v>6.5247979999999997</v>
      </c>
      <c r="EI214">
        <v>7.4657626366222214</v>
      </c>
      <c r="EJ214">
        <v>7.3197510000000001</v>
      </c>
      <c r="EK214">
        <v>9.7563320000000004</v>
      </c>
      <c r="EL214">
        <v>2.4365809999999999</v>
      </c>
      <c r="EM214">
        <v>9.7563320000000004</v>
      </c>
      <c r="EN214">
        <v>28.665781021757869</v>
      </c>
      <c r="EO214">
        <v>23.610849999999999</v>
      </c>
      <c r="EP214">
        <v>29.261320000000001</v>
      </c>
      <c r="EQ214">
        <v>5.6504700000000021</v>
      </c>
      <c r="ER214">
        <v>23.610849999999999</v>
      </c>
      <c r="ES214">
        <v>9.1424730518759603</v>
      </c>
      <c r="ET214">
        <v>8.5467600000000008</v>
      </c>
      <c r="EU214">
        <v>9.3841000000000001</v>
      </c>
      <c r="EV214">
        <v>0.83733999999999931</v>
      </c>
      <c r="EW214">
        <v>8.5467600000000008</v>
      </c>
      <c r="EX214">
        <v>19.523307969881909</v>
      </c>
      <c r="EY214">
        <v>15.06409</v>
      </c>
      <c r="EZ214">
        <v>19.877220000000001</v>
      </c>
      <c r="FA214">
        <v>4.813130000000001</v>
      </c>
      <c r="FB214">
        <v>15.06409</v>
      </c>
      <c r="FC214">
        <v>0.51306753624321777</v>
      </c>
      <c r="FD214">
        <v>0.42259307809940538</v>
      </c>
      <c r="FE214">
        <v>0.52372664635333743</v>
      </c>
      <c r="FF214">
        <v>0.10113356825393199</v>
      </c>
      <c r="FG214">
        <v>0.42259307809940538</v>
      </c>
      <c r="FH214">
        <v>2.1356367067365438</v>
      </c>
      <c r="FI214">
        <v>1.7625497849477461</v>
      </c>
      <c r="FJ214">
        <v>2.1452390553888829</v>
      </c>
      <c r="FK214">
        <v>0.38268927044113732</v>
      </c>
      <c r="FL214">
        <v>1.7625497849477461</v>
      </c>
      <c r="FM214">
        <v>36.875224938846628</v>
      </c>
      <c r="FN214">
        <v>36.26</v>
      </c>
      <c r="FO214">
        <v>38.69</v>
      </c>
      <c r="FP214">
        <v>2.4300000000000002</v>
      </c>
      <c r="FQ214">
        <v>38.69</v>
      </c>
      <c r="FR214">
        <v>371.07428769090569</v>
      </c>
      <c r="FS214">
        <v>356.07171</v>
      </c>
      <c r="FT214">
        <v>377.97442000000001</v>
      </c>
      <c r="FU214">
        <v>21.90271000000001</v>
      </c>
      <c r="FV214">
        <v>356.07171</v>
      </c>
      <c r="FW214">
        <v>0.75287185305704485</v>
      </c>
      <c r="FX214">
        <v>0.73826899999999995</v>
      </c>
      <c r="FY214">
        <v>0.78106100000000001</v>
      </c>
      <c r="FZ214">
        <v>4.2792000000000052E-2</v>
      </c>
      <c r="GA214">
        <v>0.78106100000000001</v>
      </c>
      <c r="GB214">
        <v>3</v>
      </c>
      <c r="GC214">
        <v>3</v>
      </c>
    </row>
    <row r="215" spans="1:185" x14ac:dyDescent="0.3">
      <c r="A215" s="36" t="s">
        <v>1298</v>
      </c>
      <c r="B215">
        <v>-5.6412967407484103E-2</v>
      </c>
      <c r="C215">
        <v>1.7924356209283381</v>
      </c>
      <c r="D215">
        <v>1.7409782451420841</v>
      </c>
      <c r="E215">
        <v>-0.8066453490417429</v>
      </c>
      <c r="F215">
        <v>-0.61035021793382072</v>
      </c>
      <c r="G215">
        <v>1.4169425363718819</v>
      </c>
      <c r="H215">
        <v>-54.196607271484133</v>
      </c>
      <c r="I215">
        <v>9.433600270694302E-2</v>
      </c>
      <c r="J215">
        <v>0.63934191094688952</v>
      </c>
      <c r="K215">
        <v>0.21043265327591701</v>
      </c>
      <c r="L215">
        <v>-4.1693423672435032E-2</v>
      </c>
      <c r="M215">
        <v>9.1646170540495162E-2</v>
      </c>
      <c r="N215">
        <v>0.2034108926489292</v>
      </c>
      <c r="O215">
        <v>-0.223819358569052</v>
      </c>
      <c r="P215">
        <v>-2.0408465920122739E-2</v>
      </c>
      <c r="Q215">
        <v>-0.1221139186973005</v>
      </c>
      <c r="R215">
        <v>3.6661673501475589E-2</v>
      </c>
      <c r="S215">
        <v>0.77952111327151452</v>
      </c>
      <c r="T215">
        <v>-0.52065351541646543</v>
      </c>
      <c r="U215">
        <v>-0.50828255755757612</v>
      </c>
      <c r="V215">
        <v>1.954983403671289</v>
      </c>
      <c r="W215">
        <v>1.9500747099162701</v>
      </c>
      <c r="X215">
        <v>0.20367451577779139</v>
      </c>
      <c r="Y215">
        <v>0.19123193429335281</v>
      </c>
      <c r="Z215">
        <v>3.6145486815945378E-2</v>
      </c>
      <c r="AA215">
        <v>3.9071850124324702E-2</v>
      </c>
      <c r="AB215">
        <v>49.363359948008153</v>
      </c>
      <c r="AC215">
        <v>-0.36709266208216212</v>
      </c>
      <c r="AD215">
        <v>1.930437386191169</v>
      </c>
      <c r="AE215">
        <v>0.57076717785995346</v>
      </c>
      <c r="AF215">
        <v>0.55832459637551479</v>
      </c>
      <c r="AG215">
        <v>0.90852005444094452</v>
      </c>
      <c r="AH215">
        <v>4.6636181119089678E-3</v>
      </c>
      <c r="AI215">
        <v>313.48968975934099</v>
      </c>
      <c r="AJ215">
        <v>285.6570626148868</v>
      </c>
      <c r="AK215">
        <v>305.46510109139928</v>
      </c>
      <c r="AL215">
        <v>349.3468754098979</v>
      </c>
      <c r="AM215">
        <v>304.45941292016431</v>
      </c>
      <c r="AN215">
        <v>410.90445221018479</v>
      </c>
      <c r="AO215">
        <v>174.14829096633531</v>
      </c>
      <c r="AP215">
        <v>333.90095679012319</v>
      </c>
      <c r="AQ215">
        <v>19.803176574657702</v>
      </c>
      <c r="AR215">
        <v>4.6029726288842232</v>
      </c>
      <c r="AS215">
        <v>12.17353916113731</v>
      </c>
      <c r="AT215">
        <v>-15.51034961928076</v>
      </c>
      <c r="AU215">
        <v>-10.7414307782888</v>
      </c>
      <c r="AV215">
        <v>-4.7689188409919643</v>
      </c>
      <c r="AW215">
        <v>0.79842785728295407</v>
      </c>
      <c r="AX215">
        <v>0.61170000000000002</v>
      </c>
      <c r="AY215">
        <v>1.6424000000000001</v>
      </c>
      <c r="AZ215">
        <v>1.0306999999999999</v>
      </c>
      <c r="BA215">
        <v>1.6424000000000001</v>
      </c>
      <c r="BB215">
        <v>0.92915625529819068</v>
      </c>
      <c r="BC215">
        <v>0.88929999999999998</v>
      </c>
      <c r="BD215">
        <v>0.94399999999999995</v>
      </c>
      <c r="BE215">
        <v>5.4699999999999971E-2</v>
      </c>
      <c r="BF215">
        <v>0.8992</v>
      </c>
      <c r="BG215">
        <v>18.39090545970928</v>
      </c>
      <c r="BH215">
        <v>16.232800000000001</v>
      </c>
      <c r="BI215">
        <v>23.375900000000001</v>
      </c>
      <c r="BJ215">
        <v>7.1430999999999996</v>
      </c>
      <c r="BK215">
        <v>22.285900000000002</v>
      </c>
      <c r="BL215">
        <v>4.1011593046980632</v>
      </c>
      <c r="BM215">
        <v>3.3148</v>
      </c>
      <c r="BN215">
        <v>5.7317</v>
      </c>
      <c r="BO215">
        <v>2.4169</v>
      </c>
      <c r="BP215">
        <v>3.3649</v>
      </c>
      <c r="BQ215">
        <v>2.8315025563382759</v>
      </c>
      <c r="BR215">
        <v>2.1606000000000001</v>
      </c>
      <c r="BS215">
        <v>3.8586999999999998</v>
      </c>
      <c r="BT215">
        <v>1.6980999999999999</v>
      </c>
      <c r="BU215">
        <v>2.7341000000000002</v>
      </c>
      <c r="BV215">
        <v>0.1293616126115123</v>
      </c>
      <c r="BW215">
        <v>-1.1327</v>
      </c>
      <c r="BX215">
        <v>0.38779999999999998</v>
      </c>
      <c r="BY215">
        <v>1.5205</v>
      </c>
      <c r="BZ215">
        <v>-1.1327</v>
      </c>
      <c r="CA215">
        <v>-2.9608976209068918</v>
      </c>
      <c r="CB215">
        <v>-4.2225999999999999</v>
      </c>
      <c r="CC215">
        <v>-1.6012999999999999</v>
      </c>
      <c r="CD215">
        <v>2.6213000000000002</v>
      </c>
      <c r="CE215">
        <v>-1.6012999999999999</v>
      </c>
      <c r="CF215">
        <v>77.003495420061711</v>
      </c>
      <c r="CG215">
        <v>59.2</v>
      </c>
      <c r="CH215">
        <v>114.1</v>
      </c>
      <c r="CI215">
        <v>54.899999999999991</v>
      </c>
      <c r="CJ215">
        <v>59.2</v>
      </c>
      <c r="CK215">
        <v>33.802903308765302</v>
      </c>
      <c r="CL215">
        <v>16.7</v>
      </c>
      <c r="CM215">
        <v>44.7</v>
      </c>
      <c r="CN215">
        <v>28</v>
      </c>
      <c r="CO215">
        <v>16.7</v>
      </c>
      <c r="CP215">
        <v>59.753834599307893</v>
      </c>
      <c r="CQ215">
        <v>47.9</v>
      </c>
      <c r="CR215">
        <v>74.8</v>
      </c>
      <c r="CS215">
        <v>26.9</v>
      </c>
      <c r="CT215">
        <v>74.8</v>
      </c>
      <c r="CU215">
        <v>12.501030177077791</v>
      </c>
      <c r="CV215">
        <v>10</v>
      </c>
      <c r="CW215">
        <v>19.899999999999999</v>
      </c>
      <c r="CX215">
        <v>9.8999999999999986</v>
      </c>
      <c r="CY215">
        <v>12.4</v>
      </c>
      <c r="CZ215">
        <v>100.5243941078193</v>
      </c>
      <c r="DA215">
        <v>43.3</v>
      </c>
      <c r="DB215">
        <v>107.3</v>
      </c>
      <c r="DC215">
        <v>64</v>
      </c>
      <c r="DD215">
        <v>43.3</v>
      </c>
      <c r="DE215">
        <v>20.1907572053241</v>
      </c>
      <c r="DF215">
        <v>4.3</v>
      </c>
      <c r="DG215">
        <v>27.6</v>
      </c>
      <c r="DH215">
        <v>23.3</v>
      </c>
      <c r="DI215">
        <v>4.3</v>
      </c>
      <c r="DJ215">
        <v>0.2309244252638504</v>
      </c>
      <c r="DK215">
        <v>0.16822961068485359</v>
      </c>
      <c r="DL215">
        <v>0.38456353218739459</v>
      </c>
      <c r="DM215">
        <v>0.21633392150254091</v>
      </c>
      <c r="DN215">
        <v>0.16822961068485359</v>
      </c>
      <c r="DO215">
        <v>4.1989886693067193</v>
      </c>
      <c r="DP215">
        <v>3.49194</v>
      </c>
      <c r="DQ215">
        <v>4.6478910000000004</v>
      </c>
      <c r="DR215">
        <v>1.155951</v>
      </c>
      <c r="DS215">
        <v>4.3496899999999998</v>
      </c>
      <c r="DT215">
        <v>6.4661137341705963</v>
      </c>
      <c r="DU215">
        <v>6.1863919999999997</v>
      </c>
      <c r="DV215">
        <v>6.988035</v>
      </c>
      <c r="DW215">
        <v>0.80164300000000033</v>
      </c>
      <c r="DX215">
        <v>6.399877</v>
      </c>
      <c r="DY215">
        <v>4.5597247003568118</v>
      </c>
      <c r="DZ215">
        <v>4.0841919999999998</v>
      </c>
      <c r="EA215">
        <v>4.9199060000000001</v>
      </c>
      <c r="EB215">
        <v>0.83571400000000029</v>
      </c>
      <c r="EC215">
        <v>4.6380340000000002</v>
      </c>
      <c r="ED215">
        <v>6.7765898179861397</v>
      </c>
      <c r="EE215">
        <v>6.2860079999999998</v>
      </c>
      <c r="EF215">
        <v>7.16214</v>
      </c>
      <c r="EG215">
        <v>0.87613200000000013</v>
      </c>
      <c r="EH215">
        <v>6.7791620000000004</v>
      </c>
      <c r="EI215">
        <v>7.8545038394512714</v>
      </c>
      <c r="EJ215">
        <v>7.5867009999999997</v>
      </c>
      <c r="EK215">
        <v>10.633933000000001</v>
      </c>
      <c r="EL215">
        <v>3.0472320000000011</v>
      </c>
      <c r="EM215">
        <v>10.594343</v>
      </c>
      <c r="EN215">
        <v>33.417949455152673</v>
      </c>
      <c r="EO215">
        <v>25.687750000000001</v>
      </c>
      <c r="EP215">
        <v>38.976179999999999</v>
      </c>
      <c r="EQ215">
        <v>13.28843</v>
      </c>
      <c r="ER215">
        <v>25.687750000000001</v>
      </c>
      <c r="ES215">
        <v>8.8997971863677598</v>
      </c>
      <c r="ET215">
        <v>7.1358600000000001</v>
      </c>
      <c r="EU215">
        <v>16.72709</v>
      </c>
      <c r="EV215">
        <v>9.5912299999999995</v>
      </c>
      <c r="EW215">
        <v>9.1467799999999997</v>
      </c>
      <c r="EX215">
        <v>24.51815226878491</v>
      </c>
      <c r="EY215">
        <v>15.998049999999999</v>
      </c>
      <c r="EZ215">
        <v>29.065760000000001</v>
      </c>
      <c r="FA215">
        <v>13.06771</v>
      </c>
      <c r="FB215">
        <v>16.540970000000002</v>
      </c>
      <c r="FC215">
        <v>0.57279393451052973</v>
      </c>
      <c r="FD215">
        <v>0.44029593769566733</v>
      </c>
      <c r="FE215">
        <v>0.66806371600841308</v>
      </c>
      <c r="FF215">
        <v>0.22776777831274581</v>
      </c>
      <c r="FG215">
        <v>0.44029593769566733</v>
      </c>
      <c r="FH215">
        <v>2.8686593734193209</v>
      </c>
      <c r="FI215">
        <v>0.95641561084444449</v>
      </c>
      <c r="FJ215">
        <v>3.9659816756494659</v>
      </c>
      <c r="FK215">
        <v>3.0095660648050209</v>
      </c>
      <c r="FL215">
        <v>1.8083926802656241</v>
      </c>
      <c r="FM215">
        <v>38.244284198885552</v>
      </c>
      <c r="FN215">
        <v>36.65</v>
      </c>
      <c r="FO215">
        <v>39.659999999999997</v>
      </c>
      <c r="FP215">
        <v>3.009999999999998</v>
      </c>
      <c r="FQ215">
        <v>37.9</v>
      </c>
      <c r="FR215">
        <v>417.17993020213839</v>
      </c>
      <c r="FS215">
        <v>398.43866000000003</v>
      </c>
      <c r="FT215">
        <v>422.47645999999997</v>
      </c>
      <c r="FU215">
        <v>24.037799999999951</v>
      </c>
      <c r="FV215">
        <v>405.43025</v>
      </c>
      <c r="FW215">
        <v>0.73889840085838154</v>
      </c>
      <c r="FX215">
        <v>0.73084300000000002</v>
      </c>
      <c r="FY215">
        <v>0.76860499999999998</v>
      </c>
      <c r="FZ215">
        <v>3.7761999999999962E-2</v>
      </c>
      <c r="GA215">
        <v>0.75936800000000004</v>
      </c>
      <c r="GB215">
        <v>12</v>
      </c>
      <c r="GC215">
        <v>19</v>
      </c>
    </row>
    <row r="216" spans="1:185" x14ac:dyDescent="0.3">
      <c r="A216" s="36" t="s">
        <v>1301</v>
      </c>
      <c r="B216">
        <v>-5.7458460337625951E-2</v>
      </c>
      <c r="C216">
        <v>1.772771394924654</v>
      </c>
      <c r="D216">
        <v>1.806202360309906</v>
      </c>
      <c r="E216">
        <v>-0.80770066881291613</v>
      </c>
      <c r="F216">
        <v>-0.66480127248286147</v>
      </c>
      <c r="G216">
        <v>1.472501925610012</v>
      </c>
      <c r="H216">
        <v>-54.195902045366992</v>
      </c>
      <c r="I216">
        <v>9.3498723260872968E-2</v>
      </c>
      <c r="J216">
        <v>0.68279777354941062</v>
      </c>
      <c r="K216">
        <v>0.22407903499857221</v>
      </c>
      <c r="L216">
        <v>-3.6406808942004043E-2</v>
      </c>
      <c r="M216">
        <v>9.227921917754997E-2</v>
      </c>
      <c r="N216">
        <v>0.19710971394096261</v>
      </c>
      <c r="O216">
        <v>-0.2188999477841683</v>
      </c>
      <c r="P216">
        <v>-2.1790233843205661E-2</v>
      </c>
      <c r="Q216">
        <v>-0.1203500892451104</v>
      </c>
      <c r="R216">
        <v>3.6740109898477008E-2</v>
      </c>
      <c r="S216">
        <v>0.77135970362654371</v>
      </c>
      <c r="T216">
        <v>-0.51661992287522718</v>
      </c>
      <c r="U216">
        <v>-0.50147990935271736</v>
      </c>
      <c r="V216">
        <v>1.9462166214462271</v>
      </c>
      <c r="W216">
        <v>1.9366699786100781</v>
      </c>
      <c r="X216">
        <v>0.19198994838525829</v>
      </c>
      <c r="Y216">
        <v>0.17250014186468851</v>
      </c>
      <c r="Z216">
        <v>5.1896738822073032E-2</v>
      </c>
      <c r="AA216">
        <v>5.9570254232052797E-2</v>
      </c>
      <c r="AB216">
        <v>47.540043707331449</v>
      </c>
      <c r="AC216">
        <v>-0.34989034830288829</v>
      </c>
      <c r="AD216">
        <v>1.9207707747535041</v>
      </c>
      <c r="AE216">
        <v>0.54188029668814652</v>
      </c>
      <c r="AF216">
        <v>0.52239049016757666</v>
      </c>
      <c r="AG216">
        <v>0.82836426381821981</v>
      </c>
      <c r="AH216">
        <v>4.730001235767967E-3</v>
      </c>
      <c r="AI216">
        <v>281.40271123893012</v>
      </c>
      <c r="AJ216">
        <v>240.41433139651849</v>
      </c>
      <c r="AK216">
        <v>286.50579535449862</v>
      </c>
      <c r="AL216">
        <v>317.28810693440153</v>
      </c>
      <c r="AM216">
        <v>264.19874316819357</v>
      </c>
      <c r="AN216">
        <v>363.09989756518843</v>
      </c>
      <c r="AO216">
        <v>177.09875580587209</v>
      </c>
      <c r="AP216">
        <v>275.49982770186222</v>
      </c>
      <c r="AQ216">
        <v>19.220031799807138</v>
      </c>
      <c r="AR216">
        <v>4.1200270940773462</v>
      </c>
      <c r="AS216">
        <v>12.330032536362159</v>
      </c>
      <c r="AT216">
        <v>-11.989618517727351</v>
      </c>
      <c r="AU216">
        <v>-7.1699691031521962</v>
      </c>
      <c r="AV216">
        <v>-4.8196494145751556</v>
      </c>
      <c r="AW216">
        <v>0.64829424630073995</v>
      </c>
      <c r="AX216">
        <v>0.62019999999999997</v>
      </c>
      <c r="AY216">
        <v>0.64829999999999999</v>
      </c>
      <c r="AZ216">
        <v>2.810000000000001E-2</v>
      </c>
      <c r="BA216">
        <v>0.62019999999999997</v>
      </c>
      <c r="BB216">
        <v>0.85330060724331935</v>
      </c>
      <c r="BC216">
        <v>0.85329999999999995</v>
      </c>
      <c r="BD216">
        <v>0.85680000000000001</v>
      </c>
      <c r="BE216">
        <v>3.5000000000000591E-3</v>
      </c>
      <c r="BF216">
        <v>0.85680000000000001</v>
      </c>
      <c r="BG216">
        <v>27.124037321822271</v>
      </c>
      <c r="BH216">
        <v>26.7698</v>
      </c>
      <c r="BI216">
        <v>27.124099999999999</v>
      </c>
      <c r="BJ216">
        <v>0.35429999999999851</v>
      </c>
      <c r="BK216">
        <v>26.7698</v>
      </c>
      <c r="BL216">
        <v>4.0693710689318694</v>
      </c>
      <c r="BM216">
        <v>3.8079000000000001</v>
      </c>
      <c r="BN216">
        <v>4.1741999999999999</v>
      </c>
      <c r="BO216">
        <v>0.36629999999999979</v>
      </c>
      <c r="BP216">
        <v>3.8079000000000001</v>
      </c>
      <c r="BQ216">
        <v>2.8031019205522449</v>
      </c>
      <c r="BR216">
        <v>2.6838000000000002</v>
      </c>
      <c r="BS216">
        <v>2.9472999999999998</v>
      </c>
      <c r="BT216">
        <v>0.26349999999999962</v>
      </c>
      <c r="BU216">
        <v>2.6838000000000002</v>
      </c>
      <c r="BV216">
        <v>0.14335701051372729</v>
      </c>
      <c r="BW216">
        <v>8.6999999999999994E-3</v>
      </c>
      <c r="BX216">
        <v>0.1434</v>
      </c>
      <c r="BY216">
        <v>0.13469999999999999</v>
      </c>
      <c r="BZ216">
        <v>1.7399999999999999E-2</v>
      </c>
      <c r="CA216">
        <v>-2.9464589310659721</v>
      </c>
      <c r="CB216">
        <v>-2.956</v>
      </c>
      <c r="CC216">
        <v>-2.7012</v>
      </c>
      <c r="CD216">
        <v>0.25479999999999992</v>
      </c>
      <c r="CE216">
        <v>-2.7012</v>
      </c>
      <c r="CF216">
        <v>87.600069863326112</v>
      </c>
      <c r="CG216">
        <v>85.2</v>
      </c>
      <c r="CH216">
        <v>90.7</v>
      </c>
      <c r="CI216">
        <v>5.5</v>
      </c>
      <c r="CJ216">
        <v>85.2</v>
      </c>
      <c r="CK216">
        <v>36.299764222934392</v>
      </c>
      <c r="CL216">
        <v>32.5</v>
      </c>
      <c r="CM216">
        <v>39</v>
      </c>
      <c r="CN216">
        <v>6.5</v>
      </c>
      <c r="CO216">
        <v>32.5</v>
      </c>
      <c r="CP216">
        <v>55.900001664043153</v>
      </c>
      <c r="CQ216">
        <v>55.8</v>
      </c>
      <c r="CR216">
        <v>56</v>
      </c>
      <c r="CS216">
        <v>0.20000000000000279</v>
      </c>
      <c r="CT216">
        <v>56</v>
      </c>
      <c r="CU216">
        <v>15.499982650190869</v>
      </c>
      <c r="CV216">
        <v>15.4</v>
      </c>
      <c r="CW216">
        <v>15.5</v>
      </c>
      <c r="CX216">
        <v>9.9999999999999645E-2</v>
      </c>
      <c r="CY216">
        <v>15.4</v>
      </c>
      <c r="CZ216">
        <v>119.4976858192131</v>
      </c>
      <c r="DA216">
        <v>105.8</v>
      </c>
      <c r="DB216">
        <v>119.9</v>
      </c>
      <c r="DC216">
        <v>14.10000000000001</v>
      </c>
      <c r="DD216">
        <v>105.8</v>
      </c>
      <c r="DE216">
        <v>19.699545331588329</v>
      </c>
      <c r="DF216">
        <v>15</v>
      </c>
      <c r="DG216">
        <v>22</v>
      </c>
      <c r="DH216">
        <v>7</v>
      </c>
      <c r="DI216">
        <v>15</v>
      </c>
      <c r="DJ216">
        <v>0.31796782507601362</v>
      </c>
      <c r="DK216">
        <v>0.30713770728190343</v>
      </c>
      <c r="DL216">
        <v>0.33308850532500922</v>
      </c>
      <c r="DM216">
        <v>2.595079804310579E-2</v>
      </c>
      <c r="DN216">
        <v>0.30713770728190343</v>
      </c>
      <c r="DO216">
        <v>3.925394869918533</v>
      </c>
      <c r="DP216">
        <v>3.9238840000000001</v>
      </c>
      <c r="DQ216">
        <v>3.926237</v>
      </c>
      <c r="DR216">
        <v>2.352999999999827E-3</v>
      </c>
      <c r="DS216">
        <v>3.9238840000000001</v>
      </c>
      <c r="DT216">
        <v>6.1100558226711046</v>
      </c>
      <c r="DU216">
        <v>6.0915939999999997</v>
      </c>
      <c r="DV216">
        <v>6.8920510000000004</v>
      </c>
      <c r="DW216">
        <v>0.80045700000000064</v>
      </c>
      <c r="DX216">
        <v>6.8920510000000004</v>
      </c>
      <c r="DY216">
        <v>3.925394869918533</v>
      </c>
      <c r="DZ216">
        <v>3.9238840000000001</v>
      </c>
      <c r="EA216">
        <v>3.926237</v>
      </c>
      <c r="EB216">
        <v>2.352999999999827E-3</v>
      </c>
      <c r="EC216">
        <v>3.9238840000000001</v>
      </c>
      <c r="ED216">
        <v>6.3467432552302698</v>
      </c>
      <c r="EE216">
        <v>6.346622</v>
      </c>
      <c r="EF216">
        <v>7.0402009999999997</v>
      </c>
      <c r="EG216">
        <v>0.69357899999999972</v>
      </c>
      <c r="EH216">
        <v>7.0402009999999997</v>
      </c>
      <c r="EI216">
        <v>7.604338082222446</v>
      </c>
      <c r="EJ216">
        <v>7.590605</v>
      </c>
      <c r="EK216">
        <v>7.6460369999999998</v>
      </c>
      <c r="EL216">
        <v>5.5431999999999697E-2</v>
      </c>
      <c r="EM216">
        <v>7.6460369999999998</v>
      </c>
      <c r="EN216">
        <v>29.864486086625451</v>
      </c>
      <c r="EO216">
        <v>27.567519999999998</v>
      </c>
      <c r="EP216">
        <v>29.958410000000001</v>
      </c>
      <c r="EQ216">
        <v>2.390890000000002</v>
      </c>
      <c r="ER216">
        <v>27.567519999999998</v>
      </c>
      <c r="ES216">
        <v>14.571562268910499</v>
      </c>
      <c r="ET216">
        <v>13.0555</v>
      </c>
      <c r="EU216">
        <v>14.57202</v>
      </c>
      <c r="EV216">
        <v>1.5165200000000001</v>
      </c>
      <c r="EW216">
        <v>13.30484</v>
      </c>
      <c r="EX216">
        <v>15.29292381771495</v>
      </c>
      <c r="EY216">
        <v>14.26268</v>
      </c>
      <c r="EZ216">
        <v>16.902909999999999</v>
      </c>
      <c r="FA216">
        <v>2.640229999999999</v>
      </c>
      <c r="FB216">
        <v>14.26268</v>
      </c>
      <c r="FC216">
        <v>0.58875988625246056</v>
      </c>
      <c r="FD216">
        <v>0.54347661943297887</v>
      </c>
      <c r="FE216">
        <v>0.59061153815748202</v>
      </c>
      <c r="FF216">
        <v>4.713491872450315E-2</v>
      </c>
      <c r="FG216">
        <v>0.54347661943297887</v>
      </c>
      <c r="FH216">
        <v>1.0495090919581589</v>
      </c>
      <c r="FI216">
        <v>1.049466717723418</v>
      </c>
      <c r="FJ216">
        <v>1.2946964880701619</v>
      </c>
      <c r="FK216">
        <v>0.24522977034674409</v>
      </c>
      <c r="FL216">
        <v>1.0719918465761329</v>
      </c>
      <c r="FM216">
        <v>36.640090219007469</v>
      </c>
      <c r="FN216">
        <v>36.64</v>
      </c>
      <c r="FO216">
        <v>37.159999999999997</v>
      </c>
      <c r="FP216">
        <v>0.51999999999999602</v>
      </c>
      <c r="FQ216">
        <v>37.159999999999997</v>
      </c>
      <c r="FR216">
        <v>357.14478483534202</v>
      </c>
      <c r="FS216">
        <v>352.18137000000002</v>
      </c>
      <c r="FT216">
        <v>357.14573000000001</v>
      </c>
      <c r="FU216">
        <v>4.9643599999999992</v>
      </c>
      <c r="FV216">
        <v>352.18137000000002</v>
      </c>
      <c r="FW216">
        <v>0.79177838224683306</v>
      </c>
      <c r="FX216">
        <v>0.79177699999999995</v>
      </c>
      <c r="FY216">
        <v>0.79900800000000005</v>
      </c>
      <c r="FZ216">
        <v>7.2310000000000976E-3</v>
      </c>
      <c r="GA216">
        <v>0.79900800000000005</v>
      </c>
      <c r="GB216">
        <v>3</v>
      </c>
      <c r="GC216">
        <v>4</v>
      </c>
    </row>
    <row r="217" spans="1:185" x14ac:dyDescent="0.3">
      <c r="A217" s="36" t="s">
        <v>1304</v>
      </c>
      <c r="B217">
        <v>-6.3804500041331091E-2</v>
      </c>
      <c r="C217">
        <v>1.819709998926476</v>
      </c>
      <c r="D217">
        <v>1.8177000016242559</v>
      </c>
      <c r="E217">
        <v>-0.83600000261936136</v>
      </c>
      <c r="F217">
        <v>-0.6439999984334307</v>
      </c>
      <c r="G217">
        <v>1.4800000010509891</v>
      </c>
      <c r="H217">
        <v>-54.194226000028642</v>
      </c>
      <c r="I217">
        <v>8.4799999751223751E-2</v>
      </c>
      <c r="J217">
        <v>0.60770000259772861</v>
      </c>
      <c r="K217">
        <v>0.2057700016163245</v>
      </c>
      <c r="L217">
        <v>-2.5626000305904631E-2</v>
      </c>
      <c r="M217">
        <v>9.8137999708445056E-2</v>
      </c>
      <c r="N217">
        <v>0.18887999994105081</v>
      </c>
      <c r="O217">
        <v>-0.21888999992716979</v>
      </c>
      <c r="P217">
        <v>-3.0009999986119001E-2</v>
      </c>
      <c r="Q217">
        <v>-0.1244499999567346</v>
      </c>
      <c r="R217">
        <v>4.0999999984135997E-2</v>
      </c>
      <c r="S217">
        <v>0.79243999964738676</v>
      </c>
      <c r="T217">
        <v>-0.51468999999110643</v>
      </c>
      <c r="U217">
        <v>-0.49724000015737801</v>
      </c>
      <c r="V217">
        <v>1.9450566667108931</v>
      </c>
      <c r="W217">
        <v>1.935660000131779</v>
      </c>
      <c r="X217">
        <v>0.1897033332867028</v>
      </c>
      <c r="Y217">
        <v>0.17208000012637109</v>
      </c>
      <c r="Z217">
        <v>5.0053333431461733E-2</v>
      </c>
      <c r="AA217">
        <v>5.8560000072830139E-2</v>
      </c>
      <c r="AB217">
        <v>48.809999939969209</v>
      </c>
      <c r="AC217">
        <v>-0.35472999954751561</v>
      </c>
      <c r="AD217">
        <v>1.9225599999516869</v>
      </c>
      <c r="AE217">
        <v>0.54443333283421846</v>
      </c>
      <c r="AF217">
        <v>0.52680999967388675</v>
      </c>
      <c r="AG217">
        <v>0.82799999807432756</v>
      </c>
      <c r="AH217">
        <v>4.4800000189286274E-3</v>
      </c>
      <c r="AI217">
        <v>271.01089859007323</v>
      </c>
      <c r="AJ217">
        <v>245.15129791219579</v>
      </c>
      <c r="AK217">
        <v>271.49159860186307</v>
      </c>
      <c r="AL217">
        <v>296.38979925615899</v>
      </c>
      <c r="AM217">
        <v>334.06999995763579</v>
      </c>
      <c r="AN217">
        <v>458.70000001622452</v>
      </c>
      <c r="AO217">
        <v>215.39999907700411</v>
      </c>
      <c r="AP217">
        <v>346.80000077517218</v>
      </c>
      <c r="AQ217">
        <v>20.269999999819721</v>
      </c>
      <c r="AR217">
        <v>4.8399999951326382</v>
      </c>
      <c r="AS217">
        <v>13.22000000288436</v>
      </c>
      <c r="AT217">
        <v>-14.313565839411019</v>
      </c>
      <c r="AU217">
        <v>-7.3799999929693669</v>
      </c>
      <c r="AV217">
        <v>-6.9335658464416534</v>
      </c>
      <c r="AW217">
        <v>1.4469999943863101</v>
      </c>
      <c r="AX217">
        <v>1.1355999999999999</v>
      </c>
      <c r="AY217">
        <v>1.4470000000000001</v>
      </c>
      <c r="AZ217">
        <v>0.31140000000000012</v>
      </c>
      <c r="BA217">
        <v>1.1355999999999999</v>
      </c>
      <c r="BB217">
        <v>0.86579999811795361</v>
      </c>
      <c r="BC217">
        <v>0.76139999999999997</v>
      </c>
      <c r="BD217">
        <v>0.86580000000000001</v>
      </c>
      <c r="BE217">
        <v>0.10440000000000001</v>
      </c>
      <c r="BF217">
        <v>0.76139999999999997</v>
      </c>
      <c r="BG217">
        <v>25.953900180710701</v>
      </c>
      <c r="BH217">
        <v>25.953900000000001</v>
      </c>
      <c r="BI217">
        <v>35.978200000000001</v>
      </c>
      <c r="BJ217">
        <v>10.0243</v>
      </c>
      <c r="BK217">
        <v>35.978200000000001</v>
      </c>
      <c r="BL217">
        <v>2.828400027866544</v>
      </c>
      <c r="BM217">
        <v>2.8283999999999998</v>
      </c>
      <c r="BN217">
        <v>4.3742000000000001</v>
      </c>
      <c r="BO217">
        <v>1.5458000000000001</v>
      </c>
      <c r="BP217">
        <v>4.3742000000000001</v>
      </c>
      <c r="BQ217">
        <v>2.0376000141477961</v>
      </c>
      <c r="BR217">
        <v>2.0375999999999999</v>
      </c>
      <c r="BS217">
        <v>2.8224</v>
      </c>
      <c r="BT217">
        <v>0.78480000000000016</v>
      </c>
      <c r="BU217">
        <v>2.8224</v>
      </c>
      <c r="BV217">
        <v>-7.7599989874085978E-2</v>
      </c>
      <c r="BW217">
        <v>-7.7600000000000002E-2</v>
      </c>
      <c r="BX217">
        <v>0.48409999999999997</v>
      </c>
      <c r="BY217">
        <v>0.56169999999999998</v>
      </c>
      <c r="BZ217">
        <v>0.48409999999999997</v>
      </c>
      <c r="CA217">
        <v>-1.9600000242755129</v>
      </c>
      <c r="CB217">
        <v>-3.3066</v>
      </c>
      <c r="CC217">
        <v>-1.96</v>
      </c>
      <c r="CD217">
        <v>1.3466</v>
      </c>
      <c r="CE217">
        <v>-3.3066</v>
      </c>
      <c r="CF217">
        <v>111.8999992410522</v>
      </c>
      <c r="CG217">
        <v>69.8</v>
      </c>
      <c r="CH217">
        <v>111.9</v>
      </c>
      <c r="CI217">
        <v>42.100000000000009</v>
      </c>
      <c r="CJ217">
        <v>69.8</v>
      </c>
      <c r="CK217">
        <v>42.099999576359302</v>
      </c>
      <c r="CL217">
        <v>18.600000000000001</v>
      </c>
      <c r="CM217">
        <v>42.1</v>
      </c>
      <c r="CN217">
        <v>23.5</v>
      </c>
      <c r="CO217">
        <v>18.600000000000001</v>
      </c>
      <c r="CP217">
        <v>56.500000155034463</v>
      </c>
      <c r="CQ217">
        <v>56.5</v>
      </c>
      <c r="CR217">
        <v>65.099999999999994</v>
      </c>
      <c r="CS217">
        <v>8.5999999999999943</v>
      </c>
      <c r="CT217">
        <v>65.099999999999994</v>
      </c>
      <c r="CU217">
        <v>15.299999996394551</v>
      </c>
      <c r="CV217">
        <v>15.1</v>
      </c>
      <c r="CW217">
        <v>15.3</v>
      </c>
      <c r="CX217">
        <v>0.20000000000000109</v>
      </c>
      <c r="CY217">
        <v>15.1</v>
      </c>
      <c r="CZ217">
        <v>133.6999989940787</v>
      </c>
      <c r="DA217">
        <v>77.900000000000006</v>
      </c>
      <c r="DB217">
        <v>133.69999999999999</v>
      </c>
      <c r="DC217">
        <v>55.799999999999983</v>
      </c>
      <c r="DD217">
        <v>77.900000000000006</v>
      </c>
      <c r="DE217">
        <v>24.29999962503291</v>
      </c>
      <c r="DF217">
        <v>3.5</v>
      </c>
      <c r="DG217">
        <v>24.3</v>
      </c>
      <c r="DH217">
        <v>20.8</v>
      </c>
      <c r="DI217">
        <v>3.5</v>
      </c>
      <c r="DJ217">
        <v>0.3226643572729096</v>
      </c>
      <c r="DK217">
        <v>0.1790661877886095</v>
      </c>
      <c r="DL217">
        <v>0.32266435986159181</v>
      </c>
      <c r="DM217">
        <v>0.1435981720729822</v>
      </c>
      <c r="DN217">
        <v>0.1790661877886095</v>
      </c>
      <c r="DO217">
        <v>3.9262140013422369</v>
      </c>
      <c r="DP217">
        <v>3.9262139999999999</v>
      </c>
      <c r="DQ217">
        <v>4.0006700000000004</v>
      </c>
      <c r="DR217">
        <v>7.4456000000000522E-2</v>
      </c>
      <c r="DS217">
        <v>4.0006700000000004</v>
      </c>
      <c r="DT217">
        <v>7.0374459875579607</v>
      </c>
      <c r="DU217">
        <v>6.3472670000000004</v>
      </c>
      <c r="DV217">
        <v>7.0374460000000001</v>
      </c>
      <c r="DW217">
        <v>0.69017899999999965</v>
      </c>
      <c r="DX217">
        <v>6.3472670000000004</v>
      </c>
      <c r="DY217">
        <v>3.9262140013422369</v>
      </c>
      <c r="DZ217">
        <v>3.9262139999999999</v>
      </c>
      <c r="EA217">
        <v>4.0006700000000004</v>
      </c>
      <c r="EB217">
        <v>7.4456000000000522E-2</v>
      </c>
      <c r="EC217">
        <v>4.0006700000000004</v>
      </c>
      <c r="ED217">
        <v>7.7489279833872988</v>
      </c>
      <c r="EE217">
        <v>6.8273960000000002</v>
      </c>
      <c r="EF217">
        <v>7.7489280000000003</v>
      </c>
      <c r="EG217">
        <v>0.92153200000000002</v>
      </c>
      <c r="EH217">
        <v>6.8273960000000002</v>
      </c>
      <c r="EI217">
        <v>7.5095410565346157</v>
      </c>
      <c r="EJ217">
        <v>7.5095409999999996</v>
      </c>
      <c r="EK217">
        <v>10.645602999999999</v>
      </c>
      <c r="EL217">
        <v>3.1360619999999999</v>
      </c>
      <c r="EM217">
        <v>10.645602999999999</v>
      </c>
      <c r="EN217">
        <v>37.738869854170609</v>
      </c>
      <c r="EO217">
        <v>29.64949</v>
      </c>
      <c r="EP217">
        <v>37.738869999999999</v>
      </c>
      <c r="EQ217">
        <v>8.0893799999999985</v>
      </c>
      <c r="ER217">
        <v>29.64949</v>
      </c>
      <c r="ES217">
        <v>18.541749952511861</v>
      </c>
      <c r="ET217">
        <v>15.90751</v>
      </c>
      <c r="EU217">
        <v>18.54175</v>
      </c>
      <c r="EV217">
        <v>2.6342400000000001</v>
      </c>
      <c r="EW217">
        <v>15.90751</v>
      </c>
      <c r="EX217">
        <v>19.197119901658759</v>
      </c>
      <c r="EY217">
        <v>13.74198</v>
      </c>
      <c r="EZ217">
        <v>19.197120000000002</v>
      </c>
      <c r="FA217">
        <v>5.4551400000000019</v>
      </c>
      <c r="FB217">
        <v>13.74198</v>
      </c>
      <c r="FC217">
        <v>0.60721444908233069</v>
      </c>
      <c r="FD217">
        <v>0.4770571775331649</v>
      </c>
      <c r="FE217">
        <v>0.60721445142871022</v>
      </c>
      <c r="FF217">
        <v>0.13015727389554529</v>
      </c>
      <c r="FG217">
        <v>0.4770571775331649</v>
      </c>
      <c r="FH217">
        <v>1.0353456358047219</v>
      </c>
      <c r="FI217">
        <v>0.86386744374198099</v>
      </c>
      <c r="FJ217">
        <v>1.0353456388960049</v>
      </c>
      <c r="FK217">
        <v>0.17147819515402399</v>
      </c>
      <c r="FL217">
        <v>0.86386744374198099</v>
      </c>
      <c r="FM217">
        <v>41.17000000829254</v>
      </c>
      <c r="FN217">
        <v>41.17</v>
      </c>
      <c r="FO217">
        <v>41.63</v>
      </c>
      <c r="FP217">
        <v>0.46000000000000091</v>
      </c>
      <c r="FQ217">
        <v>41.63</v>
      </c>
      <c r="FR217">
        <v>413.68358985258561</v>
      </c>
      <c r="FS217">
        <v>405.50628999999998</v>
      </c>
      <c r="FT217">
        <v>413.68358999999998</v>
      </c>
      <c r="FU217">
        <v>8.1773000000000025</v>
      </c>
      <c r="FV217">
        <v>405.50628999999998</v>
      </c>
      <c r="FW217">
        <v>0.78720800026310778</v>
      </c>
      <c r="FX217">
        <v>0.78720800000000002</v>
      </c>
      <c r="FY217">
        <v>0.80180300000000004</v>
      </c>
      <c r="FZ217">
        <v>1.4595000000000019E-2</v>
      </c>
      <c r="GA217">
        <v>0.80180300000000004</v>
      </c>
      <c r="GB217">
        <v>2</v>
      </c>
      <c r="GC217">
        <v>1</v>
      </c>
    </row>
    <row r="218" spans="1:185" x14ac:dyDescent="0.3">
      <c r="A218" s="36" t="s">
        <v>1307</v>
      </c>
      <c r="B218">
        <v>-7.0188500000000001E-2</v>
      </c>
      <c r="C218">
        <v>1.77081</v>
      </c>
      <c r="D218">
        <v>1.7551000000000001</v>
      </c>
      <c r="E218">
        <v>-0.75990000000000002</v>
      </c>
      <c r="F218">
        <v>-0.67220000000000002</v>
      </c>
      <c r="G218">
        <v>1.4320999999999999</v>
      </c>
      <c r="H218">
        <v>-54.203682999999998</v>
      </c>
      <c r="I218">
        <v>6.4100000000000004E-2</v>
      </c>
      <c r="J218">
        <v>0.10349999999999999</v>
      </c>
      <c r="K218">
        <v>0.28670000000000001</v>
      </c>
      <c r="L218">
        <v>-5.1947E-2</v>
      </c>
      <c r="M218">
        <v>7.2627999999999998E-2</v>
      </c>
      <c r="N218">
        <v>0.19708999999999999</v>
      </c>
      <c r="O218">
        <v>-0.20566999999999999</v>
      </c>
      <c r="P218">
        <v>-8.5800000000000008E-3</v>
      </c>
      <c r="Q218">
        <v>-0.10712000000000001</v>
      </c>
      <c r="R218">
        <v>2.911E-2</v>
      </c>
      <c r="S218">
        <v>0.77834000000000003</v>
      </c>
      <c r="T218">
        <v>-0.50971333333333335</v>
      </c>
      <c r="U218">
        <v>-0.49091000000000001</v>
      </c>
      <c r="V218">
        <v>1.9469233333333329</v>
      </c>
      <c r="W218">
        <v>1.93794</v>
      </c>
      <c r="X218">
        <v>0.20126333333333329</v>
      </c>
      <c r="Y218">
        <v>0.18068999999999999</v>
      </c>
      <c r="Z218">
        <v>5.0636666666666663E-2</v>
      </c>
      <c r="AA218">
        <v>6.2120000000000002E-2</v>
      </c>
      <c r="AB218">
        <v>47.35</v>
      </c>
      <c r="AC218">
        <v>-0.34222000000000002</v>
      </c>
      <c r="AD218">
        <v>1.92899</v>
      </c>
      <c r="AE218">
        <v>0.54348333333333332</v>
      </c>
      <c r="AF218">
        <v>0.52290999999999999</v>
      </c>
      <c r="AG218">
        <v>0.76990999999999998</v>
      </c>
      <c r="AH218">
        <v>4.9899999999999996E-3</v>
      </c>
      <c r="AI218">
        <v>256.66559999999998</v>
      </c>
      <c r="AJ218">
        <v>230.02549999999999</v>
      </c>
      <c r="AK218">
        <v>247.69130000000001</v>
      </c>
      <c r="AL218">
        <v>292.2801</v>
      </c>
      <c r="AM218">
        <v>239.79</v>
      </c>
      <c r="AN218">
        <v>318.60000000000002</v>
      </c>
      <c r="AO218">
        <v>141.4</v>
      </c>
      <c r="AP218">
        <v>255.4</v>
      </c>
      <c r="AQ218">
        <v>18.440000000000001</v>
      </c>
      <c r="AR218">
        <v>3.99</v>
      </c>
      <c r="AS218">
        <v>12.14</v>
      </c>
      <c r="AT218">
        <v>-11.50087777804111</v>
      </c>
      <c r="AU218">
        <v>-5.17</v>
      </c>
      <c r="AV218">
        <v>-6.3308777780411063</v>
      </c>
      <c r="AW218">
        <v>3.242</v>
      </c>
      <c r="AX218">
        <v>3.242</v>
      </c>
      <c r="AY218">
        <v>3.242</v>
      </c>
      <c r="AZ218">
        <v>0</v>
      </c>
      <c r="BA218">
        <v>3.242</v>
      </c>
      <c r="BB218">
        <v>0.85560000000000003</v>
      </c>
      <c r="BC218">
        <v>0.85560000000000003</v>
      </c>
      <c r="BD218">
        <v>0.85560000000000003</v>
      </c>
      <c r="BE218">
        <v>0</v>
      </c>
      <c r="BF218">
        <v>0.85560000000000003</v>
      </c>
      <c r="BG218">
        <v>26.9514</v>
      </c>
      <c r="BH218">
        <v>26.9514</v>
      </c>
      <c r="BI218">
        <v>26.9514</v>
      </c>
      <c r="BJ218">
        <v>0</v>
      </c>
      <c r="BK218">
        <v>26.9514</v>
      </c>
      <c r="BL218">
        <v>12.314399999999999</v>
      </c>
      <c r="BM218">
        <v>12.314399999999999</v>
      </c>
      <c r="BN218">
        <v>12.314399999999999</v>
      </c>
      <c r="BO218">
        <v>0</v>
      </c>
      <c r="BP218">
        <v>12.314399999999999</v>
      </c>
      <c r="BQ218">
        <v>9.8118999999999996</v>
      </c>
      <c r="BR218">
        <v>9.8118999999999996</v>
      </c>
      <c r="BS218">
        <v>9.8118999999999996</v>
      </c>
      <c r="BT218">
        <v>0</v>
      </c>
      <c r="BU218">
        <v>9.8118999999999996</v>
      </c>
      <c r="BV218">
        <v>-3.0043000000000002</v>
      </c>
      <c r="BW218">
        <v>-3.0043000000000002</v>
      </c>
      <c r="BX218">
        <v>-3.0043000000000002</v>
      </c>
      <c r="BY218">
        <v>0</v>
      </c>
      <c r="BZ218">
        <v>-3.0043000000000002</v>
      </c>
      <c r="CA218">
        <v>-6.8075999999999999</v>
      </c>
      <c r="CB218">
        <v>-6.8075999999999999</v>
      </c>
      <c r="CC218">
        <v>-6.8075999999999999</v>
      </c>
      <c r="CD218">
        <v>0</v>
      </c>
      <c r="CE218">
        <v>-6.8075999999999999</v>
      </c>
      <c r="CF218">
        <v>63.2</v>
      </c>
      <c r="CG218">
        <v>63.2</v>
      </c>
      <c r="CH218">
        <v>63.2</v>
      </c>
      <c r="CI218">
        <v>0</v>
      </c>
      <c r="CJ218">
        <v>63.2</v>
      </c>
      <c r="CK218">
        <v>17.8</v>
      </c>
      <c r="CL218">
        <v>17.8</v>
      </c>
      <c r="CM218">
        <v>17.8</v>
      </c>
      <c r="CN218">
        <v>0</v>
      </c>
      <c r="CO218">
        <v>17.8</v>
      </c>
      <c r="CP218">
        <v>50.7</v>
      </c>
      <c r="CQ218">
        <v>50.7</v>
      </c>
      <c r="CR218">
        <v>50.7</v>
      </c>
      <c r="CS218">
        <v>0</v>
      </c>
      <c r="CT218">
        <v>50.7</v>
      </c>
      <c r="CU218">
        <v>13.5</v>
      </c>
      <c r="CV218">
        <v>13.5</v>
      </c>
      <c r="CW218">
        <v>13.5</v>
      </c>
      <c r="CX218">
        <v>0</v>
      </c>
      <c r="CY218">
        <v>13.5</v>
      </c>
      <c r="CZ218">
        <v>89.4</v>
      </c>
      <c r="DA218">
        <v>89.4</v>
      </c>
      <c r="DB218">
        <v>89.4</v>
      </c>
      <c r="DC218">
        <v>0</v>
      </c>
      <c r="DD218">
        <v>89.4</v>
      </c>
      <c r="DE218">
        <v>3.9</v>
      </c>
      <c r="DF218">
        <v>3.9</v>
      </c>
      <c r="DG218">
        <v>3.9</v>
      </c>
      <c r="DH218">
        <v>0</v>
      </c>
      <c r="DI218">
        <v>3.9</v>
      </c>
      <c r="DJ218">
        <v>0.24745497259201249</v>
      </c>
      <c r="DK218">
        <v>0.24745497259201249</v>
      </c>
      <c r="DL218">
        <v>0.24745497259201249</v>
      </c>
      <c r="DM218">
        <v>0</v>
      </c>
      <c r="DN218">
        <v>0.24745497259201249</v>
      </c>
      <c r="DO218">
        <v>3.9485809999999999</v>
      </c>
      <c r="DP218">
        <v>3.9485809999999999</v>
      </c>
      <c r="DQ218">
        <v>3.9485809999999999</v>
      </c>
      <c r="DR218">
        <v>0</v>
      </c>
      <c r="DS218">
        <v>3.9485809999999999</v>
      </c>
      <c r="DT218">
        <v>6.0008080000000001</v>
      </c>
      <c r="DU218">
        <v>6.0008080000000001</v>
      </c>
      <c r="DV218">
        <v>6.0008080000000001</v>
      </c>
      <c r="DW218">
        <v>0</v>
      </c>
      <c r="DX218">
        <v>6.0008080000000001</v>
      </c>
      <c r="DY218">
        <v>3.9485809999999999</v>
      </c>
      <c r="DZ218">
        <v>3.9485809999999999</v>
      </c>
      <c r="EA218">
        <v>3.9485809999999999</v>
      </c>
      <c r="EB218">
        <v>0</v>
      </c>
      <c r="EC218">
        <v>3.9485809999999999</v>
      </c>
      <c r="ED218">
        <v>8.831315</v>
      </c>
      <c r="EE218">
        <v>8.831315</v>
      </c>
      <c r="EF218">
        <v>8.831315</v>
      </c>
      <c r="EG218">
        <v>0</v>
      </c>
      <c r="EH218">
        <v>8.831315</v>
      </c>
      <c r="EI218">
        <v>8.1074280000000005</v>
      </c>
      <c r="EJ218">
        <v>8.1074280000000005</v>
      </c>
      <c r="EK218">
        <v>8.1074280000000005</v>
      </c>
      <c r="EL218">
        <v>0</v>
      </c>
      <c r="EM218">
        <v>8.1074280000000005</v>
      </c>
      <c r="EN218">
        <v>20.1631</v>
      </c>
      <c r="EO218">
        <v>20.1631</v>
      </c>
      <c r="EP218">
        <v>20.1631</v>
      </c>
      <c r="EQ218">
        <v>0</v>
      </c>
      <c r="ER218">
        <v>20.1631</v>
      </c>
      <c r="ES218">
        <v>10.808960000000001</v>
      </c>
      <c r="ET218">
        <v>10.808960000000001</v>
      </c>
      <c r="EU218">
        <v>10.808960000000001</v>
      </c>
      <c r="EV218">
        <v>0</v>
      </c>
      <c r="EW218">
        <v>10.808960000000001</v>
      </c>
      <c r="EX218">
        <v>9.3541399999999992</v>
      </c>
      <c r="EY218">
        <v>9.3541399999999992</v>
      </c>
      <c r="EZ218">
        <v>9.3541399999999992</v>
      </c>
      <c r="FA218">
        <v>0</v>
      </c>
      <c r="FB218">
        <v>9.3541399999999992</v>
      </c>
      <c r="FC218">
        <v>0.45342198888972091</v>
      </c>
      <c r="FD218">
        <v>0.45342198888972091</v>
      </c>
      <c r="FE218">
        <v>0.45342198888972091</v>
      </c>
      <c r="FF218">
        <v>0</v>
      </c>
      <c r="FG218">
        <v>0.45342198888972091</v>
      </c>
      <c r="FH218">
        <v>0.8654061075256082</v>
      </c>
      <c r="FI218">
        <v>0.8654061075256082</v>
      </c>
      <c r="FJ218">
        <v>0.8654061075256082</v>
      </c>
      <c r="FK218">
        <v>0</v>
      </c>
      <c r="FL218">
        <v>0.8654061075256082</v>
      </c>
      <c r="FM218">
        <v>35.14</v>
      </c>
      <c r="FN218">
        <v>35.14</v>
      </c>
      <c r="FO218">
        <v>35.14</v>
      </c>
      <c r="FP218">
        <v>0</v>
      </c>
      <c r="FQ218">
        <v>35.14</v>
      </c>
      <c r="FR218">
        <v>325.7124</v>
      </c>
      <c r="FS218">
        <v>325.7124</v>
      </c>
      <c r="FT218">
        <v>325.7124</v>
      </c>
      <c r="FU218">
        <v>0</v>
      </c>
      <c r="FV218">
        <v>325.7124</v>
      </c>
      <c r="FW218">
        <v>0.79283899999999996</v>
      </c>
      <c r="FX218">
        <v>0.79283899999999996</v>
      </c>
      <c r="FY218">
        <v>0.79283899999999996</v>
      </c>
      <c r="FZ218">
        <v>0</v>
      </c>
      <c r="GA218">
        <v>0.79283899999999996</v>
      </c>
      <c r="GB218">
        <v>1</v>
      </c>
      <c r="GC218">
        <v>4</v>
      </c>
    </row>
    <row r="219" spans="1:185" x14ac:dyDescent="0.3">
      <c r="A219" s="36" t="s">
        <v>1310</v>
      </c>
      <c r="B219">
        <v>-4.6619895285824643E-2</v>
      </c>
      <c r="C219">
        <v>1.8538650528302829</v>
      </c>
      <c r="D219">
        <v>1.699074048010444</v>
      </c>
      <c r="E219">
        <v>-0.7693653391113866</v>
      </c>
      <c r="F219">
        <v>-0.61484757242724974</v>
      </c>
      <c r="G219">
        <v>1.384218172304422</v>
      </c>
      <c r="H219">
        <v>-54.181518453781862</v>
      </c>
      <c r="I219">
        <v>0.12597528799493279</v>
      </c>
      <c r="J219">
        <v>0.1138659160830859</v>
      </c>
      <c r="K219">
        <v>0.23121033610980549</v>
      </c>
      <c r="L219">
        <v>-4.7653188871984081E-2</v>
      </c>
      <c r="M219">
        <v>6.8847925475870916E-2</v>
      </c>
      <c r="N219">
        <v>0.1746249359384156</v>
      </c>
      <c r="O219">
        <v>-0.19792602447912111</v>
      </c>
      <c r="P219">
        <v>-2.3301088540705561E-2</v>
      </c>
      <c r="Q219">
        <v>-0.1106114471100894</v>
      </c>
      <c r="R219">
        <v>3.5066326881893338E-2</v>
      </c>
      <c r="S219">
        <v>0.73473697538021665</v>
      </c>
      <c r="T219">
        <v>-0.5390995156035151</v>
      </c>
      <c r="U219">
        <v>-0.52291488276192188</v>
      </c>
      <c r="V219">
        <v>1.9637950043224099</v>
      </c>
      <c r="W219">
        <v>1.961015746654843</v>
      </c>
      <c r="X219">
        <v>0.18358660411107799</v>
      </c>
      <c r="Y219">
        <v>0.16268031136011701</v>
      </c>
      <c r="Z219">
        <v>4.2754731210792742E-2</v>
      </c>
      <c r="AA219">
        <v>6.1030667836168388E-2</v>
      </c>
      <c r="AB219">
        <v>50.702322895975207</v>
      </c>
      <c r="AC219">
        <v>-0.38729131388679539</v>
      </c>
      <c r="AD219">
        <v>1.926305195550168</v>
      </c>
      <c r="AE219">
        <v>0.57087791799787335</v>
      </c>
      <c r="AF219">
        <v>0.54997162524691234</v>
      </c>
      <c r="AG219">
        <v>1.0632403272591919</v>
      </c>
      <c r="AH219">
        <v>4.4554881004662964E-3</v>
      </c>
      <c r="AI219">
        <v>335.24046520407529</v>
      </c>
      <c r="AJ219">
        <v>271.9321115291558</v>
      </c>
      <c r="AK219">
        <v>303.91386473201021</v>
      </c>
      <c r="AL219">
        <v>429.87546080207488</v>
      </c>
      <c r="AM219">
        <v>311.54284749491478</v>
      </c>
      <c r="AN219">
        <v>404.85287413186637</v>
      </c>
      <c r="AO219">
        <v>154.6152128316742</v>
      </c>
      <c r="AP219">
        <v>358.75218297039481</v>
      </c>
      <c r="AQ219">
        <v>20.373096543291151</v>
      </c>
      <c r="AR219">
        <v>4.8499141071777574</v>
      </c>
      <c r="AS219">
        <v>11.58083446609024</v>
      </c>
      <c r="AT219">
        <v>-19.110233570870282</v>
      </c>
      <c r="AU219">
        <v>-9.0134215219232612</v>
      </c>
      <c r="AV219">
        <v>-10.096812048947021</v>
      </c>
      <c r="AW219">
        <v>0.76746672140202621</v>
      </c>
      <c r="AX219">
        <v>0.45319999999999999</v>
      </c>
      <c r="AY219">
        <v>1.6508</v>
      </c>
      <c r="AZ219">
        <v>1.1976</v>
      </c>
      <c r="BA219">
        <v>0.82720000000000005</v>
      </c>
      <c r="BB219">
        <v>0.94516857447139291</v>
      </c>
      <c r="BC219">
        <v>0.93820000000000003</v>
      </c>
      <c r="BD219">
        <v>0.97040000000000004</v>
      </c>
      <c r="BE219">
        <v>3.2200000000000013E-2</v>
      </c>
      <c r="BF219">
        <v>0.95509999999999995</v>
      </c>
      <c r="BG219">
        <v>15.862054603818301</v>
      </c>
      <c r="BH219">
        <v>11.4634</v>
      </c>
      <c r="BI219">
        <v>16.993200000000002</v>
      </c>
      <c r="BJ219">
        <v>5.5298000000000016</v>
      </c>
      <c r="BK219">
        <v>14.2852</v>
      </c>
      <c r="BL219">
        <v>11.2503158141822</v>
      </c>
      <c r="BM219">
        <v>7.6982999999999997</v>
      </c>
      <c r="BN219">
        <v>16.027100000000001</v>
      </c>
      <c r="BO219">
        <v>8.3288000000000011</v>
      </c>
      <c r="BP219">
        <v>12.055899999999999</v>
      </c>
      <c r="BQ219">
        <v>6.7308748235625391</v>
      </c>
      <c r="BR219">
        <v>5.6654</v>
      </c>
      <c r="BS219">
        <v>9.8672000000000004</v>
      </c>
      <c r="BT219">
        <v>4.2018000000000004</v>
      </c>
      <c r="BU219">
        <v>6.7099000000000002</v>
      </c>
      <c r="BV219">
        <v>1.957744952542829</v>
      </c>
      <c r="BW219">
        <v>-2.8412999999999999</v>
      </c>
      <c r="BX219">
        <v>2.9811000000000001</v>
      </c>
      <c r="BY219">
        <v>5.8224</v>
      </c>
      <c r="BZ219">
        <v>2.8824999999999998</v>
      </c>
      <c r="CA219">
        <v>-8.6885935357876622</v>
      </c>
      <c r="CB219">
        <v>-12.377599999999999</v>
      </c>
      <c r="CC219">
        <v>-5.1905999999999999</v>
      </c>
      <c r="CD219">
        <v>7.1869999999999994</v>
      </c>
      <c r="CE219">
        <v>-9.5923999999999996</v>
      </c>
      <c r="CF219">
        <v>46.100691161471651</v>
      </c>
      <c r="CG219">
        <v>41.8</v>
      </c>
      <c r="CH219">
        <v>69.3</v>
      </c>
      <c r="CI219">
        <v>27.5</v>
      </c>
      <c r="CJ219">
        <v>41.8</v>
      </c>
      <c r="CK219">
        <v>15.561310507721201</v>
      </c>
      <c r="CL219">
        <v>12.4</v>
      </c>
      <c r="CM219">
        <v>24.5</v>
      </c>
      <c r="CN219">
        <v>12.1</v>
      </c>
      <c r="CO219">
        <v>12.5</v>
      </c>
      <c r="CP219">
        <v>45.702231940099693</v>
      </c>
      <c r="CQ219">
        <v>27.7</v>
      </c>
      <c r="CR219">
        <v>49.6</v>
      </c>
      <c r="CS219">
        <v>21.9</v>
      </c>
      <c r="CT219">
        <v>42.7</v>
      </c>
      <c r="CU219">
        <v>9.6106218053631576</v>
      </c>
      <c r="CV219">
        <v>9.4</v>
      </c>
      <c r="CW219">
        <v>11.6</v>
      </c>
      <c r="CX219">
        <v>2.1999999999999988</v>
      </c>
      <c r="CY219">
        <v>9.4</v>
      </c>
      <c r="CZ219">
        <v>101.9934932561885</v>
      </c>
      <c r="DA219">
        <v>89</v>
      </c>
      <c r="DB219">
        <v>179.5</v>
      </c>
      <c r="DC219">
        <v>90.5</v>
      </c>
      <c r="DD219">
        <v>101.4</v>
      </c>
      <c r="DE219">
        <v>5.6994078673821322</v>
      </c>
      <c r="DF219">
        <v>2.6</v>
      </c>
      <c r="DG219">
        <v>12.9</v>
      </c>
      <c r="DH219">
        <v>10.3</v>
      </c>
      <c r="DI219">
        <v>2.7</v>
      </c>
      <c r="DJ219">
        <v>0.12886897017086271</v>
      </c>
      <c r="DK219">
        <v>0.1152785438499724</v>
      </c>
      <c r="DL219">
        <v>0.20551601423487539</v>
      </c>
      <c r="DM219">
        <v>9.0237470384903026E-2</v>
      </c>
      <c r="DN219">
        <v>0.1152785438499724</v>
      </c>
      <c r="DO219">
        <v>3.2616330518833401</v>
      </c>
      <c r="DP219">
        <v>2.7485119999999998</v>
      </c>
      <c r="DQ219">
        <v>3.4650729999999998</v>
      </c>
      <c r="DR219">
        <v>0.716561</v>
      </c>
      <c r="DS219">
        <v>3.3111449999999998</v>
      </c>
      <c r="DT219">
        <v>6.0442182650191096</v>
      </c>
      <c r="DU219">
        <v>5.6422359999999996</v>
      </c>
      <c r="DV219">
        <v>7.3974500000000001</v>
      </c>
      <c r="DW219">
        <v>1.7552140000000001</v>
      </c>
      <c r="DX219">
        <v>5.6447289999999999</v>
      </c>
      <c r="DY219">
        <v>3.3771181036411102</v>
      </c>
      <c r="DZ219">
        <v>2.8445369999999999</v>
      </c>
      <c r="EA219">
        <v>3.9301840000000001</v>
      </c>
      <c r="EB219">
        <v>1.085647</v>
      </c>
      <c r="EC219">
        <v>3.391321</v>
      </c>
      <c r="ED219">
        <v>8.2992269894386581</v>
      </c>
      <c r="EE219">
        <v>8.0782290000000003</v>
      </c>
      <c r="EF219">
        <v>9.8408470000000001</v>
      </c>
      <c r="EG219">
        <v>1.762618</v>
      </c>
      <c r="EH219">
        <v>8.3064999999999998</v>
      </c>
      <c r="EI219">
        <v>10.344908027690069</v>
      </c>
      <c r="EJ219">
        <v>6.5680189999999996</v>
      </c>
      <c r="EK219">
        <v>11.919549</v>
      </c>
      <c r="EL219">
        <v>5.3515300000000003</v>
      </c>
      <c r="EM219">
        <v>10.158628999999999</v>
      </c>
      <c r="EN219">
        <v>19.37131265834779</v>
      </c>
      <c r="EO219">
        <v>15.55086</v>
      </c>
      <c r="EP219">
        <v>38.94191</v>
      </c>
      <c r="EQ219">
        <v>23.39105</v>
      </c>
      <c r="ER219">
        <v>22.83952</v>
      </c>
      <c r="ES219">
        <v>7.3278403601538642</v>
      </c>
      <c r="ET219">
        <v>6.8744899999999998</v>
      </c>
      <c r="EU219">
        <v>10.55524</v>
      </c>
      <c r="EV219">
        <v>3.6807500000000002</v>
      </c>
      <c r="EW219">
        <v>6.8994099999999996</v>
      </c>
      <c r="EX219">
        <v>12.04347229819393</v>
      </c>
      <c r="EY219">
        <v>8.4596099999999996</v>
      </c>
      <c r="EZ219">
        <v>28.594830000000002</v>
      </c>
      <c r="FA219">
        <v>20.13522</v>
      </c>
      <c r="FB219">
        <v>15.940110000000001</v>
      </c>
      <c r="FC219">
        <v>0.3344137195687788</v>
      </c>
      <c r="FD219">
        <v>0.2684599142460431</v>
      </c>
      <c r="FE219">
        <v>0.67226776005810152</v>
      </c>
      <c r="FF219">
        <v>0.40380784581205842</v>
      </c>
      <c r="FG219">
        <v>0.39428659126381349</v>
      </c>
      <c r="FH219">
        <v>1.612425306245443</v>
      </c>
      <c r="FI219">
        <v>1.192964569011105</v>
      </c>
      <c r="FJ219">
        <v>2.9603793242754781</v>
      </c>
      <c r="FK219">
        <v>1.7674147552643731</v>
      </c>
      <c r="FL219">
        <v>2.3103584219520221</v>
      </c>
      <c r="FM219">
        <v>38.328589779174543</v>
      </c>
      <c r="FN219">
        <v>35.67</v>
      </c>
      <c r="FO219">
        <v>42.1</v>
      </c>
      <c r="FP219">
        <v>6.43</v>
      </c>
      <c r="FQ219">
        <v>37.520000000000003</v>
      </c>
      <c r="FR219">
        <v>391.51875677372482</v>
      </c>
      <c r="FS219">
        <v>385.65888999999999</v>
      </c>
      <c r="FT219">
        <v>404.16784000000001</v>
      </c>
      <c r="FU219">
        <v>18.508950000000031</v>
      </c>
      <c r="FV219">
        <v>385.74196999999998</v>
      </c>
      <c r="FW219">
        <v>0.74854502616269158</v>
      </c>
      <c r="FX219">
        <v>0.72501099999999996</v>
      </c>
      <c r="FY219">
        <v>0.75918399999999997</v>
      </c>
      <c r="FZ219">
        <v>3.4173000000000009E-2</v>
      </c>
      <c r="GA219">
        <v>0.75918399999999997</v>
      </c>
      <c r="GB219">
        <v>11</v>
      </c>
      <c r="GC219">
        <v>11</v>
      </c>
    </row>
    <row r="220" spans="1:185" x14ac:dyDescent="0.3">
      <c r="A220" s="36" t="s">
        <v>1313</v>
      </c>
      <c r="B220">
        <v>-4.4498744068372058E-2</v>
      </c>
      <c r="C220">
        <v>1.8638905569925659</v>
      </c>
      <c r="D220">
        <v>1.672173190009407</v>
      </c>
      <c r="E220">
        <v>-0.76415515859671557</v>
      </c>
      <c r="F220">
        <v>-0.59748928501602716</v>
      </c>
      <c r="G220">
        <v>1.361645027445483</v>
      </c>
      <c r="H220">
        <v>-54.179818798958188</v>
      </c>
      <c r="I220">
        <v>0.11748903214702509</v>
      </c>
      <c r="J220">
        <v>0.1117843368809905</v>
      </c>
      <c r="K220">
        <v>0.21703186188591081</v>
      </c>
      <c r="L220">
        <v>-4.6017712656718182E-2</v>
      </c>
      <c r="M220">
        <v>6.9822302094216623E-2</v>
      </c>
      <c r="N220">
        <v>0.1778712380051086</v>
      </c>
      <c r="O220">
        <v>-0.20279838644294429</v>
      </c>
      <c r="P220">
        <v>-2.4927148437835708E-2</v>
      </c>
      <c r="Q220">
        <v>-0.1138619706687066</v>
      </c>
      <c r="R220">
        <v>3.6478181954222658E-2</v>
      </c>
      <c r="S220">
        <v>0.72509129108230685</v>
      </c>
      <c r="T220">
        <v>-0.53886681403254988</v>
      </c>
      <c r="U220">
        <v>-0.52268838213645585</v>
      </c>
      <c r="V220">
        <v>1.9636672957195209</v>
      </c>
      <c r="W220">
        <v>1.960798327072522</v>
      </c>
      <c r="X220">
        <v>0.17932747403998109</v>
      </c>
      <c r="Y220">
        <v>0.15885636722698901</v>
      </c>
      <c r="Z220">
        <v>4.4128526726699667E-2</v>
      </c>
      <c r="AA220">
        <v>5.9646501270365013E-2</v>
      </c>
      <c r="AB220">
        <v>51.679832643460728</v>
      </c>
      <c r="AC220">
        <v>-0.39401915294812312</v>
      </c>
      <c r="AD220">
        <v>1.926492162149162</v>
      </c>
      <c r="AE220">
        <v>0.57334662698810424</v>
      </c>
      <c r="AF220">
        <v>0.5528755201751121</v>
      </c>
      <c r="AG220">
        <v>1.0397851430385321</v>
      </c>
      <c r="AH220">
        <v>4.4750543158201296E-3</v>
      </c>
      <c r="AI220">
        <v>342.89102981035131</v>
      </c>
      <c r="AJ220">
        <v>274.93357057423822</v>
      </c>
      <c r="AK220">
        <v>309.28282195293212</v>
      </c>
      <c r="AL220">
        <v>444.45669800433461</v>
      </c>
      <c r="AM220">
        <v>281.7187821643397</v>
      </c>
      <c r="AN220">
        <v>369.79247365003198</v>
      </c>
      <c r="AO220">
        <v>142.58778485650899</v>
      </c>
      <c r="AP220">
        <v>320.7668422937997</v>
      </c>
      <c r="AQ220">
        <v>20.51302829224889</v>
      </c>
      <c r="AR220">
        <v>4.5034035521525846</v>
      </c>
      <c r="AS220">
        <v>12.427366449836111</v>
      </c>
      <c r="AT220">
        <v>-18.629281270575341</v>
      </c>
      <c r="AU220">
        <v>-8.496814638479302</v>
      </c>
      <c r="AV220">
        <v>-10.13246663209604</v>
      </c>
      <c r="AW220">
        <v>0.76016057994363417</v>
      </c>
      <c r="AX220">
        <v>0.21440000000000001</v>
      </c>
      <c r="AY220">
        <v>2.2627999999999999</v>
      </c>
      <c r="AZ220">
        <v>2.0484</v>
      </c>
      <c r="BA220">
        <v>0.47649999999999998</v>
      </c>
      <c r="BB220">
        <v>0.95047437029988124</v>
      </c>
      <c r="BC220">
        <v>0.93669999999999998</v>
      </c>
      <c r="BD220">
        <v>0.97030000000000005</v>
      </c>
      <c r="BE220">
        <v>3.3600000000000067E-2</v>
      </c>
      <c r="BF220">
        <v>0.95709999999999995</v>
      </c>
      <c r="BG220">
        <v>14.93780726415029</v>
      </c>
      <c r="BH220">
        <v>11.454499999999999</v>
      </c>
      <c r="BI220">
        <v>17.163599999999999</v>
      </c>
      <c r="BJ220">
        <v>5.7090999999999994</v>
      </c>
      <c r="BK220">
        <v>14.0562</v>
      </c>
      <c r="BL220">
        <v>10.197298137318841</v>
      </c>
      <c r="BM220">
        <v>6.9272</v>
      </c>
      <c r="BN220">
        <v>15.113</v>
      </c>
      <c r="BO220">
        <v>8.1858000000000004</v>
      </c>
      <c r="BP220">
        <v>11.6496</v>
      </c>
      <c r="BQ220">
        <v>6.0054156340657734</v>
      </c>
      <c r="BR220">
        <v>5.2515999999999998</v>
      </c>
      <c r="BS220">
        <v>8.5406999999999993</v>
      </c>
      <c r="BT220">
        <v>3.289099999999999</v>
      </c>
      <c r="BU220">
        <v>5.7324999999999999</v>
      </c>
      <c r="BV220">
        <v>1.6333123845836259</v>
      </c>
      <c r="BW220">
        <v>-1.7122999999999999</v>
      </c>
      <c r="BX220">
        <v>3.7071999999999998</v>
      </c>
      <c r="BY220">
        <v>5.4194999999999993</v>
      </c>
      <c r="BZ220">
        <v>3.7071999999999998</v>
      </c>
      <c r="CA220">
        <v>-7.6387322429688336</v>
      </c>
      <c r="CB220">
        <v>-11.983599999999999</v>
      </c>
      <c r="CC220">
        <v>-4.4447999999999999</v>
      </c>
      <c r="CD220">
        <v>7.5387999999999993</v>
      </c>
      <c r="CE220">
        <v>-9.4397000000000002</v>
      </c>
      <c r="CF220">
        <v>49.025631356232267</v>
      </c>
      <c r="CG220">
        <v>41.8</v>
      </c>
      <c r="CH220">
        <v>68.8</v>
      </c>
      <c r="CI220">
        <v>27</v>
      </c>
      <c r="CJ220">
        <v>41.8</v>
      </c>
      <c r="CK220">
        <v>16.66744397425974</v>
      </c>
      <c r="CL220">
        <v>12.4</v>
      </c>
      <c r="CM220">
        <v>23.8</v>
      </c>
      <c r="CN220">
        <v>11.4</v>
      </c>
      <c r="CO220">
        <v>12.4</v>
      </c>
      <c r="CP220">
        <v>44.367578253215797</v>
      </c>
      <c r="CQ220">
        <v>27.5</v>
      </c>
      <c r="CR220">
        <v>50.6</v>
      </c>
      <c r="CS220">
        <v>23.1</v>
      </c>
      <c r="CT220">
        <v>40.4</v>
      </c>
      <c r="CU220">
        <v>9.7867051481294425</v>
      </c>
      <c r="CV220">
        <v>9.4</v>
      </c>
      <c r="CW220">
        <v>11.8</v>
      </c>
      <c r="CX220">
        <v>2.4</v>
      </c>
      <c r="CY220">
        <v>9.5</v>
      </c>
      <c r="CZ220">
        <v>91.645364799509338</v>
      </c>
      <c r="DA220">
        <v>61.4</v>
      </c>
      <c r="DB220">
        <v>148.19999999999999</v>
      </c>
      <c r="DC220">
        <v>86.799999999999983</v>
      </c>
      <c r="DD220">
        <v>82.7</v>
      </c>
      <c r="DE220">
        <v>6.4432139687314436</v>
      </c>
      <c r="DF220">
        <v>2.6</v>
      </c>
      <c r="DG220">
        <v>12</v>
      </c>
      <c r="DH220">
        <v>9.4</v>
      </c>
      <c r="DI220">
        <v>2.6</v>
      </c>
      <c r="DJ220">
        <v>0.15373979667656651</v>
      </c>
      <c r="DK220">
        <v>0.12775061124694381</v>
      </c>
      <c r="DL220">
        <v>0.2275132275132275</v>
      </c>
      <c r="DM220">
        <v>9.9762616266283771E-2</v>
      </c>
      <c r="DN220">
        <v>0.12775061124694381</v>
      </c>
      <c r="DO220">
        <v>3.313747476371828</v>
      </c>
      <c r="DP220">
        <v>2.7339329999999999</v>
      </c>
      <c r="DQ220">
        <v>3.6182829999999999</v>
      </c>
      <c r="DR220">
        <v>0.88434999999999997</v>
      </c>
      <c r="DS220">
        <v>3.32497</v>
      </c>
      <c r="DT220">
        <v>6.213066351234275</v>
      </c>
      <c r="DU220">
        <v>5.6359649999999997</v>
      </c>
      <c r="DV220">
        <v>7.1847700000000003</v>
      </c>
      <c r="DW220">
        <v>1.5488050000000011</v>
      </c>
      <c r="DX220">
        <v>5.6359649999999997</v>
      </c>
      <c r="DY220">
        <v>3.4662504729030501</v>
      </c>
      <c r="DZ220">
        <v>2.8137120000000002</v>
      </c>
      <c r="EA220">
        <v>3.812065</v>
      </c>
      <c r="EB220">
        <v>0.99835299999999982</v>
      </c>
      <c r="EC220">
        <v>3.3896510000000002</v>
      </c>
      <c r="ED220">
        <v>7.1653519417887752</v>
      </c>
      <c r="EE220">
        <v>6.5554059999999996</v>
      </c>
      <c r="EF220">
        <v>8.8109900000000003</v>
      </c>
      <c r="EG220">
        <v>2.2555840000000011</v>
      </c>
      <c r="EH220">
        <v>7.1209559999999996</v>
      </c>
      <c r="EI220">
        <v>9.3707286434911108</v>
      </c>
      <c r="EJ220">
        <v>6.5543089999999999</v>
      </c>
      <c r="EK220">
        <v>10.889607</v>
      </c>
      <c r="EL220">
        <v>4.3352979999999999</v>
      </c>
      <c r="EM220">
        <v>10.206925</v>
      </c>
      <c r="EN220">
        <v>22.040251880671612</v>
      </c>
      <c r="EO220">
        <v>15.716010000000001</v>
      </c>
      <c r="EP220">
        <v>36.890659999999997</v>
      </c>
      <c r="EQ220">
        <v>21.17465</v>
      </c>
      <c r="ER220">
        <v>21.50346</v>
      </c>
      <c r="ES220">
        <v>7.504256567302213</v>
      </c>
      <c r="ET220">
        <v>6.8628299999999998</v>
      </c>
      <c r="EU220">
        <v>10.599909999999999</v>
      </c>
      <c r="EV220">
        <v>3.7370800000000002</v>
      </c>
      <c r="EW220">
        <v>6.8628299999999998</v>
      </c>
      <c r="EX220">
        <v>14.535995313369391</v>
      </c>
      <c r="EY220">
        <v>8.63612</v>
      </c>
      <c r="EZ220">
        <v>28.127469999999999</v>
      </c>
      <c r="FA220">
        <v>19.491350000000001</v>
      </c>
      <c r="FB220">
        <v>14.64063</v>
      </c>
      <c r="FC220">
        <v>0.40934400365566781</v>
      </c>
      <c r="FD220">
        <v>0.29188661226391022</v>
      </c>
      <c r="FE220">
        <v>0.68515416900216664</v>
      </c>
      <c r="FF220">
        <v>0.39326755673825642</v>
      </c>
      <c r="FG220">
        <v>0.39937440173126021</v>
      </c>
      <c r="FH220">
        <v>1.87539826935326</v>
      </c>
      <c r="FI220">
        <v>1.219809912300897</v>
      </c>
      <c r="FJ220">
        <v>3.2097295619517552</v>
      </c>
      <c r="FK220">
        <v>1.9899196496508571</v>
      </c>
      <c r="FL220">
        <v>2.1333225506095879</v>
      </c>
      <c r="FM220">
        <v>37.966597743615473</v>
      </c>
      <c r="FN220">
        <v>35.86</v>
      </c>
      <c r="FO220">
        <v>41.06</v>
      </c>
      <c r="FP220">
        <v>5.2000000000000028</v>
      </c>
      <c r="FQ220">
        <v>36.9</v>
      </c>
      <c r="FR220">
        <v>351.18453439471477</v>
      </c>
      <c r="FS220">
        <v>344.39031999999997</v>
      </c>
      <c r="FT220">
        <v>362.63959999999997</v>
      </c>
      <c r="FU220">
        <v>18.249279999999999</v>
      </c>
      <c r="FV220">
        <v>344.39031999999997</v>
      </c>
      <c r="FW220">
        <v>0.77934242722376645</v>
      </c>
      <c r="FX220">
        <v>0.75479300000000005</v>
      </c>
      <c r="FY220">
        <v>0.79382399999999997</v>
      </c>
      <c r="FZ220">
        <v>3.9030999999999927E-2</v>
      </c>
      <c r="GA220">
        <v>0.79382399999999997</v>
      </c>
      <c r="GB220">
        <v>7</v>
      </c>
      <c r="GC220">
        <v>11</v>
      </c>
    </row>
    <row r="221" spans="1:185" x14ac:dyDescent="0.3">
      <c r="A221" s="36" t="s">
        <v>1316</v>
      </c>
      <c r="B221">
        <v>-4.9453776077996198E-2</v>
      </c>
      <c r="C221">
        <v>1.888019545571638</v>
      </c>
      <c r="D221">
        <v>1.7831334017273259</v>
      </c>
      <c r="E221">
        <v>-0.75936381701745093</v>
      </c>
      <c r="F221">
        <v>-0.69603084463566578</v>
      </c>
      <c r="G221">
        <v>1.455380200617354</v>
      </c>
      <c r="H221">
        <v>-54.177596538774417</v>
      </c>
      <c r="I221">
        <v>6.1146901481017583E-2</v>
      </c>
      <c r="J221">
        <v>0.44692444241572282</v>
      </c>
      <c r="K221">
        <v>0.19711772977895581</v>
      </c>
      <c r="L221">
        <v>-1.128076507567829E-2</v>
      </c>
      <c r="M221">
        <v>9.7062247614872088E-2</v>
      </c>
      <c r="N221">
        <v>0.1875463775212749</v>
      </c>
      <c r="O221">
        <v>-0.23099154223178331</v>
      </c>
      <c r="P221">
        <v>-4.344516471050841E-2</v>
      </c>
      <c r="Q221">
        <v>-0.13721407652293391</v>
      </c>
      <c r="R221">
        <v>5.0225084920028931E-2</v>
      </c>
      <c r="S221">
        <v>0.81057756563337335</v>
      </c>
      <c r="T221">
        <v>-0.55281857909976018</v>
      </c>
      <c r="U221">
        <v>-0.54956375736101604</v>
      </c>
      <c r="V221">
        <v>1.9521363428196099</v>
      </c>
      <c r="W221">
        <v>1.9512086766214569</v>
      </c>
      <c r="X221">
        <v>0.21116148903813031</v>
      </c>
      <c r="Y221">
        <v>0.2002757638961071</v>
      </c>
      <c r="Z221">
        <v>3.8924782856609191E-2</v>
      </c>
      <c r="AA221">
        <v>4.5217608952080691E-2</v>
      </c>
      <c r="AB221">
        <v>48.53</v>
      </c>
      <c r="AC221">
        <v>-0.37354709145512</v>
      </c>
      <c r="AD221">
        <v>1.8978850461659451</v>
      </c>
      <c r="AE221">
        <v>0.58470858049325025</v>
      </c>
      <c r="AF221">
        <v>0.57382285535122701</v>
      </c>
      <c r="AG221">
        <v>0.79403928683446146</v>
      </c>
      <c r="AH221">
        <v>4.8562753144391294E-3</v>
      </c>
      <c r="AI221">
        <v>292.6851627373261</v>
      </c>
      <c r="AJ221">
        <v>261.83207870197458</v>
      </c>
      <c r="AK221">
        <v>286.07100735016883</v>
      </c>
      <c r="AL221">
        <v>330.15248769879912</v>
      </c>
      <c r="AM221">
        <v>229.64107629470271</v>
      </c>
      <c r="AN221">
        <v>299.08553896423768</v>
      </c>
      <c r="AO221">
        <v>88.604909001342392</v>
      </c>
      <c r="AP221">
        <v>249.26985067813999</v>
      </c>
      <c r="AQ221">
        <v>19.78698506781399</v>
      </c>
      <c r="AR221">
        <v>4.5873532429146744</v>
      </c>
      <c r="AS221">
        <v>12.207107792847561</v>
      </c>
      <c r="AT221">
        <v>-14.35018648246405</v>
      </c>
      <c r="AU221">
        <v>-6.3548292108629063</v>
      </c>
      <c r="AV221">
        <v>-7.9953572716011418</v>
      </c>
      <c r="AW221">
        <v>2.8301188532406258</v>
      </c>
      <c r="AX221">
        <v>2.2399</v>
      </c>
      <c r="AY221">
        <v>2.9298999999999999</v>
      </c>
      <c r="AZ221">
        <v>0.69</v>
      </c>
      <c r="BA221">
        <v>2.9298999999999999</v>
      </c>
      <c r="BB221">
        <v>0.93590736350201353</v>
      </c>
      <c r="BC221">
        <v>0.93530000000000002</v>
      </c>
      <c r="BD221">
        <v>0.9395</v>
      </c>
      <c r="BE221">
        <v>4.1999999999999824E-3</v>
      </c>
      <c r="BF221">
        <v>0.93530000000000002</v>
      </c>
      <c r="BG221">
        <v>17.52598933844628</v>
      </c>
      <c r="BH221">
        <v>16.984100000000002</v>
      </c>
      <c r="BI221">
        <v>17.617599999999999</v>
      </c>
      <c r="BJ221">
        <v>0.63349999999999795</v>
      </c>
      <c r="BK221">
        <v>17.617599999999999</v>
      </c>
      <c r="BL221">
        <v>8.9215310726407608</v>
      </c>
      <c r="BM221">
        <v>8.8682999999999996</v>
      </c>
      <c r="BN221">
        <v>9.2363999999999997</v>
      </c>
      <c r="BO221">
        <v>0.36810000000000009</v>
      </c>
      <c r="BP221">
        <v>8.8682999999999996</v>
      </c>
      <c r="BQ221">
        <v>5.5583250884678401</v>
      </c>
      <c r="BR221">
        <v>5.3418000000000001</v>
      </c>
      <c r="BS221">
        <v>6.8391000000000002</v>
      </c>
      <c r="BT221">
        <v>1.4973000000000001</v>
      </c>
      <c r="BU221">
        <v>5.3418000000000001</v>
      </c>
      <c r="BV221">
        <v>1.2400912076811259</v>
      </c>
      <c r="BW221">
        <v>-0.66700000000000004</v>
      </c>
      <c r="BX221">
        <v>1.5625</v>
      </c>
      <c r="BY221">
        <v>2.2294999999999998</v>
      </c>
      <c r="BZ221">
        <v>1.5625</v>
      </c>
      <c r="CA221">
        <v>-6.7984018351132036</v>
      </c>
      <c r="CB221">
        <v>-6.9043000000000001</v>
      </c>
      <c r="CC221">
        <v>-6.1719999999999997</v>
      </c>
      <c r="CD221">
        <v>0.7323000000000004</v>
      </c>
      <c r="CE221">
        <v>-6.9043000000000001</v>
      </c>
      <c r="CF221">
        <v>49.815688286097817</v>
      </c>
      <c r="CG221">
        <v>49.7</v>
      </c>
      <c r="CH221">
        <v>50.5</v>
      </c>
      <c r="CI221">
        <v>0.79999999999999716</v>
      </c>
      <c r="CJ221">
        <v>49.7</v>
      </c>
      <c r="CK221">
        <v>14.286766214573371</v>
      </c>
      <c r="CL221">
        <v>14.2</v>
      </c>
      <c r="CM221">
        <v>14.8</v>
      </c>
      <c r="CN221">
        <v>0.60000000000000142</v>
      </c>
      <c r="CO221">
        <v>14.2</v>
      </c>
      <c r="CP221">
        <v>60.442155856951082</v>
      </c>
      <c r="CQ221">
        <v>60.1</v>
      </c>
      <c r="CR221">
        <v>60.5</v>
      </c>
      <c r="CS221">
        <v>0.39999999999999858</v>
      </c>
      <c r="CT221">
        <v>60.5</v>
      </c>
      <c r="CU221">
        <v>10.942155856951089</v>
      </c>
      <c r="CV221">
        <v>10.6</v>
      </c>
      <c r="CW221">
        <v>11</v>
      </c>
      <c r="CX221">
        <v>0.40000000000000041</v>
      </c>
      <c r="CY221">
        <v>11</v>
      </c>
      <c r="CZ221">
        <v>28.162753144391289</v>
      </c>
      <c r="DA221">
        <v>27.7</v>
      </c>
      <c r="DB221">
        <v>30.9</v>
      </c>
      <c r="DC221">
        <v>3.1999999999999988</v>
      </c>
      <c r="DD221">
        <v>27.7</v>
      </c>
      <c r="DE221">
        <v>2.9169155364334212</v>
      </c>
      <c r="DF221">
        <v>2.7</v>
      </c>
      <c r="DG221">
        <v>4.2</v>
      </c>
      <c r="DH221">
        <v>1.5</v>
      </c>
      <c r="DI221">
        <v>2.7</v>
      </c>
      <c r="DJ221">
        <v>0.1998481842111085</v>
      </c>
      <c r="DK221">
        <v>0.19927826784282279</v>
      </c>
      <c r="DL221">
        <v>0.2032193158953722</v>
      </c>
      <c r="DM221">
        <v>3.9410480525494673E-3</v>
      </c>
      <c r="DN221">
        <v>0.19927826784282279</v>
      </c>
      <c r="DO221">
        <v>3.7556499248261241</v>
      </c>
      <c r="DP221">
        <v>3.7237469999999999</v>
      </c>
      <c r="DQ221">
        <v>3.9443600000000001</v>
      </c>
      <c r="DR221">
        <v>0.2206130000000002</v>
      </c>
      <c r="DS221">
        <v>3.7237469999999999</v>
      </c>
      <c r="DT221">
        <v>5.7892298838756027</v>
      </c>
      <c r="DU221">
        <v>5.7430490000000001</v>
      </c>
      <c r="DV221">
        <v>6.0623959999999997</v>
      </c>
      <c r="DW221">
        <v>0.3193469999999996</v>
      </c>
      <c r="DX221">
        <v>5.7430490000000001</v>
      </c>
      <c r="DY221">
        <v>4.1682496511476996</v>
      </c>
      <c r="DZ221">
        <v>4.0003820000000001</v>
      </c>
      <c r="EA221">
        <v>4.1966289999999997</v>
      </c>
      <c r="EB221">
        <v>0.19624699999999959</v>
      </c>
      <c r="EC221">
        <v>4.1966289999999997</v>
      </c>
      <c r="ED221">
        <v>6.3356364971392054</v>
      </c>
      <c r="EE221">
        <v>6.3224099999999996</v>
      </c>
      <c r="EF221">
        <v>6.4138729999999997</v>
      </c>
      <c r="EG221">
        <v>9.1463000000000072E-2</v>
      </c>
      <c r="EH221">
        <v>6.3224099999999996</v>
      </c>
      <c r="EI221">
        <v>7.3452477351683871</v>
      </c>
      <c r="EJ221">
        <v>7.2878850000000002</v>
      </c>
      <c r="EK221">
        <v>7.6845559999999997</v>
      </c>
      <c r="EL221">
        <v>0.39667099999999961</v>
      </c>
      <c r="EM221">
        <v>7.2878850000000002</v>
      </c>
      <c r="EN221">
        <v>19.135279388724971</v>
      </c>
      <c r="EO221">
        <v>19.01679</v>
      </c>
      <c r="EP221">
        <v>19.83616</v>
      </c>
      <c r="EQ221">
        <v>0.81936999999999927</v>
      </c>
      <c r="ER221">
        <v>19.01679</v>
      </c>
      <c r="ES221">
        <v>5.8498000000000001</v>
      </c>
      <c r="ET221">
        <v>5.8498000000000001</v>
      </c>
      <c r="EU221">
        <v>5.8498000000000001</v>
      </c>
      <c r="EV221">
        <v>0</v>
      </c>
      <c r="EW221">
        <v>5.8498000000000001</v>
      </c>
      <c r="EX221">
        <v>13.285479388724969</v>
      </c>
      <c r="EY221">
        <v>13.16699</v>
      </c>
      <c r="EZ221">
        <v>13.986359999999999</v>
      </c>
      <c r="FA221">
        <v>0.81936999999999927</v>
      </c>
      <c r="FB221">
        <v>13.16699</v>
      </c>
      <c r="FC221">
        <v>0.43180861846107699</v>
      </c>
      <c r="FD221">
        <v>0.42913477512656201</v>
      </c>
      <c r="FE221">
        <v>0.4476247600659472</v>
      </c>
      <c r="FF221">
        <v>1.8489984939385199E-2</v>
      </c>
      <c r="FG221">
        <v>0.42913477512656201</v>
      </c>
      <c r="FH221">
        <v>2.271099762167077</v>
      </c>
      <c r="FI221">
        <v>2.2508444733153272</v>
      </c>
      <c r="FJ221">
        <v>2.3909125098293962</v>
      </c>
      <c r="FK221">
        <v>0.14006803651406849</v>
      </c>
      <c r="FL221">
        <v>2.2508444733153272</v>
      </c>
      <c r="FM221">
        <v>35.833452638667261</v>
      </c>
      <c r="FN221">
        <v>34.729999999999997</v>
      </c>
      <c r="FO221">
        <v>36.020000000000003</v>
      </c>
      <c r="FP221">
        <v>1.290000000000006</v>
      </c>
      <c r="FQ221">
        <v>36.020000000000003</v>
      </c>
      <c r="FR221">
        <v>303.92035267005468</v>
      </c>
      <c r="FS221">
        <v>303.71746000000002</v>
      </c>
      <c r="FT221">
        <v>305.12049000000002</v>
      </c>
      <c r="FU221">
        <v>1.4030300000000011</v>
      </c>
      <c r="FV221">
        <v>303.71746000000002</v>
      </c>
      <c r="FW221">
        <v>0.77241280238580523</v>
      </c>
      <c r="FX221">
        <v>0.76938899999999999</v>
      </c>
      <c r="FY221">
        <v>0.77292400000000006</v>
      </c>
      <c r="FZ221">
        <v>3.5350000000000659E-3</v>
      </c>
      <c r="GA221">
        <v>0.77292400000000006</v>
      </c>
      <c r="GB221">
        <v>2</v>
      </c>
      <c r="GC221">
        <v>2</v>
      </c>
    </row>
    <row r="222" spans="1:185" x14ac:dyDescent="0.3">
      <c r="A222" s="36" t="s">
        <v>1319</v>
      </c>
      <c r="B222">
        <v>-4.2696837697815543E-2</v>
      </c>
      <c r="C222">
        <v>1.9300961274782129</v>
      </c>
      <c r="D222">
        <v>1.837054209859871</v>
      </c>
      <c r="E222">
        <v>-0.88796913498633911</v>
      </c>
      <c r="F222">
        <v>-0.60263367158690828</v>
      </c>
      <c r="G222">
        <v>1.490602806573248</v>
      </c>
      <c r="H222">
        <v>-54.163220479494541</v>
      </c>
      <c r="I222">
        <v>0.1038732817729488</v>
      </c>
      <c r="J222">
        <v>0.31318271625341532</v>
      </c>
      <c r="K222">
        <v>0.16118056624873939</v>
      </c>
      <c r="L222">
        <v>4.5023282696406326E-3</v>
      </c>
      <c r="M222">
        <v>0.11226373007603729</v>
      </c>
      <c r="N222">
        <v>0.19233519316914061</v>
      </c>
      <c r="O222">
        <v>-0.23358741356303689</v>
      </c>
      <c r="P222">
        <v>-4.1252220393896297E-2</v>
      </c>
      <c r="Q222">
        <v>-0.13741981697846661</v>
      </c>
      <c r="R222">
        <v>4.9091984531884632E-2</v>
      </c>
      <c r="S222">
        <v>0.84093993838515058</v>
      </c>
      <c r="T222">
        <v>-0.57350894130266927</v>
      </c>
      <c r="U222">
        <v>-0.56017798292285159</v>
      </c>
      <c r="V222">
        <v>1.9534013555665199</v>
      </c>
      <c r="W222">
        <v>1.9505862017077149</v>
      </c>
      <c r="X222">
        <v>0.20335193169140631</v>
      </c>
      <c r="Y222">
        <v>0.1957652134643551</v>
      </c>
      <c r="Z222">
        <v>3.9009268035400758E-2</v>
      </c>
      <c r="AA222">
        <v>4.1553757701856167E-2</v>
      </c>
      <c r="AB222">
        <v>49.170321247753719</v>
      </c>
      <c r="AC222">
        <v>-0.3871344936282709</v>
      </c>
      <c r="AD222">
        <v>1.8914938798377461</v>
      </c>
      <c r="AE222">
        <v>0.59048642531967732</v>
      </c>
      <c r="AF222">
        <v>0.58289970709262606</v>
      </c>
      <c r="AG222">
        <v>0.81958847146641123</v>
      </c>
      <c r="AH222">
        <v>5.3215128078613078E-3</v>
      </c>
      <c r="AI222">
        <v>308.02095146356572</v>
      </c>
      <c r="AJ222">
        <v>268.96406469678692</v>
      </c>
      <c r="AK222">
        <v>290.69843464405977</v>
      </c>
      <c r="AL222">
        <v>364.4003360583888</v>
      </c>
      <c r="AM222">
        <v>230.0285921414993</v>
      </c>
      <c r="AN222">
        <v>300.489914614258</v>
      </c>
      <c r="AO222">
        <v>89.041846305664308</v>
      </c>
      <c r="AP222">
        <v>251.6062220029294</v>
      </c>
      <c r="AQ222">
        <v>20.002403415429679</v>
      </c>
      <c r="AR222">
        <v>4.8437982922851592</v>
      </c>
      <c r="AS222">
        <v>12.188605123144519</v>
      </c>
      <c r="AT222">
        <v>-16.36382407193652</v>
      </c>
      <c r="AU222">
        <v>-4.2797641379883382</v>
      </c>
      <c r="AV222">
        <v>-12.084059933948179</v>
      </c>
      <c r="AW222">
        <v>4.3897934965357903</v>
      </c>
      <c r="AX222">
        <v>2.3452999999999999</v>
      </c>
      <c r="AY222">
        <v>4.8691000000000004</v>
      </c>
      <c r="AZ222">
        <v>2.5238</v>
      </c>
      <c r="BA222">
        <v>4.8691000000000004</v>
      </c>
      <c r="BB222">
        <v>0.94226941839013612</v>
      </c>
      <c r="BC222">
        <v>0.93830000000000002</v>
      </c>
      <c r="BD222">
        <v>0.94320000000000004</v>
      </c>
      <c r="BE222">
        <v>4.9000000000000146E-3</v>
      </c>
      <c r="BF222">
        <v>0.94320000000000004</v>
      </c>
      <c r="BG222">
        <v>16.545407086798441</v>
      </c>
      <c r="BH222">
        <v>16.407699999999998</v>
      </c>
      <c r="BI222">
        <v>17.1328</v>
      </c>
      <c r="BJ222">
        <v>0.72510000000000119</v>
      </c>
      <c r="BK222">
        <v>16.407699999999998</v>
      </c>
      <c r="BL222">
        <v>17.622404986059909</v>
      </c>
      <c r="BM222">
        <v>16.749700000000001</v>
      </c>
      <c r="BN222">
        <v>17.827000000000002</v>
      </c>
      <c r="BO222">
        <v>1.077300000000001</v>
      </c>
      <c r="BP222">
        <v>17.827000000000002</v>
      </c>
      <c r="BQ222">
        <v>12.28777809040292</v>
      </c>
      <c r="BR222">
        <v>12.161199999999999</v>
      </c>
      <c r="BS222">
        <v>12.8277</v>
      </c>
      <c r="BT222">
        <v>0.66650000000000098</v>
      </c>
      <c r="BU222">
        <v>12.161199999999999</v>
      </c>
      <c r="BV222">
        <v>0.24734224686041181</v>
      </c>
      <c r="BW222">
        <v>-2.3071000000000002</v>
      </c>
      <c r="BX222">
        <v>0.84619999999999995</v>
      </c>
      <c r="BY222">
        <v>3.1533000000000002</v>
      </c>
      <c r="BZ222">
        <v>0.84619999999999995</v>
      </c>
      <c r="CA222">
        <v>-12.535101345801911</v>
      </c>
      <c r="CB222">
        <v>-13.007400000000001</v>
      </c>
      <c r="CC222">
        <v>-10.5205</v>
      </c>
      <c r="CD222">
        <v>2.4868999999999999</v>
      </c>
      <c r="CE222">
        <v>-13.007400000000001</v>
      </c>
      <c r="CF222">
        <v>48.88369261132862</v>
      </c>
      <c r="CG222">
        <v>48.2</v>
      </c>
      <c r="CH222">
        <v>51.8</v>
      </c>
      <c r="CI222">
        <v>3.5999999999999939</v>
      </c>
      <c r="CJ222">
        <v>48.2</v>
      </c>
      <c r="CK222">
        <v>13.97092315283215</v>
      </c>
      <c r="CL222">
        <v>13.8</v>
      </c>
      <c r="CM222">
        <v>14.7</v>
      </c>
      <c r="CN222">
        <v>0.89999999999999858</v>
      </c>
      <c r="CO222">
        <v>13.8</v>
      </c>
      <c r="CP222">
        <v>57.925213464355132</v>
      </c>
      <c r="CQ222">
        <v>55.9</v>
      </c>
      <c r="CR222">
        <v>58.4</v>
      </c>
      <c r="CS222">
        <v>2.5</v>
      </c>
      <c r="CT222">
        <v>58.4</v>
      </c>
      <c r="CU222">
        <v>10.532940229980561</v>
      </c>
      <c r="CV222">
        <v>10.4</v>
      </c>
      <c r="CW222">
        <v>11.1</v>
      </c>
      <c r="CX222">
        <v>0.69999999999999929</v>
      </c>
      <c r="CY222">
        <v>10.4</v>
      </c>
      <c r="CZ222">
        <v>29.641846305664309</v>
      </c>
      <c r="DA222">
        <v>29.3</v>
      </c>
      <c r="DB222">
        <v>31.1</v>
      </c>
      <c r="DC222">
        <v>1.8000000000000009</v>
      </c>
      <c r="DD222">
        <v>29.3</v>
      </c>
      <c r="DE222">
        <v>2.0709231528321541</v>
      </c>
      <c r="DF222">
        <v>1.9</v>
      </c>
      <c r="DG222">
        <v>2.8</v>
      </c>
      <c r="DH222">
        <v>0.89999999999999991</v>
      </c>
      <c r="DI222">
        <v>1.9</v>
      </c>
      <c r="DJ222">
        <v>0.1943126078698412</v>
      </c>
      <c r="DK222">
        <v>0.19119397064656879</v>
      </c>
      <c r="DL222">
        <v>0.20761523046092181</v>
      </c>
      <c r="DM222">
        <v>1.642125981435302E-2</v>
      </c>
      <c r="DN222">
        <v>0.19119397064656879</v>
      </c>
      <c r="DO222">
        <v>3.818298167976296</v>
      </c>
      <c r="DP222">
        <v>3.775055</v>
      </c>
      <c r="DQ222">
        <v>3.828436</v>
      </c>
      <c r="DR222">
        <v>5.3380999999999901E-2</v>
      </c>
      <c r="DS222">
        <v>3.828436</v>
      </c>
      <c r="DT222">
        <v>5.7842995037979987</v>
      </c>
      <c r="DU222">
        <v>5.7226309999999998</v>
      </c>
      <c r="DV222">
        <v>6.0473480000000004</v>
      </c>
      <c r="DW222">
        <v>0.32471700000000059</v>
      </c>
      <c r="DX222">
        <v>5.7226309999999998</v>
      </c>
      <c r="DY222">
        <v>4.2518979689373539</v>
      </c>
      <c r="DZ222">
        <v>4.2211689999999997</v>
      </c>
      <c r="EA222">
        <v>4.2591020000000004</v>
      </c>
      <c r="EB222">
        <v>3.7933000000000661E-2</v>
      </c>
      <c r="EC222">
        <v>4.2591020000000004</v>
      </c>
      <c r="ED222">
        <v>6.6682418112766264</v>
      </c>
      <c r="EE222">
        <v>6.6008959999999997</v>
      </c>
      <c r="EF222">
        <v>6.9555069999999999</v>
      </c>
      <c r="EG222">
        <v>0.35461100000000018</v>
      </c>
      <c r="EH222">
        <v>6.6008959999999997</v>
      </c>
      <c r="EI222">
        <v>7.5280808524913549</v>
      </c>
      <c r="EJ222">
        <v>7.423127</v>
      </c>
      <c r="EK222">
        <v>7.5526859999999996</v>
      </c>
      <c r="EL222">
        <v>0.12955899999999951</v>
      </c>
      <c r="EM222">
        <v>7.5526859999999996</v>
      </c>
      <c r="EN222">
        <v>19.094618433210051</v>
      </c>
      <c r="EO222">
        <v>18.90052</v>
      </c>
      <c r="EP222">
        <v>19.922550000000001</v>
      </c>
      <c r="EQ222">
        <v>1.0220300000000011</v>
      </c>
      <c r="ER222">
        <v>18.90052</v>
      </c>
      <c r="ES222">
        <v>5.7386076799530459</v>
      </c>
      <c r="ET222">
        <v>5.7125399999999997</v>
      </c>
      <c r="EU222">
        <v>5.8498000000000001</v>
      </c>
      <c r="EV222">
        <v>0.13726000000000041</v>
      </c>
      <c r="EW222">
        <v>5.7125399999999997</v>
      </c>
      <c r="EX222">
        <v>13.356010753256999</v>
      </c>
      <c r="EY222">
        <v>13.18798</v>
      </c>
      <c r="EZ222">
        <v>14.072749999999999</v>
      </c>
      <c r="FA222">
        <v>0.88476999999999961</v>
      </c>
      <c r="FB222">
        <v>13.18798</v>
      </c>
      <c r="FC222">
        <v>0.41346532512860662</v>
      </c>
      <c r="FD222">
        <v>0.40926241465543539</v>
      </c>
      <c r="FE222">
        <v>0.4313929415219076</v>
      </c>
      <c r="FF222">
        <v>2.2130526866472211E-2</v>
      </c>
      <c r="FG222">
        <v>0.40926241465543539</v>
      </c>
      <c r="FH222">
        <v>2.3270384527675998</v>
      </c>
      <c r="FI222">
        <v>2.3086017778431311</v>
      </c>
      <c r="FJ222">
        <v>2.4056805360867042</v>
      </c>
      <c r="FK222">
        <v>9.7078758243572594E-2</v>
      </c>
      <c r="FL222">
        <v>2.3086017778431311</v>
      </c>
      <c r="FM222">
        <v>36.484034154296822</v>
      </c>
      <c r="FN222">
        <v>36.159999999999997</v>
      </c>
      <c r="FO222">
        <v>36.56</v>
      </c>
      <c r="FP222">
        <v>0.40000000000000568</v>
      </c>
      <c r="FQ222">
        <v>36.56</v>
      </c>
      <c r="FR222">
        <v>305.79064056734558</v>
      </c>
      <c r="FS222">
        <v>304.98273999999998</v>
      </c>
      <c r="FT222">
        <v>309.23676</v>
      </c>
      <c r="FU222">
        <v>4.2540200000000246</v>
      </c>
      <c r="FV222">
        <v>304.98273999999998</v>
      </c>
      <c r="FW222">
        <v>0.76970110518754753</v>
      </c>
      <c r="FX222">
        <v>0.76206200000000002</v>
      </c>
      <c r="FY222">
        <v>0.77149199999999996</v>
      </c>
      <c r="FZ222">
        <v>9.4299999999999384E-3</v>
      </c>
      <c r="GA222">
        <v>0.77149199999999996</v>
      </c>
      <c r="GB222">
        <v>2</v>
      </c>
      <c r="GC222">
        <v>3</v>
      </c>
    </row>
    <row r="223" spans="1:185" x14ac:dyDescent="0.3">
      <c r="A223" s="36" t="s">
        <v>1322</v>
      </c>
      <c r="B223">
        <v>-3.7328680057222847E-2</v>
      </c>
      <c r="C223">
        <v>1.8918744329316679</v>
      </c>
      <c r="D223">
        <v>1.7814585547399879</v>
      </c>
      <c r="E223">
        <v>-0.74789944369229189</v>
      </c>
      <c r="F223">
        <v>-0.7062084416926464</v>
      </c>
      <c r="G223">
        <v>1.4541096882266971</v>
      </c>
      <c r="H223">
        <v>-54.155625104307958</v>
      </c>
      <c r="I223">
        <v>9.9556790657831337E-2</v>
      </c>
      <c r="J223">
        <v>0.2420917783961786</v>
      </c>
      <c r="K223">
        <v>0.1297303134237062</v>
      </c>
      <c r="L223">
        <v>-2.1845982136453512E-2</v>
      </c>
      <c r="M223">
        <v>9.4665721382102719E-2</v>
      </c>
      <c r="N223">
        <v>0.17972103926480049</v>
      </c>
      <c r="O223">
        <v>-0.2256436400262978</v>
      </c>
      <c r="P223">
        <v>-4.5922600761497373E-2</v>
      </c>
      <c r="Q223">
        <v>-0.13578263116905151</v>
      </c>
      <c r="R223">
        <v>5.1303273619980022E-2</v>
      </c>
      <c r="S223">
        <v>0.88564775761626002</v>
      </c>
      <c r="T223">
        <v>-0.60699580097753758</v>
      </c>
      <c r="U223">
        <v>-0.60652356841309452</v>
      </c>
      <c r="V223">
        <v>1.960551616877046</v>
      </c>
      <c r="W223">
        <v>1.960090621181839</v>
      </c>
      <c r="X223">
        <v>0.22452875547674711</v>
      </c>
      <c r="Y223">
        <v>0.2237226862438835</v>
      </c>
      <c r="Z223">
        <v>4.4033529390622869E-2</v>
      </c>
      <c r="AA223">
        <v>4.4611467842892973E-2</v>
      </c>
      <c r="AB223">
        <v>45.405347704711247</v>
      </c>
      <c r="AC223">
        <v>-0.37394876708748859</v>
      </c>
      <c r="AD223">
        <v>1.8617469907001281</v>
      </c>
      <c r="AE223">
        <v>0.59847752256423559</v>
      </c>
      <c r="AF223">
        <v>0.59767145333137206</v>
      </c>
      <c r="AG223">
        <v>0.63976471145470737</v>
      </c>
      <c r="AH223">
        <v>8.5505273571465437E-3</v>
      </c>
      <c r="AI223">
        <v>327.00431348291102</v>
      </c>
      <c r="AJ223">
        <v>315.96943430432952</v>
      </c>
      <c r="AK223">
        <v>318.3324821922858</v>
      </c>
      <c r="AL223">
        <v>346.71105352662681</v>
      </c>
      <c r="AM223">
        <v>235.4682693725052</v>
      </c>
      <c r="AN223">
        <v>303.28008514183972</v>
      </c>
      <c r="AO223">
        <v>89.038281346278268</v>
      </c>
      <c r="AP223">
        <v>252.48824031933151</v>
      </c>
      <c r="AQ223">
        <v>22.138041346909748</v>
      </c>
      <c r="AR223">
        <v>5.3657191371547697</v>
      </c>
      <c r="AS223">
        <v>12.779755053573719</v>
      </c>
      <c r="AT223">
        <v>-8.480777059383616</v>
      </c>
      <c r="AU223">
        <v>-1.1641573849703291</v>
      </c>
      <c r="AV223">
        <v>-7.3166196744132863</v>
      </c>
      <c r="AW223">
        <v>0.98708136513214906</v>
      </c>
      <c r="AX223">
        <v>0.60460000000000003</v>
      </c>
      <c r="AY223">
        <v>2.4603999999999999</v>
      </c>
      <c r="AZ223">
        <v>1.8557999999999999</v>
      </c>
      <c r="BA223">
        <v>0.60460000000000003</v>
      </c>
      <c r="BB223">
        <v>0.9299893952357865</v>
      </c>
      <c r="BC223">
        <v>0.92479999999999996</v>
      </c>
      <c r="BD223">
        <v>0.95179999999999998</v>
      </c>
      <c r="BE223">
        <v>2.7000000000000021E-2</v>
      </c>
      <c r="BF223">
        <v>0.92479999999999996</v>
      </c>
      <c r="BG223">
        <v>18.34158372281075</v>
      </c>
      <c r="BH223">
        <v>15.0891</v>
      </c>
      <c r="BI223">
        <v>19.084800000000001</v>
      </c>
      <c r="BJ223">
        <v>3.9957000000000011</v>
      </c>
      <c r="BK223">
        <v>19.084800000000001</v>
      </c>
      <c r="BL223">
        <v>4.1455753617489854</v>
      </c>
      <c r="BM223">
        <v>3.3249</v>
      </c>
      <c r="BN223">
        <v>5.3384</v>
      </c>
      <c r="BO223">
        <v>2.0135000000000001</v>
      </c>
      <c r="BP223">
        <v>3.3249</v>
      </c>
      <c r="BQ223">
        <v>2.052892583063509</v>
      </c>
      <c r="BR223">
        <v>1.3625</v>
      </c>
      <c r="BS223">
        <v>3.0615000000000001</v>
      </c>
      <c r="BT223">
        <v>1.6990000000000001</v>
      </c>
      <c r="BU223">
        <v>1.3625</v>
      </c>
      <c r="BV223">
        <v>1.2750300751948469</v>
      </c>
      <c r="BW223">
        <v>1.1423000000000001</v>
      </c>
      <c r="BX223">
        <v>1.7716000000000001</v>
      </c>
      <c r="BY223">
        <v>0.62929999999999997</v>
      </c>
      <c r="BZ223">
        <v>1.3523000000000001</v>
      </c>
      <c r="CA223">
        <v>-3.3279226582583559</v>
      </c>
      <c r="CB223">
        <v>-4.2176999999999998</v>
      </c>
      <c r="CC223">
        <v>-2.7147999999999999</v>
      </c>
      <c r="CD223">
        <v>1.5028999999999999</v>
      </c>
      <c r="CE223">
        <v>-2.7147999999999999</v>
      </c>
      <c r="CF223">
        <v>50.79184482250821</v>
      </c>
      <c r="CG223">
        <v>50</v>
      </c>
      <c r="CH223">
        <v>54.6</v>
      </c>
      <c r="CI223">
        <v>4.6000000000000014</v>
      </c>
      <c r="CJ223">
        <v>50</v>
      </c>
      <c r="CK223">
        <v>14.127975148652251</v>
      </c>
      <c r="CL223">
        <v>13.6</v>
      </c>
      <c r="CM223">
        <v>15.2</v>
      </c>
      <c r="CN223">
        <v>1.6</v>
      </c>
      <c r="CO223">
        <v>13.6</v>
      </c>
      <c r="CP223">
        <v>60.504987068843448</v>
      </c>
      <c r="CQ223">
        <v>55.8</v>
      </c>
      <c r="CR223">
        <v>63.8</v>
      </c>
      <c r="CS223">
        <v>8</v>
      </c>
      <c r="CT223">
        <v>63.8</v>
      </c>
      <c r="CU223">
        <v>11.151578184636159</v>
      </c>
      <c r="CV223">
        <v>10.9</v>
      </c>
      <c r="CW223">
        <v>12.2</v>
      </c>
      <c r="CX223">
        <v>1.2999999999999989</v>
      </c>
      <c r="CY223">
        <v>11.3</v>
      </c>
      <c r="CZ223">
        <v>27.473918067811759</v>
      </c>
      <c r="DA223">
        <v>22.2</v>
      </c>
      <c r="DB223">
        <v>32.799999999999997</v>
      </c>
      <c r="DC223">
        <v>10.6</v>
      </c>
      <c r="DD223">
        <v>24</v>
      </c>
      <c r="DE223">
        <v>2.109135195782688</v>
      </c>
      <c r="DF223">
        <v>1.6</v>
      </c>
      <c r="DG223">
        <v>2.9</v>
      </c>
      <c r="DH223">
        <v>1.3</v>
      </c>
      <c r="DI223">
        <v>1.6</v>
      </c>
      <c r="DJ223">
        <v>0.2011698967257762</v>
      </c>
      <c r="DK223">
        <v>0.1979414093428345</v>
      </c>
      <c r="DL223">
        <v>0.2176165803108808</v>
      </c>
      <c r="DM223">
        <v>1.9675170968046329E-2</v>
      </c>
      <c r="DN223">
        <v>0.1979414093428345</v>
      </c>
      <c r="DO223">
        <v>3.7674465653163081</v>
      </c>
      <c r="DP223">
        <v>3.688482</v>
      </c>
      <c r="DQ223">
        <v>4.1016360000000001</v>
      </c>
      <c r="DR223">
        <v>0.41315400000000002</v>
      </c>
      <c r="DS223">
        <v>3.767369</v>
      </c>
      <c r="DT223">
        <v>5.7438658479986779</v>
      </c>
      <c r="DU223">
        <v>5.6837270000000002</v>
      </c>
      <c r="DV223">
        <v>5.8361720000000004</v>
      </c>
      <c r="DW223">
        <v>0.15244500000000019</v>
      </c>
      <c r="DX223">
        <v>5.6837270000000002</v>
      </c>
      <c r="DY223">
        <v>4.0279383415665846</v>
      </c>
      <c r="DZ223">
        <v>4.001817</v>
      </c>
      <c r="EA223">
        <v>4.1325450000000004</v>
      </c>
      <c r="EB223">
        <v>0.1307280000000004</v>
      </c>
      <c r="EC223">
        <v>4.0242950000000004</v>
      </c>
      <c r="ED223">
        <v>6.1658333919444246</v>
      </c>
      <c r="EE223">
        <v>6.0867800000000001</v>
      </c>
      <c r="EF223">
        <v>6.2863049999999996</v>
      </c>
      <c r="EG223">
        <v>0.19952499999999951</v>
      </c>
      <c r="EH223">
        <v>6.0867800000000001</v>
      </c>
      <c r="EI223">
        <v>7.108437300944991</v>
      </c>
      <c r="EJ223">
        <v>7.0323799999999999</v>
      </c>
      <c r="EK223">
        <v>7.1350790000000002</v>
      </c>
      <c r="EL223">
        <v>0.1026990000000003</v>
      </c>
      <c r="EM223">
        <v>7.091939</v>
      </c>
      <c r="EN223">
        <v>18.428444389717189</v>
      </c>
      <c r="EO223">
        <v>15.94162</v>
      </c>
      <c r="EP223">
        <v>27.7545</v>
      </c>
      <c r="EQ223">
        <v>11.81288</v>
      </c>
      <c r="ER223">
        <v>15.94162</v>
      </c>
      <c r="ES223">
        <v>8.6958381664519404</v>
      </c>
      <c r="ET223">
        <v>5.5752800000000002</v>
      </c>
      <c r="EU223">
        <v>9.6203800000000008</v>
      </c>
      <c r="EV223">
        <v>4.0451000000000006</v>
      </c>
      <c r="EW223">
        <v>9.6203800000000008</v>
      </c>
      <c r="EX223">
        <v>9.7326062232652522</v>
      </c>
      <c r="EY223">
        <v>6.3212400000000004</v>
      </c>
      <c r="EZ223">
        <v>22.179220000000001</v>
      </c>
      <c r="FA223">
        <v>15.85798</v>
      </c>
      <c r="FB223">
        <v>6.3212400000000004</v>
      </c>
      <c r="FC223">
        <v>0.36842991603001729</v>
      </c>
      <c r="FD223">
        <v>0.31871218176503818</v>
      </c>
      <c r="FE223">
        <v>0.5548806990003371</v>
      </c>
      <c r="FF223">
        <v>0.23616851723529891</v>
      </c>
      <c r="FG223">
        <v>0.31871218176503818</v>
      </c>
      <c r="FH223">
        <v>1.2552453693843419</v>
      </c>
      <c r="FI223">
        <v>0.65706760024032318</v>
      </c>
      <c r="FJ223">
        <v>3.9781356272689439</v>
      </c>
      <c r="FK223">
        <v>3.321068027028621</v>
      </c>
      <c r="FL223">
        <v>0.65706760024032318</v>
      </c>
      <c r="FM223">
        <v>39.859103116764032</v>
      </c>
      <c r="FN223">
        <v>37.86</v>
      </c>
      <c r="FO223">
        <v>40</v>
      </c>
      <c r="FP223">
        <v>2.140000000000001</v>
      </c>
      <c r="FQ223">
        <v>39.909999999999997</v>
      </c>
      <c r="FR223">
        <v>291.25134249379403</v>
      </c>
      <c r="FS223">
        <v>290.08172000000002</v>
      </c>
      <c r="FT223">
        <v>296.41198000000003</v>
      </c>
      <c r="FU223">
        <v>6.3302600000000098</v>
      </c>
      <c r="FV223">
        <v>290.08172000000002</v>
      </c>
      <c r="FW223">
        <v>0.80052036364041279</v>
      </c>
      <c r="FX223">
        <v>0.78755900000000001</v>
      </c>
      <c r="FY223">
        <v>0.80333100000000002</v>
      </c>
      <c r="FZ223">
        <v>1.5772000000000012E-2</v>
      </c>
      <c r="GA223">
        <v>0.80333100000000002</v>
      </c>
      <c r="GB223">
        <v>4</v>
      </c>
      <c r="GC223">
        <v>2</v>
      </c>
    </row>
    <row r="224" spans="1:185" x14ac:dyDescent="0.3">
      <c r="A224" s="36" t="s">
        <v>1326</v>
      </c>
      <c r="B224">
        <v>-4.4740338826404179E-2</v>
      </c>
      <c r="C224">
        <v>1.8509751099549761</v>
      </c>
      <c r="D224">
        <v>1.7673193912832761</v>
      </c>
      <c r="E224">
        <v>-0.72851453172282465</v>
      </c>
      <c r="F224">
        <v>-0.71437364989299434</v>
      </c>
      <c r="G224">
        <v>1.442887605870194</v>
      </c>
      <c r="H224">
        <v>-54.177042332584108</v>
      </c>
      <c r="I224">
        <v>0.1087177453081896</v>
      </c>
      <c r="J224">
        <v>0.41664346133982949</v>
      </c>
      <c r="K224">
        <v>0.2174873286437658</v>
      </c>
      <c r="L224">
        <v>-2.971211918675877E-2</v>
      </c>
      <c r="M224">
        <v>8.7049321404706781E-2</v>
      </c>
      <c r="N224">
        <v>0.20145060191082409</v>
      </c>
      <c r="O224">
        <v>-0.23275676645935231</v>
      </c>
      <c r="P224">
        <v>-3.1306164548528199E-2</v>
      </c>
      <c r="Q224">
        <v>-0.1320315043414578</v>
      </c>
      <c r="R224">
        <v>4.3278861245486272E-2</v>
      </c>
      <c r="S224">
        <v>0.77948203239554315</v>
      </c>
      <c r="T224">
        <v>-0.54802078913682439</v>
      </c>
      <c r="U224">
        <v>-0.52286391503620733</v>
      </c>
      <c r="V224">
        <v>1.9555044834607851</v>
      </c>
      <c r="W224">
        <v>1.950471374687015</v>
      </c>
      <c r="X224">
        <v>0.19688806131282929</v>
      </c>
      <c r="Y224">
        <v>0.16513462281459171</v>
      </c>
      <c r="Z224">
        <v>3.904943757961165E-2</v>
      </c>
      <c r="AA224">
        <v>5.1165256644803772E-2</v>
      </c>
      <c r="AB224">
        <v>49.231236705812563</v>
      </c>
      <c r="AC224">
        <v>-0.38380466414520031</v>
      </c>
      <c r="AD224">
        <v>1.9117082125580971</v>
      </c>
      <c r="AE224">
        <v>0.58069272545802952</v>
      </c>
      <c r="AF224">
        <v>0.54893928695979211</v>
      </c>
      <c r="AG224">
        <v>0.87255105649322784</v>
      </c>
      <c r="AH224">
        <v>5.125427163520855E-3</v>
      </c>
      <c r="AI224">
        <v>279.25111421259521</v>
      </c>
      <c r="AJ224">
        <v>251.5228585205104</v>
      </c>
      <c r="AK224">
        <v>272.76895700362388</v>
      </c>
      <c r="AL224">
        <v>313.46166913394262</v>
      </c>
      <c r="AM224">
        <v>297.08129240624379</v>
      </c>
      <c r="AN224">
        <v>405.70176385442721</v>
      </c>
      <c r="AO224">
        <v>154.94707280692509</v>
      </c>
      <c r="AP224">
        <v>356.71155950361731</v>
      </c>
      <c r="AQ224">
        <v>20.431532835594052</v>
      </c>
      <c r="AR224">
        <v>5.0575460099399452</v>
      </c>
      <c r="AS224">
        <v>12.09461872415095</v>
      </c>
      <c r="AT224">
        <v>-17.525727291967041</v>
      </c>
      <c r="AU224">
        <v>-8.2805002718615643</v>
      </c>
      <c r="AV224">
        <v>-9.2452270201054745</v>
      </c>
      <c r="AW224">
        <v>1.349550291399537</v>
      </c>
      <c r="AX224">
        <v>1.0049999999999999</v>
      </c>
      <c r="AY224">
        <v>3.4401000000000002</v>
      </c>
      <c r="AZ224">
        <v>2.4350999999999998</v>
      </c>
      <c r="BA224">
        <v>1.0049999999999999</v>
      </c>
      <c r="BB224">
        <v>0.94193619626786518</v>
      </c>
      <c r="BC224">
        <v>0.92700000000000005</v>
      </c>
      <c r="BD224">
        <v>0.95399999999999996</v>
      </c>
      <c r="BE224">
        <v>2.6999999999999909E-2</v>
      </c>
      <c r="BF224">
        <v>0.94040000000000001</v>
      </c>
      <c r="BG224">
        <v>16.59894598959562</v>
      </c>
      <c r="BH224">
        <v>14.704499999999999</v>
      </c>
      <c r="BI224">
        <v>18.6568</v>
      </c>
      <c r="BJ224">
        <v>3.952300000000001</v>
      </c>
      <c r="BK224">
        <v>16.8446</v>
      </c>
      <c r="BL224">
        <v>11.578905257176791</v>
      </c>
      <c r="BM224">
        <v>9.8462999999999994</v>
      </c>
      <c r="BN224">
        <v>11.8697</v>
      </c>
      <c r="BO224">
        <v>2.023400000000001</v>
      </c>
      <c r="BP224">
        <v>11.8697</v>
      </c>
      <c r="BQ224">
        <v>7.4614880182188186</v>
      </c>
      <c r="BR224">
        <v>7.2030000000000003</v>
      </c>
      <c r="BS224">
        <v>8.3344000000000005</v>
      </c>
      <c r="BT224">
        <v>1.1314</v>
      </c>
      <c r="BU224">
        <v>7.4968000000000004</v>
      </c>
      <c r="BV224">
        <v>1.255102206126425</v>
      </c>
      <c r="BW224">
        <v>-2.4887000000000001</v>
      </c>
      <c r="BX224">
        <v>1.5707</v>
      </c>
      <c r="BY224">
        <v>4.0594000000000001</v>
      </c>
      <c r="BZ224">
        <v>1.5707</v>
      </c>
      <c r="CA224">
        <v>-8.7165902243452447</v>
      </c>
      <c r="CB224">
        <v>-9.0675000000000008</v>
      </c>
      <c r="CC224">
        <v>-5.8456999999999999</v>
      </c>
      <c r="CD224">
        <v>3.2218000000000009</v>
      </c>
      <c r="CE224">
        <v>-9.0675000000000008</v>
      </c>
      <c r="CF224">
        <v>48.990204350810053</v>
      </c>
      <c r="CG224">
        <v>48.7</v>
      </c>
      <c r="CH224">
        <v>66.2</v>
      </c>
      <c r="CI224">
        <v>17.5</v>
      </c>
      <c r="CJ224">
        <v>48.7</v>
      </c>
      <c r="CK224">
        <v>14.749789168912059</v>
      </c>
      <c r="CL224">
        <v>14.3</v>
      </c>
      <c r="CM224">
        <v>25</v>
      </c>
      <c r="CN224">
        <v>10.7</v>
      </c>
      <c r="CO224">
        <v>14.8</v>
      </c>
      <c r="CP224">
        <v>70.076444513016185</v>
      </c>
      <c r="CQ224">
        <v>47.6</v>
      </c>
      <c r="CR224">
        <v>71.400000000000006</v>
      </c>
      <c r="CS224">
        <v>23.8</v>
      </c>
      <c r="CT224">
        <v>71.400000000000006</v>
      </c>
      <c r="CU224">
        <v>10.17434113512649</v>
      </c>
      <c r="CV224">
        <v>10</v>
      </c>
      <c r="CW224">
        <v>11.2</v>
      </c>
      <c r="CX224">
        <v>1.1999999999999991</v>
      </c>
      <c r="CY224">
        <v>10</v>
      </c>
      <c r="CZ224">
        <v>75.312628897620201</v>
      </c>
      <c r="DA224">
        <v>72.2</v>
      </c>
      <c r="DB224">
        <v>138.1</v>
      </c>
      <c r="DC224">
        <v>65.899999999999991</v>
      </c>
      <c r="DD224">
        <v>72.2</v>
      </c>
      <c r="DE224">
        <v>3.5499083679799179</v>
      </c>
      <c r="DF224">
        <v>3.1</v>
      </c>
      <c r="DG224">
        <v>13</v>
      </c>
      <c r="DH224">
        <v>9.9</v>
      </c>
      <c r="DI224">
        <v>3.6</v>
      </c>
      <c r="DJ224">
        <v>0.1373444580230288</v>
      </c>
      <c r="DK224">
        <v>0.13649103139013449</v>
      </c>
      <c r="DL224">
        <v>0.19459141681363909</v>
      </c>
      <c r="DM224">
        <v>5.8100385423504541E-2</v>
      </c>
      <c r="DN224">
        <v>0.13649103139013449</v>
      </c>
      <c r="DO224">
        <v>3.5069601371236319</v>
      </c>
      <c r="DP224">
        <v>3.3558110000000001</v>
      </c>
      <c r="DQ224">
        <v>4.0763490000000004</v>
      </c>
      <c r="DR224">
        <v>0.72053799999999946</v>
      </c>
      <c r="DS224">
        <v>3.4223859999999999</v>
      </c>
      <c r="DT224">
        <v>6.1659353670521506</v>
      </c>
      <c r="DU224">
        <v>6.0556869999999998</v>
      </c>
      <c r="DV224">
        <v>7.408709</v>
      </c>
      <c r="DW224">
        <v>1.3530219999999999</v>
      </c>
      <c r="DX224">
        <v>6.0556869999999998</v>
      </c>
      <c r="DY224">
        <v>4.0079404986126654</v>
      </c>
      <c r="DZ224">
        <v>3.9105859999999999</v>
      </c>
      <c r="EA224">
        <v>4.4450050000000001</v>
      </c>
      <c r="EB224">
        <v>0.5344190000000002</v>
      </c>
      <c r="EC224">
        <v>3.9418570000000002</v>
      </c>
      <c r="ED224">
        <v>7.4073490159897677</v>
      </c>
      <c r="EE224">
        <v>7.0462530000000001</v>
      </c>
      <c r="EF224">
        <v>9.5359350000000003</v>
      </c>
      <c r="EG224">
        <v>2.4896820000000002</v>
      </c>
      <c r="EH224">
        <v>7.0462530000000001</v>
      </c>
      <c r="EI224">
        <v>11.615833225151659</v>
      </c>
      <c r="EJ224">
        <v>7.7217320000000003</v>
      </c>
      <c r="EK224">
        <v>12.276420999999999</v>
      </c>
      <c r="EL224">
        <v>4.5546889999999989</v>
      </c>
      <c r="EM224">
        <v>12.276420999999999</v>
      </c>
      <c r="EN224">
        <v>23.10242347706982</v>
      </c>
      <c r="EO224">
        <v>21.378910000000001</v>
      </c>
      <c r="EP224">
        <v>35.71123</v>
      </c>
      <c r="EQ224">
        <v>14.332319999999999</v>
      </c>
      <c r="ER224">
        <v>21.378910000000001</v>
      </c>
      <c r="ES224">
        <v>5.7223168775157278</v>
      </c>
      <c r="ET224">
        <v>5.7125399999999997</v>
      </c>
      <c r="EU224">
        <v>7.0866699999999998</v>
      </c>
      <c r="EV224">
        <v>1.3741300000000001</v>
      </c>
      <c r="EW224">
        <v>5.7125399999999997</v>
      </c>
      <c r="EX224">
        <v>17.38010659955409</v>
      </c>
      <c r="EY224">
        <v>15.666370000000001</v>
      </c>
      <c r="EZ224">
        <v>29.07066</v>
      </c>
      <c r="FA224">
        <v>13.40429</v>
      </c>
      <c r="FB224">
        <v>15.666370000000001</v>
      </c>
      <c r="FC224">
        <v>0.40704848526136589</v>
      </c>
      <c r="FD224">
        <v>0.37668138759019981</v>
      </c>
      <c r="FE224">
        <v>0.62920680563007048</v>
      </c>
      <c r="FF224">
        <v>0.25252541803987072</v>
      </c>
      <c r="FG224">
        <v>0.37668138759019981</v>
      </c>
      <c r="FH224">
        <v>3.0377657096033182</v>
      </c>
      <c r="FI224">
        <v>2.3487745302095342</v>
      </c>
      <c r="FJ224">
        <v>4.8577848032573954</v>
      </c>
      <c r="FK224">
        <v>2.5090102730478612</v>
      </c>
      <c r="FL224">
        <v>2.7424525692599091</v>
      </c>
      <c r="FM224">
        <v>39.722937943481313</v>
      </c>
      <c r="FN224">
        <v>36</v>
      </c>
      <c r="FO224">
        <v>40.36</v>
      </c>
      <c r="FP224">
        <v>4.3599999999999994</v>
      </c>
      <c r="FQ224">
        <v>40.36</v>
      </c>
      <c r="FR224">
        <v>399.54602298940148</v>
      </c>
      <c r="FS224">
        <v>395.24209999999999</v>
      </c>
      <c r="FT224">
        <v>407.38175999999999</v>
      </c>
      <c r="FU224">
        <v>12.13965999999999</v>
      </c>
      <c r="FV224">
        <v>398.25713999999999</v>
      </c>
      <c r="FW224">
        <v>0.72476355059969477</v>
      </c>
      <c r="FX224">
        <v>0.71147000000000005</v>
      </c>
      <c r="FY224">
        <v>0.73065100000000005</v>
      </c>
      <c r="FZ224">
        <v>1.9181E-2</v>
      </c>
      <c r="GA224">
        <v>0.72696300000000003</v>
      </c>
      <c r="GB224">
        <v>4</v>
      </c>
      <c r="GC224">
        <v>8</v>
      </c>
    </row>
    <row r="225" spans="1:185" x14ac:dyDescent="0.3">
      <c r="A225" s="36" t="s">
        <v>1329</v>
      </c>
      <c r="B225">
        <v>-4.4397161926422263E-2</v>
      </c>
      <c r="C225">
        <v>1.831004677453927</v>
      </c>
      <c r="D225">
        <v>1.7194940541740671</v>
      </c>
      <c r="E225">
        <v>-0.84185612175914404</v>
      </c>
      <c r="F225">
        <v>-0.55203244597315626</v>
      </c>
      <c r="G225">
        <v>1.393888543758709</v>
      </c>
      <c r="H225">
        <v>-54.177661147681029</v>
      </c>
      <c r="I225">
        <v>4.3609670974788871E-2</v>
      </c>
      <c r="J225">
        <v>0.65811415450029742</v>
      </c>
      <c r="K225">
        <v>0.24417774092133709</v>
      </c>
      <c r="L225">
        <v>-4.3562910404589962E-2</v>
      </c>
      <c r="M225">
        <v>8.4748076123492319E-2</v>
      </c>
      <c r="N225">
        <v>0.17857960539618531</v>
      </c>
      <c r="O225">
        <v>-0.24651600073393001</v>
      </c>
      <c r="P225">
        <v>-6.793639533774469E-2</v>
      </c>
      <c r="Q225">
        <v>-0.15722644358387711</v>
      </c>
      <c r="R225">
        <v>6.9213696359762003E-2</v>
      </c>
      <c r="S225">
        <v>0.77135791207648652</v>
      </c>
      <c r="T225">
        <v>-0.53881259603831766</v>
      </c>
      <c r="U225">
        <v>-0.51931656697291317</v>
      </c>
      <c r="V225">
        <v>1.9545645860616081</v>
      </c>
      <c r="W225">
        <v>1.9448153316292791</v>
      </c>
      <c r="X225">
        <v>0.180588662370991</v>
      </c>
      <c r="Y225">
        <v>0.16743274994626081</v>
      </c>
      <c r="Z225">
        <v>3.6367093871910262E-2</v>
      </c>
      <c r="AA225">
        <v>4.3261234988589532E-2</v>
      </c>
      <c r="AB225">
        <v>50.364787280945123</v>
      </c>
      <c r="AC225">
        <v>-0.38883074162534847</v>
      </c>
      <c r="AD225">
        <v>1.932988030618523</v>
      </c>
      <c r="AE225">
        <v>0.5694194039963395</v>
      </c>
      <c r="AF225">
        <v>0.55626349157160937</v>
      </c>
      <c r="AG225">
        <v>0.8184230505827621</v>
      </c>
      <c r="AH225">
        <v>4.867849977141488E-3</v>
      </c>
      <c r="AI225">
        <v>282.16452250466187</v>
      </c>
      <c r="AJ225">
        <v>243.02395808313821</v>
      </c>
      <c r="AK225">
        <v>293.77663297739872</v>
      </c>
      <c r="AL225">
        <v>309.69291117308848</v>
      </c>
      <c r="AM225">
        <v>192.23143769537359</v>
      </c>
      <c r="AN225">
        <v>262.56468088231071</v>
      </c>
      <c r="AO225">
        <v>115.40065317957431</v>
      </c>
      <c r="AP225">
        <v>208.27212825035639</v>
      </c>
      <c r="AQ225">
        <v>18.100705900850588</v>
      </c>
      <c r="AR225">
        <v>4.2311160692497838</v>
      </c>
      <c r="AS225">
        <v>10.248951070644241</v>
      </c>
      <c r="AT225">
        <v>-10.76230505428731</v>
      </c>
      <c r="AU225">
        <v>-3.1016979496889738</v>
      </c>
      <c r="AV225">
        <v>-7.6606071045983333</v>
      </c>
      <c r="AW225">
        <v>5.1321968621186578</v>
      </c>
      <c r="AX225">
        <v>4.8642000000000003</v>
      </c>
      <c r="AY225">
        <v>5.7637999999999998</v>
      </c>
      <c r="AZ225">
        <v>0.89959999999999951</v>
      </c>
      <c r="BA225">
        <v>5.7637999999999998</v>
      </c>
      <c r="BB225">
        <v>0.92743200328114184</v>
      </c>
      <c r="BC225">
        <v>0.88980000000000004</v>
      </c>
      <c r="BD225">
        <v>0.94159999999999999</v>
      </c>
      <c r="BE225">
        <v>5.1799999999999957E-2</v>
      </c>
      <c r="BF225">
        <v>0.90180000000000005</v>
      </c>
      <c r="BG225">
        <v>18.659551381475229</v>
      </c>
      <c r="BH225">
        <v>16.591999999999999</v>
      </c>
      <c r="BI225">
        <v>23.287400000000002</v>
      </c>
      <c r="BJ225">
        <v>6.6954000000000029</v>
      </c>
      <c r="BK225">
        <v>22.000399999999999</v>
      </c>
      <c r="BL225">
        <v>21.65915264875116</v>
      </c>
      <c r="BM225">
        <v>20.330400000000001</v>
      </c>
      <c r="BN225">
        <v>22.834399999999999</v>
      </c>
      <c r="BO225">
        <v>2.5039999999999978</v>
      </c>
      <c r="BP225">
        <v>22.5869</v>
      </c>
      <c r="BQ225">
        <v>11.462159334304021</v>
      </c>
      <c r="BR225">
        <v>11.060499999999999</v>
      </c>
      <c r="BS225">
        <v>13.6717</v>
      </c>
      <c r="BT225">
        <v>2.6112000000000002</v>
      </c>
      <c r="BU225">
        <v>13.6717</v>
      </c>
      <c r="BV225">
        <v>5.9267712051982686</v>
      </c>
      <c r="BW225">
        <v>3.8831000000000002</v>
      </c>
      <c r="BX225">
        <v>6.9721000000000002</v>
      </c>
      <c r="BY225">
        <v>3.089</v>
      </c>
      <c r="BZ225">
        <v>3.8831000000000002</v>
      </c>
      <c r="CA225">
        <v>-17.38885053962564</v>
      </c>
      <c r="CB225">
        <v>-18.2562</v>
      </c>
      <c r="CC225">
        <v>-16.203600000000002</v>
      </c>
      <c r="CD225">
        <v>2.0525999999999982</v>
      </c>
      <c r="CE225">
        <v>-17.5548</v>
      </c>
      <c r="CF225">
        <v>54.292552631954237</v>
      </c>
      <c r="CG225">
        <v>53.9</v>
      </c>
      <c r="CH225">
        <v>55.6</v>
      </c>
      <c r="CI225">
        <v>1.7000000000000031</v>
      </c>
      <c r="CJ225">
        <v>53.9</v>
      </c>
      <c r="CK225">
        <v>15.040692208972329</v>
      </c>
      <c r="CL225">
        <v>14.9</v>
      </c>
      <c r="CM225">
        <v>16.2</v>
      </c>
      <c r="CN225">
        <v>1.2999999999999989</v>
      </c>
      <c r="CO225">
        <v>16.2</v>
      </c>
      <c r="CP225">
        <v>42.262169788311112</v>
      </c>
      <c r="CQ225">
        <v>33.700000000000003</v>
      </c>
      <c r="CR225">
        <v>45.1</v>
      </c>
      <c r="CS225">
        <v>11.4</v>
      </c>
      <c r="CT225">
        <v>41.9</v>
      </c>
      <c r="CU225">
        <v>11.672559997670231</v>
      </c>
      <c r="CV225">
        <v>10.1</v>
      </c>
      <c r="CW225">
        <v>12</v>
      </c>
      <c r="CX225">
        <v>1.9</v>
      </c>
      <c r="CY225">
        <v>10.3</v>
      </c>
      <c r="CZ225">
        <v>67.649672310922384</v>
      </c>
      <c r="DA225">
        <v>65</v>
      </c>
      <c r="DB225">
        <v>72.5</v>
      </c>
      <c r="DC225">
        <v>7.5</v>
      </c>
      <c r="DD225">
        <v>69</v>
      </c>
      <c r="DE225">
        <v>3.282116461713223</v>
      </c>
      <c r="DF225">
        <v>3.2</v>
      </c>
      <c r="DG225">
        <v>5.3</v>
      </c>
      <c r="DH225">
        <v>2.1</v>
      </c>
      <c r="DI225">
        <v>4.5999999999999996</v>
      </c>
      <c r="DJ225">
        <v>0.26068867794423362</v>
      </c>
      <c r="DK225">
        <v>0.25838926174496651</v>
      </c>
      <c r="DL225">
        <v>0.2683397683397683</v>
      </c>
      <c r="DM225">
        <v>9.9505065948018445E-3</v>
      </c>
      <c r="DN225">
        <v>0.25838926174496651</v>
      </c>
      <c r="DO225">
        <v>3.4781687174619762</v>
      </c>
      <c r="DP225">
        <v>3.0159150000000001</v>
      </c>
      <c r="DQ225">
        <v>3.9375390000000001</v>
      </c>
      <c r="DR225">
        <v>0.921624</v>
      </c>
      <c r="DS225">
        <v>3.3607100000000001</v>
      </c>
      <c r="DT225">
        <v>6.0358275013395346</v>
      </c>
      <c r="DU225">
        <v>5.7100140000000001</v>
      </c>
      <c r="DV225">
        <v>6.0771300000000004</v>
      </c>
      <c r="DW225">
        <v>0.36711600000000022</v>
      </c>
      <c r="DX225">
        <v>5.7119400000000002</v>
      </c>
      <c r="DY225">
        <v>3.4832724398668109</v>
      </c>
      <c r="DZ225">
        <v>3.0159150000000001</v>
      </c>
      <c r="EA225">
        <v>3.9375390000000001</v>
      </c>
      <c r="EB225">
        <v>0.921624</v>
      </c>
      <c r="EC225">
        <v>3.4418739999999999</v>
      </c>
      <c r="ED225">
        <v>8.1905003256180571</v>
      </c>
      <c r="EE225">
        <v>8.0727100000000007</v>
      </c>
      <c r="EF225">
        <v>8.4186160000000001</v>
      </c>
      <c r="EG225">
        <v>0.34590599999999938</v>
      </c>
      <c r="EH225">
        <v>8.4186160000000001</v>
      </c>
      <c r="EI225">
        <v>7.4118941735900004</v>
      </c>
      <c r="EJ225">
        <v>6.718852</v>
      </c>
      <c r="EK225">
        <v>7.7779829999999999</v>
      </c>
      <c r="EL225">
        <v>1.059131</v>
      </c>
      <c r="EM225">
        <v>6.718852</v>
      </c>
      <c r="EN225">
        <v>18.16161613706592</v>
      </c>
      <c r="EO225">
        <v>16.640979999999999</v>
      </c>
      <c r="EP225">
        <v>20.89283</v>
      </c>
      <c r="EQ225">
        <v>4.251850000000001</v>
      </c>
      <c r="ER225">
        <v>20.89283</v>
      </c>
      <c r="ES225">
        <v>6.1971012019658387</v>
      </c>
      <c r="ET225">
        <v>6.12432</v>
      </c>
      <c r="EU225">
        <v>8.9383499999999998</v>
      </c>
      <c r="EV225">
        <v>2.8140299999999998</v>
      </c>
      <c r="EW225">
        <v>7.2095399999999996</v>
      </c>
      <c r="EX225">
        <v>11.96451493510008</v>
      </c>
      <c r="EY225">
        <v>7.7026300000000001</v>
      </c>
      <c r="EZ225">
        <v>13.68329</v>
      </c>
      <c r="FA225">
        <v>5.9806599999999994</v>
      </c>
      <c r="FB225">
        <v>13.68329</v>
      </c>
      <c r="FC225">
        <v>0.48053328460691758</v>
      </c>
      <c r="FD225">
        <v>0.44029918472717472</v>
      </c>
      <c r="FE225">
        <v>0.55279773280440569</v>
      </c>
      <c r="FF225">
        <v>0.112498548077231</v>
      </c>
      <c r="FG225">
        <v>0.55279773280440569</v>
      </c>
      <c r="FH225">
        <v>1.936683471289472</v>
      </c>
      <c r="FI225">
        <v>0.86175077055608695</v>
      </c>
      <c r="FJ225">
        <v>2.1416320505786759</v>
      </c>
      <c r="FK225">
        <v>1.2798812800225889</v>
      </c>
      <c r="FL225">
        <v>1.89794217106778</v>
      </c>
      <c r="FM225">
        <v>34.642516358935318</v>
      </c>
      <c r="FN225">
        <v>34</v>
      </c>
      <c r="FO225">
        <v>34.78</v>
      </c>
      <c r="FP225">
        <v>0.78000000000000114</v>
      </c>
      <c r="FQ225">
        <v>34.49</v>
      </c>
      <c r="FR225">
        <v>278.18972101573462</v>
      </c>
      <c r="FS225">
        <v>276.06716999999998</v>
      </c>
      <c r="FT225">
        <v>280.98302999999999</v>
      </c>
      <c r="FU225">
        <v>4.9158600000000092</v>
      </c>
      <c r="FV225">
        <v>276.34437000000003</v>
      </c>
      <c r="FW225">
        <v>0.79701649665294605</v>
      </c>
      <c r="FX225">
        <v>0.79051899999999997</v>
      </c>
      <c r="FY225">
        <v>0.80226600000000003</v>
      </c>
      <c r="FZ225">
        <v>1.1747000000000059E-2</v>
      </c>
      <c r="GA225">
        <v>0.80028699999999997</v>
      </c>
      <c r="GB225">
        <v>5</v>
      </c>
      <c r="GC225">
        <v>9</v>
      </c>
    </row>
    <row r="226" spans="1:185" x14ac:dyDescent="0.3">
      <c r="A226" s="36" t="s">
        <v>1332</v>
      </c>
      <c r="B226">
        <v>-4.8108866451032642E-2</v>
      </c>
      <c r="C226">
        <v>1.8839385933969111</v>
      </c>
      <c r="D226">
        <v>1.76483636357906</v>
      </c>
      <c r="E226">
        <v>-0.75825049923000454</v>
      </c>
      <c r="F226">
        <v>-0.68176871602219147</v>
      </c>
      <c r="G226">
        <v>1.4400545140401091</v>
      </c>
      <c r="H226">
        <v>-54.177514811933257</v>
      </c>
      <c r="I226">
        <v>8.0689270648742831E-2</v>
      </c>
      <c r="J226">
        <v>0.48075369071420188</v>
      </c>
      <c r="K226">
        <v>0.1843002846092589</v>
      </c>
      <c r="L226">
        <v>-2.5802452936475781E-3</v>
      </c>
      <c r="M226">
        <v>9.7595872084887708E-2</v>
      </c>
      <c r="N226">
        <v>0.18799013721374799</v>
      </c>
      <c r="O226">
        <v>-0.2334604957918473</v>
      </c>
      <c r="P226">
        <v>-4.5470358578099307E-2</v>
      </c>
      <c r="Q226">
        <v>-0.13946450144177311</v>
      </c>
      <c r="R226">
        <v>5.1764840803882189E-2</v>
      </c>
      <c r="S226">
        <v>0.79229481327286033</v>
      </c>
      <c r="T226">
        <v>-0.55054824855540152</v>
      </c>
      <c r="U226">
        <v>-0.54652522702086159</v>
      </c>
      <c r="V226">
        <v>1.952115846304781</v>
      </c>
      <c r="W226">
        <v>1.9507967877793779</v>
      </c>
      <c r="X226">
        <v>0.20599600831834189</v>
      </c>
      <c r="Y226">
        <v>0.19730568188942549</v>
      </c>
      <c r="Z226">
        <v>4.151490429699603E-2</v>
      </c>
      <c r="AA226">
        <v>4.6948224435466937E-2</v>
      </c>
      <c r="AB226">
        <v>48.900677996859443</v>
      </c>
      <c r="AC226">
        <v>-0.37479099174154729</v>
      </c>
      <c r="AD226">
        <v>1.891401384545327</v>
      </c>
      <c r="AE226">
        <v>0.58078700005988926</v>
      </c>
      <c r="AF226">
        <v>0.57209667363097272</v>
      </c>
      <c r="AG226">
        <v>0.74744100337989228</v>
      </c>
      <c r="AH226">
        <v>4.6828518819317863E-3</v>
      </c>
      <c r="AI226">
        <v>286.86831139946179</v>
      </c>
      <c r="AJ226">
        <v>242.26785908985789</v>
      </c>
      <c r="AK226">
        <v>276.73539364968389</v>
      </c>
      <c r="AL226">
        <v>341.60167057128359</v>
      </c>
      <c r="AM226">
        <v>225.64633148479791</v>
      </c>
      <c r="AN226">
        <v>295.16623052832551</v>
      </c>
      <c r="AO226">
        <v>90.879975097111668</v>
      </c>
      <c r="AP226">
        <v>246.1024152061872</v>
      </c>
      <c r="AQ226">
        <v>19.711026341123631</v>
      </c>
      <c r="AR226">
        <v>4.710152931623786</v>
      </c>
      <c r="AS226">
        <v>12.166297027199001</v>
      </c>
      <c r="AT226">
        <v>-14.241620171135789</v>
      </c>
      <c r="AU226">
        <v>-5.7120869953036593</v>
      </c>
      <c r="AV226">
        <v>-8.5295331758321282</v>
      </c>
      <c r="AW226">
        <v>2.8176642390612692</v>
      </c>
      <c r="AX226">
        <v>1.7905</v>
      </c>
      <c r="AY226">
        <v>3.2930000000000001</v>
      </c>
      <c r="AZ226">
        <v>1.5024999999999999</v>
      </c>
      <c r="BA226">
        <v>3.1823000000000001</v>
      </c>
      <c r="BB226">
        <v>0.93229661722426116</v>
      </c>
      <c r="BC226">
        <v>0.92559999999999998</v>
      </c>
      <c r="BD226">
        <v>0.9405</v>
      </c>
      <c r="BE226">
        <v>1.4900000000000021E-2</v>
      </c>
      <c r="BF226">
        <v>0.92559999999999998</v>
      </c>
      <c r="BG226">
        <v>17.99438990571895</v>
      </c>
      <c r="BH226">
        <v>16.809799999999999</v>
      </c>
      <c r="BI226">
        <v>18.947500000000002</v>
      </c>
      <c r="BJ226">
        <v>2.1377000000000019</v>
      </c>
      <c r="BK226">
        <v>18.947500000000002</v>
      </c>
      <c r="BL226">
        <v>9.89868484111458</v>
      </c>
      <c r="BM226">
        <v>8.6936</v>
      </c>
      <c r="BN226">
        <v>10.4565</v>
      </c>
      <c r="BO226">
        <v>1.7628999999999999</v>
      </c>
      <c r="BP226">
        <v>10.4565</v>
      </c>
      <c r="BQ226">
        <v>6.108243739158282</v>
      </c>
      <c r="BR226">
        <v>4.8985000000000003</v>
      </c>
      <c r="BS226">
        <v>6.6067999999999998</v>
      </c>
      <c r="BT226">
        <v>1.708299999999999</v>
      </c>
      <c r="BU226">
        <v>6.2680999999999996</v>
      </c>
      <c r="BV226">
        <v>1.4892457602733511</v>
      </c>
      <c r="BW226">
        <v>0.37580000000000002</v>
      </c>
      <c r="BX226">
        <v>1.9996</v>
      </c>
      <c r="BY226">
        <v>1.6237999999999999</v>
      </c>
      <c r="BZ226">
        <v>1.8862000000000001</v>
      </c>
      <c r="CA226">
        <v>-7.5974542006437211</v>
      </c>
      <c r="CB226">
        <v>-8.1541999999999994</v>
      </c>
      <c r="CC226">
        <v>-6.8982000000000001</v>
      </c>
      <c r="CD226">
        <v>1.2559999999999989</v>
      </c>
      <c r="CE226">
        <v>-8.1541999999999994</v>
      </c>
      <c r="CF226">
        <v>49.063815322138268</v>
      </c>
      <c r="CG226">
        <v>47.9</v>
      </c>
      <c r="CH226">
        <v>50.5</v>
      </c>
      <c r="CI226">
        <v>2.600000000000001</v>
      </c>
      <c r="CJ226">
        <v>47.9</v>
      </c>
      <c r="CK226">
        <v>14.93835742038808</v>
      </c>
      <c r="CL226">
        <v>14.8</v>
      </c>
      <c r="CM226">
        <v>15.3</v>
      </c>
      <c r="CN226">
        <v>0.5</v>
      </c>
      <c r="CO226">
        <v>14.8</v>
      </c>
      <c r="CP226">
        <v>58.682774273663938</v>
      </c>
      <c r="CQ226">
        <v>56.9</v>
      </c>
      <c r="CR226">
        <v>59.8</v>
      </c>
      <c r="CS226">
        <v>2.899999999999999</v>
      </c>
      <c r="CT226">
        <v>59.8</v>
      </c>
      <c r="CU226">
        <v>10.55208271181972</v>
      </c>
      <c r="CV226">
        <v>10.199999999999999</v>
      </c>
      <c r="CW226">
        <v>10.7</v>
      </c>
      <c r="CX226">
        <v>0.5</v>
      </c>
      <c r="CY226">
        <v>10.7</v>
      </c>
      <c r="CZ226">
        <v>31.163933271357571</v>
      </c>
      <c r="DA226">
        <v>29.9</v>
      </c>
      <c r="DB226">
        <v>34.200000000000003</v>
      </c>
      <c r="DC226">
        <v>4.3000000000000043</v>
      </c>
      <c r="DD226">
        <v>29.9</v>
      </c>
      <c r="DE226">
        <v>4.2477156643204861</v>
      </c>
      <c r="DF226">
        <v>4.0999999999999996</v>
      </c>
      <c r="DG226">
        <v>4.5</v>
      </c>
      <c r="DH226">
        <v>0.40000000000000041</v>
      </c>
      <c r="DI226">
        <v>4.0999999999999996</v>
      </c>
      <c r="DJ226">
        <v>0.19938961466277941</v>
      </c>
      <c r="DK226">
        <v>0.19384864427357351</v>
      </c>
      <c r="DL226">
        <v>0.20620661494487549</v>
      </c>
      <c r="DM226">
        <v>1.235797067130201E-2</v>
      </c>
      <c r="DN226">
        <v>0.19384864427357351</v>
      </c>
      <c r="DO226">
        <v>3.96736640201298</v>
      </c>
      <c r="DP226">
        <v>3.7720210000000001</v>
      </c>
      <c r="DQ226">
        <v>4.0643180000000001</v>
      </c>
      <c r="DR226">
        <v>0.29229699999999997</v>
      </c>
      <c r="DS226">
        <v>4.0643180000000001</v>
      </c>
      <c r="DT226">
        <v>6.0510320123722581</v>
      </c>
      <c r="DU226">
        <v>6.050027</v>
      </c>
      <c r="DV226">
        <v>6.053032</v>
      </c>
      <c r="DW226">
        <v>3.004999999999924E-3</v>
      </c>
      <c r="DX226">
        <v>6.050027</v>
      </c>
      <c r="DY226">
        <v>4.2323228302985871</v>
      </c>
      <c r="DZ226">
        <v>3.8960680000000001</v>
      </c>
      <c r="EA226">
        <v>4.4928910000000002</v>
      </c>
      <c r="EB226">
        <v>0.5968230000000001</v>
      </c>
      <c r="EC226">
        <v>4.4928910000000002</v>
      </c>
      <c r="ED226">
        <v>6.3816973565885204</v>
      </c>
      <c r="EE226">
        <v>6.3431240000000004</v>
      </c>
      <c r="EF226">
        <v>6.3960400000000002</v>
      </c>
      <c r="EG226">
        <v>5.2915999999999741E-2</v>
      </c>
      <c r="EH226">
        <v>6.3960400000000002</v>
      </c>
      <c r="EI226">
        <v>7.6442742214595789</v>
      </c>
      <c r="EJ226">
        <v>7.6231150000000003</v>
      </c>
      <c r="EK226">
        <v>7.6894580000000001</v>
      </c>
      <c r="EL226">
        <v>6.6342999999999819E-2</v>
      </c>
      <c r="EM226">
        <v>7.6231150000000003</v>
      </c>
      <c r="EN226">
        <v>21.49382449446156</v>
      </c>
      <c r="EO226">
        <v>18.784420000000001</v>
      </c>
      <c r="EP226">
        <v>23.626560000000001</v>
      </c>
      <c r="EQ226">
        <v>4.8421400000000014</v>
      </c>
      <c r="ER226">
        <v>23.626560000000001</v>
      </c>
      <c r="ES226">
        <v>5.7759353813782131</v>
      </c>
      <c r="ET226">
        <v>5.7125399999999997</v>
      </c>
      <c r="EU226">
        <v>5.8498000000000001</v>
      </c>
      <c r="EV226">
        <v>0.13726000000000041</v>
      </c>
      <c r="EW226">
        <v>5.7125399999999997</v>
      </c>
      <c r="EX226">
        <v>15.71788911308335</v>
      </c>
      <c r="EY226">
        <v>12.934620000000001</v>
      </c>
      <c r="EZ226">
        <v>17.914020000000001</v>
      </c>
      <c r="FA226">
        <v>4.9794</v>
      </c>
      <c r="FB226">
        <v>17.914020000000001</v>
      </c>
      <c r="FC226">
        <v>0.48950762324188518</v>
      </c>
      <c r="FD226">
        <v>0.42780272959550281</v>
      </c>
      <c r="FE226">
        <v>0.53807926243940041</v>
      </c>
      <c r="FF226">
        <v>0.1102765328438977</v>
      </c>
      <c r="FG226">
        <v>0.53807926243940041</v>
      </c>
      <c r="FH226">
        <v>2.726507234710835</v>
      </c>
      <c r="FI226">
        <v>2.2111217477520602</v>
      </c>
      <c r="FJ226">
        <v>3.135911520969656</v>
      </c>
      <c r="FK226">
        <v>0.92478977321759626</v>
      </c>
      <c r="FL226">
        <v>3.135911520969656</v>
      </c>
      <c r="FM226">
        <v>35.677936823049393</v>
      </c>
      <c r="FN226">
        <v>34.85</v>
      </c>
      <c r="FO226">
        <v>36.08</v>
      </c>
      <c r="FP226">
        <v>1.2299999999999971</v>
      </c>
      <c r="FQ226">
        <v>36.08</v>
      </c>
      <c r="FR226">
        <v>300.70410258644182</v>
      </c>
      <c r="FS226">
        <v>299.49203999999997</v>
      </c>
      <c r="FT226">
        <v>302.3562</v>
      </c>
      <c r="FU226">
        <v>2.8641600000000271</v>
      </c>
      <c r="FV226">
        <v>299.49203999999997</v>
      </c>
      <c r="FW226">
        <v>0.77065905419429659</v>
      </c>
      <c r="FX226">
        <v>0.76771100000000003</v>
      </c>
      <c r="FY226">
        <v>0.77285400000000004</v>
      </c>
      <c r="FZ226">
        <v>5.1430000000000087E-3</v>
      </c>
      <c r="GA226">
        <v>0.77285400000000004</v>
      </c>
      <c r="GB226">
        <v>3</v>
      </c>
      <c r="GC226">
        <v>6</v>
      </c>
    </row>
    <row r="227" spans="1:185" x14ac:dyDescent="0.3">
      <c r="A227" s="36" t="s">
        <v>1335</v>
      </c>
      <c r="B227">
        <v>-4.2976719642365643E-2</v>
      </c>
      <c r="C227">
        <v>1.863825026136124</v>
      </c>
      <c r="D227">
        <v>1.7331539998305809</v>
      </c>
      <c r="E227">
        <v>-0.75970620690053481</v>
      </c>
      <c r="F227">
        <v>-0.65403589994025946</v>
      </c>
      <c r="G227">
        <v>1.413742106840794</v>
      </c>
      <c r="H227">
        <v>-54.173522045137567</v>
      </c>
      <c r="I227">
        <v>8.2276288173228532E-2</v>
      </c>
      <c r="J227">
        <v>0.53280578856012417</v>
      </c>
      <c r="K227">
        <v>0.230844789350591</v>
      </c>
      <c r="L227">
        <v>-4.4773924676607353E-2</v>
      </c>
      <c r="M227">
        <v>8.4321167510780087E-2</v>
      </c>
      <c r="N227">
        <v>0.21072227424699461</v>
      </c>
      <c r="O227">
        <v>-0.24086646817452981</v>
      </c>
      <c r="P227">
        <v>-3.0144193927535218E-2</v>
      </c>
      <c r="Q227">
        <v>-0.13550219439189851</v>
      </c>
      <c r="R227">
        <v>4.357205837442843E-2</v>
      </c>
      <c r="S227">
        <v>0.78384839984848786</v>
      </c>
      <c r="T227">
        <v>-0.54962850570761124</v>
      </c>
      <c r="U227">
        <v>-0.54078603654501012</v>
      </c>
      <c r="V227">
        <v>1.964670721137266</v>
      </c>
      <c r="W227">
        <v>1.961784660898455</v>
      </c>
      <c r="X227">
        <v>0.18504619275881959</v>
      </c>
      <c r="Y227">
        <v>0.17576163235047659</v>
      </c>
      <c r="Z227">
        <v>2.9759290335219721E-2</v>
      </c>
      <c r="AA227">
        <v>3.5611431153410852E-2</v>
      </c>
      <c r="AB227">
        <v>50.313745132705243</v>
      </c>
      <c r="AC227">
        <v>-0.39230531757767778</v>
      </c>
      <c r="AD227">
        <v>1.9184799213149539</v>
      </c>
      <c r="AE227">
        <v>0.57735151033649745</v>
      </c>
      <c r="AF227">
        <v>0.56806694992815454</v>
      </c>
      <c r="AG227">
        <v>0.8096193641978634</v>
      </c>
      <c r="AH227">
        <v>4.7113597588150256E-3</v>
      </c>
      <c r="AI227">
        <v>328.45280220506902</v>
      </c>
      <c r="AJ227">
        <v>277.5165452479518</v>
      </c>
      <c r="AK227">
        <v>301.52843489766042</v>
      </c>
      <c r="AL227">
        <v>406.31343895660291</v>
      </c>
      <c r="AM227">
        <v>152.38135137635541</v>
      </c>
      <c r="AN227">
        <v>215.1103370690083</v>
      </c>
      <c r="AO227">
        <v>85.095522697842398</v>
      </c>
      <c r="AP227">
        <v>171.98723906195059</v>
      </c>
      <c r="AQ227">
        <v>18.393045279942999</v>
      </c>
      <c r="AR227">
        <v>3.9374443363802158</v>
      </c>
      <c r="AS227">
        <v>12.11149350896302</v>
      </c>
      <c r="AT227">
        <v>-11.6547112721177</v>
      </c>
      <c r="AU227">
        <v>-3.944397689932142</v>
      </c>
      <c r="AV227">
        <v>-7.7103135821855551</v>
      </c>
      <c r="AW227">
        <v>2.7039519569385462</v>
      </c>
      <c r="AX227">
        <v>2.6467999999999998</v>
      </c>
      <c r="AY227">
        <v>3.0459999999999998</v>
      </c>
      <c r="AZ227">
        <v>0.3992</v>
      </c>
      <c r="BA227">
        <v>2.6467999999999998</v>
      </c>
      <c r="BB227">
        <v>0.94854211143787492</v>
      </c>
      <c r="BC227">
        <v>0.94750000000000001</v>
      </c>
      <c r="BD227">
        <v>0.95240000000000002</v>
      </c>
      <c r="BE227">
        <v>4.9000000000000146E-3</v>
      </c>
      <c r="BF227">
        <v>0.94750000000000001</v>
      </c>
      <c r="BG227">
        <v>15.48860020870254</v>
      </c>
      <c r="BH227">
        <v>14.786300000000001</v>
      </c>
      <c r="BI227">
        <v>15.6759</v>
      </c>
      <c r="BJ227">
        <v>0.88959999999999972</v>
      </c>
      <c r="BK227">
        <v>15.6759</v>
      </c>
      <c r="BL227">
        <v>16.02345613015855</v>
      </c>
      <c r="BM227">
        <v>10.4064</v>
      </c>
      <c r="BN227">
        <v>17.0868</v>
      </c>
      <c r="BO227">
        <v>6.6804000000000006</v>
      </c>
      <c r="BP227">
        <v>17.0868</v>
      </c>
      <c r="BQ227">
        <v>8.435790280088078</v>
      </c>
      <c r="BR227">
        <v>5.8320999999999996</v>
      </c>
      <c r="BS227">
        <v>8.8850999999999996</v>
      </c>
      <c r="BT227">
        <v>3.0529999999999999</v>
      </c>
      <c r="BU227">
        <v>8.8850999999999996</v>
      </c>
      <c r="BV227">
        <v>4.4390640950419566</v>
      </c>
      <c r="BW227">
        <v>2.4352999999999998</v>
      </c>
      <c r="BX227">
        <v>4.8724999999999996</v>
      </c>
      <c r="BY227">
        <v>2.4371999999999998</v>
      </c>
      <c r="BZ227">
        <v>4.8724999999999996</v>
      </c>
      <c r="CA227">
        <v>-12.874854375130029</v>
      </c>
      <c r="CB227">
        <v>-13.7576</v>
      </c>
      <c r="CC227">
        <v>-8.2674000000000003</v>
      </c>
      <c r="CD227">
        <v>5.4901999999999997</v>
      </c>
      <c r="CE227">
        <v>-13.7576</v>
      </c>
      <c r="CF227">
        <v>43.123098007057628</v>
      </c>
      <c r="CG227">
        <v>41.8</v>
      </c>
      <c r="CH227">
        <v>48.5</v>
      </c>
      <c r="CI227">
        <v>6.7000000000000028</v>
      </c>
      <c r="CJ227">
        <v>41.8</v>
      </c>
      <c r="CK227">
        <v>12.30448353721086</v>
      </c>
      <c r="CL227">
        <v>11.7</v>
      </c>
      <c r="CM227">
        <v>15.5</v>
      </c>
      <c r="CN227">
        <v>3.8000000000000012</v>
      </c>
      <c r="CO227">
        <v>11.7</v>
      </c>
      <c r="CP227">
        <v>36.666963884904668</v>
      </c>
      <c r="CQ227">
        <v>25.4</v>
      </c>
      <c r="CR227">
        <v>39.200000000000003</v>
      </c>
      <c r="CS227">
        <v>13.8</v>
      </c>
      <c r="CT227">
        <v>39.200000000000003</v>
      </c>
      <c r="CU227">
        <v>9.637072610595995</v>
      </c>
      <c r="CV227">
        <v>9.6</v>
      </c>
      <c r="CW227">
        <v>9.8000000000000007</v>
      </c>
      <c r="CX227">
        <v>0.20000000000000109</v>
      </c>
      <c r="CY227">
        <v>9.6</v>
      </c>
      <c r="CZ227">
        <v>48.41607180492359</v>
      </c>
      <c r="DA227">
        <v>44.9</v>
      </c>
      <c r="DB227">
        <v>66.900000000000006</v>
      </c>
      <c r="DC227">
        <v>22.000000000000011</v>
      </c>
      <c r="DD227">
        <v>44.9</v>
      </c>
      <c r="DE227">
        <v>2.216089782445235</v>
      </c>
      <c r="DF227">
        <v>1.5</v>
      </c>
      <c r="DG227">
        <v>5.7</v>
      </c>
      <c r="DH227">
        <v>4.2</v>
      </c>
      <c r="DI227">
        <v>1.5</v>
      </c>
      <c r="DJ227">
        <v>0.25093733724825801</v>
      </c>
      <c r="DK227">
        <v>0.24147891392258811</v>
      </c>
      <c r="DL227">
        <v>0.28972520908004779</v>
      </c>
      <c r="DM227">
        <v>4.8246295157459727E-2</v>
      </c>
      <c r="DN227">
        <v>0.24147891392258811</v>
      </c>
      <c r="DO227">
        <v>3.160654328122118</v>
      </c>
      <c r="DP227">
        <v>3.0966109999999998</v>
      </c>
      <c r="DQ227">
        <v>3.3277540000000001</v>
      </c>
      <c r="DR227">
        <v>0.23114300000000029</v>
      </c>
      <c r="DS227">
        <v>3.1433810000000002</v>
      </c>
      <c r="DT227">
        <v>5.639991850095063</v>
      </c>
      <c r="DU227">
        <v>5.5667600000000004</v>
      </c>
      <c r="DV227">
        <v>6.0500619999999996</v>
      </c>
      <c r="DW227">
        <v>0.48330199999999918</v>
      </c>
      <c r="DX227">
        <v>5.5667600000000004</v>
      </c>
      <c r="DY227">
        <v>3.384537197268501</v>
      </c>
      <c r="DZ227">
        <v>3.1163479999999999</v>
      </c>
      <c r="EA227">
        <v>3.4283260000000002</v>
      </c>
      <c r="EB227">
        <v>0.31197800000000031</v>
      </c>
      <c r="EC227">
        <v>3.4283260000000002</v>
      </c>
      <c r="ED227">
        <v>6.4391837128365106</v>
      </c>
      <c r="EE227">
        <v>6.4235519999999999</v>
      </c>
      <c r="EF227">
        <v>6.4440530000000003</v>
      </c>
      <c r="EG227">
        <v>2.0501000000000321E-2</v>
      </c>
      <c r="EH227">
        <v>6.4440530000000003</v>
      </c>
      <c r="EI227">
        <v>7.7132453597846879</v>
      </c>
      <c r="EJ227">
        <v>6.3643850000000004</v>
      </c>
      <c r="EK227">
        <v>7.9665530000000002</v>
      </c>
      <c r="EL227">
        <v>1.602168</v>
      </c>
      <c r="EM227">
        <v>7.9665530000000002</v>
      </c>
      <c r="EN227">
        <v>17.12800388984234</v>
      </c>
      <c r="EO227">
        <v>16.547910000000002</v>
      </c>
      <c r="EP227">
        <v>21.0061</v>
      </c>
      <c r="EQ227">
        <v>4.4581899999999983</v>
      </c>
      <c r="ER227">
        <v>16.547910000000002</v>
      </c>
      <c r="ES227">
        <v>6.8904706740065489</v>
      </c>
      <c r="ET227">
        <v>6.87019</v>
      </c>
      <c r="EU227">
        <v>7.0255200000000002</v>
      </c>
      <c r="EV227">
        <v>0.15533000000000019</v>
      </c>
      <c r="EW227">
        <v>6.87019</v>
      </c>
      <c r="EX227">
        <v>10.237533215835789</v>
      </c>
      <c r="EY227">
        <v>9.6777200000000008</v>
      </c>
      <c r="EZ227">
        <v>14.12641</v>
      </c>
      <c r="FA227">
        <v>4.4486899999999991</v>
      </c>
      <c r="FB227">
        <v>9.6777200000000008</v>
      </c>
      <c r="FC227">
        <v>0.51711380908645377</v>
      </c>
      <c r="FD227">
        <v>0.49960011846999808</v>
      </c>
      <c r="FE227">
        <v>0.63419791675157922</v>
      </c>
      <c r="FF227">
        <v>0.13459779828158111</v>
      </c>
      <c r="FG227">
        <v>0.49960011846999808</v>
      </c>
      <c r="FH227">
        <v>1.485941362670802</v>
      </c>
      <c r="FI227">
        <v>1.382494107197759</v>
      </c>
      <c r="FJ227">
        <v>2.0533497875631022</v>
      </c>
      <c r="FK227">
        <v>0.67085568036534315</v>
      </c>
      <c r="FL227">
        <v>1.408653909134973</v>
      </c>
      <c r="FM227">
        <v>32.881612369201022</v>
      </c>
      <c r="FN227">
        <v>31.47</v>
      </c>
      <c r="FO227">
        <v>33.340000000000003</v>
      </c>
      <c r="FP227">
        <v>1.870000000000005</v>
      </c>
      <c r="FQ227">
        <v>33.340000000000003</v>
      </c>
      <c r="FR227">
        <v>228.87485939457059</v>
      </c>
      <c r="FS227">
        <v>227.18029999999999</v>
      </c>
      <c r="FT227">
        <v>234.453</v>
      </c>
      <c r="FU227">
        <v>7.2727000000000146</v>
      </c>
      <c r="FV227">
        <v>227.18029999999999</v>
      </c>
      <c r="FW227">
        <v>0.8382631986386978</v>
      </c>
      <c r="FX227">
        <v>0.82188399999999995</v>
      </c>
      <c r="FY227">
        <v>0.84319900000000003</v>
      </c>
      <c r="FZ227">
        <v>2.131500000000008E-2</v>
      </c>
      <c r="GA227">
        <v>0.84319900000000003</v>
      </c>
      <c r="GB227">
        <v>3</v>
      </c>
      <c r="GC227">
        <v>5</v>
      </c>
    </row>
    <row r="228" spans="1:185" x14ac:dyDescent="0.3">
      <c r="A228" s="36" t="s">
        <v>1338</v>
      </c>
      <c r="B228">
        <v>-4.9703793410466469E-2</v>
      </c>
      <c r="C228">
        <v>1.809676262900654</v>
      </c>
      <c r="D228">
        <v>1.7454294757026541</v>
      </c>
      <c r="E228">
        <v>-0.80096378202404284</v>
      </c>
      <c r="F228">
        <v>-0.62040069905642858</v>
      </c>
      <c r="G228">
        <v>1.4213642002257989</v>
      </c>
      <c r="H228">
        <v>-54.183067175567572</v>
      </c>
      <c r="I228">
        <v>9.9034340557135891E-2</v>
      </c>
      <c r="J228">
        <v>0.73547667496498814</v>
      </c>
      <c r="K228">
        <v>0.23933299906083971</v>
      </c>
      <c r="L228">
        <v>-4.0373943339508042E-2</v>
      </c>
      <c r="M228">
        <v>8.2803016533625012E-2</v>
      </c>
      <c r="N228">
        <v>0.2056408313009733</v>
      </c>
      <c r="O228">
        <v>-0.2420734817772219</v>
      </c>
      <c r="P228">
        <v>-3.6432650476248669E-2</v>
      </c>
      <c r="Q228">
        <v>-0.1392579417073555</v>
      </c>
      <c r="R228">
        <v>4.7151710899070283E-2</v>
      </c>
      <c r="S228">
        <v>0.78777975873739348</v>
      </c>
      <c r="T228">
        <v>-0.5326686326825133</v>
      </c>
      <c r="U228">
        <v>-0.51848272373749849</v>
      </c>
      <c r="V228">
        <v>1.9471259301676529</v>
      </c>
      <c r="W228">
        <v>1.9410432131070829</v>
      </c>
      <c r="X228">
        <v>0.181302005581473</v>
      </c>
      <c r="Y228">
        <v>0.16610984497301701</v>
      </c>
      <c r="Z228">
        <v>4.6824527492024662E-2</v>
      </c>
      <c r="AA228">
        <v>5.4403844754403213E-2</v>
      </c>
      <c r="AB228">
        <v>48.454225626748361</v>
      </c>
      <c r="AC228">
        <v>-0.3723532416480585</v>
      </c>
      <c r="AD228">
        <v>1.9307476477310519</v>
      </c>
      <c r="AE228">
        <v>0.55365524722953152</v>
      </c>
      <c r="AF228">
        <v>0.53846308662107556</v>
      </c>
      <c r="AG228">
        <v>0.79726075711085398</v>
      </c>
      <c r="AH228">
        <v>4.5709273314647756E-3</v>
      </c>
      <c r="AI228">
        <v>275.85105229582513</v>
      </c>
      <c r="AJ228">
        <v>246.38153586225539</v>
      </c>
      <c r="AK228">
        <v>258.77949101111119</v>
      </c>
      <c r="AL228">
        <v>322.39232478438117</v>
      </c>
      <c r="AM228">
        <v>201.37698846964921</v>
      </c>
      <c r="AN228">
        <v>283.69492979790562</v>
      </c>
      <c r="AO228">
        <v>93.991751727805237</v>
      </c>
      <c r="AP228">
        <v>223.25432060278109</v>
      </c>
      <c r="AQ228">
        <v>18.650025845720219</v>
      </c>
      <c r="AR228">
        <v>3.7203021472154432</v>
      </c>
      <c r="AS228">
        <v>12.518917802810661</v>
      </c>
      <c r="AT228">
        <v>-12.525855455162381</v>
      </c>
      <c r="AU228">
        <v>-4.7131690567487352</v>
      </c>
      <c r="AV228">
        <v>-7.8126863984136401</v>
      </c>
      <c r="AW228">
        <v>3.304609177805546</v>
      </c>
      <c r="AX228">
        <v>1.8844000000000001</v>
      </c>
      <c r="AY228">
        <v>3.3151999999999999</v>
      </c>
      <c r="AZ228">
        <v>1.4308000000000001</v>
      </c>
      <c r="BA228">
        <v>2.3357999999999999</v>
      </c>
      <c r="BB228">
        <v>0.89761040538595904</v>
      </c>
      <c r="BC228">
        <v>0.86819999999999997</v>
      </c>
      <c r="BD228">
        <v>0.90049999999999997</v>
      </c>
      <c r="BE228">
        <v>3.2300000000000002E-2</v>
      </c>
      <c r="BF228">
        <v>0.87839999999999996</v>
      </c>
      <c r="BG228">
        <v>22.506097652305119</v>
      </c>
      <c r="BH228">
        <v>22.080500000000001</v>
      </c>
      <c r="BI228">
        <v>25.8066</v>
      </c>
      <c r="BJ228">
        <v>3.7260999999999989</v>
      </c>
      <c r="BK228">
        <v>24.6997</v>
      </c>
      <c r="BL228">
        <v>9.3191359101434248</v>
      </c>
      <c r="BM228">
        <v>9.2966999999999995</v>
      </c>
      <c r="BN228">
        <v>15.55</v>
      </c>
      <c r="BO228">
        <v>6.2533000000000012</v>
      </c>
      <c r="BP228">
        <v>15.55</v>
      </c>
      <c r="BQ228">
        <v>4.9585629769769453</v>
      </c>
      <c r="BR228">
        <v>4.9359000000000002</v>
      </c>
      <c r="BS228">
        <v>8.2255000000000003</v>
      </c>
      <c r="BT228">
        <v>3.2896000000000001</v>
      </c>
      <c r="BU228">
        <v>8.2255000000000003</v>
      </c>
      <c r="BV228">
        <v>2.517708652361033</v>
      </c>
      <c r="BW228">
        <v>1.0880000000000001</v>
      </c>
      <c r="BX228">
        <v>4.2632000000000003</v>
      </c>
      <c r="BY228">
        <v>3.1751999999999998</v>
      </c>
      <c r="BZ228">
        <v>4.2632000000000003</v>
      </c>
      <c r="CA228">
        <v>-7.4762719265976187</v>
      </c>
      <c r="CB228">
        <v>-12.4887</v>
      </c>
      <c r="CC228">
        <v>-7.4621000000000004</v>
      </c>
      <c r="CD228">
        <v>5.0265999999999993</v>
      </c>
      <c r="CE228">
        <v>-12.4887</v>
      </c>
      <c r="CF228">
        <v>60.440609195124431</v>
      </c>
      <c r="CG228">
        <v>57.4</v>
      </c>
      <c r="CH228">
        <v>62.8</v>
      </c>
      <c r="CI228">
        <v>5.3999999999999986</v>
      </c>
      <c r="CJ228">
        <v>57.4</v>
      </c>
      <c r="CK228">
        <v>16.414767818774049</v>
      </c>
      <c r="CL228">
        <v>16.2</v>
      </c>
      <c r="CM228">
        <v>17.5</v>
      </c>
      <c r="CN228">
        <v>1.3000000000000009</v>
      </c>
      <c r="CO228">
        <v>16.2</v>
      </c>
      <c r="CP228">
        <v>48.879342426706287</v>
      </c>
      <c r="CQ228">
        <v>48.7</v>
      </c>
      <c r="CR228">
        <v>61.8</v>
      </c>
      <c r="CS228">
        <v>13.099999999999991</v>
      </c>
      <c r="CT228">
        <v>61.8</v>
      </c>
      <c r="CU228">
        <v>12.81964623610266</v>
      </c>
      <c r="CV228">
        <v>12.5</v>
      </c>
      <c r="CW228">
        <v>14.1</v>
      </c>
      <c r="CX228">
        <v>1.6</v>
      </c>
      <c r="CY228">
        <v>12.5</v>
      </c>
      <c r="CZ228">
        <v>44.813031722769487</v>
      </c>
      <c r="DA228">
        <v>23</v>
      </c>
      <c r="DB228">
        <v>44.9</v>
      </c>
      <c r="DC228">
        <v>21.9</v>
      </c>
      <c r="DD228">
        <v>23</v>
      </c>
      <c r="DE228">
        <v>3.581334062176186</v>
      </c>
      <c r="DF228">
        <v>2.2000000000000002</v>
      </c>
      <c r="DG228">
        <v>4.3</v>
      </c>
      <c r="DH228">
        <v>2.1</v>
      </c>
      <c r="DI228">
        <v>3.7</v>
      </c>
      <c r="DJ228">
        <v>0.27072792074995933</v>
      </c>
      <c r="DK228">
        <v>0.25364560318161727</v>
      </c>
      <c r="DL228">
        <v>0.28442028985507251</v>
      </c>
      <c r="DM228">
        <v>3.0774686673455121E-2</v>
      </c>
      <c r="DN228">
        <v>0.25364560318161727</v>
      </c>
      <c r="DO228">
        <v>3.9780314941989459</v>
      </c>
      <c r="DP228">
        <v>3.8434409999999999</v>
      </c>
      <c r="DQ228">
        <v>4.1156790000000001</v>
      </c>
      <c r="DR228">
        <v>0.2722380000000002</v>
      </c>
      <c r="DS228">
        <v>4.1156790000000001</v>
      </c>
      <c r="DT228">
        <v>5.990567861251705</v>
      </c>
      <c r="DU228">
        <v>5.9866900000000003</v>
      </c>
      <c r="DV228">
        <v>6.1852729999999996</v>
      </c>
      <c r="DW228">
        <v>0.19858299999999929</v>
      </c>
      <c r="DX228">
        <v>6.1852729999999996</v>
      </c>
      <c r="DY228">
        <v>4.0448554277498907</v>
      </c>
      <c r="DZ228">
        <v>3.8434409999999999</v>
      </c>
      <c r="EA228">
        <v>4.2674070000000004</v>
      </c>
      <c r="EB228">
        <v>0.42396600000000051</v>
      </c>
      <c r="EC228">
        <v>4.2674070000000004</v>
      </c>
      <c r="ED228">
        <v>6.5626173758171298</v>
      </c>
      <c r="EE228">
        <v>6.5615769999999998</v>
      </c>
      <c r="EF228">
        <v>6.6282810000000003</v>
      </c>
      <c r="EG228">
        <v>6.6704000000000541E-2</v>
      </c>
      <c r="EH228">
        <v>6.6282810000000003</v>
      </c>
      <c r="EI228">
        <v>7.358373174752729</v>
      </c>
      <c r="EJ228">
        <v>6.7332020000000004</v>
      </c>
      <c r="EK228">
        <v>8.3367000000000004</v>
      </c>
      <c r="EL228">
        <v>1.6034980000000001</v>
      </c>
      <c r="EM228">
        <v>6.7332020000000004</v>
      </c>
      <c r="EN228">
        <v>20.582295393569769</v>
      </c>
      <c r="EO228">
        <v>20.019200000000001</v>
      </c>
      <c r="EP228">
        <v>26.449639999999999</v>
      </c>
      <c r="EQ228">
        <v>6.4304399999999973</v>
      </c>
      <c r="ER228">
        <v>26.449639999999999</v>
      </c>
      <c r="ES228">
        <v>9.329876524472926</v>
      </c>
      <c r="ET228">
        <v>7.56989</v>
      </c>
      <c r="EU228">
        <v>11.11927</v>
      </c>
      <c r="EV228">
        <v>3.5493800000000002</v>
      </c>
      <c r="EW228">
        <v>7.56989</v>
      </c>
      <c r="EX228">
        <v>11.252418869096839</v>
      </c>
      <c r="EY228">
        <v>8.8999299999999995</v>
      </c>
      <c r="EZ228">
        <v>18.879750000000001</v>
      </c>
      <c r="FA228">
        <v>9.9798200000000019</v>
      </c>
      <c r="FB228">
        <v>18.879750000000001</v>
      </c>
      <c r="FC228">
        <v>0.49849391686227418</v>
      </c>
      <c r="FD228">
        <v>0.48485600024800818</v>
      </c>
      <c r="FE228">
        <v>0.64059835849583024</v>
      </c>
      <c r="FF228">
        <v>0.15574235824782209</v>
      </c>
      <c r="FG228">
        <v>0.64059835849583024</v>
      </c>
      <c r="FH228">
        <v>1.206438704163123</v>
      </c>
      <c r="FI228">
        <v>0.80040596190217517</v>
      </c>
      <c r="FJ228">
        <v>2.4940586983430411</v>
      </c>
      <c r="FK228">
        <v>1.6936527364408649</v>
      </c>
      <c r="FL228">
        <v>2.4940586983430411</v>
      </c>
      <c r="FM228">
        <v>33.870970693119638</v>
      </c>
      <c r="FN228">
        <v>33.29</v>
      </c>
      <c r="FO228">
        <v>35.26</v>
      </c>
      <c r="FP228">
        <v>1.9699999999999991</v>
      </c>
      <c r="FQ228">
        <v>35.26</v>
      </c>
      <c r="FR228">
        <v>281.53993110757392</v>
      </c>
      <c r="FS228">
        <v>278.36705000000001</v>
      </c>
      <c r="FT228">
        <v>283.55031000000002</v>
      </c>
      <c r="FU228">
        <v>5.1832600000000184</v>
      </c>
      <c r="FV228">
        <v>278.36705000000001</v>
      </c>
      <c r="FW228">
        <v>0.83268813471125702</v>
      </c>
      <c r="FX228">
        <v>0.826963</v>
      </c>
      <c r="FY228">
        <v>0.83854399999999996</v>
      </c>
      <c r="FZ228">
        <v>1.1580999999999951E-2</v>
      </c>
      <c r="GA228">
        <v>0.83854399999999996</v>
      </c>
      <c r="GB228">
        <v>5</v>
      </c>
      <c r="GC228">
        <v>5</v>
      </c>
    </row>
    <row r="229" spans="1:185" x14ac:dyDescent="0.3">
      <c r="A229" s="36" t="s">
        <v>1341</v>
      </c>
      <c r="B229">
        <v>-4.8719903845401057E-2</v>
      </c>
      <c r="C229">
        <v>1.913391604085656</v>
      </c>
      <c r="D229">
        <v>1.8308774177116121</v>
      </c>
      <c r="E229">
        <v>-0.80638374067536156</v>
      </c>
      <c r="F229">
        <v>-0.68689026595132119</v>
      </c>
      <c r="G229">
        <v>1.4933725492974741</v>
      </c>
      <c r="H229">
        <v>-54.167585922925859</v>
      </c>
      <c r="I229">
        <v>0.10824713835254191</v>
      </c>
      <c r="J229">
        <v>0.45935068544601071</v>
      </c>
      <c r="K229">
        <v>0.20795119086810801</v>
      </c>
      <c r="L229">
        <v>-2.1701447700866461E-2</v>
      </c>
      <c r="M229">
        <v>9.4675230679429276E-2</v>
      </c>
      <c r="N229">
        <v>0.19501835546054211</v>
      </c>
      <c r="O229">
        <v>-0.23477628579369311</v>
      </c>
      <c r="P229">
        <v>-3.9757930333150962E-2</v>
      </c>
      <c r="Q229">
        <v>-0.1372671340181521</v>
      </c>
      <c r="R229">
        <v>4.8313697555977968E-2</v>
      </c>
      <c r="S229">
        <v>0.85238090314734438</v>
      </c>
      <c r="T229">
        <v>-0.56387643558138334</v>
      </c>
      <c r="U229">
        <v>-0.56192357980743091</v>
      </c>
      <c r="V229">
        <v>1.950940032299213</v>
      </c>
      <c r="W229">
        <v>1.9505711491998829</v>
      </c>
      <c r="X229">
        <v>0.2057246492590373</v>
      </c>
      <c r="Y229">
        <v>0.20176112578698471</v>
      </c>
      <c r="Z229">
        <v>4.2739303982409958E-2</v>
      </c>
      <c r="AA229">
        <v>4.7128255884124823E-2</v>
      </c>
      <c r="AB229">
        <v>49.188891653492043</v>
      </c>
      <c r="AC229">
        <v>-0.38093496920422021</v>
      </c>
      <c r="AD229">
        <v>1.8902564749435871</v>
      </c>
      <c r="AE229">
        <v>0.58665961846325743</v>
      </c>
      <c r="AF229">
        <v>0.58269609499120489</v>
      </c>
      <c r="AG229">
        <v>0.74160793930694136</v>
      </c>
      <c r="AH229">
        <v>5.23436875473632E-3</v>
      </c>
      <c r="AI229">
        <v>303.50689924221712</v>
      </c>
      <c r="AJ229">
        <v>285.5954456025143</v>
      </c>
      <c r="AK229">
        <v>301.42509390236228</v>
      </c>
      <c r="AL229">
        <v>323.50035655487562</v>
      </c>
      <c r="AM229">
        <v>259.51725852258983</v>
      </c>
      <c r="AN229">
        <v>344.99228455313619</v>
      </c>
      <c r="AO229">
        <v>100.4560168807598</v>
      </c>
      <c r="AP229">
        <v>278.85242186180341</v>
      </c>
      <c r="AQ229">
        <v>20.710239556381641</v>
      </c>
      <c r="AR229">
        <v>4.9298952149984281</v>
      </c>
      <c r="AS229">
        <v>12.460281470382281</v>
      </c>
      <c r="AT229">
        <v>-15.12320415578904</v>
      </c>
      <c r="AU229">
        <v>-8.068853161470587</v>
      </c>
      <c r="AV229">
        <v>-7.0543509943184501</v>
      </c>
      <c r="AW229">
        <v>3.3258474531428308</v>
      </c>
      <c r="AX229">
        <v>1.4328000000000001</v>
      </c>
      <c r="AY229">
        <v>3.3416000000000001</v>
      </c>
      <c r="AZ229">
        <v>1.9088000000000001</v>
      </c>
      <c r="BA229">
        <v>1.4328000000000001</v>
      </c>
      <c r="BB229">
        <v>0.93843662266470707</v>
      </c>
      <c r="BC229">
        <v>0.89939999999999998</v>
      </c>
      <c r="BD229">
        <v>0.93879999999999997</v>
      </c>
      <c r="BE229">
        <v>3.9399999999999991E-2</v>
      </c>
      <c r="BF229">
        <v>0.89939999999999998</v>
      </c>
      <c r="BG229">
        <v>17.15038533558819</v>
      </c>
      <c r="BH229">
        <v>17.102499999999999</v>
      </c>
      <c r="BI229">
        <v>22.285900000000002</v>
      </c>
      <c r="BJ229">
        <v>5.1834000000000016</v>
      </c>
      <c r="BK229">
        <v>22.285900000000002</v>
      </c>
      <c r="BL229">
        <v>7.7062170822637963</v>
      </c>
      <c r="BM229">
        <v>7.6695000000000002</v>
      </c>
      <c r="BN229">
        <v>11.8017</v>
      </c>
      <c r="BO229">
        <v>4.1322000000000001</v>
      </c>
      <c r="BP229">
        <v>11.52</v>
      </c>
      <c r="BQ229">
        <v>4.8774995864619788</v>
      </c>
      <c r="BR229">
        <v>4.8438999999999997</v>
      </c>
      <c r="BS229">
        <v>8.6365999999999996</v>
      </c>
      <c r="BT229">
        <v>3.7927</v>
      </c>
      <c r="BU229">
        <v>8.6365999999999996</v>
      </c>
      <c r="BV229">
        <v>1.000006110832852</v>
      </c>
      <c r="BW229">
        <v>-1.0914999999999999</v>
      </c>
      <c r="BX229">
        <v>1.1846000000000001</v>
      </c>
      <c r="BY229">
        <v>2.2761</v>
      </c>
      <c r="BZ229">
        <v>-1.0914999999999999</v>
      </c>
      <c r="CA229">
        <v>-5.877505697294831</v>
      </c>
      <c r="CB229">
        <v>-8.8741000000000003</v>
      </c>
      <c r="CC229">
        <v>-5.8589000000000002</v>
      </c>
      <c r="CD229">
        <v>3.0152000000000001</v>
      </c>
      <c r="CE229">
        <v>-7.5450999999999997</v>
      </c>
      <c r="CF229">
        <v>66.139862691332908</v>
      </c>
      <c r="CG229">
        <v>59.5</v>
      </c>
      <c r="CH229">
        <v>66.2</v>
      </c>
      <c r="CI229">
        <v>6.7000000000000028</v>
      </c>
      <c r="CJ229">
        <v>59.5</v>
      </c>
      <c r="CK229">
        <v>20.49314215477505</v>
      </c>
      <c r="CL229">
        <v>19.3</v>
      </c>
      <c r="CM229">
        <v>21.4</v>
      </c>
      <c r="CN229">
        <v>2.0999999999999979</v>
      </c>
      <c r="CO229">
        <v>19.3</v>
      </c>
      <c r="CP229">
        <v>62.688341366328999</v>
      </c>
      <c r="CQ229">
        <v>61.1</v>
      </c>
      <c r="CR229">
        <v>62.7</v>
      </c>
      <c r="CS229">
        <v>1.600000000000001</v>
      </c>
      <c r="CT229">
        <v>61.1</v>
      </c>
      <c r="CU229">
        <v>11.100728664604439</v>
      </c>
      <c r="CV229">
        <v>11.1</v>
      </c>
      <c r="CW229">
        <v>11.2</v>
      </c>
      <c r="CX229">
        <v>9.9999999999999645E-2</v>
      </c>
      <c r="CY229">
        <v>11.2</v>
      </c>
      <c r="CZ229">
        <v>31.918001676202699</v>
      </c>
      <c r="DA229">
        <v>31.8</v>
      </c>
      <c r="DB229">
        <v>46.7</v>
      </c>
      <c r="DC229">
        <v>14.9</v>
      </c>
      <c r="DD229">
        <v>46.7</v>
      </c>
      <c r="DE229">
        <v>9.3887701671484187</v>
      </c>
      <c r="DF229">
        <v>7.6</v>
      </c>
      <c r="DG229">
        <v>10.3</v>
      </c>
      <c r="DH229">
        <v>2.7000000000000011</v>
      </c>
      <c r="DI229">
        <v>7.6</v>
      </c>
      <c r="DJ229">
        <v>0.2371910112292866</v>
      </c>
      <c r="DK229">
        <v>0.20899192132068839</v>
      </c>
      <c r="DL229">
        <v>0.23744619799139169</v>
      </c>
      <c r="DM229">
        <v>2.845427667070324E-2</v>
      </c>
      <c r="DN229">
        <v>0.20899192132068839</v>
      </c>
      <c r="DO229">
        <v>4.2459971395638769</v>
      </c>
      <c r="DP229">
        <v>4.1139549999999998</v>
      </c>
      <c r="DQ229">
        <v>4.2470410000000003</v>
      </c>
      <c r="DR229">
        <v>0.13308600000000051</v>
      </c>
      <c r="DS229">
        <v>4.142061</v>
      </c>
      <c r="DT229">
        <v>5.7478812533207444</v>
      </c>
      <c r="DU229">
        <v>5.745736</v>
      </c>
      <c r="DV229">
        <v>5.9853740000000002</v>
      </c>
      <c r="DW229">
        <v>0.23963800000000021</v>
      </c>
      <c r="DX229">
        <v>5.9712230000000002</v>
      </c>
      <c r="DY229">
        <v>4.4290399353382854</v>
      </c>
      <c r="DZ229">
        <v>4.2542059999999999</v>
      </c>
      <c r="EA229">
        <v>4.4306450000000002</v>
      </c>
      <c r="EB229">
        <v>0.17643900000000021</v>
      </c>
      <c r="EC229">
        <v>4.2542059999999999</v>
      </c>
      <c r="ED229">
        <v>6.377228846222839</v>
      </c>
      <c r="EE229">
        <v>6.3756060000000003</v>
      </c>
      <c r="EF229">
        <v>6.558649</v>
      </c>
      <c r="EG229">
        <v>0.18304299999999959</v>
      </c>
      <c r="EH229">
        <v>6.558649</v>
      </c>
      <c r="EI229">
        <v>7.3720301826941919</v>
      </c>
      <c r="EJ229">
        <v>7.3682600000000003</v>
      </c>
      <c r="EK229">
        <v>7.8107920000000002</v>
      </c>
      <c r="EL229">
        <v>0.44253199999999993</v>
      </c>
      <c r="EM229">
        <v>7.758394</v>
      </c>
      <c r="EN229">
        <v>28.0750697820753</v>
      </c>
      <c r="EO229">
        <v>25.933340000000001</v>
      </c>
      <c r="EP229">
        <v>28.0947</v>
      </c>
      <c r="EQ229">
        <v>2.1613599999999979</v>
      </c>
      <c r="ER229">
        <v>25.933340000000001</v>
      </c>
      <c r="ES229">
        <v>13.820837180788279</v>
      </c>
      <c r="ET229">
        <v>11.447839999999999</v>
      </c>
      <c r="EU229">
        <v>13.8413</v>
      </c>
      <c r="EV229">
        <v>2.393460000000001</v>
      </c>
      <c r="EW229">
        <v>11.447839999999999</v>
      </c>
      <c r="EX229">
        <v>14.25423260128702</v>
      </c>
      <c r="EY229">
        <v>13.84369</v>
      </c>
      <c r="EZ229">
        <v>14.4855</v>
      </c>
      <c r="FA229">
        <v>0.64180999999999955</v>
      </c>
      <c r="FB229">
        <v>14.4855</v>
      </c>
      <c r="FC229">
        <v>0.53401368216831069</v>
      </c>
      <c r="FD229">
        <v>0.49327600934992388</v>
      </c>
      <c r="FE229">
        <v>0.53438706699111282</v>
      </c>
      <c r="FF229">
        <v>4.1111057641188893E-2</v>
      </c>
      <c r="FG229">
        <v>0.49327600934992388</v>
      </c>
      <c r="FH229">
        <v>1.031671542890912</v>
      </c>
      <c r="FI229">
        <v>1.0297732149436829</v>
      </c>
      <c r="FJ229">
        <v>1.2653478734853041</v>
      </c>
      <c r="FK229">
        <v>0.23557465854162099</v>
      </c>
      <c r="FL229">
        <v>1.2653478734853041</v>
      </c>
      <c r="FM229">
        <v>38.015866103640981</v>
      </c>
      <c r="FN229">
        <v>36.15</v>
      </c>
      <c r="FO229">
        <v>39.35</v>
      </c>
      <c r="FP229">
        <v>3.2000000000000028</v>
      </c>
      <c r="FQ229">
        <v>39.35</v>
      </c>
      <c r="FR229">
        <v>332.24221821448867</v>
      </c>
      <c r="FS229">
        <v>328.18437999999998</v>
      </c>
      <c r="FT229">
        <v>332.28048999999999</v>
      </c>
      <c r="FU229">
        <v>4.0961100000000101</v>
      </c>
      <c r="FV229">
        <v>328.18437999999998</v>
      </c>
      <c r="FW229">
        <v>0.76652700944849639</v>
      </c>
      <c r="FX229">
        <v>0.76644500000000004</v>
      </c>
      <c r="FY229">
        <v>0.775285</v>
      </c>
      <c r="FZ229">
        <v>8.839999999999959E-3</v>
      </c>
      <c r="GA229">
        <v>0.775285</v>
      </c>
      <c r="GB229">
        <v>3</v>
      </c>
      <c r="GC229">
        <v>6</v>
      </c>
    </row>
    <row r="230" spans="1:185" x14ac:dyDescent="0.3">
      <c r="A230" s="36" t="s">
        <v>1344</v>
      </c>
      <c r="B230">
        <v>-3.9322470983973137E-2</v>
      </c>
      <c r="C230">
        <v>1.912653981799062</v>
      </c>
      <c r="D230">
        <v>1.747356943435989</v>
      </c>
      <c r="E230">
        <v>-0.74570512794659505</v>
      </c>
      <c r="F230">
        <v>-0.68038006395071982</v>
      </c>
      <c r="G230">
        <v>1.426106171136754</v>
      </c>
      <c r="H230">
        <v>-54.169197784936493</v>
      </c>
      <c r="I230">
        <v>1.310487810318333E-2</v>
      </c>
      <c r="J230">
        <v>5.0759364550971589E-2</v>
      </c>
      <c r="K230">
        <v>0.18047803084804981</v>
      </c>
      <c r="L230">
        <v>-2.0012380138356128E-2</v>
      </c>
      <c r="M230">
        <v>9.9784168673636375E-2</v>
      </c>
      <c r="N230">
        <v>0.21632500880563441</v>
      </c>
      <c r="O230">
        <v>-0.23469879498911869</v>
      </c>
      <c r="P230">
        <v>-1.837378618348437E-2</v>
      </c>
      <c r="Q230">
        <v>-0.12653721856131209</v>
      </c>
      <c r="R230">
        <v>3.7030376841451718E-2</v>
      </c>
      <c r="S230">
        <v>0.72995568477031414</v>
      </c>
      <c r="T230">
        <v>-0.54399872791855253</v>
      </c>
      <c r="U230">
        <v>-0.53972517148511723</v>
      </c>
      <c r="V230">
        <v>1.967194584444184</v>
      </c>
      <c r="W230">
        <v>1.964848867876859</v>
      </c>
      <c r="X230">
        <v>0.16286347416253949</v>
      </c>
      <c r="Y230">
        <v>0.15801640767813821</v>
      </c>
      <c r="Z230">
        <v>3.1615898319608558E-2</v>
      </c>
      <c r="AA230">
        <v>3.8968383198465392E-2</v>
      </c>
      <c r="AB230">
        <v>55.209614121508992</v>
      </c>
      <c r="AC230">
        <v>-0.4172431241984868</v>
      </c>
      <c r="AD230">
        <v>1.945567804633225</v>
      </c>
      <c r="AE230">
        <v>0.58010659836102629</v>
      </c>
      <c r="AF230">
        <v>0.57525953187662493</v>
      </c>
      <c r="AG230">
        <v>0.85641441411834274</v>
      </c>
      <c r="AH230">
        <v>3.4677793097037091E-3</v>
      </c>
      <c r="AI230">
        <v>330.61415605335873</v>
      </c>
      <c r="AJ230">
        <v>308.61217349700939</v>
      </c>
      <c r="AK230">
        <v>328.50307188777612</v>
      </c>
      <c r="AL230">
        <v>354.72718236012508</v>
      </c>
      <c r="AM230">
        <v>282.65361845761612</v>
      </c>
      <c r="AN230">
        <v>391.42649946525302</v>
      </c>
      <c r="AO230">
        <v>153.312495311302</v>
      </c>
      <c r="AP230">
        <v>345.30037362288408</v>
      </c>
      <c r="AQ230">
        <v>19.80212931514572</v>
      </c>
      <c r="AR230">
        <v>4.3723830758166047</v>
      </c>
      <c r="AS230">
        <v>12.01409349936832</v>
      </c>
      <c r="AT230">
        <v>-18.31645251718075</v>
      </c>
      <c r="AU230">
        <v>-7.471925541255084</v>
      </c>
      <c r="AV230">
        <v>-10.84452697592566</v>
      </c>
      <c r="AW230">
        <v>1.851050458883913</v>
      </c>
      <c r="AX230">
        <v>0.84489999999999998</v>
      </c>
      <c r="AY230">
        <v>2.6684999999999999</v>
      </c>
      <c r="AZ230">
        <v>1.8236000000000001</v>
      </c>
      <c r="BA230">
        <v>0.86129999999999995</v>
      </c>
      <c r="BB230">
        <v>0.96494976543384414</v>
      </c>
      <c r="BC230">
        <v>0.94140000000000001</v>
      </c>
      <c r="BD230">
        <v>0.98160000000000003</v>
      </c>
      <c r="BE230">
        <v>4.0200000000000007E-2</v>
      </c>
      <c r="BF230">
        <v>0.94569999999999999</v>
      </c>
      <c r="BG230">
        <v>12.54502444265936</v>
      </c>
      <c r="BH230">
        <v>9.1803000000000008</v>
      </c>
      <c r="BI230">
        <v>16.447399999999998</v>
      </c>
      <c r="BJ230">
        <v>7.2670999999999966</v>
      </c>
      <c r="BK230">
        <v>16.0642</v>
      </c>
      <c r="BL230">
        <v>9.0912821654360929</v>
      </c>
      <c r="BM230">
        <v>6.1493000000000002</v>
      </c>
      <c r="BN230">
        <v>14.9818</v>
      </c>
      <c r="BO230">
        <v>8.8324999999999996</v>
      </c>
      <c r="BP230">
        <v>7.234</v>
      </c>
      <c r="BQ230">
        <v>6.4216819473563911</v>
      </c>
      <c r="BR230">
        <v>3.6362999999999999</v>
      </c>
      <c r="BS230">
        <v>10.8536</v>
      </c>
      <c r="BT230">
        <v>7.2172999999999998</v>
      </c>
      <c r="BU230">
        <v>4.3167999999999997</v>
      </c>
      <c r="BV230">
        <v>-0.31554690487099363</v>
      </c>
      <c r="BW230">
        <v>-3.3227000000000002</v>
      </c>
      <c r="BX230">
        <v>3.8978000000000002</v>
      </c>
      <c r="BY230">
        <v>7.2205000000000004</v>
      </c>
      <c r="BZ230">
        <v>1.333</v>
      </c>
      <c r="CA230">
        <v>-6.1061493283055421</v>
      </c>
      <c r="CB230">
        <v>-10.3131</v>
      </c>
      <c r="CC230">
        <v>-3.4470000000000001</v>
      </c>
      <c r="CD230">
        <v>6.8661000000000003</v>
      </c>
      <c r="CE230">
        <v>-5.6497000000000002</v>
      </c>
      <c r="CF230">
        <v>46.126125842368772</v>
      </c>
      <c r="CG230">
        <v>40.200000000000003</v>
      </c>
      <c r="CH230">
        <v>93.1</v>
      </c>
      <c r="CI230">
        <v>52.899999999999991</v>
      </c>
      <c r="CJ230">
        <v>40.200000000000003</v>
      </c>
      <c r="CK230">
        <v>13.68266389934761</v>
      </c>
      <c r="CL230">
        <v>10.5</v>
      </c>
      <c r="CM230">
        <v>29.4</v>
      </c>
      <c r="CN230">
        <v>18.899999999999999</v>
      </c>
      <c r="CO230">
        <v>10.5</v>
      </c>
      <c r="CP230">
        <v>35.285323137327737</v>
      </c>
      <c r="CQ230">
        <v>23.5</v>
      </c>
      <c r="CR230">
        <v>69.599999999999994</v>
      </c>
      <c r="CS230">
        <v>46.099999999999987</v>
      </c>
      <c r="CT230">
        <v>69.599999999999994</v>
      </c>
      <c r="CU230">
        <v>9.6688724162263071</v>
      </c>
      <c r="CV230">
        <v>9.4</v>
      </c>
      <c r="CW230">
        <v>15.1</v>
      </c>
      <c r="CX230">
        <v>5.6999999999999993</v>
      </c>
      <c r="CY230">
        <v>9.6999999999999993</v>
      </c>
      <c r="CZ230">
        <v>107.1891958456591</v>
      </c>
      <c r="DA230">
        <v>44.9</v>
      </c>
      <c r="DB230">
        <v>153.9</v>
      </c>
      <c r="DC230">
        <v>109</v>
      </c>
      <c r="DD230">
        <v>48.1</v>
      </c>
      <c r="DE230">
        <v>3.5724624735443982</v>
      </c>
      <c r="DF230">
        <v>0.8</v>
      </c>
      <c r="DG230">
        <v>17.899999999999999</v>
      </c>
      <c r="DH230">
        <v>17.100000000000001</v>
      </c>
      <c r="DI230">
        <v>0.8</v>
      </c>
      <c r="DJ230">
        <v>0.13429875940353159</v>
      </c>
      <c r="DK230">
        <v>0.1150214592274678</v>
      </c>
      <c r="DL230">
        <v>0.31137123745819401</v>
      </c>
      <c r="DM230">
        <v>0.19634977823072611</v>
      </c>
      <c r="DN230">
        <v>0.1150214592274678</v>
      </c>
      <c r="DO230">
        <v>3.0453302988241711</v>
      </c>
      <c r="DP230">
        <v>2.8878949999999999</v>
      </c>
      <c r="DQ230">
        <v>4.201784</v>
      </c>
      <c r="DR230">
        <v>1.3138890000000001</v>
      </c>
      <c r="DS230">
        <v>2.9025509999999999</v>
      </c>
      <c r="DT230">
        <v>6.6375530913327223</v>
      </c>
      <c r="DU230">
        <v>3.558891</v>
      </c>
      <c r="DV230">
        <v>7.1547330000000002</v>
      </c>
      <c r="DW230">
        <v>3.5958420000000002</v>
      </c>
      <c r="DX230">
        <v>3.558891</v>
      </c>
      <c r="DY230">
        <v>3.5454817680486461</v>
      </c>
      <c r="DZ230">
        <v>3.020502</v>
      </c>
      <c r="EA230">
        <v>5.6992830000000003</v>
      </c>
      <c r="EB230">
        <v>2.6787809999999999</v>
      </c>
      <c r="EC230">
        <v>3.4715389999999999</v>
      </c>
      <c r="ED230">
        <v>8.4294580621527064</v>
      </c>
      <c r="EE230">
        <v>7.0676269999999999</v>
      </c>
      <c r="EF230">
        <v>8.6245170000000009</v>
      </c>
      <c r="EG230">
        <v>1.556890000000001</v>
      </c>
      <c r="EH230">
        <v>7.0676269999999999</v>
      </c>
      <c r="EI230">
        <v>10.007798526449021</v>
      </c>
      <c r="EJ230">
        <v>5.831537</v>
      </c>
      <c r="EK230">
        <v>10.648285</v>
      </c>
      <c r="EL230">
        <v>4.8167479999999996</v>
      </c>
      <c r="EM230">
        <v>10.648285</v>
      </c>
      <c r="EN230">
        <v>24.122840448075941</v>
      </c>
      <c r="EO230">
        <v>11.244300000000001</v>
      </c>
      <c r="EP230">
        <v>42.725430000000003</v>
      </c>
      <c r="EQ230">
        <v>31.48113</v>
      </c>
      <c r="ER230">
        <v>11.244300000000001</v>
      </c>
      <c r="ES230">
        <v>5.8496839972363812</v>
      </c>
      <c r="ET230">
        <v>5.5752800000000002</v>
      </c>
      <c r="EU230">
        <v>13.052060000000001</v>
      </c>
      <c r="EV230">
        <v>7.4767800000000006</v>
      </c>
      <c r="EW230">
        <v>5.7125399999999997</v>
      </c>
      <c r="EX230">
        <v>18.273156450839561</v>
      </c>
      <c r="EY230">
        <v>5.5317600000000002</v>
      </c>
      <c r="EZ230">
        <v>29.673369999999998</v>
      </c>
      <c r="FA230">
        <v>24.14161</v>
      </c>
      <c r="FB230">
        <v>5.5317600000000002</v>
      </c>
      <c r="FC230">
        <v>0.44682998209697028</v>
      </c>
      <c r="FD230">
        <v>0.20827938478089569</v>
      </c>
      <c r="FE230">
        <v>0.79140775992273649</v>
      </c>
      <c r="FF230">
        <v>0.58312837514184079</v>
      </c>
      <c r="FG230">
        <v>0.20827938478089569</v>
      </c>
      <c r="FH230">
        <v>3.1645776230999041</v>
      </c>
      <c r="FI230">
        <v>0.96835383209570536</v>
      </c>
      <c r="FJ230">
        <v>4.8501599919645288</v>
      </c>
      <c r="FK230">
        <v>3.881806159868824</v>
      </c>
      <c r="FL230">
        <v>0.96835383209570536</v>
      </c>
      <c r="FM230">
        <v>36.569182688365231</v>
      </c>
      <c r="FN230">
        <v>32.69</v>
      </c>
      <c r="FO230">
        <v>38.24</v>
      </c>
      <c r="FP230">
        <v>5.5500000000000043</v>
      </c>
      <c r="FQ230">
        <v>36.64</v>
      </c>
      <c r="FR230">
        <v>398.79591744862392</v>
      </c>
      <c r="FS230">
        <v>359.15174000000002</v>
      </c>
      <c r="FT230">
        <v>415.65951000000001</v>
      </c>
      <c r="FU230">
        <v>56.507769999999987</v>
      </c>
      <c r="FV230">
        <v>359.15174000000002</v>
      </c>
      <c r="FW230">
        <v>0.70932985287788874</v>
      </c>
      <c r="FX230">
        <v>0.68254999999999999</v>
      </c>
      <c r="FY230">
        <v>0.78278499999999995</v>
      </c>
      <c r="FZ230">
        <v>0.100235</v>
      </c>
      <c r="GA230">
        <v>0.78278499999999995</v>
      </c>
      <c r="GB230">
        <v>16</v>
      </c>
      <c r="GC230">
        <v>99</v>
      </c>
    </row>
    <row r="231" spans="1:185" x14ac:dyDescent="0.3">
      <c r="A231" s="36" t="s">
        <v>1347</v>
      </c>
      <c r="B231">
        <v>-6.0438578192306712E-2</v>
      </c>
      <c r="C231">
        <v>1.862512955577496</v>
      </c>
      <c r="D231">
        <v>1.8269905241223039</v>
      </c>
      <c r="E231">
        <v>-0.77250032457799012</v>
      </c>
      <c r="F231">
        <v>-0.71890159269296416</v>
      </c>
      <c r="G231">
        <v>1.4913161887488089</v>
      </c>
      <c r="H231">
        <v>-54.184685967130321</v>
      </c>
      <c r="I231">
        <v>9.6361721780195295E-2</v>
      </c>
      <c r="J231">
        <v>0.38981051112194443</v>
      </c>
      <c r="K231">
        <v>0.2110602577269943</v>
      </c>
      <c r="L231">
        <v>-1.5840491304383569E-2</v>
      </c>
      <c r="M231">
        <v>9.6845347909998353E-2</v>
      </c>
      <c r="N231">
        <v>0.19279278232572691</v>
      </c>
      <c r="O231">
        <v>-0.2146803189894699</v>
      </c>
      <c r="P231">
        <v>-2.1887536663742921E-2</v>
      </c>
      <c r="Q231">
        <v>-0.1182839277771992</v>
      </c>
      <c r="R231">
        <v>3.6294994496910128E-2</v>
      </c>
      <c r="S231">
        <v>0.85065516086622073</v>
      </c>
      <c r="T231">
        <v>-0.54525067495689228</v>
      </c>
      <c r="U231">
        <v>-0.54375839522890357</v>
      </c>
      <c r="V231">
        <v>1.950716697141718</v>
      </c>
      <c r="W231">
        <v>1.9501687397232661</v>
      </c>
      <c r="X231">
        <v>0.22623243019420169</v>
      </c>
      <c r="Y231">
        <v>0.223026226838095</v>
      </c>
      <c r="Z231">
        <v>3.9156023133785182E-2</v>
      </c>
      <c r="AA231">
        <v>4.0686425819601593E-2</v>
      </c>
      <c r="AB231">
        <v>48.782555581023367</v>
      </c>
      <c r="AC231">
        <v>-0.36148590696441801</v>
      </c>
      <c r="AD231">
        <v>1.891972742178698</v>
      </c>
      <c r="AE231">
        <v>0.58771833715861976</v>
      </c>
      <c r="AF231">
        <v>0.5845121338025131</v>
      </c>
      <c r="AG231">
        <v>0.80616684887144074</v>
      </c>
      <c r="AH231">
        <v>5.7111871719552048E-3</v>
      </c>
      <c r="AI231">
        <v>311.47894078397741</v>
      </c>
      <c r="AJ231">
        <v>283.07902759859252</v>
      </c>
      <c r="AK231">
        <v>320.59969939555668</v>
      </c>
      <c r="AL231">
        <v>330.75808142425052</v>
      </c>
      <c r="AM231">
        <v>271.51907996099749</v>
      </c>
      <c r="AN231">
        <v>358.98130050701548</v>
      </c>
      <c r="AO231">
        <v>108.6311812437522</v>
      </c>
      <c r="AP231">
        <v>299.79988690890872</v>
      </c>
      <c r="AQ231">
        <v>20.134925282864732</v>
      </c>
      <c r="AR231">
        <v>5.2386913768426924</v>
      </c>
      <c r="AS231">
        <v>12.24812134218876</v>
      </c>
      <c r="AT231">
        <v>-15.26813795131198</v>
      </c>
      <c r="AU231">
        <v>-5.7299435031100021</v>
      </c>
      <c r="AV231">
        <v>-9.5381944482019776</v>
      </c>
      <c r="AW231">
        <v>1.525966620777746</v>
      </c>
      <c r="AX231">
        <v>1.3433999999999999</v>
      </c>
      <c r="AY231">
        <v>3.8559000000000001</v>
      </c>
      <c r="AZ231">
        <v>2.5125000000000002</v>
      </c>
      <c r="BA231">
        <v>3.8559000000000001</v>
      </c>
      <c r="BB231">
        <v>0.93513433258234646</v>
      </c>
      <c r="BC231">
        <v>0.88560000000000005</v>
      </c>
      <c r="BD231">
        <v>0.93889999999999996</v>
      </c>
      <c r="BE231">
        <v>5.3299999999999903E-2</v>
      </c>
      <c r="BF231">
        <v>0.88560000000000005</v>
      </c>
      <c r="BG231">
        <v>17.595849688858859</v>
      </c>
      <c r="BH231">
        <v>17.084599999999998</v>
      </c>
      <c r="BI231">
        <v>23.612100000000002</v>
      </c>
      <c r="BJ231">
        <v>6.5275000000000034</v>
      </c>
      <c r="BK231">
        <v>23.612100000000002</v>
      </c>
      <c r="BL231">
        <v>11.06337608471345</v>
      </c>
      <c r="BM231">
        <v>5.3380000000000001</v>
      </c>
      <c r="BN231">
        <v>11.3034</v>
      </c>
      <c r="BO231">
        <v>5.9653999999999998</v>
      </c>
      <c r="BP231">
        <v>5.3380000000000001</v>
      </c>
      <c r="BQ231">
        <v>8.0736132985750988</v>
      </c>
      <c r="BR231">
        <v>3.9102999999999999</v>
      </c>
      <c r="BS231">
        <v>8.8412000000000006</v>
      </c>
      <c r="BT231">
        <v>4.9309000000000012</v>
      </c>
      <c r="BU231">
        <v>3.9102999999999999</v>
      </c>
      <c r="BV231">
        <v>-0.60782542921973903</v>
      </c>
      <c r="BW231">
        <v>-3.1505000000000001</v>
      </c>
      <c r="BX231">
        <v>1.2007000000000001</v>
      </c>
      <c r="BY231">
        <v>4.3512000000000004</v>
      </c>
      <c r="BZ231">
        <v>-0.28799999999999998</v>
      </c>
      <c r="CA231">
        <v>-7.4658784683440356</v>
      </c>
      <c r="CB231">
        <v>-7.8307000000000002</v>
      </c>
      <c r="CC231">
        <v>-3.6223000000000001</v>
      </c>
      <c r="CD231">
        <v>4.2084000000000001</v>
      </c>
      <c r="CE231">
        <v>-3.6223000000000001</v>
      </c>
      <c r="CF231">
        <v>59.181413598106801</v>
      </c>
      <c r="CG231">
        <v>52.5</v>
      </c>
      <c r="CH231">
        <v>61.7</v>
      </c>
      <c r="CI231">
        <v>9.2000000000000028</v>
      </c>
      <c r="CJ231">
        <v>52.5</v>
      </c>
      <c r="CK231">
        <v>17.528656938543151</v>
      </c>
      <c r="CL231">
        <v>15.5</v>
      </c>
      <c r="CM231">
        <v>19.600000000000001</v>
      </c>
      <c r="CN231">
        <v>4.1000000000000014</v>
      </c>
      <c r="CO231">
        <v>15.5</v>
      </c>
      <c r="CP231">
        <v>61.377661074452448</v>
      </c>
      <c r="CQ231">
        <v>60.6</v>
      </c>
      <c r="CR231">
        <v>65.5</v>
      </c>
      <c r="CS231">
        <v>4.8999999999999986</v>
      </c>
      <c r="CT231">
        <v>64.2</v>
      </c>
      <c r="CU231">
        <v>11.0526654871872</v>
      </c>
      <c r="CV231">
        <v>10.7</v>
      </c>
      <c r="CW231">
        <v>11.4</v>
      </c>
      <c r="CX231">
        <v>0.70000000000000107</v>
      </c>
      <c r="CY231">
        <v>11.4</v>
      </c>
      <c r="CZ231">
        <v>39.755727426467857</v>
      </c>
      <c r="DA231">
        <v>37.799999999999997</v>
      </c>
      <c r="DB231">
        <v>53</v>
      </c>
      <c r="DC231">
        <v>15.2</v>
      </c>
      <c r="DD231">
        <v>37.799999999999997</v>
      </c>
      <c r="DE231">
        <v>6.4565144810549331</v>
      </c>
      <c r="DF231">
        <v>3.8</v>
      </c>
      <c r="DG231">
        <v>8.5</v>
      </c>
      <c r="DH231">
        <v>4.7</v>
      </c>
      <c r="DI231">
        <v>3.8</v>
      </c>
      <c r="DJ231">
        <v>0.1974189414969606</v>
      </c>
      <c r="DK231">
        <v>0.17201834862385321</v>
      </c>
      <c r="DL231">
        <v>0.2078840970350404</v>
      </c>
      <c r="DM231">
        <v>3.5865748411187233E-2</v>
      </c>
      <c r="DN231">
        <v>0.17201834862385321</v>
      </c>
      <c r="DO231">
        <v>4.2347290590916931</v>
      </c>
      <c r="DP231">
        <v>3.868258</v>
      </c>
      <c r="DQ231">
        <v>4.2532389999999998</v>
      </c>
      <c r="DR231">
        <v>0.3849809999999998</v>
      </c>
      <c r="DS231">
        <v>4.1411129999999998</v>
      </c>
      <c r="DT231">
        <v>5.9792859493776787</v>
      </c>
      <c r="DU231">
        <v>5.9706549999999998</v>
      </c>
      <c r="DV231">
        <v>6.1649310000000002</v>
      </c>
      <c r="DW231">
        <v>0.19427600000000031</v>
      </c>
      <c r="DX231">
        <v>6.1649310000000002</v>
      </c>
      <c r="DY231">
        <v>4.4283158755625278</v>
      </c>
      <c r="DZ231">
        <v>4.2323829999999996</v>
      </c>
      <c r="EA231">
        <v>4.4546460000000003</v>
      </c>
      <c r="EB231">
        <v>0.22226300000000079</v>
      </c>
      <c r="EC231">
        <v>4.2340419999999996</v>
      </c>
      <c r="ED231">
        <v>6.4038332319413946</v>
      </c>
      <c r="EE231">
        <v>6.3906830000000001</v>
      </c>
      <c r="EF231">
        <v>6.6123779999999996</v>
      </c>
      <c r="EG231">
        <v>0.2216949999999995</v>
      </c>
      <c r="EH231">
        <v>6.6123779999999996</v>
      </c>
      <c r="EI231">
        <v>7.6045319651217538</v>
      </c>
      <c r="EJ231">
        <v>7.4169510000000001</v>
      </c>
      <c r="EK231">
        <v>8.7568549999999998</v>
      </c>
      <c r="EL231">
        <v>1.339904</v>
      </c>
      <c r="EM231">
        <v>8.7536159999999992</v>
      </c>
      <c r="EN231">
        <v>26.24145245243464</v>
      </c>
      <c r="EO231">
        <v>24.542999999999999</v>
      </c>
      <c r="EP231">
        <v>26.521799999999999</v>
      </c>
      <c r="EQ231">
        <v>1.9787999999999999</v>
      </c>
      <c r="ER231">
        <v>25.16976</v>
      </c>
      <c r="ES231">
        <v>7.8644929708159168</v>
      </c>
      <c r="ET231">
        <v>7.8073199999999998</v>
      </c>
      <c r="EU231">
        <v>8.6549200000000006</v>
      </c>
      <c r="EV231">
        <v>0.8476000000000008</v>
      </c>
      <c r="EW231">
        <v>8.6549200000000006</v>
      </c>
      <c r="EX231">
        <v>18.37695948161873</v>
      </c>
      <c r="EY231">
        <v>16.33868</v>
      </c>
      <c r="EZ231">
        <v>18.714479999999998</v>
      </c>
      <c r="FA231">
        <v>2.3757999999999981</v>
      </c>
      <c r="FB231">
        <v>16.51484</v>
      </c>
      <c r="FC231">
        <v>0.51557387922789699</v>
      </c>
      <c r="FD231">
        <v>0.48220386203189308</v>
      </c>
      <c r="FE231">
        <v>0.52108195363392662</v>
      </c>
      <c r="FF231">
        <v>3.8878091602033538E-2</v>
      </c>
      <c r="FG231">
        <v>0.49451800832888648</v>
      </c>
      <c r="FH231">
        <v>2.3392249273096581</v>
      </c>
      <c r="FI231">
        <v>1.908144731551533</v>
      </c>
      <c r="FJ231">
        <v>2.3970427752416961</v>
      </c>
      <c r="FK231">
        <v>0.48889804369016271</v>
      </c>
      <c r="FL231">
        <v>1.908144731551533</v>
      </c>
      <c r="FM231">
        <v>38.359722869800663</v>
      </c>
      <c r="FN231">
        <v>38.22</v>
      </c>
      <c r="FO231">
        <v>40.04</v>
      </c>
      <c r="FP231">
        <v>1.82</v>
      </c>
      <c r="FQ231">
        <v>39.97</v>
      </c>
      <c r="FR231">
        <v>360.31570100553438</v>
      </c>
      <c r="FS231">
        <v>343.98124999999999</v>
      </c>
      <c r="FT231">
        <v>360.66818000000001</v>
      </c>
      <c r="FU231">
        <v>16.686930000000022</v>
      </c>
      <c r="FV231">
        <v>343.98124999999999</v>
      </c>
      <c r="FW231">
        <v>0.73952794725249815</v>
      </c>
      <c r="FX231">
        <v>0.73879700000000004</v>
      </c>
      <c r="FY231">
        <v>0.77382700000000004</v>
      </c>
      <c r="FZ231">
        <v>3.5030000000000013E-2</v>
      </c>
      <c r="GA231">
        <v>0.77382700000000004</v>
      </c>
      <c r="GB231">
        <v>5</v>
      </c>
      <c r="GC231">
        <v>23</v>
      </c>
    </row>
    <row r="232" spans="1:185" x14ac:dyDescent="0.3">
      <c r="A232" s="36" t="s">
        <v>1350</v>
      </c>
      <c r="B232">
        <v>-3.5965148321742017E-2</v>
      </c>
      <c r="C232">
        <v>1.870154499246552</v>
      </c>
      <c r="D232">
        <v>1.8020655420706599</v>
      </c>
      <c r="E232">
        <v>-0.74883806739271286</v>
      </c>
      <c r="F232">
        <v>-0.72244273484061672</v>
      </c>
      <c r="G232">
        <v>1.4712808022333299</v>
      </c>
      <c r="H232">
        <v>-54.161877255139977</v>
      </c>
      <c r="I232">
        <v>9.4845852773223036E-2</v>
      </c>
      <c r="J232">
        <v>0.41022491369869152</v>
      </c>
      <c r="K232">
        <v>0.20230369524329789</v>
      </c>
      <c r="L232">
        <v>-1.5462903674930809E-2</v>
      </c>
      <c r="M232">
        <v>0.1016720096855718</v>
      </c>
      <c r="N232">
        <v>0.19731453221779249</v>
      </c>
      <c r="O232">
        <v>-0.2422929091728252</v>
      </c>
      <c r="P232">
        <v>-4.4978376955032748E-2</v>
      </c>
      <c r="Q232">
        <v>-0.14363384440464949</v>
      </c>
      <c r="R232">
        <v>5.2279357936120333E-2</v>
      </c>
      <c r="S232">
        <v>0.82122058912111884</v>
      </c>
      <c r="T232">
        <v>-0.57078087345242279</v>
      </c>
      <c r="U232">
        <v>-0.57054849883600312</v>
      </c>
      <c r="V232">
        <v>1.9529393000283961</v>
      </c>
      <c r="W232">
        <v>1.952498437116146</v>
      </c>
      <c r="X232">
        <v>0.20077581699529651</v>
      </c>
      <c r="Y232">
        <v>0.1997331897314992</v>
      </c>
      <c r="Z232">
        <v>3.7073501491110057E-2</v>
      </c>
      <c r="AA232">
        <v>3.8612481806160288E-2</v>
      </c>
      <c r="AB232">
        <v>47.786612232660453</v>
      </c>
      <c r="AC232">
        <v>-0.38621477826541439</v>
      </c>
      <c r="AD232">
        <v>1.9006138686191321</v>
      </c>
      <c r="AE232">
        <v>0.58699059526071085</v>
      </c>
      <c r="AF232">
        <v>0.58594796799691373</v>
      </c>
      <c r="AG232">
        <v>0.79820521505462594</v>
      </c>
      <c r="AH232">
        <v>4.9817147908317152E-3</v>
      </c>
      <c r="AI232">
        <v>296.81170792857512</v>
      </c>
      <c r="AJ232">
        <v>280.28092389660662</v>
      </c>
      <c r="AK232">
        <v>288.18639496006108</v>
      </c>
      <c r="AL232">
        <v>321.96782018922028</v>
      </c>
      <c r="AM232">
        <v>235.38833830349569</v>
      </c>
      <c r="AN232">
        <v>329.06402681440971</v>
      </c>
      <c r="AO232">
        <v>96.575512790856322</v>
      </c>
      <c r="AP232">
        <v>278.16025262818681</v>
      </c>
      <c r="AQ232">
        <v>19.697283832778929</v>
      </c>
      <c r="AR232">
        <v>4.8424279442596454</v>
      </c>
      <c r="AS232">
        <v>11.86602526281867</v>
      </c>
      <c r="AT232">
        <v>-12.99243978340419</v>
      </c>
      <c r="AU232">
        <v>-5.2799999999999994</v>
      </c>
      <c r="AV232">
        <v>-7.7124397834041893</v>
      </c>
      <c r="AW232">
        <v>1.9488084632901801</v>
      </c>
      <c r="AX232">
        <v>1.2548999999999999</v>
      </c>
      <c r="AY232">
        <v>2.2336</v>
      </c>
      <c r="AZ232">
        <v>0.97870000000000013</v>
      </c>
      <c r="BA232">
        <v>2.0449999999999999</v>
      </c>
      <c r="BB232">
        <v>0.93351279346614979</v>
      </c>
      <c r="BC232">
        <v>0.93330000000000002</v>
      </c>
      <c r="BD232">
        <v>0.93369999999999997</v>
      </c>
      <c r="BE232">
        <v>3.9999999999995589E-4</v>
      </c>
      <c r="BF232">
        <v>0.93330000000000002</v>
      </c>
      <c r="BG232">
        <v>17.87252716117106</v>
      </c>
      <c r="BH232">
        <v>17.8506</v>
      </c>
      <c r="BI232">
        <v>17.907299999999999</v>
      </c>
      <c r="BJ232">
        <v>5.6699999999999313E-2</v>
      </c>
      <c r="BK232">
        <v>17.907299999999999</v>
      </c>
      <c r="BL232">
        <v>12.362060804793661</v>
      </c>
      <c r="BM232">
        <v>9.3308999999999997</v>
      </c>
      <c r="BN232">
        <v>15.689399999999999</v>
      </c>
      <c r="BO232">
        <v>6.3584999999999994</v>
      </c>
      <c r="BP232">
        <v>9.3308999999999997</v>
      </c>
      <c r="BQ232">
        <v>8.6395516916616373</v>
      </c>
      <c r="BR232">
        <v>7.5876000000000001</v>
      </c>
      <c r="BS232">
        <v>11.105600000000001</v>
      </c>
      <c r="BT232">
        <v>3.5180000000000011</v>
      </c>
      <c r="BU232">
        <v>7.5876000000000001</v>
      </c>
      <c r="BV232">
        <v>-0.40715259152987371</v>
      </c>
      <c r="BW232">
        <v>-3.1985999999999999</v>
      </c>
      <c r="BX232">
        <v>2.9738000000000002</v>
      </c>
      <c r="BY232">
        <v>6.1723999999999997</v>
      </c>
      <c r="BZ232">
        <v>-3.1985999999999999</v>
      </c>
      <c r="CA232">
        <v>-8.2323800657828716</v>
      </c>
      <c r="CB232">
        <v>-11.0825</v>
      </c>
      <c r="CC232">
        <v>-4.3890000000000002</v>
      </c>
      <c r="CD232">
        <v>6.6934999999999993</v>
      </c>
      <c r="CE232">
        <v>-4.3890000000000002</v>
      </c>
      <c r="CF232">
        <v>50.903774186222947</v>
      </c>
      <c r="CG232">
        <v>50.8</v>
      </c>
      <c r="CH232">
        <v>51</v>
      </c>
      <c r="CI232">
        <v>0.20000000000000279</v>
      </c>
      <c r="CJ232">
        <v>50.8</v>
      </c>
      <c r="CK232">
        <v>14.260252628186739</v>
      </c>
      <c r="CL232">
        <v>14.2</v>
      </c>
      <c r="CM232">
        <v>14.3</v>
      </c>
      <c r="CN232">
        <v>0.10000000000000139</v>
      </c>
      <c r="CO232">
        <v>14.3</v>
      </c>
      <c r="CP232">
        <v>62.248794311378049</v>
      </c>
      <c r="CQ232">
        <v>60.2</v>
      </c>
      <c r="CR232">
        <v>65.099999999999994</v>
      </c>
      <c r="CS232">
        <v>4.8999999999999906</v>
      </c>
      <c r="CT232">
        <v>65.099999999999994</v>
      </c>
      <c r="CU232">
        <v>11.42071302292071</v>
      </c>
      <c r="CV232">
        <v>11.4</v>
      </c>
      <c r="CW232">
        <v>11.5</v>
      </c>
      <c r="CX232">
        <v>9.9999999999999645E-2</v>
      </c>
      <c r="CY232">
        <v>11.4</v>
      </c>
      <c r="CZ232">
        <v>32.954756871719418</v>
      </c>
      <c r="DA232">
        <v>29.4</v>
      </c>
      <c r="DB232">
        <v>35.9</v>
      </c>
      <c r="DC232">
        <v>6.5</v>
      </c>
      <c r="DD232">
        <v>29.4</v>
      </c>
      <c r="DE232">
        <v>1.863819047862487</v>
      </c>
      <c r="DF232">
        <v>1.7</v>
      </c>
      <c r="DG232">
        <v>2</v>
      </c>
      <c r="DH232">
        <v>0.3</v>
      </c>
      <c r="DI232">
        <v>1.9</v>
      </c>
      <c r="DJ232">
        <v>0.183001665522142</v>
      </c>
      <c r="DK232">
        <v>0.1826024442846873</v>
      </c>
      <c r="DL232">
        <v>0.18338727076591149</v>
      </c>
      <c r="DM232">
        <v>7.8482648122424337E-4</v>
      </c>
      <c r="DN232">
        <v>0.1826024442846873</v>
      </c>
      <c r="DO232">
        <v>3.7475978453223608</v>
      </c>
      <c r="DP232">
        <v>3.7080000000000002</v>
      </c>
      <c r="DQ232">
        <v>3.7861699999999998</v>
      </c>
      <c r="DR232">
        <v>7.8169999999999629E-2</v>
      </c>
      <c r="DS232">
        <v>3.7861699999999998</v>
      </c>
      <c r="DT232">
        <v>5.7470034377186101</v>
      </c>
      <c r="DU232">
        <v>5.7445370000000002</v>
      </c>
      <c r="DV232">
        <v>5.748685</v>
      </c>
      <c r="DW232">
        <v>4.1479999999998176E-3</v>
      </c>
      <c r="DX232">
        <v>5.748685</v>
      </c>
      <c r="DY232">
        <v>4.3641085211516319</v>
      </c>
      <c r="DZ232">
        <v>4.2580989999999996</v>
      </c>
      <c r="EA232">
        <v>4.4983370000000003</v>
      </c>
      <c r="EB232">
        <v>0.24023800000000059</v>
      </c>
      <c r="EC232">
        <v>4.4983370000000003</v>
      </c>
      <c r="ED232">
        <v>6.922178791573721</v>
      </c>
      <c r="EE232">
        <v>6.9205800000000002</v>
      </c>
      <c r="EF232">
        <v>6.9248329999999996</v>
      </c>
      <c r="EG232">
        <v>4.2529999999993962E-3</v>
      </c>
      <c r="EH232">
        <v>6.9212809999999996</v>
      </c>
      <c r="EI232">
        <v>7.630130327204018</v>
      </c>
      <c r="EJ232">
        <v>7.2733699999999999</v>
      </c>
      <c r="EK232">
        <v>7.7511229999999998</v>
      </c>
      <c r="EL232">
        <v>0.47775299999999993</v>
      </c>
      <c r="EM232">
        <v>7.7198690000000001</v>
      </c>
      <c r="EN232">
        <v>18.649716801122668</v>
      </c>
      <c r="EO232">
        <v>18.07264</v>
      </c>
      <c r="EP232">
        <v>19.561199999999999</v>
      </c>
      <c r="EQ232">
        <v>1.4885600000000001</v>
      </c>
      <c r="ER232">
        <v>18.07264</v>
      </c>
      <c r="ES232">
        <v>5.9870599999999996</v>
      </c>
      <c r="ET232">
        <v>5.9870599999999996</v>
      </c>
      <c r="EU232">
        <v>5.9870599999999996</v>
      </c>
      <c r="EV232">
        <v>0</v>
      </c>
      <c r="EW232">
        <v>5.9870599999999996</v>
      </c>
      <c r="EX232">
        <v>12.662656801122671</v>
      </c>
      <c r="EY232">
        <v>12.08558</v>
      </c>
      <c r="EZ232">
        <v>13.57414</v>
      </c>
      <c r="FA232">
        <v>1.4885600000000001</v>
      </c>
      <c r="FB232">
        <v>12.08558</v>
      </c>
      <c r="FC232">
        <v>0.39178538156426779</v>
      </c>
      <c r="FD232">
        <v>0.37966239561597048</v>
      </c>
      <c r="FE232">
        <v>0.4109334360183749</v>
      </c>
      <c r="FF232">
        <v>3.127104040240436E-2</v>
      </c>
      <c r="FG232">
        <v>0.37966239561597048</v>
      </c>
      <c r="FH232">
        <v>2.115004159157027</v>
      </c>
      <c r="FI232">
        <v>2.0186168169351899</v>
      </c>
      <c r="FJ232">
        <v>2.2672463613192448</v>
      </c>
      <c r="FK232">
        <v>0.24862954438405491</v>
      </c>
      <c r="FL232">
        <v>2.0186168169351899</v>
      </c>
      <c r="FM232">
        <v>35.246435364996522</v>
      </c>
      <c r="FN232">
        <v>35.15</v>
      </c>
      <c r="FO232">
        <v>35.340000000000003</v>
      </c>
      <c r="FP232">
        <v>0.1900000000000048</v>
      </c>
      <c r="FQ232">
        <v>35.340000000000003</v>
      </c>
      <c r="FR232">
        <v>322.62791329850438</v>
      </c>
      <c r="FS232">
        <v>322.59424000000001</v>
      </c>
      <c r="FT232">
        <v>322.67791999999997</v>
      </c>
      <c r="FU232">
        <v>8.3679999999958454E-2</v>
      </c>
      <c r="FV232">
        <v>322.59424000000001</v>
      </c>
      <c r="FW232">
        <v>0.75569959901801698</v>
      </c>
      <c r="FX232">
        <v>0.75552900000000001</v>
      </c>
      <c r="FY232">
        <v>0.75579700000000005</v>
      </c>
      <c r="FZ232">
        <v>2.6800000000004598E-4</v>
      </c>
      <c r="GA232">
        <v>0.75579700000000005</v>
      </c>
      <c r="GB232">
        <v>4</v>
      </c>
      <c r="GC232">
        <v>5</v>
      </c>
    </row>
    <row r="233" spans="1:185" x14ac:dyDescent="0.3">
      <c r="A233" s="36" t="s">
        <v>1353</v>
      </c>
      <c r="B233">
        <v>-5.3787441607155748E-2</v>
      </c>
      <c r="C233">
        <v>1.8450674121373609</v>
      </c>
      <c r="D233">
        <v>1.7890605401800159</v>
      </c>
      <c r="E233">
        <v>-0.74310139839475275</v>
      </c>
      <c r="F233">
        <v>-0.71760726433957367</v>
      </c>
      <c r="G233">
        <v>1.460708662734326</v>
      </c>
      <c r="H233">
        <v>-54.183303956123318</v>
      </c>
      <c r="I233">
        <v>3.6585069534671173E-2</v>
      </c>
      <c r="J233">
        <v>0.31986410101225471</v>
      </c>
      <c r="K233">
        <v>0.23045115831860261</v>
      </c>
      <c r="L233">
        <v>-3.1367508641580388E-2</v>
      </c>
      <c r="M233">
        <v>8.6180434676191409E-2</v>
      </c>
      <c r="N233">
        <v>0.1908993546224656</v>
      </c>
      <c r="O233">
        <v>-0.21534944453646501</v>
      </c>
      <c r="P233">
        <v>-2.445008991399944E-2</v>
      </c>
      <c r="Q233">
        <v>-0.1198996752322517</v>
      </c>
      <c r="R233">
        <v>3.765085385497937E-2</v>
      </c>
      <c r="S233">
        <v>0.81326512518433647</v>
      </c>
      <c r="T233">
        <v>-0.55024097945025086</v>
      </c>
      <c r="U233">
        <v>-0.54913447453689979</v>
      </c>
      <c r="V233">
        <v>1.953639416472196</v>
      </c>
      <c r="W233">
        <v>1.9530217687109399</v>
      </c>
      <c r="X233">
        <v>0.22288529516364999</v>
      </c>
      <c r="Y233">
        <v>0.22061132194143729</v>
      </c>
      <c r="Z233">
        <v>3.8200784164396907E-2</v>
      </c>
      <c r="AA233">
        <v>4.0658720414184571E-2</v>
      </c>
      <c r="AB233">
        <v>47.279908757548881</v>
      </c>
      <c r="AC233">
        <v>-0.36420067981768339</v>
      </c>
      <c r="AD233">
        <v>1.903859157319435</v>
      </c>
      <c r="AE233">
        <v>0.58708597498133352</v>
      </c>
      <c r="AF233">
        <v>0.58481200175912074</v>
      </c>
      <c r="AG233">
        <v>0.8379071825664195</v>
      </c>
      <c r="AH233">
        <v>5.1861994610765813E-3</v>
      </c>
      <c r="AI233">
        <v>300.08567433275061</v>
      </c>
      <c r="AJ233">
        <v>284.0424107712804</v>
      </c>
      <c r="AK233">
        <v>293.41691381591039</v>
      </c>
      <c r="AL233">
        <v>322.7977219334486</v>
      </c>
      <c r="AM233">
        <v>278.86897133041839</v>
      </c>
      <c r="AN233">
        <v>361.37539983313837</v>
      </c>
      <c r="AO233">
        <v>117.1821475356972</v>
      </c>
      <c r="AP233">
        <v>310.47539983313851</v>
      </c>
      <c r="AQ233">
        <v>19.704795719940929</v>
      </c>
      <c r="AR233">
        <v>4.8552880052945646</v>
      </c>
      <c r="AS233">
        <v>10.70951673292087</v>
      </c>
      <c r="AT233">
        <v>-14.80773162618155</v>
      </c>
      <c r="AU233">
        <v>-5.5300000000000011</v>
      </c>
      <c r="AV233">
        <v>-9.2777316261815468</v>
      </c>
      <c r="AW233">
        <v>2.5291926755496261</v>
      </c>
      <c r="AX233">
        <v>1.4773000000000001</v>
      </c>
      <c r="AY233">
        <v>3.7393000000000001</v>
      </c>
      <c r="AZ233">
        <v>2.262</v>
      </c>
      <c r="BA233">
        <v>2.0623999999999998</v>
      </c>
      <c r="BB233">
        <v>0.93168231289059855</v>
      </c>
      <c r="BC233">
        <v>0.93140000000000001</v>
      </c>
      <c r="BD233">
        <v>0.93189999999999995</v>
      </c>
      <c r="BE233">
        <v>4.9999999999994493E-4</v>
      </c>
      <c r="BF233">
        <v>0.93189999999999995</v>
      </c>
      <c r="BG233">
        <v>18.126852798032701</v>
      </c>
      <c r="BH233">
        <v>18.105499999999999</v>
      </c>
      <c r="BI233">
        <v>18.163699999999999</v>
      </c>
      <c r="BJ233">
        <v>5.8199999999999363E-2</v>
      </c>
      <c r="BK233">
        <v>18.105499999999999</v>
      </c>
      <c r="BL233">
        <v>13.975626417612469</v>
      </c>
      <c r="BM233">
        <v>7.4747000000000003</v>
      </c>
      <c r="BN233">
        <v>18.226600000000001</v>
      </c>
      <c r="BO233">
        <v>10.751899999999999</v>
      </c>
      <c r="BP233">
        <v>18.226600000000001</v>
      </c>
      <c r="BQ233">
        <v>9.9040288772089635</v>
      </c>
      <c r="BR233">
        <v>5.0346000000000002</v>
      </c>
      <c r="BS233">
        <v>14.8291</v>
      </c>
      <c r="BT233">
        <v>9.7944999999999993</v>
      </c>
      <c r="BU233">
        <v>14.8291</v>
      </c>
      <c r="BV233">
        <v>-0.9262967219193321</v>
      </c>
      <c r="BW233">
        <v>-6.3289</v>
      </c>
      <c r="BX233">
        <v>3.2517999999999998</v>
      </c>
      <c r="BY233">
        <v>9.5807000000000002</v>
      </c>
      <c r="BZ233">
        <v>-6.3289</v>
      </c>
      <c r="CA233">
        <v>-8.9777292376506068</v>
      </c>
      <c r="CB233">
        <v>-11.504099999999999</v>
      </c>
      <c r="CC233">
        <v>-5.5048000000000004</v>
      </c>
      <c r="CD233">
        <v>5.999299999999999</v>
      </c>
      <c r="CE233">
        <v>-8.5000999999999998</v>
      </c>
      <c r="CF233">
        <v>50.900000000000013</v>
      </c>
      <c r="CG233">
        <v>50.9</v>
      </c>
      <c r="CH233">
        <v>50.9</v>
      </c>
      <c r="CI233">
        <v>0</v>
      </c>
      <c r="CJ233">
        <v>50.9</v>
      </c>
      <c r="CK233">
        <v>14.22835505824033</v>
      </c>
      <c r="CL233">
        <v>14.1</v>
      </c>
      <c r="CM233">
        <v>14.3</v>
      </c>
      <c r="CN233">
        <v>0.20000000000000109</v>
      </c>
      <c r="CO233">
        <v>14.3</v>
      </c>
      <c r="CP233">
        <v>60.466050190769792</v>
      </c>
      <c r="CQ233">
        <v>60.2</v>
      </c>
      <c r="CR233">
        <v>60.7</v>
      </c>
      <c r="CS233">
        <v>0.5</v>
      </c>
      <c r="CT233">
        <v>60.2</v>
      </c>
      <c r="CU233">
        <v>11.348122554310651</v>
      </c>
      <c r="CV233">
        <v>11.3</v>
      </c>
      <c r="CW233">
        <v>11.4</v>
      </c>
      <c r="CX233">
        <v>9.9999999999999645E-2</v>
      </c>
      <c r="CY233">
        <v>11.3</v>
      </c>
      <c r="CZ233">
        <v>56.145214483366317</v>
      </c>
      <c r="DA233">
        <v>55.6</v>
      </c>
      <c r="DB233">
        <v>56.7</v>
      </c>
      <c r="DC233">
        <v>1.100000000000001</v>
      </c>
      <c r="DD233">
        <v>56.7</v>
      </c>
      <c r="DE233">
        <v>2.15487025686947</v>
      </c>
      <c r="DF233">
        <v>1.9</v>
      </c>
      <c r="DG233">
        <v>2.2999999999999998</v>
      </c>
      <c r="DH233">
        <v>0.39999999999999991</v>
      </c>
      <c r="DI233">
        <v>2.2000000000000002</v>
      </c>
      <c r="DJ233">
        <v>0.1639421384333265</v>
      </c>
      <c r="DK233">
        <v>0.16392914653784221</v>
      </c>
      <c r="DL233">
        <v>0.1639819587628866</v>
      </c>
      <c r="DM233">
        <v>5.2812225044385208E-5</v>
      </c>
      <c r="DN233">
        <v>0.16392914653784221</v>
      </c>
      <c r="DO233">
        <v>3.7127691767675768</v>
      </c>
      <c r="DP233">
        <v>3.682655</v>
      </c>
      <c r="DQ233">
        <v>3.7389480000000002</v>
      </c>
      <c r="DR233">
        <v>5.6293000000000148E-2</v>
      </c>
      <c r="DS233">
        <v>3.7389480000000002</v>
      </c>
      <c r="DT233">
        <v>5.7521872915090269</v>
      </c>
      <c r="DU233">
        <v>5.7434589999999996</v>
      </c>
      <c r="DV233">
        <v>5.7565210000000002</v>
      </c>
      <c r="DW233">
        <v>1.306200000000057E-2</v>
      </c>
      <c r="DX233">
        <v>5.7560549999999999</v>
      </c>
      <c r="DY233">
        <v>4.4716512234732413</v>
      </c>
      <c r="DZ233">
        <v>4.3383830000000003</v>
      </c>
      <c r="EA233">
        <v>4.6414809999999997</v>
      </c>
      <c r="EB233">
        <v>0.30309799999999942</v>
      </c>
      <c r="EC233">
        <v>4.5215519999999998</v>
      </c>
      <c r="ED233">
        <v>8.3981689766659287</v>
      </c>
      <c r="EE233">
        <v>8.0350540000000006</v>
      </c>
      <c r="EF233">
        <v>8.5205210000000005</v>
      </c>
      <c r="EG233">
        <v>0.48546699999999993</v>
      </c>
      <c r="EH233">
        <v>8.5166730000000008</v>
      </c>
      <c r="EI233">
        <v>8.0360963590053576</v>
      </c>
      <c r="EJ233">
        <v>7.33413</v>
      </c>
      <c r="EK233">
        <v>8.3110809999999997</v>
      </c>
      <c r="EL233">
        <v>0.97695099999999968</v>
      </c>
      <c r="EM233">
        <v>8.3110809999999997</v>
      </c>
      <c r="EN233">
        <v>18.328296205528531</v>
      </c>
      <c r="EO233">
        <v>18.247789999999998</v>
      </c>
      <c r="EP233">
        <v>18.399000000000001</v>
      </c>
      <c r="EQ233">
        <v>0.15121000000000251</v>
      </c>
      <c r="ER233">
        <v>18.247789999999998</v>
      </c>
      <c r="ES233">
        <v>5.9870599999999996</v>
      </c>
      <c r="ET233">
        <v>5.9870599999999996</v>
      </c>
      <c r="EU233">
        <v>5.9870599999999996</v>
      </c>
      <c r="EV233">
        <v>0</v>
      </c>
      <c r="EW233">
        <v>5.9870599999999996</v>
      </c>
      <c r="EX233">
        <v>12.34123620552853</v>
      </c>
      <c r="EY233">
        <v>12.260730000000001</v>
      </c>
      <c r="EZ233">
        <v>12.41194</v>
      </c>
      <c r="FA233">
        <v>0.15120999999999901</v>
      </c>
      <c r="FB233">
        <v>12.260730000000001</v>
      </c>
      <c r="FC233">
        <v>0.36010166706475771</v>
      </c>
      <c r="FD233">
        <v>0.35851993690856693</v>
      </c>
      <c r="FE233">
        <v>0.36149080623904167</v>
      </c>
      <c r="FF233">
        <v>2.9708693304748009E-3</v>
      </c>
      <c r="FG233">
        <v>0.35851993690856693</v>
      </c>
      <c r="FH233">
        <v>2.06131827733955</v>
      </c>
      <c r="FI233">
        <v>2.0478715763663642</v>
      </c>
      <c r="FJ233">
        <v>2.0731277120990939</v>
      </c>
      <c r="FK233">
        <v>2.5256135732730112E-2</v>
      </c>
      <c r="FL233">
        <v>2.0478715763663642</v>
      </c>
      <c r="FM233">
        <v>35.71717463929086</v>
      </c>
      <c r="FN233">
        <v>35.6</v>
      </c>
      <c r="FO233">
        <v>35.92</v>
      </c>
      <c r="FP233">
        <v>0.32000000000000028</v>
      </c>
      <c r="FQ233">
        <v>35.72</v>
      </c>
      <c r="FR233">
        <v>368.02647085120037</v>
      </c>
      <c r="FS233">
        <v>368.01724999999999</v>
      </c>
      <c r="FT233">
        <v>368.05016999999998</v>
      </c>
      <c r="FU233">
        <v>3.2919999999990068E-2</v>
      </c>
      <c r="FV233">
        <v>368.0215</v>
      </c>
      <c r="FW233">
        <v>0.72692801159077147</v>
      </c>
      <c r="FX233">
        <v>0.72680299999999998</v>
      </c>
      <c r="FY233">
        <v>0.72698099999999999</v>
      </c>
      <c r="FZ233">
        <v>1.7800000000001151E-4</v>
      </c>
      <c r="GA233">
        <v>0.72696300000000003</v>
      </c>
      <c r="GB233">
        <v>4</v>
      </c>
      <c r="GC233">
        <v>4</v>
      </c>
    </row>
    <row r="234" spans="1:185" x14ac:dyDescent="0.3">
      <c r="A234" s="36" t="s">
        <v>1356</v>
      </c>
      <c r="B234">
        <v>-6.2062799999999998E-3</v>
      </c>
      <c r="C234">
        <v>1.9501500000000001</v>
      </c>
      <c r="D234">
        <v>1.8263</v>
      </c>
      <c r="E234">
        <v>-0.74570000000000003</v>
      </c>
      <c r="F234">
        <v>-0.74550000000000005</v>
      </c>
      <c r="G234">
        <v>1.4912000000000001</v>
      </c>
      <c r="H234">
        <v>-54.124496000000001</v>
      </c>
      <c r="I234">
        <v>3.8E-3</v>
      </c>
      <c r="J234">
        <v>0.46489999999999998</v>
      </c>
      <c r="K234">
        <v>0.15901999999999999</v>
      </c>
      <c r="L234">
        <v>5.5539999999999999E-3</v>
      </c>
      <c r="M234">
        <v>0.122451</v>
      </c>
      <c r="N234">
        <v>0.19173000000000001</v>
      </c>
      <c r="O234">
        <v>-0.28287000000000001</v>
      </c>
      <c r="P234">
        <v>-9.1139999999999999E-2</v>
      </c>
      <c r="Q234">
        <v>-0.18701000000000001</v>
      </c>
      <c r="R234">
        <v>9.1200000000000003E-2</v>
      </c>
      <c r="S234">
        <v>0.83721000000000001</v>
      </c>
      <c r="T234">
        <v>-0.60610000000000008</v>
      </c>
      <c r="U234">
        <v>-0.60609000000000002</v>
      </c>
      <c r="V234">
        <v>1.95204</v>
      </c>
      <c r="W234">
        <v>1.9520299999999999</v>
      </c>
      <c r="X234">
        <v>0.16178333333333331</v>
      </c>
      <c r="Y234">
        <v>0.16175999999999999</v>
      </c>
      <c r="Z234">
        <v>3.603E-2</v>
      </c>
      <c r="AA234">
        <v>3.6049999999999999E-2</v>
      </c>
      <c r="AB234">
        <v>48.71</v>
      </c>
      <c r="AC234">
        <v>-0.42509999999999998</v>
      </c>
      <c r="AD234">
        <v>1.90039</v>
      </c>
      <c r="AE234">
        <v>0.58688333333333331</v>
      </c>
      <c r="AF234">
        <v>0.58685999999999994</v>
      </c>
      <c r="AG234">
        <v>0.74612000000000001</v>
      </c>
      <c r="AH234">
        <v>4.6100000000000004E-3</v>
      </c>
      <c r="AI234">
        <v>297.1395</v>
      </c>
      <c r="AJ234">
        <v>283.76920000000001</v>
      </c>
      <c r="AK234">
        <v>283.92720000000003</v>
      </c>
      <c r="AL234">
        <v>323.72219999999999</v>
      </c>
      <c r="AM234">
        <v>316.815</v>
      </c>
      <c r="AN234">
        <v>563.70000000000005</v>
      </c>
      <c r="AO234">
        <v>161</v>
      </c>
      <c r="AP234">
        <v>513.1</v>
      </c>
      <c r="AQ234">
        <v>20.03</v>
      </c>
      <c r="AR234">
        <v>6.07</v>
      </c>
      <c r="AS234">
        <v>12.09</v>
      </c>
      <c r="AT234">
        <v>-13.24428881099827</v>
      </c>
      <c r="AU234">
        <v>-0.94</v>
      </c>
      <c r="AV234">
        <v>-12.304288810998271</v>
      </c>
      <c r="AW234">
        <v>1.8001</v>
      </c>
      <c r="AX234">
        <v>1.8001</v>
      </c>
      <c r="AY234">
        <v>1.8001</v>
      </c>
      <c r="AZ234">
        <v>0</v>
      </c>
      <c r="BA234">
        <v>1.8001</v>
      </c>
      <c r="BB234">
        <v>0.93879999999999997</v>
      </c>
      <c r="BC234">
        <v>0.93879999999999997</v>
      </c>
      <c r="BD234">
        <v>0.93879999999999997</v>
      </c>
      <c r="BE234">
        <v>0</v>
      </c>
      <c r="BF234">
        <v>0.93879999999999997</v>
      </c>
      <c r="BG234">
        <v>17.1128</v>
      </c>
      <c r="BH234">
        <v>17.1128</v>
      </c>
      <c r="BI234">
        <v>17.1128</v>
      </c>
      <c r="BJ234">
        <v>0</v>
      </c>
      <c r="BK234">
        <v>17.1128</v>
      </c>
      <c r="BL234">
        <v>4.1768999999999998</v>
      </c>
      <c r="BM234">
        <v>4.1768999999999998</v>
      </c>
      <c r="BN234">
        <v>4.1768999999999998</v>
      </c>
      <c r="BO234">
        <v>0</v>
      </c>
      <c r="BP234">
        <v>4.1768999999999998</v>
      </c>
      <c r="BQ234">
        <v>3.4098999999999999</v>
      </c>
      <c r="BR234">
        <v>3.4098999999999999</v>
      </c>
      <c r="BS234">
        <v>3.4098999999999999</v>
      </c>
      <c r="BT234">
        <v>0</v>
      </c>
      <c r="BU234">
        <v>3.4098999999999999</v>
      </c>
      <c r="BV234">
        <v>-1.655</v>
      </c>
      <c r="BW234">
        <v>-1.655</v>
      </c>
      <c r="BX234">
        <v>-1.655</v>
      </c>
      <c r="BY234">
        <v>0</v>
      </c>
      <c r="BZ234">
        <v>-1.655</v>
      </c>
      <c r="CA234">
        <v>-1.7549999999999999</v>
      </c>
      <c r="CB234">
        <v>-1.7549999999999999</v>
      </c>
      <c r="CC234">
        <v>-1.7549999999999999</v>
      </c>
      <c r="CD234">
        <v>0</v>
      </c>
      <c r="CE234">
        <v>-1.7549999999999999</v>
      </c>
      <c r="CF234">
        <v>50.6</v>
      </c>
      <c r="CG234">
        <v>50.6</v>
      </c>
      <c r="CH234">
        <v>50.6</v>
      </c>
      <c r="CI234">
        <v>0</v>
      </c>
      <c r="CJ234">
        <v>50.6</v>
      </c>
      <c r="CK234">
        <v>13.8</v>
      </c>
      <c r="CL234">
        <v>13.8</v>
      </c>
      <c r="CM234">
        <v>13.8</v>
      </c>
      <c r="CN234">
        <v>0</v>
      </c>
      <c r="CO234">
        <v>13.8</v>
      </c>
      <c r="CP234">
        <v>119.2</v>
      </c>
      <c r="CQ234">
        <v>119.2</v>
      </c>
      <c r="CR234">
        <v>119.2</v>
      </c>
      <c r="CS234">
        <v>0</v>
      </c>
      <c r="CT234">
        <v>119.2</v>
      </c>
      <c r="CU234">
        <v>11.5</v>
      </c>
      <c r="CV234">
        <v>11.5</v>
      </c>
      <c r="CW234">
        <v>11.5</v>
      </c>
      <c r="CX234">
        <v>0</v>
      </c>
      <c r="CY234">
        <v>11.5</v>
      </c>
      <c r="CZ234">
        <v>41.8</v>
      </c>
      <c r="DA234">
        <v>41.8</v>
      </c>
      <c r="DB234">
        <v>41.8</v>
      </c>
      <c r="DC234">
        <v>0</v>
      </c>
      <c r="DD234">
        <v>41.8</v>
      </c>
      <c r="DE234">
        <v>1.2</v>
      </c>
      <c r="DF234">
        <v>1.2</v>
      </c>
      <c r="DG234">
        <v>1.2</v>
      </c>
      <c r="DH234">
        <v>0</v>
      </c>
      <c r="DI234">
        <v>1.2</v>
      </c>
      <c r="DJ234">
        <v>9.8616254141492887E-2</v>
      </c>
      <c r="DK234">
        <v>9.8616254141492887E-2</v>
      </c>
      <c r="DL234">
        <v>9.8616254141492887E-2</v>
      </c>
      <c r="DM234">
        <v>0</v>
      </c>
      <c r="DN234">
        <v>9.8616254141492887E-2</v>
      </c>
      <c r="DO234">
        <v>4.4005770000000002</v>
      </c>
      <c r="DP234">
        <v>4.4005770000000002</v>
      </c>
      <c r="DQ234">
        <v>4.4005770000000002</v>
      </c>
      <c r="DR234">
        <v>0</v>
      </c>
      <c r="DS234">
        <v>4.4005770000000002</v>
      </c>
      <c r="DT234">
        <v>6.6896769999999997</v>
      </c>
      <c r="DU234">
        <v>6.6896769999999997</v>
      </c>
      <c r="DV234">
        <v>6.6896769999999997</v>
      </c>
      <c r="DW234">
        <v>0</v>
      </c>
      <c r="DX234">
        <v>6.6896769999999997</v>
      </c>
      <c r="DY234">
        <v>5.8379839999999996</v>
      </c>
      <c r="DZ234">
        <v>5.8379839999999996</v>
      </c>
      <c r="EA234">
        <v>5.8379839999999996</v>
      </c>
      <c r="EB234">
        <v>0</v>
      </c>
      <c r="EC234">
        <v>5.8379839999999996</v>
      </c>
      <c r="ED234">
        <v>7.6191240000000002</v>
      </c>
      <c r="EE234">
        <v>7.6191240000000002</v>
      </c>
      <c r="EF234">
        <v>7.6191240000000002</v>
      </c>
      <c r="EG234">
        <v>0</v>
      </c>
      <c r="EH234">
        <v>7.6191240000000002</v>
      </c>
      <c r="EI234">
        <v>8.9439820000000001</v>
      </c>
      <c r="EJ234">
        <v>8.9439820000000001</v>
      </c>
      <c r="EK234">
        <v>8.9439820000000001</v>
      </c>
      <c r="EL234">
        <v>0</v>
      </c>
      <c r="EM234">
        <v>8.9439820000000001</v>
      </c>
      <c r="EN234">
        <v>31.864879999999999</v>
      </c>
      <c r="EO234">
        <v>31.864879999999999</v>
      </c>
      <c r="EP234">
        <v>31.864879999999999</v>
      </c>
      <c r="EQ234">
        <v>0</v>
      </c>
      <c r="ER234">
        <v>31.864879999999999</v>
      </c>
      <c r="ES234">
        <v>5.9870599999999996</v>
      </c>
      <c r="ET234">
        <v>5.9870599999999996</v>
      </c>
      <c r="EU234">
        <v>5.9870599999999996</v>
      </c>
      <c r="EV234">
        <v>0</v>
      </c>
      <c r="EW234">
        <v>5.9870599999999996</v>
      </c>
      <c r="EX234">
        <v>25.87782</v>
      </c>
      <c r="EY234">
        <v>25.87782</v>
      </c>
      <c r="EZ234">
        <v>25.87782</v>
      </c>
      <c r="FA234">
        <v>0</v>
      </c>
      <c r="FB234">
        <v>25.87782</v>
      </c>
      <c r="FC234">
        <v>0.42907590316003841</v>
      </c>
      <c r="FD234">
        <v>0.42907590316003841</v>
      </c>
      <c r="FE234">
        <v>0.42907590316003841</v>
      </c>
      <c r="FF234">
        <v>0</v>
      </c>
      <c r="FG234">
        <v>0.42907590316003841</v>
      </c>
      <c r="FH234">
        <v>4.3222917425247118</v>
      </c>
      <c r="FI234">
        <v>4.3222917425247118</v>
      </c>
      <c r="FJ234">
        <v>4.3222917425247118</v>
      </c>
      <c r="FK234">
        <v>0</v>
      </c>
      <c r="FL234">
        <v>4.3222917425247118</v>
      </c>
      <c r="FM234">
        <v>39.71</v>
      </c>
      <c r="FN234">
        <v>39.71</v>
      </c>
      <c r="FO234">
        <v>39.71</v>
      </c>
      <c r="FP234">
        <v>0</v>
      </c>
      <c r="FQ234">
        <v>39.71</v>
      </c>
      <c r="FR234">
        <v>512.55678</v>
      </c>
      <c r="FS234">
        <v>512.55678</v>
      </c>
      <c r="FT234">
        <v>512.55678</v>
      </c>
      <c r="FU234">
        <v>0</v>
      </c>
      <c r="FV234">
        <v>512.55678</v>
      </c>
      <c r="FW234">
        <v>0.64966999999999997</v>
      </c>
      <c r="FX234">
        <v>0.64966999999999997</v>
      </c>
      <c r="FY234">
        <v>0.64966999999999997</v>
      </c>
      <c r="FZ234">
        <v>0</v>
      </c>
      <c r="GA234">
        <v>0.64966999999999997</v>
      </c>
      <c r="GB234">
        <v>1</v>
      </c>
      <c r="GC234">
        <v>20</v>
      </c>
    </row>
    <row r="235" spans="1:185" x14ac:dyDescent="0.3">
      <c r="A235" s="36" t="s">
        <v>418</v>
      </c>
      <c r="B235">
        <v>-3.3802702017829901E-2</v>
      </c>
      <c r="C235">
        <v>1.8888902451234071</v>
      </c>
      <c r="D235">
        <v>1.7968406576866029</v>
      </c>
      <c r="E235">
        <v>-0.73489979202755118</v>
      </c>
      <c r="F235">
        <v>-0.7322288263936606</v>
      </c>
      <c r="G235">
        <v>1.4670894653905551</v>
      </c>
      <c r="H235">
        <v>-54.159163250119207</v>
      </c>
      <c r="I235">
        <v>0.10356555811850569</v>
      </c>
      <c r="J235">
        <v>0.40624866648437841</v>
      </c>
      <c r="K235">
        <v>0.19604288108877971</v>
      </c>
      <c r="L235">
        <v>-1.1237498297171279E-2</v>
      </c>
      <c r="M235">
        <v>0.1058898947196574</v>
      </c>
      <c r="N235">
        <v>0.19765869609731959</v>
      </c>
      <c r="O235">
        <v>-0.24541549002673049</v>
      </c>
      <c r="P235">
        <v>-4.7756793929410943E-2</v>
      </c>
      <c r="Q235">
        <v>-0.14658717935950591</v>
      </c>
      <c r="R235">
        <v>5.4354169877605177E-2</v>
      </c>
      <c r="S235">
        <v>0.82432369799880201</v>
      </c>
      <c r="T235">
        <v>-0.57184967421406641</v>
      </c>
      <c r="U235">
        <v>-0.57170787135506451</v>
      </c>
      <c r="V235">
        <v>1.951176554036032</v>
      </c>
      <c r="W235">
        <v>1.9511185706963039</v>
      </c>
      <c r="X235">
        <v>0.19759339036551629</v>
      </c>
      <c r="Y235">
        <v>0.19749124996502571</v>
      </c>
      <c r="Z235">
        <v>3.644508420684657E-2</v>
      </c>
      <c r="AA235">
        <v>3.6489700957014093E-2</v>
      </c>
      <c r="AB235">
        <v>47.939127327983023</v>
      </c>
      <c r="AC235">
        <v>-0.38930095694304662</v>
      </c>
      <c r="AD235">
        <v>1.89905298460437</v>
      </c>
      <c r="AE235">
        <v>0.58689434730856294</v>
      </c>
      <c r="AF235">
        <v>0.58679220690807221</v>
      </c>
      <c r="AG235">
        <v>0.75508903804247107</v>
      </c>
      <c r="AH235">
        <v>4.9664634531800377E-3</v>
      </c>
      <c r="AI235">
        <v>295.24679480607602</v>
      </c>
      <c r="AJ235">
        <v>281.75166601348297</v>
      </c>
      <c r="AK235">
        <v>283.3342527318033</v>
      </c>
      <c r="AL235">
        <v>320.65440081476788</v>
      </c>
      <c r="AM235">
        <v>276.96467765902162</v>
      </c>
      <c r="AN235">
        <v>369.84645277197598</v>
      </c>
      <c r="AO235">
        <v>109.5291622515612</v>
      </c>
      <c r="AP235">
        <v>319.05046397656298</v>
      </c>
      <c r="AQ235">
        <v>20.72938358195983</v>
      </c>
      <c r="AR235">
        <v>4.8979919968577086</v>
      </c>
      <c r="AS235">
        <v>13.015616147853599</v>
      </c>
      <c r="AT235">
        <v>-15.82550723059534</v>
      </c>
      <c r="AU235">
        <v>-8.7460846969343358</v>
      </c>
      <c r="AV235">
        <v>-7.0794225336610008</v>
      </c>
      <c r="AW235">
        <v>2.4932745078324352</v>
      </c>
      <c r="AX235">
        <v>2.0547</v>
      </c>
      <c r="AY235">
        <v>3.3984000000000001</v>
      </c>
      <c r="AZ235">
        <v>1.3436999999999999</v>
      </c>
      <c r="BA235">
        <v>2.4636999999999998</v>
      </c>
      <c r="BB235">
        <v>0.93463042631048676</v>
      </c>
      <c r="BC235">
        <v>0.93400000000000005</v>
      </c>
      <c r="BD235">
        <v>0.93540000000000001</v>
      </c>
      <c r="BE235">
        <v>1.3999999999999571E-3</v>
      </c>
      <c r="BF235">
        <v>0.93400000000000005</v>
      </c>
      <c r="BG235">
        <v>17.714640527804029</v>
      </c>
      <c r="BH235">
        <v>17.610600000000002</v>
      </c>
      <c r="BI235">
        <v>17.810099999999998</v>
      </c>
      <c r="BJ235">
        <v>0.1994999999999969</v>
      </c>
      <c r="BK235">
        <v>17.810099999999998</v>
      </c>
      <c r="BL235">
        <v>10.37144047073731</v>
      </c>
      <c r="BM235">
        <v>5.9574999999999996</v>
      </c>
      <c r="BN235">
        <v>14.6511</v>
      </c>
      <c r="BO235">
        <v>8.6936</v>
      </c>
      <c r="BP235">
        <v>7.1387</v>
      </c>
      <c r="BQ235">
        <v>6.5574320389738148</v>
      </c>
      <c r="BR235">
        <v>2.9379</v>
      </c>
      <c r="BS235">
        <v>10.272399999999999</v>
      </c>
      <c r="BT235">
        <v>7.3344999999999994</v>
      </c>
      <c r="BU235">
        <v>2.9379</v>
      </c>
      <c r="BV235">
        <v>0.86951213343005906</v>
      </c>
      <c r="BW235">
        <v>-2.4251999999999998</v>
      </c>
      <c r="BX235">
        <v>2.8908</v>
      </c>
      <c r="BY235">
        <v>5.3159999999999998</v>
      </c>
      <c r="BZ235">
        <v>2.8908</v>
      </c>
      <c r="CA235">
        <v>-7.4269050193732173</v>
      </c>
      <c r="CB235">
        <v>-10.4452</v>
      </c>
      <c r="CC235">
        <v>-2.4390999999999998</v>
      </c>
      <c r="CD235">
        <v>8.0061</v>
      </c>
      <c r="CE235">
        <v>-5.8285999999999998</v>
      </c>
      <c r="CF235">
        <v>50.795988795413109</v>
      </c>
      <c r="CG235">
        <v>50.7</v>
      </c>
      <c r="CH235">
        <v>50.9</v>
      </c>
      <c r="CI235">
        <v>0.19999999999999571</v>
      </c>
      <c r="CJ235">
        <v>50.7</v>
      </c>
      <c r="CK235">
        <v>13.9257051432736</v>
      </c>
      <c r="CL235">
        <v>13.9</v>
      </c>
      <c r="CM235">
        <v>14</v>
      </c>
      <c r="CN235">
        <v>9.9999999999999645E-2</v>
      </c>
      <c r="CO235">
        <v>13.9</v>
      </c>
      <c r="CP235">
        <v>68.920379338812552</v>
      </c>
      <c r="CQ235">
        <v>60.8</v>
      </c>
      <c r="CR235">
        <v>78.599999999999994</v>
      </c>
      <c r="CS235">
        <v>17.8</v>
      </c>
      <c r="CT235">
        <v>78.599999999999994</v>
      </c>
      <c r="CU235">
        <v>11.5</v>
      </c>
      <c r="CV235">
        <v>11.5</v>
      </c>
      <c r="CW235">
        <v>11.5</v>
      </c>
      <c r="CX235">
        <v>0</v>
      </c>
      <c r="CY235">
        <v>11.5</v>
      </c>
      <c r="CZ235">
        <v>37.47037723108847</v>
      </c>
      <c r="DA235">
        <v>25.4</v>
      </c>
      <c r="DB235">
        <v>48</v>
      </c>
      <c r="DC235">
        <v>22.6</v>
      </c>
      <c r="DD235">
        <v>25.4</v>
      </c>
      <c r="DE235">
        <v>1.316268460477434</v>
      </c>
      <c r="DF235">
        <v>1.2</v>
      </c>
      <c r="DG235">
        <v>1.5</v>
      </c>
      <c r="DH235">
        <v>0.3</v>
      </c>
      <c r="DI235">
        <v>1.3</v>
      </c>
      <c r="DJ235">
        <v>0.15920994753882289</v>
      </c>
      <c r="DK235">
        <v>0.1588843622688812</v>
      </c>
      <c r="DL235">
        <v>0.15961116337409839</v>
      </c>
      <c r="DM235">
        <v>7.2680110521722296E-4</v>
      </c>
      <c r="DN235">
        <v>0.1588843622688812</v>
      </c>
      <c r="DO235">
        <v>3.881009277277534</v>
      </c>
      <c r="DP235">
        <v>3.6981510000000002</v>
      </c>
      <c r="DQ235">
        <v>4.1509150000000004</v>
      </c>
      <c r="DR235">
        <v>0.45276400000000022</v>
      </c>
      <c r="DS235">
        <v>4.1509150000000004</v>
      </c>
      <c r="DT235">
        <v>5.7224305522388832</v>
      </c>
      <c r="DU235">
        <v>5.7116660000000001</v>
      </c>
      <c r="DV235">
        <v>5.7267299999999999</v>
      </c>
      <c r="DW235">
        <v>1.5063999999999741E-2</v>
      </c>
      <c r="DX235">
        <v>5.7235959999999997</v>
      </c>
      <c r="DY235">
        <v>4.5887360678828406</v>
      </c>
      <c r="DZ235">
        <v>4.2456909999999999</v>
      </c>
      <c r="EA235">
        <v>4.9127219999999996</v>
      </c>
      <c r="EB235">
        <v>0.66703099999999971</v>
      </c>
      <c r="EC235">
        <v>4.9127219999999996</v>
      </c>
      <c r="ED235">
        <v>6.8746648774153591</v>
      </c>
      <c r="EE235">
        <v>6.3081969999999998</v>
      </c>
      <c r="EF235">
        <v>7.2395849999999999</v>
      </c>
      <c r="EG235">
        <v>0.9313880000000001</v>
      </c>
      <c r="EH235">
        <v>6.3081969999999998</v>
      </c>
      <c r="EI235">
        <v>8.2106080038726965</v>
      </c>
      <c r="EJ235">
        <v>7.1777179999999996</v>
      </c>
      <c r="EK235">
        <v>8.4054629999999992</v>
      </c>
      <c r="EL235">
        <v>1.2277450000000001</v>
      </c>
      <c r="EM235">
        <v>8.3798639999999995</v>
      </c>
      <c r="EN235">
        <v>21.5887879748553</v>
      </c>
      <c r="EO235">
        <v>17.78651</v>
      </c>
      <c r="EP235">
        <v>28.337309999999999</v>
      </c>
      <c r="EQ235">
        <v>10.550800000000001</v>
      </c>
      <c r="ER235">
        <v>17.78651</v>
      </c>
      <c r="ES235">
        <v>5.9870599999999996</v>
      </c>
      <c r="ET235">
        <v>5.9870599999999996</v>
      </c>
      <c r="EU235">
        <v>5.9870599999999996</v>
      </c>
      <c r="EV235">
        <v>0</v>
      </c>
      <c r="EW235">
        <v>5.9870599999999996</v>
      </c>
      <c r="EX235">
        <v>15.601727974855301</v>
      </c>
      <c r="EY235">
        <v>11.79945</v>
      </c>
      <c r="EZ235">
        <v>22.350249999999999</v>
      </c>
      <c r="FA235">
        <v>10.550800000000001</v>
      </c>
      <c r="FB235">
        <v>11.79945</v>
      </c>
      <c r="FC235">
        <v>0.38209696418255412</v>
      </c>
      <c r="FD235">
        <v>0.31480097364975829</v>
      </c>
      <c r="FE235">
        <v>0.501538119542003</v>
      </c>
      <c r="FF235">
        <v>0.18673714589224469</v>
      </c>
      <c r="FG235">
        <v>0.31480097364975829</v>
      </c>
      <c r="FH235">
        <v>2.6059080708820859</v>
      </c>
      <c r="FI235">
        <v>1.9708254134750609</v>
      </c>
      <c r="FJ235">
        <v>3.7330927032633721</v>
      </c>
      <c r="FK235">
        <v>1.76226728978831</v>
      </c>
      <c r="FL235">
        <v>1.9708254134750609</v>
      </c>
      <c r="FM235">
        <v>37.328855725769671</v>
      </c>
      <c r="FN235">
        <v>36.15</v>
      </c>
      <c r="FO235">
        <v>38.090000000000003</v>
      </c>
      <c r="FP235">
        <v>1.9400000000000051</v>
      </c>
      <c r="FQ235">
        <v>38.090000000000003</v>
      </c>
      <c r="FR235">
        <v>363.14683851700778</v>
      </c>
      <c r="FS235">
        <v>363.12626999999998</v>
      </c>
      <c r="FT235">
        <v>363.16757000000001</v>
      </c>
      <c r="FU235">
        <v>4.1300000000035197E-2</v>
      </c>
      <c r="FV235">
        <v>363.12626999999998</v>
      </c>
      <c r="FW235">
        <v>0.73053590550267822</v>
      </c>
      <c r="FX235">
        <v>0.73047399999999996</v>
      </c>
      <c r="FY235">
        <v>0.73058100000000004</v>
      </c>
      <c r="FZ235">
        <v>1.0700000000007929E-4</v>
      </c>
      <c r="GA235">
        <v>0.73054600000000003</v>
      </c>
      <c r="GB235">
        <v>4</v>
      </c>
      <c r="GC235">
        <v>5</v>
      </c>
    </row>
    <row r="236" spans="1:185" x14ac:dyDescent="0.3">
      <c r="A236" s="36" t="s">
        <v>1363</v>
      </c>
      <c r="B236">
        <v>-2.2599999999999999E-2</v>
      </c>
      <c r="C236">
        <v>1.9789300000000001</v>
      </c>
      <c r="D236">
        <v>1.9678</v>
      </c>
      <c r="E236">
        <v>-0.98070000000000002</v>
      </c>
      <c r="F236">
        <v>-0.6119</v>
      </c>
      <c r="G236">
        <v>1.5925</v>
      </c>
      <c r="H236">
        <v>-54.127634999999998</v>
      </c>
      <c r="I236">
        <v>0.14960000000000001</v>
      </c>
      <c r="J236">
        <v>0.373</v>
      </c>
      <c r="K236">
        <v>0.14713999999999999</v>
      </c>
      <c r="L236">
        <v>2.4156E-2</v>
      </c>
      <c r="M236">
        <v>0.13472200000000001</v>
      </c>
      <c r="N236">
        <v>0.19767999999999999</v>
      </c>
      <c r="O236">
        <v>-0.26400000000000001</v>
      </c>
      <c r="P236">
        <v>-6.6320000000000004E-2</v>
      </c>
      <c r="Q236">
        <v>-0.16516</v>
      </c>
      <c r="R236">
        <v>6.8989999999999996E-2</v>
      </c>
      <c r="S236">
        <v>0.86782000000000004</v>
      </c>
      <c r="T236">
        <v>-0.59854666666666667</v>
      </c>
      <c r="U236">
        <v>-0.58635999999999999</v>
      </c>
      <c r="V236">
        <v>1.9497</v>
      </c>
      <c r="W236">
        <v>1.94733</v>
      </c>
      <c r="X236">
        <v>0.1663233333333333</v>
      </c>
      <c r="Y236">
        <v>0.15853</v>
      </c>
      <c r="Z236">
        <v>3.8323333333333327E-2</v>
      </c>
      <c r="AA236">
        <v>3.9050000000000001E-2</v>
      </c>
      <c r="AB236">
        <v>50.65</v>
      </c>
      <c r="AC236">
        <v>-0.41563</v>
      </c>
      <c r="AD236">
        <v>1.9006099999999999</v>
      </c>
      <c r="AE236">
        <v>0.58195333333333332</v>
      </c>
      <c r="AF236">
        <v>0.57416</v>
      </c>
      <c r="AG236">
        <v>0.96479000000000004</v>
      </c>
      <c r="AH236">
        <v>5.0200000000000002E-3</v>
      </c>
      <c r="AI236">
        <v>334.05509999999998</v>
      </c>
      <c r="AJ236">
        <v>272.67790000000002</v>
      </c>
      <c r="AK236">
        <v>356.27260000000001</v>
      </c>
      <c r="AL236">
        <v>373.2149</v>
      </c>
      <c r="AM236">
        <v>239.518</v>
      </c>
      <c r="AN236">
        <v>384.8</v>
      </c>
      <c r="AO236">
        <v>130.1</v>
      </c>
      <c r="AP236">
        <v>324.89999999999998</v>
      </c>
      <c r="AQ236">
        <v>19.96</v>
      </c>
      <c r="AR236">
        <v>5.42</v>
      </c>
      <c r="AS236">
        <v>12.06</v>
      </c>
      <c r="AT236">
        <v>-7.7560235999649807</v>
      </c>
      <c r="AU236">
        <v>-1.57</v>
      </c>
      <c r="AV236">
        <v>-6.1860235999649804</v>
      </c>
      <c r="AW236">
        <v>2.5848</v>
      </c>
      <c r="AX236">
        <v>2.5848</v>
      </c>
      <c r="AY236">
        <v>2.5848</v>
      </c>
      <c r="AZ236">
        <v>0</v>
      </c>
      <c r="BA236">
        <v>2.5848</v>
      </c>
      <c r="BB236">
        <v>0.92279999999999995</v>
      </c>
      <c r="BC236">
        <v>0.92279999999999995</v>
      </c>
      <c r="BD236">
        <v>0.92279999999999995</v>
      </c>
      <c r="BE236">
        <v>0</v>
      </c>
      <c r="BF236">
        <v>0.92279999999999995</v>
      </c>
      <c r="BG236">
        <v>19.269300000000001</v>
      </c>
      <c r="BH236">
        <v>19.269300000000001</v>
      </c>
      <c r="BI236">
        <v>19.269300000000001</v>
      </c>
      <c r="BJ236">
        <v>0</v>
      </c>
      <c r="BK236">
        <v>19.269300000000001</v>
      </c>
      <c r="BL236">
        <v>12.9834</v>
      </c>
      <c r="BM236">
        <v>12.9834</v>
      </c>
      <c r="BN236">
        <v>12.9834</v>
      </c>
      <c r="BO236">
        <v>0</v>
      </c>
      <c r="BP236">
        <v>12.9834</v>
      </c>
      <c r="BQ236">
        <v>9.4327000000000005</v>
      </c>
      <c r="BR236">
        <v>9.4327000000000005</v>
      </c>
      <c r="BS236">
        <v>9.4327000000000005</v>
      </c>
      <c r="BT236">
        <v>0</v>
      </c>
      <c r="BU236">
        <v>9.4327000000000005</v>
      </c>
      <c r="BV236">
        <v>-0.52690000000000003</v>
      </c>
      <c r="BW236">
        <v>-0.52690000000000003</v>
      </c>
      <c r="BX236">
        <v>-0.52690000000000003</v>
      </c>
      <c r="BY236">
        <v>0</v>
      </c>
      <c r="BZ236">
        <v>-0.52690000000000003</v>
      </c>
      <c r="CA236">
        <v>-8.9057999999999993</v>
      </c>
      <c r="CB236">
        <v>-8.9057999999999993</v>
      </c>
      <c r="CC236">
        <v>-8.9057999999999993</v>
      </c>
      <c r="CD236">
        <v>0</v>
      </c>
      <c r="CE236">
        <v>-8.9057999999999993</v>
      </c>
      <c r="CF236">
        <v>59.9</v>
      </c>
      <c r="CG236">
        <v>59.9</v>
      </c>
      <c r="CH236">
        <v>59.9</v>
      </c>
      <c r="CI236">
        <v>0</v>
      </c>
      <c r="CJ236">
        <v>59.9</v>
      </c>
      <c r="CK236">
        <v>21</v>
      </c>
      <c r="CL236">
        <v>21</v>
      </c>
      <c r="CM236">
        <v>21</v>
      </c>
      <c r="CN236">
        <v>0</v>
      </c>
      <c r="CO236">
        <v>21</v>
      </c>
      <c r="CP236">
        <v>67.8</v>
      </c>
      <c r="CQ236">
        <v>67.8</v>
      </c>
      <c r="CR236">
        <v>67.8</v>
      </c>
      <c r="CS236">
        <v>0</v>
      </c>
      <c r="CT236">
        <v>67.8</v>
      </c>
      <c r="CU236">
        <v>10.6</v>
      </c>
      <c r="CV236">
        <v>10.6</v>
      </c>
      <c r="CW236">
        <v>10.6</v>
      </c>
      <c r="CX236">
        <v>0</v>
      </c>
      <c r="CY236">
        <v>10.6</v>
      </c>
      <c r="CZ236">
        <v>62.3</v>
      </c>
      <c r="DA236">
        <v>62.3</v>
      </c>
      <c r="DB236">
        <v>62.3</v>
      </c>
      <c r="DC236">
        <v>0</v>
      </c>
      <c r="DD236">
        <v>62.3</v>
      </c>
      <c r="DE236">
        <v>10.4</v>
      </c>
      <c r="DF236">
        <v>10.4</v>
      </c>
      <c r="DG236">
        <v>10.4</v>
      </c>
      <c r="DH236">
        <v>0</v>
      </c>
      <c r="DI236">
        <v>10.4</v>
      </c>
      <c r="DJ236">
        <v>0.18436441982148349</v>
      </c>
      <c r="DK236">
        <v>0.18436441982148349</v>
      </c>
      <c r="DL236">
        <v>0.18436441982148349</v>
      </c>
      <c r="DM236">
        <v>0</v>
      </c>
      <c r="DN236">
        <v>0.18436441982148349</v>
      </c>
      <c r="DO236">
        <v>4.0674380000000001</v>
      </c>
      <c r="DP236">
        <v>4.0674380000000001</v>
      </c>
      <c r="DQ236">
        <v>4.0674380000000001</v>
      </c>
      <c r="DR236">
        <v>0</v>
      </c>
      <c r="DS236">
        <v>4.0674380000000001</v>
      </c>
      <c r="DT236">
        <v>6.6463130000000001</v>
      </c>
      <c r="DU236">
        <v>6.6463130000000001</v>
      </c>
      <c r="DV236">
        <v>6.6463130000000001</v>
      </c>
      <c r="DW236">
        <v>0</v>
      </c>
      <c r="DX236">
        <v>6.6463130000000001</v>
      </c>
      <c r="DY236">
        <v>4.6368159999999996</v>
      </c>
      <c r="DZ236">
        <v>4.6368159999999996</v>
      </c>
      <c r="EA236">
        <v>4.6368159999999996</v>
      </c>
      <c r="EB236">
        <v>0</v>
      </c>
      <c r="EC236">
        <v>4.6368159999999996</v>
      </c>
      <c r="ED236">
        <v>7.1767580000000004</v>
      </c>
      <c r="EE236">
        <v>7.1767580000000004</v>
      </c>
      <c r="EF236">
        <v>7.1767580000000004</v>
      </c>
      <c r="EG236">
        <v>0</v>
      </c>
      <c r="EH236">
        <v>7.1767580000000004</v>
      </c>
      <c r="EI236">
        <v>8.3019949999999998</v>
      </c>
      <c r="EJ236">
        <v>8.3019949999999998</v>
      </c>
      <c r="EK236">
        <v>8.3019949999999998</v>
      </c>
      <c r="EL236">
        <v>0</v>
      </c>
      <c r="EM236">
        <v>8.3019949999999998</v>
      </c>
      <c r="EN236">
        <v>24.49051</v>
      </c>
      <c r="EO236">
        <v>24.49051</v>
      </c>
      <c r="EP236">
        <v>24.49051</v>
      </c>
      <c r="EQ236">
        <v>0</v>
      </c>
      <c r="ER236">
        <v>24.49051</v>
      </c>
      <c r="ES236">
        <v>8.1557999999999993</v>
      </c>
      <c r="ET236">
        <v>8.1557999999999993</v>
      </c>
      <c r="EU236">
        <v>8.1557999999999993</v>
      </c>
      <c r="EV236">
        <v>0</v>
      </c>
      <c r="EW236">
        <v>8.1557999999999993</v>
      </c>
      <c r="EX236">
        <v>16.334710000000001</v>
      </c>
      <c r="EY236">
        <v>16.334710000000001</v>
      </c>
      <c r="EZ236">
        <v>16.334710000000001</v>
      </c>
      <c r="FA236">
        <v>0</v>
      </c>
      <c r="FB236">
        <v>16.334710000000001</v>
      </c>
      <c r="FC236">
        <v>0.45079373201763451</v>
      </c>
      <c r="FD236">
        <v>0.45079373201763451</v>
      </c>
      <c r="FE236">
        <v>0.45079373201763451</v>
      </c>
      <c r="FF236">
        <v>0</v>
      </c>
      <c r="FG236">
        <v>0.45079373201763451</v>
      </c>
      <c r="FH236">
        <v>2.002833566296379</v>
      </c>
      <c r="FI236">
        <v>2.002833566296379</v>
      </c>
      <c r="FJ236">
        <v>2.002833566296379</v>
      </c>
      <c r="FK236">
        <v>0</v>
      </c>
      <c r="FL236">
        <v>2.002833566296379</v>
      </c>
      <c r="FM236">
        <v>36.96</v>
      </c>
      <c r="FN236">
        <v>36.96</v>
      </c>
      <c r="FO236">
        <v>36.96</v>
      </c>
      <c r="FP236">
        <v>0</v>
      </c>
      <c r="FQ236">
        <v>36.96</v>
      </c>
      <c r="FR236">
        <v>348.37873000000002</v>
      </c>
      <c r="FS236">
        <v>348.37873000000002</v>
      </c>
      <c r="FT236">
        <v>348.37873000000002</v>
      </c>
      <c r="FU236">
        <v>0</v>
      </c>
      <c r="FV236">
        <v>348.37873000000002</v>
      </c>
      <c r="FW236">
        <v>0.73854399999999998</v>
      </c>
      <c r="FX236">
        <v>0.73854399999999998</v>
      </c>
      <c r="FY236">
        <v>0.73854399999999998</v>
      </c>
      <c r="FZ236">
        <v>0</v>
      </c>
      <c r="GA236">
        <v>0.73854399999999998</v>
      </c>
      <c r="GB236">
        <v>1</v>
      </c>
      <c r="GC236">
        <v>1</v>
      </c>
    </row>
    <row r="237" spans="1:185" x14ac:dyDescent="0.3">
      <c r="A237" s="36" t="s">
        <v>1366</v>
      </c>
      <c r="B237">
        <v>-2.657006380361069E-2</v>
      </c>
      <c r="C237">
        <v>2.0487255718593058</v>
      </c>
      <c r="D237">
        <v>2.0157702496757439</v>
      </c>
      <c r="E237">
        <v>-0.82301350044039445</v>
      </c>
      <c r="F237">
        <v>-0.82285674935036102</v>
      </c>
      <c r="G237">
        <v>1.6458702497907549</v>
      </c>
      <c r="H237">
        <v>-54.133146295024872</v>
      </c>
      <c r="I237">
        <v>8.4043249578276177E-2</v>
      </c>
      <c r="J237">
        <v>0.60615675048285822</v>
      </c>
      <c r="K237">
        <v>0.19519647530527809</v>
      </c>
      <c r="L237">
        <v>-2.7372512428933859E-2</v>
      </c>
      <c r="M237">
        <v>8.3280000037653401E-2</v>
      </c>
      <c r="N237">
        <v>0.23184162485731449</v>
      </c>
      <c r="O237">
        <v>-0.27825729990135228</v>
      </c>
      <c r="P237">
        <v>-4.6415675044037742E-2</v>
      </c>
      <c r="Q237">
        <v>-0.16233864996683989</v>
      </c>
      <c r="R237">
        <v>5.6835675026112573E-2</v>
      </c>
      <c r="S237">
        <v>0.80068999973992994</v>
      </c>
      <c r="T237">
        <v>-0.57242711660536283</v>
      </c>
      <c r="U237">
        <v>-0.57241567489835654</v>
      </c>
      <c r="V237">
        <v>1.9462195500083219</v>
      </c>
      <c r="W237">
        <v>1.946210000003419</v>
      </c>
      <c r="X237">
        <v>0.11599224997993959</v>
      </c>
      <c r="Y237">
        <v>0.1159870249608395</v>
      </c>
      <c r="Z237">
        <v>5.8021350054090003E-2</v>
      </c>
      <c r="AA237">
        <v>5.8030000057298289E-2</v>
      </c>
      <c r="AB237">
        <v>56.184324979586307</v>
      </c>
      <c r="AC237">
        <v>-0.44374594979514481</v>
      </c>
      <c r="AD237">
        <v>1.932662974930988</v>
      </c>
      <c r="AE237">
        <v>0.55973819977508454</v>
      </c>
      <c r="AF237">
        <v>0.55973297475598427</v>
      </c>
      <c r="AG237">
        <v>0.63608757573874564</v>
      </c>
      <c r="AH237">
        <v>3.900000003004785E-3</v>
      </c>
      <c r="AI237">
        <v>260.95973260393953</v>
      </c>
      <c r="AJ237">
        <v>249.40916167693879</v>
      </c>
      <c r="AK237">
        <v>249.500417589656</v>
      </c>
      <c r="AL237">
        <v>283.9695617951046</v>
      </c>
      <c r="AM237">
        <v>295.34756752994463</v>
      </c>
      <c r="AN237">
        <v>508.85675011710231</v>
      </c>
      <c r="AO237">
        <v>144.30000000932509</v>
      </c>
      <c r="AP237">
        <v>405.90000007252968</v>
      </c>
      <c r="AQ237">
        <v>21.68864997398919</v>
      </c>
      <c r="AR237">
        <v>5.0443249862174939</v>
      </c>
      <c r="AS237">
        <v>13.23999999191814</v>
      </c>
      <c r="AT237">
        <v>-14.755083800370629</v>
      </c>
      <c r="AU237">
        <v>-7.289999997409657</v>
      </c>
      <c r="AV237">
        <v>-7.4650838029609741</v>
      </c>
      <c r="AW237">
        <v>3.1750135087543021</v>
      </c>
      <c r="AX237">
        <v>1.0177</v>
      </c>
      <c r="AY237">
        <v>5.9629000000000003</v>
      </c>
      <c r="AZ237">
        <v>4.9451999999999998</v>
      </c>
      <c r="BA237">
        <v>4.3442999999999996</v>
      </c>
      <c r="BB237">
        <v>0.95154324930058931</v>
      </c>
      <c r="BC237">
        <v>0.86299999999999999</v>
      </c>
      <c r="BD237">
        <v>0.9516</v>
      </c>
      <c r="BE237">
        <v>8.8600000000000012E-2</v>
      </c>
      <c r="BF237">
        <v>0.86299999999999999</v>
      </c>
      <c r="BG237">
        <v>15.13412884488689</v>
      </c>
      <c r="BH237">
        <v>15.1259</v>
      </c>
      <c r="BI237">
        <v>25.914999999999999</v>
      </c>
      <c r="BJ237">
        <v>10.789099999999999</v>
      </c>
      <c r="BK237">
        <v>25.914999999999999</v>
      </c>
      <c r="BL237">
        <v>11.50540053783002</v>
      </c>
      <c r="BM237">
        <v>11.5022</v>
      </c>
      <c r="BN237">
        <v>19.899699999999999</v>
      </c>
      <c r="BO237">
        <v>8.3974999999999991</v>
      </c>
      <c r="BP237">
        <v>19.899699999999999</v>
      </c>
      <c r="BQ237">
        <v>9.3940950256286779</v>
      </c>
      <c r="BR237">
        <v>8.5268999999999995</v>
      </c>
      <c r="BS237">
        <v>15.8162</v>
      </c>
      <c r="BT237">
        <v>7.2893000000000008</v>
      </c>
      <c r="BU237">
        <v>14.1067</v>
      </c>
      <c r="BV237">
        <v>-4.6952704798567257</v>
      </c>
      <c r="BW237">
        <v>-7.9035000000000002</v>
      </c>
      <c r="BX237">
        <v>3.4893999999999998</v>
      </c>
      <c r="BY237">
        <v>11.392899999999999</v>
      </c>
      <c r="BZ237">
        <v>-7.1300000000000002E-2</v>
      </c>
      <c r="CA237">
        <v>-4.6988677956538112</v>
      </c>
      <c r="CB237">
        <v>-14.035500000000001</v>
      </c>
      <c r="CC237">
        <v>-4.6977000000000002</v>
      </c>
      <c r="CD237">
        <v>9.3378000000000014</v>
      </c>
      <c r="CE237">
        <v>-14.035500000000001</v>
      </c>
      <c r="CF237">
        <v>102.9567500445726</v>
      </c>
      <c r="CG237">
        <v>83.8</v>
      </c>
      <c r="CH237">
        <v>103</v>
      </c>
      <c r="CI237">
        <v>19.2</v>
      </c>
      <c r="CJ237">
        <v>83.8</v>
      </c>
      <c r="CK237">
        <v>27.100000004144601</v>
      </c>
      <c r="CL237">
        <v>25.7</v>
      </c>
      <c r="CM237">
        <v>30.3</v>
      </c>
      <c r="CN237">
        <v>4.6000000000000014</v>
      </c>
      <c r="CO237">
        <v>25.7</v>
      </c>
      <c r="CP237">
        <v>112.09999987877219</v>
      </c>
      <c r="CQ237">
        <v>100.4</v>
      </c>
      <c r="CR237">
        <v>117.5</v>
      </c>
      <c r="CS237">
        <v>17.099999999999991</v>
      </c>
      <c r="CT237">
        <v>117.5</v>
      </c>
      <c r="CU237">
        <v>24.09999993472336</v>
      </c>
      <c r="CV237">
        <v>16.5</v>
      </c>
      <c r="CW237">
        <v>24.1</v>
      </c>
      <c r="CX237">
        <v>7.6000000000000014</v>
      </c>
      <c r="CY237">
        <v>16.5</v>
      </c>
      <c r="CZ237">
        <v>20.600000187540399</v>
      </c>
      <c r="DA237">
        <v>19.899999999999999</v>
      </c>
      <c r="DB237">
        <v>38.700000000000003</v>
      </c>
      <c r="DC237">
        <v>18.8</v>
      </c>
      <c r="DD237">
        <v>22.1</v>
      </c>
      <c r="DE237">
        <v>2.700000066312787</v>
      </c>
      <c r="DF237">
        <v>2.2000000000000002</v>
      </c>
      <c r="DG237">
        <v>10.9</v>
      </c>
      <c r="DH237">
        <v>8.6999999999999993</v>
      </c>
      <c r="DI237">
        <v>7.7</v>
      </c>
      <c r="DJ237">
        <v>0.25365052975542468</v>
      </c>
      <c r="DK237">
        <v>0.19796834396409169</v>
      </c>
      <c r="DL237">
        <v>0.2537570830253757</v>
      </c>
      <c r="DM237">
        <v>5.5788739061284037E-2</v>
      </c>
      <c r="DN237">
        <v>0.19796834396409169</v>
      </c>
      <c r="DO237">
        <v>4.5408118838201554</v>
      </c>
      <c r="DP237">
        <v>4.2237109999999998</v>
      </c>
      <c r="DQ237">
        <v>5.00962</v>
      </c>
      <c r="DR237">
        <v>0.78590900000000019</v>
      </c>
      <c r="DS237">
        <v>4.8185440000000002</v>
      </c>
      <c r="DT237">
        <v>6.1666413225344794</v>
      </c>
      <c r="DU237">
        <v>6.1517470000000003</v>
      </c>
      <c r="DV237">
        <v>6.59368</v>
      </c>
      <c r="DW237">
        <v>0.44193299999999969</v>
      </c>
      <c r="DX237">
        <v>6.5802659999999999</v>
      </c>
      <c r="DY237">
        <v>4.540811889821426</v>
      </c>
      <c r="DZ237">
        <v>4.4167079999999999</v>
      </c>
      <c r="EA237">
        <v>5.00962</v>
      </c>
      <c r="EB237">
        <v>0.59291200000000011</v>
      </c>
      <c r="EC237">
        <v>4.8185440000000002</v>
      </c>
      <c r="ED237">
        <v>6.1666413225815226</v>
      </c>
      <c r="EE237">
        <v>6.1517470000000003</v>
      </c>
      <c r="EF237">
        <v>6.9380980000000001</v>
      </c>
      <c r="EG237">
        <v>0.7863509999999998</v>
      </c>
      <c r="EH237">
        <v>6.9380980000000001</v>
      </c>
      <c r="EI237">
        <v>9.0840294050520409</v>
      </c>
      <c r="EJ237">
        <v>7.8746479999999996</v>
      </c>
      <c r="EK237">
        <v>9.0842949999999991</v>
      </c>
      <c r="EL237">
        <v>1.209646999999999</v>
      </c>
      <c r="EM237">
        <v>7.8746479999999996</v>
      </c>
      <c r="EN237">
        <v>40.29504463042376</v>
      </c>
      <c r="EO237">
        <v>40.295009999999998</v>
      </c>
      <c r="EP237">
        <v>52.970779999999998</v>
      </c>
      <c r="EQ237">
        <v>12.67577</v>
      </c>
      <c r="ER237">
        <v>52.879350000000002</v>
      </c>
      <c r="ES237">
        <v>17.768420077401721</v>
      </c>
      <c r="ET237">
        <v>11.22551</v>
      </c>
      <c r="EU237">
        <v>25.238669999999999</v>
      </c>
      <c r="EV237">
        <v>14.013159999999999</v>
      </c>
      <c r="EW237">
        <v>17.36448</v>
      </c>
      <c r="EX237">
        <v>22.526624553022039</v>
      </c>
      <c r="EY237">
        <v>18.001709999999999</v>
      </c>
      <c r="EZ237">
        <v>41.745269999999998</v>
      </c>
      <c r="FA237">
        <v>23.743559999999999</v>
      </c>
      <c r="FB237">
        <v>35.514870000000002</v>
      </c>
      <c r="FC237">
        <v>0.52626083219022424</v>
      </c>
      <c r="FD237">
        <v>0.52626037991040187</v>
      </c>
      <c r="FE237">
        <v>0.69180831092858197</v>
      </c>
      <c r="FF237">
        <v>0.16554793101818011</v>
      </c>
      <c r="FG237">
        <v>0.69061421799908007</v>
      </c>
      <c r="FH237">
        <v>1.267789960942781</v>
      </c>
      <c r="FI237">
        <v>0.71325905842106574</v>
      </c>
      <c r="FJ237">
        <v>3.718786050700591</v>
      </c>
      <c r="FK237">
        <v>3.0055269922795258</v>
      </c>
      <c r="FL237">
        <v>2.045259633458647</v>
      </c>
      <c r="FM237">
        <v>46.529724993485537</v>
      </c>
      <c r="FN237">
        <v>36.24</v>
      </c>
      <c r="FO237">
        <v>46.56</v>
      </c>
      <c r="FP237">
        <v>10.32</v>
      </c>
      <c r="FQ237">
        <v>36.24</v>
      </c>
      <c r="FR237">
        <v>418.01492857237668</v>
      </c>
      <c r="FS237">
        <v>406.92018000000002</v>
      </c>
      <c r="FT237">
        <v>420.56214</v>
      </c>
      <c r="FU237">
        <v>13.64195999999998</v>
      </c>
      <c r="FV237">
        <v>417.90212000000002</v>
      </c>
      <c r="FW237">
        <v>0.76887143001401548</v>
      </c>
      <c r="FX237">
        <v>0.76613500000000001</v>
      </c>
      <c r="FY237">
        <v>0.78743600000000002</v>
      </c>
      <c r="FZ237">
        <v>2.1301000000000011E-2</v>
      </c>
      <c r="GA237">
        <v>0.76910400000000001</v>
      </c>
      <c r="GB237">
        <v>6</v>
      </c>
      <c r="GC237">
        <v>2</v>
      </c>
    </row>
    <row r="238" spans="1:185" x14ac:dyDescent="0.3">
      <c r="A238" s="36" t="s">
        <v>1369</v>
      </c>
      <c r="B238">
        <v>-3.8338970240362598E-2</v>
      </c>
      <c r="C238">
        <v>1.893288033371217</v>
      </c>
      <c r="D238">
        <v>1.842681802579053</v>
      </c>
      <c r="E238">
        <v>-0.76551867299079046</v>
      </c>
      <c r="F238">
        <v>-0.73883521252965501</v>
      </c>
      <c r="G238">
        <v>1.5043382228485891</v>
      </c>
      <c r="H238">
        <v>-54.154968851376523</v>
      </c>
      <c r="I238">
        <v>0.11126234511310421</v>
      </c>
      <c r="J238">
        <v>0.2422886602723193</v>
      </c>
      <c r="K238">
        <v>0.14282563103973281</v>
      </c>
      <c r="L238">
        <v>-9.5862980755590244E-3</v>
      </c>
      <c r="M238">
        <v>0.1013163014509357</v>
      </c>
      <c r="N238">
        <v>0.18877587060335399</v>
      </c>
      <c r="O238">
        <v>-0.22701955062854531</v>
      </c>
      <c r="P238">
        <v>-3.8243680025191212E-2</v>
      </c>
      <c r="Q238">
        <v>-0.1326290509407142</v>
      </c>
      <c r="R238">
        <v>4.6601872118380967E-2</v>
      </c>
      <c r="S238">
        <v>0.89173049598238019</v>
      </c>
      <c r="T238">
        <v>-0.59926423762102154</v>
      </c>
      <c r="U238">
        <v>-0.59844151346975538</v>
      </c>
      <c r="V238">
        <v>1.9598465403610319</v>
      </c>
      <c r="W238">
        <v>1.959482890406524</v>
      </c>
      <c r="X238">
        <v>0.20645599695087519</v>
      </c>
      <c r="Y238">
        <v>0.20571184764441289</v>
      </c>
      <c r="Z238">
        <v>4.3557160420295421E-2</v>
      </c>
      <c r="AA238">
        <v>4.3945747691121251E-2</v>
      </c>
      <c r="AB238">
        <v>47.243229898155157</v>
      </c>
      <c r="AC238">
        <v>-0.38298794131194902</v>
      </c>
      <c r="AD238">
        <v>1.8828350904601541</v>
      </c>
      <c r="AE238">
        <v>0.58944393826282415</v>
      </c>
      <c r="AF238">
        <v>0.58869978895636199</v>
      </c>
      <c r="AG238">
        <v>0.70220792302130197</v>
      </c>
      <c r="AH238">
        <v>6.2195939988226989E-3</v>
      </c>
      <c r="AI238">
        <v>341.41847942776337</v>
      </c>
      <c r="AJ238">
        <v>333.04238752785858</v>
      </c>
      <c r="AK238">
        <v>334.37935193730902</v>
      </c>
      <c r="AL238">
        <v>356.83365578851931</v>
      </c>
      <c r="AM238">
        <v>215.17864319114381</v>
      </c>
      <c r="AN238">
        <v>284.52187474387921</v>
      </c>
      <c r="AO238">
        <v>82.952660712838878</v>
      </c>
      <c r="AP238">
        <v>234.41830615121179</v>
      </c>
      <c r="AQ238">
        <v>20.874526613727859</v>
      </c>
      <c r="AR238">
        <v>4.9134839516547641</v>
      </c>
      <c r="AS238">
        <v>12.502154580821211</v>
      </c>
      <c r="AT238">
        <v>-11.208038600172181</v>
      </c>
      <c r="AU238">
        <v>-4.772748700132877</v>
      </c>
      <c r="AV238">
        <v>-6.4352899000392991</v>
      </c>
      <c r="AW238">
        <v>1.079252915375668</v>
      </c>
      <c r="AX238">
        <v>0.5806</v>
      </c>
      <c r="AY238">
        <v>2.7035999999999998</v>
      </c>
      <c r="AZ238">
        <v>2.1230000000000002</v>
      </c>
      <c r="BA238">
        <v>0.5806</v>
      </c>
      <c r="BB238">
        <v>0.93468472836808669</v>
      </c>
      <c r="BC238">
        <v>0.92979999999999996</v>
      </c>
      <c r="BD238">
        <v>0.95279999999999998</v>
      </c>
      <c r="BE238">
        <v>2.300000000000002E-2</v>
      </c>
      <c r="BF238">
        <v>0.92979999999999996</v>
      </c>
      <c r="BG238">
        <v>17.67971295877496</v>
      </c>
      <c r="BH238">
        <v>14.934699999999999</v>
      </c>
      <c r="BI238">
        <v>18.394500000000001</v>
      </c>
      <c r="BJ238">
        <v>3.4598000000000009</v>
      </c>
      <c r="BK238">
        <v>18.394500000000001</v>
      </c>
      <c r="BL238">
        <v>4.4971406666256346</v>
      </c>
      <c r="BM238">
        <v>3.9060000000000001</v>
      </c>
      <c r="BN238">
        <v>5.4440999999999997</v>
      </c>
      <c r="BO238">
        <v>1.5381</v>
      </c>
      <c r="BP238">
        <v>3.9060000000000001</v>
      </c>
      <c r="BQ238">
        <v>2.1430551922737231</v>
      </c>
      <c r="BR238">
        <v>1.5962000000000001</v>
      </c>
      <c r="BS238">
        <v>3.0808</v>
      </c>
      <c r="BT238">
        <v>1.4845999999999999</v>
      </c>
      <c r="BU238">
        <v>1.5962000000000001</v>
      </c>
      <c r="BV238">
        <v>1.487876774277014</v>
      </c>
      <c r="BW238">
        <v>1.2345999999999999</v>
      </c>
      <c r="BX238">
        <v>2.0684</v>
      </c>
      <c r="BY238">
        <v>0.8338000000000001</v>
      </c>
      <c r="BZ238">
        <v>1.5931</v>
      </c>
      <c r="CA238">
        <v>-3.6308476292225942</v>
      </c>
      <c r="CB238">
        <v>-4.3154000000000003</v>
      </c>
      <c r="CC238">
        <v>-3.1892</v>
      </c>
      <c r="CD238">
        <v>1.1262000000000001</v>
      </c>
      <c r="CE238">
        <v>-3.1892</v>
      </c>
      <c r="CF238">
        <v>50.103568592667408</v>
      </c>
      <c r="CG238">
        <v>49.4</v>
      </c>
      <c r="CH238">
        <v>52.9</v>
      </c>
      <c r="CI238">
        <v>3.5</v>
      </c>
      <c r="CJ238">
        <v>49.4</v>
      </c>
      <c r="CK238">
        <v>13.852078023874549</v>
      </c>
      <c r="CL238">
        <v>13.4</v>
      </c>
      <c r="CM238">
        <v>14.6</v>
      </c>
      <c r="CN238">
        <v>1.1999999999999991</v>
      </c>
      <c r="CO238">
        <v>13.4</v>
      </c>
      <c r="CP238">
        <v>57.345176440807222</v>
      </c>
      <c r="CQ238">
        <v>54.4</v>
      </c>
      <c r="CR238">
        <v>59.5</v>
      </c>
      <c r="CS238">
        <v>5.1000000000000014</v>
      </c>
      <c r="CT238">
        <v>59.5</v>
      </c>
      <c r="CU238">
        <v>11.098290481200531</v>
      </c>
      <c r="CV238">
        <v>10.9</v>
      </c>
      <c r="CW238">
        <v>11.8</v>
      </c>
      <c r="CX238">
        <v>0.90000000000000036</v>
      </c>
      <c r="CY238">
        <v>11.2</v>
      </c>
      <c r="CZ238">
        <v>25.269946856295849</v>
      </c>
      <c r="DA238">
        <v>22.8</v>
      </c>
      <c r="DB238">
        <v>28.6</v>
      </c>
      <c r="DC238">
        <v>5.8000000000000007</v>
      </c>
      <c r="DD238">
        <v>23</v>
      </c>
      <c r="DE238">
        <v>1.842422195269861</v>
      </c>
      <c r="DF238">
        <v>1.5</v>
      </c>
      <c r="DG238">
        <v>2.4</v>
      </c>
      <c r="DH238">
        <v>0.89999999999999991</v>
      </c>
      <c r="DI238">
        <v>1.5</v>
      </c>
      <c r="DJ238">
        <v>0.21374512511957139</v>
      </c>
      <c r="DK238">
        <v>0.2103918228279387</v>
      </c>
      <c r="DL238">
        <v>0.22723367697594499</v>
      </c>
      <c r="DM238">
        <v>1.684185414800635E-2</v>
      </c>
      <c r="DN238">
        <v>0.2103918228279387</v>
      </c>
      <c r="DO238">
        <v>3.6889054492221809</v>
      </c>
      <c r="DP238">
        <v>3.6666310000000002</v>
      </c>
      <c r="DQ238">
        <v>3.9229940000000001</v>
      </c>
      <c r="DR238">
        <v>0.2563629999999999</v>
      </c>
      <c r="DS238">
        <v>3.671589</v>
      </c>
      <c r="DT238">
        <v>5.6844250831682102</v>
      </c>
      <c r="DU238">
        <v>5.6436250000000001</v>
      </c>
      <c r="DV238">
        <v>5.7388250000000003</v>
      </c>
      <c r="DW238">
        <v>9.5200000000000173E-2</v>
      </c>
      <c r="DX238">
        <v>5.6436250000000001</v>
      </c>
      <c r="DY238">
        <v>3.9782897403077122</v>
      </c>
      <c r="DZ238">
        <v>3.9475730000000002</v>
      </c>
      <c r="EA238">
        <v>4.0000109999999998</v>
      </c>
      <c r="EB238">
        <v>5.2437999999999541E-2</v>
      </c>
      <c r="EC238">
        <v>4.0000109999999998</v>
      </c>
      <c r="ED238">
        <v>6.1222782005390446</v>
      </c>
      <c r="EE238">
        <v>6.0708599999999997</v>
      </c>
      <c r="EF238">
        <v>6.1942250000000003</v>
      </c>
      <c r="EG238">
        <v>0.1233650000000006</v>
      </c>
      <c r="EH238">
        <v>6.0708599999999997</v>
      </c>
      <c r="EI238">
        <v>6.9178388695253066</v>
      </c>
      <c r="EJ238">
        <v>6.8751920000000002</v>
      </c>
      <c r="EK238">
        <v>7.0449770000000003</v>
      </c>
      <c r="EL238">
        <v>0.1697850000000001</v>
      </c>
      <c r="EM238">
        <v>6.8751920000000002</v>
      </c>
      <c r="EN238">
        <v>17.6407839169513</v>
      </c>
      <c r="EO238">
        <v>16.030619999999999</v>
      </c>
      <c r="EP238">
        <v>23.499420000000001</v>
      </c>
      <c r="EQ238">
        <v>7.4688000000000017</v>
      </c>
      <c r="ER238">
        <v>16.030619999999999</v>
      </c>
      <c r="ES238">
        <v>5.898698945310267</v>
      </c>
      <c r="ET238">
        <v>5.5752800000000002</v>
      </c>
      <c r="EU238">
        <v>5.9870599999999996</v>
      </c>
      <c r="EV238">
        <v>0.41177999999999942</v>
      </c>
      <c r="EW238">
        <v>5.9870599999999996</v>
      </c>
      <c r="EX238">
        <v>11.74208497164104</v>
      </c>
      <c r="EY238">
        <v>10.043559999999999</v>
      </c>
      <c r="EZ238">
        <v>17.924140000000001</v>
      </c>
      <c r="FA238">
        <v>7.8805800000000019</v>
      </c>
      <c r="FB238">
        <v>10.043559999999999</v>
      </c>
      <c r="FC238">
        <v>0.3783257282007273</v>
      </c>
      <c r="FD238">
        <v>0.34379401808676913</v>
      </c>
      <c r="FE238">
        <v>0.50397052793395292</v>
      </c>
      <c r="FF238">
        <v>0.16017650984718379</v>
      </c>
      <c r="FG238">
        <v>0.34379401808676913</v>
      </c>
      <c r="FH238">
        <v>1.998727286342957</v>
      </c>
      <c r="FI238">
        <v>1.6775445711250601</v>
      </c>
      <c r="FJ238">
        <v>3.214930909299623</v>
      </c>
      <c r="FK238">
        <v>1.5373863381745629</v>
      </c>
      <c r="FL238">
        <v>1.6775445711250601</v>
      </c>
      <c r="FM238">
        <v>37.503297510355239</v>
      </c>
      <c r="FN238">
        <v>35.479999999999997</v>
      </c>
      <c r="FO238">
        <v>37.659999999999997</v>
      </c>
      <c r="FP238">
        <v>2.1800000000000002</v>
      </c>
      <c r="FQ238">
        <v>37.659999999999997</v>
      </c>
      <c r="FR238">
        <v>281.45876260776612</v>
      </c>
      <c r="FS238">
        <v>280.92619999999999</v>
      </c>
      <c r="FT238">
        <v>283.86858000000001</v>
      </c>
      <c r="FU238">
        <v>2.9423800000000142</v>
      </c>
      <c r="FV238">
        <v>280.92619999999999</v>
      </c>
      <c r="FW238">
        <v>0.79618002118940989</v>
      </c>
      <c r="FX238">
        <v>0.79020000000000001</v>
      </c>
      <c r="FY238">
        <v>0.79745500000000002</v>
      </c>
      <c r="FZ238">
        <v>7.2550000000000106E-3</v>
      </c>
      <c r="GA238">
        <v>0.79745500000000002</v>
      </c>
      <c r="GB238">
        <v>4</v>
      </c>
      <c r="GC238">
        <v>3</v>
      </c>
    </row>
    <row r="239" spans="1:185" x14ac:dyDescent="0.3">
      <c r="A239" s="36" t="s">
        <v>1373</v>
      </c>
      <c r="B239">
        <v>-3.9693319667138793E-2</v>
      </c>
      <c r="C239">
        <v>1.876743066310202</v>
      </c>
      <c r="D239">
        <v>1.8143965228915959</v>
      </c>
      <c r="E239">
        <v>-0.90418521655393058</v>
      </c>
      <c r="F239">
        <v>-0.56421161954532506</v>
      </c>
      <c r="G239">
        <v>1.468380720365223</v>
      </c>
      <c r="H239">
        <v>-54.166476605556632</v>
      </c>
      <c r="I239">
        <v>1.6463004167594521E-2</v>
      </c>
      <c r="J239">
        <v>0.41231237172937579</v>
      </c>
      <c r="K239">
        <v>0.12742634958660279</v>
      </c>
      <c r="L239">
        <v>1.381436005890729E-2</v>
      </c>
      <c r="M239">
        <v>0.1314545379283546</v>
      </c>
      <c r="N239">
        <v>0.15772455290417789</v>
      </c>
      <c r="O239">
        <v>-0.23277124426864579</v>
      </c>
      <c r="P239">
        <v>-7.5046691364467802E-2</v>
      </c>
      <c r="Q239">
        <v>-0.15390739200712761</v>
      </c>
      <c r="R239">
        <v>7.5099796944077271E-2</v>
      </c>
      <c r="S239">
        <v>0.85969331454514886</v>
      </c>
      <c r="T239">
        <v>-0.56478421420132174</v>
      </c>
      <c r="U239">
        <v>-0.56350714317675277</v>
      </c>
      <c r="V239">
        <v>1.943725685008882</v>
      </c>
      <c r="W239">
        <v>1.9311835340591581</v>
      </c>
      <c r="X239">
        <v>0.2094288580290978</v>
      </c>
      <c r="Y239">
        <v>0.1963726882538902</v>
      </c>
      <c r="Z239">
        <v>4.0569490957238878E-2</v>
      </c>
      <c r="AA239">
        <v>4.8477867515765397E-2</v>
      </c>
      <c r="AB239">
        <v>48.274545904912777</v>
      </c>
      <c r="AC239">
        <v>-0.37765254935367032</v>
      </c>
      <c r="AD239">
        <v>1.876047556962436</v>
      </c>
      <c r="AE239">
        <v>0.58708140738276826</v>
      </c>
      <c r="AF239">
        <v>0.57402523760756052</v>
      </c>
      <c r="AG239">
        <v>0.88741421068322734</v>
      </c>
      <c r="AH239">
        <v>5.1124589539424878E-3</v>
      </c>
      <c r="AI239">
        <v>294.40797563613108</v>
      </c>
      <c r="AJ239">
        <v>242.72492971836411</v>
      </c>
      <c r="AK239">
        <v>281.86284956516488</v>
      </c>
      <c r="AL239">
        <v>358.63617258767903</v>
      </c>
      <c r="AM239">
        <v>406.24881369286891</v>
      </c>
      <c r="AN239">
        <v>579.9242136773745</v>
      </c>
      <c r="AO239">
        <v>236.90847066039819</v>
      </c>
      <c r="AP239">
        <v>471.45825159132198</v>
      </c>
      <c r="AQ239">
        <v>21.322658010873781</v>
      </c>
      <c r="AR239">
        <v>5.8868134571907396</v>
      </c>
      <c r="AS239">
        <v>11.868948142527801</v>
      </c>
      <c r="AT239">
        <v>-20.74737523237431</v>
      </c>
      <c r="AU239">
        <v>-5.1115894140301794</v>
      </c>
      <c r="AV239">
        <v>-15.63578581834412</v>
      </c>
      <c r="AW239">
        <v>2.291883770248635</v>
      </c>
      <c r="AX239">
        <v>1.3165</v>
      </c>
      <c r="AY239">
        <v>5.8971</v>
      </c>
      <c r="AZ239">
        <v>4.5805999999999996</v>
      </c>
      <c r="BA239">
        <v>3.8016000000000001</v>
      </c>
      <c r="BB239">
        <v>0.92621861791605398</v>
      </c>
      <c r="BC239">
        <v>0.91559999999999997</v>
      </c>
      <c r="BD239">
        <v>0.92779999999999996</v>
      </c>
      <c r="BE239">
        <v>1.219999999999999E-2</v>
      </c>
      <c r="BF239">
        <v>0.92430000000000001</v>
      </c>
      <c r="BG239">
        <v>18.770052144328119</v>
      </c>
      <c r="BH239">
        <v>18.552299999999999</v>
      </c>
      <c r="BI239">
        <v>20.107800000000001</v>
      </c>
      <c r="BJ239">
        <v>1.5555000000000021</v>
      </c>
      <c r="BK239">
        <v>19.134599999999999</v>
      </c>
      <c r="BL239">
        <v>17.65103247666686</v>
      </c>
      <c r="BM239">
        <v>13.8459</v>
      </c>
      <c r="BN239">
        <v>32.120100000000001</v>
      </c>
      <c r="BO239">
        <v>18.2742</v>
      </c>
      <c r="BP239">
        <v>17.643000000000001</v>
      </c>
      <c r="BQ239">
        <v>10.85892657531882</v>
      </c>
      <c r="BR239">
        <v>6.2527999999999997</v>
      </c>
      <c r="BS239">
        <v>19.323899999999998</v>
      </c>
      <c r="BT239">
        <v>13.071099999999999</v>
      </c>
      <c r="BU239">
        <v>11.6561</v>
      </c>
      <c r="BV239">
        <v>2.4869209751436219</v>
      </c>
      <c r="BW239">
        <v>-1.3992</v>
      </c>
      <c r="BX239">
        <v>7.2092000000000001</v>
      </c>
      <c r="BY239">
        <v>8.6083999999999996</v>
      </c>
      <c r="BZ239">
        <v>1.5025999999999999</v>
      </c>
      <c r="CA239">
        <v>-13.345845849811029</v>
      </c>
      <c r="CB239">
        <v>-25.442</v>
      </c>
      <c r="CC239">
        <v>-10.6221</v>
      </c>
      <c r="CD239">
        <v>14.819900000000001</v>
      </c>
      <c r="CE239">
        <v>-13.1587</v>
      </c>
      <c r="CF239">
        <v>108.4659620860525</v>
      </c>
      <c r="CG239">
        <v>85.8</v>
      </c>
      <c r="CH239">
        <v>111.6</v>
      </c>
      <c r="CI239">
        <v>25.8</v>
      </c>
      <c r="CJ239">
        <v>85.8</v>
      </c>
      <c r="CK239">
        <v>42.773090082195687</v>
      </c>
      <c r="CL239">
        <v>35.1</v>
      </c>
      <c r="CM239">
        <v>44.1</v>
      </c>
      <c r="CN239">
        <v>9</v>
      </c>
      <c r="CO239">
        <v>35.1</v>
      </c>
      <c r="CP239">
        <v>57.605557409142108</v>
      </c>
      <c r="CQ239">
        <v>56.9</v>
      </c>
      <c r="CR239">
        <v>59.7</v>
      </c>
      <c r="CS239">
        <v>2.8000000000000038</v>
      </c>
      <c r="CT239">
        <v>58.7</v>
      </c>
      <c r="CU239">
        <v>10.64935573715154</v>
      </c>
      <c r="CV239">
        <v>10.3</v>
      </c>
      <c r="CW239">
        <v>11.8</v>
      </c>
      <c r="CX239">
        <v>1.5</v>
      </c>
      <c r="CY239">
        <v>11.8</v>
      </c>
      <c r="CZ239">
        <v>142.96651969564491</v>
      </c>
      <c r="DA239">
        <v>134.30000000000001</v>
      </c>
      <c r="DB239">
        <v>200.6</v>
      </c>
      <c r="DC239">
        <v>66.299999999999983</v>
      </c>
      <c r="DD239">
        <v>134.9</v>
      </c>
      <c r="DE239">
        <v>25.278978893374848</v>
      </c>
      <c r="DF239">
        <v>18.899999999999999</v>
      </c>
      <c r="DG239">
        <v>27.8</v>
      </c>
      <c r="DH239">
        <v>8.9000000000000021</v>
      </c>
      <c r="DI239">
        <v>18.899999999999999</v>
      </c>
      <c r="DJ239">
        <v>0.23017376065822351</v>
      </c>
      <c r="DK239">
        <v>0.1730187537810042</v>
      </c>
      <c r="DL239">
        <v>0.23785166240409211</v>
      </c>
      <c r="DM239">
        <v>6.4832908623087854E-2</v>
      </c>
      <c r="DN239">
        <v>0.1730187537810042</v>
      </c>
      <c r="DO239">
        <v>3.9858880919949859</v>
      </c>
      <c r="DP239">
        <v>3.6074269999999999</v>
      </c>
      <c r="DQ239">
        <v>4.1406999999999998</v>
      </c>
      <c r="DR239">
        <v>0.53327299999999989</v>
      </c>
      <c r="DS239">
        <v>3.7289140000000001</v>
      </c>
      <c r="DT239">
        <v>6.747485035996144</v>
      </c>
      <c r="DU239">
        <v>6.3021580000000004</v>
      </c>
      <c r="DV239">
        <v>7.3585960000000004</v>
      </c>
      <c r="DW239">
        <v>1.056438</v>
      </c>
      <c r="DX239">
        <v>7.3585960000000004</v>
      </c>
      <c r="DY239">
        <v>4.1451581549274188</v>
      </c>
      <c r="DZ239">
        <v>4.0783800000000001</v>
      </c>
      <c r="EA239">
        <v>4.2537609999999999</v>
      </c>
      <c r="EB239">
        <v>0.17538099999999979</v>
      </c>
      <c r="EC239">
        <v>4.0783800000000001</v>
      </c>
      <c r="ED239">
        <v>7.998100609890777</v>
      </c>
      <c r="EE239">
        <v>7.1531539999999998</v>
      </c>
      <c r="EF239">
        <v>9.1054349999999999</v>
      </c>
      <c r="EG239">
        <v>1.9522809999999999</v>
      </c>
      <c r="EH239">
        <v>8.2504829999999991</v>
      </c>
      <c r="EI239">
        <v>7.9689536337491989</v>
      </c>
      <c r="EJ239">
        <v>7.3701590000000001</v>
      </c>
      <c r="EK239">
        <v>8.5454270000000001</v>
      </c>
      <c r="EL239">
        <v>1.175268</v>
      </c>
      <c r="EM239">
        <v>7.3701590000000001</v>
      </c>
      <c r="EN239">
        <v>43.327819236048427</v>
      </c>
      <c r="EO239">
        <v>36.49736</v>
      </c>
      <c r="EP239">
        <v>43.93018</v>
      </c>
      <c r="EQ239">
        <v>7.4328200000000004</v>
      </c>
      <c r="ER239">
        <v>39.753869999999999</v>
      </c>
      <c r="ES239">
        <v>16.723678924280598</v>
      </c>
      <c r="ET239">
        <v>12.487439999999999</v>
      </c>
      <c r="EU239">
        <v>18.37707</v>
      </c>
      <c r="EV239">
        <v>5.8896300000000004</v>
      </c>
      <c r="EW239">
        <v>12.487439999999999</v>
      </c>
      <c r="EX239">
        <v>26.60414031176785</v>
      </c>
      <c r="EY239">
        <v>21.977789999999999</v>
      </c>
      <c r="EZ239">
        <v>29.26295</v>
      </c>
      <c r="FA239">
        <v>7.2851600000000012</v>
      </c>
      <c r="FB239">
        <v>27.26643</v>
      </c>
      <c r="FC239">
        <v>0.57046730820871028</v>
      </c>
      <c r="FD239">
        <v>0.48053539465013512</v>
      </c>
      <c r="FE239">
        <v>0.5783981740967421</v>
      </c>
      <c r="FF239">
        <v>9.7862779446606984E-2</v>
      </c>
      <c r="FG239">
        <v>0.52341160043685808</v>
      </c>
      <c r="FH239">
        <v>1.599128808161824</v>
      </c>
      <c r="FI239">
        <v>1.316267500749575</v>
      </c>
      <c r="FJ239">
        <v>2.2661620072794859</v>
      </c>
      <c r="FK239">
        <v>0.94989450652991048</v>
      </c>
      <c r="FL239">
        <v>2.1835083892294982</v>
      </c>
      <c r="FM239">
        <v>45.633285153436738</v>
      </c>
      <c r="FN239">
        <v>40.799999999999997</v>
      </c>
      <c r="FO239">
        <v>47.01</v>
      </c>
      <c r="FP239">
        <v>6.2100000000000009</v>
      </c>
      <c r="FQ239">
        <v>40.799999999999997</v>
      </c>
      <c r="FR239">
        <v>517.72500949275525</v>
      </c>
      <c r="FS239">
        <v>507.51704999999998</v>
      </c>
      <c r="FT239">
        <v>529.26655000000005</v>
      </c>
      <c r="FU239">
        <v>21.749500000000069</v>
      </c>
      <c r="FV239">
        <v>529.26655000000005</v>
      </c>
      <c r="FW239">
        <v>0.6987560912967028</v>
      </c>
      <c r="FX239">
        <v>0.68532800000000005</v>
      </c>
      <c r="FY239">
        <v>0.71115899999999999</v>
      </c>
      <c r="FZ239">
        <v>2.5830999999999941E-2</v>
      </c>
      <c r="GA239">
        <v>0.68532800000000005</v>
      </c>
      <c r="GB239">
        <v>17</v>
      </c>
      <c r="GC239">
        <v>107</v>
      </c>
    </row>
    <row r="240" spans="1:185" x14ac:dyDescent="0.3">
      <c r="A240" s="36" t="s">
        <v>1376</v>
      </c>
      <c r="B240">
        <v>-4.5211403975624703E-2</v>
      </c>
      <c r="C240">
        <v>1.847048043711188</v>
      </c>
      <c r="D240">
        <v>2.204805092369464</v>
      </c>
      <c r="E240">
        <v>-1.392641432480562</v>
      </c>
      <c r="F240">
        <v>-0.29156152185874518</v>
      </c>
      <c r="G240">
        <v>1.6842271986918931</v>
      </c>
      <c r="H240">
        <v>-54.150866428596778</v>
      </c>
      <c r="I240">
        <v>0.22881800932964369</v>
      </c>
      <c r="J240">
        <v>0.44521238995855072</v>
      </c>
      <c r="K240">
        <v>0.2616985872868664</v>
      </c>
      <c r="L240">
        <v>8.018188391667562E-2</v>
      </c>
      <c r="M240">
        <v>0.1633877404930717</v>
      </c>
      <c r="N240">
        <v>0.19697042789075089</v>
      </c>
      <c r="O240">
        <v>-0.23309442854989551</v>
      </c>
      <c r="P240">
        <v>-3.6124000659144492E-2</v>
      </c>
      <c r="Q240">
        <v>-0.13460909933452919</v>
      </c>
      <c r="R240">
        <v>4.5999053162847678E-2</v>
      </c>
      <c r="S240">
        <v>1.0716969833415391</v>
      </c>
      <c r="T240">
        <v>-0.60749880238768961</v>
      </c>
      <c r="U240">
        <v>-0.54870200149540704</v>
      </c>
      <c r="V240">
        <v>1.9615896804448141</v>
      </c>
      <c r="W240">
        <v>1.954355105476496</v>
      </c>
      <c r="X240">
        <v>0.2081445724176087</v>
      </c>
      <c r="Y240">
        <v>0.18895836326462701</v>
      </c>
      <c r="Z240">
        <v>4.5808168751892073E-2</v>
      </c>
      <c r="AA240">
        <v>5.4143208063449369E-2</v>
      </c>
      <c r="AB240">
        <v>54.65921689910914</v>
      </c>
      <c r="AC240">
        <v>-0.40186243182113052</v>
      </c>
      <c r="AD240">
        <v>1.9371085937571739</v>
      </c>
      <c r="AE240">
        <v>0.61000700423873921</v>
      </c>
      <c r="AF240">
        <v>0.59082079508575758</v>
      </c>
      <c r="AG240">
        <v>1.0558728983345249</v>
      </c>
      <c r="AH240">
        <v>1.1930754400822091E-2</v>
      </c>
      <c r="AI240">
        <v>157.0617308206964</v>
      </c>
      <c r="AJ240">
        <v>-13.33729094783892</v>
      </c>
      <c r="AK240">
        <v>207.97486311390071</v>
      </c>
      <c r="AL240">
        <v>276.54758177160318</v>
      </c>
      <c r="AM240">
        <v>218.182006391275</v>
      </c>
      <c r="AN240">
        <v>300.02235161490842</v>
      </c>
      <c r="AO240">
        <v>97.78278842650009</v>
      </c>
      <c r="AP240">
        <v>247.90610344998561</v>
      </c>
      <c r="AQ240">
        <v>18.96595296736616</v>
      </c>
      <c r="AR240">
        <v>4.5211801074595312</v>
      </c>
      <c r="AS240">
        <v>11.06464677904869</v>
      </c>
      <c r="AT240">
        <v>-12.72893765801331</v>
      </c>
      <c r="AU240">
        <v>-6.6908900993547684</v>
      </c>
      <c r="AV240">
        <v>-6.0380475586585414</v>
      </c>
      <c r="AW240">
        <v>1.194915500630062</v>
      </c>
      <c r="AX240">
        <v>0.36880000000000002</v>
      </c>
      <c r="AY240">
        <v>2.7825000000000002</v>
      </c>
      <c r="AZ240">
        <v>2.4137</v>
      </c>
      <c r="BA240">
        <v>2.7825000000000002</v>
      </c>
      <c r="BB240">
        <v>0.95650605130655764</v>
      </c>
      <c r="BC240">
        <v>0.90490000000000004</v>
      </c>
      <c r="BD240">
        <v>0.96020000000000005</v>
      </c>
      <c r="BE240">
        <v>5.5300000000000023E-2</v>
      </c>
      <c r="BF240">
        <v>0.9204</v>
      </c>
      <c r="BG240">
        <v>14.180593915323859</v>
      </c>
      <c r="BH240">
        <v>13.592499999999999</v>
      </c>
      <c r="BI240">
        <v>21.5852</v>
      </c>
      <c r="BJ240">
        <v>7.992700000000001</v>
      </c>
      <c r="BK240">
        <v>19.627800000000001</v>
      </c>
      <c r="BL240">
        <v>6.3884546048736617</v>
      </c>
      <c r="BM240">
        <v>5.6050000000000004</v>
      </c>
      <c r="BN240">
        <v>9.0018999999999991</v>
      </c>
      <c r="BO240">
        <v>3.3968999999999991</v>
      </c>
      <c r="BP240">
        <v>9.0018999999999991</v>
      </c>
      <c r="BQ240">
        <v>3.7824412543194059</v>
      </c>
      <c r="BR240">
        <v>2.9340999999999999</v>
      </c>
      <c r="BS240">
        <v>6.9138999999999999</v>
      </c>
      <c r="BT240">
        <v>3.9798</v>
      </c>
      <c r="BU240">
        <v>6.508</v>
      </c>
      <c r="BV240">
        <v>1.187480801019793</v>
      </c>
      <c r="BW240">
        <v>-1.3541000000000001</v>
      </c>
      <c r="BX240">
        <v>1.9878</v>
      </c>
      <c r="BY240">
        <v>3.3418999999999999</v>
      </c>
      <c r="BZ240">
        <v>-0.29570000000000002</v>
      </c>
      <c r="CA240">
        <v>-4.9699245129003424</v>
      </c>
      <c r="CB240">
        <v>-6.2122999999999999</v>
      </c>
      <c r="CC240">
        <v>-4.4813999999999998</v>
      </c>
      <c r="CD240">
        <v>1.7309000000000001</v>
      </c>
      <c r="CE240">
        <v>-6.2122999999999999</v>
      </c>
      <c r="CF240">
        <v>52.116248164922773</v>
      </c>
      <c r="CG240">
        <v>45.2</v>
      </c>
      <c r="CH240">
        <v>59.7</v>
      </c>
      <c r="CI240">
        <v>14.5</v>
      </c>
      <c r="CJ240">
        <v>45.2</v>
      </c>
      <c r="CK240">
        <v>16.941924058785428</v>
      </c>
      <c r="CL240">
        <v>14.3</v>
      </c>
      <c r="CM240">
        <v>23.6</v>
      </c>
      <c r="CN240">
        <v>9.3000000000000007</v>
      </c>
      <c r="CO240">
        <v>14.3</v>
      </c>
      <c r="CP240">
        <v>44.758426876425553</v>
      </c>
      <c r="CQ240">
        <v>33.799999999999997</v>
      </c>
      <c r="CR240">
        <v>55.9</v>
      </c>
      <c r="CS240">
        <v>22.1</v>
      </c>
      <c r="CT240">
        <v>44.7</v>
      </c>
      <c r="CU240">
        <v>9.9383731545720995</v>
      </c>
      <c r="CV240">
        <v>9.5</v>
      </c>
      <c r="CW240">
        <v>11.4</v>
      </c>
      <c r="CX240">
        <v>1.9</v>
      </c>
      <c r="CY240">
        <v>9.9</v>
      </c>
      <c r="CZ240">
        <v>48.001872370180287</v>
      </c>
      <c r="DA240">
        <v>34.700000000000003</v>
      </c>
      <c r="DB240">
        <v>70.599999999999994</v>
      </c>
      <c r="DC240">
        <v>35.899999999999991</v>
      </c>
      <c r="DD240">
        <v>40.4</v>
      </c>
      <c r="DE240">
        <v>6.9038754923921584</v>
      </c>
      <c r="DF240">
        <v>4.0999999999999996</v>
      </c>
      <c r="DG240">
        <v>13.1</v>
      </c>
      <c r="DH240">
        <v>9</v>
      </c>
      <c r="DI240">
        <v>4.0999999999999996</v>
      </c>
      <c r="DJ240">
        <v>0.21046401105107321</v>
      </c>
      <c r="DK240">
        <v>0.17809298660362491</v>
      </c>
      <c r="DL240">
        <v>0.24854288093255619</v>
      </c>
      <c r="DM240">
        <v>7.0449894328931312E-2</v>
      </c>
      <c r="DN240">
        <v>0.17809298660362491</v>
      </c>
      <c r="DO240">
        <v>3.7911426749525141</v>
      </c>
      <c r="DP240">
        <v>3.5150039999999998</v>
      </c>
      <c r="DQ240">
        <v>4.0806120000000004</v>
      </c>
      <c r="DR240">
        <v>0.56560800000000055</v>
      </c>
      <c r="DS240">
        <v>3.5150039999999998</v>
      </c>
      <c r="DT240">
        <v>6.2815245902423804</v>
      </c>
      <c r="DU240">
        <v>5.7624500000000003</v>
      </c>
      <c r="DV240">
        <v>6.8872</v>
      </c>
      <c r="DW240">
        <v>1.1247499999999999</v>
      </c>
      <c r="DX240">
        <v>6.0340850000000001</v>
      </c>
      <c r="DY240">
        <v>4.0324669163193496</v>
      </c>
      <c r="DZ240">
        <v>3.6138840000000001</v>
      </c>
      <c r="EA240">
        <v>4.4319439999999997</v>
      </c>
      <c r="EB240">
        <v>0.81805999999999957</v>
      </c>
      <c r="EC240">
        <v>3.9519549999999999</v>
      </c>
      <c r="ED240">
        <v>7.0193962503029148</v>
      </c>
      <c r="EE240">
        <v>6.2028999999999996</v>
      </c>
      <c r="EF240">
        <v>8.4465240000000001</v>
      </c>
      <c r="EG240">
        <v>2.243624000000001</v>
      </c>
      <c r="EH240">
        <v>6.3114819999999998</v>
      </c>
      <c r="EI240">
        <v>7.8301635824522213</v>
      </c>
      <c r="EJ240">
        <v>7.6835120000000003</v>
      </c>
      <c r="EK240">
        <v>9.1593640000000001</v>
      </c>
      <c r="EL240">
        <v>1.4758519999999999</v>
      </c>
      <c r="EM240">
        <v>9.1593640000000001</v>
      </c>
      <c r="EN240">
        <v>21.778751523662439</v>
      </c>
      <c r="EO240">
        <v>18.838989999999999</v>
      </c>
      <c r="EP240">
        <v>24.380870000000002</v>
      </c>
      <c r="EQ240">
        <v>5.5418800000000026</v>
      </c>
      <c r="ER240">
        <v>19.47531</v>
      </c>
      <c r="ES240">
        <v>7.4331552522784996</v>
      </c>
      <c r="ET240">
        <v>6.4877200000000004</v>
      </c>
      <c r="EU240">
        <v>10.05899</v>
      </c>
      <c r="EV240">
        <v>3.5712699999999988</v>
      </c>
      <c r="EW240">
        <v>6.4956399999999999</v>
      </c>
      <c r="EX240">
        <v>14.34559627138394</v>
      </c>
      <c r="EY240">
        <v>12.349399999999999</v>
      </c>
      <c r="EZ240">
        <v>16.395150000000001</v>
      </c>
      <c r="FA240">
        <v>4.0457500000000017</v>
      </c>
      <c r="FB240">
        <v>12.97967</v>
      </c>
      <c r="FC240">
        <v>0.50906842439345246</v>
      </c>
      <c r="FD240">
        <v>0.44035283409355153</v>
      </c>
      <c r="FE240">
        <v>0.56989176182833834</v>
      </c>
      <c r="FF240">
        <v>0.1295389277347869</v>
      </c>
      <c r="FG240">
        <v>0.45522652506055178</v>
      </c>
      <c r="FH240">
        <v>1.9615409996290201</v>
      </c>
      <c r="FI240">
        <v>1.42378906828618</v>
      </c>
      <c r="FJ240">
        <v>2.522947921106856</v>
      </c>
      <c r="FK240">
        <v>1.0991588528206759</v>
      </c>
      <c r="FL240">
        <v>1.9982126472526189</v>
      </c>
      <c r="FM240">
        <v>34.116214931123558</v>
      </c>
      <c r="FN240">
        <v>33.4</v>
      </c>
      <c r="FO240">
        <v>37.08</v>
      </c>
      <c r="FP240">
        <v>3.68</v>
      </c>
      <c r="FQ240">
        <v>33.83</v>
      </c>
      <c r="FR240">
        <v>321.11206752440069</v>
      </c>
      <c r="FS240">
        <v>304.67290000000003</v>
      </c>
      <c r="FT240">
        <v>329.23701999999997</v>
      </c>
      <c r="FU240">
        <v>24.564119999999949</v>
      </c>
      <c r="FV240">
        <v>311.23097999999999</v>
      </c>
      <c r="FW240">
        <v>0.75184373193470788</v>
      </c>
      <c r="FX240">
        <v>0.73402199999999995</v>
      </c>
      <c r="FY240">
        <v>0.78594699999999995</v>
      </c>
      <c r="FZ240">
        <v>5.1924999999999999E-2</v>
      </c>
      <c r="GA240">
        <v>0.77094799999999997</v>
      </c>
      <c r="GB240">
        <v>17</v>
      </c>
      <c r="GC240">
        <v>36</v>
      </c>
    </row>
    <row r="241" spans="1:185" x14ac:dyDescent="0.3">
      <c r="A241" s="36" t="s">
        <v>419</v>
      </c>
      <c r="B241">
        <v>-6.1992940019830751E-2</v>
      </c>
      <c r="C241">
        <v>1.800924172442242</v>
      </c>
      <c r="D241">
        <v>1.7048299515735541</v>
      </c>
      <c r="E241">
        <v>-0.70110791119089133</v>
      </c>
      <c r="F241">
        <v>-0.6908184645114156</v>
      </c>
      <c r="G241">
        <v>1.3919230517627259</v>
      </c>
      <c r="H241">
        <v>-54.199109068855392</v>
      </c>
      <c r="I241">
        <v>0.2058395270388573</v>
      </c>
      <c r="J241">
        <v>0.71619935514819633</v>
      </c>
      <c r="K241">
        <v>0.25903876022787192</v>
      </c>
      <c r="L241">
        <v>-6.215975947477418E-2</v>
      </c>
      <c r="M241">
        <v>7.6436826084407342E-2</v>
      </c>
      <c r="N241">
        <v>0.26327870747058513</v>
      </c>
      <c r="O241">
        <v>-0.22794712606383599</v>
      </c>
      <c r="P241">
        <v>3.5331581406749121E-2</v>
      </c>
      <c r="Q241">
        <v>-9.630764664350655E-2</v>
      </c>
      <c r="R241">
        <v>1.7628644474492701E-2</v>
      </c>
      <c r="S241">
        <v>0.74970705573309937</v>
      </c>
      <c r="T241">
        <v>-0.51584432041129424</v>
      </c>
      <c r="U241">
        <v>-0.51494040622178006</v>
      </c>
      <c r="V241">
        <v>1.9694463638672111</v>
      </c>
      <c r="W241">
        <v>1.968616394607642</v>
      </c>
      <c r="X241">
        <v>0.19859702653767961</v>
      </c>
      <c r="Y241">
        <v>0.1963383070559315</v>
      </c>
      <c r="Z241">
        <v>2.4141610131794031E-2</v>
      </c>
      <c r="AA241">
        <v>2.555791593021179E-2</v>
      </c>
      <c r="AB241">
        <v>52.25478852553811</v>
      </c>
      <c r="AC241">
        <v>-0.3810443297387982</v>
      </c>
      <c r="AD241">
        <v>1.9514605359008781</v>
      </c>
      <c r="AE241">
        <v>0.57964135627647773</v>
      </c>
      <c r="AF241">
        <v>0.57738263679472968</v>
      </c>
      <c r="AG241">
        <v>0.79088598196011195</v>
      </c>
      <c r="AH241">
        <v>4.5165777093414119E-3</v>
      </c>
      <c r="AI241">
        <v>333.30552305139707</v>
      </c>
      <c r="AJ241">
        <v>318.44186162323712</v>
      </c>
      <c r="AK241">
        <v>333.29254349288271</v>
      </c>
      <c r="AL241">
        <v>348.182186384217</v>
      </c>
      <c r="AM241">
        <v>332.32315849345252</v>
      </c>
      <c r="AN241">
        <v>473.7645769164526</v>
      </c>
      <c r="AO241">
        <v>173.49563502653481</v>
      </c>
      <c r="AP241">
        <v>417.54978951006359</v>
      </c>
      <c r="AQ241">
        <v>17.774845209511032</v>
      </c>
      <c r="AR241">
        <v>3.8294261485515748</v>
      </c>
      <c r="AS241">
        <v>10.41236692836503</v>
      </c>
      <c r="AT241">
        <v>-16.659442539324761</v>
      </c>
      <c r="AU241">
        <v>-12.155029757634679</v>
      </c>
      <c r="AV241">
        <v>-4.5044127816900756</v>
      </c>
      <c r="AW241">
        <v>1.1779855247116851</v>
      </c>
      <c r="AX241">
        <v>0.94950000000000001</v>
      </c>
      <c r="AY241">
        <v>1.4742999999999999</v>
      </c>
      <c r="AZ241">
        <v>0.52479999999999993</v>
      </c>
      <c r="BA241">
        <v>1.4742</v>
      </c>
      <c r="BB241">
        <v>0.95602430901657276</v>
      </c>
      <c r="BC241">
        <v>0.87029999999999996</v>
      </c>
      <c r="BD241">
        <v>0.96240000000000003</v>
      </c>
      <c r="BE241">
        <v>9.2100000000000071E-2</v>
      </c>
      <c r="BF241">
        <v>0.89459999999999995</v>
      </c>
      <c r="BG241">
        <v>14.34759096665487</v>
      </c>
      <c r="BH241">
        <v>13.191800000000001</v>
      </c>
      <c r="BI241">
        <v>25.541399999999999</v>
      </c>
      <c r="BJ241">
        <v>12.349600000000001</v>
      </c>
      <c r="BK241">
        <v>22.858499999999999</v>
      </c>
      <c r="BL241">
        <v>2.845468895342723</v>
      </c>
      <c r="BM241">
        <v>1.4278</v>
      </c>
      <c r="BN241">
        <v>12.2768</v>
      </c>
      <c r="BO241">
        <v>10.849</v>
      </c>
      <c r="BP241">
        <v>11.596399999999999</v>
      </c>
      <c r="BQ241">
        <v>1.6678116067061111</v>
      </c>
      <c r="BR241">
        <v>0.71750000000000003</v>
      </c>
      <c r="BS241">
        <v>6.1428000000000003</v>
      </c>
      <c r="BT241">
        <v>5.4253</v>
      </c>
      <c r="BU241">
        <v>4.7404000000000002</v>
      </c>
      <c r="BV241">
        <v>0.48989797110754257</v>
      </c>
      <c r="BW241">
        <v>-0.79720000000000002</v>
      </c>
      <c r="BX241">
        <v>4.7279999999999998</v>
      </c>
      <c r="BY241">
        <v>5.5251999999999999</v>
      </c>
      <c r="BZ241">
        <v>4.7279999999999998</v>
      </c>
      <c r="CA241">
        <v>-2.157714944813844</v>
      </c>
      <c r="CB241">
        <v>-9.9314</v>
      </c>
      <c r="CC241">
        <v>-0.93410000000000004</v>
      </c>
      <c r="CD241">
        <v>8.9972999999999992</v>
      </c>
      <c r="CE241">
        <v>-9.4684000000000008</v>
      </c>
      <c r="CF241">
        <v>56.214787406388872</v>
      </c>
      <c r="CG241">
        <v>41.6</v>
      </c>
      <c r="CH241">
        <v>141.5</v>
      </c>
      <c r="CI241">
        <v>99.9</v>
      </c>
      <c r="CJ241">
        <v>41.6</v>
      </c>
      <c r="CK241">
        <v>17.469204934451</v>
      </c>
      <c r="CL241">
        <v>10.8</v>
      </c>
      <c r="CM241">
        <v>44.2</v>
      </c>
      <c r="CN241">
        <v>33.400000000000013</v>
      </c>
      <c r="CO241">
        <v>10.8</v>
      </c>
      <c r="CP241">
        <v>39.132414827452401</v>
      </c>
      <c r="CQ241">
        <v>23.8</v>
      </c>
      <c r="CR241">
        <v>85</v>
      </c>
      <c r="CS241">
        <v>61.2</v>
      </c>
      <c r="CT241">
        <v>54.6</v>
      </c>
      <c r="CU241">
        <v>10.686677913654041</v>
      </c>
      <c r="CV241">
        <v>9.6999999999999993</v>
      </c>
      <c r="CW241">
        <v>29</v>
      </c>
      <c r="CX241">
        <v>19.3</v>
      </c>
      <c r="CY241">
        <v>9.9</v>
      </c>
      <c r="CZ241">
        <v>126.9619494490657</v>
      </c>
      <c r="DA241">
        <v>51.9</v>
      </c>
      <c r="DB241">
        <v>214.7</v>
      </c>
      <c r="DC241">
        <v>162.80000000000001</v>
      </c>
      <c r="DD241">
        <v>85.9</v>
      </c>
      <c r="DE241">
        <v>5.7758900545384284</v>
      </c>
      <c r="DF241">
        <v>0.9</v>
      </c>
      <c r="DG241">
        <v>27.1</v>
      </c>
      <c r="DH241">
        <v>26.2</v>
      </c>
      <c r="DI241">
        <v>0.9</v>
      </c>
      <c r="DJ241">
        <v>0.1358129151065704</v>
      </c>
      <c r="DK241">
        <v>9.6363215195737789E-2</v>
      </c>
      <c r="DL241">
        <v>0.42800967937084089</v>
      </c>
      <c r="DM241">
        <v>0.33164646417510307</v>
      </c>
      <c r="DN241">
        <v>9.6363215195737789E-2</v>
      </c>
      <c r="DO241">
        <v>3.482433542642918</v>
      </c>
      <c r="DP241">
        <v>2.954434</v>
      </c>
      <c r="DQ241">
        <v>4.1814689999999999</v>
      </c>
      <c r="DR241">
        <v>1.2270350000000001</v>
      </c>
      <c r="DS241">
        <v>3.1627559999999999</v>
      </c>
      <c r="DT241">
        <v>6.2064098441829003</v>
      </c>
      <c r="DU241">
        <v>3.7145869999999999</v>
      </c>
      <c r="DV241">
        <v>7.4156259999999996</v>
      </c>
      <c r="DW241">
        <v>3.7010390000000002</v>
      </c>
      <c r="DX241">
        <v>3.7149290000000001</v>
      </c>
      <c r="DY241">
        <v>5.2497724767805112</v>
      </c>
      <c r="DZ241">
        <v>2.9876900000000002</v>
      </c>
      <c r="EA241">
        <v>7.2102029999999999</v>
      </c>
      <c r="EB241">
        <v>4.2225129999999993</v>
      </c>
      <c r="EC241">
        <v>5.840592</v>
      </c>
      <c r="ED241">
        <v>12.12985366815856</v>
      </c>
      <c r="EE241">
        <v>6.1656079999999998</v>
      </c>
      <c r="EF241">
        <v>12.575885</v>
      </c>
      <c r="EG241">
        <v>6.4102769999999998</v>
      </c>
      <c r="EH241">
        <v>9.4852620000000005</v>
      </c>
      <c r="EI241">
        <v>7.383982884573264</v>
      </c>
      <c r="EJ241">
        <v>5.7548830000000004</v>
      </c>
      <c r="EK241">
        <v>12.957338</v>
      </c>
      <c r="EL241">
        <v>7.2024549999999996</v>
      </c>
      <c r="EM241">
        <v>12.260649000000001</v>
      </c>
      <c r="EN241">
        <v>25.429068247707828</v>
      </c>
      <c r="EO241">
        <v>11.830399999999999</v>
      </c>
      <c r="EP241">
        <v>46.137749999999997</v>
      </c>
      <c r="EQ241">
        <v>34.30735</v>
      </c>
      <c r="ER241">
        <v>11.831340000000001</v>
      </c>
      <c r="ES241">
        <v>6.9511943511426653</v>
      </c>
      <c r="ET241">
        <v>5.8498000000000001</v>
      </c>
      <c r="EU241">
        <v>19.49194</v>
      </c>
      <c r="EV241">
        <v>13.642139999999999</v>
      </c>
      <c r="EW241">
        <v>5.9870599999999996</v>
      </c>
      <c r="EX241">
        <v>18.477873896565161</v>
      </c>
      <c r="EY241">
        <v>5.8433400000000004</v>
      </c>
      <c r="EZ241">
        <v>33.461750000000002</v>
      </c>
      <c r="FA241">
        <v>27.618410000000001</v>
      </c>
      <c r="FB241">
        <v>5.8442800000000004</v>
      </c>
      <c r="FC241">
        <v>0.42196383568905782</v>
      </c>
      <c r="FD241">
        <v>0.1963108090751933</v>
      </c>
      <c r="FE241">
        <v>0.76559871444828564</v>
      </c>
      <c r="FF241">
        <v>0.56928790537309237</v>
      </c>
      <c r="FG241">
        <v>0.19632640720885999</v>
      </c>
      <c r="FH241">
        <v>2.644645626995028</v>
      </c>
      <c r="FI241">
        <v>0.97599489565830322</v>
      </c>
      <c r="FJ241">
        <v>4.0169814780854578</v>
      </c>
      <c r="FK241">
        <v>3.0409865824271551</v>
      </c>
      <c r="FL241">
        <v>0.9761519009330123</v>
      </c>
      <c r="FM241">
        <v>31.10605922403445</v>
      </c>
      <c r="FN241">
        <v>30.19</v>
      </c>
      <c r="FO241">
        <v>42.13</v>
      </c>
      <c r="FP241">
        <v>11.94</v>
      </c>
      <c r="FQ241">
        <v>30.6</v>
      </c>
      <c r="FR241">
        <v>555.97087705837987</v>
      </c>
      <c r="FS241">
        <v>452.07024000000001</v>
      </c>
      <c r="FT241">
        <v>576.45039999999995</v>
      </c>
      <c r="FU241">
        <v>124.3801599999999</v>
      </c>
      <c r="FV241">
        <v>563.97032999999999</v>
      </c>
      <c r="FW241">
        <v>0.63011777770044453</v>
      </c>
      <c r="FX241">
        <v>0.60690100000000002</v>
      </c>
      <c r="FY241">
        <v>0.76692000000000005</v>
      </c>
      <c r="FZ241">
        <v>0.16001899999999999</v>
      </c>
      <c r="GA241">
        <v>0.61764600000000003</v>
      </c>
      <c r="GB241">
        <v>32</v>
      </c>
      <c r="GC241">
        <v>315</v>
      </c>
    </row>
    <row r="242" spans="1:185" x14ac:dyDescent="0.3">
      <c r="A242" s="36" t="s">
        <v>1382</v>
      </c>
      <c r="B242">
        <v>-4.0997699827841558E-2</v>
      </c>
      <c r="C242">
        <v>1.8827274689466369</v>
      </c>
      <c r="D242">
        <v>1.8146044246987221</v>
      </c>
      <c r="E242">
        <v>-0.74806444502218739</v>
      </c>
      <c r="F242">
        <v>-0.73346553235301482</v>
      </c>
      <c r="G242">
        <v>1.4814700198328199</v>
      </c>
      <c r="H242">
        <v>-54.159148141483598</v>
      </c>
      <c r="I242">
        <v>0.1004625555112508</v>
      </c>
      <c r="J242">
        <v>0.22490681768543369</v>
      </c>
      <c r="K242">
        <v>0.1378606814269297</v>
      </c>
      <c r="L242">
        <v>-9.1825782254730658E-3</v>
      </c>
      <c r="M242">
        <v>0.1017049553466233</v>
      </c>
      <c r="N242">
        <v>0.1823827676865149</v>
      </c>
      <c r="O242">
        <v>-0.2215897508960486</v>
      </c>
      <c r="P242">
        <v>-3.9206983209533669E-2</v>
      </c>
      <c r="Q242">
        <v>-0.13039740494632529</v>
      </c>
      <c r="R242">
        <v>4.6623093185464731E-2</v>
      </c>
      <c r="S242">
        <v>0.89373295458134971</v>
      </c>
      <c r="T242">
        <v>-0.59452343547209285</v>
      </c>
      <c r="U242">
        <v>-0.59405256777903026</v>
      </c>
      <c r="V242">
        <v>1.9588740158801541</v>
      </c>
      <c r="W242">
        <v>1.9587239412877171</v>
      </c>
      <c r="X242">
        <v>0.21013957242988099</v>
      </c>
      <c r="Y242">
        <v>0.2099078338122029</v>
      </c>
      <c r="Z242">
        <v>4.3597832855722898E-2</v>
      </c>
      <c r="AA242">
        <v>4.3809980781175879E-2</v>
      </c>
      <c r="AB242">
        <v>47.233793296724073</v>
      </c>
      <c r="AC242">
        <v>-0.3794905956608472</v>
      </c>
      <c r="AD242">
        <v>1.880672617970828</v>
      </c>
      <c r="AE242">
        <v>0.58963016809072821</v>
      </c>
      <c r="AF242">
        <v>0.5893984294730501</v>
      </c>
      <c r="AG242">
        <v>0.69891314812069605</v>
      </c>
      <c r="AH242">
        <v>6.1933734352468467E-3</v>
      </c>
      <c r="AI242">
        <v>344.08087473165239</v>
      </c>
      <c r="AJ242">
        <v>336.20676685768609</v>
      </c>
      <c r="AK242">
        <v>337.62399149488658</v>
      </c>
      <c r="AL242">
        <v>358.41171334813578</v>
      </c>
      <c r="AM242">
        <v>419.06568707223113</v>
      </c>
      <c r="AN242">
        <v>551.66810545884812</v>
      </c>
      <c r="AO242">
        <v>171.43016118942481</v>
      </c>
      <c r="AP242">
        <v>502.22108287444229</v>
      </c>
      <c r="AQ242">
        <v>21.594626900253068</v>
      </c>
      <c r="AR242">
        <v>6.3338837062830402</v>
      </c>
      <c r="AS242">
        <v>12.8372528028936</v>
      </c>
      <c r="AT242">
        <v>-13.6310163156461</v>
      </c>
      <c r="AU242">
        <v>-5.0134847923365937</v>
      </c>
      <c r="AV242">
        <v>-8.6175315233095056</v>
      </c>
      <c r="AW242">
        <v>1.4567956023508279</v>
      </c>
      <c r="AX242">
        <v>1.2970999999999999</v>
      </c>
      <c r="AY242">
        <v>2.8292999999999999</v>
      </c>
      <c r="AZ242">
        <v>1.5322</v>
      </c>
      <c r="BA242">
        <v>1.2970999999999999</v>
      </c>
      <c r="BB242">
        <v>0.93532044674598802</v>
      </c>
      <c r="BC242">
        <v>0.9335</v>
      </c>
      <c r="BD242">
        <v>0.9536</v>
      </c>
      <c r="BE242">
        <v>2.010000000000001E-2</v>
      </c>
      <c r="BF242">
        <v>0.9335</v>
      </c>
      <c r="BG242">
        <v>17.607439237847711</v>
      </c>
      <c r="BH242">
        <v>14.7995</v>
      </c>
      <c r="BI242">
        <v>17.880600000000001</v>
      </c>
      <c r="BJ242">
        <v>3.0811000000000011</v>
      </c>
      <c r="BK242">
        <v>17.880600000000001</v>
      </c>
      <c r="BL242">
        <v>6.5717394512207772</v>
      </c>
      <c r="BM242">
        <v>5.9519000000000002</v>
      </c>
      <c r="BN242">
        <v>10.172800000000001</v>
      </c>
      <c r="BO242">
        <v>4.2209000000000003</v>
      </c>
      <c r="BP242">
        <v>5.9519000000000002</v>
      </c>
      <c r="BQ242">
        <v>2.9501261604269748</v>
      </c>
      <c r="BR242">
        <v>2.4394999999999998</v>
      </c>
      <c r="BS242">
        <v>4.8132999999999999</v>
      </c>
      <c r="BT242">
        <v>2.3738000000000001</v>
      </c>
      <c r="BU242">
        <v>2.4394999999999998</v>
      </c>
      <c r="BV242">
        <v>2.379041952166693</v>
      </c>
      <c r="BW242">
        <v>1.9406000000000001</v>
      </c>
      <c r="BX242">
        <v>4.1283000000000003</v>
      </c>
      <c r="BY242">
        <v>2.1877</v>
      </c>
      <c r="BZ242">
        <v>2.4203000000000001</v>
      </c>
      <c r="CA242">
        <v>-5.3290889129219696</v>
      </c>
      <c r="CB242">
        <v>-8.3059999999999992</v>
      </c>
      <c r="CC242">
        <v>-4.8597000000000001</v>
      </c>
      <c r="CD242">
        <v>3.446299999999999</v>
      </c>
      <c r="CE242">
        <v>-4.8597000000000001</v>
      </c>
      <c r="CF242">
        <v>49.447022584405779</v>
      </c>
      <c r="CG242">
        <v>49.2</v>
      </c>
      <c r="CH242">
        <v>52.4</v>
      </c>
      <c r="CI242">
        <v>3.1999999999999962</v>
      </c>
      <c r="CJ242">
        <v>49.2</v>
      </c>
      <c r="CK242">
        <v>13.535413015650031</v>
      </c>
      <c r="CL242">
        <v>13.4</v>
      </c>
      <c r="CM242">
        <v>14.5</v>
      </c>
      <c r="CN242">
        <v>1.1000000000000001</v>
      </c>
      <c r="CO242">
        <v>13.4</v>
      </c>
      <c r="CP242">
        <v>100.8821755990726</v>
      </c>
      <c r="CQ242">
        <v>68.900000000000006</v>
      </c>
      <c r="CR242">
        <v>109.5</v>
      </c>
      <c r="CS242">
        <v>40.599999999999987</v>
      </c>
      <c r="CT242">
        <v>109.5</v>
      </c>
      <c r="CU242">
        <v>11.047932931014021</v>
      </c>
      <c r="CV242">
        <v>10.8</v>
      </c>
      <c r="CW242">
        <v>11.8</v>
      </c>
      <c r="CX242">
        <v>1</v>
      </c>
      <c r="CY242">
        <v>11.1</v>
      </c>
      <c r="CZ242">
        <v>66.121514530460587</v>
      </c>
      <c r="DA242">
        <v>56.5</v>
      </c>
      <c r="DB242">
        <v>102.6</v>
      </c>
      <c r="DC242">
        <v>46.099999999999987</v>
      </c>
      <c r="DD242">
        <v>56.5</v>
      </c>
      <c r="DE242">
        <v>1.579934865563831</v>
      </c>
      <c r="DF242">
        <v>1.4</v>
      </c>
      <c r="DG242">
        <v>2.5</v>
      </c>
      <c r="DH242">
        <v>1.1000000000000001</v>
      </c>
      <c r="DI242">
        <v>1.4</v>
      </c>
      <c r="DJ242">
        <v>9.8457180622841936E-2</v>
      </c>
      <c r="DK242">
        <v>9.794943260999403E-2</v>
      </c>
      <c r="DL242">
        <v>0.10463258785942491</v>
      </c>
      <c r="DM242">
        <v>6.6831552494308749E-3</v>
      </c>
      <c r="DN242">
        <v>9.794943260999403E-2</v>
      </c>
      <c r="DO242">
        <v>3.6712751787897409</v>
      </c>
      <c r="DP242">
        <v>3.6550989999999999</v>
      </c>
      <c r="DQ242">
        <v>3.9332750000000001</v>
      </c>
      <c r="DR242">
        <v>0.2781760000000002</v>
      </c>
      <c r="DS242">
        <v>3.6653169999999999</v>
      </c>
      <c r="DT242">
        <v>5.6598722240547046</v>
      </c>
      <c r="DU242">
        <v>5.6343839999999998</v>
      </c>
      <c r="DV242">
        <v>5.7714499999999997</v>
      </c>
      <c r="DW242">
        <v>0.13706599999999991</v>
      </c>
      <c r="DX242">
        <v>5.6343839999999998</v>
      </c>
      <c r="DY242">
        <v>5.774399726209972</v>
      </c>
      <c r="DZ242">
        <v>5.1717529999999998</v>
      </c>
      <c r="EA242">
        <v>6.287388</v>
      </c>
      <c r="EB242">
        <v>1.1156349999999999</v>
      </c>
      <c r="EC242">
        <v>5.9108840000000002</v>
      </c>
      <c r="ED242">
        <v>8.479738843603652</v>
      </c>
      <c r="EE242">
        <v>8.3594439999999999</v>
      </c>
      <c r="EF242">
        <v>8.9050619999999991</v>
      </c>
      <c r="EG242">
        <v>0.54561799999999927</v>
      </c>
      <c r="EH242">
        <v>8.3594439999999999</v>
      </c>
      <c r="EI242">
        <v>9.9508803897109193</v>
      </c>
      <c r="EJ242">
        <v>7.7614729999999996</v>
      </c>
      <c r="EK242">
        <v>10.002795000000001</v>
      </c>
      <c r="EL242">
        <v>2.2413220000000011</v>
      </c>
      <c r="EM242">
        <v>9.9788969999999999</v>
      </c>
      <c r="EN242">
        <v>23.149420588377641</v>
      </c>
      <c r="EO242">
        <v>22.323340000000002</v>
      </c>
      <c r="EP242">
        <v>30.459859999999999</v>
      </c>
      <c r="EQ242">
        <v>8.1365199999999973</v>
      </c>
      <c r="ER242">
        <v>22.323340000000002</v>
      </c>
      <c r="ES242">
        <v>5.948265352316918</v>
      </c>
      <c r="ET242">
        <v>5.5752800000000002</v>
      </c>
      <c r="EU242">
        <v>5.9870599999999996</v>
      </c>
      <c r="EV242">
        <v>0.41177999999999942</v>
      </c>
      <c r="EW242">
        <v>5.9870599999999996</v>
      </c>
      <c r="EX242">
        <v>17.201155236060721</v>
      </c>
      <c r="EY242">
        <v>16.336279999999999</v>
      </c>
      <c r="EZ242">
        <v>24.88458</v>
      </c>
      <c r="FA242">
        <v>8.5483000000000011</v>
      </c>
      <c r="FB242">
        <v>16.336279999999999</v>
      </c>
      <c r="FC242">
        <v>0.28950335348791051</v>
      </c>
      <c r="FD242">
        <v>0.27917250742316441</v>
      </c>
      <c r="FE242">
        <v>0.38092666652743479</v>
      </c>
      <c r="FF242">
        <v>0.10175415910427039</v>
      </c>
      <c r="FG242">
        <v>0.27917250742316441</v>
      </c>
      <c r="FH242">
        <v>2.896548727533383</v>
      </c>
      <c r="FI242">
        <v>2.728598009707603</v>
      </c>
      <c r="FJ242">
        <v>4.4633776240834537</v>
      </c>
      <c r="FK242">
        <v>1.7347796143758509</v>
      </c>
      <c r="FL242">
        <v>2.728598009707603</v>
      </c>
      <c r="FM242">
        <v>42.840457010110804</v>
      </c>
      <c r="FN242">
        <v>39.72</v>
      </c>
      <c r="FO242">
        <v>42.91</v>
      </c>
      <c r="FP242">
        <v>3.1899999999999982</v>
      </c>
      <c r="FQ242">
        <v>42.91</v>
      </c>
      <c r="FR242">
        <v>565.23055923781737</v>
      </c>
      <c r="FS242">
        <v>564.98807999999997</v>
      </c>
      <c r="FT242">
        <v>568.35452999999995</v>
      </c>
      <c r="FU242">
        <v>3.3664499999999862</v>
      </c>
      <c r="FV242">
        <v>564.98807999999997</v>
      </c>
      <c r="FW242">
        <v>0.63984244690119241</v>
      </c>
      <c r="FX242">
        <v>0.63678900000000005</v>
      </c>
      <c r="FY242">
        <v>0.640069</v>
      </c>
      <c r="FZ242">
        <v>3.2799999999999501E-3</v>
      </c>
      <c r="GA242">
        <v>0.640069</v>
      </c>
      <c r="GB242">
        <v>4</v>
      </c>
      <c r="GC242">
        <v>3</v>
      </c>
    </row>
    <row r="243" spans="1:185" x14ac:dyDescent="0.3">
      <c r="A243" s="36" t="s">
        <v>1385</v>
      </c>
      <c r="B243">
        <v>-5.7142778616619337E-2</v>
      </c>
      <c r="C243">
        <v>1.810369093732926</v>
      </c>
      <c r="D243">
        <v>1.752852564603788</v>
      </c>
      <c r="E243">
        <v>-0.79939668984429679</v>
      </c>
      <c r="F243">
        <v>-0.62842136529526793</v>
      </c>
      <c r="G243">
        <v>1.4277778850487199</v>
      </c>
      <c r="H243">
        <v>-54.19185737062476</v>
      </c>
      <c r="I243">
        <v>9.3784225496593182E-2</v>
      </c>
      <c r="J243">
        <v>0.72752208086052672</v>
      </c>
      <c r="K243">
        <v>0.2422934059525399</v>
      </c>
      <c r="L243">
        <v>-4.9314648409753567E-2</v>
      </c>
      <c r="M243">
        <v>8.156400223978913E-2</v>
      </c>
      <c r="N243">
        <v>0.21096656793841631</v>
      </c>
      <c r="O243">
        <v>-0.23649975379861121</v>
      </c>
      <c r="P243">
        <v>-2.5533185860194881E-2</v>
      </c>
      <c r="Q243">
        <v>-0.1310167542673038</v>
      </c>
      <c r="R243">
        <v>4.0684106022946233E-2</v>
      </c>
      <c r="S243">
        <v>0.75824945461402993</v>
      </c>
      <c r="T243">
        <v>-0.52830620451013433</v>
      </c>
      <c r="U243">
        <v>-0.51925802845488034</v>
      </c>
      <c r="V243">
        <v>1.962979329329666</v>
      </c>
      <c r="W243">
        <v>1.9602338679663189</v>
      </c>
      <c r="X243">
        <v>0.2011721419443846</v>
      </c>
      <c r="Y243">
        <v>0.19387316972192831</v>
      </c>
      <c r="Z243">
        <v>2.9600951981347469E-2</v>
      </c>
      <c r="AA243">
        <v>3.3876464307078823E-2</v>
      </c>
      <c r="AB243">
        <v>51.063854867479577</v>
      </c>
      <c r="AC243">
        <v>-0.38048269644744998</v>
      </c>
      <c r="AD243">
        <v>1.9461442007830889</v>
      </c>
      <c r="AE243">
        <v>0.58165483839183463</v>
      </c>
      <c r="AF243">
        <v>0.57435586616937839</v>
      </c>
      <c r="AG243">
        <v>0.84202490901392424</v>
      </c>
      <c r="AH243">
        <v>4.5328985684868284E-3</v>
      </c>
      <c r="AI243">
        <v>323.87217825677521</v>
      </c>
      <c r="AJ243">
        <v>293.59618169771551</v>
      </c>
      <c r="AK243">
        <v>320.91550313241339</v>
      </c>
      <c r="AL243">
        <v>357.10483957830769</v>
      </c>
      <c r="AM243">
        <v>169.47314382548231</v>
      </c>
      <c r="AN243">
        <v>237.9994771660115</v>
      </c>
      <c r="AO243">
        <v>91.936176405504554</v>
      </c>
      <c r="AP243">
        <v>184.0247236963221</v>
      </c>
      <c r="AQ243">
        <v>17.843459077809701</v>
      </c>
      <c r="AR243">
        <v>4.1354538024688159</v>
      </c>
      <c r="AS243">
        <v>10.87172410836418</v>
      </c>
      <c r="AT243">
        <v>-9.5290663154540578</v>
      </c>
      <c r="AU243">
        <v>-5.1241214153954022</v>
      </c>
      <c r="AV243">
        <v>-4.4049449000586547</v>
      </c>
      <c r="AW243">
        <v>1.2505319278585241</v>
      </c>
      <c r="AX243">
        <v>1.1817</v>
      </c>
      <c r="AY243">
        <v>1.3261000000000001</v>
      </c>
      <c r="AZ243">
        <v>0.14440000000000011</v>
      </c>
      <c r="BA243">
        <v>1.2219</v>
      </c>
      <c r="BB243">
        <v>0.95143235694135697</v>
      </c>
      <c r="BC243">
        <v>0.91200000000000003</v>
      </c>
      <c r="BD243">
        <v>0.95440000000000003</v>
      </c>
      <c r="BE243">
        <v>4.2399999999999993E-2</v>
      </c>
      <c r="BF243">
        <v>0.95069999999999999</v>
      </c>
      <c r="BG243">
        <v>15.131026176556491</v>
      </c>
      <c r="BH243">
        <v>14.6327</v>
      </c>
      <c r="BI243">
        <v>20.6675</v>
      </c>
      <c r="BJ243">
        <v>6.0348000000000006</v>
      </c>
      <c r="BK243">
        <v>15.266500000000001</v>
      </c>
      <c r="BL243">
        <v>4.4857768892919072</v>
      </c>
      <c r="BM243">
        <v>4.1763000000000003</v>
      </c>
      <c r="BN243">
        <v>7.3422000000000001</v>
      </c>
      <c r="BO243">
        <v>3.1659000000000002</v>
      </c>
      <c r="BP243">
        <v>4.3811</v>
      </c>
      <c r="BQ243">
        <v>3.441358362987871</v>
      </c>
      <c r="BR243">
        <v>3.1131000000000002</v>
      </c>
      <c r="BS243">
        <v>3.7113</v>
      </c>
      <c r="BT243">
        <v>0.59819999999999984</v>
      </c>
      <c r="BU243">
        <v>3.3611</v>
      </c>
      <c r="BV243">
        <v>-0.63842764199581148</v>
      </c>
      <c r="BW243">
        <v>-0.76859999999999995</v>
      </c>
      <c r="BX243">
        <v>2.2216</v>
      </c>
      <c r="BY243">
        <v>2.9902000000000002</v>
      </c>
      <c r="BZ243">
        <v>-0.62009999999999998</v>
      </c>
      <c r="CA243">
        <v>-2.8029296582637451</v>
      </c>
      <c r="CB243">
        <v>-5.9329000000000001</v>
      </c>
      <c r="CC243">
        <v>-2.7410000000000001</v>
      </c>
      <c r="CD243">
        <v>3.1919</v>
      </c>
      <c r="CE243">
        <v>-2.7410000000000001</v>
      </c>
      <c r="CF243">
        <v>53.974753469689318</v>
      </c>
      <c r="CG243">
        <v>49.5</v>
      </c>
      <c r="CH243">
        <v>65.599999999999994</v>
      </c>
      <c r="CI243">
        <v>16.099999999999991</v>
      </c>
      <c r="CJ243">
        <v>49.5</v>
      </c>
      <c r="CK243">
        <v>16.81187104517457</v>
      </c>
      <c r="CL243">
        <v>14.7</v>
      </c>
      <c r="CM243">
        <v>23.7</v>
      </c>
      <c r="CN243">
        <v>9</v>
      </c>
      <c r="CO243">
        <v>14.8</v>
      </c>
      <c r="CP243">
        <v>25.551497263656799</v>
      </c>
      <c r="CQ243">
        <v>23.9</v>
      </c>
      <c r="CR243">
        <v>37</v>
      </c>
      <c r="CS243">
        <v>13.1</v>
      </c>
      <c r="CT243">
        <v>24.7</v>
      </c>
      <c r="CU243">
        <v>9.9022750175255663</v>
      </c>
      <c r="CV243">
        <v>9.6</v>
      </c>
      <c r="CW243">
        <v>11.8</v>
      </c>
      <c r="CX243">
        <v>2.2000000000000011</v>
      </c>
      <c r="CY243">
        <v>9.6</v>
      </c>
      <c r="CZ243">
        <v>42.443626245154462</v>
      </c>
      <c r="DA243">
        <v>37.6</v>
      </c>
      <c r="DB243">
        <v>66</v>
      </c>
      <c r="DC243">
        <v>28.4</v>
      </c>
      <c r="DD243">
        <v>37.6</v>
      </c>
      <c r="DE243">
        <v>6.0199021713419842</v>
      </c>
      <c r="DF243">
        <v>3.1</v>
      </c>
      <c r="DG243">
        <v>13.9</v>
      </c>
      <c r="DH243">
        <v>10.8</v>
      </c>
      <c r="DI243">
        <v>3.1</v>
      </c>
      <c r="DJ243">
        <v>0.29437748238878803</v>
      </c>
      <c r="DK243">
        <v>0.2625994694960212</v>
      </c>
      <c r="DL243">
        <v>0.38028985507246371</v>
      </c>
      <c r="DM243">
        <v>0.1176903855764425</v>
      </c>
      <c r="DN243">
        <v>0.2625994694960212</v>
      </c>
      <c r="DO243">
        <v>3.113053956702581</v>
      </c>
      <c r="DP243">
        <v>2.980397</v>
      </c>
      <c r="DQ243">
        <v>3.5392809999999999</v>
      </c>
      <c r="DR243">
        <v>0.55888399999999994</v>
      </c>
      <c r="DS243">
        <v>3.0798739999999998</v>
      </c>
      <c r="DT243">
        <v>6.0698245212502053</v>
      </c>
      <c r="DU243">
        <v>5.6784929999999996</v>
      </c>
      <c r="DV243">
        <v>6.0718500000000004</v>
      </c>
      <c r="DW243">
        <v>0.39335700000000079</v>
      </c>
      <c r="DX243">
        <v>6.0718500000000004</v>
      </c>
      <c r="DY243">
        <v>3.1178057936471029</v>
      </c>
      <c r="DZ243">
        <v>2.980397</v>
      </c>
      <c r="EA243">
        <v>3.645432</v>
      </c>
      <c r="EB243">
        <v>0.66503500000000004</v>
      </c>
      <c r="EC243">
        <v>3.0798739999999998</v>
      </c>
      <c r="ED243">
        <v>6.3263792990142651</v>
      </c>
      <c r="EE243">
        <v>6.272894</v>
      </c>
      <c r="EF243">
        <v>6.4260630000000001</v>
      </c>
      <c r="EG243">
        <v>0.15316900000000011</v>
      </c>
      <c r="EH243">
        <v>6.322254</v>
      </c>
      <c r="EI243">
        <v>7.6796073285261821</v>
      </c>
      <c r="EJ243">
        <v>7.6144040000000004</v>
      </c>
      <c r="EK243">
        <v>8.150093</v>
      </c>
      <c r="EL243">
        <v>0.53568899999999964</v>
      </c>
      <c r="EM243">
        <v>7.6868150000000002</v>
      </c>
      <c r="EN243">
        <v>17.405616704086391</v>
      </c>
      <c r="EO243">
        <v>16.4255</v>
      </c>
      <c r="EP243">
        <v>19.635300000000001</v>
      </c>
      <c r="EQ243">
        <v>3.2098000000000009</v>
      </c>
      <c r="ER243">
        <v>16.666239999999998</v>
      </c>
      <c r="ES243">
        <v>6.0579103028580832</v>
      </c>
      <c r="ET243">
        <v>5.9870599999999996</v>
      </c>
      <c r="EU243">
        <v>8.6376100000000005</v>
      </c>
      <c r="EV243">
        <v>2.6505500000000008</v>
      </c>
      <c r="EW243">
        <v>5.9870599999999996</v>
      </c>
      <c r="EX243">
        <v>11.34770640122831</v>
      </c>
      <c r="EY243">
        <v>9.6682900000000007</v>
      </c>
      <c r="EZ243">
        <v>13.029</v>
      </c>
      <c r="FA243">
        <v>3.3607099999999992</v>
      </c>
      <c r="FB243">
        <v>10.679180000000001</v>
      </c>
      <c r="FC243">
        <v>0.50210040163973435</v>
      </c>
      <c r="FD243">
        <v>0.47382694260969299</v>
      </c>
      <c r="FE243">
        <v>0.56642014953725028</v>
      </c>
      <c r="FF243">
        <v>9.2593206927557292E-2</v>
      </c>
      <c r="FG243">
        <v>0.48077157736442538</v>
      </c>
      <c r="FH243">
        <v>1.877483693505974</v>
      </c>
      <c r="FI243">
        <v>1.216901926459472</v>
      </c>
      <c r="FJ243">
        <v>2.165162867918478</v>
      </c>
      <c r="FK243">
        <v>0.94826094145900508</v>
      </c>
      <c r="FL243">
        <v>1.7837102016682651</v>
      </c>
      <c r="FM243">
        <v>32.935934275775857</v>
      </c>
      <c r="FN243">
        <v>31.45</v>
      </c>
      <c r="FO243">
        <v>34.42</v>
      </c>
      <c r="FP243">
        <v>2.970000000000002</v>
      </c>
      <c r="FQ243">
        <v>32.770000000000003</v>
      </c>
      <c r="FR243">
        <v>270.31555563191841</v>
      </c>
      <c r="FS243">
        <v>256.94364000000002</v>
      </c>
      <c r="FT243">
        <v>273.11288000000002</v>
      </c>
      <c r="FU243">
        <v>16.169239999999999</v>
      </c>
      <c r="FV243">
        <v>272.77758999999998</v>
      </c>
      <c r="FW243">
        <v>0.78450318694805476</v>
      </c>
      <c r="FX243">
        <v>0.77717800000000004</v>
      </c>
      <c r="FY243">
        <v>0.81898300000000002</v>
      </c>
      <c r="FZ243">
        <v>4.1804999999999981E-2</v>
      </c>
      <c r="GA243">
        <v>0.77825699999999998</v>
      </c>
      <c r="GB243">
        <v>14</v>
      </c>
      <c r="GC243">
        <v>57</v>
      </c>
    </row>
    <row r="244" spans="1:185" x14ac:dyDescent="0.3">
      <c r="A244" s="36" t="s">
        <v>1388</v>
      </c>
      <c r="B244">
        <v>-5.0663124369847247E-2</v>
      </c>
      <c r="C244">
        <v>1.8501574768282349</v>
      </c>
      <c r="D244">
        <v>1.7814313701119859</v>
      </c>
      <c r="E244">
        <v>-0.73357560807072708</v>
      </c>
      <c r="F244">
        <v>-0.72098610481510272</v>
      </c>
      <c r="G244">
        <v>1.454519707459919</v>
      </c>
      <c r="H244">
        <v>-54.180170133137118</v>
      </c>
      <c r="I244">
        <v>0.1012182735252512</v>
      </c>
      <c r="J244">
        <v>0.42645319550258642</v>
      </c>
      <c r="K244">
        <v>0.22245776936831599</v>
      </c>
      <c r="L244">
        <v>-2.5310881546054889E-2</v>
      </c>
      <c r="M244">
        <v>9.2052412255045818E-2</v>
      </c>
      <c r="N244">
        <v>0.19760642935412859</v>
      </c>
      <c r="O244">
        <v>-0.22500542836167081</v>
      </c>
      <c r="P244">
        <v>-2.739899900754221E-2</v>
      </c>
      <c r="Q244">
        <v>-0.12619981729695709</v>
      </c>
      <c r="R244">
        <v>4.030117687459675E-2</v>
      </c>
      <c r="S244">
        <v>0.81087867176282646</v>
      </c>
      <c r="T244">
        <v>-0.55181549948671638</v>
      </c>
      <c r="U244">
        <v>-0.55149459924771893</v>
      </c>
      <c r="V244">
        <v>1.9527683920305039</v>
      </c>
      <c r="W244">
        <v>1.952645526315961</v>
      </c>
      <c r="X244">
        <v>0.21881556692565751</v>
      </c>
      <c r="Y244">
        <v>0.21812149237867101</v>
      </c>
      <c r="Z244">
        <v>3.702001962759733E-2</v>
      </c>
      <c r="AA244">
        <v>3.7194784836989743E-2</v>
      </c>
      <c r="AB244">
        <v>47.360253568232167</v>
      </c>
      <c r="AC244">
        <v>-0.36770913470077798</v>
      </c>
      <c r="AD244">
        <v>1.9004001464428391</v>
      </c>
      <c r="AE244">
        <v>0.58652470162643544</v>
      </c>
      <c r="AF244">
        <v>0.58583062707944911</v>
      </c>
      <c r="AG244">
        <v>0.75137548429982959</v>
      </c>
      <c r="AH244">
        <v>5.1461496818574768E-3</v>
      </c>
      <c r="AI244">
        <v>295.97473409571222</v>
      </c>
      <c r="AJ244">
        <v>283.91003880427041</v>
      </c>
      <c r="AK244">
        <v>284.80376897500781</v>
      </c>
      <c r="AL244">
        <v>319.21043572872429</v>
      </c>
      <c r="AM244">
        <v>263.4246092836463</v>
      </c>
      <c r="AN244">
        <v>338.4</v>
      </c>
      <c r="AO244">
        <v>104.9153468986392</v>
      </c>
      <c r="AP244">
        <v>287.56470146124423</v>
      </c>
      <c r="AQ244">
        <v>19.813502764774849</v>
      </c>
      <c r="AR244">
        <v>4.9652883517900186</v>
      </c>
      <c r="AS244">
        <v>11.74268383778865</v>
      </c>
      <c r="AT244">
        <v>-14.77015517859979</v>
      </c>
      <c r="AU244">
        <v>-7.7518524830499373</v>
      </c>
      <c r="AV244">
        <v>-7.0183026955498544</v>
      </c>
      <c r="AW244">
        <v>1.6204769720405019</v>
      </c>
      <c r="AX244">
        <v>1.2821</v>
      </c>
      <c r="AY244">
        <v>2.0741999999999998</v>
      </c>
      <c r="AZ244">
        <v>0.7920999999999998</v>
      </c>
      <c r="BA244">
        <v>1.6436999999999999</v>
      </c>
      <c r="BB244">
        <v>0.93263193860481008</v>
      </c>
      <c r="BC244">
        <v>0.9325</v>
      </c>
      <c r="BD244">
        <v>0.93279999999999996</v>
      </c>
      <c r="BE244">
        <v>2.9999999999996701E-4</v>
      </c>
      <c r="BF244">
        <v>0.93279999999999996</v>
      </c>
      <c r="BG244">
        <v>18.000121010633421</v>
      </c>
      <c r="BH244">
        <v>17.9803</v>
      </c>
      <c r="BI244">
        <v>18.015000000000001</v>
      </c>
      <c r="BJ244">
        <v>3.4700000000000841E-2</v>
      </c>
      <c r="BK244">
        <v>17.9803</v>
      </c>
      <c r="BL244">
        <v>5.7831499890432578</v>
      </c>
      <c r="BM244">
        <v>5.1626000000000003</v>
      </c>
      <c r="BN244">
        <v>6.0732999999999997</v>
      </c>
      <c r="BO244">
        <v>0.9106999999999994</v>
      </c>
      <c r="BP244">
        <v>6.0732999999999997</v>
      </c>
      <c r="BQ244">
        <v>3.4133898509938652</v>
      </c>
      <c r="BR244">
        <v>2.8664999999999998</v>
      </c>
      <c r="BS244">
        <v>4.0799000000000003</v>
      </c>
      <c r="BT244">
        <v>1.2134</v>
      </c>
      <c r="BU244">
        <v>4.0799000000000003</v>
      </c>
      <c r="BV244">
        <v>1.090540795691443</v>
      </c>
      <c r="BW244">
        <v>0.40100000000000002</v>
      </c>
      <c r="BX244">
        <v>1.5176000000000001</v>
      </c>
      <c r="BY244">
        <v>1.1166</v>
      </c>
      <c r="BZ244">
        <v>0.40100000000000002</v>
      </c>
      <c r="CA244">
        <v>-4.5039474203935654</v>
      </c>
      <c r="CB244">
        <v>-4.7497999999999996</v>
      </c>
      <c r="CC244">
        <v>-4.1097999999999999</v>
      </c>
      <c r="CD244">
        <v>0.63999999999999968</v>
      </c>
      <c r="CE244">
        <v>-4.4809000000000001</v>
      </c>
      <c r="CF244">
        <v>50.835298538755787</v>
      </c>
      <c r="CG244">
        <v>50.8</v>
      </c>
      <c r="CH244">
        <v>50.9</v>
      </c>
      <c r="CI244">
        <v>0.10000000000000139</v>
      </c>
      <c r="CJ244">
        <v>50.8</v>
      </c>
      <c r="CK244">
        <v>13.960530256410539</v>
      </c>
      <c r="CL244">
        <v>13.9</v>
      </c>
      <c r="CM244">
        <v>14</v>
      </c>
      <c r="CN244">
        <v>9.9999999999999645E-2</v>
      </c>
      <c r="CO244">
        <v>14</v>
      </c>
      <c r="CP244">
        <v>60.926818042790188</v>
      </c>
      <c r="CQ244">
        <v>60.5</v>
      </c>
      <c r="CR244">
        <v>61.7</v>
      </c>
      <c r="CS244">
        <v>1.2000000000000031</v>
      </c>
      <c r="CT244">
        <v>60.5</v>
      </c>
      <c r="CU244">
        <v>11.5</v>
      </c>
      <c r="CV244">
        <v>11.5</v>
      </c>
      <c r="CW244">
        <v>11.5</v>
      </c>
      <c r="CX244">
        <v>0</v>
      </c>
      <c r="CY244">
        <v>11.5</v>
      </c>
      <c r="CZ244">
        <v>41.206637451223322</v>
      </c>
      <c r="DA244">
        <v>37.1</v>
      </c>
      <c r="DB244">
        <v>43.9</v>
      </c>
      <c r="DC244">
        <v>6.7999999999999972</v>
      </c>
      <c r="DD244">
        <v>43.9</v>
      </c>
      <c r="DE244">
        <v>1.479839646988661</v>
      </c>
      <c r="DF244">
        <v>1.3</v>
      </c>
      <c r="DG244">
        <v>1.6</v>
      </c>
      <c r="DH244">
        <v>0.3</v>
      </c>
      <c r="DI244">
        <v>1.6</v>
      </c>
      <c r="DJ244">
        <v>0.17677867842432071</v>
      </c>
      <c r="DK244">
        <v>0.17663421418636999</v>
      </c>
      <c r="DL244">
        <v>0.17704347826086961</v>
      </c>
      <c r="DM244">
        <v>4.0926407449959351E-4</v>
      </c>
      <c r="DN244">
        <v>0.17663421418636999</v>
      </c>
      <c r="DO244">
        <v>3.9664234510336729</v>
      </c>
      <c r="DP244">
        <v>3.7007430000000001</v>
      </c>
      <c r="DQ244">
        <v>4.1612289999999996</v>
      </c>
      <c r="DR244">
        <v>0.46048599999999951</v>
      </c>
      <c r="DS244">
        <v>3.7282980000000001</v>
      </c>
      <c r="DT244">
        <v>6.1719474987975218</v>
      </c>
      <c r="DU244">
        <v>5.7253720000000001</v>
      </c>
      <c r="DV244">
        <v>6.2667020000000004</v>
      </c>
      <c r="DW244">
        <v>0.54133000000000031</v>
      </c>
      <c r="DX244">
        <v>6.2667020000000004</v>
      </c>
      <c r="DY244">
        <v>4.2908301806412439</v>
      </c>
      <c r="DZ244">
        <v>4.2789650000000004</v>
      </c>
      <c r="EA244">
        <v>4.3041039999999997</v>
      </c>
      <c r="EB244">
        <v>2.513899999999936E-2</v>
      </c>
      <c r="EC244">
        <v>4.3007369999999998</v>
      </c>
      <c r="ED244">
        <v>6.9858173329467146</v>
      </c>
      <c r="EE244">
        <v>6.3168499999999996</v>
      </c>
      <c r="EF244">
        <v>7.1302450000000004</v>
      </c>
      <c r="EG244">
        <v>0.81339500000000076</v>
      </c>
      <c r="EH244">
        <v>7.1094569999999999</v>
      </c>
      <c r="EI244">
        <v>7.8895343137428471</v>
      </c>
      <c r="EJ244">
        <v>7.1757900000000001</v>
      </c>
      <c r="EK244">
        <v>8.2861150000000006</v>
      </c>
      <c r="EL244">
        <v>1.110325</v>
      </c>
      <c r="EM244">
        <v>8.2861150000000006</v>
      </c>
      <c r="EN244">
        <v>20.1712305864733</v>
      </c>
      <c r="EO244">
        <v>18.200199999999999</v>
      </c>
      <c r="EP244">
        <v>21.480799999999999</v>
      </c>
      <c r="EQ244">
        <v>3.2806000000000002</v>
      </c>
      <c r="ER244">
        <v>19.916499999999999</v>
      </c>
      <c r="ES244">
        <v>5.9870599999999996</v>
      </c>
      <c r="ET244">
        <v>5.9870599999999996</v>
      </c>
      <c r="EU244">
        <v>5.9870599999999996</v>
      </c>
      <c r="EV244">
        <v>0</v>
      </c>
      <c r="EW244">
        <v>5.9870599999999996</v>
      </c>
      <c r="EX244">
        <v>14.1841705864733</v>
      </c>
      <c r="EY244">
        <v>12.213139999999999</v>
      </c>
      <c r="EZ244">
        <v>15.493740000000001</v>
      </c>
      <c r="FA244">
        <v>3.280600000000002</v>
      </c>
      <c r="FB244">
        <v>13.92944</v>
      </c>
      <c r="FC244">
        <v>0.41332142799421617</v>
      </c>
      <c r="FD244">
        <v>0.3729337494572541</v>
      </c>
      <c r="FE244">
        <v>0.44015534364135472</v>
      </c>
      <c r="FF244">
        <v>6.7221594184100619E-2</v>
      </c>
      <c r="FG244">
        <v>0.40810183520320659</v>
      </c>
      <c r="FH244">
        <v>2.3691378717556359</v>
      </c>
      <c r="FI244">
        <v>2.0399227667669941</v>
      </c>
      <c r="FJ244">
        <v>2.587871175501832</v>
      </c>
      <c r="FK244">
        <v>0.5479484087348383</v>
      </c>
      <c r="FL244">
        <v>2.3265910146215338</v>
      </c>
      <c r="FM244">
        <v>36.292200815986348</v>
      </c>
      <c r="FN244">
        <v>35.880000000000003</v>
      </c>
      <c r="FO244">
        <v>36.590000000000003</v>
      </c>
      <c r="FP244">
        <v>0.71000000000000085</v>
      </c>
      <c r="FQ244">
        <v>36.43</v>
      </c>
      <c r="FR244">
        <v>348.97056752230122</v>
      </c>
      <c r="FS244">
        <v>348.78640000000001</v>
      </c>
      <c r="FT244">
        <v>349.11439999999999</v>
      </c>
      <c r="FU244">
        <v>0.32799999999997448</v>
      </c>
      <c r="FV244">
        <v>348.92149000000001</v>
      </c>
      <c r="FW244">
        <v>0.74020515084049388</v>
      </c>
      <c r="FX244">
        <v>0.73991799999999996</v>
      </c>
      <c r="FY244">
        <v>0.74057600000000001</v>
      </c>
      <c r="FZ244">
        <v>6.5800000000004744E-4</v>
      </c>
      <c r="GA244">
        <v>0.74030200000000002</v>
      </c>
      <c r="GB244">
        <v>4</v>
      </c>
      <c r="GC244">
        <v>4</v>
      </c>
    </row>
    <row r="245" spans="1:185" x14ac:dyDescent="0.3">
      <c r="A245" s="36" t="s">
        <v>1391</v>
      </c>
      <c r="B245">
        <v>-4.7453599999999999E-2</v>
      </c>
      <c r="C245">
        <v>1.85016</v>
      </c>
      <c r="D245">
        <v>1.5018</v>
      </c>
      <c r="E245">
        <v>-0.61319999999999997</v>
      </c>
      <c r="F245">
        <v>-0.61299999999999999</v>
      </c>
      <c r="G245">
        <v>1.2262</v>
      </c>
      <c r="H245">
        <v>-54.193483000000001</v>
      </c>
      <c r="I245">
        <v>0.91769999999999996</v>
      </c>
      <c r="J245">
        <v>0.1163</v>
      </c>
      <c r="K245">
        <v>0.22725999999999999</v>
      </c>
      <c r="L245">
        <v>-8.0113000000000004E-2</v>
      </c>
      <c r="M245">
        <v>3.0353999999999999E-2</v>
      </c>
      <c r="N245">
        <v>0.25392999999999999</v>
      </c>
      <c r="O245">
        <v>-0.22112999999999999</v>
      </c>
      <c r="P245">
        <v>3.2800000000000003E-2</v>
      </c>
      <c r="Q245">
        <v>-9.4159999999999994E-2</v>
      </c>
      <c r="R245">
        <v>1.746E-2</v>
      </c>
      <c r="S245">
        <v>0.61792000000000002</v>
      </c>
      <c r="T245">
        <v>-0.51546666666666674</v>
      </c>
      <c r="U245">
        <v>-0.51546000000000003</v>
      </c>
      <c r="V245">
        <v>1.9756966666666671</v>
      </c>
      <c r="W245">
        <v>1.9756899999999999</v>
      </c>
      <c r="X245">
        <v>0.16572333333333331</v>
      </c>
      <c r="Y245">
        <v>0.16572000000000001</v>
      </c>
      <c r="Z245">
        <v>5.2429999999999997E-2</v>
      </c>
      <c r="AA245">
        <v>5.2429999999999997E-2</v>
      </c>
      <c r="AB245">
        <v>55.74</v>
      </c>
      <c r="AC245">
        <v>-0.40971999999999997</v>
      </c>
      <c r="AD245">
        <v>1.9519899999999999</v>
      </c>
      <c r="AE245">
        <v>0.57544333333333331</v>
      </c>
      <c r="AF245">
        <v>0.57543999999999995</v>
      </c>
      <c r="AG245">
        <v>0.99297999999999997</v>
      </c>
      <c r="AH245">
        <v>3.14E-3</v>
      </c>
      <c r="AI245">
        <v>418.2251</v>
      </c>
      <c r="AJ245">
        <v>408.91399999999999</v>
      </c>
      <c r="AK245">
        <v>422.8374</v>
      </c>
      <c r="AL245">
        <v>422.9239</v>
      </c>
      <c r="AM245">
        <v>108.039</v>
      </c>
      <c r="AN245">
        <v>157.1</v>
      </c>
      <c r="AO245">
        <v>40</v>
      </c>
      <c r="AP245">
        <v>118.7</v>
      </c>
      <c r="AQ245">
        <v>17.59</v>
      </c>
      <c r="AR245">
        <v>2.94</v>
      </c>
      <c r="AS245">
        <v>13.23</v>
      </c>
      <c r="AT245">
        <v>-10.48142503203248</v>
      </c>
      <c r="AU245">
        <v>-4.26</v>
      </c>
      <c r="AV245">
        <v>-6.2214250320324833</v>
      </c>
      <c r="AW245">
        <v>0.39400000000000002</v>
      </c>
      <c r="AX245">
        <v>0.39400000000000002</v>
      </c>
      <c r="AY245">
        <v>0.39400000000000002</v>
      </c>
      <c r="AZ245">
        <v>0</v>
      </c>
      <c r="BA245">
        <v>0.39400000000000002</v>
      </c>
      <c r="BB245">
        <v>0.99060000000000004</v>
      </c>
      <c r="BC245">
        <v>0.99060000000000004</v>
      </c>
      <c r="BD245">
        <v>0.99060000000000004</v>
      </c>
      <c r="BE245">
        <v>0</v>
      </c>
      <c r="BF245">
        <v>0.99060000000000004</v>
      </c>
      <c r="BG245">
        <v>6.4930000000000003</v>
      </c>
      <c r="BH245">
        <v>6.4930000000000003</v>
      </c>
      <c r="BI245">
        <v>6.4930000000000003</v>
      </c>
      <c r="BJ245">
        <v>0</v>
      </c>
      <c r="BK245">
        <v>6.4930000000000003</v>
      </c>
      <c r="BL245">
        <v>2.3729</v>
      </c>
      <c r="BM245">
        <v>2.3729</v>
      </c>
      <c r="BN245">
        <v>2.3729</v>
      </c>
      <c r="BO245">
        <v>0</v>
      </c>
      <c r="BP245">
        <v>2.3729</v>
      </c>
      <c r="BQ245">
        <v>0.96989999999999998</v>
      </c>
      <c r="BR245">
        <v>0.96989999999999998</v>
      </c>
      <c r="BS245">
        <v>0.96989999999999998</v>
      </c>
      <c r="BT245">
        <v>0</v>
      </c>
      <c r="BU245">
        <v>0.96989999999999998</v>
      </c>
      <c r="BV245">
        <v>0.96750000000000003</v>
      </c>
      <c r="BW245">
        <v>0.96750000000000003</v>
      </c>
      <c r="BX245">
        <v>0.96750000000000003</v>
      </c>
      <c r="BY245">
        <v>0</v>
      </c>
      <c r="BZ245">
        <v>0.96750000000000003</v>
      </c>
      <c r="CA245">
        <v>-1.9375</v>
      </c>
      <c r="CB245">
        <v>-1.9375</v>
      </c>
      <c r="CC245">
        <v>-1.9375</v>
      </c>
      <c r="CD245">
        <v>0</v>
      </c>
      <c r="CE245">
        <v>-1.9375</v>
      </c>
      <c r="CF245">
        <v>38.4</v>
      </c>
      <c r="CG245">
        <v>38.4</v>
      </c>
      <c r="CH245">
        <v>38.4</v>
      </c>
      <c r="CI245">
        <v>0</v>
      </c>
      <c r="CJ245">
        <v>38.4</v>
      </c>
      <c r="CK245">
        <v>9.9</v>
      </c>
      <c r="CL245">
        <v>9.9</v>
      </c>
      <c r="CM245">
        <v>9.9</v>
      </c>
      <c r="CN245">
        <v>0</v>
      </c>
      <c r="CO245">
        <v>9.9</v>
      </c>
      <c r="CP245">
        <v>38.5</v>
      </c>
      <c r="CQ245">
        <v>38.5</v>
      </c>
      <c r="CR245">
        <v>38.5</v>
      </c>
      <c r="CS245">
        <v>0</v>
      </c>
      <c r="CT245">
        <v>38.5</v>
      </c>
      <c r="CU245">
        <v>9.3000000000000007</v>
      </c>
      <c r="CV245">
        <v>9.3000000000000007</v>
      </c>
      <c r="CW245">
        <v>9.3000000000000007</v>
      </c>
      <c r="CX245">
        <v>0</v>
      </c>
      <c r="CY245">
        <v>9.3000000000000007</v>
      </c>
      <c r="CZ245">
        <v>1.4</v>
      </c>
      <c r="DA245">
        <v>1.4</v>
      </c>
      <c r="DB245">
        <v>1.4</v>
      </c>
      <c r="DC245">
        <v>0</v>
      </c>
      <c r="DD245">
        <v>1.4</v>
      </c>
      <c r="DE245">
        <v>0.6</v>
      </c>
      <c r="DF245">
        <v>0.6</v>
      </c>
      <c r="DG245">
        <v>0.6</v>
      </c>
      <c r="DH245">
        <v>0</v>
      </c>
      <c r="DI245">
        <v>0.6</v>
      </c>
      <c r="DJ245">
        <v>0.32350463352990733</v>
      </c>
      <c r="DK245">
        <v>0.32350463352990733</v>
      </c>
      <c r="DL245">
        <v>0.32350463352990733</v>
      </c>
      <c r="DM245">
        <v>0</v>
      </c>
      <c r="DN245">
        <v>0.32350463352990733</v>
      </c>
      <c r="DO245">
        <v>3.3142999999999998</v>
      </c>
      <c r="DP245">
        <v>3.3142999999999998</v>
      </c>
      <c r="DQ245">
        <v>3.3142999999999998</v>
      </c>
      <c r="DR245">
        <v>0</v>
      </c>
      <c r="DS245">
        <v>3.3142999999999998</v>
      </c>
      <c r="DT245">
        <v>3.5113050000000001</v>
      </c>
      <c r="DU245">
        <v>3.5113050000000001</v>
      </c>
      <c r="DV245">
        <v>3.5113050000000001</v>
      </c>
      <c r="DW245">
        <v>0</v>
      </c>
      <c r="DX245">
        <v>3.5113050000000001</v>
      </c>
      <c r="DY245">
        <v>3.3142999999999998</v>
      </c>
      <c r="DZ245">
        <v>3.3142999999999998</v>
      </c>
      <c r="EA245">
        <v>3.3142999999999998</v>
      </c>
      <c r="EB245">
        <v>0</v>
      </c>
      <c r="EC245">
        <v>3.3142999999999998</v>
      </c>
      <c r="ED245">
        <v>3.5113050000000001</v>
      </c>
      <c r="EE245">
        <v>3.5113050000000001</v>
      </c>
      <c r="EF245">
        <v>3.5113050000000001</v>
      </c>
      <c r="EG245">
        <v>0</v>
      </c>
      <c r="EH245">
        <v>3.5113050000000001</v>
      </c>
      <c r="EI245">
        <v>7.7940950000000004</v>
      </c>
      <c r="EJ245">
        <v>7.7940950000000004</v>
      </c>
      <c r="EK245">
        <v>7.7940950000000004</v>
      </c>
      <c r="EL245">
        <v>0</v>
      </c>
      <c r="EM245">
        <v>7.7940950000000004</v>
      </c>
      <c r="EN245">
        <v>9.7147299999999994</v>
      </c>
      <c r="EO245">
        <v>9.7147299999999994</v>
      </c>
      <c r="EP245">
        <v>9.7147299999999994</v>
      </c>
      <c r="EQ245">
        <v>0</v>
      </c>
      <c r="ER245">
        <v>9.7147299999999994</v>
      </c>
      <c r="ES245">
        <v>5.5752800000000002</v>
      </c>
      <c r="ET245">
        <v>5.5752800000000002</v>
      </c>
      <c r="EU245">
        <v>5.5752800000000002</v>
      </c>
      <c r="EV245">
        <v>0</v>
      </c>
      <c r="EW245">
        <v>5.5752800000000002</v>
      </c>
      <c r="EX245">
        <v>4.1394500000000001</v>
      </c>
      <c r="EY245">
        <v>4.1394500000000001</v>
      </c>
      <c r="EZ245">
        <v>4.1394500000000001</v>
      </c>
      <c r="FA245">
        <v>0</v>
      </c>
      <c r="FB245">
        <v>4.1394500000000001</v>
      </c>
      <c r="FC245">
        <v>0.35198845489259428</v>
      </c>
      <c r="FD245">
        <v>0.35198845489259428</v>
      </c>
      <c r="FE245">
        <v>0.35198845489259428</v>
      </c>
      <c r="FF245">
        <v>0</v>
      </c>
      <c r="FG245">
        <v>0.35198845489259428</v>
      </c>
      <c r="FH245">
        <v>0.74246495243288224</v>
      </c>
      <c r="FI245">
        <v>0.74246495243288224</v>
      </c>
      <c r="FJ245">
        <v>0.74246495243288224</v>
      </c>
      <c r="FK245">
        <v>0</v>
      </c>
      <c r="FL245">
        <v>0.74246495243288224</v>
      </c>
      <c r="FM245">
        <v>27.9</v>
      </c>
      <c r="FN245">
        <v>27.9</v>
      </c>
      <c r="FO245">
        <v>27.9</v>
      </c>
      <c r="FP245">
        <v>0</v>
      </c>
      <c r="FQ245">
        <v>27.9</v>
      </c>
      <c r="FR245">
        <v>174.83914999999999</v>
      </c>
      <c r="FS245">
        <v>174.83914999999999</v>
      </c>
      <c r="FT245">
        <v>174.83914999999999</v>
      </c>
      <c r="FU245">
        <v>0</v>
      </c>
      <c r="FV245">
        <v>174.83914999999999</v>
      </c>
      <c r="FW245">
        <v>0.92235</v>
      </c>
      <c r="FX245">
        <v>0.92235</v>
      </c>
      <c r="FY245">
        <v>0.92235</v>
      </c>
      <c r="FZ245">
        <v>0</v>
      </c>
      <c r="GA245">
        <v>0.92235</v>
      </c>
      <c r="GB245">
        <v>1</v>
      </c>
      <c r="GC245">
        <v>1</v>
      </c>
    </row>
    <row r="246" spans="1:185" x14ac:dyDescent="0.3">
      <c r="A246" s="36" t="s">
        <v>1394</v>
      </c>
      <c r="B246">
        <v>-3.7900473570881797E-2</v>
      </c>
      <c r="C246">
        <v>1.8706286048508241</v>
      </c>
      <c r="D246">
        <v>1.7059014303074831</v>
      </c>
      <c r="E246">
        <v>-0.77031260034246962</v>
      </c>
      <c r="F246">
        <v>-0.61971419891067026</v>
      </c>
      <c r="G246">
        <v>1.390026855629962</v>
      </c>
      <c r="H246">
        <v>-54.170643987219549</v>
      </c>
      <c r="I246">
        <v>9.7668718857269993E-2</v>
      </c>
      <c r="J246">
        <v>0.12711405641118201</v>
      </c>
      <c r="K246">
        <v>0.22292631123952761</v>
      </c>
      <c r="L246">
        <v>-4.4415504799123831E-2</v>
      </c>
      <c r="M246">
        <v>7.1563169914839908E-2</v>
      </c>
      <c r="N246">
        <v>0.17971420144930361</v>
      </c>
      <c r="O246">
        <v>-0.21207763440179681</v>
      </c>
      <c r="P246">
        <v>-3.2363432952493172E-2</v>
      </c>
      <c r="Q246">
        <v>-0.1222186105196285</v>
      </c>
      <c r="R246">
        <v>4.1568007728558433E-2</v>
      </c>
      <c r="S246">
        <v>0.7414667423725696</v>
      </c>
      <c r="T246">
        <v>-0.54958635140822165</v>
      </c>
      <c r="U246">
        <v>-0.53436008717777195</v>
      </c>
      <c r="V246">
        <v>1.96408219006596</v>
      </c>
      <c r="W246">
        <v>1.961227283661217</v>
      </c>
      <c r="X246">
        <v>0.1725012862044277</v>
      </c>
      <c r="Y246">
        <v>0.15282867456139071</v>
      </c>
      <c r="Z246">
        <v>4.3025093339837013E-2</v>
      </c>
      <c r="AA246">
        <v>5.9057498452144627E-2</v>
      </c>
      <c r="AB246">
        <v>50.734738677199744</v>
      </c>
      <c r="AC246">
        <v>-0.3970310183255879</v>
      </c>
      <c r="AD246">
        <v>1.921956349861736</v>
      </c>
      <c r="AE246">
        <v>0.56953230453001558</v>
      </c>
      <c r="AF246">
        <v>0.54985969288697856</v>
      </c>
      <c r="AG246">
        <v>1.0180618064790941</v>
      </c>
      <c r="AH246">
        <v>4.5885150430713569E-3</v>
      </c>
      <c r="AI246">
        <v>321.04618892684431</v>
      </c>
      <c r="AJ246">
        <v>250.893905915213</v>
      </c>
      <c r="AK246">
        <v>287.48365695050541</v>
      </c>
      <c r="AL246">
        <v>424.76094346855842</v>
      </c>
      <c r="AM246">
        <v>325.33185932211308</v>
      </c>
      <c r="AN246">
        <v>424.80433539448558</v>
      </c>
      <c r="AO246">
        <v>161.674381894606</v>
      </c>
      <c r="AP246">
        <v>381.26563282720599</v>
      </c>
      <c r="AQ246">
        <v>21.655934449028798</v>
      </c>
      <c r="AR246">
        <v>4.2958861461939817</v>
      </c>
      <c r="AS246">
        <v>13.80910431917377</v>
      </c>
      <c r="AT246">
        <v>-21.025508640961149</v>
      </c>
      <c r="AU246">
        <v>-10.954176277209809</v>
      </c>
      <c r="AV246">
        <v>-10.071332363751329</v>
      </c>
      <c r="AW246">
        <v>3.0740787944502701</v>
      </c>
      <c r="AX246">
        <v>1.6753</v>
      </c>
      <c r="AY246">
        <v>5.8369999999999997</v>
      </c>
      <c r="AZ246">
        <v>4.1616999999999997</v>
      </c>
      <c r="BA246">
        <v>2.6833</v>
      </c>
      <c r="BB246">
        <v>0.94379914228919515</v>
      </c>
      <c r="BC246">
        <v>0.93189999999999995</v>
      </c>
      <c r="BD246">
        <v>0.96719999999999995</v>
      </c>
      <c r="BE246">
        <v>3.5299999999999998E-2</v>
      </c>
      <c r="BF246">
        <v>0.9546</v>
      </c>
      <c r="BG246">
        <v>16.038929398631641</v>
      </c>
      <c r="BH246">
        <v>12.199</v>
      </c>
      <c r="BI246">
        <v>17.745799999999999</v>
      </c>
      <c r="BJ246">
        <v>5.5467999999999993</v>
      </c>
      <c r="BK246">
        <v>14.4544</v>
      </c>
      <c r="BL246">
        <v>12.081264165848941</v>
      </c>
      <c r="BM246">
        <v>8.1593999999999998</v>
      </c>
      <c r="BN246">
        <v>21.6797</v>
      </c>
      <c r="BO246">
        <v>13.520300000000001</v>
      </c>
      <c r="BP246">
        <v>11.1517</v>
      </c>
      <c r="BQ246">
        <v>9.0792335529389732</v>
      </c>
      <c r="BR246">
        <v>5.5347</v>
      </c>
      <c r="BS246">
        <v>14.175599999999999</v>
      </c>
      <c r="BT246">
        <v>8.6408999999999985</v>
      </c>
      <c r="BU246">
        <v>8.7788000000000004</v>
      </c>
      <c r="BV246">
        <v>-1.4859178708954719</v>
      </c>
      <c r="BW246">
        <v>-3.4876</v>
      </c>
      <c r="BX246">
        <v>3.351</v>
      </c>
      <c r="BY246">
        <v>6.8385999999999996</v>
      </c>
      <c r="BZ246">
        <v>-2.2966000000000002</v>
      </c>
      <c r="CA246">
        <v>-7.5933153908757616</v>
      </c>
      <c r="CB246">
        <v>-16.268999999999998</v>
      </c>
      <c r="CC246">
        <v>-5.9787999999999997</v>
      </c>
      <c r="CD246">
        <v>10.2902</v>
      </c>
      <c r="CE246">
        <v>-6.4821999999999997</v>
      </c>
      <c r="CF246">
        <v>43.538702567279522</v>
      </c>
      <c r="CG246">
        <v>41.9</v>
      </c>
      <c r="CH246">
        <v>70.900000000000006</v>
      </c>
      <c r="CI246">
        <v>29.000000000000011</v>
      </c>
      <c r="CJ246">
        <v>41.9</v>
      </c>
      <c r="CK246">
        <v>14.105266855222251</v>
      </c>
      <c r="CL246">
        <v>12.4</v>
      </c>
      <c r="CM246">
        <v>27.9</v>
      </c>
      <c r="CN246">
        <v>15.5</v>
      </c>
      <c r="CO246">
        <v>12.4</v>
      </c>
      <c r="CP246">
        <v>44.759320476039797</v>
      </c>
      <c r="CQ246">
        <v>27.5</v>
      </c>
      <c r="CR246">
        <v>53.4</v>
      </c>
      <c r="CS246">
        <v>25.9</v>
      </c>
      <c r="CT246">
        <v>40.6</v>
      </c>
      <c r="CU246">
        <v>9.5024749481653146</v>
      </c>
      <c r="CV246">
        <v>9.5</v>
      </c>
      <c r="CW246">
        <v>10.8</v>
      </c>
      <c r="CX246">
        <v>1.3000000000000009</v>
      </c>
      <c r="CY246">
        <v>9.5</v>
      </c>
      <c r="CZ246">
        <v>106.4000577429796</v>
      </c>
      <c r="DA246">
        <v>89.8</v>
      </c>
      <c r="DB246">
        <v>219.6</v>
      </c>
      <c r="DC246">
        <v>129.80000000000001</v>
      </c>
      <c r="DD246">
        <v>110.6</v>
      </c>
      <c r="DE246">
        <v>4.3626521289014111</v>
      </c>
      <c r="DF246">
        <v>2.6</v>
      </c>
      <c r="DG246">
        <v>16.899999999999999</v>
      </c>
      <c r="DH246">
        <v>14.3</v>
      </c>
      <c r="DI246">
        <v>2.6</v>
      </c>
      <c r="DJ246">
        <v>0.11421319807049091</v>
      </c>
      <c r="DK246">
        <v>0.1095424836601307</v>
      </c>
      <c r="DL246">
        <v>0.19971830985915501</v>
      </c>
      <c r="DM246">
        <v>9.0175826199024242E-2</v>
      </c>
      <c r="DN246">
        <v>0.1095424836601307</v>
      </c>
      <c r="DO246">
        <v>3.2638282182773</v>
      </c>
      <c r="DP246">
        <v>2.6939769999999998</v>
      </c>
      <c r="DQ246">
        <v>3.40463</v>
      </c>
      <c r="DR246">
        <v>0.7106530000000002</v>
      </c>
      <c r="DS246">
        <v>3.3234409999999999</v>
      </c>
      <c r="DT246">
        <v>5.8678528019076106</v>
      </c>
      <c r="DU246">
        <v>5.6500149999999998</v>
      </c>
      <c r="DV246">
        <v>7.0491279999999996</v>
      </c>
      <c r="DW246">
        <v>1.3991130000000001</v>
      </c>
      <c r="DX246">
        <v>5.6500149999999998</v>
      </c>
      <c r="DY246">
        <v>3.3803299495837749</v>
      </c>
      <c r="DZ246">
        <v>2.810327</v>
      </c>
      <c r="EA246">
        <v>3.5395720000000002</v>
      </c>
      <c r="EB246">
        <v>0.72924500000000014</v>
      </c>
      <c r="EC246">
        <v>3.3974500000000001</v>
      </c>
      <c r="ED246">
        <v>7.9586731945186298</v>
      </c>
      <c r="EE246">
        <v>6.9237339999999996</v>
      </c>
      <c r="EF246">
        <v>10.2728</v>
      </c>
      <c r="EG246">
        <v>3.349066000000001</v>
      </c>
      <c r="EH246">
        <v>8.2406100000000002</v>
      </c>
      <c r="EI246">
        <v>10.676129926262529</v>
      </c>
      <c r="EJ246">
        <v>6.6265340000000004</v>
      </c>
      <c r="EK246">
        <v>12.408179000000001</v>
      </c>
      <c r="EL246">
        <v>5.7816450000000001</v>
      </c>
      <c r="EM246">
        <v>10.443871</v>
      </c>
      <c r="EN246">
        <v>21.240768123075458</v>
      </c>
      <c r="EO246">
        <v>17.745760000000001</v>
      </c>
      <c r="EP246">
        <v>42.558889999999998</v>
      </c>
      <c r="EQ246">
        <v>24.813130000000001</v>
      </c>
      <c r="ER246">
        <v>24.27308</v>
      </c>
      <c r="ES246">
        <v>7.0102854966525614</v>
      </c>
      <c r="ET246">
        <v>5.7125399999999997</v>
      </c>
      <c r="EU246">
        <v>10.29677</v>
      </c>
      <c r="EV246">
        <v>4.5842300000000007</v>
      </c>
      <c r="EW246">
        <v>6.8841000000000001</v>
      </c>
      <c r="EX246">
        <v>14.2304826264229</v>
      </c>
      <c r="EY246">
        <v>10.642860000000001</v>
      </c>
      <c r="EZ246">
        <v>32.465879999999999</v>
      </c>
      <c r="FA246">
        <v>21.82302</v>
      </c>
      <c r="FB246">
        <v>17.38898</v>
      </c>
      <c r="FC246">
        <v>0.32192688588037099</v>
      </c>
      <c r="FD246">
        <v>0.26895624589838463</v>
      </c>
      <c r="FE246">
        <v>0.64502615182456535</v>
      </c>
      <c r="FF246">
        <v>0.37606990592618078</v>
      </c>
      <c r="FG246">
        <v>0.36788486225392208</v>
      </c>
      <c r="FH246">
        <v>2.0378933372497712</v>
      </c>
      <c r="FI246">
        <v>1.498382350870771</v>
      </c>
      <c r="FJ246">
        <v>3.5314973724472831</v>
      </c>
      <c r="FK246">
        <v>2.0331150215765121</v>
      </c>
      <c r="FL246">
        <v>2.525962725701254</v>
      </c>
      <c r="FM246">
        <v>38.117552817323947</v>
      </c>
      <c r="FN246">
        <v>36.130000000000003</v>
      </c>
      <c r="FO246">
        <v>40.9</v>
      </c>
      <c r="FP246">
        <v>4.769999999999996</v>
      </c>
      <c r="FQ246">
        <v>37.71</v>
      </c>
      <c r="FR246">
        <v>389.90208955662342</v>
      </c>
      <c r="FS246">
        <v>387.46420999999998</v>
      </c>
      <c r="FT246">
        <v>410.41174999999998</v>
      </c>
      <c r="FU246">
        <v>22.94754</v>
      </c>
      <c r="FV246">
        <v>388.82261</v>
      </c>
      <c r="FW246">
        <v>0.75973798558789429</v>
      </c>
      <c r="FX246">
        <v>0.72365800000000002</v>
      </c>
      <c r="FY246">
        <v>0.766899</v>
      </c>
      <c r="FZ246">
        <v>4.3240999999999967E-2</v>
      </c>
      <c r="GA246">
        <v>0.76196299999999995</v>
      </c>
      <c r="GB246">
        <v>7</v>
      </c>
      <c r="GC246">
        <v>11</v>
      </c>
    </row>
    <row r="247" spans="1:185" x14ac:dyDescent="0.3">
      <c r="A247" s="36" t="s">
        <v>1396</v>
      </c>
      <c r="B247">
        <v>-4.7592872287834959E-2</v>
      </c>
      <c r="C247">
        <v>1.8363083308487751</v>
      </c>
      <c r="D247">
        <v>2.1335410153374501</v>
      </c>
      <c r="E247">
        <v>-1.257508110754904</v>
      </c>
      <c r="F247">
        <v>-0.41521462431601652</v>
      </c>
      <c r="G247">
        <v>1.672767384307305</v>
      </c>
      <c r="H247">
        <v>-54.171589129756882</v>
      </c>
      <c r="I247">
        <v>3.8532576059002573E-2</v>
      </c>
      <c r="J247">
        <v>4.1647929489357943E-2</v>
      </c>
      <c r="K247">
        <v>0.1566006033345464</v>
      </c>
      <c r="L247">
        <v>7.1778300995893912E-2</v>
      </c>
      <c r="M247">
        <v>0.12731408667251959</v>
      </c>
      <c r="N247">
        <v>0.16438998667218471</v>
      </c>
      <c r="O247">
        <v>-0.1836003537762535</v>
      </c>
      <c r="P247">
        <v>-1.9210367104068749E-2</v>
      </c>
      <c r="Q247">
        <v>-0.10140745176455521</v>
      </c>
      <c r="R247">
        <v>3.1277674106207992E-2</v>
      </c>
      <c r="S247">
        <v>0.95710849473845028</v>
      </c>
      <c r="T247">
        <v>-0.5655674377883847</v>
      </c>
      <c r="U247">
        <v>-0.54207537985426546</v>
      </c>
      <c r="V247">
        <v>1.952278172116658</v>
      </c>
      <c r="W247">
        <v>1.950436843429042</v>
      </c>
      <c r="X247">
        <v>0.21228408840550331</v>
      </c>
      <c r="Y247">
        <v>0.18168809336867481</v>
      </c>
      <c r="Z247">
        <v>6.3263433876029923E-2</v>
      </c>
      <c r="AA247">
        <v>8.635483215248492E-2</v>
      </c>
      <c r="AB247">
        <v>53.496022162402333</v>
      </c>
      <c r="AC247">
        <v>-0.39617481300636048</v>
      </c>
      <c r="AD247">
        <v>1.9357539622119191</v>
      </c>
      <c r="AE247">
        <v>0.60845890141186398</v>
      </c>
      <c r="AF247">
        <v>0.57786290637503535</v>
      </c>
      <c r="AG247">
        <v>1.087488909827292</v>
      </c>
      <c r="AH247">
        <v>9.8730851046817582E-3</v>
      </c>
      <c r="AI247">
        <v>224.53238553902219</v>
      </c>
      <c r="AJ247">
        <v>113.21761540860589</v>
      </c>
      <c r="AK247">
        <v>258.90653373361062</v>
      </c>
      <c r="AL247">
        <v>301.47305044304409</v>
      </c>
      <c r="AM247">
        <v>398.12047832990629</v>
      </c>
      <c r="AN247">
        <v>493.49424987626708</v>
      </c>
      <c r="AO247">
        <v>191.76156484270001</v>
      </c>
      <c r="AP247">
        <v>424.14174288426221</v>
      </c>
      <c r="AQ247">
        <v>20.54105194181</v>
      </c>
      <c r="AR247">
        <v>5.5089207860215854</v>
      </c>
      <c r="AS247">
        <v>12.25363255915045</v>
      </c>
      <c r="AT247">
        <v>-21.818320331730689</v>
      </c>
      <c r="AU247">
        <v>-10.181637972228531</v>
      </c>
      <c r="AV247">
        <v>-11.636682359502149</v>
      </c>
      <c r="AW247">
        <v>6.1269649459770141</v>
      </c>
      <c r="AX247">
        <v>3.9066000000000001</v>
      </c>
      <c r="AY247">
        <v>7.2118000000000002</v>
      </c>
      <c r="AZ247">
        <v>3.3052000000000001</v>
      </c>
      <c r="BA247">
        <v>6.2690999999999999</v>
      </c>
      <c r="BB247">
        <v>0.96660622215316161</v>
      </c>
      <c r="BC247">
        <v>0.95550000000000002</v>
      </c>
      <c r="BD247">
        <v>0.97440000000000004</v>
      </c>
      <c r="BE247">
        <v>1.8900000000000031E-2</v>
      </c>
      <c r="BF247">
        <v>0.96530000000000005</v>
      </c>
      <c r="BG247">
        <v>11.89818181545639</v>
      </c>
      <c r="BH247">
        <v>10.4199</v>
      </c>
      <c r="BI247">
        <v>13.7803</v>
      </c>
      <c r="BJ247">
        <v>3.3603999999999998</v>
      </c>
      <c r="BK247">
        <v>12.099500000000001</v>
      </c>
      <c r="BL247">
        <v>19.271306991434329</v>
      </c>
      <c r="BM247">
        <v>13.467599999999999</v>
      </c>
      <c r="BN247">
        <v>20.709700000000002</v>
      </c>
      <c r="BO247">
        <v>7.2421000000000024</v>
      </c>
      <c r="BP247">
        <v>16.604500000000002</v>
      </c>
      <c r="BQ247">
        <v>14.703671538374451</v>
      </c>
      <c r="BR247">
        <v>10.3674</v>
      </c>
      <c r="BS247">
        <v>15.790100000000001</v>
      </c>
      <c r="BT247">
        <v>5.4227000000000007</v>
      </c>
      <c r="BU247">
        <v>13.355700000000001</v>
      </c>
      <c r="BV247">
        <v>-2.5327536054780202</v>
      </c>
      <c r="BW247">
        <v>-5.1336000000000004</v>
      </c>
      <c r="BX247">
        <v>-1.5449999999999999</v>
      </c>
      <c r="BY247">
        <v>3.5886</v>
      </c>
      <c r="BZ247">
        <v>-4.6596000000000002</v>
      </c>
      <c r="CA247">
        <v>-12.170877341626539</v>
      </c>
      <c r="CB247">
        <v>-13.1343</v>
      </c>
      <c r="CC247">
        <v>-6.3014000000000001</v>
      </c>
      <c r="CD247">
        <v>6.8329000000000004</v>
      </c>
      <c r="CE247">
        <v>-8.6960999999999995</v>
      </c>
      <c r="CF247">
        <v>69.352506992005004</v>
      </c>
      <c r="CG247">
        <v>59.7</v>
      </c>
      <c r="CH247">
        <v>80.8</v>
      </c>
      <c r="CI247">
        <v>21.099999999999991</v>
      </c>
      <c r="CJ247">
        <v>59.7</v>
      </c>
      <c r="CK247">
        <v>23.991207707385708</v>
      </c>
      <c r="CL247">
        <v>20.100000000000001</v>
      </c>
      <c r="CM247">
        <v>34.299999999999997</v>
      </c>
      <c r="CN247">
        <v>14.2</v>
      </c>
      <c r="CO247">
        <v>20.100000000000001</v>
      </c>
      <c r="CP247">
        <v>48.41904803426047</v>
      </c>
      <c r="CQ247">
        <v>44.8</v>
      </c>
      <c r="CR247">
        <v>64.5</v>
      </c>
      <c r="CS247">
        <v>19.7</v>
      </c>
      <c r="CT247">
        <v>63.9</v>
      </c>
      <c r="CU247">
        <v>11.981920977417269</v>
      </c>
      <c r="CV247">
        <v>9.3000000000000007</v>
      </c>
      <c r="CW247">
        <v>13.4</v>
      </c>
      <c r="CX247">
        <v>4.0999999999999996</v>
      </c>
      <c r="CY247">
        <v>9.4</v>
      </c>
      <c r="CZ247">
        <v>96.32679802989729</v>
      </c>
      <c r="DA247">
        <v>85.5</v>
      </c>
      <c r="DB247">
        <v>146.30000000000001</v>
      </c>
      <c r="DC247">
        <v>60.800000000000011</v>
      </c>
      <c r="DD247">
        <v>112.2</v>
      </c>
      <c r="DE247">
        <v>11.93855233489608</v>
      </c>
      <c r="DF247">
        <v>10.6</v>
      </c>
      <c r="DG247">
        <v>19.5</v>
      </c>
      <c r="DH247">
        <v>8.9</v>
      </c>
      <c r="DI247">
        <v>10.6</v>
      </c>
      <c r="DJ247">
        <v>0.16357111615639469</v>
      </c>
      <c r="DK247">
        <v>0.13771626297577849</v>
      </c>
      <c r="DL247">
        <v>0.19592628516003879</v>
      </c>
      <c r="DM247">
        <v>5.8210022184260253E-2</v>
      </c>
      <c r="DN247">
        <v>0.13771626297577849</v>
      </c>
      <c r="DO247">
        <v>4.016836992752066</v>
      </c>
      <c r="DP247">
        <v>3.1016339999999998</v>
      </c>
      <c r="DQ247">
        <v>4.1641969999999997</v>
      </c>
      <c r="DR247">
        <v>1.0625629999999999</v>
      </c>
      <c r="DS247">
        <v>4.1471780000000003</v>
      </c>
      <c r="DT247">
        <v>7.2536780162299079</v>
      </c>
      <c r="DU247">
        <v>6.9692460000000001</v>
      </c>
      <c r="DV247">
        <v>7.3638269999999997</v>
      </c>
      <c r="DW247">
        <v>0.39458099999999963</v>
      </c>
      <c r="DX247">
        <v>7.2770440000000001</v>
      </c>
      <c r="DY247">
        <v>4.4947767019370097</v>
      </c>
      <c r="DZ247">
        <v>3.426336</v>
      </c>
      <c r="EA247">
        <v>4.7340330000000002</v>
      </c>
      <c r="EB247">
        <v>1.3076970000000001</v>
      </c>
      <c r="EC247">
        <v>4.696828</v>
      </c>
      <c r="ED247">
        <v>8.6871432770252301</v>
      </c>
      <c r="EE247">
        <v>8.5391300000000001</v>
      </c>
      <c r="EF247">
        <v>8.7839240000000007</v>
      </c>
      <c r="EG247">
        <v>0.24479400000000059</v>
      </c>
      <c r="EH247">
        <v>8.7621570000000002</v>
      </c>
      <c r="EI247">
        <v>8.8241520547119219</v>
      </c>
      <c r="EJ247">
        <v>8.4439740000000008</v>
      </c>
      <c r="EK247">
        <v>9.0504599999999993</v>
      </c>
      <c r="EL247">
        <v>0.60648599999999853</v>
      </c>
      <c r="EM247">
        <v>8.4955359999999995</v>
      </c>
      <c r="EN247">
        <v>31.94234417438285</v>
      </c>
      <c r="EO247">
        <v>28.665030000000002</v>
      </c>
      <c r="EP247">
        <v>34.889960000000002</v>
      </c>
      <c r="EQ247">
        <v>6.2249300000000014</v>
      </c>
      <c r="ER247">
        <v>31.634820000000001</v>
      </c>
      <c r="ES247">
        <v>10.76017321406324</v>
      </c>
      <c r="ET247">
        <v>7.3205200000000001</v>
      </c>
      <c r="EU247">
        <v>12.675929999999999</v>
      </c>
      <c r="EV247">
        <v>5.3554099999999991</v>
      </c>
      <c r="EW247">
        <v>8.9513999999999996</v>
      </c>
      <c r="EX247">
        <v>21.18217096031962</v>
      </c>
      <c r="EY247">
        <v>15.989100000000001</v>
      </c>
      <c r="EZ247">
        <v>24.935890000000001</v>
      </c>
      <c r="FA247">
        <v>8.94679</v>
      </c>
      <c r="FB247">
        <v>22.683420000000002</v>
      </c>
      <c r="FC247">
        <v>0.46049138601746942</v>
      </c>
      <c r="FD247">
        <v>0.41324454219357148</v>
      </c>
      <c r="FE247">
        <v>0.50298518952717031</v>
      </c>
      <c r="FF247">
        <v>8.9740647333598766E-2</v>
      </c>
      <c r="FG247">
        <v>0.45605801592658513</v>
      </c>
      <c r="FH247">
        <v>1.973355421583757</v>
      </c>
      <c r="FI247">
        <v>1.2613749050365539</v>
      </c>
      <c r="FJ247">
        <v>3.406300372104714</v>
      </c>
      <c r="FK247">
        <v>2.1449254670681599</v>
      </c>
      <c r="FL247">
        <v>2.534063945304645</v>
      </c>
      <c r="FM247">
        <v>40.874721105011481</v>
      </c>
      <c r="FN247">
        <v>39.880000000000003</v>
      </c>
      <c r="FO247">
        <v>42.72</v>
      </c>
      <c r="FP247">
        <v>2.8399999999999959</v>
      </c>
      <c r="FQ247">
        <v>40.700000000000003</v>
      </c>
      <c r="FR247">
        <v>492.6339066246473</v>
      </c>
      <c r="FS247">
        <v>480.02537999999998</v>
      </c>
      <c r="FT247">
        <v>496.60784999999998</v>
      </c>
      <c r="FU247">
        <v>16.582470000000001</v>
      </c>
      <c r="FV247">
        <v>491.03924999999998</v>
      </c>
      <c r="FW247">
        <v>0.6889609753301501</v>
      </c>
      <c r="FX247">
        <v>0.68460600000000005</v>
      </c>
      <c r="FY247">
        <v>0.70606400000000002</v>
      </c>
      <c r="FZ247">
        <v>2.1457999999999981E-2</v>
      </c>
      <c r="GA247">
        <v>0.69219699999999995</v>
      </c>
      <c r="GB247">
        <v>11</v>
      </c>
      <c r="GC247">
        <v>134</v>
      </c>
    </row>
    <row r="248" spans="1:185" x14ac:dyDescent="0.3">
      <c r="A248" s="36" t="s">
        <v>1399</v>
      </c>
      <c r="B248">
        <v>-5.5517338986189643E-2</v>
      </c>
      <c r="C248">
        <v>1.8301617867532409</v>
      </c>
      <c r="D248">
        <v>1.7860053258573441</v>
      </c>
      <c r="E248">
        <v>-0.73090808945057306</v>
      </c>
      <c r="F248">
        <v>-0.72734284025232143</v>
      </c>
      <c r="G248">
        <v>1.458250929702894</v>
      </c>
      <c r="H248">
        <v>-54.18575700916157</v>
      </c>
      <c r="I248">
        <v>0.10385253340974961</v>
      </c>
      <c r="J248">
        <v>0.35853606964127099</v>
      </c>
      <c r="K248">
        <v>0.23209261598923289</v>
      </c>
      <c r="L248">
        <v>-2.9963757140355832E-2</v>
      </c>
      <c r="M248">
        <v>8.7558688248336736E-2</v>
      </c>
      <c r="N248">
        <v>0.19669018709235619</v>
      </c>
      <c r="O248">
        <v>-0.2152942257168671</v>
      </c>
      <c r="P248">
        <v>-1.860403862451086E-2</v>
      </c>
      <c r="Q248">
        <v>-0.116949132170689</v>
      </c>
      <c r="R248">
        <v>3.4768222650538021E-2</v>
      </c>
      <c r="S248">
        <v>0.81290796296479562</v>
      </c>
      <c r="T248">
        <v>-0.54550644292502803</v>
      </c>
      <c r="U248">
        <v>-0.54541310464662307</v>
      </c>
      <c r="V248">
        <v>1.952688221930647</v>
      </c>
      <c r="W248">
        <v>1.9526539924563009</v>
      </c>
      <c r="X248">
        <v>0.22528390069609</v>
      </c>
      <c r="Y248">
        <v>0.22518848040001441</v>
      </c>
      <c r="Z248">
        <v>3.7664183178251119E-2</v>
      </c>
      <c r="AA248">
        <v>3.7782682680966413E-2</v>
      </c>
      <c r="AB248">
        <v>47.392267809311292</v>
      </c>
      <c r="AC248">
        <v>-0.36274794267845722</v>
      </c>
      <c r="AD248">
        <v>1.9037535723358989</v>
      </c>
      <c r="AE248">
        <v>0.58803184337454728</v>
      </c>
      <c r="AF248">
        <v>0.5879364230784716</v>
      </c>
      <c r="AG248">
        <v>0.83555086634290809</v>
      </c>
      <c r="AH248">
        <v>5.05725066921361E-3</v>
      </c>
      <c r="AI248">
        <v>300.09015291213461</v>
      </c>
      <c r="AJ248">
        <v>288.16784340078271</v>
      </c>
      <c r="AK248">
        <v>289.55525480150948</v>
      </c>
      <c r="AL248">
        <v>322.54732722428167</v>
      </c>
      <c r="AM248">
        <v>374.546296762493</v>
      </c>
      <c r="AN248">
        <v>495.88531600452529</v>
      </c>
      <c r="AO248">
        <v>146.63326061235989</v>
      </c>
      <c r="AP248">
        <v>445.23251161854529</v>
      </c>
      <c r="AQ248">
        <v>20.220235007038731</v>
      </c>
      <c r="AR248">
        <v>5.7378948930647624</v>
      </c>
      <c r="AS248">
        <v>11.42893330080158</v>
      </c>
      <c r="AT248">
        <v>-16.619252939000791</v>
      </c>
      <c r="AU248">
        <v>-6.4017867532413506</v>
      </c>
      <c r="AV248">
        <v>-10.217466185759431</v>
      </c>
      <c r="AW248">
        <v>2.320103786684887</v>
      </c>
      <c r="AX248">
        <v>0.14749999999999999</v>
      </c>
      <c r="AY248">
        <v>3.3117999999999999</v>
      </c>
      <c r="AZ248">
        <v>3.1642999999999999</v>
      </c>
      <c r="BA248">
        <v>0.14749999999999999</v>
      </c>
      <c r="BB248">
        <v>0.9347942233874007</v>
      </c>
      <c r="BC248">
        <v>0.93440000000000001</v>
      </c>
      <c r="BD248">
        <v>0.93530000000000002</v>
      </c>
      <c r="BE248">
        <v>9.000000000000119E-4</v>
      </c>
      <c r="BF248">
        <v>0.93440000000000001</v>
      </c>
      <c r="BG248">
        <v>17.69074331381093</v>
      </c>
      <c r="BH248">
        <v>17.615300000000001</v>
      </c>
      <c r="BI248">
        <v>17.751899999999999</v>
      </c>
      <c r="BJ248">
        <v>0.13659999999999781</v>
      </c>
      <c r="BK248">
        <v>17.751899999999999</v>
      </c>
      <c r="BL248">
        <v>12.80946943214385</v>
      </c>
      <c r="BM248">
        <v>0.75929999999999997</v>
      </c>
      <c r="BN248">
        <v>16.8767</v>
      </c>
      <c r="BO248">
        <v>16.1174</v>
      </c>
      <c r="BP248">
        <v>12.7034</v>
      </c>
      <c r="BQ248">
        <v>9.0078443290643069</v>
      </c>
      <c r="BR248">
        <v>0.35849999999999999</v>
      </c>
      <c r="BS248">
        <v>13.0847</v>
      </c>
      <c r="BT248">
        <v>12.7262</v>
      </c>
      <c r="BU248">
        <v>5.2007000000000003</v>
      </c>
      <c r="BV248">
        <v>-0.52076024664606479</v>
      </c>
      <c r="BW248">
        <v>-2.8</v>
      </c>
      <c r="BX248">
        <v>5.1715999999999998</v>
      </c>
      <c r="BY248">
        <v>7.9715999999999996</v>
      </c>
      <c r="BZ248">
        <v>5.1715999999999998</v>
      </c>
      <c r="CA248">
        <v>-8.4870531625681664</v>
      </c>
      <c r="CB248">
        <v>-10.372199999999999</v>
      </c>
      <c r="CC248">
        <v>-0.61729999999999996</v>
      </c>
      <c r="CD248">
        <v>9.7548999999999992</v>
      </c>
      <c r="CE248">
        <v>-10.372199999999999</v>
      </c>
      <c r="CF248">
        <v>50.652804385979962</v>
      </c>
      <c r="CG248">
        <v>50.5</v>
      </c>
      <c r="CH248">
        <v>50.8</v>
      </c>
      <c r="CI248">
        <v>0.29999999999999721</v>
      </c>
      <c r="CJ248">
        <v>50.5</v>
      </c>
      <c r="CK248">
        <v>13.91706932115294</v>
      </c>
      <c r="CL248">
        <v>13.8</v>
      </c>
      <c r="CM248">
        <v>14</v>
      </c>
      <c r="CN248">
        <v>0.19999999999999929</v>
      </c>
      <c r="CO248">
        <v>13.8</v>
      </c>
      <c r="CP248">
        <v>90.258446770083779</v>
      </c>
      <c r="CQ248">
        <v>87.1</v>
      </c>
      <c r="CR248">
        <v>102.9</v>
      </c>
      <c r="CS248">
        <v>15.80000000000001</v>
      </c>
      <c r="CT248">
        <v>102.9</v>
      </c>
      <c r="CU248">
        <v>11.434143296357581</v>
      </c>
      <c r="CV248">
        <v>11.4</v>
      </c>
      <c r="CW248">
        <v>11.5</v>
      </c>
      <c r="CX248">
        <v>9.9999999999999645E-2</v>
      </c>
      <c r="CY248">
        <v>11.5</v>
      </c>
      <c r="CZ248">
        <v>55.670753380226053</v>
      </c>
      <c r="DA248">
        <v>42.7</v>
      </c>
      <c r="DB248">
        <v>59.4</v>
      </c>
      <c r="DC248">
        <v>16.7</v>
      </c>
      <c r="DD248">
        <v>42.7</v>
      </c>
      <c r="DE248">
        <v>1.5325468738364481</v>
      </c>
      <c r="DF248">
        <v>1.4</v>
      </c>
      <c r="DG248">
        <v>1.7</v>
      </c>
      <c r="DH248">
        <v>0.3</v>
      </c>
      <c r="DI248">
        <v>1.4</v>
      </c>
      <c r="DJ248">
        <v>0.1137670935530227</v>
      </c>
      <c r="DK248">
        <v>0.11343216531895781</v>
      </c>
      <c r="DL248">
        <v>0.1141060197663971</v>
      </c>
      <c r="DM248">
        <v>6.7385444743933709E-4</v>
      </c>
      <c r="DN248">
        <v>0.11343216531895781</v>
      </c>
      <c r="DO248">
        <v>4.0193517964967471</v>
      </c>
      <c r="DP248">
        <v>3.9277769999999999</v>
      </c>
      <c r="DQ248">
        <v>4.1822780000000002</v>
      </c>
      <c r="DR248">
        <v>0.25450100000000031</v>
      </c>
      <c r="DS248">
        <v>4.1822780000000002</v>
      </c>
      <c r="DT248">
        <v>6.2882904336486671</v>
      </c>
      <c r="DU248">
        <v>6.2773589999999997</v>
      </c>
      <c r="DV248">
        <v>6.2938700000000001</v>
      </c>
      <c r="DW248">
        <v>1.651100000000039E-2</v>
      </c>
      <c r="DX248">
        <v>6.2877619999999999</v>
      </c>
      <c r="DY248">
        <v>5.5303457171799186</v>
      </c>
      <c r="DZ248">
        <v>5.4298529999999996</v>
      </c>
      <c r="EA248">
        <v>5.8112000000000004</v>
      </c>
      <c r="EB248">
        <v>0.38134700000000082</v>
      </c>
      <c r="EC248">
        <v>5.8112000000000004</v>
      </c>
      <c r="ED248">
        <v>8.3410811067988533</v>
      </c>
      <c r="EE248">
        <v>7.8882669999999999</v>
      </c>
      <c r="EF248">
        <v>8.4426600000000001</v>
      </c>
      <c r="EG248">
        <v>0.55439300000000014</v>
      </c>
      <c r="EH248">
        <v>8.4330459999999992</v>
      </c>
      <c r="EI248">
        <v>8.4454640678855295</v>
      </c>
      <c r="EJ248">
        <v>8.2575819999999993</v>
      </c>
      <c r="EK248">
        <v>8.5034770000000002</v>
      </c>
      <c r="EL248">
        <v>0.24589500000000089</v>
      </c>
      <c r="EM248">
        <v>8.2575819999999993</v>
      </c>
      <c r="EN248">
        <v>26.293367415219809</v>
      </c>
      <c r="EO248">
        <v>23.069189999999999</v>
      </c>
      <c r="EP248">
        <v>29.541350000000001</v>
      </c>
      <c r="EQ248">
        <v>6.4721600000000024</v>
      </c>
      <c r="ER248">
        <v>29.541350000000001</v>
      </c>
      <c r="ES248">
        <v>5.9870599999999987</v>
      </c>
      <c r="ET248">
        <v>5.9870599999999996</v>
      </c>
      <c r="EU248">
        <v>5.9870599999999996</v>
      </c>
      <c r="EV248">
        <v>0</v>
      </c>
      <c r="EW248">
        <v>5.9870599999999996</v>
      </c>
      <c r="EX248">
        <v>20.306307415219798</v>
      </c>
      <c r="EY248">
        <v>17.082129999999999</v>
      </c>
      <c r="EZ248">
        <v>23.554290000000002</v>
      </c>
      <c r="FA248">
        <v>6.4721600000000024</v>
      </c>
      <c r="FB248">
        <v>23.554290000000002</v>
      </c>
      <c r="FC248">
        <v>0.39696136856108988</v>
      </c>
      <c r="FD248">
        <v>0.34828468675697222</v>
      </c>
      <c r="FE248">
        <v>0.4459974464265144</v>
      </c>
      <c r="FF248">
        <v>9.7712759669542182E-2</v>
      </c>
      <c r="FG248">
        <v>0.4459974464265144</v>
      </c>
      <c r="FH248">
        <v>3.3916993341005108</v>
      </c>
      <c r="FI248">
        <v>2.8531750141137722</v>
      </c>
      <c r="FJ248">
        <v>3.9341997574769589</v>
      </c>
      <c r="FK248">
        <v>1.081024743363187</v>
      </c>
      <c r="FL248">
        <v>3.9341997574769589</v>
      </c>
      <c r="FM248">
        <v>38.344495354358152</v>
      </c>
      <c r="FN248">
        <v>38.1</v>
      </c>
      <c r="FO248">
        <v>38.49</v>
      </c>
      <c r="FP248">
        <v>0.39000000000000062</v>
      </c>
      <c r="FQ248">
        <v>38.1</v>
      </c>
      <c r="FR248">
        <v>502.09041896792962</v>
      </c>
      <c r="FS248">
        <v>501.88234999999997</v>
      </c>
      <c r="FT248">
        <v>502.25770999999997</v>
      </c>
      <c r="FU248">
        <v>0.37536000000000058</v>
      </c>
      <c r="FV248">
        <v>501.88234999999997</v>
      </c>
      <c r="FW248">
        <v>0.67087151017303548</v>
      </c>
      <c r="FX248">
        <v>0.67070399999999997</v>
      </c>
      <c r="FY248">
        <v>0.67114499999999999</v>
      </c>
      <c r="FZ248">
        <v>4.4100000000002471E-4</v>
      </c>
      <c r="GA248">
        <v>0.67114499999999999</v>
      </c>
      <c r="GB248">
        <v>4</v>
      </c>
      <c r="GC248">
        <v>14</v>
      </c>
    </row>
    <row r="249" spans="1:185" x14ac:dyDescent="0.3">
      <c r="A249" s="36" t="s">
        <v>1402</v>
      </c>
      <c r="B249">
        <v>-6.1678776820325083E-2</v>
      </c>
      <c r="C249">
        <v>1.789359268048845</v>
      </c>
      <c r="D249">
        <v>2.0951874970769508</v>
      </c>
      <c r="E249">
        <v>-1.068474033947743</v>
      </c>
      <c r="F249">
        <v>-0.622661078546215</v>
      </c>
      <c r="G249">
        <v>1.6911204668726461</v>
      </c>
      <c r="H249">
        <v>-54.169732801303198</v>
      </c>
      <c r="I249">
        <v>0.1827355535418117</v>
      </c>
      <c r="J249">
        <v>6.6311585738221629E-2</v>
      </c>
      <c r="K249">
        <v>0.32067407593091302</v>
      </c>
      <c r="L249">
        <v>0.13550822693166201</v>
      </c>
      <c r="M249">
        <v>0.13773161177835319</v>
      </c>
      <c r="N249">
        <v>0.24860281342963389</v>
      </c>
      <c r="O249">
        <v>-0.21552321416425971</v>
      </c>
      <c r="P249">
        <v>3.3079599265374279E-2</v>
      </c>
      <c r="Q249">
        <v>-9.1223721298048066E-2</v>
      </c>
      <c r="R249">
        <v>1.6740892205744179E-2</v>
      </c>
      <c r="S249">
        <v>1.14345699517005</v>
      </c>
      <c r="T249">
        <v>-0.60953224172793352</v>
      </c>
      <c r="U249">
        <v>-0.52023747598462133</v>
      </c>
      <c r="V249">
        <v>1.9664225467533121</v>
      </c>
      <c r="W249">
        <v>1.9614153430850541</v>
      </c>
      <c r="X249">
        <v>0.2222080424709969</v>
      </c>
      <c r="Y249">
        <v>0.20727770407185531</v>
      </c>
      <c r="Z249">
        <v>8.0579237645357349E-2</v>
      </c>
      <c r="AA249">
        <v>9.6112327514061804E-2</v>
      </c>
      <c r="AB249">
        <v>51.516666060894863</v>
      </c>
      <c r="AC249">
        <v>-0.35912489978416862</v>
      </c>
      <c r="AD249">
        <v>1.9319264138493799</v>
      </c>
      <c r="AE249">
        <v>0.58133294225516541</v>
      </c>
      <c r="AF249">
        <v>0.56640260385602381</v>
      </c>
      <c r="AG249">
        <v>0.96053311267963948</v>
      </c>
      <c r="AH249">
        <v>1.6233683292406469E-2</v>
      </c>
      <c r="AI249">
        <v>183.92099084155669</v>
      </c>
      <c r="AJ249">
        <v>113.2490735581968</v>
      </c>
      <c r="AK249">
        <v>166.7656139125267</v>
      </c>
      <c r="AL249">
        <v>271.74834999736652</v>
      </c>
      <c r="AM249">
        <v>166.3845930624542</v>
      </c>
      <c r="AN249">
        <v>250.77871312820261</v>
      </c>
      <c r="AO249">
        <v>88.956628382336817</v>
      </c>
      <c r="AP249">
        <v>191.79700963415391</v>
      </c>
      <c r="AQ249">
        <v>17.448850315503169</v>
      </c>
      <c r="AR249">
        <v>3.754061170737645</v>
      </c>
      <c r="AS249">
        <v>11.325537651462479</v>
      </c>
      <c r="AT249">
        <v>-7.8230271353142022</v>
      </c>
      <c r="AU249">
        <v>-3.8845991358393359</v>
      </c>
      <c r="AV249">
        <v>-3.9384279994748672</v>
      </c>
      <c r="AW249">
        <v>1.4993929222027951</v>
      </c>
      <c r="AX249">
        <v>0.83979999999999999</v>
      </c>
      <c r="AY249">
        <v>1.6158999999999999</v>
      </c>
      <c r="AZ249">
        <v>0.7760999999999999</v>
      </c>
      <c r="BA249">
        <v>1.5016</v>
      </c>
      <c r="BB249">
        <v>0.87988270632500887</v>
      </c>
      <c r="BC249">
        <v>0.874</v>
      </c>
      <c r="BD249">
        <v>0.94269999999999998</v>
      </c>
      <c r="BE249">
        <v>6.8699999999999983E-2</v>
      </c>
      <c r="BF249">
        <v>0.88280000000000003</v>
      </c>
      <c r="BG249">
        <v>23.76191980760699</v>
      </c>
      <c r="BH249">
        <v>16.476800000000001</v>
      </c>
      <c r="BI249">
        <v>24.322199999999999</v>
      </c>
      <c r="BJ249">
        <v>7.8453999999999979</v>
      </c>
      <c r="BK249">
        <v>23.513200000000001</v>
      </c>
      <c r="BL249">
        <v>2.2704740828866079</v>
      </c>
      <c r="BM249">
        <v>1.9947999999999999</v>
      </c>
      <c r="BN249">
        <v>3.9329000000000001</v>
      </c>
      <c r="BO249">
        <v>1.9380999999999999</v>
      </c>
      <c r="BP249">
        <v>1.9947999999999999</v>
      </c>
      <c r="BQ249">
        <v>1.2442529435771359</v>
      </c>
      <c r="BR249">
        <v>1.0186999999999999</v>
      </c>
      <c r="BS249">
        <v>2.4883000000000002</v>
      </c>
      <c r="BT249">
        <v>1.4696</v>
      </c>
      <c r="BU249">
        <v>1.3383</v>
      </c>
      <c r="BV249">
        <v>0.55034672492264258</v>
      </c>
      <c r="BW249">
        <v>-6.0699999999999997E-2</v>
      </c>
      <c r="BX249">
        <v>0.82169999999999999</v>
      </c>
      <c r="BY249">
        <v>0.88239999999999996</v>
      </c>
      <c r="BZ249">
        <v>0.13469999999999999</v>
      </c>
      <c r="CA249">
        <v>-1.794610561010018</v>
      </c>
      <c r="CB249">
        <v>-3.0019999999999998</v>
      </c>
      <c r="CC249">
        <v>-1.4730000000000001</v>
      </c>
      <c r="CD249">
        <v>1.5289999999999999</v>
      </c>
      <c r="CE249">
        <v>-1.4730000000000001</v>
      </c>
      <c r="CF249">
        <v>58.981703494048709</v>
      </c>
      <c r="CG249">
        <v>57.1</v>
      </c>
      <c r="CH249">
        <v>71.3</v>
      </c>
      <c r="CI249">
        <v>14.2</v>
      </c>
      <c r="CJ249">
        <v>57.1</v>
      </c>
      <c r="CK249">
        <v>19.293289660070251</v>
      </c>
      <c r="CL249">
        <v>18.5</v>
      </c>
      <c r="CM249">
        <v>26.4</v>
      </c>
      <c r="CN249">
        <v>7.8999999999999986</v>
      </c>
      <c r="CO249">
        <v>18.7</v>
      </c>
      <c r="CP249">
        <v>33.212588891237218</v>
      </c>
      <c r="CQ249">
        <v>26.8</v>
      </c>
      <c r="CR249">
        <v>40</v>
      </c>
      <c r="CS249">
        <v>13.2</v>
      </c>
      <c r="CT249">
        <v>35.4</v>
      </c>
      <c r="CU249">
        <v>9.4322161593453888</v>
      </c>
      <c r="CV249">
        <v>9.3000000000000007</v>
      </c>
      <c r="CW249">
        <v>10.6</v>
      </c>
      <c r="CX249">
        <v>1.2999999999999989</v>
      </c>
      <c r="CY249">
        <v>9.3000000000000007</v>
      </c>
      <c r="CZ249">
        <v>49.156313504326867</v>
      </c>
      <c r="DA249">
        <v>42.9</v>
      </c>
      <c r="DB249">
        <v>63.6</v>
      </c>
      <c r="DC249">
        <v>20.7</v>
      </c>
      <c r="DD249">
        <v>50.8</v>
      </c>
      <c r="DE249">
        <v>9.2678908849579251</v>
      </c>
      <c r="DF249">
        <v>7.5</v>
      </c>
      <c r="DG249">
        <v>15.4</v>
      </c>
      <c r="DH249">
        <v>7.9</v>
      </c>
      <c r="DI249">
        <v>7.9</v>
      </c>
      <c r="DJ249">
        <v>0.30762421291451358</v>
      </c>
      <c r="DK249">
        <v>0.29524301964839711</v>
      </c>
      <c r="DL249">
        <v>0.39810161920714682</v>
      </c>
      <c r="DM249">
        <v>0.10285859955874969</v>
      </c>
      <c r="DN249">
        <v>0.29524301964839711</v>
      </c>
      <c r="DO249">
        <v>3.4033943555703661</v>
      </c>
      <c r="DP249">
        <v>3.1697790000000001</v>
      </c>
      <c r="DQ249">
        <v>3.4777049999999998</v>
      </c>
      <c r="DR249">
        <v>0.3079259999999997</v>
      </c>
      <c r="DS249">
        <v>3.4462799999999998</v>
      </c>
      <c r="DT249">
        <v>5.6345026953956232</v>
      </c>
      <c r="DU249">
        <v>5.1867000000000001</v>
      </c>
      <c r="DV249">
        <v>5.7525829999999996</v>
      </c>
      <c r="DW249">
        <v>0.56588299999999947</v>
      </c>
      <c r="DX249">
        <v>5.750267</v>
      </c>
      <c r="DY249">
        <v>3.4040660775145368</v>
      </c>
      <c r="DZ249">
        <v>3.1697790000000001</v>
      </c>
      <c r="EA249">
        <v>3.4777049999999998</v>
      </c>
      <c r="EB249">
        <v>0.3079259999999997</v>
      </c>
      <c r="EC249">
        <v>3.4462799999999998</v>
      </c>
      <c r="ED249">
        <v>5.6345026953956232</v>
      </c>
      <c r="EE249">
        <v>5.1867000000000001</v>
      </c>
      <c r="EF249">
        <v>5.7525829999999996</v>
      </c>
      <c r="EG249">
        <v>0.56588299999999947</v>
      </c>
      <c r="EH249">
        <v>5.750267</v>
      </c>
      <c r="EI249">
        <v>7.3783033807080338</v>
      </c>
      <c r="EJ249">
        <v>7.2777700000000003</v>
      </c>
      <c r="EK249">
        <v>7.7649419999999996</v>
      </c>
      <c r="EL249">
        <v>0.48717199999999927</v>
      </c>
      <c r="EM249">
        <v>7.3347600000000002</v>
      </c>
      <c r="EN249">
        <v>21.215967024374979</v>
      </c>
      <c r="EO249">
        <v>17.42737</v>
      </c>
      <c r="EP249">
        <v>22.306519999999999</v>
      </c>
      <c r="EQ249">
        <v>4.8791499999999992</v>
      </c>
      <c r="ER249">
        <v>21.737929999999999</v>
      </c>
      <c r="ES249">
        <v>11.541546427977719</v>
      </c>
      <c r="ET249">
        <v>8.5423399999999994</v>
      </c>
      <c r="EU249">
        <v>13.595969999999999</v>
      </c>
      <c r="EV249">
        <v>5.0536300000000001</v>
      </c>
      <c r="EW249">
        <v>11.39256</v>
      </c>
      <c r="EX249">
        <v>9.6744205963972689</v>
      </c>
      <c r="EY249">
        <v>3.8313999999999999</v>
      </c>
      <c r="EZ249">
        <v>11.209239999999999</v>
      </c>
      <c r="FA249">
        <v>7.3778399999999991</v>
      </c>
      <c r="FB249">
        <v>10.345370000000001</v>
      </c>
      <c r="FC249">
        <v>0.60698054530417533</v>
      </c>
      <c r="FD249">
        <v>0.49859026146036611</v>
      </c>
      <c r="FE249">
        <v>0.63818084077350079</v>
      </c>
      <c r="FF249">
        <v>0.13959057931313471</v>
      </c>
      <c r="FG249">
        <v>0.62191370254416667</v>
      </c>
      <c r="FH249">
        <v>0.83944883861151087</v>
      </c>
      <c r="FI249">
        <v>0.2818040934188587</v>
      </c>
      <c r="FJ249">
        <v>1.311213320940164</v>
      </c>
      <c r="FK249">
        <v>1.0294092275213049</v>
      </c>
      <c r="FL249">
        <v>0.90808123898403881</v>
      </c>
      <c r="FM249">
        <v>31.917105040749249</v>
      </c>
      <c r="FN249">
        <v>29.14</v>
      </c>
      <c r="FO249">
        <v>37.799999999999997</v>
      </c>
      <c r="FP249">
        <v>8.6599999999999966</v>
      </c>
      <c r="FQ249">
        <v>35.54</v>
      </c>
      <c r="FR249">
        <v>274.34294303529077</v>
      </c>
      <c r="FS249">
        <v>271.03068000000002</v>
      </c>
      <c r="FT249">
        <v>279.35827</v>
      </c>
      <c r="FU249">
        <v>8.3275899999999865</v>
      </c>
      <c r="FV249">
        <v>277.98146000000003</v>
      </c>
      <c r="FW249">
        <v>0.81648144700655201</v>
      </c>
      <c r="FX249">
        <v>0.80100199999999999</v>
      </c>
      <c r="FY249">
        <v>0.82619299999999996</v>
      </c>
      <c r="FZ249">
        <v>2.519099999999996E-2</v>
      </c>
      <c r="GA249">
        <v>0.80577399999999999</v>
      </c>
      <c r="GB249">
        <v>15</v>
      </c>
      <c r="GC249">
        <v>192</v>
      </c>
    </row>
    <row r="250" spans="1:185" x14ac:dyDescent="0.3">
      <c r="A250" s="36" t="s">
        <v>1405</v>
      </c>
      <c r="B250">
        <v>-4.7095600000000001E-2</v>
      </c>
      <c r="C250">
        <v>1.88371</v>
      </c>
      <c r="D250">
        <v>1.5576000000000001</v>
      </c>
      <c r="E250">
        <v>-0.93179999999999996</v>
      </c>
      <c r="F250">
        <v>-0.2838</v>
      </c>
      <c r="G250">
        <v>1.2155</v>
      </c>
      <c r="H250">
        <v>-54.192224000000003</v>
      </c>
      <c r="I250">
        <v>6.9800000000000001E-2</v>
      </c>
      <c r="J250">
        <v>0.45250000000000001</v>
      </c>
      <c r="K250">
        <v>0.18318999999999999</v>
      </c>
      <c r="L250">
        <v>-7.6623999999999998E-2</v>
      </c>
      <c r="M250">
        <v>2.5850000000000001E-3</v>
      </c>
      <c r="N250">
        <v>0.18781</v>
      </c>
      <c r="O250">
        <v>-0.21768999999999999</v>
      </c>
      <c r="P250">
        <v>-2.988E-2</v>
      </c>
      <c r="Q250">
        <v>-0.12378</v>
      </c>
      <c r="R250">
        <v>4.079E-2</v>
      </c>
      <c r="S250">
        <v>0.36926999999999999</v>
      </c>
      <c r="T250">
        <v>-0.51422000000000001</v>
      </c>
      <c r="U250">
        <v>-0.41749000000000003</v>
      </c>
      <c r="V250">
        <v>1.9434566666666671</v>
      </c>
      <c r="W250">
        <v>1.90778</v>
      </c>
      <c r="X250">
        <v>0.1919066666666667</v>
      </c>
      <c r="Y250">
        <v>0.15276999999999999</v>
      </c>
      <c r="Z250">
        <v>3.8146666666666669E-2</v>
      </c>
      <c r="AA250">
        <v>5.4370000000000002E-2</v>
      </c>
      <c r="AB250">
        <v>48.93</v>
      </c>
      <c r="AC250">
        <v>-0.38052000000000002</v>
      </c>
      <c r="AD250">
        <v>1.8932</v>
      </c>
      <c r="AE250">
        <v>0.57242666666666664</v>
      </c>
      <c r="AF250">
        <v>0.53329000000000004</v>
      </c>
      <c r="AG250">
        <v>0.67447000000000001</v>
      </c>
      <c r="AH250">
        <v>5.1399999999999996E-3</v>
      </c>
      <c r="AI250">
        <v>347.02749999999997</v>
      </c>
      <c r="AJ250">
        <v>275.73660000000001</v>
      </c>
      <c r="AK250">
        <v>339.81830000000002</v>
      </c>
      <c r="AL250">
        <v>425.52769999999998</v>
      </c>
      <c r="AM250">
        <v>231.05799999999999</v>
      </c>
      <c r="AN250">
        <v>305.2</v>
      </c>
      <c r="AO250">
        <v>91</v>
      </c>
      <c r="AP250">
        <v>254.9</v>
      </c>
      <c r="AQ250">
        <v>19.72</v>
      </c>
      <c r="AR250">
        <v>4.63</v>
      </c>
      <c r="AS250">
        <v>12.41</v>
      </c>
      <c r="AT250">
        <v>-10.73826487496188</v>
      </c>
      <c r="AU250">
        <v>-4.62</v>
      </c>
      <c r="AV250">
        <v>-6.1182648749618762</v>
      </c>
      <c r="AW250">
        <v>1.5215000000000001</v>
      </c>
      <c r="AX250">
        <v>1.5215000000000001</v>
      </c>
      <c r="AY250">
        <v>1.5215000000000001</v>
      </c>
      <c r="AZ250">
        <v>0</v>
      </c>
      <c r="BA250">
        <v>1.5215000000000001</v>
      </c>
      <c r="BB250">
        <v>0.93230000000000002</v>
      </c>
      <c r="BC250">
        <v>0.93230000000000002</v>
      </c>
      <c r="BD250">
        <v>0.93230000000000002</v>
      </c>
      <c r="BE250">
        <v>0</v>
      </c>
      <c r="BF250">
        <v>0.93230000000000002</v>
      </c>
      <c r="BG250">
        <v>17.872199999999999</v>
      </c>
      <c r="BH250">
        <v>17.872199999999999</v>
      </c>
      <c r="BI250">
        <v>17.872199999999999</v>
      </c>
      <c r="BJ250">
        <v>0</v>
      </c>
      <c r="BK250">
        <v>17.872199999999999</v>
      </c>
      <c r="BL250">
        <v>7.7256</v>
      </c>
      <c r="BM250">
        <v>7.7256</v>
      </c>
      <c r="BN250">
        <v>7.7256</v>
      </c>
      <c r="BO250">
        <v>0</v>
      </c>
      <c r="BP250">
        <v>7.7256</v>
      </c>
      <c r="BQ250">
        <v>4.6585999999999999</v>
      </c>
      <c r="BR250">
        <v>4.6585999999999999</v>
      </c>
      <c r="BS250">
        <v>4.6585999999999999</v>
      </c>
      <c r="BT250">
        <v>0</v>
      </c>
      <c r="BU250">
        <v>4.6585999999999999</v>
      </c>
      <c r="BV250">
        <v>1.3539000000000001</v>
      </c>
      <c r="BW250">
        <v>1.3539000000000001</v>
      </c>
      <c r="BX250">
        <v>1.3539000000000001</v>
      </c>
      <c r="BY250">
        <v>0</v>
      </c>
      <c r="BZ250">
        <v>1.3539000000000001</v>
      </c>
      <c r="CA250">
        <v>-6.0125000000000002</v>
      </c>
      <c r="CB250">
        <v>-6.0125000000000002</v>
      </c>
      <c r="CC250">
        <v>-6.0125000000000002</v>
      </c>
      <c r="CD250">
        <v>0</v>
      </c>
      <c r="CE250">
        <v>-6.0125000000000002</v>
      </c>
      <c r="CF250">
        <v>50.3</v>
      </c>
      <c r="CG250">
        <v>50.3</v>
      </c>
      <c r="CH250">
        <v>50.3</v>
      </c>
      <c r="CI250">
        <v>0</v>
      </c>
      <c r="CJ250">
        <v>50.3</v>
      </c>
      <c r="CK250">
        <v>14.8</v>
      </c>
      <c r="CL250">
        <v>14.8</v>
      </c>
      <c r="CM250">
        <v>14.8</v>
      </c>
      <c r="CN250">
        <v>0</v>
      </c>
      <c r="CO250">
        <v>14.8</v>
      </c>
      <c r="CP250">
        <v>58.7</v>
      </c>
      <c r="CQ250">
        <v>58.7</v>
      </c>
      <c r="CR250">
        <v>58.7</v>
      </c>
      <c r="CS250">
        <v>0</v>
      </c>
      <c r="CT250">
        <v>58.7</v>
      </c>
      <c r="CU250">
        <v>11.4</v>
      </c>
      <c r="CV250">
        <v>11.4</v>
      </c>
      <c r="CW250">
        <v>11.4</v>
      </c>
      <c r="CX250">
        <v>0</v>
      </c>
      <c r="CY250">
        <v>11.4</v>
      </c>
      <c r="CZ250">
        <v>32.299999999999997</v>
      </c>
      <c r="DA250">
        <v>32.299999999999997</v>
      </c>
      <c r="DB250">
        <v>32.299999999999997</v>
      </c>
      <c r="DC250">
        <v>0</v>
      </c>
      <c r="DD250">
        <v>32.299999999999997</v>
      </c>
      <c r="DE250">
        <v>3</v>
      </c>
      <c r="DF250">
        <v>3</v>
      </c>
      <c r="DG250">
        <v>3</v>
      </c>
      <c r="DH250">
        <v>0</v>
      </c>
      <c r="DI250">
        <v>3</v>
      </c>
      <c r="DJ250">
        <v>0.1973322871714398</v>
      </c>
      <c r="DK250">
        <v>0.1973322871714398</v>
      </c>
      <c r="DL250">
        <v>0.1973322871714398</v>
      </c>
      <c r="DM250">
        <v>0</v>
      </c>
      <c r="DN250">
        <v>0.1973322871714398</v>
      </c>
      <c r="DO250">
        <v>4.0717030000000003</v>
      </c>
      <c r="DP250">
        <v>4.0717030000000003</v>
      </c>
      <c r="DQ250">
        <v>4.0717030000000003</v>
      </c>
      <c r="DR250">
        <v>0</v>
      </c>
      <c r="DS250">
        <v>4.0717030000000003</v>
      </c>
      <c r="DT250">
        <v>6.2011139999999996</v>
      </c>
      <c r="DU250">
        <v>6.2011139999999996</v>
      </c>
      <c r="DV250">
        <v>6.2011139999999996</v>
      </c>
      <c r="DW250">
        <v>0</v>
      </c>
      <c r="DX250">
        <v>6.2011139999999996</v>
      </c>
      <c r="DY250">
        <v>4.4935939999999999</v>
      </c>
      <c r="DZ250">
        <v>4.4935939999999999</v>
      </c>
      <c r="EA250">
        <v>4.4935939999999999</v>
      </c>
      <c r="EB250">
        <v>0</v>
      </c>
      <c r="EC250">
        <v>4.4935939999999999</v>
      </c>
      <c r="ED250">
        <v>6.6503500000000004</v>
      </c>
      <c r="EE250">
        <v>6.6503500000000004</v>
      </c>
      <c r="EF250">
        <v>6.6503500000000004</v>
      </c>
      <c r="EG250">
        <v>0</v>
      </c>
      <c r="EH250">
        <v>6.6503500000000004</v>
      </c>
      <c r="EI250">
        <v>7.537102</v>
      </c>
      <c r="EJ250">
        <v>7.537102</v>
      </c>
      <c r="EK250">
        <v>7.537102</v>
      </c>
      <c r="EL250">
        <v>0</v>
      </c>
      <c r="EM250">
        <v>7.537102</v>
      </c>
      <c r="EN250">
        <v>24.58107</v>
      </c>
      <c r="EO250">
        <v>24.58107</v>
      </c>
      <c r="EP250">
        <v>24.58107</v>
      </c>
      <c r="EQ250">
        <v>0</v>
      </c>
      <c r="ER250">
        <v>24.58107</v>
      </c>
      <c r="ES250">
        <v>8.5278700000000001</v>
      </c>
      <c r="ET250">
        <v>8.5278700000000001</v>
      </c>
      <c r="EU250">
        <v>8.5278700000000001</v>
      </c>
      <c r="EV250">
        <v>0</v>
      </c>
      <c r="EW250">
        <v>8.5278700000000001</v>
      </c>
      <c r="EX250">
        <v>16.0532</v>
      </c>
      <c r="EY250">
        <v>16.0532</v>
      </c>
      <c r="EZ250">
        <v>16.0532</v>
      </c>
      <c r="FA250">
        <v>0</v>
      </c>
      <c r="FB250">
        <v>16.0532</v>
      </c>
      <c r="FC250">
        <v>0.55017227386732792</v>
      </c>
      <c r="FD250">
        <v>0.55017227386732792</v>
      </c>
      <c r="FE250">
        <v>0.55017227386732792</v>
      </c>
      <c r="FF250">
        <v>0</v>
      </c>
      <c r="FG250">
        <v>0.55017227386732792</v>
      </c>
      <c r="FH250">
        <v>1.8824395775263929</v>
      </c>
      <c r="FI250">
        <v>1.8824395775263929</v>
      </c>
      <c r="FJ250">
        <v>1.8824395775263929</v>
      </c>
      <c r="FK250">
        <v>0</v>
      </c>
      <c r="FL250">
        <v>1.8824395775263929</v>
      </c>
      <c r="FM250">
        <v>35.340000000000003</v>
      </c>
      <c r="FN250">
        <v>35.340000000000003</v>
      </c>
      <c r="FO250">
        <v>35.340000000000003</v>
      </c>
      <c r="FP250">
        <v>0</v>
      </c>
      <c r="FQ250">
        <v>35.340000000000003</v>
      </c>
      <c r="FR250">
        <v>309.25913000000003</v>
      </c>
      <c r="FS250">
        <v>309.25913000000003</v>
      </c>
      <c r="FT250">
        <v>309.25913000000003</v>
      </c>
      <c r="FU250">
        <v>0</v>
      </c>
      <c r="FV250">
        <v>309.25913000000003</v>
      </c>
      <c r="FW250">
        <v>0.78529599999999999</v>
      </c>
      <c r="FX250">
        <v>0.78529599999999999</v>
      </c>
      <c r="FY250">
        <v>0.78529599999999999</v>
      </c>
      <c r="FZ250">
        <v>0</v>
      </c>
      <c r="GA250">
        <v>0.78529599999999999</v>
      </c>
      <c r="GB250">
        <v>1</v>
      </c>
      <c r="GC250">
        <v>1</v>
      </c>
    </row>
    <row r="251" spans="1:185" x14ac:dyDescent="0.3">
      <c r="A251" s="36" t="s">
        <v>420</v>
      </c>
      <c r="B251">
        <v>-4.9029174041117798E-2</v>
      </c>
      <c r="C251">
        <v>1.857628476049167</v>
      </c>
      <c r="D251">
        <v>1.791353780333818</v>
      </c>
      <c r="E251">
        <v>-0.74039184624933552</v>
      </c>
      <c r="F251">
        <v>-0.7221447348012201</v>
      </c>
      <c r="G251">
        <v>1.462538982397835</v>
      </c>
      <c r="H251">
        <v>-54.178049488299763</v>
      </c>
      <c r="I251">
        <v>9.9786670811992842E-2</v>
      </c>
      <c r="J251">
        <v>0.3089001422790012</v>
      </c>
      <c r="K251">
        <v>0.21432734917086799</v>
      </c>
      <c r="L251">
        <v>-2.1491217473031479E-2</v>
      </c>
      <c r="M251">
        <v>9.5825739018228079E-2</v>
      </c>
      <c r="N251">
        <v>0.19499222785963341</v>
      </c>
      <c r="O251">
        <v>-0.2237692837179035</v>
      </c>
      <c r="P251">
        <v>-2.8777055858270041E-2</v>
      </c>
      <c r="Q251">
        <v>-0.1262721782795786</v>
      </c>
      <c r="R251">
        <v>4.0892143194887778E-2</v>
      </c>
      <c r="S251">
        <v>0.81296606999026277</v>
      </c>
      <c r="T251">
        <v>-0.55241045973315162</v>
      </c>
      <c r="U251">
        <v>-0.55209219451271008</v>
      </c>
      <c r="V251">
        <v>1.9520279111708949</v>
      </c>
      <c r="W251">
        <v>1.951895496208174</v>
      </c>
      <c r="X251">
        <v>0.2162369135293935</v>
      </c>
      <c r="Y251">
        <v>0.2156675009129779</v>
      </c>
      <c r="Z251">
        <v>3.6929162432394039E-2</v>
      </c>
      <c r="AA251">
        <v>3.7292030103387629E-2</v>
      </c>
      <c r="AB251">
        <v>47.660439460596692</v>
      </c>
      <c r="AC251">
        <v>-0.37137237302015458</v>
      </c>
      <c r="AD251">
        <v>1.901288072722779</v>
      </c>
      <c r="AE251">
        <v>0.58760928654954814</v>
      </c>
      <c r="AF251">
        <v>0.58703987393313251</v>
      </c>
      <c r="AG251">
        <v>0.75840643449109568</v>
      </c>
      <c r="AH251">
        <v>4.9565400982020781E-3</v>
      </c>
      <c r="AI251">
        <v>294.12415904095673</v>
      </c>
      <c r="AJ251">
        <v>280.79094163536729</v>
      </c>
      <c r="AK251">
        <v>283.08413096928399</v>
      </c>
      <c r="AL251">
        <v>318.49743870037372</v>
      </c>
      <c r="AM251">
        <v>289.01818181001829</v>
      </c>
      <c r="AN251">
        <v>390.11602948581378</v>
      </c>
      <c r="AO251">
        <v>115.99626421404641</v>
      </c>
      <c r="AP251">
        <v>339.68147593185603</v>
      </c>
      <c r="AQ251">
        <v>20.190931667644641</v>
      </c>
      <c r="AR251">
        <v>5.1799758681887402</v>
      </c>
      <c r="AS251">
        <v>11.183507556309699</v>
      </c>
      <c r="AT251">
        <v>-14.657719740654089</v>
      </c>
      <c r="AU251">
        <v>-4.649080463160959</v>
      </c>
      <c r="AV251">
        <v>-10.008639277493129</v>
      </c>
      <c r="AW251">
        <v>2.485391934825492</v>
      </c>
      <c r="AX251">
        <v>1.5079</v>
      </c>
      <c r="AY251">
        <v>3.7360000000000002</v>
      </c>
      <c r="AZ251">
        <v>2.2281</v>
      </c>
      <c r="BA251">
        <v>2.3778000000000001</v>
      </c>
      <c r="BB251">
        <v>0.93743824915358953</v>
      </c>
      <c r="BC251">
        <v>0.93120000000000003</v>
      </c>
      <c r="BD251">
        <v>0.94059999999999999</v>
      </c>
      <c r="BE251">
        <v>9.3999999999999639E-3</v>
      </c>
      <c r="BF251">
        <v>0.94059999999999999</v>
      </c>
      <c r="BG251">
        <v>17.300246378795041</v>
      </c>
      <c r="BH251">
        <v>16.8386</v>
      </c>
      <c r="BI251">
        <v>18.198699999999999</v>
      </c>
      <c r="BJ251">
        <v>1.360099999999999</v>
      </c>
      <c r="BK251">
        <v>16.8386</v>
      </c>
      <c r="BL251">
        <v>7.2764485274912678</v>
      </c>
      <c r="BM251">
        <v>0.70989999999999998</v>
      </c>
      <c r="BN251">
        <v>18.242999999999999</v>
      </c>
      <c r="BO251">
        <v>17.533100000000001</v>
      </c>
      <c r="BP251">
        <v>0.70989999999999998</v>
      </c>
      <c r="BQ251">
        <v>5.4407205844021451</v>
      </c>
      <c r="BR251">
        <v>0.32950000000000002</v>
      </c>
      <c r="BS251">
        <v>13.7319</v>
      </c>
      <c r="BT251">
        <v>13.4024</v>
      </c>
      <c r="BU251">
        <v>0.32950000000000002</v>
      </c>
      <c r="BV251">
        <v>-0.98990312786304346</v>
      </c>
      <c r="BW251">
        <v>-4.5373999999999999</v>
      </c>
      <c r="BX251">
        <v>6.9170999999999996</v>
      </c>
      <c r="BY251">
        <v>11.454499999999999</v>
      </c>
      <c r="BZ251">
        <v>0.2482</v>
      </c>
      <c r="CA251">
        <v>-4.4508036933950406</v>
      </c>
      <c r="CB251">
        <v>-13.8733</v>
      </c>
      <c r="CC251">
        <v>-0.57769999999999999</v>
      </c>
      <c r="CD251">
        <v>13.2956</v>
      </c>
      <c r="CE251">
        <v>-0.57769999999999999</v>
      </c>
      <c r="CF251">
        <v>50.434553553957812</v>
      </c>
      <c r="CG251">
        <v>50.1</v>
      </c>
      <c r="CH251">
        <v>51.1</v>
      </c>
      <c r="CI251">
        <v>1</v>
      </c>
      <c r="CJ251">
        <v>50.1</v>
      </c>
      <c r="CK251">
        <v>13.88011686228128</v>
      </c>
      <c r="CL251">
        <v>13.7</v>
      </c>
      <c r="CM251">
        <v>14.2</v>
      </c>
      <c r="CN251">
        <v>0.5</v>
      </c>
      <c r="CO251">
        <v>13.7</v>
      </c>
      <c r="CP251">
        <v>72.442685327686874</v>
      </c>
      <c r="CQ251">
        <v>59.7</v>
      </c>
      <c r="CR251">
        <v>89.8</v>
      </c>
      <c r="CS251">
        <v>30.099999999999991</v>
      </c>
      <c r="CT251">
        <v>89.8</v>
      </c>
      <c r="CU251">
        <v>11.378495328639829</v>
      </c>
      <c r="CV251">
        <v>11.3</v>
      </c>
      <c r="CW251">
        <v>11.6</v>
      </c>
      <c r="CX251">
        <v>0.29999999999999888</v>
      </c>
      <c r="CY251">
        <v>11.4</v>
      </c>
      <c r="CZ251">
        <v>41.320419024007172</v>
      </c>
      <c r="DA251">
        <v>21.2</v>
      </c>
      <c r="DB251">
        <v>59.4</v>
      </c>
      <c r="DC251">
        <v>38.200000000000003</v>
      </c>
      <c r="DD251">
        <v>21.2</v>
      </c>
      <c r="DE251">
        <v>1.5687447972115971</v>
      </c>
      <c r="DF251">
        <v>1.2</v>
      </c>
      <c r="DG251">
        <v>1.9</v>
      </c>
      <c r="DH251">
        <v>0.7</v>
      </c>
      <c r="DI251">
        <v>1.4</v>
      </c>
      <c r="DJ251">
        <v>0.1484765580085638</v>
      </c>
      <c r="DK251">
        <v>0.14739629302736099</v>
      </c>
      <c r="DL251">
        <v>0.15064858490566041</v>
      </c>
      <c r="DM251">
        <v>3.2522918782993682E-3</v>
      </c>
      <c r="DN251">
        <v>0.14739629302736099</v>
      </c>
      <c r="DO251">
        <v>3.8191625562352409</v>
      </c>
      <c r="DP251">
        <v>3.6640619999999999</v>
      </c>
      <c r="DQ251">
        <v>4.7459210000000001</v>
      </c>
      <c r="DR251">
        <v>1.0818589999999999</v>
      </c>
      <c r="DS251">
        <v>3.7004100000000002</v>
      </c>
      <c r="DT251">
        <v>6.3801671314595847</v>
      </c>
      <c r="DU251">
        <v>5.7093639999999999</v>
      </c>
      <c r="DV251">
        <v>7.0241369999999996</v>
      </c>
      <c r="DW251">
        <v>1.314773</v>
      </c>
      <c r="DX251">
        <v>5.7093639999999999</v>
      </c>
      <c r="DY251">
        <v>4.6197434631515701</v>
      </c>
      <c r="DZ251">
        <v>4.2815349999999999</v>
      </c>
      <c r="EA251">
        <v>5.2220579999999996</v>
      </c>
      <c r="EB251">
        <v>0.94052299999999978</v>
      </c>
      <c r="EC251">
        <v>4.9622960000000003</v>
      </c>
      <c r="ED251">
        <v>7.1515016124029724</v>
      </c>
      <c r="EE251">
        <v>6.2441069999999996</v>
      </c>
      <c r="EF251">
        <v>8.2235340000000008</v>
      </c>
      <c r="EG251">
        <v>1.9794270000000009</v>
      </c>
      <c r="EH251">
        <v>6.2441069999999996</v>
      </c>
      <c r="EI251">
        <v>8.8829882523049335</v>
      </c>
      <c r="EJ251">
        <v>7.1634370000000001</v>
      </c>
      <c r="EK251">
        <v>9.1014839999999992</v>
      </c>
      <c r="EL251">
        <v>1.938046999999999</v>
      </c>
      <c r="EM251">
        <v>8.8943220000000007</v>
      </c>
      <c r="EN251">
        <v>20.89763574510879</v>
      </c>
      <c r="EO251">
        <v>18.3324</v>
      </c>
      <c r="EP251">
        <v>26.44491</v>
      </c>
      <c r="EQ251">
        <v>8.1125100000000003</v>
      </c>
      <c r="ER251">
        <v>19.660039999999999</v>
      </c>
      <c r="ES251">
        <v>5.9870599999999996</v>
      </c>
      <c r="ET251">
        <v>5.9870599999999996</v>
      </c>
      <c r="EU251">
        <v>5.9870599999999996</v>
      </c>
      <c r="EV251">
        <v>0</v>
      </c>
      <c r="EW251">
        <v>5.9870599999999996</v>
      </c>
      <c r="EX251">
        <v>14.91057574510879</v>
      </c>
      <c r="EY251">
        <v>12.34534</v>
      </c>
      <c r="EZ251">
        <v>20.457850000000001</v>
      </c>
      <c r="FA251">
        <v>8.1125100000000003</v>
      </c>
      <c r="FB251">
        <v>13.672980000000001</v>
      </c>
      <c r="FC251">
        <v>0.38708916663256182</v>
      </c>
      <c r="FD251">
        <v>0.33957302753904578</v>
      </c>
      <c r="FE251">
        <v>0.48984192749981381</v>
      </c>
      <c r="FF251">
        <v>0.150268899960768</v>
      </c>
      <c r="FG251">
        <v>0.36416504682086043</v>
      </c>
      <c r="FH251">
        <v>2.4904670648212628</v>
      </c>
      <c r="FI251">
        <v>2.0620037213590652</v>
      </c>
      <c r="FJ251">
        <v>3.41701102043407</v>
      </c>
      <c r="FK251">
        <v>1.3550072990750051</v>
      </c>
      <c r="FL251">
        <v>2.2837552989280221</v>
      </c>
      <c r="FM251">
        <v>37.299648919746609</v>
      </c>
      <c r="FN251">
        <v>35.42</v>
      </c>
      <c r="FO251">
        <v>37.57</v>
      </c>
      <c r="FP251">
        <v>2.149999999999999</v>
      </c>
      <c r="FQ251">
        <v>37.57</v>
      </c>
      <c r="FR251">
        <v>395.28016704119972</v>
      </c>
      <c r="FS251">
        <v>394.03616</v>
      </c>
      <c r="FT251">
        <v>397.61750999999998</v>
      </c>
      <c r="FU251">
        <v>3.5813499999999858</v>
      </c>
      <c r="FV251">
        <v>394.03616</v>
      </c>
      <c r="FW251">
        <v>0.71263803121335301</v>
      </c>
      <c r="FX251">
        <v>0.708924</v>
      </c>
      <c r="FY251">
        <v>0.71459899999999998</v>
      </c>
      <c r="FZ251">
        <v>5.6749999999999856E-3</v>
      </c>
      <c r="GA251">
        <v>0.71459899999999998</v>
      </c>
      <c r="GB251">
        <v>24</v>
      </c>
      <c r="GC251">
        <v>24</v>
      </c>
    </row>
    <row r="252" spans="1:185" x14ac:dyDescent="0.3">
      <c r="A252" s="36" t="s">
        <v>1410</v>
      </c>
      <c r="B252">
        <v>-5.5446277192375458E-2</v>
      </c>
      <c r="C252">
        <v>1.8686620372283891</v>
      </c>
      <c r="D252">
        <v>1.805407684047011</v>
      </c>
      <c r="E252">
        <v>-0.74392175308463759</v>
      </c>
      <c r="F252">
        <v>-0.73012639056737616</v>
      </c>
      <c r="G252">
        <v>1.474047246236698</v>
      </c>
      <c r="H252">
        <v>-54.182790705388967</v>
      </c>
      <c r="I252">
        <v>2.4206293302772821E-2</v>
      </c>
      <c r="J252">
        <v>0.1452465158839859</v>
      </c>
      <c r="K252">
        <v>0.18115407897224589</v>
      </c>
      <c r="L252">
        <v>-1.5064901578025961E-2</v>
      </c>
      <c r="M252">
        <v>0.10271678571288149</v>
      </c>
      <c r="N252">
        <v>0.1621465318883723</v>
      </c>
      <c r="O252">
        <v>-0.2106095166763165</v>
      </c>
      <c r="P252">
        <v>-4.8462984787944231E-2</v>
      </c>
      <c r="Q252">
        <v>-0.1295392729756473</v>
      </c>
      <c r="R252">
        <v>5.1741850697882251E-2</v>
      </c>
      <c r="S252">
        <v>0.83120764571071171</v>
      </c>
      <c r="T252">
        <v>-0.54853336870699443</v>
      </c>
      <c r="U252">
        <v>-0.54383811856117725</v>
      </c>
      <c r="V252">
        <v>1.950646970020935</v>
      </c>
      <c r="W252">
        <v>1.9483703343887591</v>
      </c>
      <c r="X252">
        <v>0.2222994126927442</v>
      </c>
      <c r="Y252">
        <v>0.21845985957368819</v>
      </c>
      <c r="Z252">
        <v>3.9137791494732371E-2</v>
      </c>
      <c r="AA252">
        <v>4.1065328892375581E-2</v>
      </c>
      <c r="AB252">
        <v>47.972590211129138</v>
      </c>
      <c r="AC252">
        <v>-0.36446438189755281</v>
      </c>
      <c r="AD252">
        <v>1.8957663600225161</v>
      </c>
      <c r="AE252">
        <v>0.58676379459029693</v>
      </c>
      <c r="AF252">
        <v>0.582924241471241</v>
      </c>
      <c r="AG252">
        <v>0.83917956743093192</v>
      </c>
      <c r="AH252">
        <v>5.154543515874444E-3</v>
      </c>
      <c r="AI252">
        <v>302.11220131500011</v>
      </c>
      <c r="AJ252">
        <v>271.43982329146968</v>
      </c>
      <c r="AK252">
        <v>305.67575805057999</v>
      </c>
      <c r="AL252">
        <v>329.22098498065088</v>
      </c>
      <c r="AM252">
        <v>426.5859135295218</v>
      </c>
      <c r="AN252">
        <v>519.75515443851236</v>
      </c>
      <c r="AO252">
        <v>235.19959569836291</v>
      </c>
      <c r="AP252">
        <v>427.17946253142401</v>
      </c>
      <c r="AQ252">
        <v>21.884489424715859</v>
      </c>
      <c r="AR252">
        <v>5.6685799849187877</v>
      </c>
      <c r="AS252">
        <v>12.661503900478801</v>
      </c>
      <c r="AT252">
        <v>-22.730843695740891</v>
      </c>
      <c r="AU252">
        <v>-11.37791622737203</v>
      </c>
      <c r="AV252">
        <v>-11.352927468368859</v>
      </c>
      <c r="AW252">
        <v>1.5916328444055201</v>
      </c>
      <c r="AX252">
        <v>0.64529999999999998</v>
      </c>
      <c r="AY252">
        <v>2.8098999999999998</v>
      </c>
      <c r="AZ252">
        <v>2.1646000000000001</v>
      </c>
      <c r="BA252">
        <v>2.4272999999999998</v>
      </c>
      <c r="BB252">
        <v>0.9336011666734565</v>
      </c>
      <c r="BC252">
        <v>0.87270000000000003</v>
      </c>
      <c r="BD252">
        <v>0.93459999999999999</v>
      </c>
      <c r="BE252">
        <v>6.1899999999999962E-2</v>
      </c>
      <c r="BF252">
        <v>0.87309999999999999</v>
      </c>
      <c r="BG252">
        <v>17.842802257202202</v>
      </c>
      <c r="BH252">
        <v>17.6693</v>
      </c>
      <c r="BI252">
        <v>25.178999999999998</v>
      </c>
      <c r="BJ252">
        <v>7.5096999999999987</v>
      </c>
      <c r="BK252">
        <v>25.105899999999998</v>
      </c>
      <c r="BL252">
        <v>11.41953251827576</v>
      </c>
      <c r="BM252">
        <v>6.5082000000000004</v>
      </c>
      <c r="BN252">
        <v>15.2066</v>
      </c>
      <c r="BO252">
        <v>8.6983999999999995</v>
      </c>
      <c r="BP252">
        <v>15.2066</v>
      </c>
      <c r="BQ252">
        <v>7.5355655760445792</v>
      </c>
      <c r="BR252">
        <v>4.2599</v>
      </c>
      <c r="BS252">
        <v>9.3379999999999992</v>
      </c>
      <c r="BT252">
        <v>5.0780999999999992</v>
      </c>
      <c r="BU252">
        <v>9.3379999999999992</v>
      </c>
      <c r="BV252">
        <v>0.67156937711557496</v>
      </c>
      <c r="BW252">
        <v>-1.0423</v>
      </c>
      <c r="BX252">
        <v>3.8180000000000001</v>
      </c>
      <c r="BY252">
        <v>4.8603000000000014</v>
      </c>
      <c r="BZ252">
        <v>2.4177</v>
      </c>
      <c r="CA252">
        <v>-8.2071351327701514</v>
      </c>
      <c r="CB252">
        <v>-11.755699999999999</v>
      </c>
      <c r="CC252">
        <v>-4.8810000000000002</v>
      </c>
      <c r="CD252">
        <v>6.8746999999999989</v>
      </c>
      <c r="CE252">
        <v>-11.755699999999999</v>
      </c>
      <c r="CF252">
        <v>92.575691907088427</v>
      </c>
      <c r="CG252">
        <v>53.9</v>
      </c>
      <c r="CH252">
        <v>93.8</v>
      </c>
      <c r="CI252">
        <v>39.9</v>
      </c>
      <c r="CJ252">
        <v>53.9</v>
      </c>
      <c r="CK252">
        <v>41.48968076528049</v>
      </c>
      <c r="CL252">
        <v>16.2</v>
      </c>
      <c r="CM252">
        <v>42.5</v>
      </c>
      <c r="CN252">
        <v>26.3</v>
      </c>
      <c r="CO252">
        <v>16.2</v>
      </c>
      <c r="CP252">
        <v>59.230437781497059</v>
      </c>
      <c r="CQ252">
        <v>57.7</v>
      </c>
      <c r="CR252">
        <v>84.5</v>
      </c>
      <c r="CS252">
        <v>26.8</v>
      </c>
      <c r="CT252">
        <v>84.5</v>
      </c>
      <c r="CU252">
        <v>10.770093542908899</v>
      </c>
      <c r="CV252">
        <v>10.4</v>
      </c>
      <c r="CW252">
        <v>11.4</v>
      </c>
      <c r="CX252">
        <v>1</v>
      </c>
      <c r="CY252">
        <v>11.2</v>
      </c>
      <c r="CZ252">
        <v>149.74734542642031</v>
      </c>
      <c r="DA252">
        <v>87.8</v>
      </c>
      <c r="DB252">
        <v>169.3</v>
      </c>
      <c r="DC252">
        <v>81.500000000000014</v>
      </c>
      <c r="DD252">
        <v>87.8</v>
      </c>
      <c r="DE252">
        <v>24.367196488243529</v>
      </c>
      <c r="DF252">
        <v>4.8</v>
      </c>
      <c r="DG252">
        <v>26.1</v>
      </c>
      <c r="DH252">
        <v>21.3</v>
      </c>
      <c r="DI252">
        <v>4.9000000000000004</v>
      </c>
      <c r="DJ252">
        <v>0.21674432994153381</v>
      </c>
      <c r="DK252">
        <v>0.1165909582522172</v>
      </c>
      <c r="DL252">
        <v>0.21998123827392119</v>
      </c>
      <c r="DM252">
        <v>0.103390280021704</v>
      </c>
      <c r="DN252">
        <v>0.1165909582522172</v>
      </c>
      <c r="DO252">
        <v>4.1749047682518219</v>
      </c>
      <c r="DP252">
        <v>4.0623110000000002</v>
      </c>
      <c r="DQ252">
        <v>4.373373</v>
      </c>
      <c r="DR252">
        <v>0.31106199999999973</v>
      </c>
      <c r="DS252">
        <v>4.3580839999999998</v>
      </c>
      <c r="DT252">
        <v>6.7399459274960858</v>
      </c>
      <c r="DU252">
        <v>6.0525570000000002</v>
      </c>
      <c r="DV252">
        <v>7.1009380000000002</v>
      </c>
      <c r="DW252">
        <v>1.048381</v>
      </c>
      <c r="DX252">
        <v>6.1697540000000002</v>
      </c>
      <c r="DY252">
        <v>4.2955349592563907</v>
      </c>
      <c r="DZ252">
        <v>4.2126570000000001</v>
      </c>
      <c r="EA252">
        <v>4.6356250000000001</v>
      </c>
      <c r="EB252">
        <v>0.42296800000000001</v>
      </c>
      <c r="EC252">
        <v>4.6356250000000001</v>
      </c>
      <c r="ED252">
        <v>8.6397881945809782</v>
      </c>
      <c r="EE252">
        <v>8.453436</v>
      </c>
      <c r="EF252">
        <v>8.7027280000000005</v>
      </c>
      <c r="EG252">
        <v>0.24929200000000051</v>
      </c>
      <c r="EH252">
        <v>8.453436</v>
      </c>
      <c r="EI252">
        <v>7.5477831114947813</v>
      </c>
      <c r="EJ252">
        <v>7.4764020000000002</v>
      </c>
      <c r="EK252">
        <v>10.730079999999999</v>
      </c>
      <c r="EL252">
        <v>3.253677999999999</v>
      </c>
      <c r="EM252">
        <v>10.730079999999999</v>
      </c>
      <c r="EN252">
        <v>39.629420458254607</v>
      </c>
      <c r="EO252">
        <v>28.851299999999998</v>
      </c>
      <c r="EP252">
        <v>41.206870000000002</v>
      </c>
      <c r="EQ252">
        <v>12.35557</v>
      </c>
      <c r="ER252">
        <v>28.851299999999998</v>
      </c>
      <c r="ES252">
        <v>13.88719400134951</v>
      </c>
      <c r="ET252">
        <v>8.6853800000000003</v>
      </c>
      <c r="EU252">
        <v>15.312939999999999</v>
      </c>
      <c r="EV252">
        <v>6.627559999999999</v>
      </c>
      <c r="EW252">
        <v>8.6853800000000003</v>
      </c>
      <c r="EX252">
        <v>25.742226456905101</v>
      </c>
      <c r="EY252">
        <v>20.16592</v>
      </c>
      <c r="EZ252">
        <v>26.714849999999998</v>
      </c>
      <c r="FA252">
        <v>6.5489299999999986</v>
      </c>
      <c r="FB252">
        <v>20.16592</v>
      </c>
      <c r="FC252">
        <v>0.53810243890729836</v>
      </c>
      <c r="FD252">
        <v>0.39175326603627791</v>
      </c>
      <c r="FE252">
        <v>0.55952161273954093</v>
      </c>
      <c r="FF252">
        <v>0.1677683467032631</v>
      </c>
      <c r="FG252">
        <v>0.39175326603627791</v>
      </c>
      <c r="FH252">
        <v>1.871295356869864</v>
      </c>
      <c r="FI252">
        <v>1.587474384409526</v>
      </c>
      <c r="FJ252">
        <v>2.321823570183458</v>
      </c>
      <c r="FK252">
        <v>0.73434918577393193</v>
      </c>
      <c r="FL252">
        <v>2.321823570183458</v>
      </c>
      <c r="FM252">
        <v>43.540191749114477</v>
      </c>
      <c r="FN252">
        <v>41.7</v>
      </c>
      <c r="FO252">
        <v>44.21</v>
      </c>
      <c r="FP252">
        <v>2.509999999999998</v>
      </c>
      <c r="FQ252">
        <v>41.7</v>
      </c>
      <c r="FR252">
        <v>472.69669887019262</v>
      </c>
      <c r="FS252">
        <v>447.23937999999998</v>
      </c>
      <c r="FT252">
        <v>474.73002000000002</v>
      </c>
      <c r="FU252">
        <v>27.490640000000042</v>
      </c>
      <c r="FV252">
        <v>453.70222000000001</v>
      </c>
      <c r="FW252">
        <v>0.71759384260013337</v>
      </c>
      <c r="FX252">
        <v>0.71481899999999998</v>
      </c>
      <c r="FY252">
        <v>0.75501300000000005</v>
      </c>
      <c r="FZ252">
        <v>4.0194000000000063E-2</v>
      </c>
      <c r="GA252">
        <v>0.74426099999999995</v>
      </c>
      <c r="GB252">
        <v>6</v>
      </c>
      <c r="GC252">
        <v>14</v>
      </c>
    </row>
    <row r="253" spans="1:185" x14ac:dyDescent="0.3">
      <c r="A253" s="36" t="s">
        <v>421</v>
      </c>
      <c r="B253">
        <v>-5.1282281663468703E-2</v>
      </c>
      <c r="C253">
        <v>1.8323904137857689</v>
      </c>
      <c r="D253">
        <v>1.7503498498632939</v>
      </c>
      <c r="E253">
        <v>-0.72755276244589018</v>
      </c>
      <c r="F253">
        <v>-0.70146670549083034</v>
      </c>
      <c r="G253">
        <v>1.429020483404039</v>
      </c>
      <c r="H253">
        <v>-54.181240668061768</v>
      </c>
      <c r="I253">
        <v>7.9713999786477058E-2</v>
      </c>
      <c r="J253">
        <v>0.67137212236716926</v>
      </c>
      <c r="K253">
        <v>0.25822470532025199</v>
      </c>
      <c r="L253">
        <v>-4.6624895537591533E-2</v>
      </c>
      <c r="M253">
        <v>8.4745591649174737E-2</v>
      </c>
      <c r="N253">
        <v>0.23307980619014659</v>
      </c>
      <c r="O253">
        <v>-0.24151411948213869</v>
      </c>
      <c r="P253">
        <v>-8.4343132919921203E-3</v>
      </c>
      <c r="Q253">
        <v>-0.1249745229057961</v>
      </c>
      <c r="R253">
        <v>3.3512434367220872E-2</v>
      </c>
      <c r="S253">
        <v>0.77399560308440685</v>
      </c>
      <c r="T253">
        <v>-0.51660516906061582</v>
      </c>
      <c r="U253">
        <v>-0.51558729941613535</v>
      </c>
      <c r="V253">
        <v>1.948513851877917</v>
      </c>
      <c r="W253">
        <v>1.9467345995776999</v>
      </c>
      <c r="X253">
        <v>0.17436816620463569</v>
      </c>
      <c r="Y253">
        <v>0.17323391789680179</v>
      </c>
      <c r="Z253">
        <v>3.118661488180674E-2</v>
      </c>
      <c r="AA253">
        <v>3.3725692903457789E-2</v>
      </c>
      <c r="AB253">
        <v>54.508590532333614</v>
      </c>
      <c r="AC253">
        <v>-0.40126900706172558</v>
      </c>
      <c r="AD253">
        <v>1.954709529629828</v>
      </c>
      <c r="AE253">
        <v>0.57563717326636132</v>
      </c>
      <c r="AF253">
        <v>0.57450292495852739</v>
      </c>
      <c r="AG253">
        <v>0.7989480673798538</v>
      </c>
      <c r="AH253">
        <v>4.1169180690163523E-3</v>
      </c>
      <c r="AI253">
        <v>333.03731331239101</v>
      </c>
      <c r="AJ253">
        <v>311.03560788454769</v>
      </c>
      <c r="AK253">
        <v>336.25165313688728</v>
      </c>
      <c r="AL253">
        <v>351.82473734177557</v>
      </c>
      <c r="AM253">
        <v>139.70144454716521</v>
      </c>
      <c r="AN253">
        <v>198.59828989010089</v>
      </c>
      <c r="AO253">
        <v>60.586180021295007</v>
      </c>
      <c r="AP253">
        <v>151.00267004577469</v>
      </c>
      <c r="AQ253">
        <v>16.981527830112011</v>
      </c>
      <c r="AR253">
        <v>3.427390585130877</v>
      </c>
      <c r="AS253">
        <v>11.07577128721061</v>
      </c>
      <c r="AT253">
        <v>-7.1095425128914354</v>
      </c>
      <c r="AU253">
        <v>-2.031405733287436</v>
      </c>
      <c r="AV253">
        <v>-5.0781367796039989</v>
      </c>
      <c r="AW253">
        <v>0.82997230483116358</v>
      </c>
      <c r="AX253">
        <v>0.59150000000000003</v>
      </c>
      <c r="AY253">
        <v>1.323</v>
      </c>
      <c r="AZ253">
        <v>0.73149999999999993</v>
      </c>
      <c r="BA253">
        <v>0.59150000000000003</v>
      </c>
      <c r="BB253">
        <v>0.95767299338496548</v>
      </c>
      <c r="BC253">
        <v>0.92720000000000002</v>
      </c>
      <c r="BD253">
        <v>0.96530000000000005</v>
      </c>
      <c r="BE253">
        <v>3.8100000000000023E-2</v>
      </c>
      <c r="BF253">
        <v>0.93710000000000004</v>
      </c>
      <c r="BG253">
        <v>14.023392219823251</v>
      </c>
      <c r="BH253">
        <v>12.679399999999999</v>
      </c>
      <c r="BI253">
        <v>18.7258</v>
      </c>
      <c r="BJ253">
        <v>6.0464000000000002</v>
      </c>
      <c r="BK253">
        <v>17.343399999999999</v>
      </c>
      <c r="BL253">
        <v>1.0666723594057219</v>
      </c>
      <c r="BM253">
        <v>0.623</v>
      </c>
      <c r="BN253">
        <v>3.2014999999999998</v>
      </c>
      <c r="BO253">
        <v>2.5785</v>
      </c>
      <c r="BP253">
        <v>1.5887</v>
      </c>
      <c r="BQ253">
        <v>0.8040052424409494</v>
      </c>
      <c r="BR253">
        <v>0.50860000000000005</v>
      </c>
      <c r="BS253">
        <v>1.7562</v>
      </c>
      <c r="BT253">
        <v>1.2476</v>
      </c>
      <c r="BU253">
        <v>1.2765</v>
      </c>
      <c r="BV253">
        <v>-0.2060840695106114</v>
      </c>
      <c r="BW253">
        <v>-0.43830000000000002</v>
      </c>
      <c r="BX253">
        <v>0.91320000000000001</v>
      </c>
      <c r="BY253">
        <v>1.3514999999999999</v>
      </c>
      <c r="BZ253">
        <v>-0.43830000000000002</v>
      </c>
      <c r="CA253">
        <v>-0.59792353776915985</v>
      </c>
      <c r="CB253">
        <v>-2.5548999999999999</v>
      </c>
      <c r="CC253">
        <v>-0.2555</v>
      </c>
      <c r="CD253">
        <v>2.2993999999999999</v>
      </c>
      <c r="CE253">
        <v>-0.83819999999999995</v>
      </c>
      <c r="CF253">
        <v>47.595619844326187</v>
      </c>
      <c r="CG253">
        <v>43.4</v>
      </c>
      <c r="CH253">
        <v>51.8</v>
      </c>
      <c r="CI253">
        <v>8.3999999999999986</v>
      </c>
      <c r="CJ253">
        <v>43.4</v>
      </c>
      <c r="CK253">
        <v>13.46310567514603</v>
      </c>
      <c r="CL253">
        <v>13</v>
      </c>
      <c r="CM253">
        <v>16</v>
      </c>
      <c r="CN253">
        <v>3</v>
      </c>
      <c r="CO253">
        <v>13.2</v>
      </c>
      <c r="CP253">
        <v>35.480679102910173</v>
      </c>
      <c r="CQ253">
        <v>23</v>
      </c>
      <c r="CR253">
        <v>41.1</v>
      </c>
      <c r="CS253">
        <v>18.100000000000001</v>
      </c>
      <c r="CT253">
        <v>37.299999999999997</v>
      </c>
      <c r="CU253">
        <v>10.42781895766883</v>
      </c>
      <c r="CV253">
        <v>9.5</v>
      </c>
      <c r="CW253">
        <v>11.5</v>
      </c>
      <c r="CX253">
        <v>2</v>
      </c>
      <c r="CY253">
        <v>9.6999999999999993</v>
      </c>
      <c r="CZ253">
        <v>23.492173331301089</v>
      </c>
      <c r="DA253">
        <v>16.399999999999999</v>
      </c>
      <c r="DB253">
        <v>43.4</v>
      </c>
      <c r="DC253">
        <v>27</v>
      </c>
      <c r="DD253">
        <v>20.9</v>
      </c>
      <c r="DE253">
        <v>2.6466524783457919</v>
      </c>
      <c r="DF253">
        <v>1.4</v>
      </c>
      <c r="DG253">
        <v>6.4</v>
      </c>
      <c r="DH253">
        <v>5</v>
      </c>
      <c r="DI253">
        <v>3.4</v>
      </c>
      <c r="DJ253">
        <v>0.31530702014056011</v>
      </c>
      <c r="DK253">
        <v>0.28090614886731391</v>
      </c>
      <c r="DL253">
        <v>0.35214140040788572</v>
      </c>
      <c r="DM253">
        <v>7.1235251540571809E-2</v>
      </c>
      <c r="DN253">
        <v>0.28090614886731391</v>
      </c>
      <c r="DO253">
        <v>3.285041144059178</v>
      </c>
      <c r="DP253">
        <v>2.9633769999999999</v>
      </c>
      <c r="DQ253">
        <v>3.8492579999999998</v>
      </c>
      <c r="DR253">
        <v>0.88588099999999992</v>
      </c>
      <c r="DS253">
        <v>3.2138429999999998</v>
      </c>
      <c r="DT253">
        <v>5.628470344377746</v>
      </c>
      <c r="DU253">
        <v>5.2832319999999999</v>
      </c>
      <c r="DV253">
        <v>5.7609069999999996</v>
      </c>
      <c r="DW253">
        <v>0.47767499999999963</v>
      </c>
      <c r="DX253">
        <v>5.2832319999999999</v>
      </c>
      <c r="DY253">
        <v>3.3910656057299402</v>
      </c>
      <c r="DZ253">
        <v>2.9790450000000002</v>
      </c>
      <c r="EA253">
        <v>3.8492579999999998</v>
      </c>
      <c r="EB253">
        <v>0.87021299999999968</v>
      </c>
      <c r="EC253">
        <v>3.2284280000000001</v>
      </c>
      <c r="ED253">
        <v>5.7136058995712542</v>
      </c>
      <c r="EE253">
        <v>5.6653260000000003</v>
      </c>
      <c r="EF253">
        <v>5.8267610000000003</v>
      </c>
      <c r="EG253">
        <v>0.161435</v>
      </c>
      <c r="EH253">
        <v>5.6653260000000003</v>
      </c>
      <c r="EI253">
        <v>6.9806680786060404</v>
      </c>
      <c r="EJ253">
        <v>5.7659609999999999</v>
      </c>
      <c r="EK253">
        <v>8.1501780000000004</v>
      </c>
      <c r="EL253">
        <v>2.384217</v>
      </c>
      <c r="EM253">
        <v>7.8188050000000002</v>
      </c>
      <c r="EN253">
        <v>17.125602281220999</v>
      </c>
      <c r="EO253">
        <v>13.76423</v>
      </c>
      <c r="EP253">
        <v>20.921119999999998</v>
      </c>
      <c r="EQ253">
        <v>7.1568899999999989</v>
      </c>
      <c r="ER253">
        <v>13.76423</v>
      </c>
      <c r="ES253">
        <v>5.827429300059455</v>
      </c>
      <c r="ET253">
        <v>5.5752800000000002</v>
      </c>
      <c r="EU253">
        <v>5.9870599999999996</v>
      </c>
      <c r="EV253">
        <v>0.41177999999999942</v>
      </c>
      <c r="EW253">
        <v>5.8498000000000001</v>
      </c>
      <c r="EX253">
        <v>11.298172981161549</v>
      </c>
      <c r="EY253">
        <v>7.9144300000000003</v>
      </c>
      <c r="EZ253">
        <v>15.345840000000001</v>
      </c>
      <c r="FA253">
        <v>7.4314100000000014</v>
      </c>
      <c r="FB253">
        <v>7.9144300000000003</v>
      </c>
      <c r="FC253">
        <v>0.59432653394087298</v>
      </c>
      <c r="FD253">
        <v>0.47767354245025362</v>
      </c>
      <c r="FE253">
        <v>0.72604609937692477</v>
      </c>
      <c r="FF253">
        <v>0.24837255692667121</v>
      </c>
      <c r="FG253">
        <v>0.47767354245025362</v>
      </c>
      <c r="FH253">
        <v>1.9388575138090101</v>
      </c>
      <c r="FI253">
        <v>1.352940271462272</v>
      </c>
      <c r="FJ253">
        <v>2.752478799271068</v>
      </c>
      <c r="FK253">
        <v>1.399538527808796</v>
      </c>
      <c r="FL253">
        <v>1.352940271462272</v>
      </c>
      <c r="FM253">
        <v>27.91085403725792</v>
      </c>
      <c r="FN253">
        <v>27.51</v>
      </c>
      <c r="FO253">
        <v>31.58</v>
      </c>
      <c r="FP253">
        <v>4.0699999999999967</v>
      </c>
      <c r="FQ253">
        <v>31.55</v>
      </c>
      <c r="FR253">
        <v>227.77351755366089</v>
      </c>
      <c r="FS253">
        <v>219.49387999999999</v>
      </c>
      <c r="FT253">
        <v>233.34993</v>
      </c>
      <c r="FU253">
        <v>13.85605000000001</v>
      </c>
      <c r="FV253">
        <v>219.49387999999999</v>
      </c>
      <c r="FW253">
        <v>0.82075417434479847</v>
      </c>
      <c r="FX253">
        <v>0.80246099999999998</v>
      </c>
      <c r="FY253">
        <v>0.84681600000000001</v>
      </c>
      <c r="FZ253">
        <v>4.4355000000000033E-2</v>
      </c>
      <c r="GA253">
        <v>0.84681600000000001</v>
      </c>
      <c r="GB253">
        <v>15</v>
      </c>
      <c r="GC253">
        <v>50</v>
      </c>
    </row>
    <row r="254" spans="1:185" x14ac:dyDescent="0.3">
      <c r="A254" s="36" t="s">
        <v>422</v>
      </c>
      <c r="B254">
        <v>-5.6098044841334432E-2</v>
      </c>
      <c r="C254">
        <v>1.791236749524862</v>
      </c>
      <c r="D254">
        <v>1.7141991483095591</v>
      </c>
      <c r="E254">
        <v>-0.70286674601154631</v>
      </c>
      <c r="F254">
        <v>-0.69675872992936549</v>
      </c>
      <c r="G254">
        <v>1.3996244418253381</v>
      </c>
      <c r="H254">
        <v>-54.19724203221277</v>
      </c>
      <c r="I254">
        <v>0.3800546575297134</v>
      </c>
      <c r="J254">
        <v>0.69748381729979048</v>
      </c>
      <c r="K254">
        <v>0.18973079180576569</v>
      </c>
      <c r="L254">
        <v>-4.5908011341922059E-2</v>
      </c>
      <c r="M254">
        <v>9.563951792524969E-2</v>
      </c>
      <c r="N254">
        <v>0.26101791498405708</v>
      </c>
      <c r="O254">
        <v>-0.22851255979517821</v>
      </c>
      <c r="P254">
        <v>3.2505355188878947E-2</v>
      </c>
      <c r="Q254">
        <v>-9.799974388748417E-2</v>
      </c>
      <c r="R254">
        <v>1.840111608221745E-2</v>
      </c>
      <c r="S254">
        <v>0.74839662514005156</v>
      </c>
      <c r="T254">
        <v>-0.51931029437696963</v>
      </c>
      <c r="U254">
        <v>-0.51869359966243822</v>
      </c>
      <c r="V254">
        <v>1.968805505335252</v>
      </c>
      <c r="W254">
        <v>1.968064615161407</v>
      </c>
      <c r="X254">
        <v>0.1972256004853358</v>
      </c>
      <c r="Y254">
        <v>0.19574136958285879</v>
      </c>
      <c r="Z254">
        <v>2.4113671718861959E-2</v>
      </c>
      <c r="AA254">
        <v>2.5224006577584831E-2</v>
      </c>
      <c r="AB254">
        <v>52.26397681540152</v>
      </c>
      <c r="AC254">
        <v>-0.38564259805839801</v>
      </c>
      <c r="AD254">
        <v>1.948635097467861</v>
      </c>
      <c r="AE254">
        <v>0.58286819854373384</v>
      </c>
      <c r="AF254">
        <v>0.58138396764125677</v>
      </c>
      <c r="AG254">
        <v>0.8581830293087177</v>
      </c>
      <c r="AH254">
        <v>4.4191312234298664E-3</v>
      </c>
      <c r="AI254">
        <v>346.9032696328066</v>
      </c>
      <c r="AJ254">
        <v>331.26336943974502</v>
      </c>
      <c r="AK254">
        <v>349.88796937955198</v>
      </c>
      <c r="AL254">
        <v>359.55853118950739</v>
      </c>
      <c r="AM254">
        <v>177.5553869037681</v>
      </c>
      <c r="AN254">
        <v>257.65298289955081</v>
      </c>
      <c r="AO254">
        <v>79.605474678330339</v>
      </c>
      <c r="AP254">
        <v>186.06477522741511</v>
      </c>
      <c r="AQ254">
        <v>17.258927370958929</v>
      </c>
      <c r="AR254">
        <v>3.9797030941093219</v>
      </c>
      <c r="AS254">
        <v>11.511727714449041</v>
      </c>
      <c r="AT254">
        <v>-7.7932460127439924</v>
      </c>
      <c r="AU254">
        <v>-4.7463668990583479</v>
      </c>
      <c r="AV254">
        <v>-3.0468791136856428</v>
      </c>
      <c r="AW254">
        <v>1.0792510524960519</v>
      </c>
      <c r="AX254">
        <v>0.94820000000000004</v>
      </c>
      <c r="AY254">
        <v>1.2339</v>
      </c>
      <c r="AZ254">
        <v>0.28570000000000001</v>
      </c>
      <c r="BA254">
        <v>1.1168</v>
      </c>
      <c r="BB254">
        <v>0.96289649582488779</v>
      </c>
      <c r="BC254">
        <v>0.9254</v>
      </c>
      <c r="BD254">
        <v>0.96430000000000005</v>
      </c>
      <c r="BE254">
        <v>3.8900000000000053E-2</v>
      </c>
      <c r="BF254">
        <v>0.94020000000000004</v>
      </c>
      <c r="BG254">
        <v>13.14473318859068</v>
      </c>
      <c r="BH254">
        <v>12.9026</v>
      </c>
      <c r="BI254">
        <v>18.890599999999999</v>
      </c>
      <c r="BJ254">
        <v>5.9880000000000004</v>
      </c>
      <c r="BK254">
        <v>16.843499999999999</v>
      </c>
      <c r="BL254">
        <v>2.3518773378680971</v>
      </c>
      <c r="BM254">
        <v>1.8769</v>
      </c>
      <c r="BN254">
        <v>2.9803999999999999</v>
      </c>
      <c r="BO254">
        <v>1.1034999999999999</v>
      </c>
      <c r="BP254">
        <v>2.7303000000000002</v>
      </c>
      <c r="BQ254">
        <v>1.099151835671857</v>
      </c>
      <c r="BR254">
        <v>0.97499999999999998</v>
      </c>
      <c r="BS254">
        <v>1.6877</v>
      </c>
      <c r="BT254">
        <v>0.7127</v>
      </c>
      <c r="BU254">
        <v>1.5741000000000001</v>
      </c>
      <c r="BV254">
        <v>0.79308329358507101</v>
      </c>
      <c r="BW254">
        <v>7.6200000000000004E-2</v>
      </c>
      <c r="BX254">
        <v>0.97299999999999998</v>
      </c>
      <c r="BY254">
        <v>0.89679999999999993</v>
      </c>
      <c r="BZ254">
        <v>0.57999999999999996</v>
      </c>
      <c r="CA254">
        <v>-1.892300065503286</v>
      </c>
      <c r="CB254">
        <v>-2.4154</v>
      </c>
      <c r="CC254">
        <v>-1.4702</v>
      </c>
      <c r="CD254">
        <v>0.94520000000000004</v>
      </c>
      <c r="CE254">
        <v>-2.1541000000000001</v>
      </c>
      <c r="CF254">
        <v>71.58820767213561</v>
      </c>
      <c r="CG254">
        <v>57.9</v>
      </c>
      <c r="CH254">
        <v>79.7</v>
      </c>
      <c r="CI254">
        <v>21.8</v>
      </c>
      <c r="CJ254">
        <v>57.9</v>
      </c>
      <c r="CK254">
        <v>21.278991160919709</v>
      </c>
      <c r="CL254">
        <v>20.6</v>
      </c>
      <c r="CM254">
        <v>23.2</v>
      </c>
      <c r="CN254">
        <v>2.5999999999999979</v>
      </c>
      <c r="CO254">
        <v>20.6</v>
      </c>
      <c r="CP254">
        <v>39.476451985304422</v>
      </c>
      <c r="CQ254">
        <v>26.3</v>
      </c>
      <c r="CR254">
        <v>52.8</v>
      </c>
      <c r="CS254">
        <v>26.5</v>
      </c>
      <c r="CT254">
        <v>30.7</v>
      </c>
      <c r="CU254">
        <v>13.921039834473611</v>
      </c>
      <c r="CV254">
        <v>9.8000000000000007</v>
      </c>
      <c r="CW254">
        <v>16.8</v>
      </c>
      <c r="CX254">
        <v>7</v>
      </c>
      <c r="CY254">
        <v>10.5</v>
      </c>
      <c r="CZ254">
        <v>32.433462448598888</v>
      </c>
      <c r="DA254">
        <v>14.7</v>
      </c>
      <c r="DB254">
        <v>53.7</v>
      </c>
      <c r="DC254">
        <v>39</v>
      </c>
      <c r="DD254">
        <v>53.7</v>
      </c>
      <c r="DE254">
        <v>5.794388583139968</v>
      </c>
      <c r="DF254">
        <v>3.7</v>
      </c>
      <c r="DG254">
        <v>12.5</v>
      </c>
      <c r="DH254">
        <v>8.8000000000000007</v>
      </c>
      <c r="DI254">
        <v>10.1</v>
      </c>
      <c r="DJ254">
        <v>0.38494232278691481</v>
      </c>
      <c r="DK254">
        <v>0.28978978978978981</v>
      </c>
      <c r="DL254">
        <v>0.4487612612612612</v>
      </c>
      <c r="DM254">
        <v>0.15897147147147139</v>
      </c>
      <c r="DN254">
        <v>0.28978978978978981</v>
      </c>
      <c r="DO254">
        <v>3.653108869562149</v>
      </c>
      <c r="DP254">
        <v>3.041814</v>
      </c>
      <c r="DQ254">
        <v>4.383235</v>
      </c>
      <c r="DR254">
        <v>1.341421</v>
      </c>
      <c r="DS254">
        <v>3.3813300000000002</v>
      </c>
      <c r="DT254">
        <v>5.7639661464594676</v>
      </c>
      <c r="DU254">
        <v>5.7187910000000004</v>
      </c>
      <c r="DV254">
        <v>5.8886529999999997</v>
      </c>
      <c r="DW254">
        <v>0.16986199999999929</v>
      </c>
      <c r="DX254">
        <v>5.870635</v>
      </c>
      <c r="DY254">
        <v>3.8849829207211819</v>
      </c>
      <c r="DZ254">
        <v>3.1539929999999998</v>
      </c>
      <c r="EA254">
        <v>4.383235</v>
      </c>
      <c r="EB254">
        <v>1.2292419999999999</v>
      </c>
      <c r="EC254">
        <v>3.5004770000000001</v>
      </c>
      <c r="ED254">
        <v>6.0853915293908063</v>
      </c>
      <c r="EE254">
        <v>6.0426919999999997</v>
      </c>
      <c r="EF254">
        <v>6.1583600000000001</v>
      </c>
      <c r="EG254">
        <v>0.1156680000000003</v>
      </c>
      <c r="EH254">
        <v>6.1558960000000003</v>
      </c>
      <c r="EI254">
        <v>6.2052467316093409</v>
      </c>
      <c r="EJ254">
        <v>5.6692520000000002</v>
      </c>
      <c r="EK254">
        <v>8.0561830000000008</v>
      </c>
      <c r="EL254">
        <v>2.386931000000001</v>
      </c>
      <c r="EM254">
        <v>7.7462949999999999</v>
      </c>
      <c r="EN254">
        <v>20.84556229805797</v>
      </c>
      <c r="EO254">
        <v>17.537960000000002</v>
      </c>
      <c r="EP254">
        <v>24.309339999999999</v>
      </c>
      <c r="EQ254">
        <v>6.7713799999999971</v>
      </c>
      <c r="ER254">
        <v>19.377300000000002</v>
      </c>
      <c r="ES254">
        <v>9.2365651155174486</v>
      </c>
      <c r="ET254">
        <v>7.2247399999999997</v>
      </c>
      <c r="EU254">
        <v>10.77373</v>
      </c>
      <c r="EV254">
        <v>3.5489900000000012</v>
      </c>
      <c r="EW254">
        <v>7.2774299999999998</v>
      </c>
      <c r="EX254">
        <v>11.608997182540531</v>
      </c>
      <c r="EY254">
        <v>8.9755800000000008</v>
      </c>
      <c r="EZ254">
        <v>15.61182</v>
      </c>
      <c r="FA254">
        <v>6.636239999999999</v>
      </c>
      <c r="FB254">
        <v>12.099869999999999</v>
      </c>
      <c r="FC254">
        <v>0.58286977533508122</v>
      </c>
      <c r="FD254">
        <v>0.49038479552014658</v>
      </c>
      <c r="FE254">
        <v>0.67972162812149872</v>
      </c>
      <c r="FF254">
        <v>0.18933683260135209</v>
      </c>
      <c r="FG254">
        <v>0.54181519961458102</v>
      </c>
      <c r="FH254">
        <v>1.2855098263340821</v>
      </c>
      <c r="FI254">
        <v>1.0482576106176089</v>
      </c>
      <c r="FJ254">
        <v>2.02963097784047</v>
      </c>
      <c r="FK254">
        <v>0.98137336722286062</v>
      </c>
      <c r="FL254">
        <v>1.6626570094112889</v>
      </c>
      <c r="FM254">
        <v>32.729518909222847</v>
      </c>
      <c r="FN254">
        <v>29.3</v>
      </c>
      <c r="FO254">
        <v>34.130000000000003</v>
      </c>
      <c r="FP254">
        <v>4.8300000000000018</v>
      </c>
      <c r="FQ254">
        <v>30.92</v>
      </c>
      <c r="FR254">
        <v>300.27953325284477</v>
      </c>
      <c r="FS254">
        <v>284.7371</v>
      </c>
      <c r="FT254">
        <v>302.72361000000001</v>
      </c>
      <c r="FU254">
        <v>17.98651000000001</v>
      </c>
      <c r="FV254">
        <v>288.22203000000002</v>
      </c>
      <c r="FW254">
        <v>0.77065515701954856</v>
      </c>
      <c r="FX254">
        <v>0.76495999999999997</v>
      </c>
      <c r="FY254">
        <v>0.80861799999999995</v>
      </c>
      <c r="FZ254">
        <v>4.3657999999999968E-2</v>
      </c>
      <c r="GA254">
        <v>0.80029899999999998</v>
      </c>
      <c r="GB254">
        <v>15</v>
      </c>
      <c r="GC254">
        <v>70</v>
      </c>
    </row>
    <row r="255" spans="1:185" x14ac:dyDescent="0.3">
      <c r="A255" s="36" t="s">
        <v>1417</v>
      </c>
      <c r="B255">
        <v>-4.4311715840056963E-2</v>
      </c>
      <c r="C255">
        <v>1.850159738856201</v>
      </c>
      <c r="D255">
        <v>1.825376086107898</v>
      </c>
      <c r="E255">
        <v>-0.74537253750796217</v>
      </c>
      <c r="F255">
        <v>-0.74502504631230693</v>
      </c>
      <c r="G255">
        <v>1.490397583820269</v>
      </c>
      <c r="H255">
        <v>-54.175303323580792</v>
      </c>
      <c r="I255">
        <v>3.310225738777086E-2</v>
      </c>
      <c r="J255">
        <v>0.30581559431515992</v>
      </c>
      <c r="K255">
        <v>0.17079422651048889</v>
      </c>
      <c r="L255">
        <v>-2.112289838179723E-2</v>
      </c>
      <c r="M255">
        <v>0.1060523436329492</v>
      </c>
      <c r="N255">
        <v>0.1642060205292617</v>
      </c>
      <c r="O255">
        <v>-0.21830925466447321</v>
      </c>
      <c r="P255">
        <v>-5.410323413521155E-2</v>
      </c>
      <c r="Q255">
        <v>-0.1362012726862897</v>
      </c>
      <c r="R255">
        <v>5.6489554399774988E-2</v>
      </c>
      <c r="S255">
        <v>0.79632853287054595</v>
      </c>
      <c r="T255">
        <v>-0.56112376457063129</v>
      </c>
      <c r="U255">
        <v>-0.56111082553734815</v>
      </c>
      <c r="V255">
        <v>1.952248702863596</v>
      </c>
      <c r="W255">
        <v>1.9522433601054161</v>
      </c>
      <c r="X255">
        <v>0.22047942884626751</v>
      </c>
      <c r="Y255">
        <v>0.22046139237552581</v>
      </c>
      <c r="Z255">
        <v>4.3828024343732751E-2</v>
      </c>
      <c r="AA255">
        <v>4.3855636389235883E-2</v>
      </c>
      <c r="AB255">
        <v>46.274500178076558</v>
      </c>
      <c r="AC255">
        <v>-0.36687912524469929</v>
      </c>
      <c r="AD255">
        <v>1.8812156160245259</v>
      </c>
      <c r="AE255">
        <v>0.58735855409096693</v>
      </c>
      <c r="AF255">
        <v>0.58734051762022521</v>
      </c>
      <c r="AG255">
        <v>0.78098765531269954</v>
      </c>
      <c r="AH255">
        <v>6.3399968250378736E-3</v>
      </c>
      <c r="AI255">
        <v>317.56047877074792</v>
      </c>
      <c r="AJ255">
        <v>304.01834110119188</v>
      </c>
      <c r="AK255">
        <v>324.12373571322502</v>
      </c>
      <c r="AL255">
        <v>324.5393594966975</v>
      </c>
      <c r="AM255">
        <v>393.87716032341359</v>
      </c>
      <c r="AN255">
        <v>459.59604103298477</v>
      </c>
      <c r="AO255">
        <v>134.35323602754269</v>
      </c>
      <c r="AP255">
        <v>389.43113669800891</v>
      </c>
      <c r="AQ255">
        <v>21.651132140217069</v>
      </c>
      <c r="AR255">
        <v>5.5607360155363796</v>
      </c>
      <c r="AS255">
        <v>12.5906805725091</v>
      </c>
      <c r="AT255">
        <v>-21.38375968177505</v>
      </c>
      <c r="AU255">
        <v>-11.998528310698591</v>
      </c>
      <c r="AV255">
        <v>-9.3852313710764612</v>
      </c>
      <c r="AW255">
        <v>1.1027261749589381</v>
      </c>
      <c r="AX255">
        <v>1.1011</v>
      </c>
      <c r="AY255">
        <v>1.4197</v>
      </c>
      <c r="AZ255">
        <v>0.31859999999999999</v>
      </c>
      <c r="BA255">
        <v>1.4197</v>
      </c>
      <c r="BB255">
        <v>0.92212354268950603</v>
      </c>
      <c r="BC255">
        <v>0.77849999999999997</v>
      </c>
      <c r="BD255">
        <v>0.92230000000000001</v>
      </c>
      <c r="BE255">
        <v>0.14380000000000001</v>
      </c>
      <c r="BF255">
        <v>0.79579999999999995</v>
      </c>
      <c r="BG255">
        <v>19.438794255774638</v>
      </c>
      <c r="BH255">
        <v>19.417100000000001</v>
      </c>
      <c r="BI255">
        <v>34.4938</v>
      </c>
      <c r="BJ255">
        <v>15.076700000000001</v>
      </c>
      <c r="BK255">
        <v>32.761800000000001</v>
      </c>
      <c r="BL255">
        <v>6.8067976846564591</v>
      </c>
      <c r="BM255">
        <v>4.4330999999999996</v>
      </c>
      <c r="BN255">
        <v>9.1981000000000002</v>
      </c>
      <c r="BO255">
        <v>4.7650000000000006</v>
      </c>
      <c r="BP255">
        <v>7.7569999999999997</v>
      </c>
      <c r="BQ255">
        <v>2.812963761640122</v>
      </c>
      <c r="BR255">
        <v>2.0767000000000002</v>
      </c>
      <c r="BS255">
        <v>7.3087999999999997</v>
      </c>
      <c r="BT255">
        <v>5.2320999999999991</v>
      </c>
      <c r="BU255">
        <v>5.6017000000000001</v>
      </c>
      <c r="BV255">
        <v>2.7314054601291389</v>
      </c>
      <c r="BW255">
        <v>-2.1583999999999999</v>
      </c>
      <c r="BX255">
        <v>2.7591999999999999</v>
      </c>
      <c r="BY255">
        <v>4.9176000000000002</v>
      </c>
      <c r="BZ255">
        <v>-0.24129999999999999</v>
      </c>
      <c r="CA255">
        <v>-5.5443692217692613</v>
      </c>
      <c r="CB255">
        <v>-6.0957999999999997</v>
      </c>
      <c r="CC255">
        <v>-3.6057999999999999</v>
      </c>
      <c r="CD255">
        <v>2.4900000000000002</v>
      </c>
      <c r="CE255">
        <v>-5.3604000000000003</v>
      </c>
      <c r="CF255">
        <v>70.164904334975915</v>
      </c>
      <c r="CG255">
        <v>59.1</v>
      </c>
      <c r="CH255">
        <v>70.2</v>
      </c>
      <c r="CI255">
        <v>11.1</v>
      </c>
      <c r="CJ255">
        <v>59.1</v>
      </c>
      <c r="CK255">
        <v>19.30226739516414</v>
      </c>
      <c r="CL255">
        <v>17.100000000000001</v>
      </c>
      <c r="CM255">
        <v>20.100000000000001</v>
      </c>
      <c r="CN255">
        <v>3</v>
      </c>
      <c r="CO255">
        <v>17.899999999999999</v>
      </c>
      <c r="CP255">
        <v>95.012232157979156</v>
      </c>
      <c r="CQ255">
        <v>62</v>
      </c>
      <c r="CR255">
        <v>98.7</v>
      </c>
      <c r="CS255">
        <v>36.700000000000003</v>
      </c>
      <c r="CT255">
        <v>86.6</v>
      </c>
      <c r="CU255">
        <v>15.57624047265324</v>
      </c>
      <c r="CV255">
        <v>11.4</v>
      </c>
      <c r="CW255">
        <v>15.6</v>
      </c>
      <c r="CX255">
        <v>4.1999999999999993</v>
      </c>
      <c r="CY255">
        <v>11.9</v>
      </c>
      <c r="CZ255">
        <v>23.904978711322411</v>
      </c>
      <c r="DA255">
        <v>21.4</v>
      </c>
      <c r="DB255">
        <v>82</v>
      </c>
      <c r="DC255">
        <v>60.6</v>
      </c>
      <c r="DD255">
        <v>44.4</v>
      </c>
      <c r="DE255">
        <v>3.2288555587823549</v>
      </c>
      <c r="DF255">
        <v>2.5</v>
      </c>
      <c r="DG255">
        <v>8.6</v>
      </c>
      <c r="DH255">
        <v>6.1</v>
      </c>
      <c r="DI255">
        <v>5.3</v>
      </c>
      <c r="DJ255">
        <v>0.18017426443135159</v>
      </c>
      <c r="DK255">
        <v>0.1476023976023976</v>
      </c>
      <c r="DL255">
        <v>0.18027734976887519</v>
      </c>
      <c r="DM255">
        <v>3.2674952166477561E-2</v>
      </c>
      <c r="DN255">
        <v>0.1476023976023976</v>
      </c>
      <c r="DO255">
        <v>4.8896454126176154</v>
      </c>
      <c r="DP255">
        <v>4.1267019999999999</v>
      </c>
      <c r="DQ255">
        <v>4.8939849999999998</v>
      </c>
      <c r="DR255">
        <v>0.76728299999999994</v>
      </c>
      <c r="DS255">
        <v>4.320271</v>
      </c>
      <c r="DT255">
        <v>7.1174987871165536</v>
      </c>
      <c r="DU255">
        <v>6.2659929999999999</v>
      </c>
      <c r="DV255">
        <v>7.1175449999999998</v>
      </c>
      <c r="DW255">
        <v>0.85155199999999986</v>
      </c>
      <c r="DX255">
        <v>6.2659929999999999</v>
      </c>
      <c r="DY255">
        <v>5.2484609606487798</v>
      </c>
      <c r="DZ255">
        <v>4.2472050000000001</v>
      </c>
      <c r="EA255">
        <v>5.254156</v>
      </c>
      <c r="EB255">
        <v>1.0069509999999999</v>
      </c>
      <c r="EC255">
        <v>4.7401809999999998</v>
      </c>
      <c r="ED255">
        <v>7.5266139940870884</v>
      </c>
      <c r="EE255">
        <v>6.7382049999999998</v>
      </c>
      <c r="EF255">
        <v>7.605613</v>
      </c>
      <c r="EG255">
        <v>0.86740800000000018</v>
      </c>
      <c r="EH255">
        <v>6.9629500000000002</v>
      </c>
      <c r="EI255">
        <v>6.991284354331313</v>
      </c>
      <c r="EJ255">
        <v>6.9769839999999999</v>
      </c>
      <c r="EK255">
        <v>9.7869679999999999</v>
      </c>
      <c r="EL255">
        <v>2.809984</v>
      </c>
      <c r="EM255">
        <v>9.2167490000000001</v>
      </c>
      <c r="EN255">
        <v>33.388709959889333</v>
      </c>
      <c r="EO255">
        <v>23.796869999999998</v>
      </c>
      <c r="EP255">
        <v>33.403799999999997</v>
      </c>
      <c r="EQ255">
        <v>9.6069299999999984</v>
      </c>
      <c r="ER255">
        <v>25.389399999999998</v>
      </c>
      <c r="ES255">
        <v>10.87860148331713</v>
      </c>
      <c r="ET255">
        <v>10.6416</v>
      </c>
      <c r="EU255">
        <v>15.69999</v>
      </c>
      <c r="EV255">
        <v>5.0583899999999993</v>
      </c>
      <c r="EW255">
        <v>10.746589999999999</v>
      </c>
      <c r="EX255">
        <v>22.510108476572199</v>
      </c>
      <c r="EY255">
        <v>8.0968800000000005</v>
      </c>
      <c r="EZ255">
        <v>22.538889999999999</v>
      </c>
      <c r="FA255">
        <v>14.44201</v>
      </c>
      <c r="FB255">
        <v>14.642810000000001</v>
      </c>
      <c r="FC255">
        <v>0.50021475997512077</v>
      </c>
      <c r="FD255">
        <v>0.35651409202419521</v>
      </c>
      <c r="FE255">
        <v>0.50044083222532254</v>
      </c>
      <c r="FF255">
        <v>0.14392674020112731</v>
      </c>
      <c r="FG255">
        <v>0.38037266615479692</v>
      </c>
      <c r="FH255">
        <v>2.070163157756554</v>
      </c>
      <c r="FI255">
        <v>0.5157251692517002</v>
      </c>
      <c r="FJ255">
        <v>2.0744663324408581</v>
      </c>
      <c r="FK255">
        <v>1.558741163189157</v>
      </c>
      <c r="FL255">
        <v>1.362554075292721</v>
      </c>
      <c r="FM255">
        <v>40.075023147597257</v>
      </c>
      <c r="FN255">
        <v>39.909999999999997</v>
      </c>
      <c r="FO255">
        <v>40.96</v>
      </c>
      <c r="FP255">
        <v>1.050000000000004</v>
      </c>
      <c r="FQ255">
        <v>40.22</v>
      </c>
      <c r="FR255">
        <v>433.12362893357363</v>
      </c>
      <c r="FS255">
        <v>427.17036000000002</v>
      </c>
      <c r="FT255">
        <v>433.15118000000001</v>
      </c>
      <c r="FU255">
        <v>5.9808199999999943</v>
      </c>
      <c r="FV255">
        <v>427.31832000000003</v>
      </c>
      <c r="FW255">
        <v>0.71755708942885732</v>
      </c>
      <c r="FX255">
        <v>0.71751799999999999</v>
      </c>
      <c r="FY255">
        <v>0.72642600000000002</v>
      </c>
      <c r="FZ255">
        <v>8.908000000000027E-3</v>
      </c>
      <c r="GA255">
        <v>0.72642600000000002</v>
      </c>
      <c r="GB255">
        <v>5</v>
      </c>
      <c r="GC255">
        <v>3</v>
      </c>
    </row>
    <row r="256" spans="1:185" x14ac:dyDescent="0.3">
      <c r="A256" s="36" t="s">
        <v>1421</v>
      </c>
      <c r="B256">
        <v>-5.3734200000000003E-2</v>
      </c>
      <c r="C256">
        <v>1.8449500000000001</v>
      </c>
      <c r="D256">
        <v>1.2689999999999999</v>
      </c>
      <c r="E256">
        <v>-0.77380000000000004</v>
      </c>
      <c r="F256">
        <v>-0.2099</v>
      </c>
      <c r="G256">
        <v>0.98360000000000003</v>
      </c>
      <c r="H256">
        <v>-54.215530999999999</v>
      </c>
      <c r="I256">
        <v>0.35809999999999997</v>
      </c>
      <c r="J256">
        <v>0.72570000000000001</v>
      </c>
      <c r="K256">
        <v>0.2208</v>
      </c>
      <c r="L256">
        <v>-0.14787</v>
      </c>
      <c r="M256">
        <v>-0.104049</v>
      </c>
      <c r="N256">
        <v>0.23332</v>
      </c>
      <c r="O256">
        <v>-0.22309000000000001</v>
      </c>
      <c r="P256">
        <v>1.023E-2</v>
      </c>
      <c r="Q256">
        <v>-0.10643</v>
      </c>
      <c r="R256">
        <v>2.427E-2</v>
      </c>
      <c r="S256">
        <v>-0.17577000000000001</v>
      </c>
      <c r="T256">
        <v>-0.46802666666666659</v>
      </c>
      <c r="U256">
        <v>-0.44452999999999998</v>
      </c>
      <c r="V256">
        <v>1.9472666666666669</v>
      </c>
      <c r="W256">
        <v>1.9455800000000001</v>
      </c>
      <c r="X256">
        <v>0.15892666666666669</v>
      </c>
      <c r="Y256">
        <v>0.15307000000000001</v>
      </c>
      <c r="Z256">
        <v>4.8783333333333338E-2</v>
      </c>
      <c r="AA256">
        <v>5.3249999999999999E-2</v>
      </c>
      <c r="AB256">
        <v>45.29</v>
      </c>
      <c r="AC256">
        <v>-0.36110999999999999</v>
      </c>
      <c r="AD256">
        <v>1.9025799999999999</v>
      </c>
      <c r="AE256">
        <v>0.5200366666666667</v>
      </c>
      <c r="AF256">
        <v>0.51417999999999997</v>
      </c>
      <c r="AG256">
        <v>0.52127000000000001</v>
      </c>
      <c r="AH256">
        <v>3.1900000000000001E-3</v>
      </c>
      <c r="AI256">
        <v>414.35309999999998</v>
      </c>
      <c r="AJ256">
        <v>316.42529999999999</v>
      </c>
      <c r="AK256">
        <v>361.56029999999998</v>
      </c>
      <c r="AL256">
        <v>565.07360000000006</v>
      </c>
      <c r="AM256">
        <v>205.09899999999999</v>
      </c>
      <c r="AN256">
        <v>291.60000000000002</v>
      </c>
      <c r="AO256">
        <v>83.2</v>
      </c>
      <c r="AP256">
        <v>230</v>
      </c>
      <c r="AQ256">
        <v>18.68</v>
      </c>
      <c r="AR256">
        <v>3.94</v>
      </c>
      <c r="AS256">
        <v>13.06</v>
      </c>
      <c r="AT256">
        <v>-5.3905619040017401</v>
      </c>
      <c r="AU256">
        <v>-1.21</v>
      </c>
      <c r="AV256">
        <v>-4.1805619040017401</v>
      </c>
      <c r="AW256">
        <v>1.1144000000000001</v>
      </c>
      <c r="AX256">
        <v>1.1144000000000001</v>
      </c>
      <c r="AY256">
        <v>1.1144000000000001</v>
      </c>
      <c r="AZ256">
        <v>0</v>
      </c>
      <c r="BA256">
        <v>1.1144000000000001</v>
      </c>
      <c r="BB256">
        <v>0.86499999999999999</v>
      </c>
      <c r="BC256">
        <v>0.86499999999999999</v>
      </c>
      <c r="BD256">
        <v>0.86499999999999999</v>
      </c>
      <c r="BE256">
        <v>0</v>
      </c>
      <c r="BF256">
        <v>0.86499999999999999</v>
      </c>
      <c r="BG256">
        <v>26.1007</v>
      </c>
      <c r="BH256">
        <v>26.1007</v>
      </c>
      <c r="BI256">
        <v>26.1007</v>
      </c>
      <c r="BJ256">
        <v>0</v>
      </c>
      <c r="BK256">
        <v>26.1007</v>
      </c>
      <c r="BL256">
        <v>3.2652000000000001</v>
      </c>
      <c r="BM256">
        <v>3.2652000000000001</v>
      </c>
      <c r="BN256">
        <v>3.2652000000000001</v>
      </c>
      <c r="BO256">
        <v>0</v>
      </c>
      <c r="BP256">
        <v>3.2652000000000001</v>
      </c>
      <c r="BQ256">
        <v>1.3595999999999999</v>
      </c>
      <c r="BR256">
        <v>1.3595999999999999</v>
      </c>
      <c r="BS256">
        <v>1.3595999999999999</v>
      </c>
      <c r="BT256">
        <v>0</v>
      </c>
      <c r="BU256">
        <v>1.3595999999999999</v>
      </c>
      <c r="BV256">
        <v>1.3062</v>
      </c>
      <c r="BW256">
        <v>1.3062</v>
      </c>
      <c r="BX256">
        <v>1.3062</v>
      </c>
      <c r="BY256">
        <v>0</v>
      </c>
      <c r="BZ256">
        <v>1.3062</v>
      </c>
      <c r="CA256">
        <v>-2.6659000000000002</v>
      </c>
      <c r="CB256">
        <v>-2.6659000000000002</v>
      </c>
      <c r="CC256">
        <v>-2.6659000000000002</v>
      </c>
      <c r="CD256">
        <v>0</v>
      </c>
      <c r="CE256">
        <v>-2.6659000000000002</v>
      </c>
      <c r="CF256">
        <v>61.6</v>
      </c>
      <c r="CG256">
        <v>61.6</v>
      </c>
      <c r="CH256">
        <v>61.6</v>
      </c>
      <c r="CI256">
        <v>0</v>
      </c>
      <c r="CJ256">
        <v>61.6</v>
      </c>
      <c r="CK256">
        <v>19.8</v>
      </c>
      <c r="CL256">
        <v>19.8</v>
      </c>
      <c r="CM256">
        <v>19.8</v>
      </c>
      <c r="CN256">
        <v>0</v>
      </c>
      <c r="CO256">
        <v>19.8</v>
      </c>
      <c r="CP256">
        <v>63.8</v>
      </c>
      <c r="CQ256">
        <v>63.8</v>
      </c>
      <c r="CR256">
        <v>63.8</v>
      </c>
      <c r="CS256">
        <v>0</v>
      </c>
      <c r="CT256">
        <v>63.8</v>
      </c>
      <c r="CU256">
        <v>12.3</v>
      </c>
      <c r="CV256">
        <v>12.3</v>
      </c>
      <c r="CW256">
        <v>12.3</v>
      </c>
      <c r="CX256">
        <v>0</v>
      </c>
      <c r="CY256">
        <v>12.3</v>
      </c>
      <c r="CZ256">
        <v>17.100000000000001</v>
      </c>
      <c r="DA256">
        <v>17.100000000000001</v>
      </c>
      <c r="DB256">
        <v>17.100000000000001</v>
      </c>
      <c r="DC256">
        <v>0</v>
      </c>
      <c r="DD256">
        <v>17.100000000000001</v>
      </c>
      <c r="DE256">
        <v>5.8</v>
      </c>
      <c r="DF256">
        <v>5.8</v>
      </c>
      <c r="DG256">
        <v>5.8</v>
      </c>
      <c r="DH256">
        <v>0</v>
      </c>
      <c r="DI256">
        <v>5.8</v>
      </c>
      <c r="DJ256">
        <v>0.26782608695652171</v>
      </c>
      <c r="DK256">
        <v>0.26782608695652171</v>
      </c>
      <c r="DL256">
        <v>0.26782608695652171</v>
      </c>
      <c r="DM256">
        <v>0</v>
      </c>
      <c r="DN256">
        <v>0.26782608695652171</v>
      </c>
      <c r="DO256">
        <v>4.2779049999999996</v>
      </c>
      <c r="DP256">
        <v>4.2779049999999996</v>
      </c>
      <c r="DQ256">
        <v>4.2779049999999996</v>
      </c>
      <c r="DR256">
        <v>0</v>
      </c>
      <c r="DS256">
        <v>4.2779049999999996</v>
      </c>
      <c r="DT256">
        <v>5.4418499999999996</v>
      </c>
      <c r="DU256">
        <v>5.4418499999999996</v>
      </c>
      <c r="DV256">
        <v>5.4418499999999996</v>
      </c>
      <c r="DW256">
        <v>0</v>
      </c>
      <c r="DX256">
        <v>5.4418499999999996</v>
      </c>
      <c r="DY256">
        <v>4.2779049999999996</v>
      </c>
      <c r="DZ256">
        <v>4.2779049999999996</v>
      </c>
      <c r="EA256">
        <v>4.2779049999999996</v>
      </c>
      <c r="EB256">
        <v>0</v>
      </c>
      <c r="EC256">
        <v>4.2779049999999996</v>
      </c>
      <c r="ED256">
        <v>5.4418499999999996</v>
      </c>
      <c r="EE256">
        <v>5.4418499999999996</v>
      </c>
      <c r="EF256">
        <v>5.4418499999999996</v>
      </c>
      <c r="EG256">
        <v>0</v>
      </c>
      <c r="EH256">
        <v>5.4418499999999996</v>
      </c>
      <c r="EI256">
        <v>7.3293330000000001</v>
      </c>
      <c r="EJ256">
        <v>7.3293330000000001</v>
      </c>
      <c r="EK256">
        <v>7.3293330000000001</v>
      </c>
      <c r="EL256">
        <v>0</v>
      </c>
      <c r="EM256">
        <v>7.3293330000000001</v>
      </c>
      <c r="EN256">
        <v>27.311209999999999</v>
      </c>
      <c r="EO256">
        <v>27.311209999999999</v>
      </c>
      <c r="EP256">
        <v>27.311209999999999</v>
      </c>
      <c r="EQ256">
        <v>0</v>
      </c>
      <c r="ER256">
        <v>27.311209999999999</v>
      </c>
      <c r="ES256">
        <v>9.2831799999999998</v>
      </c>
      <c r="ET256">
        <v>9.2831799999999998</v>
      </c>
      <c r="EU256">
        <v>9.2831799999999998</v>
      </c>
      <c r="EV256">
        <v>0</v>
      </c>
      <c r="EW256">
        <v>9.2831799999999998</v>
      </c>
      <c r="EX256">
        <v>18.028030000000001</v>
      </c>
      <c r="EY256">
        <v>18.028030000000001</v>
      </c>
      <c r="EZ256">
        <v>18.028030000000001</v>
      </c>
      <c r="FA256">
        <v>0</v>
      </c>
      <c r="FB256">
        <v>18.028030000000001</v>
      </c>
      <c r="FC256">
        <v>0.65568378955475504</v>
      </c>
      <c r="FD256">
        <v>0.65568378955475504</v>
      </c>
      <c r="FE256">
        <v>0.65568378955475504</v>
      </c>
      <c r="FF256">
        <v>0</v>
      </c>
      <c r="FG256">
        <v>0.65568378955475504</v>
      </c>
      <c r="FH256">
        <v>1.9420101732380499</v>
      </c>
      <c r="FI256">
        <v>1.9420101732380499</v>
      </c>
      <c r="FJ256">
        <v>1.9420101732380499</v>
      </c>
      <c r="FK256">
        <v>0</v>
      </c>
      <c r="FL256">
        <v>1.9420101732380499</v>
      </c>
      <c r="FM256">
        <v>34.6</v>
      </c>
      <c r="FN256">
        <v>34.6</v>
      </c>
      <c r="FO256">
        <v>34.6</v>
      </c>
      <c r="FP256">
        <v>0</v>
      </c>
      <c r="FQ256">
        <v>34.6</v>
      </c>
      <c r="FR256">
        <v>291.93150000000003</v>
      </c>
      <c r="FS256">
        <v>291.93150000000003</v>
      </c>
      <c r="FT256">
        <v>291.93150000000003</v>
      </c>
      <c r="FU256">
        <v>0</v>
      </c>
      <c r="FV256">
        <v>291.93150000000003</v>
      </c>
      <c r="FW256">
        <v>0.83857400000000004</v>
      </c>
      <c r="FX256">
        <v>0.83857400000000004</v>
      </c>
      <c r="FY256">
        <v>0.83857400000000004</v>
      </c>
      <c r="FZ256">
        <v>0</v>
      </c>
      <c r="GA256">
        <v>0.83857400000000004</v>
      </c>
      <c r="GB256">
        <v>1</v>
      </c>
      <c r="GC256">
        <v>1</v>
      </c>
    </row>
    <row r="257" spans="1:185" x14ac:dyDescent="0.3">
      <c r="A257" s="36" t="s">
        <v>1424</v>
      </c>
      <c r="B257">
        <v>-4.6864681580315981E-2</v>
      </c>
      <c r="C257">
        <v>1.8571604182617789</v>
      </c>
      <c r="D257">
        <v>1.7387231375199079</v>
      </c>
      <c r="E257">
        <v>-0.73426194478444418</v>
      </c>
      <c r="F257">
        <v>-0.6850622418890846</v>
      </c>
      <c r="G257">
        <v>1.4193035300904431</v>
      </c>
      <c r="H257">
        <v>-54.176897910118747</v>
      </c>
      <c r="I257">
        <v>9.0063444430249828E-2</v>
      </c>
      <c r="J257">
        <v>0.50859552366607574</v>
      </c>
      <c r="K257">
        <v>0.2025473834683558</v>
      </c>
      <c r="L257">
        <v>-2.7880184860813149E-2</v>
      </c>
      <c r="M257">
        <v>9.2626271709107671E-2</v>
      </c>
      <c r="N257">
        <v>0.2041035170749598</v>
      </c>
      <c r="O257">
        <v>-0.23613560428665209</v>
      </c>
      <c r="P257">
        <v>-3.2032087211692331E-2</v>
      </c>
      <c r="Q257">
        <v>-0.13407958384243859</v>
      </c>
      <c r="R257">
        <v>4.4049412929403391E-2</v>
      </c>
      <c r="S257">
        <v>0.77094107936710465</v>
      </c>
      <c r="T257">
        <v>-0.5604287575113801</v>
      </c>
      <c r="U257">
        <v>-0.5528860377505822</v>
      </c>
      <c r="V257">
        <v>1.95606226174734</v>
      </c>
      <c r="W257">
        <v>1.9514994213938619</v>
      </c>
      <c r="X257">
        <v>0.21840810981765429</v>
      </c>
      <c r="Y257">
        <v>0.21387451022492729</v>
      </c>
      <c r="Z257">
        <v>3.6743888378771877E-2</v>
      </c>
      <c r="AA257">
        <v>4.0498382493943767E-2</v>
      </c>
      <c r="AB257">
        <v>48.666812591077388</v>
      </c>
      <c r="AC257">
        <v>-0.37855909593869769</v>
      </c>
      <c r="AD257">
        <v>1.9019733205016309</v>
      </c>
      <c r="AE257">
        <v>0.59696720575635187</v>
      </c>
      <c r="AF257">
        <v>0.59243360616362506</v>
      </c>
      <c r="AG257">
        <v>0.755550413318542</v>
      </c>
      <c r="AH257">
        <v>6.331951436008878E-3</v>
      </c>
      <c r="AI257">
        <v>302.45091348592479</v>
      </c>
      <c r="AJ257">
        <v>277.18674789292038</v>
      </c>
      <c r="AK257">
        <v>299.29670412497262</v>
      </c>
      <c r="AL257">
        <v>330.86932779877952</v>
      </c>
      <c r="AM257">
        <v>145.79929920298579</v>
      </c>
      <c r="AN257">
        <v>197.36318469306329</v>
      </c>
      <c r="AO257">
        <v>87.958185564682296</v>
      </c>
      <c r="AP257">
        <v>149.87459003351739</v>
      </c>
      <c r="AQ257">
        <v>17.847546762314241</v>
      </c>
      <c r="AR257">
        <v>3.903301985932309</v>
      </c>
      <c r="AS257">
        <v>11.235832956453789</v>
      </c>
      <c r="AT257">
        <v>-7.1212527821521654</v>
      </c>
      <c r="AU257">
        <v>-2.250657388951443</v>
      </c>
      <c r="AV257">
        <v>-4.8705953932007224</v>
      </c>
      <c r="AW257">
        <v>1.250270829246118</v>
      </c>
      <c r="AX257">
        <v>1.1154999999999999</v>
      </c>
      <c r="AY257">
        <v>1.3887</v>
      </c>
      <c r="AZ257">
        <v>0.27320000000000011</v>
      </c>
      <c r="BA257">
        <v>1.3887</v>
      </c>
      <c r="BB257">
        <v>0.9436265317807957</v>
      </c>
      <c r="BC257">
        <v>0.92330000000000001</v>
      </c>
      <c r="BD257">
        <v>0.95820000000000005</v>
      </c>
      <c r="BE257">
        <v>3.4900000000000042E-2</v>
      </c>
      <c r="BF257">
        <v>0.92510000000000003</v>
      </c>
      <c r="BG257">
        <v>16.269415092602781</v>
      </c>
      <c r="BH257">
        <v>14.0052</v>
      </c>
      <c r="BI257">
        <v>19.2178</v>
      </c>
      <c r="BJ257">
        <v>5.2126000000000001</v>
      </c>
      <c r="BK257">
        <v>19.037500000000001</v>
      </c>
      <c r="BL257">
        <v>5.4213174731092462</v>
      </c>
      <c r="BM257">
        <v>3.1450999999999998</v>
      </c>
      <c r="BN257">
        <v>6.3436000000000003</v>
      </c>
      <c r="BO257">
        <v>3.198500000000001</v>
      </c>
      <c r="BP257">
        <v>5.0666000000000002</v>
      </c>
      <c r="BQ257">
        <v>3.629423818145316</v>
      </c>
      <c r="BR257">
        <v>1.8779999999999999</v>
      </c>
      <c r="BS257">
        <v>5.0964999999999998</v>
      </c>
      <c r="BT257">
        <v>3.2185000000000001</v>
      </c>
      <c r="BU257">
        <v>3.9594</v>
      </c>
      <c r="BV257">
        <v>0.16190111476720939</v>
      </c>
      <c r="BW257">
        <v>-2.4051</v>
      </c>
      <c r="BX257">
        <v>1.0299</v>
      </c>
      <c r="BY257">
        <v>3.4350000000000001</v>
      </c>
      <c r="BZ257">
        <v>-0.94179999999999997</v>
      </c>
      <c r="CA257">
        <v>-3.7913214935233821</v>
      </c>
      <c r="CB257">
        <v>-4.7198000000000002</v>
      </c>
      <c r="CC257">
        <v>-2.4558</v>
      </c>
      <c r="CD257">
        <v>2.2639999999999998</v>
      </c>
      <c r="CE257">
        <v>-3.0175999999999998</v>
      </c>
      <c r="CF257">
        <v>47.488594659545917</v>
      </c>
      <c r="CG257">
        <v>45.1</v>
      </c>
      <c r="CH257">
        <v>51.6</v>
      </c>
      <c r="CI257">
        <v>6.5</v>
      </c>
      <c r="CJ257">
        <v>45.1</v>
      </c>
      <c r="CK257">
        <v>14.30157162476841</v>
      </c>
      <c r="CL257">
        <v>13.8</v>
      </c>
      <c r="CM257">
        <v>15.5</v>
      </c>
      <c r="CN257">
        <v>1.6999999999999991</v>
      </c>
      <c r="CO257">
        <v>14.6</v>
      </c>
      <c r="CP257">
        <v>28.906584467470481</v>
      </c>
      <c r="CQ257">
        <v>22.8</v>
      </c>
      <c r="CR257">
        <v>31.1</v>
      </c>
      <c r="CS257">
        <v>8.3000000000000007</v>
      </c>
      <c r="CT257">
        <v>30.1</v>
      </c>
      <c r="CU257">
        <v>10.01793006899204</v>
      </c>
      <c r="CV257">
        <v>9.6999999999999993</v>
      </c>
      <c r="CW257">
        <v>11.7</v>
      </c>
      <c r="CX257">
        <v>2</v>
      </c>
      <c r="CY257">
        <v>9.8000000000000007</v>
      </c>
      <c r="CZ257">
        <v>51.727003097056361</v>
      </c>
      <c r="DA257">
        <v>39.299999999999997</v>
      </c>
      <c r="DB257">
        <v>58.7</v>
      </c>
      <c r="DC257">
        <v>19.400000000000009</v>
      </c>
      <c r="DD257">
        <v>58.7</v>
      </c>
      <c r="DE257">
        <v>4.229521778259322</v>
      </c>
      <c r="DF257">
        <v>2.6</v>
      </c>
      <c r="DG257">
        <v>5.2</v>
      </c>
      <c r="DH257">
        <v>2.6</v>
      </c>
      <c r="DI257">
        <v>4.8</v>
      </c>
      <c r="DJ257">
        <v>0.31695915133584229</v>
      </c>
      <c r="DK257">
        <v>0.29690585911784068</v>
      </c>
      <c r="DL257">
        <v>0.35221843003412973</v>
      </c>
      <c r="DM257">
        <v>5.531257091628905E-2</v>
      </c>
      <c r="DN257">
        <v>0.29690585911784068</v>
      </c>
      <c r="DO257">
        <v>3.0744073558813518</v>
      </c>
      <c r="DP257">
        <v>3.007879</v>
      </c>
      <c r="DQ257">
        <v>3.1261209999999999</v>
      </c>
      <c r="DR257">
        <v>0.118242</v>
      </c>
      <c r="DS257">
        <v>3.0332699999999999</v>
      </c>
      <c r="DT257">
        <v>5.787561823941533</v>
      </c>
      <c r="DU257">
        <v>5.4561260000000003</v>
      </c>
      <c r="DV257">
        <v>6.0626879999999996</v>
      </c>
      <c r="DW257">
        <v>0.60656199999999938</v>
      </c>
      <c r="DX257">
        <v>6.0608510000000004</v>
      </c>
      <c r="DY257">
        <v>3.131585771256729</v>
      </c>
      <c r="DZ257">
        <v>3.007879</v>
      </c>
      <c r="EA257">
        <v>3.1777199999999999</v>
      </c>
      <c r="EB257">
        <v>0.16984099999999991</v>
      </c>
      <c r="EC257">
        <v>3.1668889999999998</v>
      </c>
      <c r="ED257">
        <v>6.2867637037745956</v>
      </c>
      <c r="EE257">
        <v>6.2207179999999997</v>
      </c>
      <c r="EF257">
        <v>6.401211</v>
      </c>
      <c r="EG257">
        <v>0.18049300000000021</v>
      </c>
      <c r="EH257">
        <v>6.2986259999999996</v>
      </c>
      <c r="EI257">
        <v>7.2610932356693221</v>
      </c>
      <c r="EJ257">
        <v>6.4567889999999997</v>
      </c>
      <c r="EK257">
        <v>7.7419950000000002</v>
      </c>
      <c r="EL257">
        <v>1.285206000000001</v>
      </c>
      <c r="EM257">
        <v>7.5520189999999996</v>
      </c>
      <c r="EN257">
        <v>15.697901123388229</v>
      </c>
      <c r="EO257">
        <v>13.41877</v>
      </c>
      <c r="EP257">
        <v>19.366250000000001</v>
      </c>
      <c r="EQ257">
        <v>5.9474800000000014</v>
      </c>
      <c r="ER257">
        <v>13.41877</v>
      </c>
      <c r="ES257">
        <v>6.2448273150976323</v>
      </c>
      <c r="ET257">
        <v>5.8498000000000001</v>
      </c>
      <c r="EU257">
        <v>7.1326099999999997</v>
      </c>
      <c r="EV257">
        <v>1.28281</v>
      </c>
      <c r="EW257">
        <v>6.9546299999999999</v>
      </c>
      <c r="EX257">
        <v>9.4530738082906023</v>
      </c>
      <c r="EY257">
        <v>6.4641400000000004</v>
      </c>
      <c r="EZ257">
        <v>13.516450000000001</v>
      </c>
      <c r="FA257">
        <v>7.0523100000000003</v>
      </c>
      <c r="FB257">
        <v>6.4641400000000004</v>
      </c>
      <c r="FC257">
        <v>0.52268406261021483</v>
      </c>
      <c r="FD257">
        <v>0.44679713317739511</v>
      </c>
      <c r="FE257">
        <v>0.64482698342670208</v>
      </c>
      <c r="FF257">
        <v>0.198029850249307</v>
      </c>
      <c r="FG257">
        <v>0.44679713317739511</v>
      </c>
      <c r="FH257">
        <v>1.545115916412533</v>
      </c>
      <c r="FI257">
        <v>0.92947288353226565</v>
      </c>
      <c r="FJ257">
        <v>2.3105832678040281</v>
      </c>
      <c r="FK257">
        <v>1.381110384271762</v>
      </c>
      <c r="FL257">
        <v>0.92947288353226565</v>
      </c>
      <c r="FM257">
        <v>31.874358801492111</v>
      </c>
      <c r="FN257">
        <v>31.02</v>
      </c>
      <c r="FO257">
        <v>33.31</v>
      </c>
      <c r="FP257">
        <v>2.2900000000000031</v>
      </c>
      <c r="FQ257">
        <v>32.380000000000003</v>
      </c>
      <c r="FR257">
        <v>219.2577135056647</v>
      </c>
      <c r="FS257">
        <v>216.14680999999999</v>
      </c>
      <c r="FT257">
        <v>222.78290999999999</v>
      </c>
      <c r="FU257">
        <v>6.636099999999999</v>
      </c>
      <c r="FV257">
        <v>216.14680999999999</v>
      </c>
      <c r="FW257">
        <v>0.82467855561472003</v>
      </c>
      <c r="FX257">
        <v>0.81384900000000004</v>
      </c>
      <c r="FY257">
        <v>0.83467999999999998</v>
      </c>
      <c r="FZ257">
        <v>2.0830999999999929E-2</v>
      </c>
      <c r="GA257">
        <v>0.83467999999999998</v>
      </c>
      <c r="GB257">
        <v>7</v>
      </c>
      <c r="GC257">
        <v>11</v>
      </c>
    </row>
    <row r="258" spans="1:185" x14ac:dyDescent="0.3">
      <c r="A258" s="36" t="s">
        <v>1427</v>
      </c>
      <c r="B258">
        <v>-4.8329670227298463E-2</v>
      </c>
      <c r="C258">
        <v>1.8507800000000001</v>
      </c>
      <c r="D258">
        <v>2.058078087713568</v>
      </c>
      <c r="E258">
        <v>-1.1427355809831159</v>
      </c>
      <c r="F258">
        <v>-0.49485956831630212</v>
      </c>
      <c r="G258">
        <v>1.6375758726978149</v>
      </c>
      <c r="H258">
        <v>-54.156823429832357</v>
      </c>
      <c r="I258">
        <v>0.18991837942826581</v>
      </c>
      <c r="J258">
        <v>0.30534148335639011</v>
      </c>
      <c r="K258">
        <v>0.28268504137849387</v>
      </c>
      <c r="L258">
        <v>0.16365892135012419</v>
      </c>
      <c r="M258">
        <v>0.1565199743391863</v>
      </c>
      <c r="N258">
        <v>0.19707162623146049</v>
      </c>
      <c r="O258">
        <v>-0.21998189821332501</v>
      </c>
      <c r="P258">
        <v>-2.2910271981864461E-2</v>
      </c>
      <c r="Q258">
        <v>-0.1214410850975947</v>
      </c>
      <c r="R258">
        <v>3.7440493483439703E-2</v>
      </c>
      <c r="S258">
        <v>1.1241739058006099</v>
      </c>
      <c r="T258">
        <v>-0.59353673068491331</v>
      </c>
      <c r="U258">
        <v>-0.53114211130151867</v>
      </c>
      <c r="V258">
        <v>1.9591861404729889</v>
      </c>
      <c r="W258">
        <v>1.952884676849433</v>
      </c>
      <c r="X258">
        <v>0.20693012337085989</v>
      </c>
      <c r="Y258">
        <v>0.198762038410948</v>
      </c>
      <c r="Z258">
        <v>5.8056943314164451E-2</v>
      </c>
      <c r="AA258">
        <v>7.5788875665360744E-2</v>
      </c>
      <c r="AB258">
        <v>55.147353148133938</v>
      </c>
      <c r="AC258">
        <v>-0.402844808633674</v>
      </c>
      <c r="AD258">
        <v>1.9468720846845471</v>
      </c>
      <c r="AE258">
        <v>0.60977493200453392</v>
      </c>
      <c r="AF258">
        <v>0.60160684704462197</v>
      </c>
      <c r="AG258">
        <v>1.0930212308787359</v>
      </c>
      <c r="AH258">
        <v>1.2201821116063501E-2</v>
      </c>
      <c r="AI258">
        <v>167.03974926410851</v>
      </c>
      <c r="AJ258">
        <v>70.021716341012151</v>
      </c>
      <c r="AK258">
        <v>176.10195284065941</v>
      </c>
      <c r="AL258">
        <v>254.9954978872554</v>
      </c>
      <c r="AM258">
        <v>156.1006259637158</v>
      </c>
      <c r="AN258">
        <v>218.33855320320711</v>
      </c>
      <c r="AO258">
        <v>87.659063513409819</v>
      </c>
      <c r="AP258">
        <v>170.08795738236131</v>
      </c>
      <c r="AQ258">
        <v>18.158434039037889</v>
      </c>
      <c r="AR258">
        <v>4.1380723398396482</v>
      </c>
      <c r="AS258">
        <v>11.74385532032071</v>
      </c>
      <c r="AT258">
        <v>-9.1318126280256067</v>
      </c>
      <c r="AU258">
        <v>-4.2457829804810574</v>
      </c>
      <c r="AV258">
        <v>-4.8860296475445502</v>
      </c>
      <c r="AW258">
        <v>1.50379610230794</v>
      </c>
      <c r="AX258">
        <v>1.4472</v>
      </c>
      <c r="AY258">
        <v>1.7407999999999999</v>
      </c>
      <c r="AZ258">
        <v>0.29359999999999992</v>
      </c>
      <c r="BA258">
        <v>1.4472</v>
      </c>
      <c r="BB258">
        <v>0.96296259637157688</v>
      </c>
      <c r="BC258">
        <v>0.96089999999999998</v>
      </c>
      <c r="BD258">
        <v>0.97160000000000002</v>
      </c>
      <c r="BE258">
        <v>1.0700000000000039E-2</v>
      </c>
      <c r="BF258">
        <v>0.96089999999999998</v>
      </c>
      <c r="BG258">
        <v>12.728393090307179</v>
      </c>
      <c r="BH258">
        <v>11.334300000000001</v>
      </c>
      <c r="BI258">
        <v>13.061299999999999</v>
      </c>
      <c r="BJ258">
        <v>1.726999999999999</v>
      </c>
      <c r="BK258">
        <v>13.061299999999999</v>
      </c>
      <c r="BL258">
        <v>5.1933984855913238</v>
      </c>
      <c r="BM258">
        <v>5.1357999999999997</v>
      </c>
      <c r="BN258">
        <v>5.4345999999999997</v>
      </c>
      <c r="BO258">
        <v>0.29880000000000001</v>
      </c>
      <c r="BP258">
        <v>5.1357999999999997</v>
      </c>
      <c r="BQ258">
        <v>3.8968097862970579</v>
      </c>
      <c r="BR258">
        <v>3.2976000000000001</v>
      </c>
      <c r="BS258">
        <v>4.0399000000000003</v>
      </c>
      <c r="BT258">
        <v>0.74230000000000018</v>
      </c>
      <c r="BU258">
        <v>4.0399000000000003</v>
      </c>
      <c r="BV258">
        <v>-0.66684371442665458</v>
      </c>
      <c r="BW258">
        <v>-1.0464</v>
      </c>
      <c r="BX258">
        <v>0.92259999999999998</v>
      </c>
      <c r="BY258">
        <v>1.9690000000000001</v>
      </c>
      <c r="BZ258">
        <v>-1.0464</v>
      </c>
      <c r="CA258">
        <v>-3.2298660718704029</v>
      </c>
      <c r="CB258">
        <v>-4.2201000000000004</v>
      </c>
      <c r="CC258">
        <v>-2.9933999999999998</v>
      </c>
      <c r="CD258">
        <v>1.226700000000001</v>
      </c>
      <c r="CE258">
        <v>-2.9933999999999998</v>
      </c>
      <c r="CF258">
        <v>48.250595820845788</v>
      </c>
      <c r="CG258">
        <v>48</v>
      </c>
      <c r="CH258">
        <v>49.3</v>
      </c>
      <c r="CI258">
        <v>1.2999999999999969</v>
      </c>
      <c r="CJ258">
        <v>48</v>
      </c>
      <c r="CK258">
        <v>13.95421281282818</v>
      </c>
      <c r="CL258">
        <v>13.8</v>
      </c>
      <c r="CM258">
        <v>14.6</v>
      </c>
      <c r="CN258">
        <v>0.79999999999999893</v>
      </c>
      <c r="CO258">
        <v>13.8</v>
      </c>
      <c r="CP258">
        <v>38.653021171136608</v>
      </c>
      <c r="CQ258">
        <v>37.200000000000003</v>
      </c>
      <c r="CR258">
        <v>39</v>
      </c>
      <c r="CS258">
        <v>1.7999999999999969</v>
      </c>
      <c r="CT258">
        <v>39</v>
      </c>
      <c r="CU258">
        <v>9.7192766016035215</v>
      </c>
      <c r="CV258">
        <v>9.6999999999999993</v>
      </c>
      <c r="CW258">
        <v>9.8000000000000007</v>
      </c>
      <c r="CX258">
        <v>0.10000000000000139</v>
      </c>
      <c r="CY258">
        <v>9.6999999999999993</v>
      </c>
      <c r="CZ258">
        <v>48.109659334255603</v>
      </c>
      <c r="DA258">
        <v>44.8</v>
      </c>
      <c r="DB258">
        <v>48.9</v>
      </c>
      <c r="DC258">
        <v>4.1000000000000014</v>
      </c>
      <c r="DD258">
        <v>48.9</v>
      </c>
      <c r="DE258">
        <v>3.992766016035219</v>
      </c>
      <c r="DF258">
        <v>3.8</v>
      </c>
      <c r="DG258">
        <v>4.8</v>
      </c>
      <c r="DH258">
        <v>1</v>
      </c>
      <c r="DI258">
        <v>3.8</v>
      </c>
      <c r="DJ258">
        <v>0.2836898351378494</v>
      </c>
      <c r="DK258">
        <v>0.28185554903112148</v>
      </c>
      <c r="DL258">
        <v>0.29137115839243499</v>
      </c>
      <c r="DM258">
        <v>9.5156093613134596E-3</v>
      </c>
      <c r="DN258">
        <v>0.28185554903112148</v>
      </c>
      <c r="DO258">
        <v>3.276616993468962</v>
      </c>
      <c r="DP258">
        <v>3.2365020000000002</v>
      </c>
      <c r="DQ258">
        <v>3.444604</v>
      </c>
      <c r="DR258">
        <v>0.20810199999999979</v>
      </c>
      <c r="DS258">
        <v>3.2365020000000002</v>
      </c>
      <c r="DT258">
        <v>5.6958290303410113</v>
      </c>
      <c r="DU258">
        <v>5.5451579999999998</v>
      </c>
      <c r="DV258">
        <v>5.7318090000000002</v>
      </c>
      <c r="DW258">
        <v>0.18665100000000029</v>
      </c>
      <c r="DX258">
        <v>5.7318090000000002</v>
      </c>
      <c r="DY258">
        <v>3.4200373150821561</v>
      </c>
      <c r="DZ258">
        <v>3.381615</v>
      </c>
      <c r="EA258">
        <v>3.5809359999999999</v>
      </c>
      <c r="EB258">
        <v>0.19932099999999989</v>
      </c>
      <c r="EC258">
        <v>3.381615</v>
      </c>
      <c r="ED258">
        <v>6.2832210232206283</v>
      </c>
      <c r="EE258">
        <v>6.2161980000000003</v>
      </c>
      <c r="EF258">
        <v>6.299226</v>
      </c>
      <c r="EG258">
        <v>8.3027999999999658E-2</v>
      </c>
      <c r="EH258">
        <v>6.299226</v>
      </c>
      <c r="EI258">
        <v>7.0847502854183784</v>
      </c>
      <c r="EJ258">
        <v>6.6727759999999998</v>
      </c>
      <c r="EK258">
        <v>7.1831290000000001</v>
      </c>
      <c r="EL258">
        <v>0.51035300000000028</v>
      </c>
      <c r="EM258">
        <v>7.1831290000000001</v>
      </c>
      <c r="EN258">
        <v>16.187487450831782</v>
      </c>
      <c r="EO258">
        <v>15.60022</v>
      </c>
      <c r="EP258">
        <v>18.646750000000001</v>
      </c>
      <c r="EQ258">
        <v>3.0465300000000011</v>
      </c>
      <c r="ER258">
        <v>15.60022</v>
      </c>
      <c r="ES258">
        <v>6.0152472162427078</v>
      </c>
      <c r="ET258">
        <v>5.8498000000000001</v>
      </c>
      <c r="EU258">
        <v>6.7080799999999998</v>
      </c>
      <c r="EV258">
        <v>0.85827999999999971</v>
      </c>
      <c r="EW258">
        <v>5.8498000000000001</v>
      </c>
      <c r="EX258">
        <v>10.17224023458907</v>
      </c>
      <c r="EY258">
        <v>9.7504200000000001</v>
      </c>
      <c r="EZ258">
        <v>11.93867</v>
      </c>
      <c r="FA258">
        <v>2.18825</v>
      </c>
      <c r="FB258">
        <v>9.7504200000000001</v>
      </c>
      <c r="FC258">
        <v>0.48204720659068179</v>
      </c>
      <c r="FD258">
        <v>0.46455896852687151</v>
      </c>
      <c r="FE258">
        <v>0.55528158874544342</v>
      </c>
      <c r="FF258">
        <v>9.0722620218571914E-2</v>
      </c>
      <c r="FG258">
        <v>0.46455896852687151</v>
      </c>
      <c r="FH258">
        <v>1.6885682286725781</v>
      </c>
      <c r="FI258">
        <v>1.666795445998154</v>
      </c>
      <c r="FJ258">
        <v>1.779744725763557</v>
      </c>
      <c r="FK258">
        <v>0.112949279765403</v>
      </c>
      <c r="FL258">
        <v>1.666795445998154</v>
      </c>
      <c r="FM258">
        <v>33.258195710699567</v>
      </c>
      <c r="FN258">
        <v>32.79</v>
      </c>
      <c r="FO258">
        <v>33.369999999999997</v>
      </c>
      <c r="FP258">
        <v>0.57999999999999829</v>
      </c>
      <c r="FQ258">
        <v>33.369999999999997</v>
      </c>
      <c r="FR258">
        <v>239.4912832829869</v>
      </c>
      <c r="FS258">
        <v>239.17624000000001</v>
      </c>
      <c r="FT258">
        <v>240.81057000000001</v>
      </c>
      <c r="FU258">
        <v>1.6343300000000061</v>
      </c>
      <c r="FV258">
        <v>239.17624000000001</v>
      </c>
      <c r="FW258">
        <v>0.82467953834972751</v>
      </c>
      <c r="FX258">
        <v>0.81953100000000001</v>
      </c>
      <c r="FY258">
        <v>0.825909</v>
      </c>
      <c r="FZ258">
        <v>6.3779999999999948E-3</v>
      </c>
      <c r="GA258">
        <v>0.825909</v>
      </c>
      <c r="GB258">
        <v>2</v>
      </c>
      <c r="GC258">
        <v>5</v>
      </c>
    </row>
    <row r="259" spans="1:185" x14ac:dyDescent="0.3">
      <c r="A259" s="36" t="s">
        <v>1430</v>
      </c>
      <c r="B259">
        <v>-4.1015264663550932E-2</v>
      </c>
      <c r="C259">
        <v>1.870154948105186</v>
      </c>
      <c r="D259">
        <v>1.7792494810518611</v>
      </c>
      <c r="E259">
        <v>-0.75289377262233115</v>
      </c>
      <c r="F259">
        <v>-0.69955570842952985</v>
      </c>
      <c r="G259">
        <v>1.4524494810518609</v>
      </c>
      <c r="H259">
        <v>-54.168732799420013</v>
      </c>
      <c r="I259">
        <v>4.8351556844417221E-2</v>
      </c>
      <c r="J259">
        <v>0.43850415158511258</v>
      </c>
      <c r="K259">
        <v>0.20708190440903049</v>
      </c>
      <c r="L259">
        <v>-1.838064059575371E-2</v>
      </c>
      <c r="M259">
        <v>9.9257411299060211E-2</v>
      </c>
      <c r="N259">
        <v>0.17125051894813911</v>
      </c>
      <c r="O259">
        <v>-0.23647062273776689</v>
      </c>
      <c r="P259">
        <v>-6.5220103789627809E-2</v>
      </c>
      <c r="Q259">
        <v>-0.15084536326369741</v>
      </c>
      <c r="R259">
        <v>6.6435155684441721E-2</v>
      </c>
      <c r="S259">
        <v>0.81839920347992656</v>
      </c>
      <c r="T259">
        <v>-0.56479921554516976</v>
      </c>
      <c r="U259">
        <v>-0.56364546705332519</v>
      </c>
      <c r="V259">
        <v>1.9528068050528371</v>
      </c>
      <c r="W259">
        <v>1.951595363263698</v>
      </c>
      <c r="X259">
        <v>0.20824456754321741</v>
      </c>
      <c r="Y259">
        <v>0.2073052594740695</v>
      </c>
      <c r="Z259">
        <v>3.6769861613829578E-2</v>
      </c>
      <c r="AA259">
        <v>3.8349584841488753E-2</v>
      </c>
      <c r="AB259">
        <v>47.215051894813911</v>
      </c>
      <c r="AC259">
        <v>-0.37733515568444181</v>
      </c>
      <c r="AD259">
        <v>1.8933976128385599</v>
      </c>
      <c r="AE259">
        <v>0.58557972322765917</v>
      </c>
      <c r="AF259">
        <v>0.58464041515851128</v>
      </c>
      <c r="AG259">
        <v>0.72753453294667492</v>
      </c>
      <c r="AH259">
        <v>5.1850518948139074E-3</v>
      </c>
      <c r="AI259">
        <v>293.70953816014412</v>
      </c>
      <c r="AJ259">
        <v>279.30763388647972</v>
      </c>
      <c r="AK259">
        <v>284.05629068292131</v>
      </c>
      <c r="AL259">
        <v>317.76468991103121</v>
      </c>
      <c r="AM259">
        <v>260.73443591643678</v>
      </c>
      <c r="AN259">
        <v>338.9</v>
      </c>
      <c r="AO259">
        <v>121.7</v>
      </c>
      <c r="AP259">
        <v>288.10000000000002</v>
      </c>
      <c r="AQ259">
        <v>19.850000000000001</v>
      </c>
      <c r="AR259">
        <v>4.7149481051860924</v>
      </c>
      <c r="AS259">
        <v>11.890103789627821</v>
      </c>
      <c r="AT259">
        <v>-15.77346135316602</v>
      </c>
      <c r="AU259">
        <v>-6.35</v>
      </c>
      <c r="AV259">
        <v>-9.4234613531660241</v>
      </c>
      <c r="AW259">
        <v>2.6709323731076151</v>
      </c>
      <c r="AX259">
        <v>2.1566999999999998</v>
      </c>
      <c r="AY259">
        <v>3.1745999999999999</v>
      </c>
      <c r="AZ259">
        <v>1.0179</v>
      </c>
      <c r="BA259">
        <v>3.1745999999999999</v>
      </c>
      <c r="BB259">
        <v>0.92994948105186093</v>
      </c>
      <c r="BC259">
        <v>0.92989999999999995</v>
      </c>
      <c r="BD259">
        <v>0.93</v>
      </c>
      <c r="BE259">
        <v>1.000000000001E-4</v>
      </c>
      <c r="BF259">
        <v>0.92989999999999995</v>
      </c>
      <c r="BG259">
        <v>18.372333888619881</v>
      </c>
      <c r="BH259">
        <v>18.359300000000001</v>
      </c>
      <c r="BI259">
        <v>18.385100000000001</v>
      </c>
      <c r="BJ259">
        <v>2.5800000000000271E-2</v>
      </c>
      <c r="BK259">
        <v>18.385100000000001</v>
      </c>
      <c r="BL259">
        <v>12.531916527956501</v>
      </c>
      <c r="BM259">
        <v>11.961399999999999</v>
      </c>
      <c r="BN259">
        <v>13.1144</v>
      </c>
      <c r="BO259">
        <v>1.153</v>
      </c>
      <c r="BP259">
        <v>11.961399999999999</v>
      </c>
      <c r="BQ259">
        <v>8.2026803540743156</v>
      </c>
      <c r="BR259">
        <v>8.0390999999999995</v>
      </c>
      <c r="BS259">
        <v>8.3628999999999998</v>
      </c>
      <c r="BT259">
        <v>0.32380000000000031</v>
      </c>
      <c r="BU259">
        <v>8.3628999999999998</v>
      </c>
      <c r="BV259">
        <v>1.1366413852112069</v>
      </c>
      <c r="BW259">
        <v>0.18709999999999999</v>
      </c>
      <c r="BX259">
        <v>2.1061000000000001</v>
      </c>
      <c r="BY259">
        <v>1.919</v>
      </c>
      <c r="BZ259">
        <v>0.18709999999999999</v>
      </c>
      <c r="CA259">
        <v>-9.3393217392855234</v>
      </c>
      <c r="CB259">
        <v>-10.145200000000001</v>
      </c>
      <c r="CC259">
        <v>-8.5500000000000007</v>
      </c>
      <c r="CD259">
        <v>1.5952</v>
      </c>
      <c r="CE259">
        <v>-8.5500000000000007</v>
      </c>
      <c r="CF259">
        <v>50.8</v>
      </c>
      <c r="CG259">
        <v>50.8</v>
      </c>
      <c r="CH259">
        <v>50.8</v>
      </c>
      <c r="CI259">
        <v>0</v>
      </c>
      <c r="CJ259">
        <v>50.8</v>
      </c>
      <c r="CK259">
        <v>14.2</v>
      </c>
      <c r="CL259">
        <v>14.2</v>
      </c>
      <c r="CM259">
        <v>14.2</v>
      </c>
      <c r="CN259">
        <v>0</v>
      </c>
      <c r="CO259">
        <v>14.2</v>
      </c>
      <c r="CP259">
        <v>60.15051894813908</v>
      </c>
      <c r="CQ259">
        <v>60.1</v>
      </c>
      <c r="CR259">
        <v>60.2</v>
      </c>
      <c r="CS259">
        <v>0.10000000000000139</v>
      </c>
      <c r="CT259">
        <v>60.2</v>
      </c>
      <c r="CU259">
        <v>11.3</v>
      </c>
      <c r="CV259">
        <v>11.3</v>
      </c>
      <c r="CW259">
        <v>11.3</v>
      </c>
      <c r="CX259">
        <v>0</v>
      </c>
      <c r="CY259">
        <v>11.3</v>
      </c>
      <c r="CZ259">
        <v>57.798962103721863</v>
      </c>
      <c r="DA259">
        <v>57.7</v>
      </c>
      <c r="DB259">
        <v>57.9</v>
      </c>
      <c r="DC259">
        <v>0.19999999999999571</v>
      </c>
      <c r="DD259">
        <v>57.7</v>
      </c>
      <c r="DE259">
        <v>2.2999999999999998</v>
      </c>
      <c r="DF259">
        <v>2.2999999999999998</v>
      </c>
      <c r="DG259">
        <v>2.2999999999999998</v>
      </c>
      <c r="DH259">
        <v>0</v>
      </c>
      <c r="DI259">
        <v>2.2999999999999998</v>
      </c>
      <c r="DJ259">
        <v>0.17632766400555369</v>
      </c>
      <c r="DK259">
        <v>0.17632766400555361</v>
      </c>
      <c r="DL259">
        <v>0.17632766400555361</v>
      </c>
      <c r="DM259">
        <v>0</v>
      </c>
      <c r="DN259">
        <v>0.17632766400555361</v>
      </c>
      <c r="DO259">
        <v>3.7054511675668791</v>
      </c>
      <c r="DP259">
        <v>3.7000320000000002</v>
      </c>
      <c r="DQ259">
        <v>3.7107589999999999</v>
      </c>
      <c r="DR259">
        <v>1.0726999999999711E-2</v>
      </c>
      <c r="DS259">
        <v>3.7107589999999999</v>
      </c>
      <c r="DT259">
        <v>5.7426955870217942</v>
      </c>
      <c r="DU259">
        <v>5.7419570000000002</v>
      </c>
      <c r="DV259">
        <v>5.7434190000000003</v>
      </c>
      <c r="DW259">
        <v>1.4620000000000739E-3</v>
      </c>
      <c r="DX259">
        <v>5.7434190000000003</v>
      </c>
      <c r="DY259">
        <v>4.2111436891108731</v>
      </c>
      <c r="DZ259">
        <v>4.2108280000000002</v>
      </c>
      <c r="EA259">
        <v>4.2114659999999997</v>
      </c>
      <c r="EB259">
        <v>6.3799999999947232E-4</v>
      </c>
      <c r="EC259">
        <v>4.2108280000000002</v>
      </c>
      <c r="ED259">
        <v>8.2210824020222901</v>
      </c>
      <c r="EE259">
        <v>8.049493</v>
      </c>
      <c r="EF259">
        <v>8.3962710000000005</v>
      </c>
      <c r="EG259">
        <v>0.34677800000000047</v>
      </c>
      <c r="EH259">
        <v>8.049493</v>
      </c>
      <c r="EI259">
        <v>7.6728314354366809</v>
      </c>
      <c r="EJ259">
        <v>7.6724969999999999</v>
      </c>
      <c r="EK259">
        <v>7.6731590000000001</v>
      </c>
      <c r="EL259">
        <v>6.6200000000016246E-4</v>
      </c>
      <c r="EM259">
        <v>7.6731590000000001</v>
      </c>
      <c r="EN259">
        <v>19.12649141355962</v>
      </c>
      <c r="EO259">
        <v>18.975950000000001</v>
      </c>
      <c r="EP259">
        <v>19.27394</v>
      </c>
      <c r="EQ259">
        <v>0.29798999999999859</v>
      </c>
      <c r="ER259">
        <v>19.27394</v>
      </c>
      <c r="ES259">
        <v>5.9870599999999996</v>
      </c>
      <c r="ET259">
        <v>5.9870599999999996</v>
      </c>
      <c r="EU259">
        <v>5.9870599999999996</v>
      </c>
      <c r="EV259">
        <v>0</v>
      </c>
      <c r="EW259">
        <v>5.9870599999999996</v>
      </c>
      <c r="EX259">
        <v>13.13943141355962</v>
      </c>
      <c r="EY259">
        <v>12.98889</v>
      </c>
      <c r="EZ259">
        <v>13.28688</v>
      </c>
      <c r="FA259">
        <v>0.29799000000000042</v>
      </c>
      <c r="FB259">
        <v>13.28688</v>
      </c>
      <c r="FC259">
        <v>0.39370004338204512</v>
      </c>
      <c r="FD259">
        <v>0.39060129621678102</v>
      </c>
      <c r="FE259">
        <v>0.39673512773824038</v>
      </c>
      <c r="FF259">
        <v>6.1338315214594652E-3</v>
      </c>
      <c r="FG259">
        <v>0.39673512773824038</v>
      </c>
      <c r="FH259">
        <v>2.1946383389442601</v>
      </c>
      <c r="FI259">
        <v>2.1694938751240169</v>
      </c>
      <c r="FJ259">
        <v>2.2192662174756892</v>
      </c>
      <c r="FK259">
        <v>4.9772342351671828E-2</v>
      </c>
      <c r="FL259">
        <v>2.2192662174756892</v>
      </c>
      <c r="FM259">
        <v>36.464532946674836</v>
      </c>
      <c r="FN259">
        <v>36.42</v>
      </c>
      <c r="FO259">
        <v>36.51</v>
      </c>
      <c r="FP259">
        <v>8.9999999999996305E-2</v>
      </c>
      <c r="FQ259">
        <v>36.42</v>
      </c>
      <c r="FR259">
        <v>338.21615343465282</v>
      </c>
      <c r="FS259">
        <v>338.21075999999999</v>
      </c>
      <c r="FT259">
        <v>338.22165999999999</v>
      </c>
      <c r="FU259">
        <v>1.089999999999236E-2</v>
      </c>
      <c r="FV259">
        <v>338.21075999999999</v>
      </c>
      <c r="FW259">
        <v>0.74867711416859062</v>
      </c>
      <c r="FX259">
        <v>0.74866600000000005</v>
      </c>
      <c r="FY259">
        <v>0.74868800000000002</v>
      </c>
      <c r="FZ259">
        <v>2.1999999999966491E-5</v>
      </c>
      <c r="GA259">
        <v>0.74868800000000002</v>
      </c>
      <c r="GB259">
        <v>2</v>
      </c>
      <c r="GC259">
        <v>6</v>
      </c>
    </row>
    <row r="260" spans="1:185" x14ac:dyDescent="0.3">
      <c r="A260" s="36" t="s">
        <v>1433</v>
      </c>
      <c r="B260">
        <v>-4.5720643267970443E-2</v>
      </c>
      <c r="C260">
        <v>1.8513497332862889</v>
      </c>
      <c r="D260">
        <v>2.3024704037164918</v>
      </c>
      <c r="E260">
        <v>-1.226041110603753</v>
      </c>
      <c r="F260">
        <v>-0.62116533298693866</v>
      </c>
      <c r="G260">
        <v>1.8472064409439211</v>
      </c>
      <c r="H260">
        <v>-54.128995532456308</v>
      </c>
      <c r="I260">
        <v>0.14145970888197851</v>
      </c>
      <c r="J260">
        <v>0.50156339532140948</v>
      </c>
      <c r="K260">
        <v>0.32438640515836298</v>
      </c>
      <c r="L260">
        <v>0.1724464672151135</v>
      </c>
      <c r="M260">
        <v>0.21862945385619181</v>
      </c>
      <c r="N260">
        <v>0.2151926559968079</v>
      </c>
      <c r="O260">
        <v>-0.24325352511513701</v>
      </c>
      <c r="P260">
        <v>-2.806086911832912E-2</v>
      </c>
      <c r="Q260">
        <v>-0.13565537786230039</v>
      </c>
      <c r="R260">
        <v>4.2758261427075707E-2</v>
      </c>
      <c r="S260">
        <v>1.3173610780873399</v>
      </c>
      <c r="T260">
        <v>-0.67694266889523336</v>
      </c>
      <c r="U260">
        <v>-0.54640475114372045</v>
      </c>
      <c r="V260">
        <v>1.9683474192642429</v>
      </c>
      <c r="W260">
        <v>1.956326020242126</v>
      </c>
      <c r="X260">
        <v>0.21324161729265101</v>
      </c>
      <c r="Y260">
        <v>0.2032866557230594</v>
      </c>
      <c r="Z260">
        <v>6.982157200638188E-2</v>
      </c>
      <c r="AA260">
        <v>7.9768621003071485E-2</v>
      </c>
      <c r="AB260">
        <v>59.023805709377797</v>
      </c>
      <c r="AC260">
        <v>-0.40692134080685022</v>
      </c>
      <c r="AD260">
        <v>1.946726816425185</v>
      </c>
      <c r="AE260">
        <v>0.62016295809950128</v>
      </c>
      <c r="AF260">
        <v>0.61020799652990976</v>
      </c>
      <c r="AG260">
        <v>1.001014219473372</v>
      </c>
      <c r="AH260">
        <v>2.0567715845018718E-2</v>
      </c>
      <c r="AI260">
        <v>110.0454768066102</v>
      </c>
      <c r="AJ260">
        <v>-0.48040120979663042</v>
      </c>
      <c r="AK260">
        <v>93.188193010208437</v>
      </c>
      <c r="AL260">
        <v>237.4286334899314</v>
      </c>
      <c r="AM260">
        <v>176.78664251900059</v>
      </c>
      <c r="AN260">
        <v>260.77770728980369</v>
      </c>
      <c r="AO260">
        <v>81.072063621010216</v>
      </c>
      <c r="AP260">
        <v>210.8983653687221</v>
      </c>
      <c r="AQ260">
        <v>18.14800524009458</v>
      </c>
      <c r="AR260">
        <v>4.3579353785468076</v>
      </c>
      <c r="AS260">
        <v>11.65618905970023</v>
      </c>
      <c r="AT260">
        <v>-9.7236421198216583</v>
      </c>
      <c r="AU260">
        <v>-4.3926240389591147</v>
      </c>
      <c r="AV260">
        <v>-5.3310180808625436</v>
      </c>
      <c r="AW260">
        <v>1.4437106415413969</v>
      </c>
      <c r="AX260">
        <v>1.0428999999999999</v>
      </c>
      <c r="AY260">
        <v>3.2071999999999998</v>
      </c>
      <c r="AZ260">
        <v>2.1642999999999999</v>
      </c>
      <c r="BA260">
        <v>3.2071999999999998</v>
      </c>
      <c r="BB260">
        <v>0.93619383287720992</v>
      </c>
      <c r="BC260">
        <v>0.90069999999999995</v>
      </c>
      <c r="BD260">
        <v>0.9718</v>
      </c>
      <c r="BE260">
        <v>7.1100000000000052E-2</v>
      </c>
      <c r="BF260">
        <v>0.90069999999999995</v>
      </c>
      <c r="BG260">
        <v>17.085396963184131</v>
      </c>
      <c r="BH260">
        <v>11.313499999999999</v>
      </c>
      <c r="BI260">
        <v>21.991900000000001</v>
      </c>
      <c r="BJ260">
        <v>10.6784</v>
      </c>
      <c r="BK260">
        <v>21.991900000000001</v>
      </c>
      <c r="BL260">
        <v>7.5615148359604918</v>
      </c>
      <c r="BM260">
        <v>5.0586000000000002</v>
      </c>
      <c r="BN260">
        <v>9.8640000000000008</v>
      </c>
      <c r="BO260">
        <v>4.8054000000000006</v>
      </c>
      <c r="BP260">
        <v>7.5624000000000002</v>
      </c>
      <c r="BQ260">
        <v>5.7494783769190327</v>
      </c>
      <c r="BR260">
        <v>3.4729999999999999</v>
      </c>
      <c r="BS260">
        <v>5.8491</v>
      </c>
      <c r="BT260">
        <v>2.3761000000000001</v>
      </c>
      <c r="BU260">
        <v>5.3388999999999998</v>
      </c>
      <c r="BV260">
        <v>-1.2295142393405021</v>
      </c>
      <c r="BW260">
        <v>-1.7453000000000001</v>
      </c>
      <c r="BX260">
        <v>3.3382999999999998</v>
      </c>
      <c r="BY260">
        <v>5.0835999999999997</v>
      </c>
      <c r="BZ260">
        <v>1.7000000000000001E-2</v>
      </c>
      <c r="CA260">
        <v>-4.5199643749200611</v>
      </c>
      <c r="CB260">
        <v>-8.0167000000000002</v>
      </c>
      <c r="CC260">
        <v>-3.6724999999999999</v>
      </c>
      <c r="CD260">
        <v>4.3442000000000007</v>
      </c>
      <c r="CE260">
        <v>-5.3559000000000001</v>
      </c>
      <c r="CF260">
        <v>49.879341921081618</v>
      </c>
      <c r="CG260">
        <v>41.7</v>
      </c>
      <c r="CH260">
        <v>72.7</v>
      </c>
      <c r="CI260">
        <v>31</v>
      </c>
      <c r="CJ260">
        <v>41.7</v>
      </c>
      <c r="CK260">
        <v>18.445777460981532</v>
      </c>
      <c r="CL260">
        <v>12.2</v>
      </c>
      <c r="CM260">
        <v>24</v>
      </c>
      <c r="CN260">
        <v>11.8</v>
      </c>
      <c r="CO260">
        <v>12.2</v>
      </c>
      <c r="CP260">
        <v>53.071359390491097</v>
      </c>
      <c r="CQ260">
        <v>42.6</v>
      </c>
      <c r="CR260">
        <v>54.3</v>
      </c>
      <c r="CS260">
        <v>11.7</v>
      </c>
      <c r="CT260">
        <v>47.9</v>
      </c>
      <c r="CU260">
        <v>9.7164426176724614</v>
      </c>
      <c r="CV260">
        <v>9.3000000000000007</v>
      </c>
      <c r="CW260">
        <v>13.1</v>
      </c>
      <c r="CX260">
        <v>3.7999999999999989</v>
      </c>
      <c r="CY260">
        <v>9.5</v>
      </c>
      <c r="CZ260">
        <v>26.53466829109037</v>
      </c>
      <c r="DA260">
        <v>22.6</v>
      </c>
      <c r="DB260">
        <v>47.7</v>
      </c>
      <c r="DC260">
        <v>25.1</v>
      </c>
      <c r="DD260">
        <v>35.799999999999997</v>
      </c>
      <c r="DE260">
        <v>8.7041411278036662</v>
      </c>
      <c r="DF260">
        <v>2.7</v>
      </c>
      <c r="DG260">
        <v>12.7</v>
      </c>
      <c r="DH260">
        <v>10</v>
      </c>
      <c r="DI260">
        <v>2.7</v>
      </c>
      <c r="DJ260">
        <v>0.23673786387178911</v>
      </c>
      <c r="DK260">
        <v>0.19058500914076781</v>
      </c>
      <c r="DL260">
        <v>0.38711395101171459</v>
      </c>
      <c r="DM260">
        <v>0.1965289418709468</v>
      </c>
      <c r="DN260">
        <v>0.19058500914076781</v>
      </c>
      <c r="DO260">
        <v>3.720036615820876</v>
      </c>
      <c r="DP260">
        <v>3.4649580000000002</v>
      </c>
      <c r="DQ260">
        <v>4.2488770000000002</v>
      </c>
      <c r="DR260">
        <v>0.78391900000000003</v>
      </c>
      <c r="DS260">
        <v>3.4649580000000002</v>
      </c>
      <c r="DT260">
        <v>5.6760051675343508</v>
      </c>
      <c r="DU260">
        <v>5.4858979999999997</v>
      </c>
      <c r="DV260">
        <v>5.8250460000000004</v>
      </c>
      <c r="DW260">
        <v>0.33914800000000073</v>
      </c>
      <c r="DX260">
        <v>5.6298810000000001</v>
      </c>
      <c r="DY260">
        <v>4.2788627806591686</v>
      </c>
      <c r="DZ260">
        <v>3.8629190000000002</v>
      </c>
      <c r="EA260">
        <v>4.4720519999999997</v>
      </c>
      <c r="EB260">
        <v>0.60913299999999948</v>
      </c>
      <c r="EC260">
        <v>3.8629190000000002</v>
      </c>
      <c r="ED260">
        <v>5.9674133620035263</v>
      </c>
      <c r="EE260">
        <v>5.8824949999999996</v>
      </c>
      <c r="EF260">
        <v>6.155227</v>
      </c>
      <c r="EG260">
        <v>0.27273200000000042</v>
      </c>
      <c r="EH260">
        <v>6.155227</v>
      </c>
      <c r="EI260">
        <v>7.2541425793150021</v>
      </c>
      <c r="EJ260">
        <v>6.9397719999999996</v>
      </c>
      <c r="EK260">
        <v>7.8684890000000003</v>
      </c>
      <c r="EL260">
        <v>0.92871700000000068</v>
      </c>
      <c r="EM260">
        <v>7.3404509999999998</v>
      </c>
      <c r="EN260">
        <v>20.315704414488948</v>
      </c>
      <c r="EO260">
        <v>16.454709999999999</v>
      </c>
      <c r="EP260">
        <v>23.642520000000001</v>
      </c>
      <c r="EQ260">
        <v>7.1878100000000016</v>
      </c>
      <c r="ER260">
        <v>16.454709999999999</v>
      </c>
      <c r="ES260">
        <v>8.9215925590200325</v>
      </c>
      <c r="ET260">
        <v>7.1017200000000003</v>
      </c>
      <c r="EU260">
        <v>10.74497</v>
      </c>
      <c r="EV260">
        <v>3.6432500000000001</v>
      </c>
      <c r="EW260">
        <v>7.1017200000000003</v>
      </c>
      <c r="EX260">
        <v>11.394111855468919</v>
      </c>
      <c r="EY260">
        <v>9.3529900000000001</v>
      </c>
      <c r="EZ260">
        <v>13.0364</v>
      </c>
      <c r="FA260">
        <v>3.6834099999999999</v>
      </c>
      <c r="FB260">
        <v>9.3529900000000001</v>
      </c>
      <c r="FC260">
        <v>0.55265188666306553</v>
      </c>
      <c r="FD260">
        <v>0.44762053731733059</v>
      </c>
      <c r="FE260">
        <v>0.64315186994700824</v>
      </c>
      <c r="FF260">
        <v>0.19553133262967759</v>
      </c>
      <c r="FG260">
        <v>0.44762053731733059</v>
      </c>
      <c r="FH260">
        <v>1.278656179562613</v>
      </c>
      <c r="FI260">
        <v>0.99778917718096249</v>
      </c>
      <c r="FJ260">
        <v>1.354325324862967</v>
      </c>
      <c r="FK260">
        <v>0.3565361476820047</v>
      </c>
      <c r="FL260">
        <v>1.3170034864793321</v>
      </c>
      <c r="FM260">
        <v>33.982302487079892</v>
      </c>
      <c r="FN260">
        <v>33.17</v>
      </c>
      <c r="FO260">
        <v>34.630000000000003</v>
      </c>
      <c r="FP260">
        <v>1.4600000000000011</v>
      </c>
      <c r="FQ260">
        <v>34.630000000000003</v>
      </c>
      <c r="FR260">
        <v>284.0790504101102</v>
      </c>
      <c r="FS260">
        <v>272.85367000000002</v>
      </c>
      <c r="FT260">
        <v>290.19990999999999</v>
      </c>
      <c r="FU260">
        <v>17.34623999999997</v>
      </c>
      <c r="FV260">
        <v>272.85367000000002</v>
      </c>
      <c r="FW260">
        <v>0.78311796314556426</v>
      </c>
      <c r="FX260">
        <v>0.76890599999999998</v>
      </c>
      <c r="FY260">
        <v>0.80922000000000005</v>
      </c>
      <c r="FZ260">
        <v>4.0314000000000072E-2</v>
      </c>
      <c r="GA260">
        <v>0.80922000000000005</v>
      </c>
      <c r="GB260">
        <v>6</v>
      </c>
      <c r="GC260">
        <v>23</v>
      </c>
    </row>
    <row r="261" spans="1:185" x14ac:dyDescent="0.3">
      <c r="A261" s="36" t="s">
        <v>1436</v>
      </c>
      <c r="B261">
        <v>-3.081654378697124E-2</v>
      </c>
      <c r="C261">
        <v>1.945587833252524</v>
      </c>
      <c r="D261">
        <v>1.6963551473823559</v>
      </c>
      <c r="E261">
        <v>-0.95650388579085954</v>
      </c>
      <c r="F261">
        <v>-0.38915204653685442</v>
      </c>
      <c r="G261">
        <v>1.345655932327714</v>
      </c>
      <c r="H261">
        <v>-54.164219127455937</v>
      </c>
      <c r="I261">
        <v>0.114283016764313</v>
      </c>
      <c r="J261">
        <v>1.4491123162845331E-2</v>
      </c>
      <c r="K261">
        <v>0.19488299541712831</v>
      </c>
      <c r="L261">
        <v>-1.9933986105456779E-2</v>
      </c>
      <c r="M261">
        <v>7.6729439184468243E-2</v>
      </c>
      <c r="N261">
        <v>0.18064116172998801</v>
      </c>
      <c r="O261">
        <v>-0.2320844571621361</v>
      </c>
      <c r="P261">
        <v>-5.144329543214813E-2</v>
      </c>
      <c r="Q261">
        <v>-0.14176387070809501</v>
      </c>
      <c r="R261">
        <v>5.5627246100209478E-2</v>
      </c>
      <c r="S261">
        <v>0.58322676179317468</v>
      </c>
      <c r="T261">
        <v>-0.54306794287106552</v>
      </c>
      <c r="U261">
        <v>-0.53196909484819588</v>
      </c>
      <c r="V261">
        <v>1.945433039749608</v>
      </c>
      <c r="W261">
        <v>1.9274405687983081</v>
      </c>
      <c r="X261">
        <v>0.15343695660891021</v>
      </c>
      <c r="Y261">
        <v>0.15027154255561009</v>
      </c>
      <c r="Z261">
        <v>7.9073366191107192E-2</v>
      </c>
      <c r="AA261">
        <v>9.6952298296397371E-2</v>
      </c>
      <c r="AB261">
        <v>53.320849062034732</v>
      </c>
      <c r="AC261">
        <v>-0.41421910291285352</v>
      </c>
      <c r="AD261">
        <v>1.915549680646234</v>
      </c>
      <c r="AE261">
        <v>0.56765605952176368</v>
      </c>
      <c r="AF261">
        <v>0.5644906454684635</v>
      </c>
      <c r="AG261">
        <v>0.70090459199913824</v>
      </c>
      <c r="AH261">
        <v>4.4582738952448986E-3</v>
      </c>
      <c r="AI261">
        <v>283.07868196622189</v>
      </c>
      <c r="AJ261">
        <v>198.0327181870297</v>
      </c>
      <c r="AK261">
        <v>267.62401645258529</v>
      </c>
      <c r="AL261">
        <v>383.57940920306459</v>
      </c>
      <c r="AM261">
        <v>334.96174090995379</v>
      </c>
      <c r="AN261">
        <v>433.79950295323999</v>
      </c>
      <c r="AO261">
        <v>133.39729519962859</v>
      </c>
      <c r="AP261">
        <v>383.42388630718472</v>
      </c>
      <c r="AQ261">
        <v>20.419262955621679</v>
      </c>
      <c r="AR261">
        <v>4.6397766621555308</v>
      </c>
      <c r="AS261">
        <v>12.10998581749028</v>
      </c>
      <c r="AT261">
        <v>-19.34065463980594</v>
      </c>
      <c r="AU261">
        <v>-8.8558563682757629</v>
      </c>
      <c r="AV261">
        <v>-10.484798271530179</v>
      </c>
      <c r="AW261">
        <v>4.5605605646465719</v>
      </c>
      <c r="AX261">
        <v>3.1118999999999999</v>
      </c>
      <c r="AY261">
        <v>5.1504000000000003</v>
      </c>
      <c r="AZ261">
        <v>2.0385</v>
      </c>
      <c r="BA261">
        <v>4.5673000000000004</v>
      </c>
      <c r="BB261">
        <v>0.93750136031647924</v>
      </c>
      <c r="BC261">
        <v>0.89239999999999997</v>
      </c>
      <c r="BD261">
        <v>0.95099999999999996</v>
      </c>
      <c r="BE261">
        <v>5.8599999999999992E-2</v>
      </c>
      <c r="BF261">
        <v>0.93820000000000003</v>
      </c>
      <c r="BG261">
        <v>17.140036619809621</v>
      </c>
      <c r="BH261">
        <v>15.116099999999999</v>
      </c>
      <c r="BI261">
        <v>22.6434</v>
      </c>
      <c r="BJ261">
        <v>7.5273000000000003</v>
      </c>
      <c r="BK261">
        <v>17.054500000000001</v>
      </c>
      <c r="BL261">
        <v>13.726851111183819</v>
      </c>
      <c r="BM261">
        <v>9.4360999999999997</v>
      </c>
      <c r="BN261">
        <v>14.661</v>
      </c>
      <c r="BO261">
        <v>5.2248999999999999</v>
      </c>
      <c r="BP261">
        <v>13.7658</v>
      </c>
      <c r="BQ261">
        <v>9.0294859477754343</v>
      </c>
      <c r="BR261">
        <v>6.0110999999999999</v>
      </c>
      <c r="BS261">
        <v>10.948499999999999</v>
      </c>
      <c r="BT261">
        <v>4.9373999999999993</v>
      </c>
      <c r="BU261">
        <v>9.0498999999999992</v>
      </c>
      <c r="BV261">
        <v>1.2316548050093941</v>
      </c>
      <c r="BW261">
        <v>-2.7250999999999999</v>
      </c>
      <c r="BX261">
        <v>1.2477</v>
      </c>
      <c r="BY261">
        <v>3.9727999999999999</v>
      </c>
      <c r="BZ261">
        <v>1.2477</v>
      </c>
      <c r="CA261">
        <v>-10.261042524523241</v>
      </c>
      <c r="CB261">
        <v>-10.297499999999999</v>
      </c>
      <c r="CC261">
        <v>-5.4687999999999999</v>
      </c>
      <c r="CD261">
        <v>4.8287000000000004</v>
      </c>
      <c r="CE261">
        <v>-10.297499999999999</v>
      </c>
      <c r="CF261">
        <v>50.375616646055263</v>
      </c>
      <c r="CG261">
        <v>50.3</v>
      </c>
      <c r="CH261">
        <v>85.8</v>
      </c>
      <c r="CI261">
        <v>35.5</v>
      </c>
      <c r="CJ261">
        <v>50.3</v>
      </c>
      <c r="CK261">
        <v>14.00218618414068</v>
      </c>
      <c r="CL261">
        <v>13.9</v>
      </c>
      <c r="CM261">
        <v>37</v>
      </c>
      <c r="CN261">
        <v>23.1</v>
      </c>
      <c r="CO261">
        <v>13.9</v>
      </c>
      <c r="CP261">
        <v>68.431974277841164</v>
      </c>
      <c r="CQ261">
        <v>41.5</v>
      </c>
      <c r="CR261">
        <v>68.599999999999994</v>
      </c>
      <c r="CS261">
        <v>27.099999999999991</v>
      </c>
      <c r="CT261">
        <v>68.599999999999994</v>
      </c>
      <c r="CU261">
        <v>9.8119765092645501</v>
      </c>
      <c r="CV261">
        <v>9.8000000000000007</v>
      </c>
      <c r="CW261">
        <v>11.9</v>
      </c>
      <c r="CX261">
        <v>2.1</v>
      </c>
      <c r="CY261">
        <v>9.8000000000000007</v>
      </c>
      <c r="CZ261">
        <v>63.896800982562063</v>
      </c>
      <c r="DA261">
        <v>63.7</v>
      </c>
      <c r="DB261">
        <v>125.9</v>
      </c>
      <c r="DC261">
        <v>62.2</v>
      </c>
      <c r="DD261">
        <v>63.7</v>
      </c>
      <c r="DE261">
        <v>3.984436170272057</v>
      </c>
      <c r="DF261">
        <v>3.9</v>
      </c>
      <c r="DG261">
        <v>23.2</v>
      </c>
      <c r="DH261">
        <v>19.3</v>
      </c>
      <c r="DI261">
        <v>3.9</v>
      </c>
      <c r="DJ261">
        <v>0.1313958524563428</v>
      </c>
      <c r="DK261">
        <v>0.1311603650586701</v>
      </c>
      <c r="DL261">
        <v>0.24941860465116281</v>
      </c>
      <c r="DM261">
        <v>0.11825823959249269</v>
      </c>
      <c r="DN261">
        <v>0.1311603650586701</v>
      </c>
      <c r="DO261">
        <v>3.2046267384270521</v>
      </c>
      <c r="DP261">
        <v>3.192663</v>
      </c>
      <c r="DQ261">
        <v>4.2260790000000004</v>
      </c>
      <c r="DR261">
        <v>1.0334159999999999</v>
      </c>
      <c r="DS261">
        <v>3.192663</v>
      </c>
      <c r="DT261">
        <v>6.6905915580080668</v>
      </c>
      <c r="DU261">
        <v>6.3685010000000002</v>
      </c>
      <c r="DV261">
        <v>6.835763</v>
      </c>
      <c r="DW261">
        <v>0.46726199999999979</v>
      </c>
      <c r="DX261">
        <v>6.6951510000000001</v>
      </c>
      <c r="DY261">
        <v>4.8042941817187588</v>
      </c>
      <c r="DZ261">
        <v>3.8048060000000001</v>
      </c>
      <c r="EA261">
        <v>4.818219</v>
      </c>
      <c r="EB261">
        <v>1.0134129999999999</v>
      </c>
      <c r="EC261">
        <v>4.8067190000000002</v>
      </c>
      <c r="ED261">
        <v>9.0379215058085389</v>
      </c>
      <c r="EE261">
        <v>7.1589200000000002</v>
      </c>
      <c r="EF261">
        <v>9.0801110000000005</v>
      </c>
      <c r="EG261">
        <v>1.9211910000000001</v>
      </c>
      <c r="EH261">
        <v>9.0487570000000002</v>
      </c>
      <c r="EI261">
        <v>8.7676418290605351</v>
      </c>
      <c r="EJ261">
        <v>7.4711569999999998</v>
      </c>
      <c r="EK261">
        <v>8.7893919999999994</v>
      </c>
      <c r="EL261">
        <v>1.318235</v>
      </c>
      <c r="EM261">
        <v>8.7893919999999994</v>
      </c>
      <c r="EN261">
        <v>24.707838192146049</v>
      </c>
      <c r="EO261">
        <v>24.563140000000001</v>
      </c>
      <c r="EP261">
        <v>37.055230000000002</v>
      </c>
      <c r="EQ261">
        <v>12.492089999999999</v>
      </c>
      <c r="ER261">
        <v>24.563140000000001</v>
      </c>
      <c r="ES261">
        <v>6.0409323443391374</v>
      </c>
      <c r="ET261">
        <v>5.9870599999999996</v>
      </c>
      <c r="EU261">
        <v>12.647320000000001</v>
      </c>
      <c r="EV261">
        <v>6.660260000000001</v>
      </c>
      <c r="EW261">
        <v>5.9870599999999996</v>
      </c>
      <c r="EX261">
        <v>18.666905847806909</v>
      </c>
      <c r="EY261">
        <v>18.576080000000001</v>
      </c>
      <c r="EZ261">
        <v>26.09563</v>
      </c>
      <c r="FA261">
        <v>7.5195499999999988</v>
      </c>
      <c r="FB261">
        <v>18.576080000000001</v>
      </c>
      <c r="FC261">
        <v>0.3981112983937849</v>
      </c>
      <c r="FD261">
        <v>0.39577981213818808</v>
      </c>
      <c r="FE261">
        <v>0.59706177500667068</v>
      </c>
      <c r="FF261">
        <v>0.20128196286848249</v>
      </c>
      <c r="FG261">
        <v>0.39577981213818808</v>
      </c>
      <c r="FH261">
        <v>3.0949671006380428</v>
      </c>
      <c r="FI261">
        <v>1.75790928302845</v>
      </c>
      <c r="FJ261">
        <v>3.7058205529926211</v>
      </c>
      <c r="FK261">
        <v>1.947911269964171</v>
      </c>
      <c r="FL261">
        <v>3.102704833424085</v>
      </c>
      <c r="FM261">
        <v>37.551861138933809</v>
      </c>
      <c r="FN261">
        <v>34.909999999999997</v>
      </c>
      <c r="FO261">
        <v>38.590000000000003</v>
      </c>
      <c r="FP261">
        <v>3.6800000000000068</v>
      </c>
      <c r="FQ261">
        <v>37.54</v>
      </c>
      <c r="FR261">
        <v>424.32587305952501</v>
      </c>
      <c r="FS261">
        <v>392.98516999999998</v>
      </c>
      <c r="FT261">
        <v>425.91660999999999</v>
      </c>
      <c r="FU261">
        <v>32.931440000000009</v>
      </c>
      <c r="FV261">
        <v>424.36322999999999</v>
      </c>
      <c r="FW261">
        <v>0.72096087905410444</v>
      </c>
      <c r="FX261">
        <v>0.71893200000000002</v>
      </c>
      <c r="FY261">
        <v>0.77671699999999999</v>
      </c>
      <c r="FZ261">
        <v>5.7784999999999982E-2</v>
      </c>
      <c r="GA261">
        <v>0.72092000000000001</v>
      </c>
      <c r="GB261">
        <v>7</v>
      </c>
      <c r="GC261">
        <v>9</v>
      </c>
    </row>
    <row r="262" spans="1:185" x14ac:dyDescent="0.3">
      <c r="A262" s="36" t="s">
        <v>423</v>
      </c>
      <c r="B262">
        <v>-4.7892351353250373E-2</v>
      </c>
      <c r="C262">
        <v>1.8925830462949751</v>
      </c>
      <c r="D262">
        <v>1.791708472798542</v>
      </c>
      <c r="E262">
        <v>-0.79061779693090861</v>
      </c>
      <c r="F262">
        <v>-0.67068804078674726</v>
      </c>
      <c r="G262">
        <v>1.461305878257362</v>
      </c>
      <c r="H262">
        <v>-54.172391715816673</v>
      </c>
      <c r="I262">
        <v>0.1119953379338167</v>
      </c>
      <c r="J262">
        <v>0.45298868942204229</v>
      </c>
      <c r="K262">
        <v>0.2185322934019005</v>
      </c>
      <c r="L262">
        <v>-2.7603709101217219E-2</v>
      </c>
      <c r="M262">
        <v>9.1216191981900299E-2</v>
      </c>
      <c r="N262">
        <v>0.196315005508228</v>
      </c>
      <c r="O262">
        <v>-0.23243751491602579</v>
      </c>
      <c r="P262">
        <v>-3.6122509407797813E-2</v>
      </c>
      <c r="Q262">
        <v>-0.13428001216191179</v>
      </c>
      <c r="R262">
        <v>4.5921256730884208E-2</v>
      </c>
      <c r="S262">
        <v>0.83197989865073529</v>
      </c>
      <c r="T262">
        <v>-0.56025760448519757</v>
      </c>
      <c r="U262">
        <v>-0.55806992702852942</v>
      </c>
      <c r="V262">
        <v>1.9516407256607371</v>
      </c>
      <c r="W262">
        <v>1.951599825679265</v>
      </c>
      <c r="X262">
        <v>0.2105434252233335</v>
      </c>
      <c r="Y262">
        <v>0.20443842300543891</v>
      </c>
      <c r="Z262">
        <v>4.1178855428968923E-2</v>
      </c>
      <c r="AA262">
        <v>4.5678244630732723E-2</v>
      </c>
      <c r="AB262">
        <v>48.189160828086997</v>
      </c>
      <c r="AC262">
        <v>-0.37611500550822802</v>
      </c>
      <c r="AD262">
        <v>1.894117433836614</v>
      </c>
      <c r="AE262">
        <v>0.58665843073156143</v>
      </c>
      <c r="AF262">
        <v>0.58055342851366687</v>
      </c>
      <c r="AG262">
        <v>0.74090315857094591</v>
      </c>
      <c r="AH262">
        <v>5.3401662127943623E-3</v>
      </c>
      <c r="AI262">
        <v>297.08095890092221</v>
      </c>
      <c r="AJ262">
        <v>277.56932216160448</v>
      </c>
      <c r="AK262">
        <v>290.61302389045181</v>
      </c>
      <c r="AL262">
        <v>323.06073061017048</v>
      </c>
      <c r="AM262">
        <v>254.7016712229848</v>
      </c>
      <c r="AN262">
        <v>329.29939190441092</v>
      </c>
      <c r="AO262">
        <v>100.9992297455871</v>
      </c>
      <c r="AP262">
        <v>269.90214860441489</v>
      </c>
      <c r="AQ262">
        <v>20.68002432382357</v>
      </c>
      <c r="AR262">
        <v>4.8700689175001024</v>
      </c>
      <c r="AS262">
        <v>12.379991892058809</v>
      </c>
      <c r="AT262">
        <v>-15.015133445812589</v>
      </c>
      <c r="AU262">
        <v>-8.3398945967645517</v>
      </c>
      <c r="AV262">
        <v>-6.6752388490480374</v>
      </c>
      <c r="AW262">
        <v>2.4661900104992509</v>
      </c>
      <c r="AX262">
        <v>1.2087000000000001</v>
      </c>
      <c r="AY262">
        <v>2.4666999999999999</v>
      </c>
      <c r="AZ262">
        <v>1.258</v>
      </c>
      <c r="BA262">
        <v>1.2087000000000001</v>
      </c>
      <c r="BB262">
        <v>0.93488410843527081</v>
      </c>
      <c r="BC262">
        <v>0.89570000000000005</v>
      </c>
      <c r="BD262">
        <v>0.93489999999999995</v>
      </c>
      <c r="BE262">
        <v>3.9199999999999902E-2</v>
      </c>
      <c r="BF262">
        <v>0.89570000000000005</v>
      </c>
      <c r="BG262">
        <v>17.6752440119736</v>
      </c>
      <c r="BH262">
        <v>17.673200000000001</v>
      </c>
      <c r="BI262">
        <v>22.715199999999999</v>
      </c>
      <c r="BJ262">
        <v>5.041999999999998</v>
      </c>
      <c r="BK262">
        <v>22.715199999999999</v>
      </c>
      <c r="BL262">
        <v>6.1564289946518072</v>
      </c>
      <c r="BM262">
        <v>6.1542000000000003</v>
      </c>
      <c r="BN262">
        <v>11.6525</v>
      </c>
      <c r="BO262">
        <v>5.4983000000000004</v>
      </c>
      <c r="BP262">
        <v>11.6525</v>
      </c>
      <c r="BQ262">
        <v>3.828588814524688</v>
      </c>
      <c r="BR262">
        <v>3.8268</v>
      </c>
      <c r="BS262">
        <v>8.2393000000000001</v>
      </c>
      <c r="BT262">
        <v>4.4124999999999996</v>
      </c>
      <c r="BU262">
        <v>8.2393000000000001</v>
      </c>
      <c r="BV262">
        <v>0.90653250756563653</v>
      </c>
      <c r="BW262">
        <v>4.0000000000000002E-4</v>
      </c>
      <c r="BX262">
        <v>0.90690000000000004</v>
      </c>
      <c r="BY262">
        <v>0.90650000000000008</v>
      </c>
      <c r="BZ262">
        <v>4.0000000000000002E-4</v>
      </c>
      <c r="CA262">
        <v>-4.7351213220903254</v>
      </c>
      <c r="CB262">
        <v>-8.2396999999999991</v>
      </c>
      <c r="CC262">
        <v>-4.7336999999999998</v>
      </c>
      <c r="CD262">
        <v>3.5059999999999989</v>
      </c>
      <c r="CE262">
        <v>-8.2396999999999991</v>
      </c>
      <c r="CF262">
        <v>59.397243299995957</v>
      </c>
      <c r="CG262">
        <v>52.6</v>
      </c>
      <c r="CH262">
        <v>59.4</v>
      </c>
      <c r="CI262">
        <v>6.7999999999999972</v>
      </c>
      <c r="CJ262">
        <v>52.6</v>
      </c>
      <c r="CK262">
        <v>21.19768923676131</v>
      </c>
      <c r="CL262">
        <v>15.5</v>
      </c>
      <c r="CM262">
        <v>21.2</v>
      </c>
      <c r="CN262">
        <v>5.6999999999999993</v>
      </c>
      <c r="CO262">
        <v>15.5</v>
      </c>
      <c r="CP262">
        <v>60.702432382356527</v>
      </c>
      <c r="CQ262">
        <v>60.7</v>
      </c>
      <c r="CR262">
        <v>66.7</v>
      </c>
      <c r="CS262">
        <v>6</v>
      </c>
      <c r="CT262">
        <v>66.7</v>
      </c>
      <c r="CU262">
        <v>11.19983784117623</v>
      </c>
      <c r="CV262">
        <v>10.8</v>
      </c>
      <c r="CW262">
        <v>11.2</v>
      </c>
      <c r="CX262">
        <v>0.39999999999999858</v>
      </c>
      <c r="CY262">
        <v>10.8</v>
      </c>
      <c r="CZ262">
        <v>36.798175713232617</v>
      </c>
      <c r="DA262">
        <v>32.299999999999997</v>
      </c>
      <c r="DB262">
        <v>36.799999999999997</v>
      </c>
      <c r="DC262">
        <v>4.5</v>
      </c>
      <c r="DD262">
        <v>32.299999999999997</v>
      </c>
      <c r="DE262">
        <v>9.9978513955850783</v>
      </c>
      <c r="DF262">
        <v>4.7</v>
      </c>
      <c r="DG262">
        <v>10</v>
      </c>
      <c r="DH262">
        <v>5.3</v>
      </c>
      <c r="DI262">
        <v>4.7</v>
      </c>
      <c r="DJ262">
        <v>0.22006977632174629</v>
      </c>
      <c r="DK262">
        <v>0.19113372093023259</v>
      </c>
      <c r="DL262">
        <v>0.22008151167098919</v>
      </c>
      <c r="DM262">
        <v>2.8947790740756651E-2</v>
      </c>
      <c r="DN262">
        <v>0.19113372093023259</v>
      </c>
      <c r="DO262">
        <v>3.7426627925828928</v>
      </c>
      <c r="DP262">
        <v>3.7425060000000001</v>
      </c>
      <c r="DQ262">
        <v>4.1292689999999999</v>
      </c>
      <c r="DR262">
        <v>0.38676299999999969</v>
      </c>
      <c r="DS262">
        <v>4.1292689999999999</v>
      </c>
      <c r="DT262">
        <v>5.7445007508977319</v>
      </c>
      <c r="DU262">
        <v>5.7443540000000004</v>
      </c>
      <c r="DV262">
        <v>6.1063470000000004</v>
      </c>
      <c r="DW262">
        <v>0.36199300000000001</v>
      </c>
      <c r="DX262">
        <v>6.1063470000000004</v>
      </c>
      <c r="DY262">
        <v>4.1939426888471854</v>
      </c>
      <c r="DZ262">
        <v>4.193867</v>
      </c>
      <c r="EA262">
        <v>4.3805699999999996</v>
      </c>
      <c r="EB262">
        <v>0.18670299999999959</v>
      </c>
      <c r="EC262">
        <v>4.3805699999999996</v>
      </c>
      <c r="ED262">
        <v>6.371986011666765</v>
      </c>
      <c r="EE262">
        <v>6.3719159999999997</v>
      </c>
      <c r="EF262">
        <v>6.5446150000000003</v>
      </c>
      <c r="EG262">
        <v>0.1726990000000006</v>
      </c>
      <c r="EH262">
        <v>6.5446150000000003</v>
      </c>
      <c r="EI262">
        <v>7.2924269866851814</v>
      </c>
      <c r="EJ262">
        <v>7.2921149999999999</v>
      </c>
      <c r="EK262">
        <v>8.0616979999999998</v>
      </c>
      <c r="EL262">
        <v>0.76958299999999991</v>
      </c>
      <c r="EM262">
        <v>8.0616979999999998</v>
      </c>
      <c r="EN262">
        <v>25.687629073166491</v>
      </c>
      <c r="EO262">
        <v>22.751139999999999</v>
      </c>
      <c r="EP262">
        <v>25.68882</v>
      </c>
      <c r="EQ262">
        <v>2.9376799999999998</v>
      </c>
      <c r="ER262">
        <v>22.751139999999999</v>
      </c>
      <c r="ES262">
        <v>5.8508755102906989</v>
      </c>
      <c r="ET262">
        <v>5.8498000000000001</v>
      </c>
      <c r="EU262">
        <v>8.5027799999999996</v>
      </c>
      <c r="EV262">
        <v>2.652979999999999</v>
      </c>
      <c r="EW262">
        <v>8.5027799999999996</v>
      </c>
      <c r="EX262">
        <v>19.836753562875789</v>
      </c>
      <c r="EY262">
        <v>14.24836</v>
      </c>
      <c r="EZ262">
        <v>19.839020000000001</v>
      </c>
      <c r="FA262">
        <v>5.5906600000000024</v>
      </c>
      <c r="FB262">
        <v>14.24836</v>
      </c>
      <c r="FC262">
        <v>0.50578076845933484</v>
      </c>
      <c r="FD262">
        <v>0.44796228720642473</v>
      </c>
      <c r="FE262">
        <v>0.5058042174077495</v>
      </c>
      <c r="FF262">
        <v>5.7841930201324832E-2</v>
      </c>
      <c r="FG262">
        <v>0.44796228720642473</v>
      </c>
      <c r="FH262">
        <v>3.3907058871179849</v>
      </c>
      <c r="FI262">
        <v>1.6757295849122289</v>
      </c>
      <c r="FJ262">
        <v>3.3914014154330059</v>
      </c>
      <c r="FK262">
        <v>1.7156718305207781</v>
      </c>
      <c r="FL262">
        <v>1.6757295849122289</v>
      </c>
      <c r="FM262">
        <v>37.030620257500907</v>
      </c>
      <c r="FN262">
        <v>37.03</v>
      </c>
      <c r="FO262">
        <v>38.56</v>
      </c>
      <c r="FP262">
        <v>1.5300000000000009</v>
      </c>
      <c r="FQ262">
        <v>38.56</v>
      </c>
      <c r="FR262">
        <v>323.39006246934878</v>
      </c>
      <c r="FS262">
        <v>319.13046000000003</v>
      </c>
      <c r="FT262">
        <v>323.39179000000001</v>
      </c>
      <c r="FU262">
        <v>4.2613299999999867</v>
      </c>
      <c r="FV262">
        <v>319.13046000000003</v>
      </c>
      <c r="FW262">
        <v>0.77019942357816684</v>
      </c>
      <c r="FX262">
        <v>0.77019599999999999</v>
      </c>
      <c r="FY262">
        <v>0.77864100000000003</v>
      </c>
      <c r="FZ262">
        <v>8.4450000000000358E-3</v>
      </c>
      <c r="GA262">
        <v>0.77864100000000003</v>
      </c>
      <c r="GB262">
        <v>2</v>
      </c>
      <c r="GC262">
        <v>2</v>
      </c>
    </row>
    <row r="263" spans="1:185" x14ac:dyDescent="0.3">
      <c r="A263" s="36" t="s">
        <v>1441</v>
      </c>
      <c r="B263">
        <v>-5.2027820530845578E-2</v>
      </c>
      <c r="C263">
        <v>1.850154701580647</v>
      </c>
      <c r="D263">
        <v>1.791527046039352</v>
      </c>
      <c r="E263">
        <v>-0.73229657989771357</v>
      </c>
      <c r="F263">
        <v>-0.73052215780587715</v>
      </c>
      <c r="G263">
        <v>1.4627993637360339</v>
      </c>
      <c r="H263">
        <v>-54.181140178778897</v>
      </c>
      <c r="I263">
        <v>9.0583130952165015E-3</v>
      </c>
      <c r="J263">
        <v>0.36586154996466952</v>
      </c>
      <c r="K263">
        <v>0.22473120996850551</v>
      </c>
      <c r="L263">
        <v>-2.8965348678790338E-2</v>
      </c>
      <c r="M263">
        <v>8.8472466323925109E-2</v>
      </c>
      <c r="N263">
        <v>0.1960311811852361</v>
      </c>
      <c r="O263">
        <v>-0.22007504756019791</v>
      </c>
      <c r="P263">
        <v>-2.4043866374961819E-2</v>
      </c>
      <c r="Q263">
        <v>-0.12206180775790371</v>
      </c>
      <c r="R263">
        <v>3.7999771461134438E-2</v>
      </c>
      <c r="S263">
        <v>0.81416143902694171</v>
      </c>
      <c r="T263">
        <v>-0.55203033133898538</v>
      </c>
      <c r="U263">
        <v>-0.55200363159701316</v>
      </c>
      <c r="V263">
        <v>1.953122611438092</v>
      </c>
      <c r="W263">
        <v>1.9531083484852001</v>
      </c>
      <c r="X263">
        <v>0.22050377248116371</v>
      </c>
      <c r="Y263">
        <v>0.22043547686856291</v>
      </c>
      <c r="Z263">
        <v>3.7656046904076278E-2</v>
      </c>
      <c r="AA263">
        <v>3.7698549893299453E-2</v>
      </c>
      <c r="AB263">
        <v>47.390853821445127</v>
      </c>
      <c r="AC263">
        <v>-0.36702017795695918</v>
      </c>
      <c r="AD263">
        <v>1.9042408384470779</v>
      </c>
      <c r="AE263">
        <v>0.587523950438123</v>
      </c>
      <c r="AF263">
        <v>0.58745565482552209</v>
      </c>
      <c r="AG263">
        <v>0.83041773075464453</v>
      </c>
      <c r="AH263">
        <v>5.1327601374519414E-3</v>
      </c>
      <c r="AI263">
        <v>300.38757013217162</v>
      </c>
      <c r="AJ263">
        <v>288.98352095098687</v>
      </c>
      <c r="AK263">
        <v>289.40040955486631</v>
      </c>
      <c r="AL263">
        <v>322.77885719711747</v>
      </c>
      <c r="AM263">
        <v>412.01933604993229</v>
      </c>
      <c r="AN263">
        <v>547.80468343278892</v>
      </c>
      <c r="AO263">
        <v>168.7693195599104</v>
      </c>
      <c r="AP263">
        <v>496.92405740034587</v>
      </c>
      <c r="AQ263">
        <v>19.96872050724232</v>
      </c>
      <c r="AR263">
        <v>5.0921449054202963</v>
      </c>
      <c r="AS263">
        <v>12.22784369792814</v>
      </c>
      <c r="AT263">
        <v>-20.356170271120551</v>
      </c>
      <c r="AU263">
        <v>-9.3480626032443066</v>
      </c>
      <c r="AV263">
        <v>-11.00810766787624</v>
      </c>
      <c r="AW263">
        <v>3.473327319866863</v>
      </c>
      <c r="AX263">
        <v>0.63929999999999998</v>
      </c>
      <c r="AY263">
        <v>4.0206</v>
      </c>
      <c r="AZ263">
        <v>3.3813</v>
      </c>
      <c r="BA263">
        <v>0.63929999999999998</v>
      </c>
      <c r="BB263">
        <v>0.93380234542973573</v>
      </c>
      <c r="BC263">
        <v>0.93240000000000001</v>
      </c>
      <c r="BD263">
        <v>0.93420000000000003</v>
      </c>
      <c r="BE263">
        <v>1.800000000000024E-3</v>
      </c>
      <c r="BF263">
        <v>0.93240000000000001</v>
      </c>
      <c r="BG263">
        <v>17.830380582219419</v>
      </c>
      <c r="BH263">
        <v>17.773299999999999</v>
      </c>
      <c r="BI263">
        <v>18.035699999999999</v>
      </c>
      <c r="BJ263">
        <v>0.26239999999999952</v>
      </c>
      <c r="BK263">
        <v>18.035699999999999</v>
      </c>
      <c r="BL263">
        <v>6.0833773601007062</v>
      </c>
      <c r="BM263">
        <v>2.0314000000000001</v>
      </c>
      <c r="BN263">
        <v>21.0809</v>
      </c>
      <c r="BO263">
        <v>19.049499999999998</v>
      </c>
      <c r="BP263">
        <v>14.9039</v>
      </c>
      <c r="BQ263">
        <v>3.609548148548078</v>
      </c>
      <c r="BR263">
        <v>0.89290000000000003</v>
      </c>
      <c r="BS263">
        <v>16.196300000000001</v>
      </c>
      <c r="BT263">
        <v>15.3034</v>
      </c>
      <c r="BU263">
        <v>6.1040999999999999</v>
      </c>
      <c r="BV263">
        <v>0.7843938966036621</v>
      </c>
      <c r="BW263">
        <v>-3.0522</v>
      </c>
      <c r="BX263">
        <v>6.0648999999999997</v>
      </c>
      <c r="BY263">
        <v>9.1171000000000006</v>
      </c>
      <c r="BZ263">
        <v>6.0648999999999997</v>
      </c>
      <c r="CA263">
        <v>-4.3939480485221649</v>
      </c>
      <c r="CB263">
        <v>-13.1441</v>
      </c>
      <c r="CC263">
        <v>-1.6552</v>
      </c>
      <c r="CD263">
        <v>11.488899999999999</v>
      </c>
      <c r="CE263">
        <v>-12.169</v>
      </c>
      <c r="CF263">
        <v>50.880626032443082</v>
      </c>
      <c r="CG263">
        <v>50.8</v>
      </c>
      <c r="CH263">
        <v>50.9</v>
      </c>
      <c r="CI263">
        <v>0.10000000000000139</v>
      </c>
      <c r="CJ263">
        <v>50.8</v>
      </c>
      <c r="CK263">
        <v>13.944332012557281</v>
      </c>
      <c r="CL263">
        <v>13.9</v>
      </c>
      <c r="CM263">
        <v>14</v>
      </c>
      <c r="CN263">
        <v>9.9999999999999645E-2</v>
      </c>
      <c r="CO263">
        <v>13.9</v>
      </c>
      <c r="CP263">
        <v>84.310681491700734</v>
      </c>
      <c r="CQ263">
        <v>74.5</v>
      </c>
      <c r="CR263">
        <v>93.5</v>
      </c>
      <c r="CS263">
        <v>19</v>
      </c>
      <c r="CT263">
        <v>93.5</v>
      </c>
      <c r="CU263">
        <v>11.5</v>
      </c>
      <c r="CV263">
        <v>11.5</v>
      </c>
      <c r="CW263">
        <v>11.5</v>
      </c>
      <c r="CX263">
        <v>0</v>
      </c>
      <c r="CY263">
        <v>11.5</v>
      </c>
      <c r="CZ263">
        <v>76.714032012491373</v>
      </c>
      <c r="DA263">
        <v>71.099999999999994</v>
      </c>
      <c r="DB263">
        <v>93.7</v>
      </c>
      <c r="DC263">
        <v>22.600000000000009</v>
      </c>
      <c r="DD263">
        <v>71.099999999999994</v>
      </c>
      <c r="DE263">
        <v>1.332996037671859</v>
      </c>
      <c r="DF263">
        <v>1.2</v>
      </c>
      <c r="DG263">
        <v>1.5</v>
      </c>
      <c r="DH263">
        <v>0.3</v>
      </c>
      <c r="DI263">
        <v>1.2</v>
      </c>
      <c r="DJ263">
        <v>0.1023911630943329</v>
      </c>
      <c r="DK263">
        <v>0.10219271776302551</v>
      </c>
      <c r="DL263">
        <v>0.10245571658615139</v>
      </c>
      <c r="DM263">
        <v>2.6299882312580403E-4</v>
      </c>
      <c r="DN263">
        <v>0.10219271776302551</v>
      </c>
      <c r="DO263">
        <v>3.71179236639377</v>
      </c>
      <c r="DP263">
        <v>3.7028669999999999</v>
      </c>
      <c r="DQ263">
        <v>3.7147790000000001</v>
      </c>
      <c r="DR263">
        <v>1.1912000000000139E-2</v>
      </c>
      <c r="DS263">
        <v>3.7147790000000001</v>
      </c>
      <c r="DT263">
        <v>5.7329090503003828</v>
      </c>
      <c r="DU263">
        <v>5.7324349999999997</v>
      </c>
      <c r="DV263">
        <v>5.7341600000000001</v>
      </c>
      <c r="DW263">
        <v>1.7250000000004211E-3</v>
      </c>
      <c r="DX263">
        <v>5.7324979999999996</v>
      </c>
      <c r="DY263">
        <v>6.0441253145724376</v>
      </c>
      <c r="DZ263">
        <v>5.3527290000000001</v>
      </c>
      <c r="EA263">
        <v>6.4667810000000001</v>
      </c>
      <c r="EB263">
        <v>1.114052</v>
      </c>
      <c r="EC263">
        <v>6.4667810000000001</v>
      </c>
      <c r="ED263">
        <v>9.2342465590912877</v>
      </c>
      <c r="EE263">
        <v>9.0581479999999992</v>
      </c>
      <c r="EF263">
        <v>9.7542600000000004</v>
      </c>
      <c r="EG263">
        <v>0.69611200000000117</v>
      </c>
      <c r="EH263">
        <v>9.7441969999999998</v>
      </c>
      <c r="EI263">
        <v>9.2364178365221363</v>
      </c>
      <c r="EJ263">
        <v>7.9117610000000003</v>
      </c>
      <c r="EK263">
        <v>9.4141849999999998</v>
      </c>
      <c r="EL263">
        <v>1.502424</v>
      </c>
      <c r="EM263">
        <v>7.9117610000000003</v>
      </c>
      <c r="EN263">
        <v>20.781324874920511</v>
      </c>
      <c r="EO263">
        <v>17.562650000000001</v>
      </c>
      <c r="EP263">
        <v>34.864699999999999</v>
      </c>
      <c r="EQ263">
        <v>17.302050000000001</v>
      </c>
      <c r="ER263">
        <v>34.864699999999999</v>
      </c>
      <c r="ES263">
        <v>5.9870599999999978</v>
      </c>
      <c r="ET263">
        <v>5.9870599999999996</v>
      </c>
      <c r="EU263">
        <v>5.9870599999999996</v>
      </c>
      <c r="EV263">
        <v>0</v>
      </c>
      <c r="EW263">
        <v>5.9870599999999996</v>
      </c>
      <c r="EX263">
        <v>14.794264874920509</v>
      </c>
      <c r="EY263">
        <v>11.57559</v>
      </c>
      <c r="EZ263">
        <v>28.87764</v>
      </c>
      <c r="FA263">
        <v>17.302050000000001</v>
      </c>
      <c r="FB263">
        <v>28.87764</v>
      </c>
      <c r="FC263">
        <v>0.28718727361841062</v>
      </c>
      <c r="FD263">
        <v>0.24270683420677111</v>
      </c>
      <c r="FE263">
        <v>0.48181230979201939</v>
      </c>
      <c r="FF263">
        <v>0.23910547558524839</v>
      </c>
      <c r="FG263">
        <v>0.48181230979201939</v>
      </c>
      <c r="FH263">
        <v>2.4710400221344879</v>
      </c>
      <c r="FI263">
        <v>1.933434774329972</v>
      </c>
      <c r="FJ263">
        <v>4.8233423416501591</v>
      </c>
      <c r="FK263">
        <v>2.8899075673201868</v>
      </c>
      <c r="FL263">
        <v>4.8233423416501591</v>
      </c>
      <c r="FM263">
        <v>38.671412275648713</v>
      </c>
      <c r="FN263">
        <v>36.97</v>
      </c>
      <c r="FO263">
        <v>38.94</v>
      </c>
      <c r="FP263">
        <v>1.9699999999999991</v>
      </c>
      <c r="FQ263">
        <v>36.97</v>
      </c>
      <c r="FR263">
        <v>552.22205669193693</v>
      </c>
      <c r="FS263">
        <v>552.17530999999997</v>
      </c>
      <c r="FT263">
        <v>552.36658999999997</v>
      </c>
      <c r="FU263">
        <v>0.19128000000000611</v>
      </c>
      <c r="FV263">
        <v>552.36658999999997</v>
      </c>
      <c r="FW263">
        <v>0.65817310868713386</v>
      </c>
      <c r="FX263">
        <v>0.65798599999999996</v>
      </c>
      <c r="FY263">
        <v>0.65824300000000002</v>
      </c>
      <c r="FZ263">
        <v>2.5700000000006268E-4</v>
      </c>
      <c r="GA263">
        <v>0.65798599999999996</v>
      </c>
      <c r="GB263">
        <v>5</v>
      </c>
      <c r="GC263">
        <v>56</v>
      </c>
    </row>
    <row r="264" spans="1:185" x14ac:dyDescent="0.3">
      <c r="A264" s="36" t="s">
        <v>1444</v>
      </c>
      <c r="B264">
        <v>-4.6473438770985719E-2</v>
      </c>
      <c r="C264">
        <v>1.8507800000000001</v>
      </c>
      <c r="D264">
        <v>1.79098462857164</v>
      </c>
      <c r="E264">
        <v>-0.73803898353258657</v>
      </c>
      <c r="F264">
        <v>-0.72428171710094669</v>
      </c>
      <c r="G264">
        <v>1.462320700633533</v>
      </c>
      <c r="H264">
        <v>-54.175747788056299</v>
      </c>
      <c r="I264">
        <v>2.5375326952775949E-2</v>
      </c>
      <c r="J264">
        <v>0.1062623487687068</v>
      </c>
      <c r="K264">
        <v>0.2045769406050629</v>
      </c>
      <c r="L264">
        <v>-2.4284338012685501E-2</v>
      </c>
      <c r="M264">
        <v>9.6379214657280429E-2</v>
      </c>
      <c r="N264">
        <v>0.13959442882475709</v>
      </c>
      <c r="O264">
        <v>-0.2091453540886056</v>
      </c>
      <c r="P264">
        <v>-6.955092526384854E-2</v>
      </c>
      <c r="Q264">
        <v>-0.13934813967622711</v>
      </c>
      <c r="R264">
        <v>6.9551455735346962E-2</v>
      </c>
      <c r="S264">
        <v>0.80688754758601244</v>
      </c>
      <c r="T264">
        <v>-0.55801755901476757</v>
      </c>
      <c r="U264">
        <v>-0.55647986676987071</v>
      </c>
      <c r="V264">
        <v>1.952667780248643</v>
      </c>
      <c r="W264">
        <v>1.9524141648135169</v>
      </c>
      <c r="X264">
        <v>0.21626864790993369</v>
      </c>
      <c r="Y264">
        <v>0.2146154650809432</v>
      </c>
      <c r="Z264">
        <v>3.9254553825949522E-2</v>
      </c>
      <c r="AA264">
        <v>4.0618060717757053E-2</v>
      </c>
      <c r="AB264">
        <v>46.939178381432193</v>
      </c>
      <c r="AC264">
        <v>-0.36964730071790541</v>
      </c>
      <c r="AD264">
        <v>1.8931302195356561</v>
      </c>
      <c r="AE264">
        <v>0.58591594862783924</v>
      </c>
      <c r="AF264">
        <v>0.58426276579884862</v>
      </c>
      <c r="AG264">
        <v>0.75839460937273095</v>
      </c>
      <c r="AH264">
        <v>5.7187268684037867E-3</v>
      </c>
      <c r="AI264">
        <v>298.93989703937399</v>
      </c>
      <c r="AJ264">
        <v>271.6941571672254</v>
      </c>
      <c r="AK264">
        <v>306.25739283778807</v>
      </c>
      <c r="AL264">
        <v>318.86814005216547</v>
      </c>
      <c r="AM264">
        <v>381.76950921331428</v>
      </c>
      <c r="AN264">
        <v>427.79151245602532</v>
      </c>
      <c r="AO264">
        <v>205.0766592540694</v>
      </c>
      <c r="AP264">
        <v>371.23819394788637</v>
      </c>
      <c r="AQ264">
        <v>21.421273131596219</v>
      </c>
      <c r="AR264">
        <v>5.3714853201955819</v>
      </c>
      <c r="AS264">
        <v>12.50074266009779</v>
      </c>
      <c r="AT264">
        <v>-20.179108296453901</v>
      </c>
      <c r="AU264">
        <v>-11.367665925406939</v>
      </c>
      <c r="AV264">
        <v>-8.811442371046958</v>
      </c>
      <c r="AW264">
        <v>1.3626506068913831</v>
      </c>
      <c r="AX264">
        <v>1.3573999999999999</v>
      </c>
      <c r="AY264">
        <v>1.8523000000000001</v>
      </c>
      <c r="AZ264">
        <v>0.49490000000000012</v>
      </c>
      <c r="BA264">
        <v>1.8523000000000001</v>
      </c>
      <c r="BB264">
        <v>0.9285647420129971</v>
      </c>
      <c r="BC264">
        <v>0.89729999999999999</v>
      </c>
      <c r="BD264">
        <v>0.92889999999999995</v>
      </c>
      <c r="BE264">
        <v>3.1599999999999961E-2</v>
      </c>
      <c r="BF264">
        <v>0.89729999999999999</v>
      </c>
      <c r="BG264">
        <v>18.558873520577372</v>
      </c>
      <c r="BH264">
        <v>18.516300000000001</v>
      </c>
      <c r="BI264">
        <v>22.5291</v>
      </c>
      <c r="BJ264">
        <v>4.0127999999999986</v>
      </c>
      <c r="BK264">
        <v>22.5291</v>
      </c>
      <c r="BL264">
        <v>10.14003489260037</v>
      </c>
      <c r="BM264">
        <v>10.1294</v>
      </c>
      <c r="BN264">
        <v>11.1318</v>
      </c>
      <c r="BO264">
        <v>1.0024</v>
      </c>
      <c r="BP264">
        <v>11.1318</v>
      </c>
      <c r="BQ264">
        <v>6.2404048982128124</v>
      </c>
      <c r="BR264">
        <v>6.2121000000000004</v>
      </c>
      <c r="BS264">
        <v>8.8800000000000008</v>
      </c>
      <c r="BT264">
        <v>2.6678999999999999</v>
      </c>
      <c r="BU264">
        <v>8.8800000000000008</v>
      </c>
      <c r="BV264">
        <v>1.575990380904333</v>
      </c>
      <c r="BW264">
        <v>-2.7612999999999999</v>
      </c>
      <c r="BX264">
        <v>1.6225000000000001</v>
      </c>
      <c r="BY264">
        <v>4.3837999999999999</v>
      </c>
      <c r="BZ264">
        <v>-2.7612999999999999</v>
      </c>
      <c r="CA264">
        <v>-7.8163942181741488</v>
      </c>
      <c r="CB264">
        <v>-7.8346</v>
      </c>
      <c r="CC264">
        <v>-6.1185999999999998</v>
      </c>
      <c r="CD264">
        <v>1.716</v>
      </c>
      <c r="CE264">
        <v>-6.1185999999999998</v>
      </c>
      <c r="CF264">
        <v>56.553318508138837</v>
      </c>
      <c r="CG264">
        <v>52.2</v>
      </c>
      <c r="CH264">
        <v>56.6</v>
      </c>
      <c r="CI264">
        <v>4.3999999999999986</v>
      </c>
      <c r="CJ264">
        <v>52.2</v>
      </c>
      <c r="CK264">
        <v>18.473476425078889</v>
      </c>
      <c r="CL264">
        <v>16</v>
      </c>
      <c r="CM264">
        <v>18.5</v>
      </c>
      <c r="CN264">
        <v>2.5</v>
      </c>
      <c r="CO264">
        <v>16</v>
      </c>
      <c r="CP264">
        <v>62.7</v>
      </c>
      <c r="CQ264">
        <v>62.7</v>
      </c>
      <c r="CR264">
        <v>62.7</v>
      </c>
      <c r="CS264">
        <v>0</v>
      </c>
      <c r="CT264">
        <v>62.7</v>
      </c>
      <c r="CU264">
        <v>11.19787811400631</v>
      </c>
      <c r="CV264">
        <v>11</v>
      </c>
      <c r="CW264">
        <v>11.2</v>
      </c>
      <c r="CX264">
        <v>0.19999999999999929</v>
      </c>
      <c r="CY264">
        <v>11</v>
      </c>
      <c r="CZ264">
        <v>136.34137677687701</v>
      </c>
      <c r="DA264">
        <v>136.30000000000001</v>
      </c>
      <c r="DB264">
        <v>140.19999999999999</v>
      </c>
      <c r="DC264">
        <v>3.8999999999999768</v>
      </c>
      <c r="DD264">
        <v>140.19999999999999</v>
      </c>
      <c r="DE264">
        <v>7.2724154820820441</v>
      </c>
      <c r="DF264">
        <v>4.7</v>
      </c>
      <c r="DG264">
        <v>7.3</v>
      </c>
      <c r="DH264">
        <v>2.6</v>
      </c>
      <c r="DI264">
        <v>4.7</v>
      </c>
      <c r="DJ264">
        <v>0.1523383595731716</v>
      </c>
      <c r="DK264">
        <v>0.13927427961579511</v>
      </c>
      <c r="DL264">
        <v>0.1524784482758621</v>
      </c>
      <c r="DM264">
        <v>1.3204168660066989E-2</v>
      </c>
      <c r="DN264">
        <v>0.13927427961579511</v>
      </c>
      <c r="DO264">
        <v>3.7805330502994892</v>
      </c>
      <c r="DP264">
        <v>3.7773690000000002</v>
      </c>
      <c r="DQ264">
        <v>4.0755990000000004</v>
      </c>
      <c r="DR264">
        <v>0.29823000000000022</v>
      </c>
      <c r="DS264">
        <v>4.0755990000000004</v>
      </c>
      <c r="DT264">
        <v>7.134496698193896</v>
      </c>
      <c r="DU264">
        <v>5.9660669999999998</v>
      </c>
      <c r="DV264">
        <v>7.1470260000000003</v>
      </c>
      <c r="DW264">
        <v>1.180959000000001</v>
      </c>
      <c r="DX264">
        <v>5.9660669999999998</v>
      </c>
      <c r="DY264">
        <v>4.2802009716324534</v>
      </c>
      <c r="DZ264">
        <v>4.2785679999999999</v>
      </c>
      <c r="EA264">
        <v>4.4324849999999998</v>
      </c>
      <c r="EB264">
        <v>0.15391699999999989</v>
      </c>
      <c r="EC264">
        <v>4.4324849999999998</v>
      </c>
      <c r="ED264">
        <v>9.9498836801696768</v>
      </c>
      <c r="EE264">
        <v>8.2756329999999991</v>
      </c>
      <c r="EF264">
        <v>9.9678369999999994</v>
      </c>
      <c r="EG264">
        <v>1.692204</v>
      </c>
      <c r="EH264">
        <v>8.2756329999999991</v>
      </c>
      <c r="EI264">
        <v>7.3144039368656024</v>
      </c>
      <c r="EJ264">
        <v>7.2700950000000004</v>
      </c>
      <c r="EK264">
        <v>11.446467999999999</v>
      </c>
      <c r="EL264">
        <v>4.176372999999999</v>
      </c>
      <c r="EM264">
        <v>11.446467999999999</v>
      </c>
      <c r="EN264">
        <v>23.90607294270059</v>
      </c>
      <c r="EO264">
        <v>22.736920000000001</v>
      </c>
      <c r="EP264">
        <v>23.918610000000001</v>
      </c>
      <c r="EQ264">
        <v>1.1816899999999999</v>
      </c>
      <c r="ER264">
        <v>22.736920000000001</v>
      </c>
      <c r="ES264">
        <v>7.6443681151314484</v>
      </c>
      <c r="ET264">
        <v>7.6170499999999999</v>
      </c>
      <c r="EU264">
        <v>10.191940000000001</v>
      </c>
      <c r="EV264">
        <v>2.5748900000000008</v>
      </c>
      <c r="EW264">
        <v>10.191940000000001</v>
      </c>
      <c r="EX264">
        <v>16.26170482756914</v>
      </c>
      <c r="EY264">
        <v>12.544980000000001</v>
      </c>
      <c r="EZ264">
        <v>16.301559999999998</v>
      </c>
      <c r="FA264">
        <v>3.7565799999999978</v>
      </c>
      <c r="FB264">
        <v>12.544980000000001</v>
      </c>
      <c r="FC264">
        <v>0.37982357375460779</v>
      </c>
      <c r="FD264">
        <v>0.36124788171072297</v>
      </c>
      <c r="FE264">
        <v>0.38002276455935607</v>
      </c>
      <c r="FF264">
        <v>1.877488284863316E-2</v>
      </c>
      <c r="FG264">
        <v>0.36124788171072297</v>
      </c>
      <c r="FH264">
        <v>2.130494050496035</v>
      </c>
      <c r="FI264">
        <v>1.230872630725848</v>
      </c>
      <c r="FJ264">
        <v>2.1401408681838769</v>
      </c>
      <c r="FK264">
        <v>0.90926823745802898</v>
      </c>
      <c r="FL264">
        <v>1.230872630725848</v>
      </c>
      <c r="FM264">
        <v>39.016286699511049</v>
      </c>
      <c r="FN264">
        <v>38.67</v>
      </c>
      <c r="FO264">
        <v>39.020000000000003</v>
      </c>
      <c r="FP264">
        <v>0.35000000000000142</v>
      </c>
      <c r="FQ264">
        <v>38.67</v>
      </c>
      <c r="FR264">
        <v>407.58197478965411</v>
      </c>
      <c r="FS264">
        <v>403.68060000000003</v>
      </c>
      <c r="FT264">
        <v>407.62380999999999</v>
      </c>
      <c r="FU264">
        <v>3.943209999999965</v>
      </c>
      <c r="FV264">
        <v>403.68060000000003</v>
      </c>
      <c r="FW264">
        <v>0.72752321369733497</v>
      </c>
      <c r="FX264">
        <v>0.72746100000000002</v>
      </c>
      <c r="FY264">
        <v>0.733325</v>
      </c>
      <c r="FZ264">
        <v>5.8639999999999803E-3</v>
      </c>
      <c r="GA264">
        <v>0.733325</v>
      </c>
      <c r="GB264">
        <v>2</v>
      </c>
      <c r="GC264">
        <v>2</v>
      </c>
    </row>
    <row r="265" spans="1:185" x14ac:dyDescent="0.3">
      <c r="A265" s="36" t="s">
        <v>1447</v>
      </c>
      <c r="B265">
        <v>-6.3172706174832699E-2</v>
      </c>
      <c r="C265">
        <v>1.792651034761187</v>
      </c>
      <c r="D265">
        <v>1.779458979037432</v>
      </c>
      <c r="E265">
        <v>-0.84099618688697875</v>
      </c>
      <c r="F265">
        <v>-0.60551847307619444</v>
      </c>
      <c r="G265">
        <v>1.4465798355721651</v>
      </c>
      <c r="H265">
        <v>-54.201645681983301</v>
      </c>
      <c r="I265">
        <v>3.6463425109556608E-2</v>
      </c>
      <c r="J265">
        <v>1.279507330387651E-2</v>
      </c>
      <c r="K265">
        <v>0.19276943104262639</v>
      </c>
      <c r="L265">
        <v>-3.1826422710656783E-2</v>
      </c>
      <c r="M265">
        <v>9.6409497349372444E-2</v>
      </c>
      <c r="N265">
        <v>0.18247871095895299</v>
      </c>
      <c r="O265">
        <v>-0.208984857199806</v>
      </c>
      <c r="P265">
        <v>-2.6506146240852829E-2</v>
      </c>
      <c r="Q265">
        <v>-0.11774897613962659</v>
      </c>
      <c r="R265">
        <v>3.7989257978052561E-2</v>
      </c>
      <c r="S265">
        <v>0.82303751385269119</v>
      </c>
      <c r="T265">
        <v>-0.51556917448422201</v>
      </c>
      <c r="U265">
        <v>-0.50001108381833204</v>
      </c>
      <c r="V265">
        <v>1.952598091901637</v>
      </c>
      <c r="W265">
        <v>1.9458833878361801</v>
      </c>
      <c r="X265">
        <v>0.21095409707135129</v>
      </c>
      <c r="Y265">
        <v>0.20103149251874169</v>
      </c>
      <c r="Z265">
        <v>3.6159446187399781E-2</v>
      </c>
      <c r="AA265">
        <v>4.1682969168645667E-2</v>
      </c>
      <c r="AB265">
        <v>50.596414554611471</v>
      </c>
      <c r="AC265">
        <v>-0.36394689104228573</v>
      </c>
      <c r="AD265">
        <v>1.9314133382603711</v>
      </c>
      <c r="AE265">
        <v>0.57490098811363699</v>
      </c>
      <c r="AF265">
        <v>0.56497838356102748</v>
      </c>
      <c r="AG265">
        <v>0.84974928411046868</v>
      </c>
      <c r="AH265">
        <v>4.6931818572290484E-3</v>
      </c>
      <c r="AI265">
        <v>301.37647532433448</v>
      </c>
      <c r="AJ265">
        <v>275.72613097420577</v>
      </c>
      <c r="AK265">
        <v>303.59457397923921</v>
      </c>
      <c r="AL265">
        <v>324.80879190814528</v>
      </c>
      <c r="AM265">
        <v>336.28680168600448</v>
      </c>
      <c r="AN265">
        <v>449.90769114826497</v>
      </c>
      <c r="AO265">
        <v>170.40291539962439</v>
      </c>
      <c r="AP265">
        <v>341.92976446367641</v>
      </c>
      <c r="AQ265">
        <v>20.406512406271691</v>
      </c>
      <c r="AR265">
        <v>4.8239776235126053</v>
      </c>
      <c r="AS265">
        <v>12.351038644139591</v>
      </c>
      <c r="AT265">
        <v>-17.012779479185738</v>
      </c>
      <c r="AU265">
        <v>-10.417383820183289</v>
      </c>
      <c r="AV265">
        <v>-6.5953956590024552</v>
      </c>
      <c r="AW265">
        <v>1.133615868505468</v>
      </c>
      <c r="AX265">
        <v>0.90669999999999995</v>
      </c>
      <c r="AY265">
        <v>2.2681</v>
      </c>
      <c r="AZ265">
        <v>1.3613999999999999</v>
      </c>
      <c r="BA265">
        <v>1.7656000000000001</v>
      </c>
      <c r="BB265">
        <v>0.93495081516102452</v>
      </c>
      <c r="BC265">
        <v>0.87260000000000004</v>
      </c>
      <c r="BD265">
        <v>0.95750000000000002</v>
      </c>
      <c r="BE265">
        <v>8.4899999999999975E-2</v>
      </c>
      <c r="BF265">
        <v>0.8972</v>
      </c>
      <c r="BG265">
        <v>17.562900791207539</v>
      </c>
      <c r="BH265">
        <v>14.120900000000001</v>
      </c>
      <c r="BI265">
        <v>25.1783</v>
      </c>
      <c r="BJ265">
        <v>11.057399999999999</v>
      </c>
      <c r="BK265">
        <v>22.280200000000001</v>
      </c>
      <c r="BL265">
        <v>3.371410349413599</v>
      </c>
      <c r="BM265">
        <v>2.9662000000000002</v>
      </c>
      <c r="BN265">
        <v>8.7622</v>
      </c>
      <c r="BO265">
        <v>5.7959999999999994</v>
      </c>
      <c r="BP265">
        <v>7.6471999999999998</v>
      </c>
      <c r="BQ265">
        <v>2.5174895743672381</v>
      </c>
      <c r="BR265">
        <v>2.0162</v>
      </c>
      <c r="BS265">
        <v>6.2340999999999998</v>
      </c>
      <c r="BT265">
        <v>4.2179000000000002</v>
      </c>
      <c r="BU265">
        <v>3.3952</v>
      </c>
      <c r="BV265">
        <v>-0.33425483523985561</v>
      </c>
      <c r="BW265">
        <v>-1.5378000000000001</v>
      </c>
      <c r="BX265">
        <v>2.8403999999999998</v>
      </c>
      <c r="BY265">
        <v>4.3781999999999996</v>
      </c>
      <c r="BZ265">
        <v>2.8403999999999998</v>
      </c>
      <c r="CA265">
        <v>-2.1832346841547361</v>
      </c>
      <c r="CB265">
        <v>-6.4756</v>
      </c>
      <c r="CC265">
        <v>-1.6315999999999999</v>
      </c>
      <c r="CD265">
        <v>4.8440000000000003</v>
      </c>
      <c r="CE265">
        <v>-6.2356999999999996</v>
      </c>
      <c r="CF265">
        <v>107.9779266845885</v>
      </c>
      <c r="CG265">
        <v>58.8</v>
      </c>
      <c r="CH265">
        <v>124.8</v>
      </c>
      <c r="CI265">
        <v>66</v>
      </c>
      <c r="CJ265">
        <v>58.8</v>
      </c>
      <c r="CK265">
        <v>42.808524335096813</v>
      </c>
      <c r="CL265">
        <v>16.2</v>
      </c>
      <c r="CM265">
        <v>43.5</v>
      </c>
      <c r="CN265">
        <v>27.3</v>
      </c>
      <c r="CO265">
        <v>16.5</v>
      </c>
      <c r="CP265">
        <v>61.255204103395599</v>
      </c>
      <c r="CQ265">
        <v>49.6</v>
      </c>
      <c r="CR265">
        <v>85.2</v>
      </c>
      <c r="CS265">
        <v>35.6</v>
      </c>
      <c r="CT265">
        <v>74.5</v>
      </c>
      <c r="CU265">
        <v>12.60550592148865</v>
      </c>
      <c r="CV265">
        <v>11.5</v>
      </c>
      <c r="CW265">
        <v>19.3</v>
      </c>
      <c r="CX265">
        <v>7.8000000000000007</v>
      </c>
      <c r="CY265">
        <v>13.1</v>
      </c>
      <c r="CZ265">
        <v>75.588762590604489</v>
      </c>
      <c r="DA265">
        <v>54.2</v>
      </c>
      <c r="DB265">
        <v>136.4</v>
      </c>
      <c r="DC265">
        <v>82.2</v>
      </c>
      <c r="DD265">
        <v>83.4</v>
      </c>
      <c r="DE265">
        <v>25.669221206530899</v>
      </c>
      <c r="DF265">
        <v>2.2999999999999998</v>
      </c>
      <c r="DG265">
        <v>27.7</v>
      </c>
      <c r="DH265">
        <v>25.4</v>
      </c>
      <c r="DI265">
        <v>2.6</v>
      </c>
      <c r="DJ265">
        <v>0.31596376745264582</v>
      </c>
      <c r="DK265">
        <v>0.15042210283960089</v>
      </c>
      <c r="DL265">
        <v>0.38459167950693368</v>
      </c>
      <c r="DM265">
        <v>0.23416957666733279</v>
      </c>
      <c r="DN265">
        <v>0.15042210283960089</v>
      </c>
      <c r="DO265">
        <v>4.1682880325060134</v>
      </c>
      <c r="DP265">
        <v>3.7355680000000002</v>
      </c>
      <c r="DQ265">
        <v>4.8172280000000001</v>
      </c>
      <c r="DR265">
        <v>1.0816600000000001</v>
      </c>
      <c r="DS265">
        <v>3.8193109999999999</v>
      </c>
      <c r="DT265">
        <v>6.3777671198801116</v>
      </c>
      <c r="DU265">
        <v>5.9474549999999997</v>
      </c>
      <c r="DV265">
        <v>7.1855209999999996</v>
      </c>
      <c r="DW265">
        <v>1.2380660000000001</v>
      </c>
      <c r="DX265">
        <v>6.3904610000000002</v>
      </c>
      <c r="DY265">
        <v>4.5894972224966306</v>
      </c>
      <c r="DZ265">
        <v>3.7355680000000002</v>
      </c>
      <c r="EA265">
        <v>4.9727110000000003</v>
      </c>
      <c r="EB265">
        <v>1.2371430000000001</v>
      </c>
      <c r="EC265">
        <v>4.9727110000000003</v>
      </c>
      <c r="ED265">
        <v>6.7733166147072286</v>
      </c>
      <c r="EE265">
        <v>6.2113509999999996</v>
      </c>
      <c r="EF265">
        <v>8.1967429999999997</v>
      </c>
      <c r="EG265">
        <v>1.985392</v>
      </c>
      <c r="EH265">
        <v>6.8482849999999997</v>
      </c>
      <c r="EI265">
        <v>7.802957006906202</v>
      </c>
      <c r="EJ265">
        <v>7.638077</v>
      </c>
      <c r="EK265">
        <v>10.137891</v>
      </c>
      <c r="EL265">
        <v>2.4998140000000002</v>
      </c>
      <c r="EM265">
        <v>9.3019149999999993</v>
      </c>
      <c r="EN265">
        <v>36.196391770658593</v>
      </c>
      <c r="EO265">
        <v>29.706209999999999</v>
      </c>
      <c r="EP265">
        <v>43.748150000000003</v>
      </c>
      <c r="EQ265">
        <v>14.04194</v>
      </c>
      <c r="ER265">
        <v>32.742789999999999</v>
      </c>
      <c r="ES265">
        <v>15.39435204555269</v>
      </c>
      <c r="ET265">
        <v>9.0974699999999995</v>
      </c>
      <c r="EU265">
        <v>17.7011</v>
      </c>
      <c r="EV265">
        <v>8.6036300000000008</v>
      </c>
      <c r="EW265">
        <v>10.65443</v>
      </c>
      <c r="EX265">
        <v>20.802039725105889</v>
      </c>
      <c r="EY265">
        <v>18.63036</v>
      </c>
      <c r="EZ265">
        <v>30.13522</v>
      </c>
      <c r="FA265">
        <v>11.504860000000001</v>
      </c>
      <c r="FB265">
        <v>22.088360000000002</v>
      </c>
      <c r="FC265">
        <v>0.57238130041009305</v>
      </c>
      <c r="FD265">
        <v>0.46975066514332697</v>
      </c>
      <c r="FE265">
        <v>0.69179887172715882</v>
      </c>
      <c r="FF265">
        <v>0.22204820658383179</v>
      </c>
      <c r="FG265">
        <v>0.51776875546050061</v>
      </c>
      <c r="FH265">
        <v>1.3546187311554081</v>
      </c>
      <c r="FI265">
        <v>1.1537391138488751</v>
      </c>
      <c r="FJ265">
        <v>2.5643391698515692</v>
      </c>
      <c r="FK265">
        <v>1.4106000560026939</v>
      </c>
      <c r="FL265">
        <v>2.0731620555956538</v>
      </c>
      <c r="FM265">
        <v>40.626445818565742</v>
      </c>
      <c r="FN265">
        <v>38.39</v>
      </c>
      <c r="FO265">
        <v>42.77</v>
      </c>
      <c r="FP265">
        <v>4.3800000000000026</v>
      </c>
      <c r="FQ265">
        <v>38.39</v>
      </c>
      <c r="FR265">
        <v>429.2167355704529</v>
      </c>
      <c r="FS265">
        <v>404.06732</v>
      </c>
      <c r="FT265">
        <v>441.38245999999998</v>
      </c>
      <c r="FU265">
        <v>37.315139999999992</v>
      </c>
      <c r="FV265">
        <v>419.17491000000001</v>
      </c>
      <c r="FW265">
        <v>0.75105871615692277</v>
      </c>
      <c r="FX265">
        <v>0.730217</v>
      </c>
      <c r="FY265">
        <v>0.79227300000000001</v>
      </c>
      <c r="FZ265">
        <v>6.2056E-2</v>
      </c>
      <c r="GA265">
        <v>0.76654999999999995</v>
      </c>
      <c r="GB265">
        <v>28</v>
      </c>
      <c r="GC265">
        <v>35</v>
      </c>
    </row>
    <row r="266" spans="1:185" x14ac:dyDescent="0.3">
      <c r="A266" s="36" t="s">
        <v>1450</v>
      </c>
      <c r="B266">
        <v>-5.0495931375854362E-2</v>
      </c>
      <c r="C266">
        <v>1.8527730668581439</v>
      </c>
      <c r="D266">
        <v>1.6713906452614571</v>
      </c>
      <c r="E266">
        <v>-0.79482637233205466</v>
      </c>
      <c r="F266">
        <v>-0.56330955155141149</v>
      </c>
      <c r="G266">
        <v>1.358136730962088</v>
      </c>
      <c r="H266">
        <v>-54.186903381193957</v>
      </c>
      <c r="I266">
        <v>6.7518254637692843E-2</v>
      </c>
      <c r="J266">
        <v>0.28394491504727831</v>
      </c>
      <c r="K266">
        <v>0.2390652256481515</v>
      </c>
      <c r="L266">
        <v>-5.1781703357030619E-2</v>
      </c>
      <c r="M266">
        <v>6.5132932178838254E-2</v>
      </c>
      <c r="N266">
        <v>0.1882803622541705</v>
      </c>
      <c r="O266">
        <v>-0.21078585345008469</v>
      </c>
      <c r="P266">
        <v>-2.2505491195914239E-2</v>
      </c>
      <c r="Q266">
        <v>-0.11664353670221431</v>
      </c>
      <c r="R266">
        <v>3.6138547272211087E-2</v>
      </c>
      <c r="S266">
        <v>0.73412819388668804</v>
      </c>
      <c r="T266">
        <v>-0.53540535516977195</v>
      </c>
      <c r="U266">
        <v>-0.51525182452633289</v>
      </c>
      <c r="V266">
        <v>1.9645618768080839</v>
      </c>
      <c r="W266">
        <v>1.9624251853779391</v>
      </c>
      <c r="X266">
        <v>0.19084954379008581</v>
      </c>
      <c r="Y266">
        <v>0.170074462939171</v>
      </c>
      <c r="Z266">
        <v>4.2107030640507512E-2</v>
      </c>
      <c r="AA266">
        <v>6.3187419384551663E-2</v>
      </c>
      <c r="AB266">
        <v>50.247713550615472</v>
      </c>
      <c r="AC266">
        <v>-0.38085293051841163</v>
      </c>
      <c r="AD266">
        <v>1.916678807201913</v>
      </c>
      <c r="AE266">
        <v>0.5717024743084973</v>
      </c>
      <c r="AF266">
        <v>0.55092739345758246</v>
      </c>
      <c r="AG266">
        <v>0.8909123095681144</v>
      </c>
      <c r="AH266">
        <v>4.5447164093528006E-3</v>
      </c>
      <c r="AI266">
        <v>335.06018501498261</v>
      </c>
      <c r="AJ266">
        <v>280.56646491950852</v>
      </c>
      <c r="AK266">
        <v>304.28508773402888</v>
      </c>
      <c r="AL266">
        <v>420.32895776457229</v>
      </c>
      <c r="AM266">
        <v>299.43469843427857</v>
      </c>
      <c r="AN266">
        <v>406.46482791849729</v>
      </c>
      <c r="AO266">
        <v>132.63949965772579</v>
      </c>
      <c r="AP266">
        <v>362.64957568174509</v>
      </c>
      <c r="AQ266">
        <v>20.557982634581421</v>
      </c>
      <c r="AR266">
        <v>4.3784446126575878</v>
      </c>
      <c r="AS266">
        <v>12.646456896079069</v>
      </c>
      <c r="AT266">
        <v>-19.053746192111898</v>
      </c>
      <c r="AU266">
        <v>-9.433779856637198</v>
      </c>
      <c r="AV266">
        <v>-9.619966335474702</v>
      </c>
      <c r="AW266">
        <v>1.3457253946583141</v>
      </c>
      <c r="AX266">
        <v>0.61870000000000003</v>
      </c>
      <c r="AY266">
        <v>1.6595</v>
      </c>
      <c r="AZ266">
        <v>1.0407999999999999</v>
      </c>
      <c r="BA266">
        <v>1.2154</v>
      </c>
      <c r="BB266">
        <v>0.94365518891086242</v>
      </c>
      <c r="BC266">
        <v>0.93279999999999996</v>
      </c>
      <c r="BD266">
        <v>0.96489999999999998</v>
      </c>
      <c r="BE266">
        <v>3.2100000000000017E-2</v>
      </c>
      <c r="BF266">
        <v>0.94799999999999995</v>
      </c>
      <c r="BG266">
        <v>16.106452185381311</v>
      </c>
      <c r="BH266">
        <v>12.289199999999999</v>
      </c>
      <c r="BI266">
        <v>17.753399999999999</v>
      </c>
      <c r="BJ266">
        <v>5.4641999999999999</v>
      </c>
      <c r="BK266">
        <v>15.4733</v>
      </c>
      <c r="BL266">
        <v>10.09180137492357</v>
      </c>
      <c r="BM266">
        <v>4.7050999999999998</v>
      </c>
      <c r="BN266">
        <v>13.573600000000001</v>
      </c>
      <c r="BO266">
        <v>8.8685000000000009</v>
      </c>
      <c r="BP266">
        <v>7.8438999999999997</v>
      </c>
      <c r="BQ266">
        <v>6.0512931746840044</v>
      </c>
      <c r="BR266">
        <v>3.0358000000000001</v>
      </c>
      <c r="BS266">
        <v>9.1105</v>
      </c>
      <c r="BT266">
        <v>6.0747</v>
      </c>
      <c r="BU266">
        <v>5.4249999999999998</v>
      </c>
      <c r="BV266">
        <v>1.6409487330935959</v>
      </c>
      <c r="BW266">
        <v>-2.5472999999999999</v>
      </c>
      <c r="BX266">
        <v>3.7679</v>
      </c>
      <c r="BY266">
        <v>6.3151999999999999</v>
      </c>
      <c r="BZ266">
        <v>0.2354</v>
      </c>
      <c r="CA266">
        <v>-7.6922913662379502</v>
      </c>
      <c r="CB266">
        <v>-10.617100000000001</v>
      </c>
      <c r="CC266">
        <v>-2.7147000000000001</v>
      </c>
      <c r="CD266">
        <v>7.9024000000000001</v>
      </c>
      <c r="CE266">
        <v>-5.6604999999999999</v>
      </c>
      <c r="CF266">
        <v>43.815252236752187</v>
      </c>
      <c r="CG266">
        <v>42.5</v>
      </c>
      <c r="CH266">
        <v>60.6</v>
      </c>
      <c r="CI266">
        <v>18.100000000000001</v>
      </c>
      <c r="CJ266">
        <v>42.5</v>
      </c>
      <c r="CK266">
        <v>13.84640992508154</v>
      </c>
      <c r="CL266">
        <v>13.1</v>
      </c>
      <c r="CM266">
        <v>23.6</v>
      </c>
      <c r="CN266">
        <v>10.5</v>
      </c>
      <c r="CO266">
        <v>13.1</v>
      </c>
      <c r="CP266">
        <v>59.757716712189129</v>
      </c>
      <c r="CQ266">
        <v>25.6</v>
      </c>
      <c r="CR266">
        <v>76.3</v>
      </c>
      <c r="CS266">
        <v>50.7</v>
      </c>
      <c r="CT266">
        <v>76.3</v>
      </c>
      <c r="CU266">
        <v>9.5722757534991487</v>
      </c>
      <c r="CV266">
        <v>9.5</v>
      </c>
      <c r="CW266">
        <v>10.1</v>
      </c>
      <c r="CX266">
        <v>0.59999999999999964</v>
      </c>
      <c r="CY266">
        <v>9.5</v>
      </c>
      <c r="CZ266">
        <v>72.364621086574815</v>
      </c>
      <c r="DA266">
        <v>45.3</v>
      </c>
      <c r="DB266">
        <v>211.5</v>
      </c>
      <c r="DC266">
        <v>166.2</v>
      </c>
      <c r="DD266">
        <v>45.3</v>
      </c>
      <c r="DE266">
        <v>3.9640949319666192</v>
      </c>
      <c r="DF266">
        <v>3.3</v>
      </c>
      <c r="DG266">
        <v>12.2</v>
      </c>
      <c r="DH266">
        <v>8.8999999999999986</v>
      </c>
      <c r="DI266">
        <v>3.3</v>
      </c>
      <c r="DJ266">
        <v>0.1209106074137979</v>
      </c>
      <c r="DK266">
        <v>0.1167582417582418</v>
      </c>
      <c r="DL266">
        <v>0.17453917050691239</v>
      </c>
      <c r="DM266">
        <v>5.778092874867069E-2</v>
      </c>
      <c r="DN266">
        <v>0.1167582417582418</v>
      </c>
      <c r="DO266">
        <v>3.3357529541851081</v>
      </c>
      <c r="DP266">
        <v>3.0153460000000001</v>
      </c>
      <c r="DQ266">
        <v>4.581855</v>
      </c>
      <c r="DR266">
        <v>1.5665089999999999</v>
      </c>
      <c r="DS266">
        <v>3.3254290000000002</v>
      </c>
      <c r="DT266">
        <v>5.823189689446953</v>
      </c>
      <c r="DU266">
        <v>5.6971270000000001</v>
      </c>
      <c r="DV266">
        <v>7.2596090000000002</v>
      </c>
      <c r="DW266">
        <v>1.5624819999999999</v>
      </c>
      <c r="DX266">
        <v>5.6971270000000001</v>
      </c>
      <c r="DY266">
        <v>3.7696151488190819</v>
      </c>
      <c r="DZ266">
        <v>3.1114890000000002</v>
      </c>
      <c r="EA266">
        <v>5.0710129999999998</v>
      </c>
      <c r="EB266">
        <v>1.959524</v>
      </c>
      <c r="EC266">
        <v>3.7972800000000002</v>
      </c>
      <c r="ED266">
        <v>7.3182055103407224</v>
      </c>
      <c r="EE266">
        <v>6.4633139999999996</v>
      </c>
      <c r="EF266">
        <v>9.7507579999999994</v>
      </c>
      <c r="EG266">
        <v>3.2874439999999998</v>
      </c>
      <c r="EH266">
        <v>6.4633139999999996</v>
      </c>
      <c r="EI266">
        <v>9.9846346469611778</v>
      </c>
      <c r="EJ266">
        <v>6.3793699999999998</v>
      </c>
      <c r="EK266">
        <v>12.175164000000001</v>
      </c>
      <c r="EL266">
        <v>5.7957940000000008</v>
      </c>
      <c r="EM266">
        <v>12.175164000000001</v>
      </c>
      <c r="EN266">
        <v>25.19981507573954</v>
      </c>
      <c r="EO266">
        <v>16.065650000000002</v>
      </c>
      <c r="EP266">
        <v>38.734630000000003</v>
      </c>
      <c r="EQ266">
        <v>22.668980000000001</v>
      </c>
      <c r="ER266">
        <v>16.065650000000002</v>
      </c>
      <c r="ES266">
        <v>6.9584451842007891</v>
      </c>
      <c r="ET266">
        <v>6.9273100000000003</v>
      </c>
      <c r="EU266">
        <v>7.35771</v>
      </c>
      <c r="EV266">
        <v>0.43039999999999973</v>
      </c>
      <c r="EW266">
        <v>6.9273100000000003</v>
      </c>
      <c r="EX266">
        <v>18.241369891538749</v>
      </c>
      <c r="EY266">
        <v>9.1383399999999995</v>
      </c>
      <c r="EZ266">
        <v>31.586870000000001</v>
      </c>
      <c r="FA266">
        <v>22.448530000000002</v>
      </c>
      <c r="FB266">
        <v>9.1383399999999995</v>
      </c>
      <c r="FC266">
        <v>0.43503318750533287</v>
      </c>
      <c r="FD266">
        <v>0.27734691337372608</v>
      </c>
      <c r="FE266">
        <v>0.66868941319979791</v>
      </c>
      <c r="FF266">
        <v>0.39134249982607178</v>
      </c>
      <c r="FG266">
        <v>0.27734691337372608</v>
      </c>
      <c r="FH266">
        <v>2.6160611446232638</v>
      </c>
      <c r="FI266">
        <v>1.319175841704789</v>
      </c>
      <c r="FJ266">
        <v>4.419128510190605</v>
      </c>
      <c r="FK266">
        <v>3.099952668485817</v>
      </c>
      <c r="FL266">
        <v>1.319175841704789</v>
      </c>
      <c r="FM266">
        <v>37.334702384936101</v>
      </c>
      <c r="FN266">
        <v>33.880000000000003</v>
      </c>
      <c r="FO266">
        <v>40.58</v>
      </c>
      <c r="FP266">
        <v>6.6999999999999957</v>
      </c>
      <c r="FQ266">
        <v>38.26</v>
      </c>
      <c r="FR266">
        <v>384.8037261098163</v>
      </c>
      <c r="FS266">
        <v>378.85712999999998</v>
      </c>
      <c r="FT266">
        <v>412.4076</v>
      </c>
      <c r="FU266">
        <v>33.550470000000018</v>
      </c>
      <c r="FV266">
        <v>378.85712999999998</v>
      </c>
      <c r="FW266">
        <v>0.76518427066075201</v>
      </c>
      <c r="FX266">
        <v>0.71576300000000004</v>
      </c>
      <c r="FY266">
        <v>0.77754400000000001</v>
      </c>
      <c r="FZ266">
        <v>6.1780999999999968E-2</v>
      </c>
      <c r="GA266">
        <v>0.77754400000000001</v>
      </c>
      <c r="GB266">
        <v>14</v>
      </c>
      <c r="GC266">
        <v>34</v>
      </c>
    </row>
    <row r="267" spans="1:185" x14ac:dyDescent="0.3">
      <c r="A267" s="36" t="s">
        <v>1453</v>
      </c>
      <c r="B267">
        <v>-3.472857821603334E-2</v>
      </c>
      <c r="C267">
        <v>1.8962553648627061</v>
      </c>
      <c r="D267">
        <v>1.6793502981857771</v>
      </c>
      <c r="E267">
        <v>-0.74118658517389002</v>
      </c>
      <c r="F267">
        <v>-0.62847233132403391</v>
      </c>
      <c r="G267">
        <v>1.369658964308845</v>
      </c>
      <c r="H267">
        <v>-54.17105460598917</v>
      </c>
      <c r="I267">
        <v>2.2312613438321471E-2</v>
      </c>
      <c r="J267">
        <v>0.38698516939314281</v>
      </c>
      <c r="K267">
        <v>0.1929627159245445</v>
      </c>
      <c r="L267">
        <v>-3.5306060749673338E-2</v>
      </c>
      <c r="M267">
        <v>8.3119202705110529E-2</v>
      </c>
      <c r="N267">
        <v>0.21934224775265229</v>
      </c>
      <c r="O267">
        <v>-0.24842525829052259</v>
      </c>
      <c r="P267">
        <v>-2.9083010537870279E-2</v>
      </c>
      <c r="Q267">
        <v>-0.1387591250447863</v>
      </c>
      <c r="R267">
        <v>4.3887719168228298E-2</v>
      </c>
      <c r="S267">
        <v>0.70769252599399579</v>
      </c>
      <c r="T267">
        <v>-0.55489838347379705</v>
      </c>
      <c r="U267">
        <v>-0.54257342708947065</v>
      </c>
      <c r="V267">
        <v>1.9674340528695371</v>
      </c>
      <c r="W267">
        <v>1.9626238333814801</v>
      </c>
      <c r="X267">
        <v>0.17573487856886941</v>
      </c>
      <c r="Y267">
        <v>0.1610935041086618</v>
      </c>
      <c r="Z267">
        <v>4.2677937151779102E-2</v>
      </c>
      <c r="AA267">
        <v>5.0177949238892551E-2</v>
      </c>
      <c r="AB267">
        <v>51.465434953943173</v>
      </c>
      <c r="AC267">
        <v>-0.40384953063625972</v>
      </c>
      <c r="AD267">
        <v>1.9196464643848159</v>
      </c>
      <c r="AE267">
        <v>0.5795844092051291</v>
      </c>
      <c r="AF267">
        <v>0.56494303474492169</v>
      </c>
      <c r="AG267">
        <v>1.062543309576085</v>
      </c>
      <c r="AH267">
        <v>4.1594608917541178E-3</v>
      </c>
      <c r="AI267">
        <v>335.75351016512531</v>
      </c>
      <c r="AJ267">
        <v>272.6013179790171</v>
      </c>
      <c r="AK267">
        <v>296.84825364893021</v>
      </c>
      <c r="AL267">
        <v>437.81105858827408</v>
      </c>
      <c r="AM267">
        <v>201.90644330520959</v>
      </c>
      <c r="AN267">
        <v>284.20260030195931</v>
      </c>
      <c r="AO267">
        <v>95.861039227701468</v>
      </c>
      <c r="AP267">
        <v>241.19761407459819</v>
      </c>
      <c r="AQ267">
        <v>19.4494699918761</v>
      </c>
      <c r="AR267">
        <v>4.4595198850530871</v>
      </c>
      <c r="AS267">
        <v>12.0596697956151</v>
      </c>
      <c r="AT267">
        <v>-12.0859695456215</v>
      </c>
      <c r="AU267">
        <v>-4.6798396016411576</v>
      </c>
      <c r="AV267">
        <v>-7.4061299439803481</v>
      </c>
      <c r="AW267">
        <v>0.99901962044986581</v>
      </c>
      <c r="AX267">
        <v>0.99590000000000001</v>
      </c>
      <c r="AY267">
        <v>3.3704999999999998</v>
      </c>
      <c r="AZ267">
        <v>2.3746</v>
      </c>
      <c r="BA267">
        <v>0.99590000000000001</v>
      </c>
      <c r="BB267">
        <v>0.95521401170491627</v>
      </c>
      <c r="BC267">
        <v>0.95520000000000005</v>
      </c>
      <c r="BD267">
        <v>0.96799999999999997</v>
      </c>
      <c r="BE267">
        <v>1.2799999999999921E-2</v>
      </c>
      <c r="BF267">
        <v>0.95520000000000005</v>
      </c>
      <c r="BG267">
        <v>14.202935450159069</v>
      </c>
      <c r="BH267">
        <v>11.7872</v>
      </c>
      <c r="BI267">
        <v>14.205500000000001</v>
      </c>
      <c r="BJ267">
        <v>2.4182999999999999</v>
      </c>
      <c r="BK267">
        <v>14.205500000000001</v>
      </c>
      <c r="BL267">
        <v>6.4757525321783058</v>
      </c>
      <c r="BM267">
        <v>6.47</v>
      </c>
      <c r="BN267">
        <v>12.2453</v>
      </c>
      <c r="BO267">
        <v>5.7753000000000014</v>
      </c>
      <c r="BP267">
        <v>6.47</v>
      </c>
      <c r="BQ267">
        <v>3.2528754678134129</v>
      </c>
      <c r="BR267">
        <v>3.2469000000000001</v>
      </c>
      <c r="BS267">
        <v>7.8968999999999996</v>
      </c>
      <c r="BT267">
        <v>4.6499999999999986</v>
      </c>
      <c r="BU267">
        <v>3.2469000000000001</v>
      </c>
      <c r="BV267">
        <v>1.980990852528103</v>
      </c>
      <c r="BW267">
        <v>-3.1983000000000001</v>
      </c>
      <c r="BX267">
        <v>2.9216000000000002</v>
      </c>
      <c r="BY267">
        <v>6.1199000000000003</v>
      </c>
      <c r="BZ267">
        <v>1.9853000000000001</v>
      </c>
      <c r="CA267">
        <v>-5.2339661807642344</v>
      </c>
      <c r="CB267">
        <v>-9.7416</v>
      </c>
      <c r="CC267">
        <v>-4.6985999999999999</v>
      </c>
      <c r="CD267">
        <v>5.0430000000000001</v>
      </c>
      <c r="CE267">
        <v>-5.2323000000000004</v>
      </c>
      <c r="CF267">
        <v>43.004986227361087</v>
      </c>
      <c r="CG267">
        <v>43</v>
      </c>
      <c r="CH267">
        <v>47.6</v>
      </c>
      <c r="CI267">
        <v>4.6000000000000014</v>
      </c>
      <c r="CJ267">
        <v>43</v>
      </c>
      <c r="CK267">
        <v>13.80116982982501</v>
      </c>
      <c r="CL267">
        <v>12.6</v>
      </c>
      <c r="CM267">
        <v>15.7</v>
      </c>
      <c r="CN267">
        <v>3.1</v>
      </c>
      <c r="CO267">
        <v>13.8</v>
      </c>
      <c r="CP267">
        <v>57.756605342027711</v>
      </c>
      <c r="CQ267">
        <v>25.1</v>
      </c>
      <c r="CR267">
        <v>57.8</v>
      </c>
      <c r="CS267">
        <v>32.700000000000003</v>
      </c>
      <c r="CT267">
        <v>57.8</v>
      </c>
      <c r="CU267">
        <v>9.4003709209257256</v>
      </c>
      <c r="CV267">
        <v>9.4</v>
      </c>
      <c r="CW267">
        <v>9.6999999999999993</v>
      </c>
      <c r="CX267">
        <v>0.29999999999999888</v>
      </c>
      <c r="CY267">
        <v>9.4</v>
      </c>
      <c r="CZ267">
        <v>36.107225431314973</v>
      </c>
      <c r="DA267">
        <v>36</v>
      </c>
      <c r="DB267">
        <v>114.5</v>
      </c>
      <c r="DC267">
        <v>78.5</v>
      </c>
      <c r="DD267">
        <v>36</v>
      </c>
      <c r="DE267">
        <v>4.2010780634634077</v>
      </c>
      <c r="DF267">
        <v>3</v>
      </c>
      <c r="DG267">
        <v>6</v>
      </c>
      <c r="DH267">
        <v>3</v>
      </c>
      <c r="DI267">
        <v>4.2</v>
      </c>
      <c r="DJ267">
        <v>0.17829793620430751</v>
      </c>
      <c r="DK267">
        <v>0.17827529021558869</v>
      </c>
      <c r="DL267">
        <v>0.19949706621961441</v>
      </c>
      <c r="DM267">
        <v>2.1221776004025691E-2</v>
      </c>
      <c r="DN267">
        <v>0.17827529021558869</v>
      </c>
      <c r="DO267">
        <v>2.97168822178782</v>
      </c>
      <c r="DP267">
        <v>2.9714330000000002</v>
      </c>
      <c r="DQ267">
        <v>3.3265419999999999</v>
      </c>
      <c r="DR267">
        <v>0.35510899999999967</v>
      </c>
      <c r="DS267">
        <v>2.9714330000000002</v>
      </c>
      <c r="DT267">
        <v>5.7276922334755787</v>
      </c>
      <c r="DU267">
        <v>5.7270729999999999</v>
      </c>
      <c r="DV267">
        <v>6.1728110000000003</v>
      </c>
      <c r="DW267">
        <v>0.44573800000000041</v>
      </c>
      <c r="DX267">
        <v>5.7270729999999999</v>
      </c>
      <c r="DY267">
        <v>2.9717305497498612</v>
      </c>
      <c r="DZ267">
        <v>2.9714330000000002</v>
      </c>
      <c r="EA267">
        <v>3.373564</v>
      </c>
      <c r="EB267">
        <v>0.40213099999999979</v>
      </c>
      <c r="EC267">
        <v>2.9714330000000002</v>
      </c>
      <c r="ED267">
        <v>6.4423374785298249</v>
      </c>
      <c r="EE267">
        <v>6.4380829999999998</v>
      </c>
      <c r="EF267">
        <v>9.4889119999999991</v>
      </c>
      <c r="EG267">
        <v>3.0508289999999989</v>
      </c>
      <c r="EH267">
        <v>6.4380829999999998</v>
      </c>
      <c r="EI267">
        <v>12.27587763008928</v>
      </c>
      <c r="EJ267">
        <v>6.3551880000000001</v>
      </c>
      <c r="EK267">
        <v>12.283092999999999</v>
      </c>
      <c r="EL267">
        <v>5.9279049999999991</v>
      </c>
      <c r="EM267">
        <v>12.283092999999999</v>
      </c>
      <c r="EN267">
        <v>14.389998674326939</v>
      </c>
      <c r="EO267">
        <v>14.37529</v>
      </c>
      <c r="EP267">
        <v>27.761009999999999</v>
      </c>
      <c r="EQ267">
        <v>13.385719999999999</v>
      </c>
      <c r="ER267">
        <v>14.37529</v>
      </c>
      <c r="ES267">
        <v>7.0304908590409649</v>
      </c>
      <c r="ET267">
        <v>6.86911</v>
      </c>
      <c r="EU267">
        <v>7.03057</v>
      </c>
      <c r="EV267">
        <v>0.16145999999999991</v>
      </c>
      <c r="EW267">
        <v>7.03057</v>
      </c>
      <c r="EX267">
        <v>7.359507815285971</v>
      </c>
      <c r="EY267">
        <v>7.3447199999999997</v>
      </c>
      <c r="EZ267">
        <v>20.8919</v>
      </c>
      <c r="FA267">
        <v>13.547180000000001</v>
      </c>
      <c r="FB267">
        <v>7.3447199999999997</v>
      </c>
      <c r="FC267">
        <v>0.3465739195834498</v>
      </c>
      <c r="FD267">
        <v>0.34621967056447961</v>
      </c>
      <c r="FE267">
        <v>0.66860618023964902</v>
      </c>
      <c r="FF267">
        <v>0.32238650967516941</v>
      </c>
      <c r="FG267">
        <v>0.34621967056447961</v>
      </c>
      <c r="FH267">
        <v>1.046820832396236</v>
      </c>
      <c r="FI267">
        <v>1.0446834324955161</v>
      </c>
      <c r="FJ267">
        <v>3.041427492062291</v>
      </c>
      <c r="FK267">
        <v>1.9967440595667749</v>
      </c>
      <c r="FL267">
        <v>1.0446834324955161</v>
      </c>
      <c r="FM267">
        <v>35.267876652089903</v>
      </c>
      <c r="FN267">
        <v>33.42</v>
      </c>
      <c r="FO267">
        <v>35.270000000000003</v>
      </c>
      <c r="FP267">
        <v>1.850000000000001</v>
      </c>
      <c r="FQ267">
        <v>35.270000000000003</v>
      </c>
      <c r="FR267">
        <v>292.26225015788418</v>
      </c>
      <c r="FS267">
        <v>292.25664</v>
      </c>
      <c r="FT267">
        <v>296.51008999999999</v>
      </c>
      <c r="FU267">
        <v>4.2534499999999866</v>
      </c>
      <c r="FV267">
        <v>292.25664</v>
      </c>
      <c r="FW267">
        <v>0.77520493811717817</v>
      </c>
      <c r="FX267">
        <v>0.76514700000000002</v>
      </c>
      <c r="FY267">
        <v>0.77521799999999996</v>
      </c>
      <c r="FZ267">
        <v>1.0070999999999939E-2</v>
      </c>
      <c r="GA267">
        <v>0.77521799999999996</v>
      </c>
      <c r="GB267">
        <v>3</v>
      </c>
      <c r="GC267">
        <v>5</v>
      </c>
    </row>
    <row r="268" spans="1:185" x14ac:dyDescent="0.3">
      <c r="A268" s="36" t="s">
        <v>424</v>
      </c>
      <c r="B268">
        <v>-4.7048226642104722E-2</v>
      </c>
      <c r="C268">
        <v>1.8507781179486471</v>
      </c>
      <c r="D268">
        <v>1.781460537632908</v>
      </c>
      <c r="E268">
        <v>-0.74665052026280043</v>
      </c>
      <c r="F268">
        <v>-0.70771760628685632</v>
      </c>
      <c r="G268">
        <v>1.4543681265496571</v>
      </c>
      <c r="H268">
        <v>-54.178055613606119</v>
      </c>
      <c r="I268">
        <v>8.6305941277807705E-2</v>
      </c>
      <c r="J268">
        <v>0.44094037303710149</v>
      </c>
      <c r="K268">
        <v>0.20194201662766789</v>
      </c>
      <c r="L268">
        <v>-2.2210033829688568E-2</v>
      </c>
      <c r="M268">
        <v>9.8035529908807748E-2</v>
      </c>
      <c r="N268">
        <v>0.19651548999117699</v>
      </c>
      <c r="O268">
        <v>-0.2269682220012065</v>
      </c>
      <c r="P268">
        <v>-3.0452732010029421E-2</v>
      </c>
      <c r="Q268">
        <v>-0.12870550736128489</v>
      </c>
      <c r="R268">
        <v>4.2150182134001957E-2</v>
      </c>
      <c r="S268">
        <v>0.80818802266518386</v>
      </c>
      <c r="T268">
        <v>-0.55556390143396672</v>
      </c>
      <c r="U268">
        <v>-0.55235652646840361</v>
      </c>
      <c r="V268">
        <v>1.952878568955132</v>
      </c>
      <c r="W268">
        <v>1.952648907195988</v>
      </c>
      <c r="X268">
        <v>0.21788338825463141</v>
      </c>
      <c r="Y268">
        <v>0.21585915004132419</v>
      </c>
      <c r="Z268">
        <v>3.853181554998366E-2</v>
      </c>
      <c r="AA268">
        <v>4.0486587179737618E-2</v>
      </c>
      <c r="AB268">
        <v>46.946509098295728</v>
      </c>
      <c r="AC268">
        <v>-0.36807210314203281</v>
      </c>
      <c r="AD268">
        <v>1.894740659055576</v>
      </c>
      <c r="AE268">
        <v>0.58595549139666425</v>
      </c>
      <c r="AF268">
        <v>0.58393125318335704</v>
      </c>
      <c r="AG268">
        <v>0.74623146162465182</v>
      </c>
      <c r="AH268">
        <v>5.5404553350049037E-3</v>
      </c>
      <c r="AI268">
        <v>301.89879584336859</v>
      </c>
      <c r="AJ268">
        <v>276.22939147730938</v>
      </c>
      <c r="AK268">
        <v>311.18632180944422</v>
      </c>
      <c r="AL268">
        <v>318.28047454690892</v>
      </c>
      <c r="AM268">
        <v>247.48535819687049</v>
      </c>
      <c r="AN268">
        <v>319.59787510331051</v>
      </c>
      <c r="AO268">
        <v>96.802428453359497</v>
      </c>
      <c r="AP268">
        <v>262.51305293680718</v>
      </c>
      <c r="AQ268">
        <v>19.98</v>
      </c>
      <c r="AR268">
        <v>4.6695750206620898</v>
      </c>
      <c r="AS268">
        <v>12.37</v>
      </c>
      <c r="AT268">
        <v>-13.99979719001605</v>
      </c>
      <c r="AU268">
        <v>-7.3493928866601266</v>
      </c>
      <c r="AV268">
        <v>-6.6504043033559217</v>
      </c>
      <c r="AW268">
        <v>1.2117648767981359</v>
      </c>
      <c r="AX268">
        <v>1.2107000000000001</v>
      </c>
      <c r="AY268">
        <v>1.5615000000000001</v>
      </c>
      <c r="AZ268">
        <v>0.3508</v>
      </c>
      <c r="BA268">
        <v>1.5615000000000001</v>
      </c>
      <c r="BB268">
        <v>0.92881045078236879</v>
      </c>
      <c r="BC268">
        <v>0.89939999999999998</v>
      </c>
      <c r="BD268">
        <v>0.92889999999999995</v>
      </c>
      <c r="BE268">
        <v>2.9499999999999971E-2</v>
      </c>
      <c r="BF268">
        <v>0.89939999999999998</v>
      </c>
      <c r="BG268">
        <v>18.53415622872339</v>
      </c>
      <c r="BH268">
        <v>18.5227</v>
      </c>
      <c r="BI268">
        <v>22.296700000000001</v>
      </c>
      <c r="BJ268">
        <v>3.7740000000000009</v>
      </c>
      <c r="BK268">
        <v>22.296700000000001</v>
      </c>
      <c r="BL268">
        <v>4.7856558712359956</v>
      </c>
      <c r="BM268">
        <v>4.7786</v>
      </c>
      <c r="BN268">
        <v>7.1029999999999998</v>
      </c>
      <c r="BO268">
        <v>2.3243999999999998</v>
      </c>
      <c r="BP268">
        <v>7.1029999999999998</v>
      </c>
      <c r="BQ268">
        <v>3.2058778099645879</v>
      </c>
      <c r="BR268">
        <v>3.2004999999999999</v>
      </c>
      <c r="BS268">
        <v>4.9721000000000002</v>
      </c>
      <c r="BT268">
        <v>1.7716000000000001</v>
      </c>
      <c r="BU268">
        <v>4.9721000000000002</v>
      </c>
      <c r="BV268">
        <v>0.33169271295904879</v>
      </c>
      <c r="BW268">
        <v>9.9400000000000002E-2</v>
      </c>
      <c r="BX268">
        <v>0.33239999999999997</v>
      </c>
      <c r="BY268">
        <v>0.23300000000000001</v>
      </c>
      <c r="BZ268">
        <v>9.9400000000000002E-2</v>
      </c>
      <c r="CA268">
        <v>-3.5375705229236378</v>
      </c>
      <c r="CB268">
        <v>-5.0715000000000003</v>
      </c>
      <c r="CC268">
        <v>-3.5329000000000002</v>
      </c>
      <c r="CD268">
        <v>1.5386</v>
      </c>
      <c r="CE268">
        <v>-5.0715000000000003</v>
      </c>
      <c r="CF268">
        <v>57.084822166503187</v>
      </c>
      <c r="CG268">
        <v>52.1</v>
      </c>
      <c r="CH268">
        <v>57.1</v>
      </c>
      <c r="CI268">
        <v>5</v>
      </c>
      <c r="CJ268">
        <v>52.1</v>
      </c>
      <c r="CK268">
        <v>18.791500413241788</v>
      </c>
      <c r="CL268">
        <v>16</v>
      </c>
      <c r="CM268">
        <v>18.8</v>
      </c>
      <c r="CN268">
        <v>2.8000000000000012</v>
      </c>
      <c r="CO268">
        <v>16</v>
      </c>
      <c r="CP268">
        <v>61.699089329990187</v>
      </c>
      <c r="CQ268">
        <v>61.4</v>
      </c>
      <c r="CR268">
        <v>61.7</v>
      </c>
      <c r="CS268">
        <v>0.30000000000000432</v>
      </c>
      <c r="CT268">
        <v>61.4</v>
      </c>
      <c r="CU268">
        <v>11.299392886660129</v>
      </c>
      <c r="CV268">
        <v>11.1</v>
      </c>
      <c r="CW268">
        <v>11.3</v>
      </c>
      <c r="CX268">
        <v>0.20000000000000109</v>
      </c>
      <c r="CY268">
        <v>11.1</v>
      </c>
      <c r="CZ268">
        <v>30.61699917351643</v>
      </c>
      <c r="DA268">
        <v>30.6</v>
      </c>
      <c r="DB268">
        <v>36.200000000000003</v>
      </c>
      <c r="DC268">
        <v>5.6000000000000014</v>
      </c>
      <c r="DD268">
        <v>36.200000000000003</v>
      </c>
      <c r="DE268">
        <v>7.4896790732221721</v>
      </c>
      <c r="DF268">
        <v>4.0999999999999996</v>
      </c>
      <c r="DG268">
        <v>7.5</v>
      </c>
      <c r="DH268">
        <v>3.4</v>
      </c>
      <c r="DI268">
        <v>4.0999999999999996</v>
      </c>
      <c r="DJ268">
        <v>0.217456278946461</v>
      </c>
      <c r="DK268">
        <v>0.1952773613193404</v>
      </c>
      <c r="DL268">
        <v>0.21752380952380951</v>
      </c>
      <c r="DM268">
        <v>2.2246448204469169E-2</v>
      </c>
      <c r="DN268">
        <v>0.1952773613193404</v>
      </c>
      <c r="DO268">
        <v>3.7300325460894528</v>
      </c>
      <c r="DP268">
        <v>3.728898</v>
      </c>
      <c r="DQ268">
        <v>4.1026490000000004</v>
      </c>
      <c r="DR268">
        <v>0.37375100000000039</v>
      </c>
      <c r="DS268">
        <v>4.1026490000000004</v>
      </c>
      <c r="DT268">
        <v>5.7462192844606488</v>
      </c>
      <c r="DU268">
        <v>5.7455030000000002</v>
      </c>
      <c r="DV268">
        <v>5.9814670000000003</v>
      </c>
      <c r="DW268">
        <v>0.23596400000000009</v>
      </c>
      <c r="DX268">
        <v>5.9814670000000003</v>
      </c>
      <c r="DY268">
        <v>4.2217142124700038</v>
      </c>
      <c r="DZ268">
        <v>4.2213609999999999</v>
      </c>
      <c r="EA268">
        <v>4.3377189999999999</v>
      </c>
      <c r="EB268">
        <v>0.116358</v>
      </c>
      <c r="EC268">
        <v>4.3377189999999999</v>
      </c>
      <c r="ED268">
        <v>6.3452679624903006</v>
      </c>
      <c r="EE268">
        <v>6.3448159999999998</v>
      </c>
      <c r="EF268">
        <v>6.4937050000000003</v>
      </c>
      <c r="EG268">
        <v>0.14888900000000049</v>
      </c>
      <c r="EH268">
        <v>6.4937050000000003</v>
      </c>
      <c r="EI268">
        <v>7.2630587810340339</v>
      </c>
      <c r="EJ268">
        <v>7.2608800000000002</v>
      </c>
      <c r="EK268">
        <v>7.978631</v>
      </c>
      <c r="EL268">
        <v>0.71775099999999981</v>
      </c>
      <c r="EM268">
        <v>7.978631</v>
      </c>
      <c r="EN268">
        <v>20.840529637538111</v>
      </c>
      <c r="EO268">
        <v>20.83436</v>
      </c>
      <c r="EP268">
        <v>22.866810000000001</v>
      </c>
      <c r="EQ268">
        <v>2.0324500000000012</v>
      </c>
      <c r="ER268">
        <v>22.866810000000001</v>
      </c>
      <c r="ES268">
        <v>7.4100954285075362</v>
      </c>
      <c r="ET268">
        <v>7.3977899999999996</v>
      </c>
      <c r="EU268">
        <v>11.45154</v>
      </c>
      <c r="EV268">
        <v>4.05375</v>
      </c>
      <c r="EW268">
        <v>11.45154</v>
      </c>
      <c r="EX268">
        <v>13.430434209030579</v>
      </c>
      <c r="EY268">
        <v>11.41527</v>
      </c>
      <c r="EZ268">
        <v>13.43657</v>
      </c>
      <c r="FA268">
        <v>2.0213000000000001</v>
      </c>
      <c r="FB268">
        <v>11.41527</v>
      </c>
      <c r="FC268">
        <v>0.44568081547974631</v>
      </c>
      <c r="FD268">
        <v>0.44554887597835041</v>
      </c>
      <c r="FE268">
        <v>0.48901341306910812</v>
      </c>
      <c r="FF268">
        <v>4.3464537090757698E-2</v>
      </c>
      <c r="FG268">
        <v>0.48901341306910812</v>
      </c>
      <c r="FH268">
        <v>1.813807604028989</v>
      </c>
      <c r="FI268">
        <v>0.99683274039998115</v>
      </c>
      <c r="FJ268">
        <v>1.816295136790852</v>
      </c>
      <c r="FK268">
        <v>0.81946239639087126</v>
      </c>
      <c r="FL268">
        <v>0.99683274039998115</v>
      </c>
      <c r="FM268">
        <v>36.764778825277112</v>
      </c>
      <c r="FN268">
        <v>35.049999999999997</v>
      </c>
      <c r="FO268">
        <v>36.770000000000003</v>
      </c>
      <c r="FP268">
        <v>1.720000000000006</v>
      </c>
      <c r="FQ268">
        <v>35.049999999999997</v>
      </c>
      <c r="FR268">
        <v>320.46237758044418</v>
      </c>
      <c r="FS268">
        <v>315.15419000000003</v>
      </c>
      <c r="FT268">
        <v>320.47854000000001</v>
      </c>
      <c r="FU268">
        <v>5.3243499999999813</v>
      </c>
      <c r="FV268">
        <v>315.15419000000003</v>
      </c>
      <c r="FW268">
        <v>0.77104253997646133</v>
      </c>
      <c r="FX268">
        <v>0.77100900000000006</v>
      </c>
      <c r="FY268">
        <v>0.78205800000000003</v>
      </c>
      <c r="FZ268">
        <v>1.1048999999999981E-2</v>
      </c>
      <c r="GA268">
        <v>0.78205800000000003</v>
      </c>
      <c r="GB268">
        <v>2</v>
      </c>
      <c r="GC268">
        <v>2</v>
      </c>
    </row>
    <row r="269" spans="1:185" x14ac:dyDescent="0.3">
      <c r="A269" s="36" t="s">
        <v>1458</v>
      </c>
      <c r="B269">
        <v>-2.5680236622517841E-2</v>
      </c>
      <c r="C269">
        <v>1.973673342759847</v>
      </c>
      <c r="D269">
        <v>1.914458396221935</v>
      </c>
      <c r="E269">
        <v>-0.96630241126285354</v>
      </c>
      <c r="F269">
        <v>-0.58092078365250599</v>
      </c>
      <c r="G269">
        <v>1.5472231949153601</v>
      </c>
      <c r="H269">
        <v>-54.135855134463448</v>
      </c>
      <c r="I269">
        <v>0.17666974262178209</v>
      </c>
      <c r="J269">
        <v>0.33882046601161331</v>
      </c>
      <c r="K269">
        <v>0.12693186017750291</v>
      </c>
      <c r="L269">
        <v>1.476213704053511E-2</v>
      </c>
      <c r="M269">
        <v>0.11300791324731239</v>
      </c>
      <c r="N269">
        <v>0.19078648221331851</v>
      </c>
      <c r="O269">
        <v>-0.24888510077716899</v>
      </c>
      <c r="P269">
        <v>-5.8098618563850478E-2</v>
      </c>
      <c r="Q269">
        <v>-0.15349581878172969</v>
      </c>
      <c r="R269">
        <v>6.1748056492263628E-2</v>
      </c>
      <c r="S269">
        <v>0.69441881251807436</v>
      </c>
      <c r="T269">
        <v>-0.57079318113123279</v>
      </c>
      <c r="U269">
        <v>-0.53641924033633115</v>
      </c>
      <c r="V269">
        <v>1.9574424493260729</v>
      </c>
      <c r="W269">
        <v>1.953170111232027</v>
      </c>
      <c r="X269">
        <v>0.13995395259696231</v>
      </c>
      <c r="Y269">
        <v>7.4217909854071867E-2</v>
      </c>
      <c r="Z269">
        <v>5.2353142228177663E-2</v>
      </c>
      <c r="AA269">
        <v>6.2252802732310819E-2</v>
      </c>
      <c r="AB269">
        <v>55.290328687574529</v>
      </c>
      <c r="AC269">
        <v>-0.43049930342831533</v>
      </c>
      <c r="AD269">
        <v>1.9276775997093969</v>
      </c>
      <c r="AE269">
        <v>0.57045325602527752</v>
      </c>
      <c r="AF269">
        <v>0.50471721328238717</v>
      </c>
      <c r="AG269">
        <v>0.66620291441656576</v>
      </c>
      <c r="AH269">
        <v>1.152565822984029E-2</v>
      </c>
      <c r="AI269">
        <v>269.47931772143733</v>
      </c>
      <c r="AJ269">
        <v>190.5870120924194</v>
      </c>
      <c r="AK269">
        <v>270.58888256457237</v>
      </c>
      <c r="AL269">
        <v>347.26202009055669</v>
      </c>
      <c r="AM269">
        <v>215.64102227834351</v>
      </c>
      <c r="AN269">
        <v>320.9091020897485</v>
      </c>
      <c r="AO269">
        <v>129.1048423262246</v>
      </c>
      <c r="AP269">
        <v>256.70278308060517</v>
      </c>
      <c r="AQ269">
        <v>19.427483189673289</v>
      </c>
      <c r="AR269">
        <v>5.0622503756210664</v>
      </c>
      <c r="AS269">
        <v>10.989237672013431</v>
      </c>
      <c r="AT269">
        <v>-9.3769032888812536</v>
      </c>
      <c r="AU269">
        <v>-3.5835249041674819</v>
      </c>
      <c r="AV269">
        <v>-5.7933783847137734</v>
      </c>
      <c r="AW269">
        <v>2.3335556012241212</v>
      </c>
      <c r="AX269">
        <v>2.0872999999999999</v>
      </c>
      <c r="AY269">
        <v>2.8010999999999999</v>
      </c>
      <c r="AZ269">
        <v>0.71379999999999999</v>
      </c>
      <c r="BA269">
        <v>2.3089</v>
      </c>
      <c r="BB269">
        <v>0.93032615193551238</v>
      </c>
      <c r="BC269">
        <v>0.89759999999999995</v>
      </c>
      <c r="BD269">
        <v>0.93610000000000004</v>
      </c>
      <c r="BE269">
        <v>3.850000000000009E-2</v>
      </c>
      <c r="BF269">
        <v>0.93610000000000004</v>
      </c>
      <c r="BG269">
        <v>18.243116347550309</v>
      </c>
      <c r="BH269">
        <v>16.954999999999998</v>
      </c>
      <c r="BI269">
        <v>22.4451</v>
      </c>
      <c r="BJ269">
        <v>5.4901000000000018</v>
      </c>
      <c r="BK269">
        <v>16.954999999999998</v>
      </c>
      <c r="BL269">
        <v>12.855303267797471</v>
      </c>
      <c r="BM269">
        <v>9.6846999999999994</v>
      </c>
      <c r="BN269">
        <v>13.4129</v>
      </c>
      <c r="BO269">
        <v>3.7282000000000011</v>
      </c>
      <c r="BP269">
        <v>9.6846999999999994</v>
      </c>
      <c r="BQ269">
        <v>9.5937363094877703</v>
      </c>
      <c r="BR269">
        <v>7.3666</v>
      </c>
      <c r="BS269">
        <v>10.0776</v>
      </c>
      <c r="BT269">
        <v>2.7109999999999999</v>
      </c>
      <c r="BU269">
        <v>7.3666</v>
      </c>
      <c r="BV269">
        <v>-1.1255042860896809</v>
      </c>
      <c r="BW269">
        <v>-1.4775</v>
      </c>
      <c r="BX269">
        <v>1.7067000000000001</v>
      </c>
      <c r="BY269">
        <v>3.1842000000000001</v>
      </c>
      <c r="BZ269">
        <v>-1.1940999999999999</v>
      </c>
      <c r="CA269">
        <v>-8.468191108445744</v>
      </c>
      <c r="CB269">
        <v>-9.3140999999999998</v>
      </c>
      <c r="CC269">
        <v>-6.1725000000000003</v>
      </c>
      <c r="CD269">
        <v>3.1415999999999999</v>
      </c>
      <c r="CE269">
        <v>-6.1725000000000003</v>
      </c>
      <c r="CF269">
        <v>64.2063190091433</v>
      </c>
      <c r="CG269">
        <v>53.4</v>
      </c>
      <c r="CH269">
        <v>65.900000000000006</v>
      </c>
      <c r="CI269">
        <v>12.500000000000011</v>
      </c>
      <c r="CJ269">
        <v>53.4</v>
      </c>
      <c r="CK269">
        <v>21.633652897706948</v>
      </c>
      <c r="CL269">
        <v>14.9</v>
      </c>
      <c r="CM269">
        <v>22</v>
      </c>
      <c r="CN269">
        <v>7.1</v>
      </c>
      <c r="CO269">
        <v>14.9</v>
      </c>
      <c r="CP269">
        <v>43.264406953639877</v>
      </c>
      <c r="CQ269">
        <v>39.299999999999997</v>
      </c>
      <c r="CR269">
        <v>51.7</v>
      </c>
      <c r="CS269">
        <v>12.400000000000009</v>
      </c>
      <c r="CT269">
        <v>39.299999999999997</v>
      </c>
      <c r="CU269">
        <v>10.95960166370303</v>
      </c>
      <c r="CV269">
        <v>10.199999999999999</v>
      </c>
      <c r="CW269">
        <v>11.8</v>
      </c>
      <c r="CX269">
        <v>1.600000000000001</v>
      </c>
      <c r="CY269">
        <v>11.2</v>
      </c>
      <c r="CZ269">
        <v>78.091599096861657</v>
      </c>
      <c r="DA269">
        <v>55.9</v>
      </c>
      <c r="DB269">
        <v>88.9</v>
      </c>
      <c r="DC269">
        <v>33.000000000000007</v>
      </c>
      <c r="DD269">
        <v>55.9</v>
      </c>
      <c r="DE269">
        <v>9.5721309194487993</v>
      </c>
      <c r="DF269">
        <v>3.4</v>
      </c>
      <c r="DG269">
        <v>10.199999999999999</v>
      </c>
      <c r="DH269">
        <v>6.7999999999999989</v>
      </c>
      <c r="DI269">
        <v>3.4</v>
      </c>
      <c r="DJ269">
        <v>0.2502127974320163</v>
      </c>
      <c r="DK269">
        <v>0.20022497187851521</v>
      </c>
      <c r="DL269">
        <v>0.25843137254901971</v>
      </c>
      <c r="DM269">
        <v>5.8206400670504498E-2</v>
      </c>
      <c r="DN269">
        <v>0.20022497187851521</v>
      </c>
      <c r="DO269">
        <v>3.7213151328467089</v>
      </c>
      <c r="DP269">
        <v>3.1039780000000001</v>
      </c>
      <c r="DQ269">
        <v>4.0761450000000004</v>
      </c>
      <c r="DR269">
        <v>0.97216700000000023</v>
      </c>
      <c r="DS269">
        <v>3.9627340000000002</v>
      </c>
      <c r="DT269">
        <v>6.6717834108681764</v>
      </c>
      <c r="DU269">
        <v>6.2042419999999998</v>
      </c>
      <c r="DV269">
        <v>6.6746660000000002</v>
      </c>
      <c r="DW269">
        <v>0.4704240000000004</v>
      </c>
      <c r="DX269">
        <v>6.2042419999999998</v>
      </c>
      <c r="DY269">
        <v>3.819250959109509</v>
      </c>
      <c r="DZ269">
        <v>3.5923419999999999</v>
      </c>
      <c r="EA269">
        <v>4.1706349999999999</v>
      </c>
      <c r="EB269">
        <v>0.57829299999999995</v>
      </c>
      <c r="EC269">
        <v>4.0244799999999996</v>
      </c>
      <c r="ED269">
        <v>6.9950386500918453</v>
      </c>
      <c r="EE269">
        <v>6.9689459999999999</v>
      </c>
      <c r="EF269">
        <v>7.2663960000000003</v>
      </c>
      <c r="EG269">
        <v>0.29745000000000038</v>
      </c>
      <c r="EH269">
        <v>7.2663960000000003</v>
      </c>
      <c r="EI269">
        <v>8.2389861119111298</v>
      </c>
      <c r="EJ269">
        <v>7.7635529999999999</v>
      </c>
      <c r="EK269">
        <v>8.4601369999999996</v>
      </c>
      <c r="EL269">
        <v>0.69658399999999965</v>
      </c>
      <c r="EM269">
        <v>7.7635529999999999</v>
      </c>
      <c r="EN269">
        <v>24.624537824727479</v>
      </c>
      <c r="EO269">
        <v>21.92915</v>
      </c>
      <c r="EP269">
        <v>25.34526</v>
      </c>
      <c r="EQ269">
        <v>3.4161100000000002</v>
      </c>
      <c r="ER269">
        <v>25.34526</v>
      </c>
      <c r="ES269">
        <v>8.3082862018660428</v>
      </c>
      <c r="ET269">
        <v>7.3310500000000003</v>
      </c>
      <c r="EU269">
        <v>9.4563900000000007</v>
      </c>
      <c r="EV269">
        <v>2.12534</v>
      </c>
      <c r="EW269">
        <v>7.3310500000000003</v>
      </c>
      <c r="EX269">
        <v>16.31625162286144</v>
      </c>
      <c r="EY269">
        <v>12.472759999999999</v>
      </c>
      <c r="EZ269">
        <v>18.014209999999999</v>
      </c>
      <c r="FA269">
        <v>5.5414499999999993</v>
      </c>
      <c r="FB269">
        <v>18.014209999999999</v>
      </c>
      <c r="FC269">
        <v>0.52504255482565221</v>
      </c>
      <c r="FD269">
        <v>0.46757169710584712</v>
      </c>
      <c r="FE269">
        <v>0.54040973917315271</v>
      </c>
      <c r="FF269">
        <v>7.2838042067305597E-2</v>
      </c>
      <c r="FG269">
        <v>0.54040973917315271</v>
      </c>
      <c r="FH269">
        <v>1.964696926750354</v>
      </c>
      <c r="FI269">
        <v>1.3189769034483561</v>
      </c>
      <c r="FJ269">
        <v>2.4572482795779589</v>
      </c>
      <c r="FK269">
        <v>1.1382713761296031</v>
      </c>
      <c r="FL269">
        <v>2.4572482795779589</v>
      </c>
      <c r="FM269">
        <v>34.851923000754176</v>
      </c>
      <c r="FN269">
        <v>34.57</v>
      </c>
      <c r="FO269">
        <v>36.08</v>
      </c>
      <c r="FP269">
        <v>1.509999999999998</v>
      </c>
      <c r="FQ269">
        <v>36.08</v>
      </c>
      <c r="FR269">
        <v>313.71703163101961</v>
      </c>
      <c r="FS269">
        <v>308.18835999999999</v>
      </c>
      <c r="FT269">
        <v>317.70693</v>
      </c>
      <c r="FU269">
        <v>9.5185700000000111</v>
      </c>
      <c r="FV269">
        <v>314.32236999999998</v>
      </c>
      <c r="FW269">
        <v>0.75716568662748096</v>
      </c>
      <c r="FX269">
        <v>0.74795299999999998</v>
      </c>
      <c r="FY269">
        <v>0.76819599999999999</v>
      </c>
      <c r="FZ269">
        <v>2.0243000000000011E-2</v>
      </c>
      <c r="GA269">
        <v>0.75548599999999999</v>
      </c>
      <c r="GB269">
        <v>5</v>
      </c>
      <c r="GC269">
        <v>14</v>
      </c>
    </row>
    <row r="270" spans="1:185" x14ac:dyDescent="0.3">
      <c r="A270" s="36" t="s">
        <v>1461</v>
      </c>
      <c r="B270">
        <v>-4.8310593642313229E-2</v>
      </c>
      <c r="C270">
        <v>1.878190456179154</v>
      </c>
      <c r="D270">
        <v>1.808814732997938</v>
      </c>
      <c r="E270">
        <v>-0.80233740121989461</v>
      </c>
      <c r="F270">
        <v>-0.67266387991036092</v>
      </c>
      <c r="G270">
        <v>1.475001281130256</v>
      </c>
      <c r="H270">
        <v>-54.17236309823997</v>
      </c>
      <c r="I270">
        <v>0.1083743773948915</v>
      </c>
      <c r="J270">
        <v>0.4500343420744094</v>
      </c>
      <c r="K270">
        <v>0.2140434806037127</v>
      </c>
      <c r="L270">
        <v>-2.2804297204339252E-2</v>
      </c>
      <c r="M270">
        <v>9.4016732668714853E-2</v>
      </c>
      <c r="N270">
        <v>0.196461053640235</v>
      </c>
      <c r="O270">
        <v>-0.23226982219847711</v>
      </c>
      <c r="P270">
        <v>-3.5808768558242013E-2</v>
      </c>
      <c r="Q270">
        <v>-0.13403929537835951</v>
      </c>
      <c r="R270">
        <v>4.5729128053069917E-2</v>
      </c>
      <c r="S270">
        <v>0.8314276619372839</v>
      </c>
      <c r="T270">
        <v>-0.55964700111739385</v>
      </c>
      <c r="U270">
        <v>-0.55769416367333025</v>
      </c>
      <c r="V270">
        <v>1.95194903436297</v>
      </c>
      <c r="W270">
        <v>1.9517914092432811</v>
      </c>
      <c r="X270">
        <v>0.21053234873880161</v>
      </c>
      <c r="Y270">
        <v>0.20399647689179759</v>
      </c>
      <c r="Z270">
        <v>3.9773626376979253E-2</v>
      </c>
      <c r="AA270">
        <v>4.2560640565127719E-2</v>
      </c>
      <c r="AB270">
        <v>48.243562320466481</v>
      </c>
      <c r="AC270">
        <v>-0.37577303939213091</v>
      </c>
      <c r="AD270">
        <v>1.8962013987670481</v>
      </c>
      <c r="AE270">
        <v>0.58630538813093258</v>
      </c>
      <c r="AF270">
        <v>0.57976951628392848</v>
      </c>
      <c r="AG270">
        <v>0.74442825490702735</v>
      </c>
      <c r="AH270">
        <v>5.1919216953831412E-3</v>
      </c>
      <c r="AI270">
        <v>299.62303429191218</v>
      </c>
      <c r="AJ270">
        <v>277.83018537315121</v>
      </c>
      <c r="AK270">
        <v>297.36842243524842</v>
      </c>
      <c r="AL270">
        <v>323.67059474705451</v>
      </c>
      <c r="AM270">
        <v>246.95437473059971</v>
      </c>
      <c r="AN270">
        <v>323.99711745692531</v>
      </c>
      <c r="AO270">
        <v>99.598078304616863</v>
      </c>
      <c r="AP270">
        <v>265.81601412819288</v>
      </c>
      <c r="AQ270">
        <v>20.28003202825639</v>
      </c>
      <c r="AR270">
        <v>4.7499679717436152</v>
      </c>
      <c r="AS270">
        <v>12.34993594348723</v>
      </c>
      <c r="AT270">
        <v>-14.52807105353315</v>
      </c>
      <c r="AU270">
        <v>-7.6196156609233734</v>
      </c>
      <c r="AV270">
        <v>-6.9084553926097749</v>
      </c>
      <c r="AW270">
        <v>2.5005377125624522</v>
      </c>
      <c r="AX270">
        <v>1.2985</v>
      </c>
      <c r="AY270">
        <v>2.5044</v>
      </c>
      <c r="AZ270">
        <v>1.2059</v>
      </c>
      <c r="BA270">
        <v>1.2985</v>
      </c>
      <c r="BB270">
        <v>0.93537797234317077</v>
      </c>
      <c r="BC270">
        <v>0.89739999999999998</v>
      </c>
      <c r="BD270">
        <v>0.9355</v>
      </c>
      <c r="BE270">
        <v>3.8100000000000023E-2</v>
      </c>
      <c r="BF270">
        <v>0.89739999999999998</v>
      </c>
      <c r="BG270">
        <v>17.599927083175551</v>
      </c>
      <c r="BH270">
        <v>17.584099999999999</v>
      </c>
      <c r="BI270">
        <v>22.525700000000001</v>
      </c>
      <c r="BJ270">
        <v>4.9416000000000011</v>
      </c>
      <c r="BK270">
        <v>22.525700000000001</v>
      </c>
      <c r="BL270">
        <v>6.7947255655939278</v>
      </c>
      <c r="BM270">
        <v>6.7808000000000002</v>
      </c>
      <c r="BN270">
        <v>11.1287</v>
      </c>
      <c r="BO270">
        <v>4.3479000000000001</v>
      </c>
      <c r="BP270">
        <v>11.1287</v>
      </c>
      <c r="BQ270">
        <v>4.0850830787708308</v>
      </c>
      <c r="BR270">
        <v>4.0717999999999996</v>
      </c>
      <c r="BS270">
        <v>8.2190999999999992</v>
      </c>
      <c r="BT270">
        <v>4.1473000000000004</v>
      </c>
      <c r="BU270">
        <v>8.2190999999999992</v>
      </c>
      <c r="BV270">
        <v>1.2065994014038099</v>
      </c>
      <c r="BW270">
        <v>-0.75429999999999997</v>
      </c>
      <c r="BX270">
        <v>1.2129000000000001</v>
      </c>
      <c r="BY270">
        <v>1.9672000000000001</v>
      </c>
      <c r="BZ270">
        <v>-0.75429999999999997</v>
      </c>
      <c r="CA270">
        <v>-5.2916824801746412</v>
      </c>
      <c r="CB270">
        <v>-7.4648000000000003</v>
      </c>
      <c r="CC270">
        <v>-5.2847</v>
      </c>
      <c r="CD270">
        <v>2.1800999999999999</v>
      </c>
      <c r="CE270">
        <v>-7.4648000000000003</v>
      </c>
      <c r="CF270">
        <v>58.181103328732462</v>
      </c>
      <c r="CG270">
        <v>52.3</v>
      </c>
      <c r="CH270">
        <v>58.2</v>
      </c>
      <c r="CI270">
        <v>5.9000000000000057</v>
      </c>
      <c r="CJ270">
        <v>52.3</v>
      </c>
      <c r="CK270">
        <v>19.986548132318021</v>
      </c>
      <c r="CL270">
        <v>15.8</v>
      </c>
      <c r="CM270">
        <v>20</v>
      </c>
      <c r="CN270">
        <v>4.1999999999999993</v>
      </c>
      <c r="CO270">
        <v>15.8</v>
      </c>
      <c r="CP270">
        <v>61.501281130255443</v>
      </c>
      <c r="CQ270">
        <v>61.5</v>
      </c>
      <c r="CR270">
        <v>61.9</v>
      </c>
      <c r="CS270">
        <v>0.39999999999999858</v>
      </c>
      <c r="CT270">
        <v>61.9</v>
      </c>
      <c r="CU270">
        <v>11.19935943487229</v>
      </c>
      <c r="CV270">
        <v>11</v>
      </c>
      <c r="CW270">
        <v>11.2</v>
      </c>
      <c r="CX270">
        <v>0.19999999999999929</v>
      </c>
      <c r="CY270">
        <v>11</v>
      </c>
      <c r="CZ270">
        <v>32.514732997937408</v>
      </c>
      <c r="DA270">
        <v>32.5</v>
      </c>
      <c r="DB270">
        <v>37.1</v>
      </c>
      <c r="DC270">
        <v>4.6000000000000014</v>
      </c>
      <c r="DD270">
        <v>37.1</v>
      </c>
      <c r="DE270">
        <v>8.7852670020625929</v>
      </c>
      <c r="DF270">
        <v>4.2</v>
      </c>
      <c r="DG270">
        <v>8.8000000000000007</v>
      </c>
      <c r="DH270">
        <v>4.6000000000000014</v>
      </c>
      <c r="DI270">
        <v>4.2</v>
      </c>
      <c r="DJ270">
        <v>0.21887889577402769</v>
      </c>
      <c r="DK270">
        <v>0.19313146233382569</v>
      </c>
      <c r="DL270">
        <v>0.21896162528216701</v>
      </c>
      <c r="DM270">
        <v>2.583016294834134E-2</v>
      </c>
      <c r="DN270">
        <v>0.19313146233382569</v>
      </c>
      <c r="DO270">
        <v>3.7169228760941122</v>
      </c>
      <c r="DP270">
        <v>3.7155779999999998</v>
      </c>
      <c r="DQ270">
        <v>4.1354810000000004</v>
      </c>
      <c r="DR270">
        <v>0.41990300000000058</v>
      </c>
      <c r="DS270">
        <v>4.1354810000000004</v>
      </c>
      <c r="DT270">
        <v>5.7407907572656738</v>
      </c>
      <c r="DU270">
        <v>5.7399849999999999</v>
      </c>
      <c r="DV270">
        <v>5.9915620000000001</v>
      </c>
      <c r="DW270">
        <v>0.25157700000000022</v>
      </c>
      <c r="DX270">
        <v>5.9915620000000001</v>
      </c>
      <c r="DY270">
        <v>4.2054116576247456</v>
      </c>
      <c r="DZ270">
        <v>4.2051939999999997</v>
      </c>
      <c r="EA270">
        <v>4.2731519999999996</v>
      </c>
      <c r="EB270">
        <v>6.7957999999999963E-2</v>
      </c>
      <c r="EC270">
        <v>4.2731519999999996</v>
      </c>
      <c r="ED270">
        <v>6.3435278601179634</v>
      </c>
      <c r="EE270">
        <v>6.3429900000000004</v>
      </c>
      <c r="EF270">
        <v>6.510923</v>
      </c>
      <c r="EG270">
        <v>0.16793299999999969</v>
      </c>
      <c r="EH270">
        <v>6.510923</v>
      </c>
      <c r="EI270">
        <v>7.270536526952406</v>
      </c>
      <c r="EJ270">
        <v>7.2688129999999997</v>
      </c>
      <c r="EK270">
        <v>7.80694</v>
      </c>
      <c r="EL270">
        <v>0.53812700000000024</v>
      </c>
      <c r="EM270">
        <v>7.80694</v>
      </c>
      <c r="EN270">
        <v>23.015545874644928</v>
      </c>
      <c r="EO270">
        <v>22.886659999999999</v>
      </c>
      <c r="EP270">
        <v>23.01596</v>
      </c>
      <c r="EQ270">
        <v>0.12930000000000061</v>
      </c>
      <c r="ER270">
        <v>22.886659999999999</v>
      </c>
      <c r="ES270">
        <v>9.9095849380846044</v>
      </c>
      <c r="ET270">
        <v>8.4794900000000002</v>
      </c>
      <c r="EU270">
        <v>9.91418</v>
      </c>
      <c r="EV270">
        <v>1.43469</v>
      </c>
      <c r="EW270">
        <v>8.4794900000000002</v>
      </c>
      <c r="EX270">
        <v>13.105960936560329</v>
      </c>
      <c r="EY270">
        <v>13.10178</v>
      </c>
      <c r="EZ270">
        <v>14.407170000000001</v>
      </c>
      <c r="FA270">
        <v>1.3053900000000009</v>
      </c>
      <c r="FB270">
        <v>14.407170000000001</v>
      </c>
      <c r="FC270">
        <v>0.47311754712911802</v>
      </c>
      <c r="FD270">
        <v>0.47046811316810211</v>
      </c>
      <c r="FE270">
        <v>0.47312606006960001</v>
      </c>
      <c r="FF270">
        <v>2.657946901497898E-3</v>
      </c>
      <c r="FG270">
        <v>0.47046811316810211</v>
      </c>
      <c r="FH270">
        <v>1.3227284784664111</v>
      </c>
      <c r="FI270">
        <v>1.3215192784476379</v>
      </c>
      <c r="FJ270">
        <v>1.699060910502872</v>
      </c>
      <c r="FK270">
        <v>0.37754163205523472</v>
      </c>
      <c r="FL270">
        <v>1.699060910502872</v>
      </c>
      <c r="FM270">
        <v>36.308366558924327</v>
      </c>
      <c r="FN270">
        <v>35.799999999999997</v>
      </c>
      <c r="FO270">
        <v>36.31</v>
      </c>
      <c r="FP270">
        <v>0.51000000000000512</v>
      </c>
      <c r="FQ270">
        <v>35.799999999999997</v>
      </c>
      <c r="FR270">
        <v>319.83978529734901</v>
      </c>
      <c r="FS270">
        <v>316.25612999999998</v>
      </c>
      <c r="FT270">
        <v>319.85129999999998</v>
      </c>
      <c r="FU270">
        <v>3.595169999999996</v>
      </c>
      <c r="FV270">
        <v>316.25612999999998</v>
      </c>
      <c r="FW270">
        <v>0.76966000766258602</v>
      </c>
      <c r="FX270">
        <v>0.76963499999999996</v>
      </c>
      <c r="FY270">
        <v>0.777443</v>
      </c>
      <c r="FZ270">
        <v>7.8080000000000371E-3</v>
      </c>
      <c r="GA270">
        <v>0.777443</v>
      </c>
      <c r="GB270">
        <v>2</v>
      </c>
      <c r="GC270">
        <v>2</v>
      </c>
    </row>
    <row r="271" spans="1:185" x14ac:dyDescent="0.3">
      <c r="A271" s="36" t="s">
        <v>1464</v>
      </c>
      <c r="B271">
        <v>-3.3971717671863702E-2</v>
      </c>
      <c r="C271">
        <v>1.897385635001319</v>
      </c>
      <c r="D271">
        <v>2.2096298911021508</v>
      </c>
      <c r="E271">
        <v>-1.2533029515653851</v>
      </c>
      <c r="F271">
        <v>-0.49713805481772289</v>
      </c>
      <c r="G271">
        <v>1.750441006383108</v>
      </c>
      <c r="H271">
        <v>-54.133524395118371</v>
      </c>
      <c r="I271">
        <v>0.20360064588137211</v>
      </c>
      <c r="J271">
        <v>8.5697311297085049E-2</v>
      </c>
      <c r="K271">
        <v>0.26206153586090858</v>
      </c>
      <c r="L271">
        <v>0.2028835281264465</v>
      </c>
      <c r="M271">
        <v>0.19736572399602861</v>
      </c>
      <c r="N271">
        <v>0.17982432294392989</v>
      </c>
      <c r="O271">
        <v>-0.21385186331151571</v>
      </c>
      <c r="P271">
        <v>-3.4027540367585762E-2</v>
      </c>
      <c r="Q271">
        <v>-0.1239349372882933</v>
      </c>
      <c r="R271">
        <v>4.2714159218626382E-2</v>
      </c>
      <c r="S271">
        <v>1.1700257356363859</v>
      </c>
      <c r="T271">
        <v>-0.61617879684586663</v>
      </c>
      <c r="U271">
        <v>-0.54700743747755842</v>
      </c>
      <c r="V271">
        <v>1.956002677181166</v>
      </c>
      <c r="W271">
        <v>1.944866416823847</v>
      </c>
      <c r="X271">
        <v>0.18807033345842869</v>
      </c>
      <c r="Y271">
        <v>0.17538490499422479</v>
      </c>
      <c r="Z271">
        <v>6.0691650519632358E-2</v>
      </c>
      <c r="AA271">
        <v>7.4715767930454285E-2</v>
      </c>
      <c r="AB271">
        <v>56.654931280471729</v>
      </c>
      <c r="AC271">
        <v>-0.42427894705221991</v>
      </c>
      <c r="AD271">
        <v>1.942429763423777</v>
      </c>
      <c r="AE271">
        <v>0.61234928051064863</v>
      </c>
      <c r="AF271">
        <v>0.59966385204644479</v>
      </c>
      <c r="AG271">
        <v>1.0182543079324859</v>
      </c>
      <c r="AH271">
        <v>1.2678894479725941E-2</v>
      </c>
      <c r="AI271">
        <v>186.07263273619259</v>
      </c>
      <c r="AJ271">
        <v>68.382022715729079</v>
      </c>
      <c r="AK271">
        <v>190.1197750501284</v>
      </c>
      <c r="AL271">
        <v>299.71619102477058</v>
      </c>
      <c r="AM271">
        <v>276.88096162240379</v>
      </c>
      <c r="AN271">
        <v>354.11883589941039</v>
      </c>
      <c r="AO271">
        <v>114.3930679689561</v>
      </c>
      <c r="AP271">
        <v>295.15402177956992</v>
      </c>
      <c r="AQ271">
        <v>20.15235448742629</v>
      </c>
      <c r="AR271">
        <v>4.7532962823968106</v>
      </c>
      <c r="AS271">
        <v>12.17764551257371</v>
      </c>
      <c r="AT271">
        <v>-17.332589858266619</v>
      </c>
      <c r="AU271">
        <v>-8.5770634622788808</v>
      </c>
      <c r="AV271">
        <v>-8.7555263959877365</v>
      </c>
      <c r="AW271">
        <v>2.1349324971772452</v>
      </c>
      <c r="AX271">
        <v>2.085</v>
      </c>
      <c r="AY271">
        <v>2.1374</v>
      </c>
      <c r="AZ271">
        <v>5.2400000000000002E-2</v>
      </c>
      <c r="BA271">
        <v>2.1374</v>
      </c>
      <c r="BB271">
        <v>0.96652021028997592</v>
      </c>
      <c r="BC271">
        <v>0.96619999999999995</v>
      </c>
      <c r="BD271">
        <v>0.97299999999999998</v>
      </c>
      <c r="BE271">
        <v>6.8000000000000282E-3</v>
      </c>
      <c r="BF271">
        <v>0.96619999999999995</v>
      </c>
      <c r="BG271">
        <v>11.991621607067961</v>
      </c>
      <c r="BH271">
        <v>10.8811</v>
      </c>
      <c r="BI271">
        <v>12.0465</v>
      </c>
      <c r="BJ271">
        <v>1.1654</v>
      </c>
      <c r="BK271">
        <v>12.0465</v>
      </c>
      <c r="BL271">
        <v>6.801318385231693</v>
      </c>
      <c r="BM271">
        <v>6.4253</v>
      </c>
      <c r="BN271">
        <v>6.8198999999999996</v>
      </c>
      <c r="BO271">
        <v>0.39459999999999962</v>
      </c>
      <c r="BP271">
        <v>6.8198999999999996</v>
      </c>
      <c r="BQ271">
        <v>5.2550441906907581</v>
      </c>
      <c r="BR271">
        <v>4.6954000000000002</v>
      </c>
      <c r="BS271">
        <v>5.2827000000000002</v>
      </c>
      <c r="BT271">
        <v>0.58729999999999993</v>
      </c>
      <c r="BU271">
        <v>5.2827000000000002</v>
      </c>
      <c r="BV271">
        <v>-1.0789542319722301</v>
      </c>
      <c r="BW271">
        <v>-1.1164000000000001</v>
      </c>
      <c r="BX271">
        <v>-0.32119999999999999</v>
      </c>
      <c r="BY271">
        <v>0.79520000000000013</v>
      </c>
      <c r="BZ271">
        <v>-1.1164000000000001</v>
      </c>
      <c r="CA271">
        <v>-4.1760899587185278</v>
      </c>
      <c r="CB271">
        <v>-4.3742000000000001</v>
      </c>
      <c r="CC271">
        <v>-4.1662999999999997</v>
      </c>
      <c r="CD271">
        <v>0.20790000000000039</v>
      </c>
      <c r="CE271">
        <v>-4.1662999999999997</v>
      </c>
      <c r="CF271">
        <v>58.96481411984054</v>
      </c>
      <c r="CG271">
        <v>58.8</v>
      </c>
      <c r="CH271">
        <v>62.3</v>
      </c>
      <c r="CI271">
        <v>3.5</v>
      </c>
      <c r="CJ271">
        <v>58.8</v>
      </c>
      <c r="CK271">
        <v>18.898888471904321</v>
      </c>
      <c r="CL271">
        <v>18.8</v>
      </c>
      <c r="CM271">
        <v>20.9</v>
      </c>
      <c r="CN271">
        <v>2.0999999999999979</v>
      </c>
      <c r="CO271">
        <v>18.8</v>
      </c>
      <c r="CP271">
        <v>39.999414196844093</v>
      </c>
      <c r="CQ271">
        <v>39.1</v>
      </c>
      <c r="CR271">
        <v>58.2</v>
      </c>
      <c r="CS271">
        <v>19.100000000000001</v>
      </c>
      <c r="CT271">
        <v>39.1</v>
      </c>
      <c r="CU271">
        <v>9.8612166730836321</v>
      </c>
      <c r="CV271">
        <v>9.8000000000000007</v>
      </c>
      <c r="CW271">
        <v>11.1</v>
      </c>
      <c r="CX271">
        <v>1.2999999999999989</v>
      </c>
      <c r="CY271">
        <v>9.8000000000000007</v>
      </c>
      <c r="CZ271">
        <v>74.241855048733527</v>
      </c>
      <c r="DA271">
        <v>58.9</v>
      </c>
      <c r="DB271">
        <v>75</v>
      </c>
      <c r="DC271">
        <v>16.100000000000001</v>
      </c>
      <c r="DD271">
        <v>75</v>
      </c>
      <c r="DE271">
        <v>9.0000000000000018</v>
      </c>
      <c r="DF271">
        <v>9</v>
      </c>
      <c r="DG271">
        <v>9</v>
      </c>
      <c r="DH271">
        <v>0</v>
      </c>
      <c r="DI271">
        <v>9</v>
      </c>
      <c r="DJ271">
        <v>0.19978306181917591</v>
      </c>
      <c r="DK271">
        <v>0.19911953945140529</v>
      </c>
      <c r="DL271">
        <v>0.21321013004791239</v>
      </c>
      <c r="DM271">
        <v>1.409059059650705E-2</v>
      </c>
      <c r="DN271">
        <v>0.19911953945140529</v>
      </c>
      <c r="DO271">
        <v>3.3953017966398189</v>
      </c>
      <c r="DP271">
        <v>3.3587440000000002</v>
      </c>
      <c r="DQ271">
        <v>4.1350870000000004</v>
      </c>
      <c r="DR271">
        <v>0.77634300000000023</v>
      </c>
      <c r="DS271">
        <v>3.3587440000000002</v>
      </c>
      <c r="DT271">
        <v>7.0747878521221521</v>
      </c>
      <c r="DU271">
        <v>7.0746010000000004</v>
      </c>
      <c r="DV271">
        <v>7.0785689999999999</v>
      </c>
      <c r="DW271">
        <v>3.9679999999995266E-3</v>
      </c>
      <c r="DX271">
        <v>7.0746010000000004</v>
      </c>
      <c r="DY271">
        <v>3.4500375462650692</v>
      </c>
      <c r="DZ271">
        <v>3.4059249999999999</v>
      </c>
      <c r="EA271">
        <v>4.3427009999999999</v>
      </c>
      <c r="EB271">
        <v>0.93677600000000005</v>
      </c>
      <c r="EC271">
        <v>3.4059249999999999</v>
      </c>
      <c r="ED271">
        <v>7.4995186458105332</v>
      </c>
      <c r="EE271">
        <v>7.4802670000000004</v>
      </c>
      <c r="EF271">
        <v>7.50047</v>
      </c>
      <c r="EG271">
        <v>2.020299999999953E-2</v>
      </c>
      <c r="EH271">
        <v>7.50047</v>
      </c>
      <c r="EI271">
        <v>6.9032285006932561</v>
      </c>
      <c r="EJ271">
        <v>6.7450130000000001</v>
      </c>
      <c r="EK271">
        <v>6.9110469999999999</v>
      </c>
      <c r="EL271">
        <v>0.16603399999999979</v>
      </c>
      <c r="EM271">
        <v>6.9110469999999999</v>
      </c>
      <c r="EN271">
        <v>24.572126141258799</v>
      </c>
      <c r="EO271">
        <v>24.256799999999998</v>
      </c>
      <c r="EP271">
        <v>30.95308</v>
      </c>
      <c r="EQ271">
        <v>6.6962800000000016</v>
      </c>
      <c r="ER271">
        <v>24.256799999999998</v>
      </c>
      <c r="ES271">
        <v>7.6307309420058234</v>
      </c>
      <c r="ET271">
        <v>7.54922</v>
      </c>
      <c r="EU271">
        <v>9.2801899999999993</v>
      </c>
      <c r="EV271">
        <v>1.730969999999999</v>
      </c>
      <c r="EW271">
        <v>7.54922</v>
      </c>
      <c r="EX271">
        <v>16.94139519925298</v>
      </c>
      <c r="EY271">
        <v>16.70758</v>
      </c>
      <c r="EZ271">
        <v>21.672889999999999</v>
      </c>
      <c r="FA271">
        <v>4.9653099999999988</v>
      </c>
      <c r="FB271">
        <v>16.70758</v>
      </c>
      <c r="FC271">
        <v>0.47435438061780039</v>
      </c>
      <c r="FD271">
        <v>0.4682671443904774</v>
      </c>
      <c r="FE271">
        <v>0.59753596441781265</v>
      </c>
      <c r="FF271">
        <v>0.12926882002733531</v>
      </c>
      <c r="FG271">
        <v>0.4682671443904774</v>
      </c>
      <c r="FH271">
        <v>2.218909387007602</v>
      </c>
      <c r="FI271">
        <v>2.213153146947632</v>
      </c>
      <c r="FJ271">
        <v>2.335392917601903</v>
      </c>
      <c r="FK271">
        <v>0.12223977065427109</v>
      </c>
      <c r="FL271">
        <v>2.213153146947632</v>
      </c>
      <c r="FM271">
        <v>38.127390912885971</v>
      </c>
      <c r="FN271">
        <v>37.979999999999997</v>
      </c>
      <c r="FO271">
        <v>41.11</v>
      </c>
      <c r="FP271">
        <v>3.130000000000003</v>
      </c>
      <c r="FQ271">
        <v>37.979999999999997</v>
      </c>
      <c r="FR271">
        <v>351.78077464624153</v>
      </c>
      <c r="FS271">
        <v>351.64418000000001</v>
      </c>
      <c r="FT271">
        <v>354.54491000000002</v>
      </c>
      <c r="FU271">
        <v>2.90073000000001</v>
      </c>
      <c r="FV271">
        <v>351.64418000000001</v>
      </c>
      <c r="FW271">
        <v>0.75350229598119489</v>
      </c>
      <c r="FX271">
        <v>0.74739699999999998</v>
      </c>
      <c r="FY271">
        <v>0.75380400000000003</v>
      </c>
      <c r="FZ271">
        <v>6.4070000000000524E-3</v>
      </c>
      <c r="GA271">
        <v>0.75380400000000003</v>
      </c>
      <c r="GB271">
        <v>2</v>
      </c>
      <c r="GC271">
        <v>7</v>
      </c>
    </row>
    <row r="272" spans="1:185" x14ac:dyDescent="0.3">
      <c r="A272" s="36" t="s">
        <v>1466</v>
      </c>
      <c r="B272">
        <v>-2.5883020722591139E-2</v>
      </c>
      <c r="C272">
        <v>2.0178516568855449</v>
      </c>
      <c r="D272">
        <v>1.947793780344736</v>
      </c>
      <c r="E272">
        <v>-0.97133719847869193</v>
      </c>
      <c r="F272">
        <v>-0.60481197199248626</v>
      </c>
      <c r="G272">
        <v>1.576153942782202</v>
      </c>
      <c r="H272">
        <v>-54.133218616534577</v>
      </c>
      <c r="I272">
        <v>0.1705600552969132</v>
      </c>
      <c r="J272">
        <v>4.538943123076452E-2</v>
      </c>
      <c r="K272">
        <v>0.1014463112760194</v>
      </c>
      <c r="L272">
        <v>3.09844970384591E-2</v>
      </c>
      <c r="M272">
        <v>0.1116865141063805</v>
      </c>
      <c r="N272">
        <v>0.16092420335052721</v>
      </c>
      <c r="O272">
        <v>-0.21804683000434719</v>
      </c>
      <c r="P272">
        <v>-5.712262665381998E-2</v>
      </c>
      <c r="Q272">
        <v>-0.13758354381166449</v>
      </c>
      <c r="R272">
        <v>5.8828750804151342E-2</v>
      </c>
      <c r="S272">
        <v>0.59058967515746641</v>
      </c>
      <c r="T272">
        <v>-0.53017545772882868</v>
      </c>
      <c r="U272">
        <v>-0.52010701711173468</v>
      </c>
      <c r="V272">
        <v>1.953603173738246</v>
      </c>
      <c r="W272">
        <v>1.9399930935136529</v>
      </c>
      <c r="X272">
        <v>8.3504639763153005E-2</v>
      </c>
      <c r="Y272">
        <v>5.5199973301157612E-2</v>
      </c>
      <c r="Z272">
        <v>6.9896749569099748E-2</v>
      </c>
      <c r="AA272">
        <v>8.5451209698859276E-2</v>
      </c>
      <c r="AB272">
        <v>64.655260738507366</v>
      </c>
      <c r="AC272">
        <v>-0.47843213790099071</v>
      </c>
      <c r="AD272">
        <v>1.9597963349002021</v>
      </c>
      <c r="AE272">
        <v>0.56193677766414374</v>
      </c>
      <c r="AF272">
        <v>0.53363211120214837</v>
      </c>
      <c r="AG272">
        <v>0.54809031102976125</v>
      </c>
      <c r="AH272">
        <v>1.4954848211091051E-2</v>
      </c>
      <c r="AI272">
        <v>145.1987590276625</v>
      </c>
      <c r="AJ272">
        <v>46.727343785214437</v>
      </c>
      <c r="AK272">
        <v>80.605172277197397</v>
      </c>
      <c r="AL272">
        <v>308.26379084443448</v>
      </c>
      <c r="AM272">
        <v>421.17147281423252</v>
      </c>
      <c r="AN272">
        <v>512.91807732398195</v>
      </c>
      <c r="AO272">
        <v>190.78691049314111</v>
      </c>
      <c r="AP272">
        <v>445.12295538232559</v>
      </c>
      <c r="AQ272">
        <v>22.000825709945119</v>
      </c>
      <c r="AR272">
        <v>5.4952565941068592</v>
      </c>
      <c r="AS272">
        <v>12.438304190379389</v>
      </c>
      <c r="AT272">
        <v>-23.446942218774389</v>
      </c>
      <c r="AU272">
        <v>-12.84802347514327</v>
      </c>
      <c r="AV272">
        <v>-10.598918743631121</v>
      </c>
      <c r="AW272">
        <v>2.6945274854967551</v>
      </c>
      <c r="AX272">
        <v>2.2252000000000001</v>
      </c>
      <c r="AY272">
        <v>2.94</v>
      </c>
      <c r="AZ272">
        <v>0.71479999999999988</v>
      </c>
      <c r="BA272">
        <v>2.7330999999999999</v>
      </c>
      <c r="BB272">
        <v>0.9625220760518669</v>
      </c>
      <c r="BC272">
        <v>0.91690000000000005</v>
      </c>
      <c r="BD272">
        <v>0.97589999999999999</v>
      </c>
      <c r="BE272">
        <v>5.8999999999999941E-2</v>
      </c>
      <c r="BF272">
        <v>0.93540000000000001</v>
      </c>
      <c r="BG272">
        <v>12.739713280675479</v>
      </c>
      <c r="BH272">
        <v>10.2753</v>
      </c>
      <c r="BI272">
        <v>18.616199999999999</v>
      </c>
      <c r="BJ272">
        <v>8.3408999999999995</v>
      </c>
      <c r="BK272">
        <v>17.026900000000001</v>
      </c>
      <c r="BL272">
        <v>14.15416665667998</v>
      </c>
      <c r="BM272">
        <v>12.3729</v>
      </c>
      <c r="BN272">
        <v>21.571899999999999</v>
      </c>
      <c r="BO272">
        <v>9.1989999999999998</v>
      </c>
      <c r="BP272">
        <v>20.155999999999999</v>
      </c>
      <c r="BQ272">
        <v>9.7270249873228174</v>
      </c>
      <c r="BR272">
        <v>7.4721000000000002</v>
      </c>
      <c r="BS272">
        <v>14.585800000000001</v>
      </c>
      <c r="BT272">
        <v>7.1137000000000006</v>
      </c>
      <c r="BU272">
        <v>13.4688</v>
      </c>
      <c r="BV272">
        <v>0.32182702707164401</v>
      </c>
      <c r="BW272">
        <v>-7.0594999999999999</v>
      </c>
      <c r="BX272">
        <v>3.2791999999999999</v>
      </c>
      <c r="BY272">
        <v>10.338699999999999</v>
      </c>
      <c r="BZ272">
        <v>1.4555</v>
      </c>
      <c r="CA272">
        <v>-10.048849678698581</v>
      </c>
      <c r="CB272">
        <v>-16.319700000000001</v>
      </c>
      <c r="CC272">
        <v>-7.5263</v>
      </c>
      <c r="CD272">
        <v>8.7934000000000019</v>
      </c>
      <c r="CE272">
        <v>-14.924300000000001</v>
      </c>
      <c r="CF272">
        <v>67.795121941656291</v>
      </c>
      <c r="CG272">
        <v>53.1</v>
      </c>
      <c r="CH272">
        <v>72.3</v>
      </c>
      <c r="CI272">
        <v>19.2</v>
      </c>
      <c r="CJ272">
        <v>53.1</v>
      </c>
      <c r="CK272">
        <v>27.015943908564729</v>
      </c>
      <c r="CL272">
        <v>17.899999999999999</v>
      </c>
      <c r="CM272">
        <v>29.7</v>
      </c>
      <c r="CN272">
        <v>11.8</v>
      </c>
      <c r="CO272">
        <v>19.7</v>
      </c>
      <c r="CP272">
        <v>40.24420811654376</v>
      </c>
      <c r="CQ272">
        <v>25.6</v>
      </c>
      <c r="CR272">
        <v>46.6</v>
      </c>
      <c r="CS272">
        <v>21</v>
      </c>
      <c r="CT272">
        <v>25.6</v>
      </c>
      <c r="CU272">
        <v>9.2799601889363252</v>
      </c>
      <c r="CV272">
        <v>9.1999999999999993</v>
      </c>
      <c r="CW272">
        <v>9.6999999999999993</v>
      </c>
      <c r="CX272">
        <v>0.5</v>
      </c>
      <c r="CY272">
        <v>9.3000000000000007</v>
      </c>
      <c r="CZ272">
        <v>145.4081174267728</v>
      </c>
      <c r="DA272">
        <v>141.6</v>
      </c>
      <c r="DB272">
        <v>168.8</v>
      </c>
      <c r="DC272">
        <v>27.200000000000021</v>
      </c>
      <c r="DD272">
        <v>143.69999999999999</v>
      </c>
      <c r="DE272">
        <v>15.731926444873629</v>
      </c>
      <c r="DF272">
        <v>7.6</v>
      </c>
      <c r="DG272">
        <v>19</v>
      </c>
      <c r="DH272">
        <v>11.4</v>
      </c>
      <c r="DI272">
        <v>8.1999999999999993</v>
      </c>
      <c r="DJ272">
        <v>0.15257748805381821</v>
      </c>
      <c r="DK272">
        <v>0.1154598825831703</v>
      </c>
      <c r="DL272">
        <v>0.16420622302975241</v>
      </c>
      <c r="DM272">
        <v>4.8746340446582173E-2</v>
      </c>
      <c r="DN272">
        <v>0.1154598825831703</v>
      </c>
      <c r="DO272">
        <v>2.6424719531768752</v>
      </c>
      <c r="DP272">
        <v>2.6114649999999999</v>
      </c>
      <c r="DQ272">
        <v>2.6541459999999999</v>
      </c>
      <c r="DR272">
        <v>4.2680999999999969E-2</v>
      </c>
      <c r="DS272">
        <v>2.647259</v>
      </c>
      <c r="DT272">
        <v>6.8172420555917874</v>
      </c>
      <c r="DU272">
        <v>6.6506480000000003</v>
      </c>
      <c r="DV272">
        <v>6.8961569999999996</v>
      </c>
      <c r="DW272">
        <v>0.24550899999999931</v>
      </c>
      <c r="DX272">
        <v>6.8955489999999999</v>
      </c>
      <c r="DY272">
        <v>3.3879460242127539</v>
      </c>
      <c r="DZ272">
        <v>2.6114649999999999</v>
      </c>
      <c r="EA272">
        <v>3.7411660000000002</v>
      </c>
      <c r="EB272">
        <v>1.1297010000000001</v>
      </c>
      <c r="EC272">
        <v>2.7234959999999999</v>
      </c>
      <c r="ED272">
        <v>8.2465710847787523</v>
      </c>
      <c r="EE272">
        <v>7.9251420000000001</v>
      </c>
      <c r="EF272">
        <v>9.1185829999999992</v>
      </c>
      <c r="EG272">
        <v>1.1934409999999991</v>
      </c>
      <c r="EH272">
        <v>9.0195369999999997</v>
      </c>
      <c r="EI272">
        <v>10.75130547026837</v>
      </c>
      <c r="EJ272">
        <v>8.9397819999999992</v>
      </c>
      <c r="EK272">
        <v>11.212228</v>
      </c>
      <c r="EL272">
        <v>2.272446</v>
      </c>
      <c r="EM272">
        <v>8.9898310000000006</v>
      </c>
      <c r="EN272">
        <v>37.449212137237822</v>
      </c>
      <c r="EO272">
        <v>36.116239999999998</v>
      </c>
      <c r="EP272">
        <v>45.784680000000002</v>
      </c>
      <c r="EQ272">
        <v>9.6684400000000039</v>
      </c>
      <c r="ER272">
        <v>44.673549999999999</v>
      </c>
      <c r="ES272">
        <v>8.8136178368643492</v>
      </c>
      <c r="ET272">
        <v>5.7125399999999997</v>
      </c>
      <c r="EU272">
        <v>9.1596100000000007</v>
      </c>
      <c r="EV272">
        <v>3.447070000000001</v>
      </c>
      <c r="EW272">
        <v>7.4795499999999997</v>
      </c>
      <c r="EX272">
        <v>28.635594300373459</v>
      </c>
      <c r="EY272">
        <v>27.0562</v>
      </c>
      <c r="EZ272">
        <v>38.305070000000001</v>
      </c>
      <c r="FA272">
        <v>11.24887</v>
      </c>
      <c r="FB272">
        <v>37.194000000000003</v>
      </c>
      <c r="FC272">
        <v>0.4933134809963986</v>
      </c>
      <c r="FD272">
        <v>0.47575441666462492</v>
      </c>
      <c r="FE272">
        <v>0.60311548836690976</v>
      </c>
      <c r="FF272">
        <v>0.12736107170228489</v>
      </c>
      <c r="FG272">
        <v>0.58847872094625442</v>
      </c>
      <c r="FH272">
        <v>3.297207505141019</v>
      </c>
      <c r="FI272">
        <v>2.9680554084726309</v>
      </c>
      <c r="FJ272">
        <v>5.9899886915452667</v>
      </c>
      <c r="FK272">
        <v>3.0219332830726362</v>
      </c>
      <c r="FL272">
        <v>4.972759056360343</v>
      </c>
      <c r="FM272">
        <v>40.851959225805082</v>
      </c>
      <c r="FN272">
        <v>39.340000000000003</v>
      </c>
      <c r="FO272">
        <v>42.45</v>
      </c>
      <c r="FP272">
        <v>3.109999999999999</v>
      </c>
      <c r="FQ272">
        <v>40.26</v>
      </c>
      <c r="FR272">
        <v>473.5039383675097</v>
      </c>
      <c r="FS272">
        <v>464.45706999999999</v>
      </c>
      <c r="FT272">
        <v>475.86851999999999</v>
      </c>
      <c r="FU272">
        <v>11.41145</v>
      </c>
      <c r="FV272">
        <v>464.45706999999999</v>
      </c>
      <c r="FW272">
        <v>0.70864342960315274</v>
      </c>
      <c r="FX272">
        <v>0.70535599999999998</v>
      </c>
      <c r="FY272">
        <v>0.72150499999999995</v>
      </c>
      <c r="FZ272">
        <v>1.6148999999999969E-2</v>
      </c>
      <c r="GA272">
        <v>0.72150499999999995</v>
      </c>
      <c r="GB272">
        <v>11</v>
      </c>
      <c r="GC272">
        <v>19</v>
      </c>
    </row>
    <row r="273" spans="1:185" x14ac:dyDescent="0.3">
      <c r="A273" s="36" t="s">
        <v>1470</v>
      </c>
      <c r="B273">
        <v>-4.7789792077040157E-2</v>
      </c>
      <c r="C273">
        <v>1.9447906027947921</v>
      </c>
      <c r="D273">
        <v>1.650837122274041</v>
      </c>
      <c r="E273">
        <v>-0.67733254517560459</v>
      </c>
      <c r="F273">
        <v>-0.67052468069421411</v>
      </c>
      <c r="G273">
        <v>1.347878215307472</v>
      </c>
      <c r="H273">
        <v>-54.174663395870112</v>
      </c>
      <c r="I273">
        <v>4.9470589836180238E-2</v>
      </c>
      <c r="J273">
        <v>0.27616890283688972</v>
      </c>
      <c r="K273">
        <v>0.1668659683062432</v>
      </c>
      <c r="L273">
        <v>-3.2410240904705637E-2</v>
      </c>
      <c r="M273">
        <v>9.5625222666169934E-2</v>
      </c>
      <c r="N273">
        <v>0.14976526962419401</v>
      </c>
      <c r="O273">
        <v>-0.20790568057129319</v>
      </c>
      <c r="P273">
        <v>-5.814041094709918E-2</v>
      </c>
      <c r="Q273">
        <v>-0.13301946662906211</v>
      </c>
      <c r="R273">
        <v>5.9083545215990581E-2</v>
      </c>
      <c r="S273">
        <v>0.7498491707247027</v>
      </c>
      <c r="T273">
        <v>-0.57610938001803835</v>
      </c>
      <c r="U273">
        <v>-0.57530195878504309</v>
      </c>
      <c r="V273">
        <v>1.95809270480069</v>
      </c>
      <c r="W273">
        <v>1.957683232722341</v>
      </c>
      <c r="X273">
        <v>0.23156603984784541</v>
      </c>
      <c r="Y273">
        <v>0.2307055024056501</v>
      </c>
      <c r="Z273">
        <v>4.4849182411225909E-2</v>
      </c>
      <c r="AA273">
        <v>4.5803985950050509E-2</v>
      </c>
      <c r="AB273">
        <v>46.59221408365142</v>
      </c>
      <c r="AC273">
        <v>-0.36877919191597303</v>
      </c>
      <c r="AD273">
        <v>1.835759908928198</v>
      </c>
      <c r="AE273">
        <v>0.60034523176381838</v>
      </c>
      <c r="AF273">
        <v>0.5994846943216231</v>
      </c>
      <c r="AG273">
        <v>0.72568283348646689</v>
      </c>
      <c r="AH273">
        <v>7.0802556649593416E-3</v>
      </c>
      <c r="AI273">
        <v>340.76027469734919</v>
      </c>
      <c r="AJ273">
        <v>324.18090977246209</v>
      </c>
      <c r="AK273">
        <v>340.95499764408021</v>
      </c>
      <c r="AL273">
        <v>357.14487429851908</v>
      </c>
      <c r="AM273">
        <v>327.95851262334207</v>
      </c>
      <c r="AN273">
        <v>380.61915026154139</v>
      </c>
      <c r="AO273">
        <v>115.2558047274413</v>
      </c>
      <c r="AP273">
        <v>281.0945335336454</v>
      </c>
      <c r="AQ273">
        <v>21.16327430212074</v>
      </c>
      <c r="AR273">
        <v>5.0400392027230394</v>
      </c>
      <c r="AS273">
        <v>12.3947529886418</v>
      </c>
      <c r="AT273">
        <v>-16.09011310877306</v>
      </c>
      <c r="AU273">
        <v>-6.9337563435324139</v>
      </c>
      <c r="AV273">
        <v>-9.1563567652406466</v>
      </c>
      <c r="AW273">
        <v>0.58237060712224631</v>
      </c>
      <c r="AX273">
        <v>2.3900000000000001E-2</v>
      </c>
      <c r="AY273">
        <v>2.1688000000000001</v>
      </c>
      <c r="AZ273">
        <v>2.1448999999999998</v>
      </c>
      <c r="BA273">
        <v>0.56810000000000005</v>
      </c>
      <c r="BB273">
        <v>0.92626194059481715</v>
      </c>
      <c r="BC273">
        <v>0.92159999999999997</v>
      </c>
      <c r="BD273">
        <v>0.95940000000000003</v>
      </c>
      <c r="BE273">
        <v>3.7800000000000063E-2</v>
      </c>
      <c r="BF273">
        <v>0.92769999999999997</v>
      </c>
      <c r="BG273">
        <v>18.857723956104991</v>
      </c>
      <c r="BH273">
        <v>13.7935</v>
      </c>
      <c r="BI273">
        <v>19.513300000000001</v>
      </c>
      <c r="BJ273">
        <v>5.7198000000000011</v>
      </c>
      <c r="BK273">
        <v>18.6813</v>
      </c>
      <c r="BL273">
        <v>6.4498625253242317</v>
      </c>
      <c r="BM273">
        <v>5.0366</v>
      </c>
      <c r="BN273">
        <v>14.1373</v>
      </c>
      <c r="BO273">
        <v>9.1006999999999998</v>
      </c>
      <c r="BP273">
        <v>5.0366</v>
      </c>
      <c r="BQ273">
        <v>3.818471440168107</v>
      </c>
      <c r="BR273">
        <v>2.0585</v>
      </c>
      <c r="BS273">
        <v>9.6653000000000002</v>
      </c>
      <c r="BT273">
        <v>7.6067999999999998</v>
      </c>
      <c r="BU273">
        <v>2.0585</v>
      </c>
      <c r="BV273">
        <v>0.8371404585161949</v>
      </c>
      <c r="BW273">
        <v>-1.6012999999999999</v>
      </c>
      <c r="BX273">
        <v>3.1126</v>
      </c>
      <c r="BY273">
        <v>4.7138999999999998</v>
      </c>
      <c r="BZ273">
        <v>2.0537999999999998</v>
      </c>
      <c r="CA273">
        <v>-4.6556107149248893</v>
      </c>
      <c r="CB273">
        <v>-11.182499999999999</v>
      </c>
      <c r="CC273">
        <v>-4.1123000000000003</v>
      </c>
      <c r="CD273">
        <v>7.0701999999999989</v>
      </c>
      <c r="CE273">
        <v>-4.1123000000000003</v>
      </c>
      <c r="CF273">
        <v>99.524616727895932</v>
      </c>
      <c r="CG273">
        <v>80.599999999999994</v>
      </c>
      <c r="CH273">
        <v>106.5</v>
      </c>
      <c r="CI273">
        <v>25.900000000000009</v>
      </c>
      <c r="CJ273">
        <v>80.599999999999994</v>
      </c>
      <c r="CK273">
        <v>30.35819924807565</v>
      </c>
      <c r="CL273">
        <v>22.7</v>
      </c>
      <c r="CM273">
        <v>39.4</v>
      </c>
      <c r="CN273">
        <v>16.7</v>
      </c>
      <c r="CO273">
        <v>22.7</v>
      </c>
      <c r="CP273">
        <v>65.485852391430839</v>
      </c>
      <c r="CQ273">
        <v>23.5</v>
      </c>
      <c r="CR273">
        <v>72.8</v>
      </c>
      <c r="CS273">
        <v>49.3</v>
      </c>
      <c r="CT273">
        <v>70.8</v>
      </c>
      <c r="CU273">
        <v>20.644192497361558</v>
      </c>
      <c r="CV273">
        <v>9.6</v>
      </c>
      <c r="CW273">
        <v>23.5</v>
      </c>
      <c r="CX273">
        <v>13.9</v>
      </c>
      <c r="CY273">
        <v>18.100000000000001</v>
      </c>
      <c r="CZ273">
        <v>39.908280760660652</v>
      </c>
      <c r="DA273">
        <v>28.6</v>
      </c>
      <c r="DB273">
        <v>111.6</v>
      </c>
      <c r="DC273">
        <v>83</v>
      </c>
      <c r="DD273">
        <v>29.6</v>
      </c>
      <c r="DE273">
        <v>9.2738938103270652</v>
      </c>
      <c r="DF273">
        <v>4.2</v>
      </c>
      <c r="DG273">
        <v>24.2</v>
      </c>
      <c r="DH273">
        <v>20</v>
      </c>
      <c r="DI273">
        <v>4.2</v>
      </c>
      <c r="DJ273">
        <v>0.35465092312823931</v>
      </c>
      <c r="DK273">
        <v>0.2663582286847323</v>
      </c>
      <c r="DL273">
        <v>0.3858695652173913</v>
      </c>
      <c r="DM273">
        <v>0.119511336532659</v>
      </c>
      <c r="DN273">
        <v>0.2663582286847323</v>
      </c>
      <c r="DO273">
        <v>4.4095294307948016</v>
      </c>
      <c r="DP273">
        <v>2.7243390000000001</v>
      </c>
      <c r="DQ273">
        <v>4.9106240000000003</v>
      </c>
      <c r="DR273">
        <v>2.1862849999999998</v>
      </c>
      <c r="DS273">
        <v>4.9106240000000003</v>
      </c>
      <c r="DT273">
        <v>7.0216733372787514</v>
      </c>
      <c r="DU273">
        <v>6.7168229999999998</v>
      </c>
      <c r="DV273">
        <v>7.3173149999999998</v>
      </c>
      <c r="DW273">
        <v>0.60049200000000003</v>
      </c>
      <c r="DX273">
        <v>7.0644650000000002</v>
      </c>
      <c r="DY273">
        <v>4.4832717106224047</v>
      </c>
      <c r="DZ273">
        <v>2.7243390000000001</v>
      </c>
      <c r="EA273">
        <v>4.9106240000000003</v>
      </c>
      <c r="EB273">
        <v>2.1862849999999998</v>
      </c>
      <c r="EC273">
        <v>4.9106240000000003</v>
      </c>
      <c r="ED273">
        <v>7.4485907863674496</v>
      </c>
      <c r="EE273">
        <v>7.2932129999999997</v>
      </c>
      <c r="EF273">
        <v>7.8179629999999998</v>
      </c>
      <c r="EG273">
        <v>0.52475000000000005</v>
      </c>
      <c r="EH273">
        <v>7.4573429999999998</v>
      </c>
      <c r="EI273">
        <v>5.4165715887697852</v>
      </c>
      <c r="EJ273">
        <v>5.2793330000000003</v>
      </c>
      <c r="EK273">
        <v>5.7535210000000001</v>
      </c>
      <c r="EL273">
        <v>0.47418799999999978</v>
      </c>
      <c r="EM273">
        <v>5.2793330000000003</v>
      </c>
      <c r="EN273">
        <v>36.648431394241832</v>
      </c>
      <c r="EO273">
        <v>32.720010000000002</v>
      </c>
      <c r="EP273">
        <v>39.323529999999998</v>
      </c>
      <c r="EQ273">
        <v>6.6035199999999961</v>
      </c>
      <c r="ER273">
        <v>39.323529999999998</v>
      </c>
      <c r="ES273">
        <v>19.933880426608869</v>
      </c>
      <c r="ET273">
        <v>9.8865700000000007</v>
      </c>
      <c r="EU273">
        <v>22.575220000000002</v>
      </c>
      <c r="EV273">
        <v>12.688650000000001</v>
      </c>
      <c r="EW273">
        <v>12.26477</v>
      </c>
      <c r="EX273">
        <v>16.714550967632949</v>
      </c>
      <c r="EY273">
        <v>14.920389999999999</v>
      </c>
      <c r="EZ273">
        <v>27.058759999999999</v>
      </c>
      <c r="FA273">
        <v>12.13837</v>
      </c>
      <c r="FB273">
        <v>27.058759999999999</v>
      </c>
      <c r="FC273">
        <v>0.63127110532536279</v>
      </c>
      <c r="FD273">
        <v>0.56360384587162038</v>
      </c>
      <c r="FE273">
        <v>0.67734981564027752</v>
      </c>
      <c r="FF273">
        <v>0.1137459697686571</v>
      </c>
      <c r="FG273">
        <v>0.67734981564027752</v>
      </c>
      <c r="FH273">
        <v>0.90491517015922207</v>
      </c>
      <c r="FI273">
        <v>0.66091891906258271</v>
      </c>
      <c r="FJ273">
        <v>2.4512040070519912</v>
      </c>
      <c r="FK273">
        <v>1.7902850879894081</v>
      </c>
      <c r="FL273">
        <v>2.206218298427121</v>
      </c>
      <c r="FM273">
        <v>39.508050762251827</v>
      </c>
      <c r="FN273">
        <v>35.58</v>
      </c>
      <c r="FO273">
        <v>40.659999999999997</v>
      </c>
      <c r="FP273">
        <v>5.0799999999999983</v>
      </c>
      <c r="FQ273">
        <v>35.58</v>
      </c>
      <c r="FR273">
        <v>373.59140917150842</v>
      </c>
      <c r="FS273">
        <v>363.46028999999999</v>
      </c>
      <c r="FT273">
        <v>377.66079999999999</v>
      </c>
      <c r="FU273">
        <v>14.20051000000001</v>
      </c>
      <c r="FV273">
        <v>377.66079999999999</v>
      </c>
      <c r="FW273">
        <v>0.7339776554601396</v>
      </c>
      <c r="FX273">
        <v>0.72692100000000004</v>
      </c>
      <c r="FY273">
        <v>0.75259799999999999</v>
      </c>
      <c r="FZ273">
        <v>2.567699999999995E-2</v>
      </c>
      <c r="GA273">
        <v>0.72692100000000004</v>
      </c>
      <c r="GB273">
        <v>9</v>
      </c>
      <c r="GC273">
        <v>33</v>
      </c>
    </row>
    <row r="274" spans="1:185" x14ac:dyDescent="0.3">
      <c r="A274" s="36" t="s">
        <v>1474</v>
      </c>
      <c r="B274">
        <v>-6.0608006425948817E-2</v>
      </c>
      <c r="C274">
        <v>1.794829679004061</v>
      </c>
      <c r="D274">
        <v>2.0109945426755842</v>
      </c>
      <c r="E274">
        <v>-1.1284563868712361</v>
      </c>
      <c r="F274">
        <v>-0.46870396441166401</v>
      </c>
      <c r="G274">
        <v>1.597162059496696</v>
      </c>
      <c r="H274">
        <v>-54.182662763933322</v>
      </c>
      <c r="I274">
        <v>0.14233742678819231</v>
      </c>
      <c r="J274">
        <v>7.8377916814726389E-2</v>
      </c>
      <c r="K274">
        <v>0.26474230494101708</v>
      </c>
      <c r="L274">
        <v>4.5487720270846202E-2</v>
      </c>
      <c r="M274">
        <v>0.11473081264088331</v>
      </c>
      <c r="N274">
        <v>0.25619622863113067</v>
      </c>
      <c r="O274">
        <v>-0.22263757855924199</v>
      </c>
      <c r="P274">
        <v>3.3558650071888657E-2</v>
      </c>
      <c r="Q274">
        <v>-9.4540392098984807E-2</v>
      </c>
      <c r="R274">
        <v>1.7447093066748021E-2</v>
      </c>
      <c r="S274">
        <v>0.96816849857506493</v>
      </c>
      <c r="T274">
        <v>-0.56630989824186118</v>
      </c>
      <c r="U274">
        <v>-0.51366544088628463</v>
      </c>
      <c r="V274">
        <v>1.968504933139686</v>
      </c>
      <c r="W274">
        <v>1.9656819310161671</v>
      </c>
      <c r="X274">
        <v>0.21127112456482811</v>
      </c>
      <c r="Y274">
        <v>0.20019132997304781</v>
      </c>
      <c r="Z274">
        <v>4.9417144150305493E-2</v>
      </c>
      <c r="AA274">
        <v>5.4910770072101843E-2</v>
      </c>
      <c r="AB274">
        <v>51.325560607086622</v>
      </c>
      <c r="AC274">
        <v>-0.37100140565838952</v>
      </c>
      <c r="AD274">
        <v>1.94377112965886</v>
      </c>
      <c r="AE274">
        <v>0.58227253022321768</v>
      </c>
      <c r="AF274">
        <v>0.57119273563143735</v>
      </c>
      <c r="AG274">
        <v>0.90263004385706569</v>
      </c>
      <c r="AH274">
        <v>1.053463310275202E-2</v>
      </c>
      <c r="AI274">
        <v>231.9443633714898</v>
      </c>
      <c r="AJ274">
        <v>127.0486799031014</v>
      </c>
      <c r="AK274">
        <v>214.55403717028349</v>
      </c>
      <c r="AL274">
        <v>354.23031284538138</v>
      </c>
      <c r="AM274">
        <v>184.58356478571741</v>
      </c>
      <c r="AN274">
        <v>273.08262174045069</v>
      </c>
      <c r="AO274">
        <v>87.578615320800893</v>
      </c>
      <c r="AP274">
        <v>213.82400964573989</v>
      </c>
      <c r="AQ274">
        <v>17.41013222563905</v>
      </c>
      <c r="AR274">
        <v>3.8882907020940309</v>
      </c>
      <c r="AS274">
        <v>10.73132408119867</v>
      </c>
      <c r="AT274">
        <v>-8.8156555876106619</v>
      </c>
      <c r="AU274">
        <v>-5.3218166070059336</v>
      </c>
      <c r="AV274">
        <v>-3.493838980604727</v>
      </c>
      <c r="AW274">
        <v>1.2337806674222289</v>
      </c>
      <c r="AX274">
        <v>0.66690000000000005</v>
      </c>
      <c r="AY274">
        <v>1.3987000000000001</v>
      </c>
      <c r="AZ274">
        <v>0.73180000000000001</v>
      </c>
      <c r="BA274">
        <v>1.2727999999999999</v>
      </c>
      <c r="BB274">
        <v>0.93032809771302083</v>
      </c>
      <c r="BC274">
        <v>0.88670000000000004</v>
      </c>
      <c r="BD274">
        <v>0.96850000000000003</v>
      </c>
      <c r="BE274">
        <v>8.1799999999999984E-2</v>
      </c>
      <c r="BF274">
        <v>0.90210000000000001</v>
      </c>
      <c r="BG274">
        <v>18.150810017615079</v>
      </c>
      <c r="BH274">
        <v>12.0318</v>
      </c>
      <c r="BI274">
        <v>23.718499999999999</v>
      </c>
      <c r="BJ274">
        <v>11.6867</v>
      </c>
      <c r="BK274">
        <v>21.716699999999999</v>
      </c>
      <c r="BL274">
        <v>2.616635807193386</v>
      </c>
      <c r="BM274">
        <v>1.2737000000000001</v>
      </c>
      <c r="BN274">
        <v>4.6269</v>
      </c>
      <c r="BO274">
        <v>3.3532000000000002</v>
      </c>
      <c r="BP274">
        <v>4.6269</v>
      </c>
      <c r="BQ274">
        <v>2.076070997157931</v>
      </c>
      <c r="BR274">
        <v>0.96970000000000001</v>
      </c>
      <c r="BS274">
        <v>3.1446999999999998</v>
      </c>
      <c r="BT274">
        <v>2.1749999999999998</v>
      </c>
      <c r="BU274">
        <v>3.1446999999999998</v>
      </c>
      <c r="BV274">
        <v>-0.66717120329623558</v>
      </c>
      <c r="BW274">
        <v>-1.0029999999999999</v>
      </c>
      <c r="BX274">
        <v>1.1738</v>
      </c>
      <c r="BY274">
        <v>2.1768000000000001</v>
      </c>
      <c r="BZ274">
        <v>0.2407</v>
      </c>
      <c r="CA274">
        <v>-1.408891389151445</v>
      </c>
      <c r="CB274">
        <v>-3.3854000000000002</v>
      </c>
      <c r="CC274">
        <v>-0.73299999999999998</v>
      </c>
      <c r="CD274">
        <v>2.6524000000000001</v>
      </c>
      <c r="CE274">
        <v>-3.3854000000000002</v>
      </c>
      <c r="CF274">
        <v>59.258612094710926</v>
      </c>
      <c r="CG274">
        <v>51.2</v>
      </c>
      <c r="CH274">
        <v>83.7</v>
      </c>
      <c r="CI274">
        <v>32.5</v>
      </c>
      <c r="CJ274">
        <v>51.2</v>
      </c>
      <c r="CK274">
        <v>20.194778392617138</v>
      </c>
      <c r="CL274">
        <v>19</v>
      </c>
      <c r="CM274">
        <v>28.9</v>
      </c>
      <c r="CN274">
        <v>9.8999999999999986</v>
      </c>
      <c r="CO274">
        <v>19</v>
      </c>
      <c r="CP274">
        <v>29.182900167378211</v>
      </c>
      <c r="CQ274">
        <v>23.1</v>
      </c>
      <c r="CR274">
        <v>47.9</v>
      </c>
      <c r="CS274">
        <v>24.8</v>
      </c>
      <c r="CT274">
        <v>43.5</v>
      </c>
      <c r="CU274">
        <v>10.11290382052314</v>
      </c>
      <c r="CV274">
        <v>9.5</v>
      </c>
      <c r="CW274">
        <v>15.1</v>
      </c>
      <c r="CX274">
        <v>5.6</v>
      </c>
      <c r="CY274">
        <v>9.6999999999999993</v>
      </c>
      <c r="CZ274">
        <v>57.245850626576583</v>
      </c>
      <c r="DA274">
        <v>28.2</v>
      </c>
      <c r="DB274">
        <v>70.5</v>
      </c>
      <c r="DC274">
        <v>42.3</v>
      </c>
      <c r="DD274">
        <v>34.6</v>
      </c>
      <c r="DE274">
        <v>8.5613989492048628</v>
      </c>
      <c r="DF274">
        <v>6.5</v>
      </c>
      <c r="DG274">
        <v>19.3</v>
      </c>
      <c r="DH274">
        <v>12.8</v>
      </c>
      <c r="DI274">
        <v>9.3000000000000007</v>
      </c>
      <c r="DJ274">
        <v>0.27806524750306472</v>
      </c>
      <c r="DK274">
        <v>0.23104693140794219</v>
      </c>
      <c r="DL274">
        <v>0.44403183023872678</v>
      </c>
      <c r="DM274">
        <v>0.21298489883078461</v>
      </c>
      <c r="DN274">
        <v>0.23104693140794219</v>
      </c>
      <c r="DO274">
        <v>3.196879367937786</v>
      </c>
      <c r="DP274">
        <v>2.9558270000000002</v>
      </c>
      <c r="DQ274">
        <v>4.0286010000000001</v>
      </c>
      <c r="DR274">
        <v>1.0727739999999999</v>
      </c>
      <c r="DS274">
        <v>3.3989859999999998</v>
      </c>
      <c r="DT274">
        <v>6.0764913730721286</v>
      </c>
      <c r="DU274">
        <v>5.6388160000000003</v>
      </c>
      <c r="DV274">
        <v>7.0929169999999999</v>
      </c>
      <c r="DW274">
        <v>1.4541010000000001</v>
      </c>
      <c r="DX274">
        <v>5.7339339999999996</v>
      </c>
      <c r="DY274">
        <v>3.3160942805980791</v>
      </c>
      <c r="DZ274">
        <v>2.9590019999999999</v>
      </c>
      <c r="EA274">
        <v>4.4084459999999996</v>
      </c>
      <c r="EB274">
        <v>1.449444</v>
      </c>
      <c r="EC274">
        <v>3.9814859999999999</v>
      </c>
      <c r="ED274">
        <v>7.0825550621503899</v>
      </c>
      <c r="EE274">
        <v>5.6388160000000003</v>
      </c>
      <c r="EF274">
        <v>7.4477080000000004</v>
      </c>
      <c r="EG274">
        <v>1.8088919999999999</v>
      </c>
      <c r="EH274">
        <v>6.1246369999999999</v>
      </c>
      <c r="EI274">
        <v>7.4221630894283814</v>
      </c>
      <c r="EJ274">
        <v>6.1221249999999996</v>
      </c>
      <c r="EK274">
        <v>9.3900620000000004</v>
      </c>
      <c r="EL274">
        <v>3.2679370000000012</v>
      </c>
      <c r="EM274">
        <v>8.717943</v>
      </c>
      <c r="EN274">
        <v>21.80160457972951</v>
      </c>
      <c r="EO274">
        <v>17.227900000000002</v>
      </c>
      <c r="EP274">
        <v>25.0535</v>
      </c>
      <c r="EQ274">
        <v>7.8255999999999979</v>
      </c>
      <c r="ER274">
        <v>18.32611</v>
      </c>
      <c r="ES274">
        <v>9.0325787085578693</v>
      </c>
      <c r="ET274">
        <v>8.3338599999999996</v>
      </c>
      <c r="EU274">
        <v>11.74784</v>
      </c>
      <c r="EV274">
        <v>3.41398</v>
      </c>
      <c r="EW274">
        <v>8.5699900000000007</v>
      </c>
      <c r="EX274">
        <v>12.769025871171641</v>
      </c>
      <c r="EY274">
        <v>8.2324699999999993</v>
      </c>
      <c r="EZ274">
        <v>15.442349999999999</v>
      </c>
      <c r="FA274">
        <v>7.2098800000000001</v>
      </c>
      <c r="FB274">
        <v>9.7561199999999992</v>
      </c>
      <c r="FC274">
        <v>0.58292826578849311</v>
      </c>
      <c r="FD274">
        <v>0.4606371899577944</v>
      </c>
      <c r="FE274">
        <v>0.66987699247195542</v>
      </c>
      <c r="FF274">
        <v>0.20923980251416099</v>
      </c>
      <c r="FG274">
        <v>0.49000097593191477</v>
      </c>
      <c r="FH274">
        <v>1.417122944578477</v>
      </c>
      <c r="FI274">
        <v>0.85583098794832946</v>
      </c>
      <c r="FJ274">
        <v>1.7788239783245701</v>
      </c>
      <c r="FK274">
        <v>0.92299299037624039</v>
      </c>
      <c r="FL274">
        <v>1.138405062316292</v>
      </c>
      <c r="FM274">
        <v>31.82360095503676</v>
      </c>
      <c r="FN274">
        <v>30</v>
      </c>
      <c r="FO274">
        <v>35.83</v>
      </c>
      <c r="FP274">
        <v>5.8299999999999983</v>
      </c>
      <c r="FQ274">
        <v>35.81</v>
      </c>
      <c r="FR274">
        <v>311.72623207367849</v>
      </c>
      <c r="FS274">
        <v>289.97271999999998</v>
      </c>
      <c r="FT274">
        <v>320.90535</v>
      </c>
      <c r="FU274">
        <v>30.932630000000021</v>
      </c>
      <c r="FV274">
        <v>314.34982000000002</v>
      </c>
      <c r="FW274">
        <v>0.76700281865274955</v>
      </c>
      <c r="FX274">
        <v>0.74685299999999999</v>
      </c>
      <c r="FY274">
        <v>0.81610199999999999</v>
      </c>
      <c r="FZ274">
        <v>6.9249000000000005E-2</v>
      </c>
      <c r="GA274">
        <v>0.75975400000000004</v>
      </c>
      <c r="GB274">
        <v>36</v>
      </c>
      <c r="GC274">
        <v>592</v>
      </c>
    </row>
    <row r="275" spans="1:185" x14ac:dyDescent="0.3">
      <c r="A275" s="36" t="s">
        <v>1477</v>
      </c>
      <c r="B275">
        <v>-4.029657741359359E-2</v>
      </c>
      <c r="C275">
        <v>1.937115363344809</v>
      </c>
      <c r="D275">
        <v>1.827977000874514</v>
      </c>
      <c r="E275">
        <v>-0.90488889039924048</v>
      </c>
      <c r="F275">
        <v>-0.57550420126754742</v>
      </c>
      <c r="G275">
        <v>1.480393091666788</v>
      </c>
      <c r="H275">
        <v>-54.162660261343241</v>
      </c>
      <c r="I275">
        <v>7.5682632550994625E-2</v>
      </c>
      <c r="J275">
        <v>5.6986723671262757E-2</v>
      </c>
      <c r="K275">
        <v>0.16705872564590341</v>
      </c>
      <c r="L275">
        <v>-7.8794880522196787E-3</v>
      </c>
      <c r="M275">
        <v>0.1007715799606522</v>
      </c>
      <c r="N275">
        <v>0.15926921185915499</v>
      </c>
      <c r="O275">
        <v>-0.22091539636307481</v>
      </c>
      <c r="P275">
        <v>-6.1646184503919822E-2</v>
      </c>
      <c r="Q275">
        <v>-0.14128067592677071</v>
      </c>
      <c r="R275">
        <v>6.2665246917595258E-2</v>
      </c>
      <c r="S275">
        <v>0.8189311311656482</v>
      </c>
      <c r="T275">
        <v>-0.56714814271252589</v>
      </c>
      <c r="U275">
        <v>-0.56544636670412884</v>
      </c>
      <c r="V275">
        <v>1.949628213959683</v>
      </c>
      <c r="W275">
        <v>1.9474455556821091</v>
      </c>
      <c r="X275">
        <v>0.18955625084935629</v>
      </c>
      <c r="Y275">
        <v>0.16533022808029429</v>
      </c>
      <c r="Z275">
        <v>5.3810713102812713E-2</v>
      </c>
      <c r="AA275">
        <v>7.4929633222004396E-2</v>
      </c>
      <c r="AB275">
        <v>49.414125525595139</v>
      </c>
      <c r="AC275">
        <v>-0.38781036397190022</v>
      </c>
      <c r="AD275">
        <v>1.886498972168245</v>
      </c>
      <c r="AE275">
        <v>0.57736661482125651</v>
      </c>
      <c r="AF275">
        <v>0.55314059205219446</v>
      </c>
      <c r="AG275">
        <v>0.85982007418203643</v>
      </c>
      <c r="AH275">
        <v>5.4660679498496206E-3</v>
      </c>
      <c r="AI275">
        <v>269.4783073424195</v>
      </c>
      <c r="AJ275">
        <v>179.63232414258681</v>
      </c>
      <c r="AK275">
        <v>300.50731557078888</v>
      </c>
      <c r="AL275">
        <v>328.29528338343061</v>
      </c>
      <c r="AM275">
        <v>286.30887537971807</v>
      </c>
      <c r="AN275">
        <v>356.36487524426622</v>
      </c>
      <c r="AO275">
        <v>131.68514426060651</v>
      </c>
      <c r="AP275">
        <v>304.90019120954202</v>
      </c>
      <c r="AQ275">
        <v>20.528489530680361</v>
      </c>
      <c r="AR275">
        <v>4.9069767802659259</v>
      </c>
      <c r="AS275">
        <v>12.24946652143591</v>
      </c>
      <c r="AT275">
        <v>-18.151734586054879</v>
      </c>
      <c r="AU275">
        <v>-8.5138290467792963</v>
      </c>
      <c r="AV275">
        <v>-9.6379055392755788</v>
      </c>
      <c r="AW275">
        <v>4.9082959048593864</v>
      </c>
      <c r="AX275">
        <v>4.3766999999999996</v>
      </c>
      <c r="AY275">
        <v>5.3380000000000001</v>
      </c>
      <c r="AZ275">
        <v>0.96130000000000049</v>
      </c>
      <c r="BA275">
        <v>4.4146999999999998</v>
      </c>
      <c r="BB275">
        <v>0.93260910621676518</v>
      </c>
      <c r="BC275">
        <v>0.87719999999999998</v>
      </c>
      <c r="BD275">
        <v>0.93289999999999995</v>
      </c>
      <c r="BE275">
        <v>5.5699999999999972E-2</v>
      </c>
      <c r="BF275">
        <v>0.91600000000000004</v>
      </c>
      <c r="BG275">
        <v>17.990302873467382</v>
      </c>
      <c r="BH275">
        <v>17.952000000000002</v>
      </c>
      <c r="BI275">
        <v>24.827100000000002</v>
      </c>
      <c r="BJ275">
        <v>6.8750999999999998</v>
      </c>
      <c r="BK275">
        <v>20.210599999999999</v>
      </c>
      <c r="BL275">
        <v>10.73563211593603</v>
      </c>
      <c r="BM275">
        <v>8.6705000000000005</v>
      </c>
      <c r="BN275">
        <v>14.515499999999999</v>
      </c>
      <c r="BO275">
        <v>5.8449999999999989</v>
      </c>
      <c r="BP275">
        <v>8.6705000000000005</v>
      </c>
      <c r="BQ275">
        <v>7.5184915517689408</v>
      </c>
      <c r="BR275">
        <v>5.9108999999999998</v>
      </c>
      <c r="BS275">
        <v>11.441800000000001</v>
      </c>
      <c r="BT275">
        <v>5.5309000000000008</v>
      </c>
      <c r="BU275">
        <v>5.9108999999999998</v>
      </c>
      <c r="BV275">
        <v>0.14117923462852469</v>
      </c>
      <c r="BW275">
        <v>-3.0444</v>
      </c>
      <c r="BX275">
        <v>1.9705999999999999</v>
      </c>
      <c r="BY275">
        <v>5.0149999999999997</v>
      </c>
      <c r="BZ275">
        <v>0.41860000000000003</v>
      </c>
      <c r="CA275">
        <v>-7.6596707863974656</v>
      </c>
      <c r="CB275">
        <v>-8.3973999999999993</v>
      </c>
      <c r="CC275">
        <v>-6.3295000000000003</v>
      </c>
      <c r="CD275">
        <v>2.067899999999999</v>
      </c>
      <c r="CE275">
        <v>-6.3295000000000003</v>
      </c>
      <c r="CF275">
        <v>51.464684034724151</v>
      </c>
      <c r="CG275">
        <v>50.2</v>
      </c>
      <c r="CH275">
        <v>65.3</v>
      </c>
      <c r="CI275">
        <v>15.099999999999991</v>
      </c>
      <c r="CJ275">
        <v>50.2</v>
      </c>
      <c r="CK275">
        <v>14.48622344992909</v>
      </c>
      <c r="CL275">
        <v>14.4</v>
      </c>
      <c r="CM275">
        <v>26.6</v>
      </c>
      <c r="CN275">
        <v>12.2</v>
      </c>
      <c r="CO275">
        <v>15.1</v>
      </c>
      <c r="CP275">
        <v>58.720802906405062</v>
      </c>
      <c r="CQ275">
        <v>52.7</v>
      </c>
      <c r="CR275">
        <v>64</v>
      </c>
      <c r="CS275">
        <v>11.3</v>
      </c>
      <c r="CT275">
        <v>56.3</v>
      </c>
      <c r="CU275">
        <v>11.085193772804271</v>
      </c>
      <c r="CV275">
        <v>10.4</v>
      </c>
      <c r="CW275">
        <v>11.9</v>
      </c>
      <c r="CX275">
        <v>1.5</v>
      </c>
      <c r="CY275">
        <v>10.4</v>
      </c>
      <c r="CZ275">
        <v>66.154991810986985</v>
      </c>
      <c r="DA275">
        <v>61.6</v>
      </c>
      <c r="DB275">
        <v>91.4</v>
      </c>
      <c r="DC275">
        <v>29.8</v>
      </c>
      <c r="DD275">
        <v>66</v>
      </c>
      <c r="DE275">
        <v>2.0300473174259168</v>
      </c>
      <c r="DF275">
        <v>1.9</v>
      </c>
      <c r="DG275">
        <v>15.5</v>
      </c>
      <c r="DH275">
        <v>13.6</v>
      </c>
      <c r="DI275">
        <v>4.7</v>
      </c>
      <c r="DJ275">
        <v>0.16881152114424841</v>
      </c>
      <c r="DK275">
        <v>0.1644823066841416</v>
      </c>
      <c r="DL275">
        <v>0.22665741062131209</v>
      </c>
      <c r="DM275">
        <v>6.2175103937170489E-2</v>
      </c>
      <c r="DN275">
        <v>0.1644823066841416</v>
      </c>
      <c r="DO275">
        <v>3.7728355157133828</v>
      </c>
      <c r="DP275">
        <v>3.766159</v>
      </c>
      <c r="DQ275">
        <v>4.0912119999999996</v>
      </c>
      <c r="DR275">
        <v>0.32505299999999959</v>
      </c>
      <c r="DS275">
        <v>4.0912119999999996</v>
      </c>
      <c r="DT275">
        <v>6.0300546237848032</v>
      </c>
      <c r="DU275">
        <v>6.0106809999999999</v>
      </c>
      <c r="DV275">
        <v>6.6955039999999997</v>
      </c>
      <c r="DW275">
        <v>0.68482299999999974</v>
      </c>
      <c r="DX275">
        <v>6.0628789999999997</v>
      </c>
      <c r="DY275">
        <v>4.0369558482423766</v>
      </c>
      <c r="DZ275">
        <v>3.9652810000000001</v>
      </c>
      <c r="EA275">
        <v>4.2507590000000004</v>
      </c>
      <c r="EB275">
        <v>0.28547800000000029</v>
      </c>
      <c r="EC275">
        <v>4.2214229999999997</v>
      </c>
      <c r="ED275">
        <v>7.8071290566499121</v>
      </c>
      <c r="EE275">
        <v>6.5061520000000002</v>
      </c>
      <c r="EF275">
        <v>8.6276930000000007</v>
      </c>
      <c r="EG275">
        <v>2.121541000000001</v>
      </c>
      <c r="EH275">
        <v>8.6276930000000007</v>
      </c>
      <c r="EI275">
        <v>8.2478219386108229</v>
      </c>
      <c r="EJ275">
        <v>7.6130820000000003</v>
      </c>
      <c r="EK275">
        <v>9.7928630000000005</v>
      </c>
      <c r="EL275">
        <v>2.1797810000000002</v>
      </c>
      <c r="EM275">
        <v>7.6130820000000003</v>
      </c>
      <c r="EN275">
        <v>24.033099895785028</v>
      </c>
      <c r="EO275">
        <v>23.91347</v>
      </c>
      <c r="EP275">
        <v>30.00235</v>
      </c>
      <c r="EQ275">
        <v>6.0888799999999996</v>
      </c>
      <c r="ER275">
        <v>28.822120000000002</v>
      </c>
      <c r="ES275">
        <v>5.8918329172067656</v>
      </c>
      <c r="ET275">
        <v>5.8498000000000001</v>
      </c>
      <c r="EU275">
        <v>9.7590800000000009</v>
      </c>
      <c r="EV275">
        <v>3.9092800000000012</v>
      </c>
      <c r="EW275">
        <v>7.1860999999999997</v>
      </c>
      <c r="EX275">
        <v>18.141266978578258</v>
      </c>
      <c r="EY275">
        <v>16.546309999999998</v>
      </c>
      <c r="EZ275">
        <v>21.636019999999998</v>
      </c>
      <c r="FA275">
        <v>5.0897100000000002</v>
      </c>
      <c r="FB275">
        <v>21.636019999999998</v>
      </c>
      <c r="FC275">
        <v>0.45717908561871251</v>
      </c>
      <c r="FD275">
        <v>0.45490337892233029</v>
      </c>
      <c r="FE275">
        <v>0.57073149110565613</v>
      </c>
      <c r="FF275">
        <v>0.1158281121833258</v>
      </c>
      <c r="FG275">
        <v>0.54828010220619905</v>
      </c>
      <c r="FH275">
        <v>3.0818815589442949</v>
      </c>
      <c r="FI275">
        <v>1.6954784672325669</v>
      </c>
      <c r="FJ275">
        <v>3.0879124072617858</v>
      </c>
      <c r="FK275">
        <v>1.3924339400292201</v>
      </c>
      <c r="FL275">
        <v>3.0108153240283322</v>
      </c>
      <c r="FM275">
        <v>37.710553843524309</v>
      </c>
      <c r="FN275">
        <v>35.479999999999997</v>
      </c>
      <c r="FO275">
        <v>37.729999999999997</v>
      </c>
      <c r="FP275">
        <v>2.25</v>
      </c>
      <c r="FQ275">
        <v>37.39</v>
      </c>
      <c r="FR275">
        <v>354.64246637947321</v>
      </c>
      <c r="FS275">
        <v>329.74982</v>
      </c>
      <c r="FT275">
        <v>354.77244999999999</v>
      </c>
      <c r="FU275">
        <v>25.022629999999989</v>
      </c>
      <c r="FV275">
        <v>353.75850000000003</v>
      </c>
      <c r="FW275">
        <v>0.74249183236105998</v>
      </c>
      <c r="FX275">
        <v>0.742228</v>
      </c>
      <c r="FY275">
        <v>0.79567100000000002</v>
      </c>
      <c r="FZ275">
        <v>5.3443000000000018E-2</v>
      </c>
      <c r="GA275">
        <v>0.743116</v>
      </c>
      <c r="GB275">
        <v>4</v>
      </c>
      <c r="GC275">
        <v>9</v>
      </c>
    </row>
    <row r="276" spans="1:185" x14ac:dyDescent="0.3">
      <c r="A276" s="36" t="s">
        <v>1480</v>
      </c>
      <c r="B276">
        <v>-6.3109381550443905E-2</v>
      </c>
      <c r="C276">
        <v>1.779286794432646</v>
      </c>
      <c r="D276">
        <v>1.7017675795858911</v>
      </c>
      <c r="E276">
        <v>-0.70395291509733027</v>
      </c>
      <c r="F276">
        <v>-0.68549358045073405</v>
      </c>
      <c r="G276">
        <v>1.389446495548065</v>
      </c>
      <c r="H276">
        <v>-54.199057433041347</v>
      </c>
      <c r="I276">
        <v>0.13322651364483221</v>
      </c>
      <c r="J276">
        <v>0.72690871754055775</v>
      </c>
      <c r="K276">
        <v>0.25893170560708512</v>
      </c>
      <c r="L276">
        <v>-4.9840718831884998E-2</v>
      </c>
      <c r="M276">
        <v>8.1536113895686949E-2</v>
      </c>
      <c r="N276">
        <v>0.253051945911975</v>
      </c>
      <c r="O276">
        <v>-0.2219308553173677</v>
      </c>
      <c r="P276">
        <v>3.1121090594607229E-2</v>
      </c>
      <c r="Q276">
        <v>-9.5405172183288478E-2</v>
      </c>
      <c r="R276">
        <v>1.798376040026476E-2</v>
      </c>
      <c r="S276">
        <v>0.76988716094612297</v>
      </c>
      <c r="T276">
        <v>-0.50695355169761858</v>
      </c>
      <c r="U276">
        <v>-0.49860291171421123</v>
      </c>
      <c r="V276">
        <v>1.952627758164293</v>
      </c>
      <c r="W276">
        <v>1.943149755272229</v>
      </c>
      <c r="X276">
        <v>0.1844709659347491</v>
      </c>
      <c r="Y276">
        <v>0.17515845523743601</v>
      </c>
      <c r="Z276">
        <v>4.236112931049741E-2</v>
      </c>
      <c r="AA276">
        <v>5.2562960949741867E-2</v>
      </c>
      <c r="AB276">
        <v>49.915565253331472</v>
      </c>
      <c r="AC276">
        <v>-0.3636546892198208</v>
      </c>
      <c r="AD276">
        <v>1.938459200005229</v>
      </c>
      <c r="AE276">
        <v>0.54812565515456979</v>
      </c>
      <c r="AF276">
        <v>0.5388131444572567</v>
      </c>
      <c r="AG276">
        <v>0.75399747898392078</v>
      </c>
      <c r="AH276">
        <v>5.0492570229201004E-3</v>
      </c>
      <c r="AI276">
        <v>271.49598816042248</v>
      </c>
      <c r="AJ276">
        <v>218.20830641728091</v>
      </c>
      <c r="AK276">
        <v>287.47120508013762</v>
      </c>
      <c r="AL276">
        <v>308.80844885265333</v>
      </c>
      <c r="AM276">
        <v>176.06034717683639</v>
      </c>
      <c r="AN276">
        <v>254.99337094072891</v>
      </c>
      <c r="AO276">
        <v>78.030341570800815</v>
      </c>
      <c r="AP276">
        <v>186.55767719544491</v>
      </c>
      <c r="AQ276">
        <v>17.364803674753169</v>
      </c>
      <c r="AR276">
        <v>3.0829687173617741</v>
      </c>
      <c r="AS276">
        <v>11.843484244814601</v>
      </c>
      <c r="AT276">
        <v>-7.3931113002340814</v>
      </c>
      <c r="AU276">
        <v>-3.9130442742021021</v>
      </c>
      <c r="AV276">
        <v>-3.4800670260319801</v>
      </c>
      <c r="AW276">
        <v>1.064807424904668</v>
      </c>
      <c r="AX276">
        <v>1.0615000000000001</v>
      </c>
      <c r="AY276">
        <v>1.1368</v>
      </c>
      <c r="AZ276">
        <v>7.5299999999999923E-2</v>
      </c>
      <c r="BA276">
        <v>1.1154999999999999</v>
      </c>
      <c r="BB276">
        <v>0.8854315835739387</v>
      </c>
      <c r="BC276">
        <v>0.88200000000000001</v>
      </c>
      <c r="BD276">
        <v>0.89229999999999998</v>
      </c>
      <c r="BE276">
        <v>1.0299999999999979E-2</v>
      </c>
      <c r="BF276">
        <v>0.89229999999999998</v>
      </c>
      <c r="BG276">
        <v>23.577640555317579</v>
      </c>
      <c r="BH276">
        <v>22.8001</v>
      </c>
      <c r="BI276">
        <v>24.0654</v>
      </c>
      <c r="BJ276">
        <v>1.2653000000000001</v>
      </c>
      <c r="BK276">
        <v>22.8001</v>
      </c>
      <c r="BL276">
        <v>2.6223814899177929</v>
      </c>
      <c r="BM276">
        <v>2.2225999999999999</v>
      </c>
      <c r="BN276">
        <v>2.8523000000000001</v>
      </c>
      <c r="BO276">
        <v>0.62970000000000015</v>
      </c>
      <c r="BP276">
        <v>2.8523000000000001</v>
      </c>
      <c r="BQ276">
        <v>1.587233355623463</v>
      </c>
      <c r="BR276">
        <v>0.99829999999999997</v>
      </c>
      <c r="BS276">
        <v>1.5939000000000001</v>
      </c>
      <c r="BT276">
        <v>0.59560000000000013</v>
      </c>
      <c r="BU276">
        <v>1.5595000000000001</v>
      </c>
      <c r="BV276">
        <v>0.44947130106583438</v>
      </c>
      <c r="BW276">
        <v>0.43209999999999998</v>
      </c>
      <c r="BX276">
        <v>0.81340000000000001</v>
      </c>
      <c r="BY276">
        <v>0.38129999999999997</v>
      </c>
      <c r="BZ276">
        <v>0.71809999999999996</v>
      </c>
      <c r="CA276">
        <v>-2.0367038240681912</v>
      </c>
      <c r="CB276">
        <v>-2.2776000000000001</v>
      </c>
      <c r="CC276">
        <v>-1.8116000000000001</v>
      </c>
      <c r="CD276">
        <v>0.46600000000000003</v>
      </c>
      <c r="CE276">
        <v>-2.2776000000000001</v>
      </c>
      <c r="CF276">
        <v>68.435693745284013</v>
      </c>
      <c r="CG276">
        <v>66.5</v>
      </c>
      <c r="CH276">
        <v>72.7</v>
      </c>
      <c r="CI276">
        <v>6.2000000000000028</v>
      </c>
      <c r="CJ276">
        <v>66.5</v>
      </c>
      <c r="CK276">
        <v>21.2050595457935</v>
      </c>
      <c r="CL276">
        <v>21</v>
      </c>
      <c r="CM276">
        <v>23</v>
      </c>
      <c r="CN276">
        <v>2</v>
      </c>
      <c r="CO276">
        <v>21</v>
      </c>
      <c r="CP276">
        <v>51.402394343522808</v>
      </c>
      <c r="CQ276">
        <v>45</v>
      </c>
      <c r="CR276">
        <v>55.9</v>
      </c>
      <c r="CS276">
        <v>10.9</v>
      </c>
      <c r="CT276">
        <v>45</v>
      </c>
      <c r="CU276">
        <v>14.24046610487326</v>
      </c>
      <c r="CV276">
        <v>13</v>
      </c>
      <c r="CW276">
        <v>14.9</v>
      </c>
      <c r="CX276">
        <v>1.9</v>
      </c>
      <c r="CY276">
        <v>13</v>
      </c>
      <c r="CZ276">
        <v>25.27495989623398</v>
      </c>
      <c r="DA276">
        <v>10.9</v>
      </c>
      <c r="DB276">
        <v>36.700000000000003</v>
      </c>
      <c r="DC276">
        <v>25.8</v>
      </c>
      <c r="DD276">
        <v>36.700000000000003</v>
      </c>
      <c r="DE276">
        <v>6.9372126731514916</v>
      </c>
      <c r="DF276">
        <v>6.6</v>
      </c>
      <c r="DG276">
        <v>7.7</v>
      </c>
      <c r="DH276">
        <v>1.100000000000001</v>
      </c>
      <c r="DI276">
        <v>7.7</v>
      </c>
      <c r="DJ276">
        <v>0.36684734580857259</v>
      </c>
      <c r="DK276">
        <v>0.35297239915074308</v>
      </c>
      <c r="DL276">
        <v>0.39923119165293791</v>
      </c>
      <c r="DM276">
        <v>4.6258792502194827E-2</v>
      </c>
      <c r="DN276">
        <v>0.35297239915074308</v>
      </c>
      <c r="DO276">
        <v>3.9846243992033901</v>
      </c>
      <c r="DP276">
        <v>3.7896529999999999</v>
      </c>
      <c r="DQ276">
        <v>4.0131269999999999</v>
      </c>
      <c r="DR276">
        <v>0.22347400000000001</v>
      </c>
      <c r="DS276">
        <v>3.7896529999999999</v>
      </c>
      <c r="DT276">
        <v>5.8308809931552128</v>
      </c>
      <c r="DU276">
        <v>5.2218540000000004</v>
      </c>
      <c r="DV276">
        <v>5.839861</v>
      </c>
      <c r="DW276">
        <v>0.61800699999999953</v>
      </c>
      <c r="DX276">
        <v>5.7626150000000003</v>
      </c>
      <c r="DY276">
        <v>3.991762417772041</v>
      </c>
      <c r="DZ276">
        <v>3.9334539999999998</v>
      </c>
      <c r="EA276">
        <v>4.0131269999999999</v>
      </c>
      <c r="EB276">
        <v>7.9673000000000105E-2</v>
      </c>
      <c r="EC276">
        <v>3.9334539999999998</v>
      </c>
      <c r="ED276">
        <v>6.1303112220243401</v>
      </c>
      <c r="EE276">
        <v>5.2218540000000004</v>
      </c>
      <c r="EF276">
        <v>6.1406840000000003</v>
      </c>
      <c r="EG276">
        <v>0.91882999999999981</v>
      </c>
      <c r="EH276">
        <v>6.085839</v>
      </c>
      <c r="EI276">
        <v>6.646327673977213</v>
      </c>
      <c r="EJ276">
        <v>6.6446300000000003</v>
      </c>
      <c r="EK276">
        <v>6.6759120000000003</v>
      </c>
      <c r="EL276">
        <v>3.1282000000000032E-2</v>
      </c>
      <c r="EM276">
        <v>6.6759120000000003</v>
      </c>
      <c r="EN276">
        <v>21.673319382143539</v>
      </c>
      <c r="EO276">
        <v>21.63119</v>
      </c>
      <c r="EP276">
        <v>23.35125</v>
      </c>
      <c r="EQ276">
        <v>1.7200599999999999</v>
      </c>
      <c r="ER276">
        <v>22.191400000000002</v>
      </c>
      <c r="ES276">
        <v>9.3247020857849012</v>
      </c>
      <c r="ET276">
        <v>7.8982299999999999</v>
      </c>
      <c r="EU276">
        <v>10.995150000000001</v>
      </c>
      <c r="EV276">
        <v>3.0969200000000008</v>
      </c>
      <c r="EW276">
        <v>10.995150000000001</v>
      </c>
      <c r="EX276">
        <v>12.34861729635864</v>
      </c>
      <c r="EY276">
        <v>11.196249999999999</v>
      </c>
      <c r="EZ276">
        <v>15.45302</v>
      </c>
      <c r="FA276">
        <v>4.2567700000000013</v>
      </c>
      <c r="FB276">
        <v>11.196249999999999</v>
      </c>
      <c r="FC276">
        <v>0.60601496944087518</v>
      </c>
      <c r="FD276">
        <v>0.60483697562358674</v>
      </c>
      <c r="FE276">
        <v>0.65293215153813922</v>
      </c>
      <c r="FF276">
        <v>4.8095175914552479E-2</v>
      </c>
      <c r="FG276">
        <v>0.62050119576654195</v>
      </c>
      <c r="FH276">
        <v>1.327926818722474</v>
      </c>
      <c r="FI276">
        <v>1.0182898823572211</v>
      </c>
      <c r="FJ276">
        <v>1.9565168398489281</v>
      </c>
      <c r="FK276">
        <v>0.93822695749170726</v>
      </c>
      <c r="FL276">
        <v>1.0182898823572211</v>
      </c>
      <c r="FM276">
        <v>27.732024472724259</v>
      </c>
      <c r="FN276">
        <v>27.6</v>
      </c>
      <c r="FO276">
        <v>30.04</v>
      </c>
      <c r="FP276">
        <v>2.4399999999999982</v>
      </c>
      <c r="FQ276">
        <v>30.04</v>
      </c>
      <c r="FR276">
        <v>270.36108569262109</v>
      </c>
      <c r="FS276">
        <v>262.81333000000001</v>
      </c>
      <c r="FT276">
        <v>270.49457000000001</v>
      </c>
      <c r="FU276">
        <v>7.6812400000000034</v>
      </c>
      <c r="FV276">
        <v>269.09386000000001</v>
      </c>
      <c r="FW276">
        <v>0.84449478539281708</v>
      </c>
      <c r="FX276">
        <v>0.84423400000000004</v>
      </c>
      <c r="FY276">
        <v>0.86482400000000004</v>
      </c>
      <c r="FZ276">
        <v>2.0590000000000001E-2</v>
      </c>
      <c r="GA276">
        <v>0.84603399999999995</v>
      </c>
      <c r="GB276">
        <v>3</v>
      </c>
      <c r="GC276">
        <v>3</v>
      </c>
    </row>
    <row r="277" spans="1:185" x14ac:dyDescent="0.3">
      <c r="A277" s="36" t="s">
        <v>1483</v>
      </c>
      <c r="B277">
        <v>-4.9827448440594828E-2</v>
      </c>
      <c r="C277">
        <v>1.843704841186061</v>
      </c>
      <c r="D277">
        <v>1.7873420593030349</v>
      </c>
      <c r="E277">
        <v>-0.73721664907274786</v>
      </c>
      <c r="F277">
        <v>-0.7220769983696802</v>
      </c>
      <c r="G277">
        <v>1.4593452355818211</v>
      </c>
      <c r="H277">
        <v>-54.178871740332177</v>
      </c>
      <c r="I277">
        <v>7.4023001630319718E-2</v>
      </c>
      <c r="J277">
        <v>0.3683095288363577</v>
      </c>
      <c r="K277">
        <v>0.2236550263908782</v>
      </c>
      <c r="L277">
        <v>-2.7426430093746498E-2</v>
      </c>
      <c r="M277">
        <v>9.0018633431829226E-2</v>
      </c>
      <c r="N277">
        <v>0.19471833509272521</v>
      </c>
      <c r="O277">
        <v>-0.22323841186060711</v>
      </c>
      <c r="P277">
        <v>-2.8520076767881829E-2</v>
      </c>
      <c r="Q277">
        <v>-0.12587682372121409</v>
      </c>
      <c r="R277">
        <v>4.0687141349092668E-2</v>
      </c>
      <c r="S277">
        <v>0.81265554265334838</v>
      </c>
      <c r="T277">
        <v>-0.55408351597717465</v>
      </c>
      <c r="U277">
        <v>-0.55336269455879239</v>
      </c>
      <c r="V277">
        <v>1.9531768784185859</v>
      </c>
      <c r="W277">
        <v>1.9527548411860609</v>
      </c>
      <c r="X277">
        <v>0.2179350017593919</v>
      </c>
      <c r="Y277">
        <v>0.21661055848787539</v>
      </c>
      <c r="Z277">
        <v>3.7697064581210853E-2</v>
      </c>
      <c r="AA277">
        <v>4.0101270511514367E-2</v>
      </c>
      <c r="AB277">
        <v>47.334523558182113</v>
      </c>
      <c r="AC277">
        <v>-0.36862618846545692</v>
      </c>
      <c r="AD277">
        <v>1.902030481719994</v>
      </c>
      <c r="AE277">
        <v>0.58656119022484887</v>
      </c>
      <c r="AF277">
        <v>0.58523674695333217</v>
      </c>
      <c r="AG277">
        <v>0.76148304672914779</v>
      </c>
      <c r="AH277">
        <v>5.1593647442428163E-3</v>
      </c>
      <c r="AI277">
        <v>297.9882743786427</v>
      </c>
      <c r="AJ277">
        <v>281.81886694171578</v>
      </c>
      <c r="AK277">
        <v>290.66757838006879</v>
      </c>
      <c r="AL277">
        <v>321.47842940228293</v>
      </c>
      <c r="AM277">
        <v>241.26877103933191</v>
      </c>
      <c r="AN277">
        <v>313.3</v>
      </c>
      <c r="AO277">
        <v>99.003176278785915</v>
      </c>
      <c r="AP277">
        <v>262.44841186060711</v>
      </c>
      <c r="AQ277">
        <v>19.809999999999999</v>
      </c>
      <c r="AR277">
        <v>4.6151588139392956</v>
      </c>
      <c r="AS277">
        <v>12.22031762787859</v>
      </c>
      <c r="AT277">
        <v>-15.787058307869669</v>
      </c>
      <c r="AU277">
        <v>-6.65</v>
      </c>
      <c r="AV277">
        <v>-9.1370583078696708</v>
      </c>
      <c r="AW277">
        <v>1.8526009875652329</v>
      </c>
      <c r="AX277">
        <v>1.1758999999999999</v>
      </c>
      <c r="AY277">
        <v>2.5737000000000001</v>
      </c>
      <c r="AZ277">
        <v>1.3977999999999999</v>
      </c>
      <c r="BA277">
        <v>2.5737000000000001</v>
      </c>
      <c r="BB277">
        <v>0.93174841186060697</v>
      </c>
      <c r="BC277">
        <v>0.93169999999999997</v>
      </c>
      <c r="BD277">
        <v>0.93179999999999996</v>
      </c>
      <c r="BE277">
        <v>9.9999999999988987E-5</v>
      </c>
      <c r="BF277">
        <v>0.93179999999999996</v>
      </c>
      <c r="BG277">
        <v>18.122721571836191</v>
      </c>
      <c r="BH277">
        <v>18.113900000000001</v>
      </c>
      <c r="BI277">
        <v>18.131</v>
      </c>
      <c r="BJ277">
        <v>1.709999999999923E-2</v>
      </c>
      <c r="BK277">
        <v>18.113900000000001</v>
      </c>
      <c r="BL277">
        <v>9.7222862135855763</v>
      </c>
      <c r="BM277">
        <v>7.0526</v>
      </c>
      <c r="BN277">
        <v>12.227600000000001</v>
      </c>
      <c r="BO277">
        <v>5.1750000000000007</v>
      </c>
      <c r="BP277">
        <v>7.0526</v>
      </c>
      <c r="BQ277">
        <v>7.1594447002328998</v>
      </c>
      <c r="BR277">
        <v>5.3844000000000003</v>
      </c>
      <c r="BS277">
        <v>8.8252000000000006</v>
      </c>
      <c r="BT277">
        <v>3.4407999999999999</v>
      </c>
      <c r="BU277">
        <v>5.3844000000000003</v>
      </c>
      <c r="BV277">
        <v>-0.63824694334483378</v>
      </c>
      <c r="BW277">
        <v>-0.92420000000000002</v>
      </c>
      <c r="BX277">
        <v>-0.36990000000000001</v>
      </c>
      <c r="BY277">
        <v>0.55430000000000001</v>
      </c>
      <c r="BZ277">
        <v>-0.92420000000000002</v>
      </c>
      <c r="CA277">
        <v>-6.521197756888065</v>
      </c>
      <c r="CB277">
        <v>-8.4552999999999994</v>
      </c>
      <c r="CC277">
        <v>-4.4602000000000004</v>
      </c>
      <c r="CD277">
        <v>3.995099999999999</v>
      </c>
      <c r="CE277">
        <v>-4.4602000000000004</v>
      </c>
      <c r="CF277">
        <v>50.851588139392959</v>
      </c>
      <c r="CG277">
        <v>50.8</v>
      </c>
      <c r="CH277">
        <v>50.9</v>
      </c>
      <c r="CI277">
        <v>0.10000000000000139</v>
      </c>
      <c r="CJ277">
        <v>50.8</v>
      </c>
      <c r="CK277">
        <v>14.251588139392959</v>
      </c>
      <c r="CL277">
        <v>14.2</v>
      </c>
      <c r="CM277">
        <v>14.3</v>
      </c>
      <c r="CN277">
        <v>0.10000000000000139</v>
      </c>
      <c r="CO277">
        <v>14.2</v>
      </c>
      <c r="CP277">
        <v>60.896823721214083</v>
      </c>
      <c r="CQ277">
        <v>60.8</v>
      </c>
      <c r="CR277">
        <v>61</v>
      </c>
      <c r="CS277">
        <v>0.20000000000000279</v>
      </c>
      <c r="CT277">
        <v>61</v>
      </c>
      <c r="CU277">
        <v>11.4</v>
      </c>
      <c r="CV277">
        <v>11.4</v>
      </c>
      <c r="CW277">
        <v>11.4</v>
      </c>
      <c r="CX277">
        <v>0</v>
      </c>
      <c r="CY277">
        <v>11.4</v>
      </c>
      <c r="CZ277">
        <v>38.106352557571817</v>
      </c>
      <c r="DA277">
        <v>37.9</v>
      </c>
      <c r="DB277">
        <v>38.299999999999997</v>
      </c>
      <c r="DC277">
        <v>0.39999999999999858</v>
      </c>
      <c r="DD277">
        <v>37.9</v>
      </c>
      <c r="DE277">
        <v>1.751588139392958</v>
      </c>
      <c r="DF277">
        <v>1.7</v>
      </c>
      <c r="DG277">
        <v>1.8</v>
      </c>
      <c r="DH277">
        <v>0.1000000000000001</v>
      </c>
      <c r="DI277">
        <v>1.7</v>
      </c>
      <c r="DJ277">
        <v>0.19375845766654781</v>
      </c>
      <c r="DK277">
        <v>0.19352380952380949</v>
      </c>
      <c r="DL277">
        <v>0.1939786585365853</v>
      </c>
      <c r="DM277">
        <v>4.5484901277581541E-4</v>
      </c>
      <c r="DN277">
        <v>0.19352380952380949</v>
      </c>
      <c r="DO277">
        <v>3.7087013357611438</v>
      </c>
      <c r="DP277">
        <v>3.7060900000000001</v>
      </c>
      <c r="DQ277">
        <v>3.711484</v>
      </c>
      <c r="DR277">
        <v>5.3939999999998989E-3</v>
      </c>
      <c r="DS277">
        <v>3.711484</v>
      </c>
      <c r="DT277">
        <v>5.7498492938292216</v>
      </c>
      <c r="DU277">
        <v>5.7494009999999998</v>
      </c>
      <c r="DV277">
        <v>5.7503270000000004</v>
      </c>
      <c r="DW277">
        <v>9.2600000000064853E-4</v>
      </c>
      <c r="DX277">
        <v>5.7503270000000004</v>
      </c>
      <c r="DY277">
        <v>4.2952471489198656</v>
      </c>
      <c r="DZ277">
        <v>4.2868839999999997</v>
      </c>
      <c r="EA277">
        <v>4.3041590000000003</v>
      </c>
      <c r="EB277">
        <v>1.7275000000000599E-2</v>
      </c>
      <c r="EC277">
        <v>4.3041590000000003</v>
      </c>
      <c r="ED277">
        <v>7.121652981196684</v>
      </c>
      <c r="EE277">
        <v>7.0333800000000002</v>
      </c>
      <c r="EF277">
        <v>7.204491</v>
      </c>
      <c r="EG277">
        <v>0.17111099999999979</v>
      </c>
      <c r="EH277">
        <v>7.0333800000000002</v>
      </c>
      <c r="EI277">
        <v>7.3080431822438001</v>
      </c>
      <c r="EJ277">
        <v>7.294378</v>
      </c>
      <c r="EK277">
        <v>7.3208669999999998</v>
      </c>
      <c r="EL277">
        <v>2.6488999999999759E-2</v>
      </c>
      <c r="EM277">
        <v>7.294378</v>
      </c>
      <c r="EN277">
        <v>18.065891737802989</v>
      </c>
      <c r="EO277">
        <v>18.0379</v>
      </c>
      <c r="EP277">
        <v>18.09572</v>
      </c>
      <c r="EQ277">
        <v>5.7819999999999538E-2</v>
      </c>
      <c r="ER277">
        <v>18.09572</v>
      </c>
      <c r="ES277">
        <v>5.9870599999999996</v>
      </c>
      <c r="ET277">
        <v>5.9870599999999996</v>
      </c>
      <c r="EU277">
        <v>5.9870599999999996</v>
      </c>
      <c r="EV277">
        <v>0</v>
      </c>
      <c r="EW277">
        <v>5.9870599999999996</v>
      </c>
      <c r="EX277">
        <v>12.078831737802989</v>
      </c>
      <c r="EY277">
        <v>12.050840000000001</v>
      </c>
      <c r="EZ277">
        <v>12.10866</v>
      </c>
      <c r="FA277">
        <v>5.7819999999999538E-2</v>
      </c>
      <c r="FB277">
        <v>12.10866</v>
      </c>
      <c r="FC277">
        <v>0.39473758157222549</v>
      </c>
      <c r="FD277">
        <v>0.39412596543698453</v>
      </c>
      <c r="FE277">
        <v>0.39538932554661838</v>
      </c>
      <c r="FF277">
        <v>1.263360109633904E-3</v>
      </c>
      <c r="FG277">
        <v>0.39538932554661838</v>
      </c>
      <c r="FH277">
        <v>2.0174896757010941</v>
      </c>
      <c r="FI277">
        <v>2.012814302846472</v>
      </c>
      <c r="FJ277">
        <v>2.0224717975099629</v>
      </c>
      <c r="FK277">
        <v>9.6574946634908621E-3</v>
      </c>
      <c r="FL277">
        <v>2.0224717975099629</v>
      </c>
      <c r="FM277">
        <v>35.572617790910563</v>
      </c>
      <c r="FN277">
        <v>35.5</v>
      </c>
      <c r="FO277">
        <v>35.65</v>
      </c>
      <c r="FP277">
        <v>0.14999999999999861</v>
      </c>
      <c r="FQ277">
        <v>35.65</v>
      </c>
      <c r="FR277">
        <v>317.02158732561662</v>
      </c>
      <c r="FS277">
        <v>317.00056000000001</v>
      </c>
      <c r="FT277">
        <v>317.04131999999998</v>
      </c>
      <c r="FU277">
        <v>4.0759999999977481E-2</v>
      </c>
      <c r="FV277">
        <v>317.00056000000001</v>
      </c>
      <c r="FW277">
        <v>0.76407820593030351</v>
      </c>
      <c r="FX277">
        <v>0.76405400000000001</v>
      </c>
      <c r="FY277">
        <v>0.76410400000000001</v>
      </c>
      <c r="FZ277">
        <v>4.9999999999994493E-5</v>
      </c>
      <c r="GA277">
        <v>0.76410400000000001</v>
      </c>
      <c r="GB277">
        <v>2</v>
      </c>
      <c r="GC277">
        <v>2</v>
      </c>
    </row>
    <row r="278" spans="1:185" x14ac:dyDescent="0.3">
      <c r="A278" s="36" t="s">
        <v>425</v>
      </c>
      <c r="B278">
        <v>-6.8553029945419675E-2</v>
      </c>
      <c r="C278">
        <v>1.8136078188889859</v>
      </c>
      <c r="D278">
        <v>1.8344310060545279</v>
      </c>
      <c r="E278">
        <v>-0.84324947897665148</v>
      </c>
      <c r="F278">
        <v>-0.65040921781044592</v>
      </c>
      <c r="G278">
        <v>1.493696448152154</v>
      </c>
      <c r="H278">
        <v>-54.197237150547558</v>
      </c>
      <c r="I278">
        <v>1.442249154691118E-2</v>
      </c>
      <c r="J278">
        <v>0.47607520711669271</v>
      </c>
      <c r="K278">
        <v>0.23045464212226849</v>
      </c>
      <c r="L278">
        <v>-3.386907756509637E-2</v>
      </c>
      <c r="M278">
        <v>8.9039039560264044E-2</v>
      </c>
      <c r="N278">
        <v>0.16324661601601431</v>
      </c>
      <c r="O278">
        <v>-0.2139813979566246</v>
      </c>
      <c r="P278">
        <v>-5.0734781940610221E-2</v>
      </c>
      <c r="Q278">
        <v>-0.1323630899471816</v>
      </c>
      <c r="R278">
        <v>5.3656628018163552E-2</v>
      </c>
      <c r="S278">
        <v>0.79630572131817767</v>
      </c>
      <c r="T278">
        <v>-0.51286588999149596</v>
      </c>
      <c r="U278">
        <v>-0.49632245009167358</v>
      </c>
      <c r="V278">
        <v>1.944716185892422</v>
      </c>
      <c r="W278">
        <v>1.936410046327367</v>
      </c>
      <c r="X278">
        <v>0.19230582124172221</v>
      </c>
      <c r="Y278">
        <v>0.17472177241916201</v>
      </c>
      <c r="Z278">
        <v>5.0352573029080999E-2</v>
      </c>
      <c r="AA278">
        <v>5.8137113683300129E-2</v>
      </c>
      <c r="AB278">
        <v>48.933572904461222</v>
      </c>
      <c r="AC278">
        <v>-0.35157348442981701</v>
      </c>
      <c r="AD278">
        <v>1.9243779591785</v>
      </c>
      <c r="AE278">
        <v>0.54387930567153919</v>
      </c>
      <c r="AF278">
        <v>0.52629525684897893</v>
      </c>
      <c r="AG278">
        <v>0.82017642810085345</v>
      </c>
      <c r="AH278">
        <v>4.3386749264525439E-3</v>
      </c>
      <c r="AI278">
        <v>271.66909245080518</v>
      </c>
      <c r="AJ278">
        <v>245.85653310677321</v>
      </c>
      <c r="AK278">
        <v>275.17919357529132</v>
      </c>
      <c r="AL278">
        <v>293.97147516764983</v>
      </c>
      <c r="AM278">
        <v>367.36882393610148</v>
      </c>
      <c r="AN278">
        <v>459.90000002871528</v>
      </c>
      <c r="AO278">
        <v>243.90364413031611</v>
      </c>
      <c r="AP278">
        <v>354.79681101691062</v>
      </c>
      <c r="AQ278">
        <v>20.90377514224873</v>
      </c>
      <c r="AR278">
        <v>5.1737750934326456</v>
      </c>
      <c r="AS278">
        <v>12.8500000086146</v>
      </c>
      <c r="AT278">
        <v>-17.87366950449746</v>
      </c>
      <c r="AU278">
        <v>-9.6286744382916929</v>
      </c>
      <c r="AV278">
        <v>-8.2449950662057674</v>
      </c>
      <c r="AW278">
        <v>0.74531560442234523</v>
      </c>
      <c r="AX278">
        <v>0.73550000000000004</v>
      </c>
      <c r="AY278">
        <v>1.6044</v>
      </c>
      <c r="AZ278">
        <v>0.86890000000000001</v>
      </c>
      <c r="BA278">
        <v>1.6044</v>
      </c>
      <c r="BB278">
        <v>0.86391843191661244</v>
      </c>
      <c r="BC278">
        <v>0.75139999999999996</v>
      </c>
      <c r="BD278">
        <v>0.8649</v>
      </c>
      <c r="BE278">
        <v>0.1135</v>
      </c>
      <c r="BF278">
        <v>0.75139999999999996</v>
      </c>
      <c r="BG278">
        <v>26.07973296393892</v>
      </c>
      <c r="BH278">
        <v>25.979500000000002</v>
      </c>
      <c r="BI278">
        <v>36.7393</v>
      </c>
      <c r="BJ278">
        <v>10.7598</v>
      </c>
      <c r="BK278">
        <v>36.7393</v>
      </c>
      <c r="BL278">
        <v>5.0387675048024718</v>
      </c>
      <c r="BM278">
        <v>4.8166000000000002</v>
      </c>
      <c r="BN278">
        <v>7.3289999999999997</v>
      </c>
      <c r="BO278">
        <v>2.5124</v>
      </c>
      <c r="BP278">
        <v>7.3289999999999997</v>
      </c>
      <c r="BQ278">
        <v>3.9770578029828321</v>
      </c>
      <c r="BR278">
        <v>3.9289999999999998</v>
      </c>
      <c r="BS278">
        <v>5.0269000000000004</v>
      </c>
      <c r="BT278">
        <v>1.097900000000001</v>
      </c>
      <c r="BU278">
        <v>5.0269000000000004</v>
      </c>
      <c r="BV278">
        <v>-1.328270220618853</v>
      </c>
      <c r="BW278">
        <v>-1.8169999999999999</v>
      </c>
      <c r="BX278">
        <v>0.29809999999999998</v>
      </c>
      <c r="BY278">
        <v>2.1151</v>
      </c>
      <c r="BZ278">
        <v>0.29809999999999998</v>
      </c>
      <c r="CA278">
        <v>-2.6488498309702071</v>
      </c>
      <c r="CB278">
        <v>-5.3250000000000002</v>
      </c>
      <c r="CC278">
        <v>-2.1120999999999999</v>
      </c>
      <c r="CD278">
        <v>3.2128999999999999</v>
      </c>
      <c r="CE278">
        <v>-5.3250000000000002</v>
      </c>
      <c r="CF278">
        <v>105.1031890118047</v>
      </c>
      <c r="CG278">
        <v>70</v>
      </c>
      <c r="CH278">
        <v>106.5</v>
      </c>
      <c r="CI278">
        <v>36.5</v>
      </c>
      <c r="CJ278">
        <v>70</v>
      </c>
      <c r="CK278">
        <v>42.648987849098347</v>
      </c>
      <c r="CL278">
        <v>19.5</v>
      </c>
      <c r="CM278">
        <v>42.8</v>
      </c>
      <c r="CN278">
        <v>23.3</v>
      </c>
      <c r="CO278">
        <v>19.5</v>
      </c>
      <c r="CP278">
        <v>55.900001665489967</v>
      </c>
      <c r="CQ278">
        <v>55.9</v>
      </c>
      <c r="CR278">
        <v>61.7</v>
      </c>
      <c r="CS278">
        <v>5.8000000000000043</v>
      </c>
      <c r="CT278">
        <v>61.7</v>
      </c>
      <c r="CU278">
        <v>15.27550273011323</v>
      </c>
      <c r="CV278">
        <v>15.2</v>
      </c>
      <c r="CW278">
        <v>15.4</v>
      </c>
      <c r="CX278">
        <v>0.20000000000000109</v>
      </c>
      <c r="CY278">
        <v>15.2</v>
      </c>
      <c r="CZ278">
        <v>170.5177245362039</v>
      </c>
      <c r="DA278">
        <v>137.9</v>
      </c>
      <c r="DB278">
        <v>181.1</v>
      </c>
      <c r="DC278">
        <v>43.199999999999989</v>
      </c>
      <c r="DD278">
        <v>137.9</v>
      </c>
      <c r="DE278">
        <v>23.653010781187231</v>
      </c>
      <c r="DF278">
        <v>3.7</v>
      </c>
      <c r="DG278">
        <v>24.4</v>
      </c>
      <c r="DH278">
        <v>20.7</v>
      </c>
      <c r="DI278">
        <v>3.7</v>
      </c>
      <c r="DJ278">
        <v>0.29626792251009659</v>
      </c>
      <c r="DK278">
        <v>0.17948717948717949</v>
      </c>
      <c r="DL278">
        <v>0.30135823429541603</v>
      </c>
      <c r="DM278">
        <v>0.1218710548082365</v>
      </c>
      <c r="DN278">
        <v>0.17948717948717949</v>
      </c>
      <c r="DO278">
        <v>3.9327974746750969</v>
      </c>
      <c r="DP278">
        <v>3.8369710000000001</v>
      </c>
      <c r="DQ278">
        <v>3.9375339999999999</v>
      </c>
      <c r="DR278">
        <v>0.10056299999999969</v>
      </c>
      <c r="DS278">
        <v>3.8369710000000001</v>
      </c>
      <c r="DT278">
        <v>7.0145812243488566</v>
      </c>
      <c r="DU278">
        <v>6.3391219999999997</v>
      </c>
      <c r="DV278">
        <v>7.0220830000000003</v>
      </c>
      <c r="DW278">
        <v>0.6829610000000006</v>
      </c>
      <c r="DX278">
        <v>6.3391219999999997</v>
      </c>
      <c r="DY278">
        <v>3.9327974746750969</v>
      </c>
      <c r="DZ278">
        <v>3.8369710000000001</v>
      </c>
      <c r="EA278">
        <v>3.9375339999999999</v>
      </c>
      <c r="EB278">
        <v>0.10056299999999969</v>
      </c>
      <c r="EC278">
        <v>3.8369710000000001</v>
      </c>
      <c r="ED278">
        <v>8.8128824326133852</v>
      </c>
      <c r="EE278">
        <v>8.8043220000000009</v>
      </c>
      <c r="EF278">
        <v>8.8192439999999994</v>
      </c>
      <c r="EG278">
        <v>1.4921999999998549E-2</v>
      </c>
      <c r="EH278">
        <v>8.8192439999999994</v>
      </c>
      <c r="EI278">
        <v>7.6407165722659727</v>
      </c>
      <c r="EJ278">
        <v>7.6216249999999999</v>
      </c>
      <c r="EK278">
        <v>10.083572999999999</v>
      </c>
      <c r="EL278">
        <v>2.461948</v>
      </c>
      <c r="EM278">
        <v>10.083572999999999</v>
      </c>
      <c r="EN278">
        <v>36.998289265974527</v>
      </c>
      <c r="EO278">
        <v>27.666740000000001</v>
      </c>
      <c r="EP278">
        <v>37.298169999999999</v>
      </c>
      <c r="EQ278">
        <v>9.6314299999999982</v>
      </c>
      <c r="ER278">
        <v>27.666740000000001</v>
      </c>
      <c r="ES278">
        <v>20.614788043898319</v>
      </c>
      <c r="ET278">
        <v>14.54134</v>
      </c>
      <c r="EU278">
        <v>21.6616</v>
      </c>
      <c r="EV278">
        <v>7.12026</v>
      </c>
      <c r="EW278">
        <v>14.54134</v>
      </c>
      <c r="EX278">
        <v>16.383501222076209</v>
      </c>
      <c r="EY278">
        <v>13.125400000000001</v>
      </c>
      <c r="EZ278">
        <v>17.31823</v>
      </c>
      <c r="FA278">
        <v>4.1928299999999989</v>
      </c>
      <c r="FB278">
        <v>13.125400000000001</v>
      </c>
      <c r="FC278">
        <v>0.57284385947977379</v>
      </c>
      <c r="FD278">
        <v>0.42836364694836609</v>
      </c>
      <c r="FE278">
        <v>0.57748690759012955</v>
      </c>
      <c r="FF278">
        <v>0.14912326064176351</v>
      </c>
      <c r="FG278">
        <v>0.42836364694836609</v>
      </c>
      <c r="FH278">
        <v>0.79822625683938786</v>
      </c>
      <c r="FI278">
        <v>0.68518576651770868</v>
      </c>
      <c r="FJ278">
        <v>0.90262658049395728</v>
      </c>
      <c r="FK278">
        <v>0.21744081397624859</v>
      </c>
      <c r="FL278">
        <v>0.90262658049395728</v>
      </c>
      <c r="FM278">
        <v>41.174899175438519</v>
      </c>
      <c r="FN278">
        <v>40.22</v>
      </c>
      <c r="FO278">
        <v>41.19</v>
      </c>
      <c r="FP278">
        <v>0.96999999999999886</v>
      </c>
      <c r="FQ278">
        <v>40.22</v>
      </c>
      <c r="FR278">
        <v>421.51182019811671</v>
      </c>
      <c r="FS278">
        <v>413.66012999999998</v>
      </c>
      <c r="FT278">
        <v>422.26522999999997</v>
      </c>
      <c r="FU278">
        <v>8.6050999999999931</v>
      </c>
      <c r="FV278">
        <v>413.66012999999998</v>
      </c>
      <c r="FW278">
        <v>0.75934229421595378</v>
      </c>
      <c r="FX278">
        <v>0.75823799999999997</v>
      </c>
      <c r="FY278">
        <v>0.77196399999999998</v>
      </c>
      <c r="FZ278">
        <v>1.3726000000000019E-2</v>
      </c>
      <c r="GA278">
        <v>0.77196399999999998</v>
      </c>
      <c r="GB278">
        <v>3</v>
      </c>
      <c r="GC278">
        <v>2</v>
      </c>
    </row>
    <row r="279" spans="1:185" x14ac:dyDescent="0.3">
      <c r="A279" s="36" t="s">
        <v>426</v>
      </c>
      <c r="B279">
        <v>-6.0759788849825233E-2</v>
      </c>
      <c r="C279">
        <v>1.8279009064322209</v>
      </c>
      <c r="D279">
        <v>1.7539771793610099</v>
      </c>
      <c r="E279">
        <v>-0.82993357589461014</v>
      </c>
      <c r="F279">
        <v>-0.59575868648113284</v>
      </c>
      <c r="G279">
        <v>1.42569107361879</v>
      </c>
      <c r="H279">
        <v>-54.196140363702547</v>
      </c>
      <c r="I279">
        <v>6.4019047719761163E-2</v>
      </c>
      <c r="J279">
        <v>0.56205713015722869</v>
      </c>
      <c r="K279">
        <v>0.194973010541448</v>
      </c>
      <c r="L279">
        <v>-3.3951659540537638E-2</v>
      </c>
      <c r="M279">
        <v>9.7047338183853082E-2</v>
      </c>
      <c r="N279">
        <v>0.19508449066597441</v>
      </c>
      <c r="O279">
        <v>-0.2207757747765996</v>
      </c>
      <c r="P279">
        <v>-2.5691284110625219E-2</v>
      </c>
      <c r="Q279">
        <v>-0.1232298568078532</v>
      </c>
      <c r="R279">
        <v>3.8934353631020213E-2</v>
      </c>
      <c r="S279">
        <v>0.80522477915154056</v>
      </c>
      <c r="T279">
        <v>-0.52241333372083132</v>
      </c>
      <c r="U279">
        <v>-0.50914040353161916</v>
      </c>
      <c r="V279">
        <v>1.9542068633958869</v>
      </c>
      <c r="W279">
        <v>1.947585724951393</v>
      </c>
      <c r="X279">
        <v>0.20582450704119509</v>
      </c>
      <c r="Y279">
        <v>0.19557623630015941</v>
      </c>
      <c r="Z279">
        <v>3.5435618251563349E-2</v>
      </c>
      <c r="AA279">
        <v>4.0446770202575408E-2</v>
      </c>
      <c r="AB279">
        <v>49.50590955331981</v>
      </c>
      <c r="AC279">
        <v>-0.36604536127437681</v>
      </c>
      <c r="AD279">
        <v>1.9250567963213869</v>
      </c>
      <c r="AE279">
        <v>0.57186986831557196</v>
      </c>
      <c r="AF279">
        <v>0.56162159757453611</v>
      </c>
      <c r="AG279">
        <v>0.82069040248224157</v>
      </c>
      <c r="AH279">
        <v>5.0407466598257292E-3</v>
      </c>
      <c r="AI279">
        <v>302.52844145457283</v>
      </c>
      <c r="AJ279">
        <v>275.41120238722482</v>
      </c>
      <c r="AK279">
        <v>301.55408267876021</v>
      </c>
      <c r="AL279">
        <v>330.62003315300348</v>
      </c>
      <c r="AM279">
        <v>314.21881972151868</v>
      </c>
      <c r="AN279">
        <v>419.90258535427301</v>
      </c>
      <c r="AO279">
        <v>162.0806177340676</v>
      </c>
      <c r="AP279">
        <v>328.58520324098407</v>
      </c>
      <c r="AQ279">
        <v>20.284872145834481</v>
      </c>
      <c r="AR279">
        <v>4.8135818798106644</v>
      </c>
      <c r="AS279">
        <v>12.285571545838341</v>
      </c>
      <c r="AT279">
        <v>-16.573083931226051</v>
      </c>
      <c r="AU279">
        <v>-10.340256641015459</v>
      </c>
      <c r="AV279">
        <v>-6.2328272902105901</v>
      </c>
      <c r="AW279">
        <v>1.216368211757076</v>
      </c>
      <c r="AX279">
        <v>0.94569999999999999</v>
      </c>
      <c r="AY279">
        <v>1.4452</v>
      </c>
      <c r="AZ279">
        <v>0.49950000000000011</v>
      </c>
      <c r="BA279">
        <v>1.4152</v>
      </c>
      <c r="BB279">
        <v>0.92655250299949132</v>
      </c>
      <c r="BC279">
        <v>0.87209999999999999</v>
      </c>
      <c r="BD279">
        <v>0.95130000000000003</v>
      </c>
      <c r="BE279">
        <v>7.9200000000000048E-2</v>
      </c>
      <c r="BF279">
        <v>0.89959999999999996</v>
      </c>
      <c r="BG279">
        <v>18.729947034848351</v>
      </c>
      <c r="BH279">
        <v>15.1059</v>
      </c>
      <c r="BI279">
        <v>25.334499999999998</v>
      </c>
      <c r="BJ279">
        <v>10.2286</v>
      </c>
      <c r="BK279">
        <v>22.2544</v>
      </c>
      <c r="BL279">
        <v>3.4030817911056701</v>
      </c>
      <c r="BM279">
        <v>2.3563999999999998</v>
      </c>
      <c r="BN279">
        <v>6.5759999999999996</v>
      </c>
      <c r="BO279">
        <v>4.2195999999999998</v>
      </c>
      <c r="BP279">
        <v>6.5759999999999996</v>
      </c>
      <c r="BQ279">
        <v>2.1246116955117849</v>
      </c>
      <c r="BR279">
        <v>1.4654</v>
      </c>
      <c r="BS279">
        <v>3.6796000000000002</v>
      </c>
      <c r="BT279">
        <v>2.2141999999999999</v>
      </c>
      <c r="BU279">
        <v>3.5461999999999998</v>
      </c>
      <c r="BV279">
        <v>0.4373158844236798</v>
      </c>
      <c r="BW279">
        <v>-0.5151</v>
      </c>
      <c r="BX279">
        <v>1.7412000000000001</v>
      </c>
      <c r="BY279">
        <v>2.2563</v>
      </c>
      <c r="BZ279">
        <v>1.7182999999999999</v>
      </c>
      <c r="CA279">
        <v>-2.5619226496783281</v>
      </c>
      <c r="CB279">
        <v>-5.2645</v>
      </c>
      <c r="CC279">
        <v>-1.8125</v>
      </c>
      <c r="CD279">
        <v>3.452</v>
      </c>
      <c r="CE279">
        <v>-5.2645</v>
      </c>
      <c r="CF279">
        <v>91.317382113288943</v>
      </c>
      <c r="CG279">
        <v>59</v>
      </c>
      <c r="CH279">
        <v>113</v>
      </c>
      <c r="CI279">
        <v>54</v>
      </c>
      <c r="CJ279">
        <v>59</v>
      </c>
      <c r="CK279">
        <v>39.650834641964799</v>
      </c>
      <c r="CL279">
        <v>16.399999999999999</v>
      </c>
      <c r="CM279">
        <v>43.2</v>
      </c>
      <c r="CN279">
        <v>26.8</v>
      </c>
      <c r="CO279">
        <v>16.399999999999999</v>
      </c>
      <c r="CP279">
        <v>63.807223845719079</v>
      </c>
      <c r="CQ279">
        <v>53.2</v>
      </c>
      <c r="CR279">
        <v>83.7</v>
      </c>
      <c r="CS279">
        <v>30.5</v>
      </c>
      <c r="CT279">
        <v>77.5</v>
      </c>
      <c r="CU279">
        <v>12.83949770843045</v>
      </c>
      <c r="CV279">
        <v>11.3</v>
      </c>
      <c r="CW279">
        <v>19.8</v>
      </c>
      <c r="CX279">
        <v>8.5</v>
      </c>
      <c r="CY279">
        <v>13</v>
      </c>
      <c r="CZ279">
        <v>85.00285741464856</v>
      </c>
      <c r="DA279">
        <v>41.7</v>
      </c>
      <c r="DB279">
        <v>108.7</v>
      </c>
      <c r="DC279">
        <v>67</v>
      </c>
      <c r="DD279">
        <v>63.5</v>
      </c>
      <c r="DE279">
        <v>23.07171776118021</v>
      </c>
      <c r="DF279">
        <v>2.9</v>
      </c>
      <c r="DG279">
        <v>27.5</v>
      </c>
      <c r="DH279">
        <v>24.6</v>
      </c>
      <c r="DI279">
        <v>2.9</v>
      </c>
      <c r="DJ279">
        <v>0.27827689137540612</v>
      </c>
      <c r="DK279">
        <v>0.1636615811373093</v>
      </c>
      <c r="DL279">
        <v>0.36903984323971262</v>
      </c>
      <c r="DM279">
        <v>0.20537826210240329</v>
      </c>
      <c r="DN279">
        <v>0.1636615811373093</v>
      </c>
      <c r="DO279">
        <v>4.0120460621973377</v>
      </c>
      <c r="DP279">
        <v>3.7514020000000001</v>
      </c>
      <c r="DQ279">
        <v>4.5664400000000001</v>
      </c>
      <c r="DR279">
        <v>0.81503799999999993</v>
      </c>
      <c r="DS279">
        <v>4.3140390000000002</v>
      </c>
      <c r="DT279">
        <v>6.4042488729960123</v>
      </c>
      <c r="DU279">
        <v>6.0027460000000001</v>
      </c>
      <c r="DV279">
        <v>6.6812430000000003</v>
      </c>
      <c r="DW279">
        <v>0.67849700000000013</v>
      </c>
      <c r="DX279">
        <v>6.3869020000000001</v>
      </c>
      <c r="DY279">
        <v>4.4263436653451462</v>
      </c>
      <c r="DZ279">
        <v>4.1212920000000004</v>
      </c>
      <c r="EA279">
        <v>4.8065810000000004</v>
      </c>
      <c r="EB279">
        <v>0.68528900000000004</v>
      </c>
      <c r="EC279">
        <v>4.8065810000000004</v>
      </c>
      <c r="ED279">
        <v>6.7695222694394328</v>
      </c>
      <c r="EE279">
        <v>6.3285429999999998</v>
      </c>
      <c r="EF279">
        <v>7.0053140000000003</v>
      </c>
      <c r="EG279">
        <v>0.67677100000000046</v>
      </c>
      <c r="EH279">
        <v>6.7812679999999999</v>
      </c>
      <c r="EI279">
        <v>7.8152136536893257</v>
      </c>
      <c r="EJ279">
        <v>7.5704060000000002</v>
      </c>
      <c r="EK279">
        <v>9.943975</v>
      </c>
      <c r="EL279">
        <v>2.3735689999999998</v>
      </c>
      <c r="EM279">
        <v>9.6589299999999998</v>
      </c>
      <c r="EN279">
        <v>34.294453122516202</v>
      </c>
      <c r="EO279">
        <v>28.105969999999999</v>
      </c>
      <c r="EP279">
        <v>41.264780000000002</v>
      </c>
      <c r="EQ279">
        <v>13.158810000000001</v>
      </c>
      <c r="ER279">
        <v>28.105969999999999</v>
      </c>
      <c r="ES279">
        <v>13.70661510066723</v>
      </c>
      <c r="ET279">
        <v>9.1699099999999998</v>
      </c>
      <c r="EU279">
        <v>19.58624</v>
      </c>
      <c r="EV279">
        <v>10.41633</v>
      </c>
      <c r="EW279">
        <v>9.1791</v>
      </c>
      <c r="EX279">
        <v>20.587838021848949</v>
      </c>
      <c r="EY279">
        <v>12.58662</v>
      </c>
      <c r="EZ279">
        <v>26.55189</v>
      </c>
      <c r="FA279">
        <v>13.96527</v>
      </c>
      <c r="FB279">
        <v>18.926870000000001</v>
      </c>
      <c r="FC279">
        <v>0.57579556794909414</v>
      </c>
      <c r="FD279">
        <v>0.47189243406494152</v>
      </c>
      <c r="FE279">
        <v>0.69282566925654288</v>
      </c>
      <c r="FF279">
        <v>0.22093323519160141</v>
      </c>
      <c r="FG279">
        <v>0.47189243406494152</v>
      </c>
      <c r="FH279">
        <v>1.521239070638565</v>
      </c>
      <c r="FI279">
        <v>0.64262563922427174</v>
      </c>
      <c r="FJ279">
        <v>2.2060369185739011</v>
      </c>
      <c r="FK279">
        <v>1.5634112793496291</v>
      </c>
      <c r="FL279">
        <v>2.0619526968874951</v>
      </c>
      <c r="FM279">
        <v>40.08667295513591</v>
      </c>
      <c r="FN279">
        <v>37.200000000000003</v>
      </c>
      <c r="FO279">
        <v>44.35</v>
      </c>
      <c r="FP279">
        <v>7.1499999999999986</v>
      </c>
      <c r="FQ279">
        <v>37.200000000000003</v>
      </c>
      <c r="FR279">
        <v>411.2787286096505</v>
      </c>
      <c r="FS279">
        <v>389.59395999999998</v>
      </c>
      <c r="FT279">
        <v>415.45150000000001</v>
      </c>
      <c r="FU279">
        <v>25.857540000000029</v>
      </c>
      <c r="FV279">
        <v>398.14929999999998</v>
      </c>
      <c r="FW279">
        <v>0.74694825551482302</v>
      </c>
      <c r="FX279">
        <v>0.74006499999999997</v>
      </c>
      <c r="FY279">
        <v>0.78356700000000001</v>
      </c>
      <c r="FZ279">
        <v>4.3502000000000041E-2</v>
      </c>
      <c r="GA279">
        <v>0.77069699999999997</v>
      </c>
      <c r="GB279">
        <v>21</v>
      </c>
      <c r="GC279">
        <v>16</v>
      </c>
    </row>
    <row r="280" spans="1:185" x14ac:dyDescent="0.3">
      <c r="A280" s="36" t="s">
        <v>1491</v>
      </c>
      <c r="B280">
        <v>-5.1974089605744407E-2</v>
      </c>
      <c r="C280">
        <v>1.833233431768412</v>
      </c>
      <c r="D280">
        <v>1.816215096911342</v>
      </c>
      <c r="E280">
        <v>-0.75814782290741667</v>
      </c>
      <c r="F280">
        <v>-0.72464483657753709</v>
      </c>
      <c r="G280">
        <v>1.4827926628366239</v>
      </c>
      <c r="H280">
        <v>-54.183059761127851</v>
      </c>
      <c r="I280">
        <v>6.2615549735198908E-2</v>
      </c>
      <c r="J280">
        <v>1.123974674060234E-2</v>
      </c>
      <c r="K280">
        <v>0.16599605170332909</v>
      </c>
      <c r="L280">
        <v>-9.9780935087040324E-3</v>
      </c>
      <c r="M280">
        <v>0.1072285967793543</v>
      </c>
      <c r="N280">
        <v>0.17925220495185651</v>
      </c>
      <c r="O280">
        <v>-0.21036773515337551</v>
      </c>
      <c r="P280">
        <v>-3.1115530201519082E-2</v>
      </c>
      <c r="Q280">
        <v>-0.1207408771961057</v>
      </c>
      <c r="R280">
        <v>4.0681788209351741E-2</v>
      </c>
      <c r="S280">
        <v>0.83818456071838687</v>
      </c>
      <c r="T280">
        <v>-0.54837101747214156</v>
      </c>
      <c r="U280">
        <v>-0.5447635554612803</v>
      </c>
      <c r="V280">
        <v>1.9506036434915219</v>
      </c>
      <c r="W280">
        <v>1.949243298621598</v>
      </c>
      <c r="X280">
        <v>0.22302034380364241</v>
      </c>
      <c r="Y280">
        <v>0.21830106068724939</v>
      </c>
      <c r="Z280">
        <v>3.9235926575361693E-2</v>
      </c>
      <c r="AA280">
        <v>4.2514207362805229E-2</v>
      </c>
      <c r="AB280">
        <v>48.27096039227613</v>
      </c>
      <c r="AC280">
        <v>-0.36521953717966438</v>
      </c>
      <c r="AD280">
        <v>1.89597615919999</v>
      </c>
      <c r="AE280">
        <v>0.58823988098330693</v>
      </c>
      <c r="AF280">
        <v>0.5835205978669139</v>
      </c>
      <c r="AG280">
        <v>0.8309687130291914</v>
      </c>
      <c r="AH280">
        <v>5.1877612422151394E-3</v>
      </c>
      <c r="AI280">
        <v>298.33244946406268</v>
      </c>
      <c r="AJ280">
        <v>266.93990001581051</v>
      </c>
      <c r="AK280">
        <v>299.77707643427601</v>
      </c>
      <c r="AL280">
        <v>328.28028120907169</v>
      </c>
      <c r="AM280">
        <v>337.29033902822732</v>
      </c>
      <c r="AN280">
        <v>434.1594075519688</v>
      </c>
      <c r="AO280">
        <v>169.720214503113</v>
      </c>
      <c r="AP280">
        <v>338.32134139833801</v>
      </c>
      <c r="AQ280">
        <v>20.916118371042529</v>
      </c>
      <c r="AR280">
        <v>5.1858123560851954</v>
      </c>
      <c r="AS280">
        <v>12.619458200755449</v>
      </c>
      <c r="AT280">
        <v>-18.399440064471751</v>
      </c>
      <c r="AU280">
        <v>-9.5441384488708447</v>
      </c>
      <c r="AV280">
        <v>-8.8553016156009061</v>
      </c>
      <c r="AW280">
        <v>0.79506402013094712</v>
      </c>
      <c r="AX280">
        <v>0.4173</v>
      </c>
      <c r="AY280">
        <v>2.3029999999999999</v>
      </c>
      <c r="AZ280">
        <v>1.8856999999999999</v>
      </c>
      <c r="BA280">
        <v>1.7972999999999999</v>
      </c>
      <c r="BB280">
        <v>0.93641287911665683</v>
      </c>
      <c r="BC280">
        <v>0.86160000000000003</v>
      </c>
      <c r="BD280">
        <v>0.93820000000000003</v>
      </c>
      <c r="BE280">
        <v>7.6600000000000001E-2</v>
      </c>
      <c r="BF280">
        <v>0.86160000000000003</v>
      </c>
      <c r="BG280">
        <v>17.416120016996711</v>
      </c>
      <c r="BH280">
        <v>17.168199999999999</v>
      </c>
      <c r="BI280">
        <v>26.508600000000001</v>
      </c>
      <c r="BJ280">
        <v>9.3404000000000025</v>
      </c>
      <c r="BK280">
        <v>26.508600000000001</v>
      </c>
      <c r="BL280">
        <v>6.6274162589673073</v>
      </c>
      <c r="BM280">
        <v>4.1786000000000003</v>
      </c>
      <c r="BN280">
        <v>12.514200000000001</v>
      </c>
      <c r="BO280">
        <v>8.3355999999999995</v>
      </c>
      <c r="BP280">
        <v>12.514200000000001</v>
      </c>
      <c r="BQ280">
        <v>4.3842722937542131</v>
      </c>
      <c r="BR280">
        <v>3.1528999999999998</v>
      </c>
      <c r="BS280">
        <v>7.6026999999999996</v>
      </c>
      <c r="BT280">
        <v>4.4497999999999998</v>
      </c>
      <c r="BU280">
        <v>6.2134999999999998</v>
      </c>
      <c r="BV280">
        <v>0.46164294227038971</v>
      </c>
      <c r="BW280">
        <v>-2.5878999999999999</v>
      </c>
      <c r="BX280">
        <v>3.9708000000000001</v>
      </c>
      <c r="BY280">
        <v>6.5587</v>
      </c>
      <c r="BZ280">
        <v>3.9178999999999999</v>
      </c>
      <c r="CA280">
        <v>-4.8458664068529611</v>
      </c>
      <c r="CB280">
        <v>-10.131500000000001</v>
      </c>
      <c r="CC280">
        <v>-2.7054999999999998</v>
      </c>
      <c r="CD280">
        <v>7.426000000000001</v>
      </c>
      <c r="CE280">
        <v>-10.131500000000001</v>
      </c>
      <c r="CF280">
        <v>95.838066153630749</v>
      </c>
      <c r="CG280">
        <v>54.2</v>
      </c>
      <c r="CH280">
        <v>104.7</v>
      </c>
      <c r="CI280">
        <v>50.5</v>
      </c>
      <c r="CJ280">
        <v>54.2</v>
      </c>
      <c r="CK280">
        <v>41.559030910847767</v>
      </c>
      <c r="CL280">
        <v>16.2</v>
      </c>
      <c r="CM280">
        <v>43.5</v>
      </c>
      <c r="CN280">
        <v>27.3</v>
      </c>
      <c r="CO280">
        <v>16.2</v>
      </c>
      <c r="CP280">
        <v>60.548640493153449</v>
      </c>
      <c r="CQ280">
        <v>58.8</v>
      </c>
      <c r="CR280">
        <v>81.5</v>
      </c>
      <c r="CS280">
        <v>22.7</v>
      </c>
      <c r="CT280">
        <v>81.5</v>
      </c>
      <c r="CU280">
        <v>11.19729509856192</v>
      </c>
      <c r="CV280">
        <v>10.3</v>
      </c>
      <c r="CW280">
        <v>11.9</v>
      </c>
      <c r="CX280">
        <v>1.6</v>
      </c>
      <c r="CY280">
        <v>11.9</v>
      </c>
      <c r="CZ280">
        <v>90.001591315226193</v>
      </c>
      <c r="DA280">
        <v>58.8</v>
      </c>
      <c r="DB280">
        <v>128.80000000000001</v>
      </c>
      <c r="DC280">
        <v>70.000000000000014</v>
      </c>
      <c r="DD280">
        <v>58.8</v>
      </c>
      <c r="DE280">
        <v>25.042514661073799</v>
      </c>
      <c r="DF280">
        <v>4.0999999999999996</v>
      </c>
      <c r="DG280">
        <v>27.1</v>
      </c>
      <c r="DH280">
        <v>23</v>
      </c>
      <c r="DI280">
        <v>4.0999999999999996</v>
      </c>
      <c r="DJ280">
        <v>0.28380861592451262</v>
      </c>
      <c r="DK280">
        <v>0.14384288747346069</v>
      </c>
      <c r="DL280">
        <v>0.31717661314753098</v>
      </c>
      <c r="DM280">
        <v>0.17333372567407029</v>
      </c>
      <c r="DN280">
        <v>0.14384288747346069</v>
      </c>
      <c r="DO280">
        <v>4.0608230318067378</v>
      </c>
      <c r="DP280">
        <v>3.708488</v>
      </c>
      <c r="DQ280">
        <v>4.3478089999999998</v>
      </c>
      <c r="DR280">
        <v>0.63932099999999981</v>
      </c>
      <c r="DS280">
        <v>4.3478089999999998</v>
      </c>
      <c r="DT280">
        <v>6.2459692946555032</v>
      </c>
      <c r="DU280">
        <v>5.9778019999999996</v>
      </c>
      <c r="DV280">
        <v>6.8488300000000004</v>
      </c>
      <c r="DW280">
        <v>0.8710280000000008</v>
      </c>
      <c r="DX280">
        <v>6.1681179999999998</v>
      </c>
      <c r="DY280">
        <v>4.3046027541719756</v>
      </c>
      <c r="DZ280">
        <v>4.0996269999999999</v>
      </c>
      <c r="EA280">
        <v>4.5997250000000003</v>
      </c>
      <c r="EB280">
        <v>0.50009800000000038</v>
      </c>
      <c r="EC280">
        <v>4.5997250000000003</v>
      </c>
      <c r="ED280">
        <v>6.5748610607710614</v>
      </c>
      <c r="EE280">
        <v>6.4024559999999999</v>
      </c>
      <c r="EF280">
        <v>7.9184530000000004</v>
      </c>
      <c r="EG280">
        <v>1.515997</v>
      </c>
      <c r="EH280">
        <v>6.6237389999999996</v>
      </c>
      <c r="EI280">
        <v>7.5401116600980629</v>
      </c>
      <c r="EJ280">
        <v>7.262931</v>
      </c>
      <c r="EK280">
        <v>10.173951000000001</v>
      </c>
      <c r="EL280">
        <v>2.9110200000000011</v>
      </c>
      <c r="EM280">
        <v>9.3921799999999998</v>
      </c>
      <c r="EN280">
        <v>32.939372345181333</v>
      </c>
      <c r="EO280">
        <v>23.977180000000001</v>
      </c>
      <c r="EP280">
        <v>34.281849999999999</v>
      </c>
      <c r="EQ280">
        <v>10.30467</v>
      </c>
      <c r="ER280">
        <v>26.464320000000001</v>
      </c>
      <c r="ES280">
        <v>14.18315976193186</v>
      </c>
      <c r="ET280">
        <v>9.0487500000000001</v>
      </c>
      <c r="EU280">
        <v>17.60379</v>
      </c>
      <c r="EV280">
        <v>8.55504</v>
      </c>
      <c r="EW280">
        <v>11.685829999999999</v>
      </c>
      <c r="EX280">
        <v>18.756212583249471</v>
      </c>
      <c r="EY280">
        <v>12.36422</v>
      </c>
      <c r="EZ280">
        <v>22.856079999999999</v>
      </c>
      <c r="FA280">
        <v>10.491860000000001</v>
      </c>
      <c r="FB280">
        <v>14.77849</v>
      </c>
      <c r="FC280">
        <v>0.53480690562168953</v>
      </c>
      <c r="FD280">
        <v>0.38929586474680211</v>
      </c>
      <c r="FE280">
        <v>0.55660350553610383</v>
      </c>
      <c r="FF280">
        <v>0.16730764078930169</v>
      </c>
      <c r="FG280">
        <v>0.42967731565330408</v>
      </c>
      <c r="FH280">
        <v>1.373696099413134</v>
      </c>
      <c r="FI280">
        <v>0.89345419367079471</v>
      </c>
      <c r="FJ280">
        <v>2.3690841276419392</v>
      </c>
      <c r="FK280">
        <v>1.4756299339711449</v>
      </c>
      <c r="FL280">
        <v>1.2646504356130459</v>
      </c>
      <c r="FM280">
        <v>39.105996477061403</v>
      </c>
      <c r="FN280">
        <v>38.369999999999997</v>
      </c>
      <c r="FO280">
        <v>41.49</v>
      </c>
      <c r="FP280">
        <v>3.120000000000005</v>
      </c>
      <c r="FQ280">
        <v>39.5</v>
      </c>
      <c r="FR280">
        <v>409.72963546211122</v>
      </c>
      <c r="FS280">
        <v>378.45677999999998</v>
      </c>
      <c r="FT280">
        <v>419.13724999999999</v>
      </c>
      <c r="FU280">
        <v>40.680470000000007</v>
      </c>
      <c r="FV280">
        <v>378.45677999999998</v>
      </c>
      <c r="FW280">
        <v>0.74209423214902204</v>
      </c>
      <c r="FX280">
        <v>0.72584400000000004</v>
      </c>
      <c r="FY280">
        <v>0.79893800000000004</v>
      </c>
      <c r="FZ280">
        <v>7.3093999999999992E-2</v>
      </c>
      <c r="GA280">
        <v>0.79893800000000004</v>
      </c>
      <c r="GB280">
        <v>8</v>
      </c>
      <c r="GC280">
        <v>11</v>
      </c>
    </row>
    <row r="281" spans="1:185" x14ac:dyDescent="0.3">
      <c r="A281" s="36" t="s">
        <v>1495</v>
      </c>
      <c r="B281">
        <v>-4.7373010591258521E-2</v>
      </c>
      <c r="C281">
        <v>1.856381683162414</v>
      </c>
      <c r="D281">
        <v>1.7859839446427439</v>
      </c>
      <c r="E281">
        <v>-0.73815476173035666</v>
      </c>
      <c r="F281">
        <v>-0.72002725078842622</v>
      </c>
      <c r="G281">
        <v>1.4582215969443291</v>
      </c>
      <c r="H281">
        <v>-54.176113689685089</v>
      </c>
      <c r="I281">
        <v>9.8203105383166428E-2</v>
      </c>
      <c r="J281">
        <v>0.38893075879710681</v>
      </c>
      <c r="K281">
        <v>0.21717228373619371</v>
      </c>
      <c r="L281">
        <v>-2.2603259564821E-2</v>
      </c>
      <c r="M281">
        <v>9.4691131129193862E-2</v>
      </c>
      <c r="N281">
        <v>0.19740943468243249</v>
      </c>
      <c r="O281">
        <v>-0.22823965430425039</v>
      </c>
      <c r="P281">
        <v>-3.0830219621817891E-2</v>
      </c>
      <c r="Q281">
        <v>-0.12953713078923601</v>
      </c>
      <c r="R281">
        <v>4.2503985159408487E-2</v>
      </c>
      <c r="S281">
        <v>0.81254581395794656</v>
      </c>
      <c r="T281">
        <v>-0.5561825117057041</v>
      </c>
      <c r="U281">
        <v>-0.5560276634626925</v>
      </c>
      <c r="V281">
        <v>1.952771089008223</v>
      </c>
      <c r="W281">
        <v>1.952459973799209</v>
      </c>
      <c r="X281">
        <v>0.21481502897020471</v>
      </c>
      <c r="Y281">
        <v>0.21436081230393869</v>
      </c>
      <c r="Z281">
        <v>3.6893972039709483E-2</v>
      </c>
      <c r="AA281">
        <v>3.7101051406397349E-2</v>
      </c>
      <c r="AB281">
        <v>47.457061187363252</v>
      </c>
      <c r="AC281">
        <v>-0.3718743424832277</v>
      </c>
      <c r="AD281">
        <v>1.9003096706189579</v>
      </c>
      <c r="AE281">
        <v>0.58668937145343225</v>
      </c>
      <c r="AF281">
        <v>0.58623515478716637</v>
      </c>
      <c r="AG281">
        <v>0.74271055379775874</v>
      </c>
      <c r="AH281">
        <v>5.1361971931989823E-3</v>
      </c>
      <c r="AI281">
        <v>295.88624081860678</v>
      </c>
      <c r="AJ281">
        <v>282.8269631867081</v>
      </c>
      <c r="AK281">
        <v>285.41924416086692</v>
      </c>
      <c r="AL281">
        <v>319.41242608094211</v>
      </c>
      <c r="AM281">
        <v>239.93648223148509</v>
      </c>
      <c r="AN281">
        <v>313.21653905041819</v>
      </c>
      <c r="AO281">
        <v>96.984697285355992</v>
      </c>
      <c r="AP281">
        <v>262.43529232705617</v>
      </c>
      <c r="AQ281">
        <v>19.813975869899821</v>
      </c>
      <c r="AR281">
        <v>4.6021005422360233</v>
      </c>
      <c r="AS281">
        <v>12.26748767526021</v>
      </c>
      <c r="AT281">
        <v>-15.65257177678596</v>
      </c>
      <c r="AU281">
        <v>-6.6360415574454006</v>
      </c>
      <c r="AV281">
        <v>-9.0165302193405594</v>
      </c>
      <c r="AW281">
        <v>1.7909232072058929</v>
      </c>
      <c r="AX281">
        <v>1.1176999999999999</v>
      </c>
      <c r="AY281">
        <v>2.5348000000000002</v>
      </c>
      <c r="AZ281">
        <v>1.4171</v>
      </c>
      <c r="BA281">
        <v>1.9034</v>
      </c>
      <c r="BB281">
        <v>0.93304130435655208</v>
      </c>
      <c r="BC281">
        <v>0.93220000000000003</v>
      </c>
      <c r="BD281">
        <v>0.93379999999999996</v>
      </c>
      <c r="BE281">
        <v>1.599999999999935E-3</v>
      </c>
      <c r="BF281">
        <v>0.93379999999999996</v>
      </c>
      <c r="BG281">
        <v>17.941722789689429</v>
      </c>
      <c r="BH281">
        <v>17.835100000000001</v>
      </c>
      <c r="BI281">
        <v>18.052900000000001</v>
      </c>
      <c r="BJ281">
        <v>0.21780000000000041</v>
      </c>
      <c r="BK281">
        <v>17.835100000000001</v>
      </c>
      <c r="BL281">
        <v>8.4777683885446802</v>
      </c>
      <c r="BM281">
        <v>7.2594000000000003</v>
      </c>
      <c r="BN281">
        <v>11.0754</v>
      </c>
      <c r="BO281">
        <v>3.8159999999999998</v>
      </c>
      <c r="BP281">
        <v>7.6193999999999997</v>
      </c>
      <c r="BQ281">
        <v>6.0377253712951369</v>
      </c>
      <c r="BR281">
        <v>5.0321999999999996</v>
      </c>
      <c r="BS281">
        <v>8.1289999999999996</v>
      </c>
      <c r="BT281">
        <v>3.0968</v>
      </c>
      <c r="BU281">
        <v>5.2625000000000002</v>
      </c>
      <c r="BV281">
        <v>-0.1150692033055043</v>
      </c>
      <c r="BW281">
        <v>-1.0304</v>
      </c>
      <c r="BX281">
        <v>0.2422</v>
      </c>
      <c r="BY281">
        <v>1.2726</v>
      </c>
      <c r="BZ281">
        <v>0.2422</v>
      </c>
      <c r="CA281">
        <v>-5.9226275562607391</v>
      </c>
      <c r="CB281">
        <v>-7.4954000000000001</v>
      </c>
      <c r="CC281">
        <v>-5.2285000000000004</v>
      </c>
      <c r="CD281">
        <v>2.2669000000000001</v>
      </c>
      <c r="CE281">
        <v>-5.5046999999999997</v>
      </c>
      <c r="CF281">
        <v>50.781246723361988</v>
      </c>
      <c r="CG281">
        <v>50.6</v>
      </c>
      <c r="CH281">
        <v>50.9</v>
      </c>
      <c r="CI281">
        <v>0.29999999999999721</v>
      </c>
      <c r="CJ281">
        <v>50.6</v>
      </c>
      <c r="CK281">
        <v>13.916539050418139</v>
      </c>
      <c r="CL281">
        <v>13.9</v>
      </c>
      <c r="CM281">
        <v>14</v>
      </c>
      <c r="CN281">
        <v>9.9999999999999645E-2</v>
      </c>
      <c r="CO281">
        <v>13.9</v>
      </c>
      <c r="CP281">
        <v>61.562121242888537</v>
      </c>
      <c r="CQ281">
        <v>60.8</v>
      </c>
      <c r="CR281">
        <v>61.8</v>
      </c>
      <c r="CS281">
        <v>1</v>
      </c>
      <c r="CT281">
        <v>61.8</v>
      </c>
      <c r="CU281">
        <v>11.5</v>
      </c>
      <c r="CV281">
        <v>11.5</v>
      </c>
      <c r="CW281">
        <v>11.5</v>
      </c>
      <c r="CX281">
        <v>0</v>
      </c>
      <c r="CY281">
        <v>11.5</v>
      </c>
      <c r="CZ281">
        <v>33.457482355324771</v>
      </c>
      <c r="DA281">
        <v>30.8</v>
      </c>
      <c r="DB281">
        <v>35.5</v>
      </c>
      <c r="DC281">
        <v>4.6999999999999993</v>
      </c>
      <c r="DD281">
        <v>35.5</v>
      </c>
      <c r="DE281">
        <v>1.3343523561127599</v>
      </c>
      <c r="DF281">
        <v>1.2</v>
      </c>
      <c r="DG281">
        <v>1.6</v>
      </c>
      <c r="DH281">
        <v>0.40000000000000008</v>
      </c>
      <c r="DI281">
        <v>1.3</v>
      </c>
      <c r="DJ281">
        <v>0.19350040453621109</v>
      </c>
      <c r="DK281">
        <v>0.19268849961919271</v>
      </c>
      <c r="DL281">
        <v>0.19405261151353409</v>
      </c>
      <c r="DM281">
        <v>1.3641118943414081E-3</v>
      </c>
      <c r="DN281">
        <v>0.19268849961919271</v>
      </c>
      <c r="DO281">
        <v>3.8242473337899359</v>
      </c>
      <c r="DP281">
        <v>3.7057380000000002</v>
      </c>
      <c r="DQ281">
        <v>4.1134409999999999</v>
      </c>
      <c r="DR281">
        <v>0.4077029999999997</v>
      </c>
      <c r="DS281">
        <v>3.7057380000000002</v>
      </c>
      <c r="DT281">
        <v>5.9932063969606189</v>
      </c>
      <c r="DU281">
        <v>5.7282760000000001</v>
      </c>
      <c r="DV281">
        <v>6.6546200000000004</v>
      </c>
      <c r="DW281">
        <v>0.92634400000000028</v>
      </c>
      <c r="DX281">
        <v>5.7282760000000001</v>
      </c>
      <c r="DY281">
        <v>4.2813764897287374</v>
      </c>
      <c r="DZ281">
        <v>4.269692</v>
      </c>
      <c r="EA281">
        <v>4.2872089999999998</v>
      </c>
      <c r="EB281">
        <v>1.7516999999999779E-2</v>
      </c>
      <c r="EC281">
        <v>4.2872089999999998</v>
      </c>
      <c r="ED281">
        <v>6.5419773915245223</v>
      </c>
      <c r="EE281">
        <v>6.3216359999999998</v>
      </c>
      <c r="EF281">
        <v>7.008095</v>
      </c>
      <c r="EG281">
        <v>0.68645900000000015</v>
      </c>
      <c r="EH281">
        <v>6.3216359999999998</v>
      </c>
      <c r="EI281">
        <v>7.5565616765757104</v>
      </c>
      <c r="EJ281">
        <v>7.1912609999999999</v>
      </c>
      <c r="EK281">
        <v>7.8503429999999996</v>
      </c>
      <c r="EL281">
        <v>0.65908199999999972</v>
      </c>
      <c r="EM281">
        <v>7.8503429999999996</v>
      </c>
      <c r="EN281">
        <v>18.343669364346859</v>
      </c>
      <c r="EO281">
        <v>17.962910000000001</v>
      </c>
      <c r="EP281">
        <v>18.851240000000001</v>
      </c>
      <c r="EQ281">
        <v>0.88832999999999984</v>
      </c>
      <c r="ER281">
        <v>17.962910000000001</v>
      </c>
      <c r="ES281">
        <v>5.9870599999999996</v>
      </c>
      <c r="ET281">
        <v>5.9870599999999996</v>
      </c>
      <c r="EU281">
        <v>5.9870599999999996</v>
      </c>
      <c r="EV281">
        <v>0</v>
      </c>
      <c r="EW281">
        <v>5.9870599999999996</v>
      </c>
      <c r="EX281">
        <v>12.356609364346861</v>
      </c>
      <c r="EY281">
        <v>11.975849999999999</v>
      </c>
      <c r="EZ281">
        <v>12.864179999999999</v>
      </c>
      <c r="FA281">
        <v>0.88832999999999984</v>
      </c>
      <c r="FB281">
        <v>11.975849999999999</v>
      </c>
      <c r="FC281">
        <v>0.40080698960965749</v>
      </c>
      <c r="FD281">
        <v>0.39248744287348658</v>
      </c>
      <c r="FE281">
        <v>0.41189734751186668</v>
      </c>
      <c r="FF281">
        <v>1.9409904638380101E-2</v>
      </c>
      <c r="FG281">
        <v>0.39248744287348658</v>
      </c>
      <c r="FH281">
        <v>2.0638860082155279</v>
      </c>
      <c r="FI281">
        <v>2.0002889565162199</v>
      </c>
      <c r="FJ281">
        <v>2.14866395192298</v>
      </c>
      <c r="FK281">
        <v>0.14837499540676061</v>
      </c>
      <c r="FL281">
        <v>2.0002889565162199</v>
      </c>
      <c r="FM281">
        <v>35.560232713131242</v>
      </c>
      <c r="FN281">
        <v>35.369999999999997</v>
      </c>
      <c r="FO281">
        <v>35.94</v>
      </c>
      <c r="FP281">
        <v>0.57000000000000028</v>
      </c>
      <c r="FQ281">
        <v>35.57</v>
      </c>
      <c r="FR281">
        <v>316.52708480606941</v>
      </c>
      <c r="FS281">
        <v>316.23764999999997</v>
      </c>
      <c r="FT281">
        <v>316.79003</v>
      </c>
      <c r="FU281">
        <v>0.55238000000002785</v>
      </c>
      <c r="FV281">
        <v>316.23764999999997</v>
      </c>
      <c r="FW281">
        <v>0.76504699307386292</v>
      </c>
      <c r="FX281">
        <v>0.76450099999999999</v>
      </c>
      <c r="FY281">
        <v>0.76563199999999998</v>
      </c>
      <c r="FZ281">
        <v>1.1309999999999929E-3</v>
      </c>
      <c r="GA281">
        <v>0.76563199999999998</v>
      </c>
      <c r="GB281">
        <v>4</v>
      </c>
      <c r="GC281">
        <v>4</v>
      </c>
    </row>
    <row r="282" spans="1:185" x14ac:dyDescent="0.3">
      <c r="A282" s="36" t="s">
        <v>427</v>
      </c>
      <c r="B282">
        <v>-6.5341874730163535E-2</v>
      </c>
      <c r="C282">
        <v>1.809105852789596</v>
      </c>
      <c r="D282">
        <v>1.8278927743928219</v>
      </c>
      <c r="E282">
        <v>-0.83678583706210841</v>
      </c>
      <c r="F282">
        <v>-0.65184164902033737</v>
      </c>
      <c r="G282">
        <v>1.488627486082446</v>
      </c>
      <c r="H282">
        <v>-54.195901896275743</v>
      </c>
      <c r="I282">
        <v>7.2629945104683458E-2</v>
      </c>
      <c r="J282">
        <v>0.62758147337312642</v>
      </c>
      <c r="K282">
        <v>0.21859673979181801</v>
      </c>
      <c r="L282">
        <v>-3.0736951648087232E-2</v>
      </c>
      <c r="M282">
        <v>9.3154493543611133E-2</v>
      </c>
      <c r="N282">
        <v>0.18877682644732721</v>
      </c>
      <c r="O282">
        <v>-0.21746346974044761</v>
      </c>
      <c r="P282">
        <v>-2.8686643293120439E-2</v>
      </c>
      <c r="Q282">
        <v>-0.1230800564966045</v>
      </c>
      <c r="R282">
        <v>4.0119834090413531E-2</v>
      </c>
      <c r="S282">
        <v>0.79157346683613161</v>
      </c>
      <c r="T282">
        <v>-0.51503519302469902</v>
      </c>
      <c r="U282">
        <v>-0.49881456536586311</v>
      </c>
      <c r="V282">
        <v>1.9452473717958321</v>
      </c>
      <c r="W282">
        <v>1.935111435137203</v>
      </c>
      <c r="X282">
        <v>0.1913484508567069</v>
      </c>
      <c r="Y282">
        <v>0.1739853985461034</v>
      </c>
      <c r="Z282">
        <v>5.0297554867079472E-2</v>
      </c>
      <c r="AA282">
        <v>5.993166729008622E-2</v>
      </c>
      <c r="AB282">
        <v>48.672261097414648</v>
      </c>
      <c r="AC282">
        <v>-0.35302574775826151</v>
      </c>
      <c r="AD282">
        <v>1.922648634777413</v>
      </c>
      <c r="AE282">
        <v>0.54437419861496839</v>
      </c>
      <c r="AF282">
        <v>0.52701114630436474</v>
      </c>
      <c r="AG282">
        <v>0.82649381474391226</v>
      </c>
      <c r="AH282">
        <v>4.5273692397634693E-3</v>
      </c>
      <c r="AI282">
        <v>271.05409218150692</v>
      </c>
      <c r="AJ282">
        <v>242.11152491982091</v>
      </c>
      <c r="AK282">
        <v>274.83046152909469</v>
      </c>
      <c r="AL282">
        <v>296.22023827503762</v>
      </c>
      <c r="AM282">
        <v>274.75885078242271</v>
      </c>
      <c r="AN282">
        <v>372.04089716343492</v>
      </c>
      <c r="AO282">
        <v>175.22596710331379</v>
      </c>
      <c r="AP282">
        <v>271.48269127429307</v>
      </c>
      <c r="AQ282">
        <v>19.7507282471047</v>
      </c>
      <c r="AR282">
        <v>4.4181787062254054</v>
      </c>
      <c r="AS282">
        <v>12.894454092139441</v>
      </c>
      <c r="AT282">
        <v>-13.316264226311761</v>
      </c>
      <c r="AU282">
        <v>-6.8129964275197326</v>
      </c>
      <c r="AV282">
        <v>-6.503267798792022</v>
      </c>
      <c r="AW282">
        <v>1.1570417861274851</v>
      </c>
      <c r="AX282">
        <v>1.133</v>
      </c>
      <c r="AY282">
        <v>1.3563000000000001</v>
      </c>
      <c r="AZ282">
        <v>0.22330000000000011</v>
      </c>
      <c r="BA282">
        <v>1.3563000000000001</v>
      </c>
      <c r="BB282">
        <v>0.86295076278936822</v>
      </c>
      <c r="BC282">
        <v>0.75309999999999999</v>
      </c>
      <c r="BD282">
        <v>0.86429999999999996</v>
      </c>
      <c r="BE282">
        <v>0.11119999999999999</v>
      </c>
      <c r="BF282">
        <v>0.75309999999999999</v>
      </c>
      <c r="BG282">
        <v>26.163150463241269</v>
      </c>
      <c r="BH282">
        <v>26.036899999999999</v>
      </c>
      <c r="BI282">
        <v>36.645200000000003</v>
      </c>
      <c r="BJ282">
        <v>10.6083</v>
      </c>
      <c r="BK282">
        <v>36.645200000000003</v>
      </c>
      <c r="BL282">
        <v>3.555136845214689</v>
      </c>
      <c r="BM282">
        <v>2.9157000000000002</v>
      </c>
      <c r="BN282">
        <v>5.28</v>
      </c>
      <c r="BO282">
        <v>2.3643000000000001</v>
      </c>
      <c r="BP282">
        <v>5.28</v>
      </c>
      <c r="BQ282">
        <v>2.1654065159983791</v>
      </c>
      <c r="BR282">
        <v>1.9327000000000001</v>
      </c>
      <c r="BS282">
        <v>2.8273999999999999</v>
      </c>
      <c r="BT282">
        <v>0.89469999999999983</v>
      </c>
      <c r="BU282">
        <v>2.8273999999999999</v>
      </c>
      <c r="BV282">
        <v>0.57721268971614992</v>
      </c>
      <c r="BW282">
        <v>0.23749999999999999</v>
      </c>
      <c r="BX282">
        <v>1.4048</v>
      </c>
      <c r="BY282">
        <v>1.1673</v>
      </c>
      <c r="BZ282">
        <v>1.4048</v>
      </c>
      <c r="CA282">
        <v>-2.742619205714528</v>
      </c>
      <c r="CB282">
        <v>-4.2321999999999997</v>
      </c>
      <c r="CC282">
        <v>-2.1701999999999999</v>
      </c>
      <c r="CD282">
        <v>2.0619999999999998</v>
      </c>
      <c r="CE282">
        <v>-4.2321999999999997</v>
      </c>
      <c r="CF282">
        <v>100.5582058891419</v>
      </c>
      <c r="CG282">
        <v>69.8</v>
      </c>
      <c r="CH282">
        <v>102.1</v>
      </c>
      <c r="CI282">
        <v>32.299999999999997</v>
      </c>
      <c r="CJ282">
        <v>69.8</v>
      </c>
      <c r="CK282">
        <v>42.040849136252803</v>
      </c>
      <c r="CL282">
        <v>19</v>
      </c>
      <c r="CM282">
        <v>42.3</v>
      </c>
      <c r="CN282">
        <v>23.3</v>
      </c>
      <c r="CO282">
        <v>19</v>
      </c>
      <c r="CP282">
        <v>56.007295991304098</v>
      </c>
      <c r="CQ282">
        <v>55.8</v>
      </c>
      <c r="CR282">
        <v>62.2</v>
      </c>
      <c r="CS282">
        <v>6.4000000000000057</v>
      </c>
      <c r="CT282">
        <v>62.2</v>
      </c>
      <c r="CU282">
        <v>15.248179029097219</v>
      </c>
      <c r="CV282">
        <v>15.2</v>
      </c>
      <c r="CW282">
        <v>15.3</v>
      </c>
      <c r="CX282">
        <v>0.10000000000000139</v>
      </c>
      <c r="CY282">
        <v>15.2</v>
      </c>
      <c r="CZ282">
        <v>109.5321251330205</v>
      </c>
      <c r="DA282">
        <v>80.599999999999994</v>
      </c>
      <c r="DB282">
        <v>120</v>
      </c>
      <c r="DC282">
        <v>39.400000000000013</v>
      </c>
      <c r="DD282">
        <v>80.599999999999994</v>
      </c>
      <c r="DE282">
        <v>24.63356969212909</v>
      </c>
      <c r="DF282">
        <v>3.6</v>
      </c>
      <c r="DG282">
        <v>25.1</v>
      </c>
      <c r="DH282">
        <v>21.5</v>
      </c>
      <c r="DI282">
        <v>3.6</v>
      </c>
      <c r="DJ282">
        <v>0.37046103865061231</v>
      </c>
      <c r="DK282">
        <v>0.23036303630363039</v>
      </c>
      <c r="DL282">
        <v>0.37856878012606587</v>
      </c>
      <c r="DM282">
        <v>0.14820574382243559</v>
      </c>
      <c r="DN282">
        <v>0.23036303630363039</v>
      </c>
      <c r="DO282">
        <v>3.922176223647265</v>
      </c>
      <c r="DP282">
        <v>3.8325260000000001</v>
      </c>
      <c r="DQ282">
        <v>3.9287390000000002</v>
      </c>
      <c r="DR282">
        <v>9.6213000000000104E-2</v>
      </c>
      <c r="DS282">
        <v>3.8325260000000001</v>
      </c>
      <c r="DT282">
        <v>6.211490959424113</v>
      </c>
      <c r="DU282">
        <v>6.086265</v>
      </c>
      <c r="DV282">
        <v>6.3461819999999998</v>
      </c>
      <c r="DW282">
        <v>0.25991699999999968</v>
      </c>
      <c r="DX282">
        <v>6.3203469999999999</v>
      </c>
      <c r="DY282">
        <v>3.922176223647265</v>
      </c>
      <c r="DZ282">
        <v>3.8325260000000001</v>
      </c>
      <c r="EA282">
        <v>3.9287390000000002</v>
      </c>
      <c r="EB282">
        <v>9.6213000000000104E-2</v>
      </c>
      <c r="EC282">
        <v>3.8325260000000001</v>
      </c>
      <c r="ED282">
        <v>6.4918674518510704</v>
      </c>
      <c r="EE282">
        <v>6.3672389999999996</v>
      </c>
      <c r="EF282">
        <v>6.7966569999999997</v>
      </c>
      <c r="EG282">
        <v>0.42941800000000008</v>
      </c>
      <c r="EH282">
        <v>6.7966569999999997</v>
      </c>
      <c r="EI282">
        <v>7.5864243793285597</v>
      </c>
      <c r="EJ282">
        <v>7.5391250000000003</v>
      </c>
      <c r="EK282">
        <v>10.214612000000001</v>
      </c>
      <c r="EL282">
        <v>2.6754869999999999</v>
      </c>
      <c r="EM282">
        <v>10.214612000000001</v>
      </c>
      <c r="EN282">
        <v>32.065289553283272</v>
      </c>
      <c r="EO282">
        <v>23.737220000000001</v>
      </c>
      <c r="EP282">
        <v>32.195390000000003</v>
      </c>
      <c r="EQ282">
        <v>8.4581700000000026</v>
      </c>
      <c r="ER282">
        <v>23.737220000000001</v>
      </c>
      <c r="ES282">
        <v>16.693503445740269</v>
      </c>
      <c r="ET282">
        <v>16.046620000000001</v>
      </c>
      <c r="EU282">
        <v>16.80132</v>
      </c>
      <c r="EV282">
        <v>0.7546999999999997</v>
      </c>
      <c r="EW282">
        <v>16.046620000000001</v>
      </c>
      <c r="EX282">
        <v>15.371786107543</v>
      </c>
      <c r="EY282">
        <v>7.6905999999999999</v>
      </c>
      <c r="EZ282">
        <v>15.394069999999999</v>
      </c>
      <c r="FA282">
        <v>7.7034699999999994</v>
      </c>
      <c r="FB282">
        <v>7.6905999999999999</v>
      </c>
      <c r="FC282">
        <v>0.61732280027498243</v>
      </c>
      <c r="FD282">
        <v>0.45699032584107419</v>
      </c>
      <c r="FE282">
        <v>0.61982750156422972</v>
      </c>
      <c r="FF282">
        <v>0.16283717572315551</v>
      </c>
      <c r="FG282">
        <v>0.45699032584107419</v>
      </c>
      <c r="FH282">
        <v>0.92085647778326207</v>
      </c>
      <c r="FI282">
        <v>0.47926603858008732</v>
      </c>
      <c r="FJ282">
        <v>0.92582192532788343</v>
      </c>
      <c r="FK282">
        <v>0.44655588674779623</v>
      </c>
      <c r="FL282">
        <v>0.47926603858008732</v>
      </c>
      <c r="FM282">
        <v>38.526271269298427</v>
      </c>
      <c r="FN282">
        <v>36.869999999999997</v>
      </c>
      <c r="FO282">
        <v>38.56</v>
      </c>
      <c r="FP282">
        <v>1.6900000000000051</v>
      </c>
      <c r="FQ282">
        <v>36.869999999999997</v>
      </c>
      <c r="FR282">
        <v>351.46887563724698</v>
      </c>
      <c r="FS282">
        <v>345.60439000000002</v>
      </c>
      <c r="FT282">
        <v>353.89767999999998</v>
      </c>
      <c r="FU282">
        <v>8.2932899999999563</v>
      </c>
      <c r="FV282">
        <v>345.60439000000002</v>
      </c>
      <c r="FW282">
        <v>0.80100266420852906</v>
      </c>
      <c r="FX282">
        <v>0.796431</v>
      </c>
      <c r="FY282">
        <v>0.81425000000000003</v>
      </c>
      <c r="FZ282">
        <v>1.7819000000000029E-2</v>
      </c>
      <c r="GA282">
        <v>0.81425000000000003</v>
      </c>
      <c r="GB282">
        <v>3</v>
      </c>
      <c r="GC282">
        <v>3</v>
      </c>
    </row>
    <row r="283" spans="1:185" x14ac:dyDescent="0.3">
      <c r="A283" s="36" t="s">
        <v>428</v>
      </c>
      <c r="B283">
        <v>-6.7053511838423008E-2</v>
      </c>
      <c r="C283">
        <v>1.79183409390041</v>
      </c>
      <c r="D283">
        <v>1.8315502311335241</v>
      </c>
      <c r="E283">
        <v>-0.83423177909074742</v>
      </c>
      <c r="F283">
        <v>-0.657751436154004</v>
      </c>
      <c r="G283">
        <v>1.491983215244751</v>
      </c>
      <c r="H283">
        <v>-54.200549920583697</v>
      </c>
      <c r="I283">
        <v>4.6475652220439589E-2</v>
      </c>
      <c r="J283">
        <v>0.1617432889834616</v>
      </c>
      <c r="K283">
        <v>0.2194933178479796</v>
      </c>
      <c r="L283">
        <v>-2.8596863623995741E-2</v>
      </c>
      <c r="M283">
        <v>9.3876959588713421E-2</v>
      </c>
      <c r="N283">
        <v>0.18395784516898431</v>
      </c>
      <c r="O283">
        <v>-0.21092067259594291</v>
      </c>
      <c r="P283">
        <v>-2.696282742695864E-2</v>
      </c>
      <c r="Q283">
        <v>-0.11894176762142999</v>
      </c>
      <c r="R283">
        <v>3.8452945196954982E-2</v>
      </c>
      <c r="S283">
        <v>0.81006114797086748</v>
      </c>
      <c r="T283">
        <v>-0.50970356598666844</v>
      </c>
      <c r="U283">
        <v>-0.49150858927346502</v>
      </c>
      <c r="V283">
        <v>1.9441134311189321</v>
      </c>
      <c r="W283">
        <v>1.933337373055424</v>
      </c>
      <c r="X283">
        <v>0.19706032861761891</v>
      </c>
      <c r="Y283">
        <v>0.17983876244760799</v>
      </c>
      <c r="Z283">
        <v>5.0850790929797801E-2</v>
      </c>
      <c r="AA283">
        <v>6.1011348115760422E-2</v>
      </c>
      <c r="AB283">
        <v>49.408056541698599</v>
      </c>
      <c r="AC283">
        <v>-0.35005781007927173</v>
      </c>
      <c r="AD283">
        <v>1.923715695050213</v>
      </c>
      <c r="AE283">
        <v>0.54711813869689063</v>
      </c>
      <c r="AF283">
        <v>0.52989657252687983</v>
      </c>
      <c r="AG283">
        <v>0.8255791649675146</v>
      </c>
      <c r="AH283">
        <v>4.5441887554263398E-3</v>
      </c>
      <c r="AI283">
        <v>264.2541959565043</v>
      </c>
      <c r="AJ283">
        <v>230.79548267335821</v>
      </c>
      <c r="AK283">
        <v>267.01258690975419</v>
      </c>
      <c r="AL283">
        <v>294.9544238017989</v>
      </c>
      <c r="AM283">
        <v>295.98114561323803</v>
      </c>
      <c r="AN283">
        <v>401.90698607841182</v>
      </c>
      <c r="AO283">
        <v>170.3840464716618</v>
      </c>
      <c r="AP283">
        <v>286.71274735824869</v>
      </c>
      <c r="AQ283">
        <v>19.961053340809141</v>
      </c>
      <c r="AR283">
        <v>4.4559126427995102</v>
      </c>
      <c r="AS283">
        <v>13.125827322741401</v>
      </c>
      <c r="AT283">
        <v>-13.510306981551359</v>
      </c>
      <c r="AU283">
        <v>-6.8004058701412369</v>
      </c>
      <c r="AV283">
        <v>-6.7099011114101232</v>
      </c>
      <c r="AW283">
        <v>1.046687191012722</v>
      </c>
      <c r="AX283">
        <v>1.0355000000000001</v>
      </c>
      <c r="AY283">
        <v>2.0985</v>
      </c>
      <c r="AZ283">
        <v>1.0629999999999999</v>
      </c>
      <c r="BA283">
        <v>2.0985</v>
      </c>
      <c r="BB283">
        <v>0.86840243498104486</v>
      </c>
      <c r="BC283">
        <v>0.76100000000000001</v>
      </c>
      <c r="BD283">
        <v>0.86860000000000004</v>
      </c>
      <c r="BE283">
        <v>0.1076</v>
      </c>
      <c r="BF283">
        <v>0.76100000000000001</v>
      </c>
      <c r="BG283">
        <v>25.562284352820669</v>
      </c>
      <c r="BH283">
        <v>25.539100000000001</v>
      </c>
      <c r="BI283">
        <v>36.005099999999999</v>
      </c>
      <c r="BJ283">
        <v>10.465999999999999</v>
      </c>
      <c r="BK283">
        <v>36.005099999999999</v>
      </c>
      <c r="BL283">
        <v>3.1767966126532232</v>
      </c>
      <c r="BM283">
        <v>3.1381999999999999</v>
      </c>
      <c r="BN283">
        <v>7.5496999999999996</v>
      </c>
      <c r="BO283">
        <v>4.4115000000000002</v>
      </c>
      <c r="BP283">
        <v>5.0885999999999996</v>
      </c>
      <c r="BQ283">
        <v>2.4301580798867879</v>
      </c>
      <c r="BR283">
        <v>2.3933</v>
      </c>
      <c r="BS283">
        <v>5.6138000000000003</v>
      </c>
      <c r="BT283">
        <v>3.2204999999999999</v>
      </c>
      <c r="BU283">
        <v>2.9527000000000001</v>
      </c>
      <c r="BV283">
        <v>-0.43681108546087732</v>
      </c>
      <c r="BW283">
        <v>-0.9929</v>
      </c>
      <c r="BX283">
        <v>1.0550999999999999</v>
      </c>
      <c r="BY283">
        <v>2.048</v>
      </c>
      <c r="BZ283">
        <v>1.0550999999999999</v>
      </c>
      <c r="CA283">
        <v>-1.9933471395908411</v>
      </c>
      <c r="CB283">
        <v>-5.1738</v>
      </c>
      <c r="CC283">
        <v>-1.8671</v>
      </c>
      <c r="CD283">
        <v>3.3067000000000002</v>
      </c>
      <c r="CE283">
        <v>-4.0077999999999996</v>
      </c>
      <c r="CF283">
        <v>115.1942387201632</v>
      </c>
      <c r="CG283">
        <v>69.599999999999994</v>
      </c>
      <c r="CH283">
        <v>115.5</v>
      </c>
      <c r="CI283">
        <v>45.900000000000013</v>
      </c>
      <c r="CJ283">
        <v>69.599999999999994</v>
      </c>
      <c r="CK283">
        <v>43.483083399896977</v>
      </c>
      <c r="CL283">
        <v>19</v>
      </c>
      <c r="CM283">
        <v>43.5</v>
      </c>
      <c r="CN283">
        <v>24.5</v>
      </c>
      <c r="CO283">
        <v>19</v>
      </c>
      <c r="CP283">
        <v>56.1996481100457</v>
      </c>
      <c r="CQ283">
        <v>56.1</v>
      </c>
      <c r="CR283">
        <v>66.5</v>
      </c>
      <c r="CS283">
        <v>10.4</v>
      </c>
      <c r="CT283">
        <v>66.5</v>
      </c>
      <c r="CU283">
        <v>15.30522504141098</v>
      </c>
      <c r="CV283">
        <v>14.6</v>
      </c>
      <c r="CW283">
        <v>15.4</v>
      </c>
      <c r="CX283">
        <v>0.80000000000000071</v>
      </c>
      <c r="CY283">
        <v>14.6</v>
      </c>
      <c r="CZ283">
        <v>98.128052406897936</v>
      </c>
      <c r="DA283">
        <v>43.6</v>
      </c>
      <c r="DB283">
        <v>136.30000000000001</v>
      </c>
      <c r="DC283">
        <v>92.700000000000017</v>
      </c>
      <c r="DD283">
        <v>43.6</v>
      </c>
      <c r="DE283">
        <v>24.6753486719367</v>
      </c>
      <c r="DF283">
        <v>4</v>
      </c>
      <c r="DG283">
        <v>24.7</v>
      </c>
      <c r="DH283">
        <v>20.7</v>
      </c>
      <c r="DI283">
        <v>4</v>
      </c>
      <c r="DJ283">
        <v>0.40181382453283238</v>
      </c>
      <c r="DK283">
        <v>0.20907179333133069</v>
      </c>
      <c r="DL283">
        <v>0.40328212290502802</v>
      </c>
      <c r="DM283">
        <v>0.19421032957369719</v>
      </c>
      <c r="DN283">
        <v>0.20907179333133069</v>
      </c>
      <c r="DO283">
        <v>3.907825087604178</v>
      </c>
      <c r="DP283">
        <v>3.8573430000000002</v>
      </c>
      <c r="DQ283">
        <v>3.9813710000000002</v>
      </c>
      <c r="DR283">
        <v>0.124028</v>
      </c>
      <c r="DS283">
        <v>3.8573430000000002</v>
      </c>
      <c r="DT283">
        <v>6.0810894877807522</v>
      </c>
      <c r="DU283">
        <v>6.080114</v>
      </c>
      <c r="DV283">
        <v>6.4172630000000002</v>
      </c>
      <c r="DW283">
        <v>0.33714900000000009</v>
      </c>
      <c r="DX283">
        <v>6.3292520000000003</v>
      </c>
      <c r="DY283">
        <v>3.907825087604178</v>
      </c>
      <c r="DZ283">
        <v>3.8573430000000002</v>
      </c>
      <c r="EA283">
        <v>3.9813710000000002</v>
      </c>
      <c r="EB283">
        <v>0.124028</v>
      </c>
      <c r="EC283">
        <v>3.8573430000000002</v>
      </c>
      <c r="ED283">
        <v>6.3411204918522861</v>
      </c>
      <c r="EE283">
        <v>6.334015</v>
      </c>
      <c r="EF283">
        <v>8.0007330000000003</v>
      </c>
      <c r="EG283">
        <v>1.6667179999999999</v>
      </c>
      <c r="EH283">
        <v>6.8088769999999998</v>
      </c>
      <c r="EI283">
        <v>7.6150115252108801</v>
      </c>
      <c r="EJ283">
        <v>7.613264</v>
      </c>
      <c r="EK283">
        <v>10.255704</v>
      </c>
      <c r="EL283">
        <v>2.6424400000000001</v>
      </c>
      <c r="EM283">
        <v>10.255704</v>
      </c>
      <c r="EN283">
        <v>33.889188268028043</v>
      </c>
      <c r="EO283">
        <v>23.96256</v>
      </c>
      <c r="EP283">
        <v>34.342970000000001</v>
      </c>
      <c r="EQ283">
        <v>10.380409999999999</v>
      </c>
      <c r="ER283">
        <v>23.96256</v>
      </c>
      <c r="ES283">
        <v>19.920320455244479</v>
      </c>
      <c r="ET283">
        <v>13.380409999999999</v>
      </c>
      <c r="EU283">
        <v>19.945679999999999</v>
      </c>
      <c r="EV283">
        <v>6.5652699999999999</v>
      </c>
      <c r="EW283">
        <v>16.03032</v>
      </c>
      <c r="EX283">
        <v>13.968867812783561</v>
      </c>
      <c r="EY283">
        <v>7.9322400000000002</v>
      </c>
      <c r="EZ283">
        <v>20.904530000000001</v>
      </c>
      <c r="FA283">
        <v>12.972289999999999</v>
      </c>
      <c r="FB283">
        <v>7.9322400000000002</v>
      </c>
      <c r="FC283">
        <v>0.609291591539185</v>
      </c>
      <c r="FD283">
        <v>0.43082136415546463</v>
      </c>
      <c r="FE283">
        <v>0.61745010485316243</v>
      </c>
      <c r="FF283">
        <v>0.18662874069769789</v>
      </c>
      <c r="FG283">
        <v>0.43082136415546463</v>
      </c>
      <c r="FH283">
        <v>0.70195188410101894</v>
      </c>
      <c r="FI283">
        <v>0.49482730226221311</v>
      </c>
      <c r="FJ283">
        <v>1.562323576033918</v>
      </c>
      <c r="FK283">
        <v>1.0674962737717051</v>
      </c>
      <c r="FL283">
        <v>0.49482730226221311</v>
      </c>
      <c r="FM283">
        <v>39.98196204158603</v>
      </c>
      <c r="FN283">
        <v>38.82</v>
      </c>
      <c r="FO283">
        <v>40.01</v>
      </c>
      <c r="FP283">
        <v>1.1899999999999979</v>
      </c>
      <c r="FQ283">
        <v>38.83</v>
      </c>
      <c r="FR283">
        <v>368.09298873601068</v>
      </c>
      <c r="FS283">
        <v>362.87369999999999</v>
      </c>
      <c r="FT283">
        <v>380.32432</v>
      </c>
      <c r="FU283">
        <v>17.450620000000011</v>
      </c>
      <c r="FV283">
        <v>362.87369999999999</v>
      </c>
      <c r="FW283">
        <v>0.80685090388480185</v>
      </c>
      <c r="FX283">
        <v>0.78076900000000005</v>
      </c>
      <c r="FY283">
        <v>0.81717200000000001</v>
      </c>
      <c r="FZ283">
        <v>3.6402999999999963E-2</v>
      </c>
      <c r="GA283">
        <v>0.81717200000000001</v>
      </c>
      <c r="GB283">
        <v>5</v>
      </c>
      <c r="GC283">
        <v>9</v>
      </c>
    </row>
    <row r="284" spans="1:185" x14ac:dyDescent="0.3">
      <c r="A284" s="36" t="s">
        <v>1502</v>
      </c>
      <c r="B284">
        <v>-3.2709851502572419E-2</v>
      </c>
      <c r="C284">
        <v>1.8698153450761179</v>
      </c>
      <c r="D284">
        <v>1.746730930451992</v>
      </c>
      <c r="E284">
        <v>-0.72661765465590455</v>
      </c>
      <c r="F284">
        <v>-0.69943623830289869</v>
      </c>
      <c r="G284">
        <v>1.4260534728219869</v>
      </c>
      <c r="H284">
        <v>-54.166623002526983</v>
      </c>
      <c r="I284">
        <v>0.14203670097528939</v>
      </c>
      <c r="J284">
        <v>0.27371014315177772</v>
      </c>
      <c r="K284">
        <v>0.19567756056166341</v>
      </c>
      <c r="L284">
        <v>-2.488687245987041E-2</v>
      </c>
      <c r="M284">
        <v>9.9347578590869512E-2</v>
      </c>
      <c r="N284">
        <v>0.1961631398215892</v>
      </c>
      <c r="O284">
        <v>-0.23215073361333841</v>
      </c>
      <c r="P284">
        <v>-3.5987593791749213E-2</v>
      </c>
      <c r="Q284">
        <v>-0.13406959523942669</v>
      </c>
      <c r="R284">
        <v>4.5815094587511672E-2</v>
      </c>
      <c r="S284">
        <v>0.77472513566018097</v>
      </c>
      <c r="T284">
        <v>-0.56995976736339826</v>
      </c>
      <c r="U284">
        <v>-0.56856935805512399</v>
      </c>
      <c r="V284">
        <v>1.955123754326189</v>
      </c>
      <c r="W284">
        <v>1.954408852492403</v>
      </c>
      <c r="X284">
        <v>0.2106304753934074</v>
      </c>
      <c r="Y284">
        <v>0.20918694747446431</v>
      </c>
      <c r="Z284">
        <v>4.0664857578197787E-2</v>
      </c>
      <c r="AA284">
        <v>4.3331081120924583E-2</v>
      </c>
      <c r="AB284">
        <v>45.141371815857411</v>
      </c>
      <c r="AC284">
        <v>-0.37382995825712728</v>
      </c>
      <c r="AD284">
        <v>1.8884427616950119</v>
      </c>
      <c r="AE284">
        <v>0.58446043365053479</v>
      </c>
      <c r="AF284">
        <v>0.58301690573159171</v>
      </c>
      <c r="AG284">
        <v>0.81222128836727103</v>
      </c>
      <c r="AH284">
        <v>5.7667970719099734E-3</v>
      </c>
      <c r="AI284">
        <v>328.50992314805802</v>
      </c>
      <c r="AJ284">
        <v>286.56225270141539</v>
      </c>
      <c r="AK284">
        <v>309.4237714830881</v>
      </c>
      <c r="AL284">
        <v>389.54382759007268</v>
      </c>
      <c r="AM284">
        <v>239.79531343520841</v>
      </c>
      <c r="AN284">
        <v>312.7550095810285</v>
      </c>
      <c r="AO284">
        <v>98.856426302757313</v>
      </c>
      <c r="AP284">
        <v>254.68577445313559</v>
      </c>
      <c r="AQ284">
        <v>19.906942999576501</v>
      </c>
      <c r="AR284">
        <v>4.7235311383572576</v>
      </c>
      <c r="AS284">
        <v>12.261679328206849</v>
      </c>
      <c r="AT284">
        <v>-14.148781554487631</v>
      </c>
      <c r="AU284">
        <v>-6.742160322851916</v>
      </c>
      <c r="AV284">
        <v>-7.4066212316357181</v>
      </c>
      <c r="AW284">
        <v>2.3141392743307629</v>
      </c>
      <c r="AX284">
        <v>1.0063</v>
      </c>
      <c r="AY284">
        <v>2.9660000000000002</v>
      </c>
      <c r="AZ284">
        <v>1.9597</v>
      </c>
      <c r="BA284">
        <v>1.0063</v>
      </c>
      <c r="BB284">
        <v>0.91557180267449501</v>
      </c>
      <c r="BC284">
        <v>0.90490000000000004</v>
      </c>
      <c r="BD284">
        <v>0.93589999999999995</v>
      </c>
      <c r="BE284">
        <v>3.099999999999992E-2</v>
      </c>
      <c r="BF284">
        <v>0.9143</v>
      </c>
      <c r="BG284">
        <v>20.288311275945549</v>
      </c>
      <c r="BH284">
        <v>17.533899999999999</v>
      </c>
      <c r="BI284">
        <v>21.632200000000001</v>
      </c>
      <c r="BJ284">
        <v>4.0983000000000018</v>
      </c>
      <c r="BK284">
        <v>20.4375</v>
      </c>
      <c r="BL284">
        <v>6.288126647883951</v>
      </c>
      <c r="BM284">
        <v>4.9786999999999999</v>
      </c>
      <c r="BN284">
        <v>9.3622999999999994</v>
      </c>
      <c r="BO284">
        <v>4.3835999999999986</v>
      </c>
      <c r="BP284">
        <v>9.2698999999999998</v>
      </c>
      <c r="BQ284">
        <v>3.547371737854764</v>
      </c>
      <c r="BR284">
        <v>3.1505999999999998</v>
      </c>
      <c r="BS284">
        <v>6.9142999999999999</v>
      </c>
      <c r="BT284">
        <v>3.7637</v>
      </c>
      <c r="BU284">
        <v>5.3140000000000001</v>
      </c>
      <c r="BV284">
        <v>1.437971565203634</v>
      </c>
      <c r="BW284">
        <v>-0.63380000000000003</v>
      </c>
      <c r="BX284">
        <v>2.0106000000000002</v>
      </c>
      <c r="BY284">
        <v>2.6444000000000001</v>
      </c>
      <c r="BZ284">
        <v>2.0106000000000002</v>
      </c>
      <c r="CA284">
        <v>-4.9853428829215831</v>
      </c>
      <c r="CB284">
        <v>-7.3246000000000002</v>
      </c>
      <c r="CC284">
        <v>-3.7999000000000001</v>
      </c>
      <c r="CD284">
        <v>3.5247000000000002</v>
      </c>
      <c r="CE284">
        <v>-7.3246000000000002</v>
      </c>
      <c r="CF284">
        <v>58.06923512789291</v>
      </c>
      <c r="CG284">
        <v>51.6</v>
      </c>
      <c r="CH284">
        <v>58.7</v>
      </c>
      <c r="CI284">
        <v>7.1000000000000014</v>
      </c>
      <c r="CJ284">
        <v>51.6</v>
      </c>
      <c r="CK284">
        <v>21.24185811092438</v>
      </c>
      <c r="CL284">
        <v>15.4</v>
      </c>
      <c r="CM284">
        <v>21.8</v>
      </c>
      <c r="CN284">
        <v>6.4</v>
      </c>
      <c r="CO284">
        <v>15.6</v>
      </c>
      <c r="CP284">
        <v>61.72659302961592</v>
      </c>
      <c r="CQ284">
        <v>59.9</v>
      </c>
      <c r="CR284">
        <v>62.3</v>
      </c>
      <c r="CS284">
        <v>2.399999999999999</v>
      </c>
      <c r="CT284">
        <v>59.9</v>
      </c>
      <c r="CU284">
        <v>11.55504562335395</v>
      </c>
      <c r="CV284">
        <v>10.6</v>
      </c>
      <c r="CW284">
        <v>11.6</v>
      </c>
      <c r="CX284">
        <v>1</v>
      </c>
      <c r="CY284">
        <v>11.1</v>
      </c>
      <c r="CZ284">
        <v>33.395949926472873</v>
      </c>
      <c r="DA284">
        <v>28.5</v>
      </c>
      <c r="DB284">
        <v>35.700000000000003</v>
      </c>
      <c r="DC284">
        <v>7.2000000000000028</v>
      </c>
      <c r="DD284">
        <v>35.700000000000003</v>
      </c>
      <c r="DE284">
        <v>8.9075311702861431</v>
      </c>
      <c r="DF284">
        <v>3.9</v>
      </c>
      <c r="DG284">
        <v>9.4</v>
      </c>
      <c r="DH284">
        <v>5.5</v>
      </c>
      <c r="DI284">
        <v>3.9</v>
      </c>
      <c r="DJ284">
        <v>0.22807192240127791</v>
      </c>
      <c r="DK284">
        <v>0.1979286536248562</v>
      </c>
      <c r="DL284">
        <v>0.23101141282959459</v>
      </c>
      <c r="DM284">
        <v>3.3082759204738472E-2</v>
      </c>
      <c r="DN284">
        <v>0.1979286536248562</v>
      </c>
      <c r="DO284">
        <v>3.9283574201740241</v>
      </c>
      <c r="DP284">
        <v>3.740367</v>
      </c>
      <c r="DQ284">
        <v>4.1487439999999998</v>
      </c>
      <c r="DR284">
        <v>0.40837699999999982</v>
      </c>
      <c r="DS284">
        <v>4.0444459999999998</v>
      </c>
      <c r="DT284">
        <v>6.0288525035230354</v>
      </c>
      <c r="DU284">
        <v>5.7378400000000003</v>
      </c>
      <c r="DV284">
        <v>6.0316190000000001</v>
      </c>
      <c r="DW284">
        <v>0.29377899999999979</v>
      </c>
      <c r="DX284">
        <v>6.0138670000000003</v>
      </c>
      <c r="DY284">
        <v>4.2926685828788722</v>
      </c>
      <c r="DZ284">
        <v>4.2008770000000002</v>
      </c>
      <c r="EA284">
        <v>4.3581240000000001</v>
      </c>
      <c r="EB284">
        <v>0.15724699999999989</v>
      </c>
      <c r="EC284">
        <v>4.2008770000000002</v>
      </c>
      <c r="ED284">
        <v>6.3954542399607881</v>
      </c>
      <c r="EE284">
        <v>6.3687469999999999</v>
      </c>
      <c r="EF284">
        <v>6.4879829999999998</v>
      </c>
      <c r="EG284">
        <v>0.1192359999999999</v>
      </c>
      <c r="EH284">
        <v>6.4478140000000002</v>
      </c>
      <c r="EI284">
        <v>7.4264291791074184</v>
      </c>
      <c r="EJ284">
        <v>7.3118470000000002</v>
      </c>
      <c r="EK284">
        <v>7.7234350000000003</v>
      </c>
      <c r="EL284">
        <v>0.41158800000000012</v>
      </c>
      <c r="EM284">
        <v>7.4157169999999999</v>
      </c>
      <c r="EN284">
        <v>19.270052150268011</v>
      </c>
      <c r="EO284">
        <v>19.073969999999999</v>
      </c>
      <c r="EP284">
        <v>21.281639999999999</v>
      </c>
      <c r="EQ284">
        <v>2.2076699999999998</v>
      </c>
      <c r="ER284">
        <v>21.281639999999999</v>
      </c>
      <c r="ES284">
        <v>7.7652297824999579</v>
      </c>
      <c r="ET284">
        <v>6.8971900000000002</v>
      </c>
      <c r="EU284">
        <v>8.4424200000000003</v>
      </c>
      <c r="EV284">
        <v>1.5452300000000001</v>
      </c>
      <c r="EW284">
        <v>8.4283999999999999</v>
      </c>
      <c r="EX284">
        <v>11.50482236776805</v>
      </c>
      <c r="EY284">
        <v>11.367760000000001</v>
      </c>
      <c r="EZ284">
        <v>13.444839999999999</v>
      </c>
      <c r="FA284">
        <v>2.0770799999999991</v>
      </c>
      <c r="FB284">
        <v>12.85324</v>
      </c>
      <c r="FC284">
        <v>0.42104834308569272</v>
      </c>
      <c r="FD284">
        <v>0.41676397146929961</v>
      </c>
      <c r="FE284">
        <v>0.46500129788292133</v>
      </c>
      <c r="FF284">
        <v>4.8237326413621773E-2</v>
      </c>
      <c r="FG284">
        <v>0.46500129788292133</v>
      </c>
      <c r="FH284">
        <v>1.481436998902917</v>
      </c>
      <c r="FI284">
        <v>1.4726121183262619</v>
      </c>
      <c r="FJ284">
        <v>1.949321390305327</v>
      </c>
      <c r="FK284">
        <v>0.4767092719790651</v>
      </c>
      <c r="FL284">
        <v>1.524991694746334</v>
      </c>
      <c r="FM284">
        <v>36.479062052722313</v>
      </c>
      <c r="FN284">
        <v>34.99</v>
      </c>
      <c r="FO284">
        <v>36.619999999999997</v>
      </c>
      <c r="FP284">
        <v>1.629999999999995</v>
      </c>
      <c r="FQ284">
        <v>34.99</v>
      </c>
      <c r="FR284">
        <v>314.14478560536787</v>
      </c>
      <c r="FS284">
        <v>310.36851000000001</v>
      </c>
      <c r="FT284">
        <v>314.50608</v>
      </c>
      <c r="FU284">
        <v>4.1375699999999824</v>
      </c>
      <c r="FV284">
        <v>310.36851000000001</v>
      </c>
      <c r="FW284">
        <v>0.76851457855115246</v>
      </c>
      <c r="FX284">
        <v>0.76779399999999998</v>
      </c>
      <c r="FY284">
        <v>0.77598</v>
      </c>
      <c r="FZ284">
        <v>8.1860000000000266E-3</v>
      </c>
      <c r="GA284">
        <v>0.77598</v>
      </c>
      <c r="GB284">
        <v>4</v>
      </c>
      <c r="GC284">
        <v>4</v>
      </c>
    </row>
    <row r="285" spans="1:185" x14ac:dyDescent="0.3">
      <c r="A285" s="36" t="s">
        <v>1504</v>
      </c>
      <c r="B285">
        <v>-3.3888618010304461E-2</v>
      </c>
      <c r="C285">
        <v>1.947919802176072</v>
      </c>
      <c r="D285">
        <v>2.1333930873203331</v>
      </c>
      <c r="E285">
        <v>-1.139309032092132</v>
      </c>
      <c r="F285">
        <v>-0.57137187652688759</v>
      </c>
      <c r="G285">
        <v>1.710680759695312</v>
      </c>
      <c r="H285">
        <v>-54.114981384687823</v>
      </c>
      <c r="I285">
        <v>2.6561284959027788E-4</v>
      </c>
      <c r="J285">
        <v>0.31198146860724418</v>
      </c>
      <c r="K285">
        <v>0.29741641758928911</v>
      </c>
      <c r="L285">
        <v>0.20362157516647539</v>
      </c>
      <c r="M285">
        <v>0.23647055279750909</v>
      </c>
      <c r="N285">
        <v>9.39044530498825E-2</v>
      </c>
      <c r="O285">
        <v>-0.23623241969064909</v>
      </c>
      <c r="P285">
        <v>-0.1423279666407665</v>
      </c>
      <c r="Q285">
        <v>-0.18928061879348199</v>
      </c>
      <c r="R285">
        <v>0.1907937920106236</v>
      </c>
      <c r="S285">
        <v>1.2352524007184129</v>
      </c>
      <c r="T285">
        <v>-0.6862598749442328</v>
      </c>
      <c r="U285">
        <v>-0.53660432714192052</v>
      </c>
      <c r="V285">
        <v>1.9669435080975659</v>
      </c>
      <c r="W285">
        <v>1.9496463965158419</v>
      </c>
      <c r="X285">
        <v>0.18339389877364529</v>
      </c>
      <c r="Y285">
        <v>0.1519800281942438</v>
      </c>
      <c r="Z285">
        <v>9.1663242586488114E-2</v>
      </c>
      <c r="AA285">
        <v>0.13582264904162969</v>
      </c>
      <c r="AB285">
        <v>62.581227794551751</v>
      </c>
      <c r="AC285">
        <v>-0.42993190289042699</v>
      </c>
      <c r="AD285">
        <v>1.9382287473332169</v>
      </c>
      <c r="AE285">
        <v>0.61332580166407225</v>
      </c>
      <c r="AF285">
        <v>0.58191193108467076</v>
      </c>
      <c r="AG285">
        <v>0.67134803758717754</v>
      </c>
      <c r="AH285">
        <v>2.499763233292409E-2</v>
      </c>
      <c r="AI285">
        <v>109.8053586602457</v>
      </c>
      <c r="AJ285">
        <v>17.40745616842198</v>
      </c>
      <c r="AK285">
        <v>66.63807703693918</v>
      </c>
      <c r="AL285">
        <v>245.37060559071119</v>
      </c>
      <c r="AM285">
        <v>377.69180536871221</v>
      </c>
      <c r="AN285">
        <v>500.60920051680552</v>
      </c>
      <c r="AO285">
        <v>307.29707363830789</v>
      </c>
      <c r="AP285">
        <v>453.12046724318537</v>
      </c>
      <c r="AQ285">
        <v>20.276610320654981</v>
      </c>
      <c r="AR285">
        <v>5.6110731161735394</v>
      </c>
      <c r="AS285">
        <v>11.17162475581503</v>
      </c>
      <c r="AT285">
        <v>-19.514023028260429</v>
      </c>
      <c r="AU285">
        <v>-4.7452747127287234</v>
      </c>
      <c r="AV285">
        <v>-14.76874831553169</v>
      </c>
      <c r="AW285">
        <v>5.2213914193843332</v>
      </c>
      <c r="AX285">
        <v>3.8126000000000002</v>
      </c>
      <c r="AY285">
        <v>7.7774999999999999</v>
      </c>
      <c r="AZ285">
        <v>3.9649000000000001</v>
      </c>
      <c r="BA285">
        <v>5.1334999999999997</v>
      </c>
      <c r="BB285">
        <v>0.93986534855638215</v>
      </c>
      <c r="BC285">
        <v>0.9294</v>
      </c>
      <c r="BD285">
        <v>0.97430000000000005</v>
      </c>
      <c r="BE285">
        <v>4.4900000000000051E-2</v>
      </c>
      <c r="BF285">
        <v>0.9294</v>
      </c>
      <c r="BG285">
        <v>16.129743501746521</v>
      </c>
      <c r="BH285">
        <v>10.6739</v>
      </c>
      <c r="BI285">
        <v>17.5425</v>
      </c>
      <c r="BJ285">
        <v>6.8686000000000007</v>
      </c>
      <c r="BK285">
        <v>17.5425</v>
      </c>
      <c r="BL285">
        <v>36.779638243495341</v>
      </c>
      <c r="BM285">
        <v>22.359200000000001</v>
      </c>
      <c r="BN285">
        <v>41.281999999999996</v>
      </c>
      <c r="BO285">
        <v>18.922799999999999</v>
      </c>
      <c r="BP285">
        <v>41.281999999999996</v>
      </c>
      <c r="BQ285">
        <v>22.164904657664039</v>
      </c>
      <c r="BR285">
        <v>10.5837</v>
      </c>
      <c r="BS285">
        <v>25.930399999999999</v>
      </c>
      <c r="BT285">
        <v>15.3467</v>
      </c>
      <c r="BU285">
        <v>22.370899999999999</v>
      </c>
      <c r="BV285">
        <v>6.3732801534321606</v>
      </c>
      <c r="BW285">
        <v>-6.25E-2</v>
      </c>
      <c r="BX285">
        <v>14.84</v>
      </c>
      <c r="BY285">
        <v>14.9025</v>
      </c>
      <c r="BZ285">
        <v>10.6494</v>
      </c>
      <c r="CA285">
        <v>-28.538239804577341</v>
      </c>
      <c r="CB285">
        <v>-33.020200000000003</v>
      </c>
      <c r="CC285">
        <v>-18.174299999999999</v>
      </c>
      <c r="CD285">
        <v>14.8459</v>
      </c>
      <c r="CE285">
        <v>-33.020200000000003</v>
      </c>
      <c r="CF285">
        <v>47.488733273619921</v>
      </c>
      <c r="CG285">
        <v>44.9</v>
      </c>
      <c r="CH285">
        <v>96</v>
      </c>
      <c r="CI285">
        <v>51.1</v>
      </c>
      <c r="CJ285">
        <v>44.9</v>
      </c>
      <c r="CK285">
        <v>15.553686888369411</v>
      </c>
      <c r="CL285">
        <v>14.7</v>
      </c>
      <c r="CM285">
        <v>37.9</v>
      </c>
      <c r="CN285">
        <v>23.2</v>
      </c>
      <c r="CO285">
        <v>14.7</v>
      </c>
      <c r="CP285">
        <v>45.093727937776713</v>
      </c>
      <c r="CQ285">
        <v>28.4</v>
      </c>
      <c r="CR285">
        <v>66.099999999999994</v>
      </c>
      <c r="CS285">
        <v>37.700000000000003</v>
      </c>
      <c r="CT285">
        <v>35.799999999999997</v>
      </c>
      <c r="CU285">
        <v>9.1170108001952102</v>
      </c>
      <c r="CV285">
        <v>9</v>
      </c>
      <c r="CW285">
        <v>13.4</v>
      </c>
      <c r="CX285">
        <v>4.4000000000000004</v>
      </c>
      <c r="CY285">
        <v>9</v>
      </c>
      <c r="CZ285">
        <v>257.1824264431533</v>
      </c>
      <c r="DA285">
        <v>163.5</v>
      </c>
      <c r="DB285">
        <v>322.8</v>
      </c>
      <c r="DC285">
        <v>159.30000000000001</v>
      </c>
      <c r="DD285">
        <v>231.1</v>
      </c>
      <c r="DE285">
        <v>5.1025505800481934</v>
      </c>
      <c r="DF285">
        <v>4.2</v>
      </c>
      <c r="DG285">
        <v>23.3</v>
      </c>
      <c r="DH285">
        <v>19.100000000000001</v>
      </c>
      <c r="DI285">
        <v>4.3</v>
      </c>
      <c r="DJ285">
        <v>0.1048531729387452</v>
      </c>
      <c r="DK285">
        <v>9.835706462212486E-2</v>
      </c>
      <c r="DL285">
        <v>0.23662805028346071</v>
      </c>
      <c r="DM285">
        <v>0.1382709856613358</v>
      </c>
      <c r="DN285">
        <v>9.835706462212486E-2</v>
      </c>
      <c r="DO285">
        <v>3.3952985952555301</v>
      </c>
      <c r="DP285">
        <v>3.1869320000000001</v>
      </c>
      <c r="DQ285">
        <v>3.8004069999999999</v>
      </c>
      <c r="DR285">
        <v>0.61347499999999977</v>
      </c>
      <c r="DS285">
        <v>3.2441309999999999</v>
      </c>
      <c r="DT285">
        <v>5.9961692640358866</v>
      </c>
      <c r="DU285">
        <v>5.4200730000000004</v>
      </c>
      <c r="DV285">
        <v>7.3297100000000004</v>
      </c>
      <c r="DW285">
        <v>1.909637</v>
      </c>
      <c r="DX285">
        <v>5.8784559999999999</v>
      </c>
      <c r="DY285">
        <v>3.395655202743896</v>
      </c>
      <c r="DZ285">
        <v>3.1969150000000002</v>
      </c>
      <c r="EA285">
        <v>3.9384950000000001</v>
      </c>
      <c r="EB285">
        <v>0.74157999999999991</v>
      </c>
      <c r="EC285">
        <v>3.2441309999999999</v>
      </c>
      <c r="ED285">
        <v>10.339645752301511</v>
      </c>
      <c r="EE285">
        <v>9.0719239999999992</v>
      </c>
      <c r="EF285">
        <v>13.112209999999999</v>
      </c>
      <c r="EG285">
        <v>4.040286</v>
      </c>
      <c r="EH285">
        <v>9.5560390000000002</v>
      </c>
      <c r="EI285">
        <v>14.77093275868306</v>
      </c>
      <c r="EJ285">
        <v>6.6954180000000001</v>
      </c>
      <c r="EK285">
        <v>15.518984</v>
      </c>
      <c r="EL285">
        <v>8.8235659999999996</v>
      </c>
      <c r="EM285">
        <v>14.24155</v>
      </c>
      <c r="EN285">
        <v>23.520642863785501</v>
      </c>
      <c r="EO285">
        <v>19.035620000000002</v>
      </c>
      <c r="EP285">
        <v>51.930390000000003</v>
      </c>
      <c r="EQ285">
        <v>32.894770000000001</v>
      </c>
      <c r="ER285">
        <v>32.395859999999999</v>
      </c>
      <c r="ES285">
        <v>7.2370066725807476</v>
      </c>
      <c r="ET285">
        <v>7.0691300000000004</v>
      </c>
      <c r="EU285">
        <v>16.171309999999998</v>
      </c>
      <c r="EV285">
        <v>9.1021799999999971</v>
      </c>
      <c r="EW285">
        <v>7.1316499999999996</v>
      </c>
      <c r="EX285">
        <v>16.283636191204749</v>
      </c>
      <c r="EY285">
        <v>10.20574</v>
      </c>
      <c r="EZ285">
        <v>35.943579999999997</v>
      </c>
      <c r="FA285">
        <v>25.737839999999998</v>
      </c>
      <c r="FB285">
        <v>25.264209999999999</v>
      </c>
      <c r="FC285">
        <v>0.35640939567355517</v>
      </c>
      <c r="FD285">
        <v>0.28844763554134939</v>
      </c>
      <c r="FE285">
        <v>0.78690361586542157</v>
      </c>
      <c r="FF285">
        <v>0.49845598032407212</v>
      </c>
      <c r="FG285">
        <v>0.49089597388099682</v>
      </c>
      <c r="FH285">
        <v>2.2529622497729278</v>
      </c>
      <c r="FI285">
        <v>1.1528670861937449</v>
      </c>
      <c r="FJ285">
        <v>4.1583880418669299</v>
      </c>
      <c r="FK285">
        <v>3.0055209556731848</v>
      </c>
      <c r="FL285">
        <v>3.5425476572742629</v>
      </c>
      <c r="FM285">
        <v>37.519892404708507</v>
      </c>
      <c r="FN285">
        <v>36.97</v>
      </c>
      <c r="FO285">
        <v>44.88</v>
      </c>
      <c r="FP285">
        <v>7.9100000000000037</v>
      </c>
      <c r="FQ285">
        <v>41.38</v>
      </c>
      <c r="FR285">
        <v>482.53142778881431</v>
      </c>
      <c r="FS285">
        <v>451.74373000000003</v>
      </c>
      <c r="FT285">
        <v>493.09271000000001</v>
      </c>
      <c r="FU285">
        <v>41.348979999999983</v>
      </c>
      <c r="FV285">
        <v>458.54174999999998</v>
      </c>
      <c r="FW285">
        <v>0.67056569860337767</v>
      </c>
      <c r="FX285">
        <v>0.65747</v>
      </c>
      <c r="FY285">
        <v>0.71648500000000004</v>
      </c>
      <c r="FZ285">
        <v>5.901500000000004E-2</v>
      </c>
      <c r="GA285">
        <v>0.70522499999999999</v>
      </c>
      <c r="GB285">
        <v>24</v>
      </c>
      <c r="GC285">
        <v>618</v>
      </c>
    </row>
    <row r="286" spans="1:185" x14ac:dyDescent="0.3">
      <c r="A286" s="36" t="s">
        <v>1507</v>
      </c>
      <c r="B286">
        <v>-5.0613332197952381E-2</v>
      </c>
      <c r="C286">
        <v>1.8723507291755239</v>
      </c>
      <c r="D286">
        <v>1.781568964059673</v>
      </c>
      <c r="E286">
        <v>-0.75503636313155864</v>
      </c>
      <c r="F286">
        <v>-0.6992311862063505</v>
      </c>
      <c r="G286">
        <v>1.454284557162848</v>
      </c>
      <c r="H286">
        <v>-54.179441696842261</v>
      </c>
      <c r="I286">
        <v>6.0645965651856849E-2</v>
      </c>
      <c r="J286">
        <v>0.4426957558347091</v>
      </c>
      <c r="K286">
        <v>0.20081047829018339</v>
      </c>
      <c r="L286">
        <v>-1.2972993199497939E-2</v>
      </c>
      <c r="M286">
        <v>9.5226330683847449E-2</v>
      </c>
      <c r="N286">
        <v>0.18746502721446981</v>
      </c>
      <c r="O286">
        <v>-0.22907510234748171</v>
      </c>
      <c r="P286">
        <v>-4.161007513301182E-2</v>
      </c>
      <c r="Q286">
        <v>-0.13534758874024669</v>
      </c>
      <c r="R286">
        <v>4.8882769337117792E-2</v>
      </c>
      <c r="S286">
        <v>0.80772318551508493</v>
      </c>
      <c r="T286">
        <v>-0.55050613791761849</v>
      </c>
      <c r="U286">
        <v>-0.54619816086170725</v>
      </c>
      <c r="V286">
        <v>1.9519409863351589</v>
      </c>
      <c r="W286">
        <v>1.951046866352762</v>
      </c>
      <c r="X286">
        <v>0.21277285675054469</v>
      </c>
      <c r="Y286">
        <v>0.202293263209189</v>
      </c>
      <c r="Z286">
        <v>3.9071374650823977E-2</v>
      </c>
      <c r="AA286">
        <v>4.5614328647435323E-2</v>
      </c>
      <c r="AB286">
        <v>48.530204694963359</v>
      </c>
      <c r="AC286">
        <v>-0.37214166761291162</v>
      </c>
      <c r="AD286">
        <v>1.898995219443923</v>
      </c>
      <c r="AE286">
        <v>0.58491452436345626</v>
      </c>
      <c r="AF286">
        <v>0.57443493082210051</v>
      </c>
      <c r="AG286">
        <v>0.78912451097247049</v>
      </c>
      <c r="AH286">
        <v>4.8693226923229149E-3</v>
      </c>
      <c r="AI286">
        <v>292.94401355816638</v>
      </c>
      <c r="AJ286">
        <v>262.54784022154792</v>
      </c>
      <c r="AK286">
        <v>285.59557031668311</v>
      </c>
      <c r="AL286">
        <v>330.6887791127935</v>
      </c>
      <c r="AM286">
        <v>243.94078660071301</v>
      </c>
      <c r="AN286">
        <v>316.84897652518322</v>
      </c>
      <c r="AO286">
        <v>100.12251644596979</v>
      </c>
      <c r="AP286">
        <v>267.01291392567168</v>
      </c>
      <c r="AQ286">
        <v>19.778708607432829</v>
      </c>
      <c r="AR286">
        <v>4.8272125199022966</v>
      </c>
      <c r="AS286">
        <v>11.90102347481681</v>
      </c>
      <c r="AT286">
        <v>-14.76452141674778</v>
      </c>
      <c r="AU286">
        <v>-6.7727242573107027</v>
      </c>
      <c r="AV286">
        <v>-7.9917971594370787</v>
      </c>
      <c r="AW286">
        <v>2.54983206219157</v>
      </c>
      <c r="AX286">
        <v>2.3914</v>
      </c>
      <c r="AY286">
        <v>2.5823</v>
      </c>
      <c r="AZ286">
        <v>0.1909000000000001</v>
      </c>
      <c r="BA286">
        <v>2.5823</v>
      </c>
      <c r="BB286">
        <v>0.93658235994719097</v>
      </c>
      <c r="BC286">
        <v>0.93579999999999997</v>
      </c>
      <c r="BD286">
        <v>0.94040000000000001</v>
      </c>
      <c r="BE286">
        <v>4.6000000000000476E-3</v>
      </c>
      <c r="BF286">
        <v>0.93579999999999997</v>
      </c>
      <c r="BG286">
        <v>17.43260789837219</v>
      </c>
      <c r="BH286">
        <v>16.858799999999999</v>
      </c>
      <c r="BI286">
        <v>17.5502</v>
      </c>
      <c r="BJ286">
        <v>0.69140000000000157</v>
      </c>
      <c r="BK286">
        <v>17.5502</v>
      </c>
      <c r="BL286">
        <v>7.7080882147692593</v>
      </c>
      <c r="BM286">
        <v>7.5533000000000001</v>
      </c>
      <c r="BN286">
        <v>8.4634</v>
      </c>
      <c r="BO286">
        <v>0.91009999999999991</v>
      </c>
      <c r="BP286">
        <v>7.5533000000000001</v>
      </c>
      <c r="BQ286">
        <v>4.4514712782242318</v>
      </c>
      <c r="BR286">
        <v>4.1031000000000004</v>
      </c>
      <c r="BS286">
        <v>6.1513999999999998</v>
      </c>
      <c r="BT286">
        <v>2.0482999999999989</v>
      </c>
      <c r="BU286">
        <v>4.1031000000000004</v>
      </c>
      <c r="BV286">
        <v>1.547205215795183</v>
      </c>
      <c r="BW286">
        <v>-0.34899999999999998</v>
      </c>
      <c r="BX286">
        <v>1.9358</v>
      </c>
      <c r="BY286">
        <v>2.2848000000000002</v>
      </c>
      <c r="BZ286">
        <v>1.9358</v>
      </c>
      <c r="CA286">
        <v>-5.9987594861944764</v>
      </c>
      <c r="CB286">
        <v>-6.0389999999999997</v>
      </c>
      <c r="CC286">
        <v>-5.8023999999999996</v>
      </c>
      <c r="CD286">
        <v>0.23660000000000009</v>
      </c>
      <c r="CE286">
        <v>-6.0389999999999997</v>
      </c>
      <c r="CF286">
        <v>49.836062599511493</v>
      </c>
      <c r="CG286">
        <v>49.7</v>
      </c>
      <c r="CH286">
        <v>50.5</v>
      </c>
      <c r="CI286">
        <v>0.79999999999999716</v>
      </c>
      <c r="CJ286">
        <v>49.7</v>
      </c>
      <c r="CK286">
        <v>14.202046949633621</v>
      </c>
      <c r="CL286">
        <v>14.1</v>
      </c>
      <c r="CM286">
        <v>14.7</v>
      </c>
      <c r="CN286">
        <v>0.59999999999999964</v>
      </c>
      <c r="CO286">
        <v>14.1</v>
      </c>
      <c r="CP286">
        <v>59.997953050366377</v>
      </c>
      <c r="CQ286">
        <v>59.5</v>
      </c>
      <c r="CR286">
        <v>60.1</v>
      </c>
      <c r="CS286">
        <v>0.60000000000000142</v>
      </c>
      <c r="CT286">
        <v>60.1</v>
      </c>
      <c r="CU286">
        <v>10.93196870024425</v>
      </c>
      <c r="CV286">
        <v>10.6</v>
      </c>
      <c r="CW286">
        <v>11</v>
      </c>
      <c r="CX286">
        <v>0.40000000000000041</v>
      </c>
      <c r="CY286">
        <v>11</v>
      </c>
      <c r="CZ286">
        <v>32.987236340351927</v>
      </c>
      <c r="DA286">
        <v>30.3</v>
      </c>
      <c r="DB286">
        <v>46.1</v>
      </c>
      <c r="DC286">
        <v>15.8</v>
      </c>
      <c r="DD286">
        <v>30.3</v>
      </c>
      <c r="DE286">
        <v>3.0211017242061708</v>
      </c>
      <c r="DF286">
        <v>2.8</v>
      </c>
      <c r="DG286">
        <v>4.0999999999999996</v>
      </c>
      <c r="DH286">
        <v>1.3</v>
      </c>
      <c r="DI286">
        <v>2.8</v>
      </c>
      <c r="DJ286">
        <v>0.1866450878469047</v>
      </c>
      <c r="DK286">
        <v>0.18600299401197609</v>
      </c>
      <c r="DL286">
        <v>0.18977827884254039</v>
      </c>
      <c r="DM286">
        <v>3.775284830564329E-3</v>
      </c>
      <c r="DN286">
        <v>0.18600299401197609</v>
      </c>
      <c r="DO286">
        <v>3.7576545487214128</v>
      </c>
      <c r="DP286">
        <v>3.7235109999999998</v>
      </c>
      <c r="DQ286">
        <v>3.9242629999999998</v>
      </c>
      <c r="DR286">
        <v>0.20075200000000001</v>
      </c>
      <c r="DS286">
        <v>3.7235109999999998</v>
      </c>
      <c r="DT286">
        <v>6.6391250859701474</v>
      </c>
      <c r="DU286">
        <v>6.062322</v>
      </c>
      <c r="DV286">
        <v>6.7573309999999998</v>
      </c>
      <c r="DW286">
        <v>0.69500899999999977</v>
      </c>
      <c r="DX286">
        <v>6.7573309999999998</v>
      </c>
      <c r="DY286">
        <v>4.1544739617785158</v>
      </c>
      <c r="DZ286">
        <v>3.9448099999999999</v>
      </c>
      <c r="EA286">
        <v>4.1974410000000004</v>
      </c>
      <c r="EB286">
        <v>0.25263100000000049</v>
      </c>
      <c r="EC286">
        <v>4.1974410000000004</v>
      </c>
      <c r="ED286">
        <v>6.9432026237774611</v>
      </c>
      <c r="EE286">
        <v>6.4023310000000002</v>
      </c>
      <c r="EF286">
        <v>7.0540450000000003</v>
      </c>
      <c r="EG286">
        <v>0.65171400000000013</v>
      </c>
      <c r="EH286">
        <v>7.0540450000000003</v>
      </c>
      <c r="EI286">
        <v>7.5363197011914336</v>
      </c>
      <c r="EJ286">
        <v>7.2985100000000003</v>
      </c>
      <c r="EK286">
        <v>8.6967470000000002</v>
      </c>
      <c r="EL286">
        <v>1.398237</v>
      </c>
      <c r="EM286">
        <v>7.2985100000000003</v>
      </c>
      <c r="EN286">
        <v>20.713914964173121</v>
      </c>
      <c r="EO286">
        <v>19.80247</v>
      </c>
      <c r="EP286">
        <v>20.900700000000001</v>
      </c>
      <c r="EQ286">
        <v>1.0982300000000009</v>
      </c>
      <c r="ER286">
        <v>20.900700000000001</v>
      </c>
      <c r="ES286">
        <v>5.8497999999999992</v>
      </c>
      <c r="ET286">
        <v>5.8498000000000001</v>
      </c>
      <c r="EU286">
        <v>5.8498000000000001</v>
      </c>
      <c r="EV286">
        <v>0</v>
      </c>
      <c r="EW286">
        <v>5.8498000000000001</v>
      </c>
      <c r="EX286">
        <v>14.864114964173121</v>
      </c>
      <c r="EY286">
        <v>13.952669999999999</v>
      </c>
      <c r="EZ286">
        <v>15.0509</v>
      </c>
      <c r="FA286">
        <v>1.0982300000000009</v>
      </c>
      <c r="FB286">
        <v>15.0509</v>
      </c>
      <c r="FC286">
        <v>0.44684508395417721</v>
      </c>
      <c r="FD286">
        <v>0.42718319472464361</v>
      </c>
      <c r="FE286">
        <v>0.4508744514185028</v>
      </c>
      <c r="FF286">
        <v>2.369125669385919E-2</v>
      </c>
      <c r="FG286">
        <v>0.4508744514185028</v>
      </c>
      <c r="FH286">
        <v>2.5409612233192789</v>
      </c>
      <c r="FI286">
        <v>2.385153338575678</v>
      </c>
      <c r="FJ286">
        <v>2.5728913809019112</v>
      </c>
      <c r="FK286">
        <v>0.18773804232623359</v>
      </c>
      <c r="FL286">
        <v>2.5728913809019112</v>
      </c>
      <c r="FM286">
        <v>36.090740530464082</v>
      </c>
      <c r="FN286">
        <v>35.46</v>
      </c>
      <c r="FO286">
        <v>36.22</v>
      </c>
      <c r="FP286">
        <v>0.75999999999999801</v>
      </c>
      <c r="FQ286">
        <v>36.22</v>
      </c>
      <c r="FR286">
        <v>325.03766176527438</v>
      </c>
      <c r="FS286">
        <v>324.83625000000001</v>
      </c>
      <c r="FT286">
        <v>326.02048000000002</v>
      </c>
      <c r="FU286">
        <v>1.1842300000000141</v>
      </c>
      <c r="FV286">
        <v>324.83625000000001</v>
      </c>
      <c r="FW286">
        <v>0.75489616982214014</v>
      </c>
      <c r="FX286">
        <v>0.75266699999999997</v>
      </c>
      <c r="FY286">
        <v>0.75535300000000005</v>
      </c>
      <c r="FZ286">
        <v>2.6860000000000772E-3</v>
      </c>
      <c r="GA286">
        <v>0.75535300000000005</v>
      </c>
      <c r="GB286">
        <v>2</v>
      </c>
      <c r="GC286">
        <v>2</v>
      </c>
    </row>
    <row r="287" spans="1:185" x14ac:dyDescent="0.3">
      <c r="A287" s="36" t="s">
        <v>1510</v>
      </c>
      <c r="B287">
        <v>-6.1131900000000003E-2</v>
      </c>
      <c r="C287">
        <v>1.7915399999999999</v>
      </c>
      <c r="D287">
        <v>1.7629999999999999</v>
      </c>
      <c r="E287">
        <v>-0.81840000000000002</v>
      </c>
      <c r="F287">
        <v>-0.61639999999999995</v>
      </c>
      <c r="G287">
        <v>1.4348000000000001</v>
      </c>
      <c r="H287">
        <v>-54.191768000000003</v>
      </c>
      <c r="I287">
        <v>7.7999999999999996E-3</v>
      </c>
      <c r="J287">
        <v>0.33</v>
      </c>
      <c r="K287">
        <v>0.27001999999999998</v>
      </c>
      <c r="L287">
        <v>-3.4004E-2</v>
      </c>
      <c r="M287">
        <v>9.0046000000000001E-2</v>
      </c>
      <c r="N287">
        <v>0.21029</v>
      </c>
      <c r="O287">
        <v>-0.21451999999999999</v>
      </c>
      <c r="P287">
        <v>-4.2300000000000003E-3</v>
      </c>
      <c r="Q287">
        <v>-0.10938000000000001</v>
      </c>
      <c r="R287">
        <v>2.844E-2</v>
      </c>
      <c r="S287">
        <v>0.80547000000000002</v>
      </c>
      <c r="T287">
        <v>-0.52099666666666666</v>
      </c>
      <c r="U287">
        <v>-0.48895</v>
      </c>
      <c r="V287">
        <v>1.945146666666667</v>
      </c>
      <c r="W287">
        <v>1.93208</v>
      </c>
      <c r="X287">
        <v>0.1937233333333333</v>
      </c>
      <c r="Y287">
        <v>0.16975000000000001</v>
      </c>
      <c r="Z287">
        <v>4.7013333333333331E-2</v>
      </c>
      <c r="AA287">
        <v>5.8569999999999997E-2</v>
      </c>
      <c r="AB287">
        <v>48.22</v>
      </c>
      <c r="AC287">
        <v>-0.35733999999999999</v>
      </c>
      <c r="AD287">
        <v>1.9253499999999999</v>
      </c>
      <c r="AE287">
        <v>0.55106333333333335</v>
      </c>
      <c r="AF287">
        <v>0.52709000000000006</v>
      </c>
      <c r="AG287">
        <v>0.79505000000000003</v>
      </c>
      <c r="AH287">
        <v>5.4299999999999999E-3</v>
      </c>
      <c r="AI287">
        <v>264.15219999999999</v>
      </c>
      <c r="AJ287">
        <v>225.70140000000001</v>
      </c>
      <c r="AK287">
        <v>273.49860000000001</v>
      </c>
      <c r="AL287">
        <v>293.25639999999999</v>
      </c>
      <c r="AM287">
        <v>248.28399999999999</v>
      </c>
      <c r="AN287">
        <v>339.1</v>
      </c>
      <c r="AO287">
        <v>155.1</v>
      </c>
      <c r="AP287">
        <v>271.39999999999998</v>
      </c>
      <c r="AQ287">
        <v>19.559999999999999</v>
      </c>
      <c r="AR287">
        <v>3.91</v>
      </c>
      <c r="AS287">
        <v>13.15</v>
      </c>
      <c r="AT287">
        <v>-12.428902316931</v>
      </c>
      <c r="AU287">
        <v>-5.78</v>
      </c>
      <c r="AV287">
        <v>-6.6489023169310011</v>
      </c>
      <c r="AW287">
        <v>1.1580999999999999</v>
      </c>
      <c r="AX287">
        <v>1.1580999999999999</v>
      </c>
      <c r="AY287">
        <v>1.1580999999999999</v>
      </c>
      <c r="AZ287">
        <v>0</v>
      </c>
      <c r="BA287">
        <v>1.1580999999999999</v>
      </c>
      <c r="BB287">
        <v>0.88270000000000004</v>
      </c>
      <c r="BC287">
        <v>0.88270000000000004</v>
      </c>
      <c r="BD287">
        <v>0.88270000000000004</v>
      </c>
      <c r="BE287">
        <v>0</v>
      </c>
      <c r="BF287">
        <v>0.88270000000000004</v>
      </c>
      <c r="BG287">
        <v>23.930800000000001</v>
      </c>
      <c r="BH287">
        <v>23.930800000000001</v>
      </c>
      <c r="BI287">
        <v>23.930800000000001</v>
      </c>
      <c r="BJ287">
        <v>0</v>
      </c>
      <c r="BK287">
        <v>23.930800000000001</v>
      </c>
      <c r="BL287">
        <v>7.7718999999999996</v>
      </c>
      <c r="BM287">
        <v>7.7718999999999996</v>
      </c>
      <c r="BN287">
        <v>7.7718999999999996</v>
      </c>
      <c r="BO287">
        <v>0</v>
      </c>
      <c r="BP287">
        <v>7.7718999999999996</v>
      </c>
      <c r="BQ287">
        <v>4.6532</v>
      </c>
      <c r="BR287">
        <v>4.6532</v>
      </c>
      <c r="BS287">
        <v>4.6532</v>
      </c>
      <c r="BT287">
        <v>0</v>
      </c>
      <c r="BU287">
        <v>4.6532</v>
      </c>
      <c r="BV287">
        <v>1.41</v>
      </c>
      <c r="BW287">
        <v>1.41</v>
      </c>
      <c r="BX287">
        <v>1.41</v>
      </c>
      <c r="BY287">
        <v>0</v>
      </c>
      <c r="BZ287">
        <v>1.41</v>
      </c>
      <c r="CA287">
        <v>-6.0632000000000001</v>
      </c>
      <c r="CB287">
        <v>-6.0632000000000001</v>
      </c>
      <c r="CC287">
        <v>-6.0632000000000001</v>
      </c>
      <c r="CD287">
        <v>0</v>
      </c>
      <c r="CE287">
        <v>-6.0632000000000001</v>
      </c>
      <c r="CF287">
        <v>67.7</v>
      </c>
      <c r="CG287">
        <v>67.7</v>
      </c>
      <c r="CH287">
        <v>67.7</v>
      </c>
      <c r="CI287">
        <v>0</v>
      </c>
      <c r="CJ287">
        <v>67.7</v>
      </c>
      <c r="CK287">
        <v>21.1</v>
      </c>
      <c r="CL287">
        <v>21.1</v>
      </c>
      <c r="CM287">
        <v>21.1</v>
      </c>
      <c r="CN287">
        <v>0</v>
      </c>
      <c r="CO287">
        <v>21.1</v>
      </c>
      <c r="CP287">
        <v>54.4</v>
      </c>
      <c r="CQ287">
        <v>54.4</v>
      </c>
      <c r="CR287">
        <v>54.4</v>
      </c>
      <c r="CS287">
        <v>0</v>
      </c>
      <c r="CT287">
        <v>54.4</v>
      </c>
      <c r="CU287">
        <v>14.1</v>
      </c>
      <c r="CV287">
        <v>14.1</v>
      </c>
      <c r="CW287">
        <v>14.1</v>
      </c>
      <c r="CX287">
        <v>0</v>
      </c>
      <c r="CY287">
        <v>14.1</v>
      </c>
      <c r="CZ287">
        <v>93.6</v>
      </c>
      <c r="DA287">
        <v>93.6</v>
      </c>
      <c r="DB287">
        <v>93.6</v>
      </c>
      <c r="DC287">
        <v>0</v>
      </c>
      <c r="DD287">
        <v>93.6</v>
      </c>
      <c r="DE287">
        <v>5.7</v>
      </c>
      <c r="DF287">
        <v>5.7</v>
      </c>
      <c r="DG287">
        <v>5.7</v>
      </c>
      <c r="DH287">
        <v>0</v>
      </c>
      <c r="DI287">
        <v>5.7</v>
      </c>
      <c r="DJ287">
        <v>0.24944731024318351</v>
      </c>
      <c r="DK287">
        <v>0.24944731024318351</v>
      </c>
      <c r="DL287">
        <v>0.24944731024318351</v>
      </c>
      <c r="DM287">
        <v>0</v>
      </c>
      <c r="DN287">
        <v>0.24944731024318351</v>
      </c>
      <c r="DO287">
        <v>4.0116300000000003</v>
      </c>
      <c r="DP287">
        <v>4.0116300000000003</v>
      </c>
      <c r="DQ287">
        <v>4.0116300000000003</v>
      </c>
      <c r="DR287">
        <v>0</v>
      </c>
      <c r="DS287">
        <v>4.0116300000000003</v>
      </c>
      <c r="DT287">
        <v>7.0571659999999996</v>
      </c>
      <c r="DU287">
        <v>7.0571659999999996</v>
      </c>
      <c r="DV287">
        <v>7.0571659999999996</v>
      </c>
      <c r="DW287">
        <v>0</v>
      </c>
      <c r="DX287">
        <v>7.0571659999999996</v>
      </c>
      <c r="DY287">
        <v>4.0116300000000003</v>
      </c>
      <c r="DZ287">
        <v>4.0116300000000003</v>
      </c>
      <c r="EA287">
        <v>4.0116300000000003</v>
      </c>
      <c r="EB287">
        <v>0</v>
      </c>
      <c r="EC287">
        <v>4.0116300000000003</v>
      </c>
      <c r="ED287">
        <v>7.2144620000000002</v>
      </c>
      <c r="EE287">
        <v>7.2144620000000002</v>
      </c>
      <c r="EF287">
        <v>7.2144620000000002</v>
      </c>
      <c r="EG287">
        <v>0</v>
      </c>
      <c r="EH287">
        <v>7.2144620000000002</v>
      </c>
      <c r="EI287">
        <v>6.7765979999999999</v>
      </c>
      <c r="EJ287">
        <v>6.7765979999999999</v>
      </c>
      <c r="EK287">
        <v>6.7765979999999999</v>
      </c>
      <c r="EL287">
        <v>0</v>
      </c>
      <c r="EM287">
        <v>6.7765979999999999</v>
      </c>
      <c r="EN287">
        <v>30.995850000000001</v>
      </c>
      <c r="EO287">
        <v>30.995850000000001</v>
      </c>
      <c r="EP287">
        <v>30.995850000000001</v>
      </c>
      <c r="EQ287">
        <v>0</v>
      </c>
      <c r="ER287">
        <v>30.995850000000001</v>
      </c>
      <c r="ES287">
        <v>7.66791</v>
      </c>
      <c r="ET287">
        <v>7.66791</v>
      </c>
      <c r="EU287">
        <v>7.66791</v>
      </c>
      <c r="EV287">
        <v>0</v>
      </c>
      <c r="EW287">
        <v>7.66791</v>
      </c>
      <c r="EX287">
        <v>23.327940000000002</v>
      </c>
      <c r="EY287">
        <v>23.327940000000002</v>
      </c>
      <c r="EZ287">
        <v>23.327940000000002</v>
      </c>
      <c r="FA287">
        <v>0</v>
      </c>
      <c r="FB287">
        <v>23.327940000000002</v>
      </c>
      <c r="FC287">
        <v>0.60682927039371071</v>
      </c>
      <c r="FD287">
        <v>0.60682927039371071</v>
      </c>
      <c r="FE287">
        <v>0.60682927039371071</v>
      </c>
      <c r="FF287">
        <v>0</v>
      </c>
      <c r="FG287">
        <v>0.60682927039371071</v>
      </c>
      <c r="FH287">
        <v>3.0422814039288411</v>
      </c>
      <c r="FI287">
        <v>3.0422814039288411</v>
      </c>
      <c r="FJ287">
        <v>3.0422814039288411</v>
      </c>
      <c r="FK287">
        <v>0</v>
      </c>
      <c r="FL287">
        <v>3.0422814039288411</v>
      </c>
      <c r="FM287">
        <v>36.26</v>
      </c>
      <c r="FN287">
        <v>36.26</v>
      </c>
      <c r="FO287">
        <v>36.26</v>
      </c>
      <c r="FP287">
        <v>0</v>
      </c>
      <c r="FQ287">
        <v>36.26</v>
      </c>
      <c r="FR287">
        <v>316.44243999999998</v>
      </c>
      <c r="FS287">
        <v>316.44243999999998</v>
      </c>
      <c r="FT287">
        <v>316.44243999999998</v>
      </c>
      <c r="FU287">
        <v>0</v>
      </c>
      <c r="FV287">
        <v>316.44243999999998</v>
      </c>
      <c r="FW287">
        <v>0.83527300000000004</v>
      </c>
      <c r="FX287">
        <v>0.83527300000000004</v>
      </c>
      <c r="FY287">
        <v>0.83527300000000004</v>
      </c>
      <c r="FZ287">
        <v>0</v>
      </c>
      <c r="GA287">
        <v>0.83527300000000004</v>
      </c>
      <c r="GB287">
        <v>1</v>
      </c>
    </row>
    <row r="288" spans="1:185" x14ac:dyDescent="0.3">
      <c r="A288" s="36" t="s">
        <v>1513</v>
      </c>
      <c r="B288">
        <v>-6.1980208885440043E-2</v>
      </c>
      <c r="C288">
        <v>1.7769766958468021</v>
      </c>
      <c r="D288">
        <v>1.803001637724561</v>
      </c>
      <c r="E288">
        <v>-0.83037082441939614</v>
      </c>
      <c r="F288">
        <v>-0.63754927878921774</v>
      </c>
      <c r="G288">
        <v>1.467918581096866</v>
      </c>
      <c r="H288">
        <v>-54.200847035983742</v>
      </c>
      <c r="I288">
        <v>0.1136498156337037</v>
      </c>
      <c r="J288">
        <v>0.70396600169683066</v>
      </c>
      <c r="K288">
        <v>0.2112629860141948</v>
      </c>
      <c r="L288">
        <v>-4.0127711948975069E-2</v>
      </c>
      <c r="M288">
        <v>9.1334281279194421E-2</v>
      </c>
      <c r="N288">
        <v>0.19860962863723081</v>
      </c>
      <c r="O288">
        <v>-0.2196801693188434</v>
      </c>
      <c r="P288">
        <v>-2.1070540681612581E-2</v>
      </c>
      <c r="Q288">
        <v>-0.1203747320243353</v>
      </c>
      <c r="R288">
        <v>3.648199857510049E-2</v>
      </c>
      <c r="S288">
        <v>0.77072569269468194</v>
      </c>
      <c r="T288">
        <v>-0.51816293325187168</v>
      </c>
      <c r="U288">
        <v>-0.50684935887841276</v>
      </c>
      <c r="V288">
        <v>1.9560848944890401</v>
      </c>
      <c r="W288">
        <v>1.9534327836249381</v>
      </c>
      <c r="X288">
        <v>0.2064210882259678</v>
      </c>
      <c r="Y288">
        <v>0.19260314080247551</v>
      </c>
      <c r="Z288">
        <v>3.6906435874326397E-2</v>
      </c>
      <c r="AA288">
        <v>4.0816527269454617E-2</v>
      </c>
      <c r="AB288">
        <v>48.134814182971468</v>
      </c>
      <c r="AC288">
        <v>-0.35414862086586818</v>
      </c>
      <c r="AD288">
        <v>1.932913768318957</v>
      </c>
      <c r="AE288">
        <v>0.5605697090918359</v>
      </c>
      <c r="AF288">
        <v>0.54675176166834361</v>
      </c>
      <c r="AG288">
        <v>0.82337020661834504</v>
      </c>
      <c r="AH288">
        <v>4.4618232352250384E-3</v>
      </c>
      <c r="AI288">
        <v>301.14999031519369</v>
      </c>
      <c r="AJ288">
        <v>269.82791976960891</v>
      </c>
      <c r="AK288">
        <v>298.82454289333918</v>
      </c>
      <c r="AL288">
        <v>334.79750811758089</v>
      </c>
      <c r="AM288">
        <v>275.21833113377278</v>
      </c>
      <c r="AN288">
        <v>369.52653711488279</v>
      </c>
      <c r="AO288">
        <v>132.09378135126809</v>
      </c>
      <c r="AP288">
        <v>294.63858441537411</v>
      </c>
      <c r="AQ288">
        <v>19.398159413633749</v>
      </c>
      <c r="AR288">
        <v>4.5498571776559809</v>
      </c>
      <c r="AS288">
        <v>12.01061367907082</v>
      </c>
      <c r="AT288">
        <v>-13.57847973529733</v>
      </c>
      <c r="AU288">
        <v>-8.8229136428655615</v>
      </c>
      <c r="AV288">
        <v>-4.755566092431768</v>
      </c>
      <c r="AW288">
        <v>1.173890477840654</v>
      </c>
      <c r="AX288">
        <v>1.0498000000000001</v>
      </c>
      <c r="AY288">
        <v>1.1959</v>
      </c>
      <c r="AZ288">
        <v>0.1460999999999999</v>
      </c>
      <c r="BA288">
        <v>1.0640000000000001</v>
      </c>
      <c r="BB288">
        <v>0.89758416518737894</v>
      </c>
      <c r="BC288">
        <v>0.8427</v>
      </c>
      <c r="BD288">
        <v>0.90410000000000001</v>
      </c>
      <c r="BE288">
        <v>6.140000000000001E-2</v>
      </c>
      <c r="BF288">
        <v>0.8659</v>
      </c>
      <c r="BG288">
        <v>22.45249806448864</v>
      </c>
      <c r="BH288">
        <v>21.642900000000001</v>
      </c>
      <c r="BI288">
        <v>28.358799999999999</v>
      </c>
      <c r="BJ288">
        <v>6.7158999999999978</v>
      </c>
      <c r="BK288">
        <v>25.873899999999999</v>
      </c>
      <c r="BL288">
        <v>3.903021964277444</v>
      </c>
      <c r="BM288">
        <v>3.6469</v>
      </c>
      <c r="BN288">
        <v>4.8255999999999997</v>
      </c>
      <c r="BO288">
        <v>1.1787000000000001</v>
      </c>
      <c r="BP288">
        <v>4.6806999999999999</v>
      </c>
      <c r="BQ288">
        <v>2.9044480867347411</v>
      </c>
      <c r="BR288">
        <v>2.5989</v>
      </c>
      <c r="BS288">
        <v>3.5832999999999999</v>
      </c>
      <c r="BT288">
        <v>0.98439999999999994</v>
      </c>
      <c r="BU288">
        <v>3.1478999999999999</v>
      </c>
      <c r="BV288">
        <v>-0.32912981046527678</v>
      </c>
      <c r="BW288">
        <v>-0.44729999999999998</v>
      </c>
      <c r="BX288">
        <v>0.30299999999999999</v>
      </c>
      <c r="BY288">
        <v>0.75029999999999997</v>
      </c>
      <c r="BZ288">
        <v>0.30299999999999999</v>
      </c>
      <c r="CA288">
        <v>-2.5753237338736632</v>
      </c>
      <c r="CB288">
        <v>-3.4508000000000001</v>
      </c>
      <c r="CC288">
        <v>-2.3908</v>
      </c>
      <c r="CD288">
        <v>1.06</v>
      </c>
      <c r="CE288">
        <v>-3.4508000000000001</v>
      </c>
      <c r="CF288">
        <v>74.887952699508773</v>
      </c>
      <c r="CG288">
        <v>69.900000000000006</v>
      </c>
      <c r="CH288">
        <v>96.5</v>
      </c>
      <c r="CI288">
        <v>26.599999999999991</v>
      </c>
      <c r="CJ288">
        <v>69.900000000000006</v>
      </c>
      <c r="CK288">
        <v>27.679087381196791</v>
      </c>
      <c r="CL288">
        <v>23.8</v>
      </c>
      <c r="CM288">
        <v>29.8</v>
      </c>
      <c r="CN288">
        <v>6</v>
      </c>
      <c r="CO288">
        <v>23.8</v>
      </c>
      <c r="CP288">
        <v>61.687549887294871</v>
      </c>
      <c r="CQ288">
        <v>45.3</v>
      </c>
      <c r="CR288">
        <v>69.400000000000006</v>
      </c>
      <c r="CS288">
        <v>24.100000000000009</v>
      </c>
      <c r="CT288">
        <v>63.2</v>
      </c>
      <c r="CU288">
        <v>13.76007274571303</v>
      </c>
      <c r="CV288">
        <v>11.2</v>
      </c>
      <c r="CW288">
        <v>21.2</v>
      </c>
      <c r="CX288">
        <v>10</v>
      </c>
      <c r="CY288">
        <v>13.7</v>
      </c>
      <c r="CZ288">
        <v>56.177969770571352</v>
      </c>
      <c r="DA288">
        <v>51</v>
      </c>
      <c r="DB288">
        <v>65.099999999999994</v>
      </c>
      <c r="DC288">
        <v>14.099999999999991</v>
      </c>
      <c r="DD288">
        <v>54.3</v>
      </c>
      <c r="DE288">
        <v>13.80818575008637</v>
      </c>
      <c r="DF288">
        <v>6.3</v>
      </c>
      <c r="DG288">
        <v>17.600000000000001</v>
      </c>
      <c r="DH288">
        <v>11.3</v>
      </c>
      <c r="DI288">
        <v>10.1</v>
      </c>
      <c r="DJ288">
        <v>0.25468272302905209</v>
      </c>
      <c r="DK288">
        <v>0.23284477015323121</v>
      </c>
      <c r="DL288">
        <v>0.35386872020535393</v>
      </c>
      <c r="DM288">
        <v>0.1210239500521227</v>
      </c>
      <c r="DN288">
        <v>0.23284477015323121</v>
      </c>
      <c r="DO288">
        <v>4.2295613306506743</v>
      </c>
      <c r="DP288">
        <v>3.5861860000000001</v>
      </c>
      <c r="DQ288">
        <v>4.3375599999999999</v>
      </c>
      <c r="DR288">
        <v>0.75137399999999976</v>
      </c>
      <c r="DS288">
        <v>4.2758349999999998</v>
      </c>
      <c r="DT288">
        <v>6.3777120922914241</v>
      </c>
      <c r="DU288">
        <v>5.9992979999999996</v>
      </c>
      <c r="DV288">
        <v>6.4163519999999998</v>
      </c>
      <c r="DW288">
        <v>0.41705400000000031</v>
      </c>
      <c r="DX288">
        <v>6.3914080000000002</v>
      </c>
      <c r="DY288">
        <v>4.6709520671267706</v>
      </c>
      <c r="DZ288">
        <v>3.7283970000000002</v>
      </c>
      <c r="EA288">
        <v>4.9484649999999997</v>
      </c>
      <c r="EB288">
        <v>1.220067999999999</v>
      </c>
      <c r="EC288">
        <v>4.4586050000000004</v>
      </c>
      <c r="ED288">
        <v>7.6272631574629957</v>
      </c>
      <c r="EE288">
        <v>7.503717</v>
      </c>
      <c r="EF288">
        <v>7.763795</v>
      </c>
      <c r="EG288">
        <v>0.26007799999999998</v>
      </c>
      <c r="EH288">
        <v>7.5939269999999999</v>
      </c>
      <c r="EI288">
        <v>7.9655008225892869</v>
      </c>
      <c r="EJ288">
        <v>7.7019630000000001</v>
      </c>
      <c r="EK288">
        <v>8.0384239999999991</v>
      </c>
      <c r="EL288">
        <v>0.33646099999999901</v>
      </c>
      <c r="EM288">
        <v>7.7019630000000001</v>
      </c>
      <c r="EN288">
        <v>27.998671371985921</v>
      </c>
      <c r="EO288">
        <v>23.981470000000002</v>
      </c>
      <c r="EP288">
        <v>31.085470000000001</v>
      </c>
      <c r="EQ288">
        <v>7.1039999999999992</v>
      </c>
      <c r="ER288">
        <v>24.052530000000001</v>
      </c>
      <c r="ES288">
        <v>11.4424190027453</v>
      </c>
      <c r="ET288">
        <v>9.3389100000000003</v>
      </c>
      <c r="EU288">
        <v>15.45485</v>
      </c>
      <c r="EV288">
        <v>6.1159400000000002</v>
      </c>
      <c r="EW288">
        <v>9.3389100000000003</v>
      </c>
      <c r="EX288">
        <v>16.55625236924061</v>
      </c>
      <c r="EY288">
        <v>10.15499</v>
      </c>
      <c r="EZ288">
        <v>18.899740000000001</v>
      </c>
      <c r="FA288">
        <v>8.7447500000000016</v>
      </c>
      <c r="FB288">
        <v>14.713620000000001</v>
      </c>
      <c r="FC288">
        <v>0.53339397876278583</v>
      </c>
      <c r="FD288">
        <v>0.45686352505565658</v>
      </c>
      <c r="FE288">
        <v>0.59219961921482966</v>
      </c>
      <c r="FF288">
        <v>0.135336094159173</v>
      </c>
      <c r="FG288">
        <v>0.45821726701102689</v>
      </c>
      <c r="FH288">
        <v>1.4530383915827449</v>
      </c>
      <c r="FI288">
        <v>0.65707463999974114</v>
      </c>
      <c r="FJ288">
        <v>1.7176528505431481</v>
      </c>
      <c r="FK288">
        <v>1.060578210543407</v>
      </c>
      <c r="FL288">
        <v>1.575517913760814</v>
      </c>
      <c r="FM288">
        <v>36.554477977423012</v>
      </c>
      <c r="FN288">
        <v>35.54</v>
      </c>
      <c r="FO288">
        <v>39.17</v>
      </c>
      <c r="FP288">
        <v>3.630000000000003</v>
      </c>
      <c r="FQ288">
        <v>35.54</v>
      </c>
      <c r="FR288">
        <v>377.23618858499083</v>
      </c>
      <c r="FS288">
        <v>363.34960000000001</v>
      </c>
      <c r="FT288">
        <v>380.24887999999999</v>
      </c>
      <c r="FU288">
        <v>16.89927999999998</v>
      </c>
      <c r="FV288">
        <v>376.29169999999999</v>
      </c>
      <c r="FW288">
        <v>0.7585482032450962</v>
      </c>
      <c r="FX288">
        <v>0.75345399999999996</v>
      </c>
      <c r="FY288">
        <v>0.78270700000000004</v>
      </c>
      <c r="FZ288">
        <v>2.9253000000000081E-2</v>
      </c>
      <c r="GA288">
        <v>0.76001099999999999</v>
      </c>
      <c r="GB288">
        <v>14</v>
      </c>
      <c r="GC288">
        <v>13</v>
      </c>
    </row>
    <row r="289" spans="1:185" x14ac:dyDescent="0.3">
      <c r="A289" s="36" t="s">
        <v>1516</v>
      </c>
      <c r="B289">
        <v>-5.4789126267959801E-2</v>
      </c>
      <c r="C289">
        <v>1.7941437179368951</v>
      </c>
      <c r="D289">
        <v>1.756134164440438</v>
      </c>
      <c r="E289">
        <v>-0.84371596743795374</v>
      </c>
      <c r="F289">
        <v>-0.58219030312170506</v>
      </c>
      <c r="G289">
        <v>1.4258932291883111</v>
      </c>
      <c r="H289">
        <v>-54.194711899892717</v>
      </c>
      <c r="I289">
        <v>7.1606276572716177E-2</v>
      </c>
      <c r="J289">
        <v>0.62958203148925718</v>
      </c>
      <c r="K289">
        <v>0.21749837403292399</v>
      </c>
      <c r="L289">
        <v>-4.0928873235795513E-2</v>
      </c>
      <c r="M289">
        <v>9.0612333576834625E-2</v>
      </c>
      <c r="N289">
        <v>0.20221952210960281</v>
      </c>
      <c r="O289">
        <v>-0.22522054479207751</v>
      </c>
      <c r="P289">
        <v>-2.3001022682474701E-2</v>
      </c>
      <c r="Q289">
        <v>-0.1241106636219928</v>
      </c>
      <c r="R289">
        <v>3.8091457167047718E-2</v>
      </c>
      <c r="S289">
        <v>0.77951810511595243</v>
      </c>
      <c r="T289">
        <v>-0.52344034242447901</v>
      </c>
      <c r="U289">
        <v>-0.50889243475414947</v>
      </c>
      <c r="V289">
        <v>1.9550663900650911</v>
      </c>
      <c r="W289">
        <v>1.948713502510298</v>
      </c>
      <c r="X289">
        <v>0.20181563950153861</v>
      </c>
      <c r="Y289">
        <v>0.19100414829719109</v>
      </c>
      <c r="Z289">
        <v>3.6339686835907978E-2</v>
      </c>
      <c r="AA289">
        <v>3.9666312504985937E-2</v>
      </c>
      <c r="AB289">
        <v>49.202026329906857</v>
      </c>
      <c r="AC289">
        <v>-0.36852498593402949</v>
      </c>
      <c r="AD289">
        <v>1.9300686699631799</v>
      </c>
      <c r="AE289">
        <v>0.57034062543556818</v>
      </c>
      <c r="AF289">
        <v>0.55952913423122053</v>
      </c>
      <c r="AG289">
        <v>0.90147962197811493</v>
      </c>
      <c r="AH289">
        <v>4.8555257998268396E-3</v>
      </c>
      <c r="AI289">
        <v>313.46706204043119</v>
      </c>
      <c r="AJ289">
        <v>284.01760937814379</v>
      </c>
      <c r="AK289">
        <v>307.51039916423719</v>
      </c>
      <c r="AL289">
        <v>348.87309508928411</v>
      </c>
      <c r="AM289">
        <v>276.85699850051952</v>
      </c>
      <c r="AN289">
        <v>383.76237262920807</v>
      </c>
      <c r="AO289">
        <v>148.69635740209361</v>
      </c>
      <c r="AP289">
        <v>312.62017386331343</v>
      </c>
      <c r="AQ289">
        <v>19.643341673292191</v>
      </c>
      <c r="AR289">
        <v>4.6706469245585032</v>
      </c>
      <c r="AS289">
        <v>11.94627651610482</v>
      </c>
      <c r="AT289">
        <v>-15.07368059403554</v>
      </c>
      <c r="AU289">
        <v>-8.3358520883969049</v>
      </c>
      <c r="AV289">
        <v>-6.7378285056386318</v>
      </c>
      <c r="AW289">
        <v>0.71299378139854674</v>
      </c>
      <c r="AX289">
        <v>0.13009999999999999</v>
      </c>
      <c r="AY289">
        <v>2.3376000000000001</v>
      </c>
      <c r="AZ289">
        <v>2.2075</v>
      </c>
      <c r="BA289">
        <v>2.3376000000000001</v>
      </c>
      <c r="BB289">
        <v>0.92763937388002593</v>
      </c>
      <c r="BC289">
        <v>0.88919999999999999</v>
      </c>
      <c r="BD289">
        <v>0.94830000000000003</v>
      </c>
      <c r="BE289">
        <v>5.9100000000000041E-2</v>
      </c>
      <c r="BF289">
        <v>0.90339999999999998</v>
      </c>
      <c r="BG289">
        <v>18.60188246586619</v>
      </c>
      <c r="BH289">
        <v>15.570499999999999</v>
      </c>
      <c r="BI289">
        <v>23.417200000000001</v>
      </c>
      <c r="BJ289">
        <v>7.846700000000002</v>
      </c>
      <c r="BK289">
        <v>21.754200000000001</v>
      </c>
      <c r="BL289">
        <v>11.41441139863336</v>
      </c>
      <c r="BM289">
        <v>8.1498000000000008</v>
      </c>
      <c r="BN289">
        <v>12.9657</v>
      </c>
      <c r="BO289">
        <v>4.8158999999999992</v>
      </c>
      <c r="BP289">
        <v>8.1620000000000008</v>
      </c>
      <c r="BQ289">
        <v>8.4964170379240826</v>
      </c>
      <c r="BR289">
        <v>5.6150000000000002</v>
      </c>
      <c r="BS289">
        <v>9.4971999999999994</v>
      </c>
      <c r="BT289">
        <v>3.8821999999999992</v>
      </c>
      <c r="BU289">
        <v>5.6150000000000002</v>
      </c>
      <c r="BV289">
        <v>-0.96195236995455158</v>
      </c>
      <c r="BW289">
        <v>-1.6637</v>
      </c>
      <c r="BX289">
        <v>1.4892000000000001</v>
      </c>
      <c r="BY289">
        <v>3.1528999999999998</v>
      </c>
      <c r="BZ289">
        <v>0.30099999999999999</v>
      </c>
      <c r="CA289">
        <v>-7.5344646679695328</v>
      </c>
      <c r="CB289">
        <v>-8.7992000000000008</v>
      </c>
      <c r="CC289">
        <v>-5.8874000000000004</v>
      </c>
      <c r="CD289">
        <v>2.9117999999999999</v>
      </c>
      <c r="CE289">
        <v>-5.9160000000000004</v>
      </c>
      <c r="CF289">
        <v>71.142198765894705</v>
      </c>
      <c r="CG289">
        <v>59</v>
      </c>
      <c r="CH289">
        <v>114.7</v>
      </c>
      <c r="CI289">
        <v>55.7</v>
      </c>
      <c r="CJ289">
        <v>59</v>
      </c>
      <c r="CK289">
        <v>28.030258089756661</v>
      </c>
      <c r="CL289">
        <v>16.8</v>
      </c>
      <c r="CM289">
        <v>43.4</v>
      </c>
      <c r="CN289">
        <v>26.6</v>
      </c>
      <c r="CO289">
        <v>16.8</v>
      </c>
      <c r="CP289">
        <v>59.611506029641603</v>
      </c>
      <c r="CQ289">
        <v>48.8</v>
      </c>
      <c r="CR289">
        <v>71</v>
      </c>
      <c r="CS289">
        <v>22.2</v>
      </c>
      <c r="CT289">
        <v>68.400000000000006</v>
      </c>
      <c r="CU289">
        <v>12.216204021842239</v>
      </c>
      <c r="CV289">
        <v>10</v>
      </c>
      <c r="CW289">
        <v>19.7</v>
      </c>
      <c r="CX289">
        <v>9.6999999999999993</v>
      </c>
      <c r="CY289">
        <v>12.4</v>
      </c>
      <c r="CZ289">
        <v>79.727344323095878</v>
      </c>
      <c r="DA289">
        <v>42.6</v>
      </c>
      <c r="DB289">
        <v>89.2</v>
      </c>
      <c r="DC289">
        <v>46.6</v>
      </c>
      <c r="DD289">
        <v>42.9</v>
      </c>
      <c r="DE289">
        <v>15.0476014110398</v>
      </c>
      <c r="DF289">
        <v>4.0999999999999996</v>
      </c>
      <c r="DG289">
        <v>26.1</v>
      </c>
      <c r="DH289">
        <v>22</v>
      </c>
      <c r="DI289">
        <v>4.0999999999999996</v>
      </c>
      <c r="DJ289">
        <v>0.22832489929491301</v>
      </c>
      <c r="DK289">
        <v>0.18148262073208241</v>
      </c>
      <c r="DL289">
        <v>0.42814483016050758</v>
      </c>
      <c r="DM289">
        <v>0.24666220942842509</v>
      </c>
      <c r="DN289">
        <v>0.18148262073208241</v>
      </c>
      <c r="DO289">
        <v>4.0576943620035903</v>
      </c>
      <c r="DP289">
        <v>3.4322029999999999</v>
      </c>
      <c r="DQ289">
        <v>4.2870699999999999</v>
      </c>
      <c r="DR289">
        <v>0.85486700000000004</v>
      </c>
      <c r="DS289">
        <v>4.2219949999999997</v>
      </c>
      <c r="DT289">
        <v>6.5012554508361333</v>
      </c>
      <c r="DU289">
        <v>5.8358350000000003</v>
      </c>
      <c r="DV289">
        <v>6.5637670000000004</v>
      </c>
      <c r="DW289">
        <v>0.72793200000000002</v>
      </c>
      <c r="DX289">
        <v>6.3971669999999996</v>
      </c>
      <c r="DY289">
        <v>4.4194410151655266</v>
      </c>
      <c r="DZ289">
        <v>4.0596810000000003</v>
      </c>
      <c r="EA289">
        <v>4.5900080000000001</v>
      </c>
      <c r="EB289">
        <v>0.53032699999999977</v>
      </c>
      <c r="EC289">
        <v>4.5900080000000001</v>
      </c>
      <c r="ED289">
        <v>6.7584258849967007</v>
      </c>
      <c r="EE289">
        <v>6.30382</v>
      </c>
      <c r="EF289">
        <v>6.8098270000000003</v>
      </c>
      <c r="EG289">
        <v>0.50600700000000032</v>
      </c>
      <c r="EH289">
        <v>6.7842750000000001</v>
      </c>
      <c r="EI289">
        <v>7.8506303874594012</v>
      </c>
      <c r="EJ289">
        <v>7.5981439999999996</v>
      </c>
      <c r="EK289">
        <v>10.089307</v>
      </c>
      <c r="EL289">
        <v>2.4911629999999998</v>
      </c>
      <c r="EM289">
        <v>10.084383000000001</v>
      </c>
      <c r="EN289">
        <v>29.588708022444841</v>
      </c>
      <c r="EO289">
        <v>25.66019</v>
      </c>
      <c r="EP289">
        <v>35.653149999999997</v>
      </c>
      <c r="EQ289">
        <v>9.9929599999999965</v>
      </c>
      <c r="ER289">
        <v>25.698930000000001</v>
      </c>
      <c r="ES289">
        <v>8.3079284996726592</v>
      </c>
      <c r="ET289">
        <v>7.1634799999999998</v>
      </c>
      <c r="EU289">
        <v>16.615269999999999</v>
      </c>
      <c r="EV289">
        <v>9.451789999999999</v>
      </c>
      <c r="EW289">
        <v>11.05148</v>
      </c>
      <c r="EX289">
        <v>21.280779522772189</v>
      </c>
      <c r="EY289">
        <v>13.79142</v>
      </c>
      <c r="EZ289">
        <v>25.504110000000001</v>
      </c>
      <c r="FA289">
        <v>11.71269</v>
      </c>
      <c r="FB289">
        <v>14.647449999999999</v>
      </c>
      <c r="FC289">
        <v>0.54479325992716576</v>
      </c>
      <c r="FD289">
        <v>0.47246059374563287</v>
      </c>
      <c r="FE289">
        <v>0.6564529887698457</v>
      </c>
      <c r="FF289">
        <v>0.1839923950242128</v>
      </c>
      <c r="FG289">
        <v>0.47317388243919689</v>
      </c>
      <c r="FH289">
        <v>2.6282558371806521</v>
      </c>
      <c r="FI289">
        <v>0.86213124474512348</v>
      </c>
      <c r="FJ289">
        <v>2.9455236840194989</v>
      </c>
      <c r="FK289">
        <v>2.083392439274375</v>
      </c>
      <c r="FL289">
        <v>1.325383568535617</v>
      </c>
      <c r="FM289">
        <v>37.040347117215461</v>
      </c>
      <c r="FN289">
        <v>35.94</v>
      </c>
      <c r="FO289">
        <v>39.200000000000003</v>
      </c>
      <c r="FP289">
        <v>3.2600000000000051</v>
      </c>
      <c r="FQ289">
        <v>35.94</v>
      </c>
      <c r="FR289">
        <v>389.01453545171148</v>
      </c>
      <c r="FS289">
        <v>372.14260999999999</v>
      </c>
      <c r="FT289">
        <v>392.30273999999997</v>
      </c>
      <c r="FU289">
        <v>20.160129999999981</v>
      </c>
      <c r="FV289">
        <v>387.45756999999998</v>
      </c>
      <c r="FW289">
        <v>0.7454643508556803</v>
      </c>
      <c r="FX289">
        <v>0.74049100000000001</v>
      </c>
      <c r="FY289">
        <v>0.77626700000000004</v>
      </c>
      <c r="FZ289">
        <v>3.577600000000003E-2</v>
      </c>
      <c r="GA289">
        <v>0.74921199999999999</v>
      </c>
      <c r="GB289">
        <v>20</v>
      </c>
      <c r="GC289">
        <v>34</v>
      </c>
    </row>
    <row r="290" spans="1:185" x14ac:dyDescent="0.3">
      <c r="A290" s="36" t="s">
        <v>1519</v>
      </c>
      <c r="B290">
        <v>-4.3409717910333781E-2</v>
      </c>
      <c r="C290">
        <v>1.867405254408937</v>
      </c>
      <c r="D290">
        <v>1.780539562343564</v>
      </c>
      <c r="E290">
        <v>-0.74572433130157711</v>
      </c>
      <c r="F290">
        <v>-0.70792031721253734</v>
      </c>
      <c r="G290">
        <v>1.4536446485141139</v>
      </c>
      <c r="H290">
        <v>-54.171454431128033</v>
      </c>
      <c r="I290">
        <v>4.9954254361397388E-2</v>
      </c>
      <c r="J290">
        <v>0.43559261354726242</v>
      </c>
      <c r="K290">
        <v>0.20990298842877689</v>
      </c>
      <c r="L290">
        <v>-1.9719698851736401E-2</v>
      </c>
      <c r="M290">
        <v>9.7818031770682254E-2</v>
      </c>
      <c r="N290">
        <v>0.1740880120506216</v>
      </c>
      <c r="O290">
        <v>-0.23368994862113029</v>
      </c>
      <c r="P290">
        <v>-5.9601936570508718E-2</v>
      </c>
      <c r="Q290">
        <v>-0.14664610440570899</v>
      </c>
      <c r="R290">
        <v>6.1770853927452553E-2</v>
      </c>
      <c r="S290">
        <v>0.81658208394436504</v>
      </c>
      <c r="T290">
        <v>-0.56185470743819532</v>
      </c>
      <c r="U290">
        <v>-0.56086410329954994</v>
      </c>
      <c r="V290">
        <v>1.952824906187993</v>
      </c>
      <c r="W290">
        <v>1.9517445452970841</v>
      </c>
      <c r="X290">
        <v>0.21077049814194529</v>
      </c>
      <c r="Y290">
        <v>0.21033478981811579</v>
      </c>
      <c r="Z290">
        <v>3.674980466841013E-2</v>
      </c>
      <c r="AA290">
        <v>3.7871100082781821E-2</v>
      </c>
      <c r="AB290">
        <v>47.263863109493848</v>
      </c>
      <c r="AC290">
        <v>-0.37515535233366859</v>
      </c>
      <c r="AD290">
        <v>1.8952438274763781</v>
      </c>
      <c r="AE290">
        <v>0.58592585047561396</v>
      </c>
      <c r="AF290">
        <v>0.58549014215178441</v>
      </c>
      <c r="AG290">
        <v>0.73234719699494555</v>
      </c>
      <c r="AH290">
        <v>5.1760050126807714E-3</v>
      </c>
      <c r="AI290">
        <v>294.86096101644262</v>
      </c>
      <c r="AJ290">
        <v>281.26682033336931</v>
      </c>
      <c r="AK290">
        <v>285.02578013249268</v>
      </c>
      <c r="AL290">
        <v>318.29023233091948</v>
      </c>
      <c r="AM290">
        <v>351.88338315762451</v>
      </c>
      <c r="AN290">
        <v>464.84461616799717</v>
      </c>
      <c r="AO290">
        <v>247.74418015753631</v>
      </c>
      <c r="AP290">
        <v>414.04384292482388</v>
      </c>
      <c r="AQ290">
        <v>20.138295407880669</v>
      </c>
      <c r="AR290">
        <v>4.8210770804302951</v>
      </c>
      <c r="AS290">
        <v>12.281809713637619</v>
      </c>
      <c r="AT290">
        <v>-16.92800106332821</v>
      </c>
      <c r="AU290">
        <v>-7.3081989400217662</v>
      </c>
      <c r="AV290">
        <v>-9.6198021233064459</v>
      </c>
      <c r="AW290">
        <v>2.4736988090080341</v>
      </c>
      <c r="AX290">
        <v>1.0494000000000001</v>
      </c>
      <c r="AY290">
        <v>3.3698999999999999</v>
      </c>
      <c r="AZ290">
        <v>2.3205</v>
      </c>
      <c r="BA290">
        <v>1.8206</v>
      </c>
      <c r="BB290">
        <v>0.93100956187373374</v>
      </c>
      <c r="BC290">
        <v>0.93059999999999998</v>
      </c>
      <c r="BD290">
        <v>0.93300000000000005</v>
      </c>
      <c r="BE290">
        <v>2.4000000000000692E-3</v>
      </c>
      <c r="BF290">
        <v>0.93200000000000005</v>
      </c>
      <c r="BG290">
        <v>18.226474278926101</v>
      </c>
      <c r="BH290">
        <v>17.939800000000002</v>
      </c>
      <c r="BI290">
        <v>18.284600000000001</v>
      </c>
      <c r="BJ290">
        <v>0.34479999999999927</v>
      </c>
      <c r="BK290">
        <v>18.0885</v>
      </c>
      <c r="BL290">
        <v>13.03060675510412</v>
      </c>
      <c r="BM290">
        <v>9.9184000000000001</v>
      </c>
      <c r="BN290">
        <v>16.5016</v>
      </c>
      <c r="BO290">
        <v>6.5831999999999997</v>
      </c>
      <c r="BP290">
        <v>13.6119</v>
      </c>
      <c r="BQ290">
        <v>9.2650532596364066</v>
      </c>
      <c r="BR290">
        <v>6.7074999999999996</v>
      </c>
      <c r="BS290">
        <v>10.8896</v>
      </c>
      <c r="BT290">
        <v>4.1821000000000002</v>
      </c>
      <c r="BU290">
        <v>9.7114999999999991</v>
      </c>
      <c r="BV290">
        <v>-0.26746923538938239</v>
      </c>
      <c r="BW290">
        <v>-2.2713999999999999</v>
      </c>
      <c r="BX290">
        <v>2.4626999999999999</v>
      </c>
      <c r="BY290">
        <v>4.7340999999999998</v>
      </c>
      <c r="BZ290">
        <v>-0.17519999999999999</v>
      </c>
      <c r="CA290">
        <v>-8.9975499013552902</v>
      </c>
      <c r="CB290">
        <v>-12.6953</v>
      </c>
      <c r="CC290">
        <v>-6.1485000000000003</v>
      </c>
      <c r="CD290">
        <v>6.5467999999999993</v>
      </c>
      <c r="CE290">
        <v>-9.5363000000000007</v>
      </c>
      <c r="CF290">
        <v>50.800773243173161</v>
      </c>
      <c r="CG290">
        <v>50.7</v>
      </c>
      <c r="CH290">
        <v>50.9</v>
      </c>
      <c r="CI290">
        <v>0.19999999999999571</v>
      </c>
      <c r="CJ290">
        <v>50.7</v>
      </c>
      <c r="CK290">
        <v>14.15277339210019</v>
      </c>
      <c r="CL290">
        <v>14.1</v>
      </c>
      <c r="CM290">
        <v>14.2</v>
      </c>
      <c r="CN290">
        <v>9.9999999999999645E-2</v>
      </c>
      <c r="CO290">
        <v>14.2</v>
      </c>
      <c r="CP290">
        <v>60.755703324033718</v>
      </c>
      <c r="CQ290">
        <v>60.3</v>
      </c>
      <c r="CR290">
        <v>61.4</v>
      </c>
      <c r="CS290">
        <v>1.100000000000001</v>
      </c>
      <c r="CT290">
        <v>60.4</v>
      </c>
      <c r="CU290">
        <v>11.362886063794029</v>
      </c>
      <c r="CV290">
        <v>11.3</v>
      </c>
      <c r="CW290">
        <v>11.4</v>
      </c>
      <c r="CX290">
        <v>9.9999999999999645E-2</v>
      </c>
      <c r="CY290">
        <v>11.3</v>
      </c>
      <c r="CZ290">
        <v>183.74598879362841</v>
      </c>
      <c r="DA290">
        <v>178.7</v>
      </c>
      <c r="DB290">
        <v>185.2</v>
      </c>
      <c r="DC290">
        <v>6.5</v>
      </c>
      <c r="DD290">
        <v>178.7</v>
      </c>
      <c r="DE290">
        <v>2.078463204766718</v>
      </c>
      <c r="DF290">
        <v>1.9</v>
      </c>
      <c r="DG290">
        <v>2.2999999999999998</v>
      </c>
      <c r="DH290">
        <v>0.39999999999999991</v>
      </c>
      <c r="DI290">
        <v>2.2999999999999998</v>
      </c>
      <c r="DJ290">
        <v>0.1226943661287041</v>
      </c>
      <c r="DK290">
        <v>0.12246376811594201</v>
      </c>
      <c r="DL290">
        <v>0.1230360164370316</v>
      </c>
      <c r="DM290">
        <v>5.7224832108961066E-4</v>
      </c>
      <c r="DN290">
        <v>0.12246376811594201</v>
      </c>
      <c r="DO290">
        <v>3.7087284106274132</v>
      </c>
      <c r="DP290">
        <v>3.699624</v>
      </c>
      <c r="DQ290">
        <v>3.7161499999999998</v>
      </c>
      <c r="DR290">
        <v>1.6525999999999819E-2</v>
      </c>
      <c r="DS290">
        <v>3.714251</v>
      </c>
      <c r="DT290">
        <v>5.7389322660417594</v>
      </c>
      <c r="DU290">
        <v>5.7368170000000003</v>
      </c>
      <c r="DV290">
        <v>5.7418909999999999</v>
      </c>
      <c r="DW290">
        <v>5.0739999999995788E-3</v>
      </c>
      <c r="DX290">
        <v>5.7418909999999999</v>
      </c>
      <c r="DY290">
        <v>4.2292548418306053</v>
      </c>
      <c r="DZ290">
        <v>4.2194130000000003</v>
      </c>
      <c r="EA290">
        <v>4.2412070000000002</v>
      </c>
      <c r="EB290">
        <v>2.1793999999999869E-2</v>
      </c>
      <c r="EC290">
        <v>4.2194130000000003</v>
      </c>
      <c r="ED290">
        <v>11.978681500966641</v>
      </c>
      <c r="EE290">
        <v>8.9464950000000005</v>
      </c>
      <c r="EF290">
        <v>13.676394</v>
      </c>
      <c r="EG290">
        <v>4.7298989999999996</v>
      </c>
      <c r="EH290">
        <v>10.355808</v>
      </c>
      <c r="EI290">
        <v>10.505245277781381</v>
      </c>
      <c r="EJ290">
        <v>7.7249239999999997</v>
      </c>
      <c r="EK290">
        <v>13.060791999999999</v>
      </c>
      <c r="EL290">
        <v>5.3358679999999996</v>
      </c>
      <c r="EM290">
        <v>10.933861</v>
      </c>
      <c r="EN290">
        <v>23.301026019018099</v>
      </c>
      <c r="EO290">
        <v>18.863720000000001</v>
      </c>
      <c r="EP290">
        <v>28.665230000000001</v>
      </c>
      <c r="EQ290">
        <v>9.8015100000000004</v>
      </c>
      <c r="ER290">
        <v>20.022210000000001</v>
      </c>
      <c r="ES290">
        <v>5.9870599999999996</v>
      </c>
      <c r="ET290">
        <v>5.9870599999999996</v>
      </c>
      <c r="EU290">
        <v>5.9870599999999996</v>
      </c>
      <c r="EV290">
        <v>0</v>
      </c>
      <c r="EW290">
        <v>5.9870599999999996</v>
      </c>
      <c r="EX290">
        <v>17.313966019018089</v>
      </c>
      <c r="EY290">
        <v>12.876659999999999</v>
      </c>
      <c r="EZ290">
        <v>22.678170000000001</v>
      </c>
      <c r="FA290">
        <v>9.8015100000000022</v>
      </c>
      <c r="FB290">
        <v>14.03515</v>
      </c>
      <c r="FC290">
        <v>0.36535711017161299</v>
      </c>
      <c r="FD290">
        <v>0.29578071886882901</v>
      </c>
      <c r="FE290">
        <v>0.44946714306299718</v>
      </c>
      <c r="FF290">
        <v>0.15368642419416831</v>
      </c>
      <c r="FG290">
        <v>0.3139456940170155</v>
      </c>
      <c r="FH290">
        <v>2.8918978628939911</v>
      </c>
      <c r="FI290">
        <v>2.1507484474850762</v>
      </c>
      <c r="FJ290">
        <v>3.7878641603725369</v>
      </c>
      <c r="FK290">
        <v>1.6371157128874609</v>
      </c>
      <c r="FL290">
        <v>2.34424742695079</v>
      </c>
      <c r="FM290">
        <v>37.306172225640317</v>
      </c>
      <c r="FN290">
        <v>36.909999999999997</v>
      </c>
      <c r="FO290">
        <v>38.770000000000003</v>
      </c>
      <c r="FP290">
        <v>1.860000000000007</v>
      </c>
      <c r="FQ290">
        <v>38.51</v>
      </c>
      <c r="FR290">
        <v>472.72592355048988</v>
      </c>
      <c r="FS290">
        <v>463.37029999999999</v>
      </c>
      <c r="FT290">
        <v>479.43828999999999</v>
      </c>
      <c r="FU290">
        <v>16.067990000000009</v>
      </c>
      <c r="FV290">
        <v>463.37029999999999</v>
      </c>
      <c r="FW290">
        <v>0.67486097102506104</v>
      </c>
      <c r="FX290">
        <v>0.66588599999999998</v>
      </c>
      <c r="FY290">
        <v>0.68734600000000001</v>
      </c>
      <c r="FZ290">
        <v>2.1460000000000031E-2</v>
      </c>
      <c r="GA290">
        <v>0.68734600000000001</v>
      </c>
      <c r="GB290">
        <v>11</v>
      </c>
      <c r="GC290">
        <v>14</v>
      </c>
    </row>
    <row r="291" spans="1:185" x14ac:dyDescent="0.3">
      <c r="A291" s="36" t="s">
        <v>1522</v>
      </c>
      <c r="B291">
        <v>-3.0326587464470589E-2</v>
      </c>
      <c r="C291">
        <v>1.9226450657789911</v>
      </c>
      <c r="D291">
        <v>1.938186484385525</v>
      </c>
      <c r="E291">
        <v>-1.053344389986725</v>
      </c>
      <c r="F291">
        <v>-0.49611833891978269</v>
      </c>
      <c r="G291">
        <v>1.549462728906507</v>
      </c>
      <c r="H291">
        <v>-54.149828359813753</v>
      </c>
      <c r="I291">
        <v>0.16207915914644641</v>
      </c>
      <c r="J291">
        <v>0.37723959246502942</v>
      </c>
      <c r="K291">
        <v>0.18144648439321981</v>
      </c>
      <c r="L291">
        <v>-7.8561005914841355E-3</v>
      </c>
      <c r="M291">
        <v>0.1008471266460137</v>
      </c>
      <c r="N291">
        <v>0.2085131287063943</v>
      </c>
      <c r="O291">
        <v>-0.25778714985665119</v>
      </c>
      <c r="P291">
        <v>-4.9274021150256912E-2</v>
      </c>
      <c r="Q291">
        <v>-0.15353058550345411</v>
      </c>
      <c r="R291">
        <v>5.6520208924207789E-2</v>
      </c>
      <c r="S291">
        <v>0.76486065514998647</v>
      </c>
      <c r="T291">
        <v>-0.57593955463880486</v>
      </c>
      <c r="U291">
        <v>-0.5618066030440052</v>
      </c>
      <c r="V291">
        <v>1.9571781944802551</v>
      </c>
      <c r="W291">
        <v>1.955760771214716</v>
      </c>
      <c r="X291">
        <v>0.16744836815403469</v>
      </c>
      <c r="Y291">
        <v>0.1167251663658579</v>
      </c>
      <c r="Z291">
        <v>5.0009216747801788E-2</v>
      </c>
      <c r="AA291">
        <v>8.0980379157607502E-2</v>
      </c>
      <c r="AB291">
        <v>51.821333505224082</v>
      </c>
      <c r="AC291">
        <v>-0.41223060613803869</v>
      </c>
      <c r="AD291">
        <v>1.919305153466357</v>
      </c>
      <c r="AE291">
        <v>0.57967897429207338</v>
      </c>
      <c r="AF291">
        <v>0.52895577250389647</v>
      </c>
      <c r="AG291">
        <v>0.92551462470223966</v>
      </c>
      <c r="AH291">
        <v>4.2514160435627012E-3</v>
      </c>
      <c r="AI291">
        <v>286.52896889172848</v>
      </c>
      <c r="AJ291">
        <v>221.56830082161301</v>
      </c>
      <c r="AK291">
        <v>281.07268857316592</v>
      </c>
      <c r="AL291">
        <v>356.94591457212698</v>
      </c>
      <c r="AM291">
        <v>190.2311769409863</v>
      </c>
      <c r="AN291">
        <v>294.58104204267772</v>
      </c>
      <c r="AO291">
        <v>95.791668815301037</v>
      </c>
      <c r="AP291">
        <v>238.71374774393399</v>
      </c>
      <c r="AQ291">
        <v>18.81324993554097</v>
      </c>
      <c r="AR291">
        <v>4.3089166881530101</v>
      </c>
      <c r="AS291">
        <v>11.97135413980874</v>
      </c>
      <c r="AT291">
        <v>-9.4342171481009309</v>
      </c>
      <c r="AU291">
        <v>-3.6383750322295159</v>
      </c>
      <c r="AV291">
        <v>-5.7958421158714133</v>
      </c>
      <c r="AW291">
        <v>3.428101702333997</v>
      </c>
      <c r="AX291">
        <v>3.3635000000000002</v>
      </c>
      <c r="AY291">
        <v>3.4298999999999999</v>
      </c>
      <c r="AZ291">
        <v>6.6399999999999793E-2</v>
      </c>
      <c r="BA291">
        <v>3.3635000000000002</v>
      </c>
      <c r="BB291">
        <v>0.93193105493448392</v>
      </c>
      <c r="BC291">
        <v>0.90790000000000004</v>
      </c>
      <c r="BD291">
        <v>0.93259999999999998</v>
      </c>
      <c r="BE291">
        <v>2.4699999999999941E-2</v>
      </c>
      <c r="BF291">
        <v>0.90790000000000004</v>
      </c>
      <c r="BG291">
        <v>17.929542559350249</v>
      </c>
      <c r="BH291">
        <v>17.838000000000001</v>
      </c>
      <c r="BI291">
        <v>21.2181</v>
      </c>
      <c r="BJ291">
        <v>3.3800999999999992</v>
      </c>
      <c r="BK291">
        <v>21.2181</v>
      </c>
      <c r="BL291">
        <v>10.23380789286329</v>
      </c>
      <c r="BM291">
        <v>10.211600000000001</v>
      </c>
      <c r="BN291">
        <v>11.031599999999999</v>
      </c>
      <c r="BO291">
        <v>0.81999999999999851</v>
      </c>
      <c r="BP291">
        <v>11.031599999999999</v>
      </c>
      <c r="BQ291">
        <v>7.5737886769928959</v>
      </c>
      <c r="BR291">
        <v>7.5491000000000001</v>
      </c>
      <c r="BS291">
        <v>8.4606999999999992</v>
      </c>
      <c r="BT291">
        <v>0.91159999999999908</v>
      </c>
      <c r="BU291">
        <v>8.4606999999999992</v>
      </c>
      <c r="BV291">
        <v>-0.73209037932689203</v>
      </c>
      <c r="BW291">
        <v>-1.5544</v>
      </c>
      <c r="BX291">
        <v>-0.70920000000000005</v>
      </c>
      <c r="BY291">
        <v>0.84519999999999995</v>
      </c>
      <c r="BZ291">
        <v>-1.5544</v>
      </c>
      <c r="CA291">
        <v>-6.8417955893863862</v>
      </c>
      <c r="CB291">
        <v>-6.9062999999999999</v>
      </c>
      <c r="CC291">
        <v>-6.84</v>
      </c>
      <c r="CD291">
        <v>6.6300000000000026E-2</v>
      </c>
      <c r="CE291">
        <v>-6.9062999999999999</v>
      </c>
      <c r="CF291">
        <v>55.867294298743772</v>
      </c>
      <c r="CG291">
        <v>51.1</v>
      </c>
      <c r="CH291">
        <v>56</v>
      </c>
      <c r="CI291">
        <v>4.8999999999999986</v>
      </c>
      <c r="CJ291">
        <v>51.1</v>
      </c>
      <c r="CK291">
        <v>16.364792364972839</v>
      </c>
      <c r="CL291">
        <v>15.1</v>
      </c>
      <c r="CM291">
        <v>16.399999999999999</v>
      </c>
      <c r="CN291">
        <v>1.2999999999999989</v>
      </c>
      <c r="CO291">
        <v>15.1</v>
      </c>
      <c r="CP291">
        <v>48.624787208250368</v>
      </c>
      <c r="CQ291">
        <v>48.4</v>
      </c>
      <c r="CR291">
        <v>56.7</v>
      </c>
      <c r="CS291">
        <v>8.3000000000000043</v>
      </c>
      <c r="CT291">
        <v>56.7</v>
      </c>
      <c r="CU291">
        <v>10.42437451655727</v>
      </c>
      <c r="CV291">
        <v>10.4</v>
      </c>
      <c r="CW291">
        <v>11.3</v>
      </c>
      <c r="CX291">
        <v>0.90000000000000036</v>
      </c>
      <c r="CY291">
        <v>11.3</v>
      </c>
      <c r="CZ291">
        <v>37.088960535683562</v>
      </c>
      <c r="DA291">
        <v>33.1</v>
      </c>
      <c r="DB291">
        <v>37.200000000000003</v>
      </c>
      <c r="DC291">
        <v>4.1000000000000014</v>
      </c>
      <c r="DD291">
        <v>33.1</v>
      </c>
      <c r="DE291">
        <v>5.7458344076505146</v>
      </c>
      <c r="DF291">
        <v>3.8</v>
      </c>
      <c r="DG291">
        <v>5.8</v>
      </c>
      <c r="DH291">
        <v>2</v>
      </c>
      <c r="DI291">
        <v>3.8</v>
      </c>
      <c r="DJ291">
        <v>0.23404591283482251</v>
      </c>
      <c r="DK291">
        <v>0.21046128500823719</v>
      </c>
      <c r="DL291">
        <v>0.23470243084660519</v>
      </c>
      <c r="DM291">
        <v>2.4241145838367919E-2</v>
      </c>
      <c r="DN291">
        <v>0.21046128500823719</v>
      </c>
      <c r="DO291">
        <v>3.89750044517212</v>
      </c>
      <c r="DP291">
        <v>3.8119100000000001</v>
      </c>
      <c r="DQ291">
        <v>3.899883</v>
      </c>
      <c r="DR291">
        <v>8.7972999999999857E-2</v>
      </c>
      <c r="DS291">
        <v>3.8119100000000001</v>
      </c>
      <c r="DT291">
        <v>5.9960563938888933</v>
      </c>
      <c r="DU291">
        <v>5.9922820000000003</v>
      </c>
      <c r="DV291">
        <v>6.1316470000000001</v>
      </c>
      <c r="DW291">
        <v>0.13936499999999971</v>
      </c>
      <c r="DX291">
        <v>6.1316470000000001</v>
      </c>
      <c r="DY291">
        <v>3.9728003450793792</v>
      </c>
      <c r="DZ291">
        <v>3.8119100000000001</v>
      </c>
      <c r="EA291">
        <v>3.9772789999999998</v>
      </c>
      <c r="EB291">
        <v>0.16536899999999971</v>
      </c>
      <c r="EC291">
        <v>3.8119100000000001</v>
      </c>
      <c r="ED291">
        <v>6.5098784294687402</v>
      </c>
      <c r="EE291">
        <v>6.508108</v>
      </c>
      <c r="EF291">
        <v>6.5734789999999998</v>
      </c>
      <c r="EG291">
        <v>6.5370999999999846E-2</v>
      </c>
      <c r="EH291">
        <v>6.5734789999999998</v>
      </c>
      <c r="EI291">
        <v>7.3744833002358998</v>
      </c>
      <c r="EJ291">
        <v>7.3739699999999999</v>
      </c>
      <c r="EK291">
        <v>7.3929229999999997</v>
      </c>
      <c r="EL291">
        <v>1.8952999999999779E-2</v>
      </c>
      <c r="EM291">
        <v>7.3929229999999997</v>
      </c>
      <c r="EN291">
        <v>21.990710608516341</v>
      </c>
      <c r="EO291">
        <v>21.001750000000001</v>
      </c>
      <c r="EP291">
        <v>22.018239999999999</v>
      </c>
      <c r="EQ291">
        <v>1.016489999999997</v>
      </c>
      <c r="ER291">
        <v>21.001750000000001</v>
      </c>
      <c r="ES291">
        <v>8.7336243200170127</v>
      </c>
      <c r="ET291">
        <v>7.0974500000000003</v>
      </c>
      <c r="EU291">
        <v>8.7791700000000006</v>
      </c>
      <c r="EV291">
        <v>1.6817200000000001</v>
      </c>
      <c r="EW291">
        <v>7.0974500000000003</v>
      </c>
      <c r="EX291">
        <v>13.25708628849933</v>
      </c>
      <c r="EY291">
        <v>13.23907</v>
      </c>
      <c r="EZ291">
        <v>13.904299999999999</v>
      </c>
      <c r="FA291">
        <v>0.66522999999999932</v>
      </c>
      <c r="FB291">
        <v>13.904299999999999</v>
      </c>
      <c r="FC291">
        <v>0.51797802912587343</v>
      </c>
      <c r="FD291">
        <v>0.49468365378704138</v>
      </c>
      <c r="FE291">
        <v>0.51862646746866259</v>
      </c>
      <c r="FF291">
        <v>2.3942813681621159E-2</v>
      </c>
      <c r="FG291">
        <v>0.49468365378704138</v>
      </c>
      <c r="FH291">
        <v>1.520224897486151</v>
      </c>
      <c r="FI291">
        <v>1.508009299284556</v>
      </c>
      <c r="FJ291">
        <v>1.9590557171942029</v>
      </c>
      <c r="FK291">
        <v>0.45104641790964689</v>
      </c>
      <c r="FL291">
        <v>1.9590557171942029</v>
      </c>
      <c r="FM291">
        <v>34.121103946431653</v>
      </c>
      <c r="FN291">
        <v>34.11</v>
      </c>
      <c r="FO291">
        <v>34.520000000000003</v>
      </c>
      <c r="FP291">
        <v>0.41000000000000369</v>
      </c>
      <c r="FQ291">
        <v>34.520000000000003</v>
      </c>
      <c r="FR291">
        <v>284.85135530739859</v>
      </c>
      <c r="FS291">
        <v>280.78532999999999</v>
      </c>
      <c r="FT291">
        <v>284.96454</v>
      </c>
      <c r="FU291">
        <v>4.1792100000000119</v>
      </c>
      <c r="FV291">
        <v>280.78532999999999</v>
      </c>
      <c r="FW291">
        <v>0.78995407557599384</v>
      </c>
      <c r="FX291">
        <v>0.78966800000000004</v>
      </c>
      <c r="FY291">
        <v>0.80023100000000003</v>
      </c>
      <c r="FZ291">
        <v>1.0562999999999991E-2</v>
      </c>
      <c r="GA291">
        <v>0.80023100000000003</v>
      </c>
      <c r="GB291">
        <v>2</v>
      </c>
      <c r="GC291">
        <v>3</v>
      </c>
    </row>
    <row r="292" spans="1:185" x14ac:dyDescent="0.3">
      <c r="A292" s="36" t="s">
        <v>1525</v>
      </c>
      <c r="B292">
        <v>-6.2098749421354217E-2</v>
      </c>
      <c r="C292">
        <v>1.8515904860247689</v>
      </c>
      <c r="D292">
        <v>1.8034474588399689</v>
      </c>
      <c r="E292">
        <v>-0.86406255409855759</v>
      </c>
      <c r="F292">
        <v>-0.60054456060387684</v>
      </c>
      <c r="G292">
        <v>1.4646119315378081</v>
      </c>
      <c r="H292">
        <v>-54.197777302999192</v>
      </c>
      <c r="I292">
        <v>6.8549887668002671E-2</v>
      </c>
      <c r="J292">
        <v>0.65795922403803742</v>
      </c>
      <c r="K292">
        <v>0.18854196982634139</v>
      </c>
      <c r="L292">
        <v>-3.103848898947369E-2</v>
      </c>
      <c r="M292">
        <v>9.8904256067109633E-2</v>
      </c>
      <c r="N292">
        <v>0.19712891390239709</v>
      </c>
      <c r="O292">
        <v>-0.22193711228088431</v>
      </c>
      <c r="P292">
        <v>-2.480819837848711E-2</v>
      </c>
      <c r="Q292">
        <v>-0.1233745713526629</v>
      </c>
      <c r="R292">
        <v>3.8611341430752587E-2</v>
      </c>
      <c r="S292">
        <v>0.80920099292203951</v>
      </c>
      <c r="T292">
        <v>-0.51904719941578159</v>
      </c>
      <c r="U292">
        <v>-0.5076409133961628</v>
      </c>
      <c r="V292">
        <v>1.9540511490136689</v>
      </c>
      <c r="W292">
        <v>1.9496909148700949</v>
      </c>
      <c r="X292">
        <v>0.20463401901142869</v>
      </c>
      <c r="Y292">
        <v>0.19565890725961091</v>
      </c>
      <c r="Z292">
        <v>3.6749029745947112E-2</v>
      </c>
      <c r="AA292">
        <v>3.9930625347106632E-2</v>
      </c>
      <c r="AB292">
        <v>50.20059269575637</v>
      </c>
      <c r="AC292">
        <v>-0.36642487591590972</v>
      </c>
      <c r="AD292">
        <v>1.931129586730941</v>
      </c>
      <c r="AE292">
        <v>0.57105889492733841</v>
      </c>
      <c r="AF292">
        <v>0.56208378317552044</v>
      </c>
      <c r="AG292">
        <v>0.86786874261748381</v>
      </c>
      <c r="AH292">
        <v>4.6945806457295786E-3</v>
      </c>
      <c r="AI292">
        <v>305.38853790725562</v>
      </c>
      <c r="AJ292">
        <v>283.08433390664271</v>
      </c>
      <c r="AK292">
        <v>305.43753399592481</v>
      </c>
      <c r="AL292">
        <v>327.64374996212399</v>
      </c>
      <c r="AM292">
        <v>286.07991962129108</v>
      </c>
      <c r="AN292">
        <v>399.88265057900247</v>
      </c>
      <c r="AO292">
        <v>153.9376401849687</v>
      </c>
      <c r="AP292">
        <v>317.68242312712079</v>
      </c>
      <c r="AQ292">
        <v>19.803941313521911</v>
      </c>
      <c r="AR292">
        <v>4.5451832060785291</v>
      </c>
      <c r="AS292">
        <v>12.148729857303531</v>
      </c>
      <c r="AT292">
        <v>-14.82555687745948</v>
      </c>
      <c r="AU292">
        <v>-8.3759857306184262</v>
      </c>
      <c r="AV292">
        <v>-6.449571146841051</v>
      </c>
      <c r="AW292">
        <v>1.969220373609087</v>
      </c>
      <c r="AX292">
        <v>1.4574</v>
      </c>
      <c r="AY292">
        <v>2.0472999999999999</v>
      </c>
      <c r="AZ292">
        <v>0.58989999999999987</v>
      </c>
      <c r="BA292">
        <v>2.0472999999999999</v>
      </c>
      <c r="BB292">
        <v>0.92884681295849725</v>
      </c>
      <c r="BC292">
        <v>0.875</v>
      </c>
      <c r="BD292">
        <v>0.95579999999999998</v>
      </c>
      <c r="BE292">
        <v>8.0799999999999983E-2</v>
      </c>
      <c r="BF292">
        <v>0.875</v>
      </c>
      <c r="BG292">
        <v>18.40936892598139</v>
      </c>
      <c r="BH292">
        <v>14.2963</v>
      </c>
      <c r="BI292">
        <v>25.0807</v>
      </c>
      <c r="BJ292">
        <v>10.7844</v>
      </c>
      <c r="BK292">
        <v>25.0807</v>
      </c>
      <c r="BL292">
        <v>7.2336378352274471</v>
      </c>
      <c r="BM292">
        <v>4.0433000000000003</v>
      </c>
      <c r="BN292">
        <v>8.1702999999999992</v>
      </c>
      <c r="BO292">
        <v>4.1269999999999989</v>
      </c>
      <c r="BP292">
        <v>4.0433000000000003</v>
      </c>
      <c r="BQ292">
        <v>5.2539286065406827</v>
      </c>
      <c r="BR292">
        <v>2.0255000000000001</v>
      </c>
      <c r="BS292">
        <v>6.1494</v>
      </c>
      <c r="BT292">
        <v>4.1238999999999999</v>
      </c>
      <c r="BU292">
        <v>2.0255000000000001</v>
      </c>
      <c r="BV292">
        <v>-0.30643588577415931</v>
      </c>
      <c r="BW292">
        <v>-1.0238</v>
      </c>
      <c r="BX292">
        <v>1.2448999999999999</v>
      </c>
      <c r="BY292">
        <v>2.2686999999999999</v>
      </c>
      <c r="BZ292">
        <v>1.2448999999999999</v>
      </c>
      <c r="CA292">
        <v>-4.9475175961933422</v>
      </c>
      <c r="CB292">
        <v>-6.1771000000000003</v>
      </c>
      <c r="CC292">
        <v>-3.2704</v>
      </c>
      <c r="CD292">
        <v>2.9066999999999998</v>
      </c>
      <c r="CE292">
        <v>-3.2704</v>
      </c>
      <c r="CF292">
        <v>82.200227451881631</v>
      </c>
      <c r="CG292">
        <v>61.4</v>
      </c>
      <c r="CH292">
        <v>102.8</v>
      </c>
      <c r="CI292">
        <v>41.4</v>
      </c>
      <c r="CJ292">
        <v>61.4</v>
      </c>
      <c r="CK292">
        <v>33.477702082703843</v>
      </c>
      <c r="CL292">
        <v>17.3</v>
      </c>
      <c r="CM292">
        <v>36.1</v>
      </c>
      <c r="CN292">
        <v>18.8</v>
      </c>
      <c r="CO292">
        <v>17.3</v>
      </c>
      <c r="CP292">
        <v>65.730467898532112</v>
      </c>
      <c r="CQ292">
        <v>49.4</v>
      </c>
      <c r="CR292">
        <v>72.8</v>
      </c>
      <c r="CS292">
        <v>23.4</v>
      </c>
      <c r="CT292">
        <v>72.8</v>
      </c>
      <c r="CU292">
        <v>13.198482110309451</v>
      </c>
      <c r="CV292">
        <v>9.9</v>
      </c>
      <c r="CW292">
        <v>19</v>
      </c>
      <c r="CX292">
        <v>9.1</v>
      </c>
      <c r="CY292">
        <v>13.2</v>
      </c>
      <c r="CZ292">
        <v>78.248441979112016</v>
      </c>
      <c r="DA292">
        <v>39.299999999999997</v>
      </c>
      <c r="DB292">
        <v>86.2</v>
      </c>
      <c r="DC292">
        <v>46.900000000000013</v>
      </c>
      <c r="DD292">
        <v>41.4</v>
      </c>
      <c r="DE292">
        <v>18.906818152609731</v>
      </c>
      <c r="DF292">
        <v>3.4</v>
      </c>
      <c r="DG292">
        <v>21.5</v>
      </c>
      <c r="DH292">
        <v>18.100000000000001</v>
      </c>
      <c r="DI292">
        <v>3.4</v>
      </c>
      <c r="DJ292">
        <v>0.2588313856964668</v>
      </c>
      <c r="DK292">
        <v>0.18138847858197929</v>
      </c>
      <c r="DL292">
        <v>0.34682860998650472</v>
      </c>
      <c r="DM292">
        <v>0.1654401314045254</v>
      </c>
      <c r="DN292">
        <v>0.18138847858197929</v>
      </c>
      <c r="DO292">
        <v>4.1317262142938249</v>
      </c>
      <c r="DP292">
        <v>3.3409779999999998</v>
      </c>
      <c r="DQ292">
        <v>4.5141260000000001</v>
      </c>
      <c r="DR292">
        <v>1.1731480000000001</v>
      </c>
      <c r="DS292">
        <v>4.3391440000000001</v>
      </c>
      <c r="DT292">
        <v>6.6027838978971154</v>
      </c>
      <c r="DU292">
        <v>6.2576939999999999</v>
      </c>
      <c r="DV292">
        <v>6.6700749999999998</v>
      </c>
      <c r="DW292">
        <v>0.41238099999999989</v>
      </c>
      <c r="DX292">
        <v>6.3885519999999998</v>
      </c>
      <c r="DY292">
        <v>4.5617476881020362</v>
      </c>
      <c r="DZ292">
        <v>4.0598580000000002</v>
      </c>
      <c r="EA292">
        <v>4.663697</v>
      </c>
      <c r="EB292">
        <v>0.60383899999999979</v>
      </c>
      <c r="EC292">
        <v>4.5588579999999999</v>
      </c>
      <c r="ED292">
        <v>6.7851203391678343</v>
      </c>
      <c r="EE292">
        <v>6.6066229999999999</v>
      </c>
      <c r="EF292">
        <v>6.8730729999999998</v>
      </c>
      <c r="EG292">
        <v>0.26644999999999991</v>
      </c>
      <c r="EH292">
        <v>6.805364</v>
      </c>
      <c r="EI292">
        <v>7.7480481327354092</v>
      </c>
      <c r="EJ292">
        <v>7.5386870000000004</v>
      </c>
      <c r="EK292">
        <v>9.4713259999999995</v>
      </c>
      <c r="EL292">
        <v>1.9326389999999991</v>
      </c>
      <c r="EM292">
        <v>9.4713259999999995</v>
      </c>
      <c r="EN292">
        <v>28.41803367856642</v>
      </c>
      <c r="EO292">
        <v>24.990269999999999</v>
      </c>
      <c r="EP292">
        <v>34.872689999999999</v>
      </c>
      <c r="EQ292">
        <v>9.8824199999999998</v>
      </c>
      <c r="ER292">
        <v>26.697700000000001</v>
      </c>
      <c r="ES292">
        <v>10.74441411358867</v>
      </c>
      <c r="ET292">
        <v>10.62758</v>
      </c>
      <c r="EU292">
        <v>15.078110000000001</v>
      </c>
      <c r="EV292">
        <v>4.4505300000000014</v>
      </c>
      <c r="EW292">
        <v>12.445489999999999</v>
      </c>
      <c r="EX292">
        <v>17.673619564977749</v>
      </c>
      <c r="EY292">
        <v>12.801069999999999</v>
      </c>
      <c r="EZ292">
        <v>22.7986</v>
      </c>
      <c r="FA292">
        <v>9.9975300000000011</v>
      </c>
      <c r="FB292">
        <v>14.25221</v>
      </c>
      <c r="FC292">
        <v>0.50428187791393164</v>
      </c>
      <c r="FD292">
        <v>0.44345574460632148</v>
      </c>
      <c r="FE292">
        <v>0.61882063340553828</v>
      </c>
      <c r="FF292">
        <v>0.1753648887992168</v>
      </c>
      <c r="FG292">
        <v>0.47375432249336202</v>
      </c>
      <c r="FH292">
        <v>1.644866015116206</v>
      </c>
      <c r="FI292">
        <v>1.0501977160108951</v>
      </c>
      <c r="FJ292">
        <v>1.904467570282802</v>
      </c>
      <c r="FK292">
        <v>0.8542698542719076</v>
      </c>
      <c r="FL292">
        <v>1.145170660215066</v>
      </c>
      <c r="FM292">
        <v>37.478672049575202</v>
      </c>
      <c r="FN292">
        <v>37.03</v>
      </c>
      <c r="FO292">
        <v>40.43</v>
      </c>
      <c r="FP292">
        <v>3.399999999999999</v>
      </c>
      <c r="FQ292">
        <v>37.54</v>
      </c>
      <c r="FR292">
        <v>393.55474542826721</v>
      </c>
      <c r="FS292">
        <v>373.86241999999999</v>
      </c>
      <c r="FT292">
        <v>396.24788000000001</v>
      </c>
      <c r="FU292">
        <v>22.38546000000002</v>
      </c>
      <c r="FV292">
        <v>383.81851999999998</v>
      </c>
      <c r="FW292">
        <v>0.75764414703753469</v>
      </c>
      <c r="FX292">
        <v>0.75405199999999994</v>
      </c>
      <c r="FY292">
        <v>0.79261499999999996</v>
      </c>
      <c r="FZ292">
        <v>3.8563000000000007E-2</v>
      </c>
      <c r="GA292">
        <v>0.77598699999999998</v>
      </c>
      <c r="GB292">
        <v>16</v>
      </c>
      <c r="GC292">
        <v>44</v>
      </c>
    </row>
    <row r="293" spans="1:185" x14ac:dyDescent="0.3">
      <c r="A293" s="36" t="s">
        <v>1528</v>
      </c>
      <c r="B293">
        <v>-6.7733425910198958E-2</v>
      </c>
      <c r="C293">
        <v>1.7635370123181351</v>
      </c>
      <c r="D293">
        <v>1.9063351987325661</v>
      </c>
      <c r="E293">
        <v>-0.8602690288981657</v>
      </c>
      <c r="F293">
        <v>-0.69308958418402333</v>
      </c>
      <c r="G293">
        <v>1.553358613082189</v>
      </c>
      <c r="H293">
        <v>-54.198881697579907</v>
      </c>
      <c r="I293">
        <v>9.4891398269012162E-2</v>
      </c>
      <c r="J293">
        <v>0.62685913105510904</v>
      </c>
      <c r="K293">
        <v>0.20514749069727181</v>
      </c>
      <c r="L293">
        <v>-2.6484744957742071E-2</v>
      </c>
      <c r="M293">
        <v>9.7215160064817341E-2</v>
      </c>
      <c r="N293">
        <v>0.18087308847846739</v>
      </c>
      <c r="O293">
        <v>-0.2044749704134721</v>
      </c>
      <c r="P293">
        <v>-2.3601881935004721E-2</v>
      </c>
      <c r="Q293">
        <v>-0.11403835871598129</v>
      </c>
      <c r="R293">
        <v>3.5951367362748753E-2</v>
      </c>
      <c r="S293">
        <v>0.78140523267395556</v>
      </c>
      <c r="T293">
        <v>-0.50778304470365321</v>
      </c>
      <c r="U293">
        <v>-0.49073190006102502</v>
      </c>
      <c r="V293">
        <v>1.945203858674394</v>
      </c>
      <c r="W293">
        <v>1.939348266469463</v>
      </c>
      <c r="X293">
        <v>0.190270017339847</v>
      </c>
      <c r="Y293">
        <v>0.1703860406727736</v>
      </c>
      <c r="Z293">
        <v>5.8417784683412709E-2</v>
      </c>
      <c r="AA293">
        <v>6.8180131700205704E-2</v>
      </c>
      <c r="AB293">
        <v>46.223380979011203</v>
      </c>
      <c r="AC293">
        <v>-0.32720355190368328</v>
      </c>
      <c r="AD293">
        <v>1.9065510427779919</v>
      </c>
      <c r="AE293">
        <v>0.51747356924353027</v>
      </c>
      <c r="AF293">
        <v>0.4975895925764568</v>
      </c>
      <c r="AG293">
        <v>0.87532489636716837</v>
      </c>
      <c r="AH293">
        <v>4.6382577077015846E-3</v>
      </c>
      <c r="AI293">
        <v>255.47774603059739</v>
      </c>
      <c r="AJ293">
        <v>222.8913009080467</v>
      </c>
      <c r="AK293">
        <v>262.57846572602739</v>
      </c>
      <c r="AL293">
        <v>280.96349139059521</v>
      </c>
      <c r="AM293">
        <v>428.4543284933066</v>
      </c>
      <c r="AN293">
        <v>578.11269749589746</v>
      </c>
      <c r="AO293">
        <v>284.37197911614999</v>
      </c>
      <c r="AP293">
        <v>447.17034344285099</v>
      </c>
      <c r="AQ293">
        <v>20.826075450788629</v>
      </c>
      <c r="AR293">
        <v>5.4481038658747156</v>
      </c>
      <c r="AS293">
        <v>12.27390600988409</v>
      </c>
      <c r="AT293">
        <v>-15.933899114658139</v>
      </c>
      <c r="AU293">
        <v>-8.8808036746105472</v>
      </c>
      <c r="AV293">
        <v>-7.0530954400475929</v>
      </c>
      <c r="AW293">
        <v>1.7225100336321399</v>
      </c>
      <c r="AX293">
        <v>1.5012000000000001</v>
      </c>
      <c r="AY293">
        <v>1.7683</v>
      </c>
      <c r="AZ293">
        <v>0.26709999999999989</v>
      </c>
      <c r="BA293">
        <v>1.5012000000000001</v>
      </c>
      <c r="BB293">
        <v>0.77250118684799496</v>
      </c>
      <c r="BC293">
        <v>0.71940000000000004</v>
      </c>
      <c r="BD293">
        <v>0.77370000000000005</v>
      </c>
      <c r="BE293">
        <v>5.4300000000000008E-2</v>
      </c>
      <c r="BF293">
        <v>0.71940000000000004</v>
      </c>
      <c r="BG293">
        <v>34.995624248988449</v>
      </c>
      <c r="BH293">
        <v>34.902200000000001</v>
      </c>
      <c r="BI293">
        <v>39.4178</v>
      </c>
      <c r="BJ293">
        <v>4.5155999999999992</v>
      </c>
      <c r="BK293">
        <v>39.4178</v>
      </c>
      <c r="BL293">
        <v>5.1350051543574002</v>
      </c>
      <c r="BM293">
        <v>4.9169999999999998</v>
      </c>
      <c r="BN293">
        <v>7.6333000000000002</v>
      </c>
      <c r="BO293">
        <v>2.7162999999999999</v>
      </c>
      <c r="BP293">
        <v>7.6333000000000002</v>
      </c>
      <c r="BQ293">
        <v>4.0752683196406858</v>
      </c>
      <c r="BR293">
        <v>3.9075000000000002</v>
      </c>
      <c r="BS293">
        <v>5.6330999999999998</v>
      </c>
      <c r="BT293">
        <v>1.7256</v>
      </c>
      <c r="BU293">
        <v>5.6330999999999998</v>
      </c>
      <c r="BV293">
        <v>-1.1908009847645289</v>
      </c>
      <c r="BW293">
        <v>-1.5111000000000001</v>
      </c>
      <c r="BX293">
        <v>-0.50700000000000001</v>
      </c>
      <c r="BY293">
        <v>1.0041</v>
      </c>
      <c r="BZ293">
        <v>-0.50700000000000001</v>
      </c>
      <c r="CA293">
        <v>-2.8844264716667332</v>
      </c>
      <c r="CB293">
        <v>-5.1261999999999999</v>
      </c>
      <c r="CC293">
        <v>-2.7168999999999999</v>
      </c>
      <c r="CD293">
        <v>2.4093</v>
      </c>
      <c r="CE293">
        <v>-5.1261999999999999</v>
      </c>
      <c r="CF293">
        <v>130.94235405304639</v>
      </c>
      <c r="CG293">
        <v>85.9</v>
      </c>
      <c r="CH293">
        <v>135.9</v>
      </c>
      <c r="CI293">
        <v>50</v>
      </c>
      <c r="CJ293">
        <v>85.9</v>
      </c>
      <c r="CK293">
        <v>44.660796079998512</v>
      </c>
      <c r="CL293">
        <v>31.1</v>
      </c>
      <c r="CM293">
        <v>44.7</v>
      </c>
      <c r="CN293">
        <v>13.6</v>
      </c>
      <c r="CO293">
        <v>31.1</v>
      </c>
      <c r="CP293">
        <v>59.502174339727858</v>
      </c>
      <c r="CQ293">
        <v>58.5</v>
      </c>
      <c r="CR293">
        <v>68.8</v>
      </c>
      <c r="CS293">
        <v>10.3</v>
      </c>
      <c r="CT293">
        <v>68.8</v>
      </c>
      <c r="CU293">
        <v>17.177410371300809</v>
      </c>
      <c r="CV293">
        <v>16.7</v>
      </c>
      <c r="CW293">
        <v>17.3</v>
      </c>
      <c r="CX293">
        <v>0.60000000000000142</v>
      </c>
      <c r="CY293">
        <v>16.7</v>
      </c>
      <c r="CZ293">
        <v>173.37354717211511</v>
      </c>
      <c r="DA293">
        <v>119.4</v>
      </c>
      <c r="DB293">
        <v>175.3</v>
      </c>
      <c r="DC293">
        <v>55.900000000000013</v>
      </c>
      <c r="DD293">
        <v>119.4</v>
      </c>
      <c r="DE293">
        <v>23.085815488997969</v>
      </c>
      <c r="DF293">
        <v>14.3</v>
      </c>
      <c r="DG293">
        <v>23.5</v>
      </c>
      <c r="DH293">
        <v>9.1999999999999993</v>
      </c>
      <c r="DI293">
        <v>14.3</v>
      </c>
      <c r="DJ293">
        <v>0.29283235128448182</v>
      </c>
      <c r="DK293">
        <v>0.17484225524119679</v>
      </c>
      <c r="DL293">
        <v>0.30795377294357579</v>
      </c>
      <c r="DM293">
        <v>0.133111517702379</v>
      </c>
      <c r="DN293">
        <v>0.17484225524119679</v>
      </c>
      <c r="DO293">
        <v>3.9076524918126831</v>
      </c>
      <c r="DP293">
        <v>3.8958050000000002</v>
      </c>
      <c r="DQ293">
        <v>3.9546199999999998</v>
      </c>
      <c r="DR293">
        <v>5.8814999999999618E-2</v>
      </c>
      <c r="DS293">
        <v>3.9435210000000001</v>
      </c>
      <c r="DT293">
        <v>7.0027323580010599</v>
      </c>
      <c r="DU293">
        <v>6.5865090000000004</v>
      </c>
      <c r="DV293">
        <v>7.3168860000000002</v>
      </c>
      <c r="DW293">
        <v>0.73037699999999983</v>
      </c>
      <c r="DX293">
        <v>6.5865090000000004</v>
      </c>
      <c r="DY293">
        <v>3.9076524918126831</v>
      </c>
      <c r="DZ293">
        <v>3.8958050000000002</v>
      </c>
      <c r="EA293">
        <v>3.9546199999999998</v>
      </c>
      <c r="EB293">
        <v>5.8814999999999618E-2</v>
      </c>
      <c r="EC293">
        <v>3.9435210000000001</v>
      </c>
      <c r="ED293">
        <v>7.7322383538458066</v>
      </c>
      <c r="EE293">
        <v>7.6793550000000002</v>
      </c>
      <c r="EF293">
        <v>7.8601380000000001</v>
      </c>
      <c r="EG293">
        <v>0.18078299999999989</v>
      </c>
      <c r="EH293">
        <v>7.8413959999999996</v>
      </c>
      <c r="EI293">
        <v>8.0620627833553478</v>
      </c>
      <c r="EJ293">
        <v>7.9765990000000002</v>
      </c>
      <c r="EK293">
        <v>12.371931</v>
      </c>
      <c r="EL293">
        <v>4.3953319999999998</v>
      </c>
      <c r="EM293">
        <v>12.371931</v>
      </c>
      <c r="EN293">
        <v>44.220384685904378</v>
      </c>
      <c r="EO293">
        <v>29.438099999999999</v>
      </c>
      <c r="EP293">
        <v>44.786960000000001</v>
      </c>
      <c r="EQ293">
        <v>15.34886</v>
      </c>
      <c r="ER293">
        <v>29.438099999999999</v>
      </c>
      <c r="ES293">
        <v>25.26842515081584</v>
      </c>
      <c r="ET293">
        <v>19.70608</v>
      </c>
      <c r="EU293">
        <v>28.57967</v>
      </c>
      <c r="EV293">
        <v>8.8735900000000001</v>
      </c>
      <c r="EW293">
        <v>19.70608</v>
      </c>
      <c r="EX293">
        <v>18.95195953508853</v>
      </c>
      <c r="EY293">
        <v>9.7320200000000003</v>
      </c>
      <c r="EZ293">
        <v>20.195930000000001</v>
      </c>
      <c r="FA293">
        <v>10.46391</v>
      </c>
      <c r="FB293">
        <v>9.7320200000000003</v>
      </c>
      <c r="FC293">
        <v>0.57847942714950107</v>
      </c>
      <c r="FD293">
        <v>0.38510147176078208</v>
      </c>
      <c r="FE293">
        <v>0.58589121620251583</v>
      </c>
      <c r="FF293">
        <v>0.2007897444417337</v>
      </c>
      <c r="FG293">
        <v>0.38510147176078208</v>
      </c>
      <c r="FH293">
        <v>0.75725752368781218</v>
      </c>
      <c r="FI293">
        <v>0.49385874816300351</v>
      </c>
      <c r="FJ293">
        <v>0.85137659928756615</v>
      </c>
      <c r="FK293">
        <v>0.35751785112456258</v>
      </c>
      <c r="FL293">
        <v>0.49385874816300351</v>
      </c>
      <c r="FM293">
        <v>44.092569221545858</v>
      </c>
      <c r="FN293">
        <v>43.56</v>
      </c>
      <c r="FO293">
        <v>45.01</v>
      </c>
      <c r="FP293">
        <v>1.449999999999996</v>
      </c>
      <c r="FQ293">
        <v>43.56</v>
      </c>
      <c r="FR293">
        <v>515.80781032326445</v>
      </c>
      <c r="FS293">
        <v>507.44445000000002</v>
      </c>
      <c r="FT293">
        <v>516.17731000000003</v>
      </c>
      <c r="FU293">
        <v>8.7328600000000165</v>
      </c>
      <c r="FV293">
        <v>507.44445000000002</v>
      </c>
      <c r="FW293">
        <v>0.74112855596992389</v>
      </c>
      <c r="FX293">
        <v>0.74046900000000004</v>
      </c>
      <c r="FY293">
        <v>0.75167600000000001</v>
      </c>
      <c r="FZ293">
        <v>1.120699999999997E-2</v>
      </c>
      <c r="GA293">
        <v>0.75100699999999998</v>
      </c>
      <c r="GB293">
        <v>5</v>
      </c>
      <c r="GC293">
        <v>14</v>
      </c>
    </row>
    <row r="294" spans="1:185" x14ac:dyDescent="0.3">
      <c r="A294" s="36" t="s">
        <v>429</v>
      </c>
      <c r="B294">
        <v>-5.7919148783755432E-2</v>
      </c>
      <c r="C294">
        <v>1.801062661973573</v>
      </c>
      <c r="D294">
        <v>1.854239091145951</v>
      </c>
      <c r="E294">
        <v>-0.94815869543605202</v>
      </c>
      <c r="F294">
        <v>-0.54815170771166311</v>
      </c>
      <c r="G294">
        <v>1.4962428814329181</v>
      </c>
      <c r="H294">
        <v>-54.187667128949037</v>
      </c>
      <c r="I294">
        <v>4.575928055008986E-3</v>
      </c>
      <c r="J294">
        <v>0.43855381816612948</v>
      </c>
      <c r="K294">
        <v>0.24294163582081821</v>
      </c>
      <c r="L294">
        <v>-2.751611966230752E-2</v>
      </c>
      <c r="M294">
        <v>9.000270848181717E-2</v>
      </c>
      <c r="N294">
        <v>0.17971771030726319</v>
      </c>
      <c r="O294">
        <v>-0.2274116149364315</v>
      </c>
      <c r="P294">
        <v>-4.7693904629168372E-2</v>
      </c>
      <c r="Q294">
        <v>-0.1375543566561801</v>
      </c>
      <c r="R294">
        <v>5.263918607289908E-2</v>
      </c>
      <c r="S294">
        <v>0.77762261577272684</v>
      </c>
      <c r="T294">
        <v>-0.52815224634295743</v>
      </c>
      <c r="U294">
        <v>-0.501534240657318</v>
      </c>
      <c r="V294">
        <v>1.9458062933061739</v>
      </c>
      <c r="W294">
        <v>1.9354735175580191</v>
      </c>
      <c r="X294">
        <v>0.18951296923524219</v>
      </c>
      <c r="Y294">
        <v>0.17043326679505241</v>
      </c>
      <c r="Z294">
        <v>5.0199660482035363E-2</v>
      </c>
      <c r="AA294">
        <v>5.950288567660042E-2</v>
      </c>
      <c r="AB294">
        <v>48.514784177335351</v>
      </c>
      <c r="AC294">
        <v>-0.36068289409066528</v>
      </c>
      <c r="AD294">
        <v>1.925330730721948</v>
      </c>
      <c r="AE294">
        <v>0.55019586332590764</v>
      </c>
      <c r="AF294">
        <v>0.53111616088571778</v>
      </c>
      <c r="AG294">
        <v>0.78065167561909932</v>
      </c>
      <c r="AH294">
        <v>4.4943427888173917E-3</v>
      </c>
      <c r="AI294">
        <v>289.44609200746129</v>
      </c>
      <c r="AJ294">
        <v>241.9877844016101</v>
      </c>
      <c r="AK294">
        <v>304.94222811824551</v>
      </c>
      <c r="AL294">
        <v>321.40829571605377</v>
      </c>
      <c r="AM294">
        <v>433.92707331842479</v>
      </c>
      <c r="AN294">
        <v>570.01086511572453</v>
      </c>
      <c r="AO294">
        <v>255.61252248455719</v>
      </c>
      <c r="AP294">
        <v>467.03056284332177</v>
      </c>
      <c r="AQ294">
        <v>21.51180115820442</v>
      </c>
      <c r="AR294">
        <v>5.2962521105416336</v>
      </c>
      <c r="AS294">
        <v>12.77643086694807</v>
      </c>
      <c r="AT294">
        <v>-22.025678639634592</v>
      </c>
      <c r="AU294">
        <v>-10.16569819167278</v>
      </c>
      <c r="AV294">
        <v>-11.859980447961799</v>
      </c>
      <c r="AW294">
        <v>3.250253910483897</v>
      </c>
      <c r="AX294">
        <v>2.7505999999999999</v>
      </c>
      <c r="AY294">
        <v>3.3715000000000002</v>
      </c>
      <c r="AZ294">
        <v>0.62090000000000023</v>
      </c>
      <c r="BA294">
        <v>2.9980000000000002</v>
      </c>
      <c r="BB294">
        <v>0.87644555338732599</v>
      </c>
      <c r="BC294">
        <v>0.87309999999999999</v>
      </c>
      <c r="BD294">
        <v>0.87680000000000002</v>
      </c>
      <c r="BE294">
        <v>3.700000000000037E-3</v>
      </c>
      <c r="BF294">
        <v>0.87680000000000002</v>
      </c>
      <c r="BG294">
        <v>24.63551287710083</v>
      </c>
      <c r="BH294">
        <v>24.5931</v>
      </c>
      <c r="BI294">
        <v>25.054500000000001</v>
      </c>
      <c r="BJ294">
        <v>0.46140000000000109</v>
      </c>
      <c r="BK294">
        <v>24.5931</v>
      </c>
      <c r="BL294">
        <v>17.047244909536872</v>
      </c>
      <c r="BM294">
        <v>14.1259</v>
      </c>
      <c r="BN294">
        <v>17.200900000000001</v>
      </c>
      <c r="BO294">
        <v>3.0750000000000011</v>
      </c>
      <c r="BP294">
        <v>17.200900000000001</v>
      </c>
      <c r="BQ294">
        <v>10.730863402801759</v>
      </c>
      <c r="BR294">
        <v>10.1906</v>
      </c>
      <c r="BS294">
        <v>12.1271</v>
      </c>
      <c r="BT294">
        <v>1.936500000000001</v>
      </c>
      <c r="BU294">
        <v>11.7195</v>
      </c>
      <c r="BV294">
        <v>2.2604917685237398</v>
      </c>
      <c r="BW294">
        <v>-1.5149999999999999</v>
      </c>
      <c r="BX294">
        <v>2.9493</v>
      </c>
      <c r="BY294">
        <v>4.4642999999999997</v>
      </c>
      <c r="BZ294">
        <v>0.84299999999999997</v>
      </c>
      <c r="CA294">
        <v>-12.991287649610699</v>
      </c>
      <c r="CB294">
        <v>-13.210900000000001</v>
      </c>
      <c r="CC294">
        <v>-9.7733000000000008</v>
      </c>
      <c r="CD294">
        <v>3.4376000000000002</v>
      </c>
      <c r="CE294">
        <v>-12.5625</v>
      </c>
      <c r="CF294">
        <v>102.9803022724027</v>
      </c>
      <c r="CG294">
        <v>100.1</v>
      </c>
      <c r="CH294">
        <v>112.1</v>
      </c>
      <c r="CI294">
        <v>12</v>
      </c>
      <c r="CJ294">
        <v>100.1</v>
      </c>
      <c r="CK294">
        <v>40.107106070188053</v>
      </c>
      <c r="CL294">
        <v>38.4</v>
      </c>
      <c r="CM294">
        <v>42.4</v>
      </c>
      <c r="CN294">
        <v>4</v>
      </c>
      <c r="CO294">
        <v>38.4</v>
      </c>
      <c r="CP294">
        <v>55.030974213769632</v>
      </c>
      <c r="CQ294">
        <v>54.6</v>
      </c>
      <c r="CR294">
        <v>55.1</v>
      </c>
      <c r="CS294">
        <v>0.5</v>
      </c>
      <c r="CT294">
        <v>55.1</v>
      </c>
      <c r="CU294">
        <v>14.867617500083551</v>
      </c>
      <c r="CV294">
        <v>14.7</v>
      </c>
      <c r="CW294">
        <v>14.9</v>
      </c>
      <c r="CX294">
        <v>0.20000000000000109</v>
      </c>
      <c r="CY294">
        <v>14.8</v>
      </c>
      <c r="CZ294">
        <v>180.61539454580739</v>
      </c>
      <c r="DA294">
        <v>167</v>
      </c>
      <c r="DB294">
        <v>217.8</v>
      </c>
      <c r="DC294">
        <v>50.800000000000011</v>
      </c>
      <c r="DD294">
        <v>209.2</v>
      </c>
      <c r="DE294">
        <v>21.927600343217168</v>
      </c>
      <c r="DF294">
        <v>20.5</v>
      </c>
      <c r="DG294">
        <v>22.6</v>
      </c>
      <c r="DH294">
        <v>2.100000000000001</v>
      </c>
      <c r="DI294">
        <v>20.5</v>
      </c>
      <c r="DJ294">
        <v>0.22051917009768651</v>
      </c>
      <c r="DK294">
        <v>0.21320553780617679</v>
      </c>
      <c r="DL294">
        <v>0.24470639598340971</v>
      </c>
      <c r="DM294">
        <v>3.1500858177232943E-2</v>
      </c>
      <c r="DN294">
        <v>0.21320553780617679</v>
      </c>
      <c r="DO294">
        <v>3.9492440412690182</v>
      </c>
      <c r="DP294">
        <v>3.9260259999999998</v>
      </c>
      <c r="DQ294">
        <v>3.9842219999999999</v>
      </c>
      <c r="DR294">
        <v>5.8196000000000143E-2</v>
      </c>
      <c r="DS294">
        <v>3.9517989999999998</v>
      </c>
      <c r="DT294">
        <v>7.1862112784453469</v>
      </c>
      <c r="DU294">
        <v>6.6765600000000003</v>
      </c>
      <c r="DV294">
        <v>7.4457630000000004</v>
      </c>
      <c r="DW294">
        <v>0.76920300000000008</v>
      </c>
      <c r="DX294">
        <v>7.4457630000000004</v>
      </c>
      <c r="DY294">
        <v>3.9492440412690182</v>
      </c>
      <c r="DZ294">
        <v>3.9260259999999998</v>
      </c>
      <c r="EA294">
        <v>3.9842219999999999</v>
      </c>
      <c r="EB294">
        <v>5.8196000000000143E-2</v>
      </c>
      <c r="EC294">
        <v>3.9517989999999998</v>
      </c>
      <c r="ED294">
        <v>8.3716231469662521</v>
      </c>
      <c r="EE294">
        <v>8.3164409999999993</v>
      </c>
      <c r="EF294">
        <v>9.3488319999999998</v>
      </c>
      <c r="EG294">
        <v>1.0323910000000009</v>
      </c>
      <c r="EH294">
        <v>8.3164409999999993</v>
      </c>
      <c r="EI294">
        <v>6.7961756372637829</v>
      </c>
      <c r="EJ294">
        <v>6.7122999999999999</v>
      </c>
      <c r="EK294">
        <v>6.7989009999999999</v>
      </c>
      <c r="EL294">
        <v>8.6600999999999928E-2</v>
      </c>
      <c r="EM294">
        <v>6.7913050000000004</v>
      </c>
      <c r="EN294">
        <v>52.093400867025778</v>
      </c>
      <c r="EO294">
        <v>44.528649999999999</v>
      </c>
      <c r="EP294">
        <v>53.31203</v>
      </c>
      <c r="EQ294">
        <v>8.7833800000000011</v>
      </c>
      <c r="ER294">
        <v>49.578470000000003</v>
      </c>
      <c r="ES294">
        <v>19.704502043726851</v>
      </c>
      <c r="ET294">
        <v>14.60261</v>
      </c>
      <c r="EU294">
        <v>19.80301</v>
      </c>
      <c r="EV294">
        <v>5.2004000000000001</v>
      </c>
      <c r="EW294">
        <v>19.52411</v>
      </c>
      <c r="EX294">
        <v>32.388898823298931</v>
      </c>
      <c r="EY294">
        <v>28.504529999999999</v>
      </c>
      <c r="EZ294">
        <v>33.50902</v>
      </c>
      <c r="FA294">
        <v>5.0044900000000014</v>
      </c>
      <c r="FB294">
        <v>30.054359999999999</v>
      </c>
      <c r="FC294">
        <v>0.6661431584508507</v>
      </c>
      <c r="FD294">
        <v>0.56940908174279503</v>
      </c>
      <c r="FE294">
        <v>0.6817263502968165</v>
      </c>
      <c r="FF294">
        <v>0.11231726855402149</v>
      </c>
      <c r="FG294">
        <v>0.63398353816953157</v>
      </c>
      <c r="FH294">
        <v>1.6434517232141701</v>
      </c>
      <c r="FI294">
        <v>1.447551360862908</v>
      </c>
      <c r="FJ294">
        <v>2.0493624085009459</v>
      </c>
      <c r="FK294">
        <v>0.60181104763803761</v>
      </c>
      <c r="FL294">
        <v>1.539345967626693</v>
      </c>
      <c r="FM294">
        <v>43.399722940316579</v>
      </c>
      <c r="FN294">
        <v>42.98</v>
      </c>
      <c r="FO294">
        <v>45.69</v>
      </c>
      <c r="FP294">
        <v>2.7100000000000009</v>
      </c>
      <c r="FQ294">
        <v>43.51</v>
      </c>
      <c r="FR294">
        <v>505.2203665997929</v>
      </c>
      <c r="FS294">
        <v>504.45717999999999</v>
      </c>
      <c r="FT294">
        <v>513.73897999999997</v>
      </c>
      <c r="FU294">
        <v>9.2817999999999756</v>
      </c>
      <c r="FV294">
        <v>504.45717999999999</v>
      </c>
      <c r="FW294">
        <v>0.72517135013202472</v>
      </c>
      <c r="FX294">
        <v>0.71313700000000002</v>
      </c>
      <c r="FY294">
        <v>0.72606000000000004</v>
      </c>
      <c r="FZ294">
        <v>1.292300000000002E-2</v>
      </c>
      <c r="GA294">
        <v>0.72606000000000004</v>
      </c>
      <c r="GB294">
        <v>4</v>
      </c>
      <c r="GC294">
        <v>5</v>
      </c>
    </row>
    <row r="295" spans="1:185" x14ac:dyDescent="0.3">
      <c r="A295" s="36" t="s">
        <v>1534</v>
      </c>
      <c r="B295">
        <v>-5.2321787058503849E-2</v>
      </c>
      <c r="C295">
        <v>1.7935404248307729</v>
      </c>
      <c r="D295">
        <v>1.777384289139327</v>
      </c>
      <c r="E295">
        <v>-0.79747924883872601</v>
      </c>
      <c r="F295">
        <v>-0.65123811408273802</v>
      </c>
      <c r="G295">
        <v>1.4487562210977061</v>
      </c>
      <c r="H295">
        <v>-54.195592654484898</v>
      </c>
      <c r="I295">
        <v>9.860656738979795E-2</v>
      </c>
      <c r="J295">
        <v>0.6455107376003103</v>
      </c>
      <c r="K295">
        <v>0.2004193863536759</v>
      </c>
      <c r="L295">
        <v>-3.9587590198046863E-2</v>
      </c>
      <c r="M295">
        <v>8.7189951256126746E-2</v>
      </c>
      <c r="N295">
        <v>0.20108891765215289</v>
      </c>
      <c r="O295">
        <v>-0.2273434737711689</v>
      </c>
      <c r="P295">
        <v>-2.6254556119016E-2</v>
      </c>
      <c r="Q295">
        <v>-0.1268012685696194</v>
      </c>
      <c r="R295">
        <v>3.9980369532328648E-2</v>
      </c>
      <c r="S295">
        <v>0.71872556031827906</v>
      </c>
      <c r="T295">
        <v>-0.51386850393565042</v>
      </c>
      <c r="U295">
        <v>-0.49656020722011512</v>
      </c>
      <c r="V295">
        <v>1.956038100382878</v>
      </c>
      <c r="W295">
        <v>1.949745810979822</v>
      </c>
      <c r="X295">
        <v>0.19254626263309921</v>
      </c>
      <c r="Y295">
        <v>0.18172712783173131</v>
      </c>
      <c r="Z295">
        <v>4.0985813228957162E-2</v>
      </c>
      <c r="AA295">
        <v>4.7751583078339627E-2</v>
      </c>
      <c r="AB295">
        <v>51.094521060298831</v>
      </c>
      <c r="AC295">
        <v>-0.38004475320117109</v>
      </c>
      <c r="AD295">
        <v>1.940704977231992</v>
      </c>
      <c r="AE295">
        <v>0.57259101583427041</v>
      </c>
      <c r="AF295">
        <v>0.56177188103290243</v>
      </c>
      <c r="AG295">
        <v>1.0239829873614299</v>
      </c>
      <c r="AH295">
        <v>3.7782232795522158E-3</v>
      </c>
      <c r="AI295">
        <v>311.43408543092289</v>
      </c>
      <c r="AJ295">
        <v>270.14586111313821</v>
      </c>
      <c r="AK295">
        <v>304.06136647868311</v>
      </c>
      <c r="AL295">
        <v>360.09506166742273</v>
      </c>
      <c r="AM295">
        <v>231.45758521647321</v>
      </c>
      <c r="AN295">
        <v>327.13507328184329</v>
      </c>
      <c r="AO295">
        <v>152.09246860949341</v>
      </c>
      <c r="AP295">
        <v>250.0028145868537</v>
      </c>
      <c r="AQ295">
        <v>19.13648578834869</v>
      </c>
      <c r="AR295">
        <v>4.6676852520040484</v>
      </c>
      <c r="AS295">
        <v>11.557653103952861</v>
      </c>
      <c r="AT295">
        <v>-12.395325421566289</v>
      </c>
      <c r="AU295">
        <v>-5.9033471526021364</v>
      </c>
      <c r="AV295">
        <v>-6.4919782689641483</v>
      </c>
      <c r="AW295">
        <v>0.52766601571490379</v>
      </c>
      <c r="AX295">
        <v>0.28770000000000001</v>
      </c>
      <c r="AY295">
        <v>2.5196000000000001</v>
      </c>
      <c r="AZ295">
        <v>2.2319</v>
      </c>
      <c r="BA295">
        <v>2.4718</v>
      </c>
      <c r="BB295">
        <v>0.94754317035745717</v>
      </c>
      <c r="BC295">
        <v>0.89559999999999995</v>
      </c>
      <c r="BD295">
        <v>0.95399999999999996</v>
      </c>
      <c r="BE295">
        <v>5.8400000000000007E-2</v>
      </c>
      <c r="BF295">
        <v>0.89559999999999995</v>
      </c>
      <c r="BG295">
        <v>15.34007316114832</v>
      </c>
      <c r="BH295">
        <v>14.3459</v>
      </c>
      <c r="BI295">
        <v>22.045400000000001</v>
      </c>
      <c r="BJ295">
        <v>7.6994999999999996</v>
      </c>
      <c r="BK295">
        <v>22.045400000000001</v>
      </c>
      <c r="BL295">
        <v>11.585500699833281</v>
      </c>
      <c r="BM295">
        <v>9.4018999999999995</v>
      </c>
      <c r="BN295">
        <v>11.8819</v>
      </c>
      <c r="BO295">
        <v>2.48</v>
      </c>
      <c r="BP295">
        <v>9.5719999999999992</v>
      </c>
      <c r="BQ295">
        <v>8.5721013720577162</v>
      </c>
      <c r="BR295">
        <v>5.7371999999999996</v>
      </c>
      <c r="BS295">
        <v>8.8530999999999995</v>
      </c>
      <c r="BT295">
        <v>3.1158999999999999</v>
      </c>
      <c r="BU295">
        <v>6.3516000000000004</v>
      </c>
      <c r="BV295">
        <v>-0.8251530804806525</v>
      </c>
      <c r="BW295">
        <v>-1.6628000000000001</v>
      </c>
      <c r="BX295">
        <v>2.2132999999999998</v>
      </c>
      <c r="BY295">
        <v>3.8761000000000001</v>
      </c>
      <c r="BZ295">
        <v>0.76800000000000002</v>
      </c>
      <c r="CA295">
        <v>-7.7469627863427037</v>
      </c>
      <c r="CB295">
        <v>-8.4712999999999994</v>
      </c>
      <c r="CC295">
        <v>-6.4547999999999996</v>
      </c>
      <c r="CD295">
        <v>2.0165000000000002</v>
      </c>
      <c r="CE295">
        <v>-7.1196000000000002</v>
      </c>
      <c r="CF295">
        <v>77.132258694989687</v>
      </c>
      <c r="CG295">
        <v>57.4</v>
      </c>
      <c r="CH295">
        <v>105.5</v>
      </c>
      <c r="CI295">
        <v>48.1</v>
      </c>
      <c r="CJ295">
        <v>57.4</v>
      </c>
      <c r="CK295">
        <v>34.476766858434146</v>
      </c>
      <c r="CL295">
        <v>19.3</v>
      </c>
      <c r="CM295">
        <v>43</v>
      </c>
      <c r="CN295">
        <v>23.7</v>
      </c>
      <c r="CO295">
        <v>19.3</v>
      </c>
      <c r="CP295">
        <v>44.127771182262912</v>
      </c>
      <c r="CQ295">
        <v>41.3</v>
      </c>
      <c r="CR295">
        <v>62.4</v>
      </c>
      <c r="CS295">
        <v>21.1</v>
      </c>
      <c r="CT295">
        <v>47.2</v>
      </c>
      <c r="CU295">
        <v>9.7889619760277746</v>
      </c>
      <c r="CV295">
        <v>9.6999999999999993</v>
      </c>
      <c r="CW295">
        <v>13.8</v>
      </c>
      <c r="CX295">
        <v>4.1000000000000014</v>
      </c>
      <c r="CY295">
        <v>10.1</v>
      </c>
      <c r="CZ295">
        <v>96.447653156255157</v>
      </c>
      <c r="DA295">
        <v>59.6</v>
      </c>
      <c r="DB295">
        <v>117.3</v>
      </c>
      <c r="DC295">
        <v>57.7</v>
      </c>
      <c r="DD295">
        <v>70</v>
      </c>
      <c r="DE295">
        <v>21.61462712448915</v>
      </c>
      <c r="DF295">
        <v>7.3</v>
      </c>
      <c r="DG295">
        <v>28.6</v>
      </c>
      <c r="DH295">
        <v>21.3</v>
      </c>
      <c r="DI295">
        <v>9.1</v>
      </c>
      <c r="DJ295">
        <v>0.30879334060008218</v>
      </c>
      <c r="DK295">
        <v>0.21251388374676039</v>
      </c>
      <c r="DL295">
        <v>0.48020027309968139</v>
      </c>
      <c r="DM295">
        <v>0.26768638935292088</v>
      </c>
      <c r="DN295">
        <v>0.21251388374676039</v>
      </c>
      <c r="DO295">
        <v>3.496508492556091</v>
      </c>
      <c r="DP295">
        <v>3.3795510000000002</v>
      </c>
      <c r="DQ295">
        <v>4.1003769999999999</v>
      </c>
      <c r="DR295">
        <v>0.72082599999999974</v>
      </c>
      <c r="DS295">
        <v>3.919994</v>
      </c>
      <c r="DT295">
        <v>6.1971547161254534</v>
      </c>
      <c r="DU295">
        <v>6.0733990000000002</v>
      </c>
      <c r="DV295">
        <v>6.6311609999999996</v>
      </c>
      <c r="DW295">
        <v>0.55776199999999942</v>
      </c>
      <c r="DX295">
        <v>6.3159789999999996</v>
      </c>
      <c r="DY295">
        <v>3.7312009556930148</v>
      </c>
      <c r="DZ295">
        <v>3.5317050000000001</v>
      </c>
      <c r="EA295">
        <v>4.3410250000000001</v>
      </c>
      <c r="EB295">
        <v>0.80932000000000004</v>
      </c>
      <c r="EC295">
        <v>3.919994</v>
      </c>
      <c r="ED295">
        <v>6.4884423976730918</v>
      </c>
      <c r="EE295">
        <v>6.4566350000000003</v>
      </c>
      <c r="EF295">
        <v>6.7945589999999996</v>
      </c>
      <c r="EG295">
        <v>0.33792399999999922</v>
      </c>
      <c r="EH295">
        <v>6.7914130000000004</v>
      </c>
      <c r="EI295">
        <v>7.4168208202060972</v>
      </c>
      <c r="EJ295">
        <v>6.9588380000000001</v>
      </c>
      <c r="EK295">
        <v>9.7589989999999993</v>
      </c>
      <c r="EL295">
        <v>2.8001609999999988</v>
      </c>
      <c r="EM295">
        <v>9.7589989999999993</v>
      </c>
      <c r="EN295">
        <v>26.309351728630741</v>
      </c>
      <c r="EO295">
        <v>20.951360000000001</v>
      </c>
      <c r="EP295">
        <v>27.19455</v>
      </c>
      <c r="EQ295">
        <v>6.2431899999999976</v>
      </c>
      <c r="ER295">
        <v>20.951360000000001</v>
      </c>
      <c r="ES295">
        <v>10.98518115148298</v>
      </c>
      <c r="ET295">
        <v>8.6512100000000007</v>
      </c>
      <c r="EU295">
        <v>16.004909999999999</v>
      </c>
      <c r="EV295">
        <v>7.3536999999999981</v>
      </c>
      <c r="EW295">
        <v>9.3588299999999993</v>
      </c>
      <c r="EX295">
        <v>15.32417057714777</v>
      </c>
      <c r="EY295">
        <v>10.52557</v>
      </c>
      <c r="EZ295">
        <v>16.622689999999999</v>
      </c>
      <c r="FA295">
        <v>6.0971199999999994</v>
      </c>
      <c r="FB295">
        <v>11.59253</v>
      </c>
      <c r="FC295">
        <v>0.5667716235085416</v>
      </c>
      <c r="FD295">
        <v>0.45134659509643221</v>
      </c>
      <c r="FE295">
        <v>0.5858410884868418</v>
      </c>
      <c r="FF295">
        <v>0.13449449339040959</v>
      </c>
      <c r="FG295">
        <v>0.45134659509643221</v>
      </c>
      <c r="FH295">
        <v>1.4075894926159791</v>
      </c>
      <c r="FI295">
        <v>0.65764630978868366</v>
      </c>
      <c r="FJ295">
        <v>1.9214294878982241</v>
      </c>
      <c r="FK295">
        <v>1.263783178109541</v>
      </c>
      <c r="FL295">
        <v>1.238672996517727</v>
      </c>
      <c r="FM295">
        <v>36.644853833489023</v>
      </c>
      <c r="FN295">
        <v>35.03</v>
      </c>
      <c r="FO295">
        <v>37.090000000000003</v>
      </c>
      <c r="FP295">
        <v>2.0600000000000018</v>
      </c>
      <c r="FQ295">
        <v>36.549999999999997</v>
      </c>
      <c r="FR295">
        <v>337.52279298182179</v>
      </c>
      <c r="FS295">
        <v>322.50576000000001</v>
      </c>
      <c r="FT295">
        <v>340.5745</v>
      </c>
      <c r="FU295">
        <v>18.068739999999991</v>
      </c>
      <c r="FV295">
        <v>335.8331</v>
      </c>
      <c r="FW295">
        <v>0.76685633359048444</v>
      </c>
      <c r="FX295">
        <v>0.76007199999999997</v>
      </c>
      <c r="FY295">
        <v>0.79838500000000001</v>
      </c>
      <c r="FZ295">
        <v>3.8313000000000041E-2</v>
      </c>
      <c r="GA295">
        <v>0.77101600000000003</v>
      </c>
      <c r="GB295">
        <v>14</v>
      </c>
      <c r="GC295">
        <v>72</v>
      </c>
    </row>
    <row r="296" spans="1:185" x14ac:dyDescent="0.3">
      <c r="A296" s="36" t="s">
        <v>1537</v>
      </c>
      <c r="B296">
        <v>-4.0598692826941889E-2</v>
      </c>
      <c r="C296">
        <v>1.8760882042052871</v>
      </c>
      <c r="D296">
        <v>1.831726109634038</v>
      </c>
      <c r="E296">
        <v>-0.8477802026111475</v>
      </c>
      <c r="F296">
        <v>-0.64311421131574253</v>
      </c>
      <c r="G296">
        <v>1.4909315520263109</v>
      </c>
      <c r="H296">
        <v>-54.165322099437979</v>
      </c>
      <c r="I296">
        <v>1.020999932793267E-2</v>
      </c>
      <c r="J296">
        <v>0.46978510406589141</v>
      </c>
      <c r="K296">
        <v>0.20151426264795269</v>
      </c>
      <c r="L296">
        <v>-1.4997416792458539E-2</v>
      </c>
      <c r="M296">
        <v>9.9648376923580043E-2</v>
      </c>
      <c r="N296">
        <v>0.14320893068151319</v>
      </c>
      <c r="O296">
        <v>-0.2389791204841861</v>
      </c>
      <c r="P296">
        <v>-9.577018980267292E-2</v>
      </c>
      <c r="Q296">
        <v>-0.16737410222297899</v>
      </c>
      <c r="R296">
        <v>9.784359483147026E-2</v>
      </c>
      <c r="S296">
        <v>0.85396366577093974</v>
      </c>
      <c r="T296">
        <v>-0.56507385421297973</v>
      </c>
      <c r="U296">
        <v>-0.55903622461145241</v>
      </c>
      <c r="V296">
        <v>1.950750645855591</v>
      </c>
      <c r="W296">
        <v>1.949848941841583</v>
      </c>
      <c r="X296">
        <v>0.2044728863293909</v>
      </c>
      <c r="Y296">
        <v>0.19124771575726041</v>
      </c>
      <c r="Z296">
        <v>4.1322138660308018E-2</v>
      </c>
      <c r="AA296">
        <v>4.501387038547229E-2</v>
      </c>
      <c r="AB296">
        <v>48.585547912977233</v>
      </c>
      <c r="AC296">
        <v>-0.38121655175602909</v>
      </c>
      <c r="AD296">
        <v>1.8895094740178211</v>
      </c>
      <c r="AE296">
        <v>0.58568943808542007</v>
      </c>
      <c r="AF296">
        <v>0.57246426751328949</v>
      </c>
      <c r="AG296">
        <v>0.79066322456536131</v>
      </c>
      <c r="AH296">
        <v>5.0930201216207666E-3</v>
      </c>
      <c r="AI296">
        <v>289.5094923616179</v>
      </c>
      <c r="AJ296">
        <v>263.55345866023453</v>
      </c>
      <c r="AK296">
        <v>284.77442108997491</v>
      </c>
      <c r="AL296">
        <v>320.200530517674</v>
      </c>
      <c r="AM296">
        <v>365.16856083703641</v>
      </c>
      <c r="AN296">
        <v>521.72965235155436</v>
      </c>
      <c r="AO296">
        <v>245.31636089254141</v>
      </c>
      <c r="AP296">
        <v>457.07189341253621</v>
      </c>
      <c r="AQ296">
        <v>20.695778042755009</v>
      </c>
      <c r="AR296">
        <v>5.5084799837144951</v>
      </c>
      <c r="AS296">
        <v>11.95470164640027</v>
      </c>
      <c r="AT296">
        <v>-16.021994698830259</v>
      </c>
      <c r="AU296">
        <v>-5.0751533193566374</v>
      </c>
      <c r="AV296">
        <v>-10.94684137947362</v>
      </c>
      <c r="AW296">
        <v>3.702457863130951</v>
      </c>
      <c r="AX296">
        <v>3.3129</v>
      </c>
      <c r="AY296">
        <v>5.1257999999999999</v>
      </c>
      <c r="AZ296">
        <v>1.8129</v>
      </c>
      <c r="BA296">
        <v>4.7725999999999997</v>
      </c>
      <c r="BB296">
        <v>0.93499794791327862</v>
      </c>
      <c r="BC296">
        <v>0.88349999999999995</v>
      </c>
      <c r="BD296">
        <v>0.93940000000000001</v>
      </c>
      <c r="BE296">
        <v>5.5900000000000061E-2</v>
      </c>
      <c r="BF296">
        <v>0.88439999999999996</v>
      </c>
      <c r="BG296">
        <v>17.643125602565501</v>
      </c>
      <c r="BH296">
        <v>17.000299999999999</v>
      </c>
      <c r="BI296">
        <v>24.123799999999999</v>
      </c>
      <c r="BJ296">
        <v>7.1234999999999999</v>
      </c>
      <c r="BK296">
        <v>24.0273</v>
      </c>
      <c r="BL296">
        <v>13.546789989409479</v>
      </c>
      <c r="BM296">
        <v>7.9097</v>
      </c>
      <c r="BN296">
        <v>20.8918</v>
      </c>
      <c r="BO296">
        <v>12.982100000000001</v>
      </c>
      <c r="BP296">
        <v>15.3088</v>
      </c>
      <c r="BQ296">
        <v>9.3323408399559078</v>
      </c>
      <c r="BR296">
        <v>6.1176000000000004</v>
      </c>
      <c r="BS296">
        <v>14.3805</v>
      </c>
      <c r="BT296">
        <v>8.2628999999999984</v>
      </c>
      <c r="BU296">
        <v>12.058199999999999</v>
      </c>
      <c r="BV296">
        <v>0.22444415324844499</v>
      </c>
      <c r="BW296">
        <v>-4.7519</v>
      </c>
      <c r="BX296">
        <v>2.5567000000000002</v>
      </c>
      <c r="BY296">
        <v>7.3086000000000002</v>
      </c>
      <c r="BZ296">
        <v>-3.1778</v>
      </c>
      <c r="CA296">
        <v>-9.5567935606677796</v>
      </c>
      <c r="CB296">
        <v>-15.135999999999999</v>
      </c>
      <c r="CC296">
        <v>-4.7213000000000003</v>
      </c>
      <c r="CD296">
        <v>10.4147</v>
      </c>
      <c r="CE296">
        <v>-8.8803999999999998</v>
      </c>
      <c r="CF296">
        <v>64.657758939018066</v>
      </c>
      <c r="CG296">
        <v>53.1</v>
      </c>
      <c r="CH296">
        <v>66.900000000000006</v>
      </c>
      <c r="CI296">
        <v>13.8</v>
      </c>
      <c r="CJ296">
        <v>53.1</v>
      </c>
      <c r="CK296">
        <v>24.73412574205247</v>
      </c>
      <c r="CL296">
        <v>15.5</v>
      </c>
      <c r="CM296">
        <v>26.3</v>
      </c>
      <c r="CN296">
        <v>10.8</v>
      </c>
      <c r="CO296">
        <v>16</v>
      </c>
      <c r="CP296">
        <v>60.785247717782653</v>
      </c>
      <c r="CQ296">
        <v>59.7</v>
      </c>
      <c r="CR296">
        <v>76.400000000000006</v>
      </c>
      <c r="CS296">
        <v>16.7</v>
      </c>
      <c r="CT296">
        <v>76.400000000000006</v>
      </c>
      <c r="CU296">
        <v>11.23176143468373</v>
      </c>
      <c r="CV296">
        <v>10.9</v>
      </c>
      <c r="CW296">
        <v>12</v>
      </c>
      <c r="CX296">
        <v>1.1000000000000001</v>
      </c>
      <c r="CY296">
        <v>12</v>
      </c>
      <c r="CZ296">
        <v>161.63763094621251</v>
      </c>
      <c r="DA296">
        <v>154</v>
      </c>
      <c r="DB296">
        <v>172.4</v>
      </c>
      <c r="DC296">
        <v>18.400000000000009</v>
      </c>
      <c r="DD296">
        <v>172.4</v>
      </c>
      <c r="DE296">
        <v>13.3378377567375</v>
      </c>
      <c r="DF296">
        <v>3.2</v>
      </c>
      <c r="DG296">
        <v>15</v>
      </c>
      <c r="DH296">
        <v>11.8</v>
      </c>
      <c r="DI296">
        <v>3.9</v>
      </c>
      <c r="DJ296">
        <v>0.14149514981669289</v>
      </c>
      <c r="DK296">
        <v>0.1134857875614448</v>
      </c>
      <c r="DL296">
        <v>0.14696836555360279</v>
      </c>
      <c r="DM296">
        <v>3.3482577992158057E-2</v>
      </c>
      <c r="DN296">
        <v>0.1134857875614448</v>
      </c>
      <c r="DO296">
        <v>3.740535124408324</v>
      </c>
      <c r="DP296">
        <v>3.6864129999999999</v>
      </c>
      <c r="DQ296">
        <v>4.3004759999999997</v>
      </c>
      <c r="DR296">
        <v>0.6140629999999998</v>
      </c>
      <c r="DS296">
        <v>4.3004759999999997</v>
      </c>
      <c r="DT296">
        <v>6.099092846871633</v>
      </c>
      <c r="DU296">
        <v>5.8573110000000002</v>
      </c>
      <c r="DV296">
        <v>6.9322109999999997</v>
      </c>
      <c r="DW296">
        <v>1.0749</v>
      </c>
      <c r="DX296">
        <v>6.8235830000000002</v>
      </c>
      <c r="DY296">
        <v>4.2129046217674437</v>
      </c>
      <c r="DZ296">
        <v>4.1682449999999998</v>
      </c>
      <c r="EA296">
        <v>4.8461559999999997</v>
      </c>
      <c r="EB296">
        <v>0.67791099999999993</v>
      </c>
      <c r="EC296">
        <v>4.8461559999999997</v>
      </c>
      <c r="ED296">
        <v>10.057093019946659</v>
      </c>
      <c r="EE296">
        <v>9.1670870000000004</v>
      </c>
      <c r="EF296">
        <v>12.467282000000001</v>
      </c>
      <c r="EG296">
        <v>3.300195</v>
      </c>
      <c r="EH296">
        <v>12.308422</v>
      </c>
      <c r="EI296">
        <v>12.53757516915225</v>
      </c>
      <c r="EJ296">
        <v>8.6953610000000001</v>
      </c>
      <c r="EK296">
        <v>12.879424</v>
      </c>
      <c r="EL296">
        <v>4.1840630000000001</v>
      </c>
      <c r="EM296">
        <v>9.015879</v>
      </c>
      <c r="EN296">
        <v>29.822272759128889</v>
      </c>
      <c r="EO296">
        <v>29.23461</v>
      </c>
      <c r="EP296">
        <v>39.501829999999998</v>
      </c>
      <c r="EQ296">
        <v>10.26722</v>
      </c>
      <c r="ER296">
        <v>33.863010000000003</v>
      </c>
      <c r="ES296">
        <v>8.2388630452192935</v>
      </c>
      <c r="ET296">
        <v>6.8971900000000002</v>
      </c>
      <c r="EU296">
        <v>9.8473500000000005</v>
      </c>
      <c r="EV296">
        <v>2.9501599999999999</v>
      </c>
      <c r="EW296">
        <v>9.8430700000000009</v>
      </c>
      <c r="EX296">
        <v>21.583409713909589</v>
      </c>
      <c r="EY296">
        <v>20.44839</v>
      </c>
      <c r="EZ296">
        <v>29.67653</v>
      </c>
      <c r="FA296">
        <v>9.2281399999999998</v>
      </c>
      <c r="FB296">
        <v>24.019939999999998</v>
      </c>
      <c r="FC296">
        <v>0.42336568752185533</v>
      </c>
      <c r="FD296">
        <v>0.4150230554877683</v>
      </c>
      <c r="FE296">
        <v>0.56077950702808721</v>
      </c>
      <c r="FF296">
        <v>0.14575645154031891</v>
      </c>
      <c r="FG296">
        <v>0.48072917265572729</v>
      </c>
      <c r="FH296">
        <v>2.67618936903308</v>
      </c>
      <c r="FI296">
        <v>2.2875836516065808</v>
      </c>
      <c r="FJ296">
        <v>3.5234794475758591</v>
      </c>
      <c r="FK296">
        <v>1.235895795969278</v>
      </c>
      <c r="FL296">
        <v>2.4402894625355702</v>
      </c>
      <c r="FM296">
        <v>38.519623168695652</v>
      </c>
      <c r="FN296">
        <v>37.04</v>
      </c>
      <c r="FO296">
        <v>39.47</v>
      </c>
      <c r="FP296">
        <v>2.4300000000000002</v>
      </c>
      <c r="FQ296">
        <v>37.9</v>
      </c>
      <c r="FR296">
        <v>490.07635342440727</v>
      </c>
      <c r="FS296">
        <v>478.05833000000001</v>
      </c>
      <c r="FT296">
        <v>492.59820999999999</v>
      </c>
      <c r="FU296">
        <v>14.539879999999981</v>
      </c>
      <c r="FV296">
        <v>478.08717000000001</v>
      </c>
      <c r="FW296">
        <v>0.66733271881432243</v>
      </c>
      <c r="FX296">
        <v>0.66342299999999998</v>
      </c>
      <c r="FY296">
        <v>0.68384</v>
      </c>
      <c r="FZ296">
        <v>2.0417000000000018E-2</v>
      </c>
      <c r="GA296">
        <v>0.68376400000000004</v>
      </c>
      <c r="GB296">
        <v>10</v>
      </c>
      <c r="GC296">
        <v>16</v>
      </c>
    </row>
    <row r="297" spans="1:185" x14ac:dyDescent="0.3">
      <c r="A297" s="36" t="s">
        <v>430</v>
      </c>
      <c r="B297">
        <v>-5.9627085936129802E-2</v>
      </c>
      <c r="C297">
        <v>1.78633953333174</v>
      </c>
      <c r="D297">
        <v>1.864203306779459</v>
      </c>
      <c r="E297">
        <v>-0.91749639202147071</v>
      </c>
      <c r="F297">
        <v>-0.59301833199433474</v>
      </c>
      <c r="G297">
        <v>1.510513323043615</v>
      </c>
      <c r="H297">
        <v>-54.192374337519901</v>
      </c>
      <c r="I297">
        <v>5.4792156170473212E-3</v>
      </c>
      <c r="J297">
        <v>0.38519402488492283</v>
      </c>
      <c r="K297">
        <v>0.2209396824513824</v>
      </c>
      <c r="L297">
        <v>-2.6794996003345711E-2</v>
      </c>
      <c r="M297">
        <v>9.3685415919583861E-2</v>
      </c>
      <c r="N297">
        <v>0.1796091330259264</v>
      </c>
      <c r="O297">
        <v>-0.21831086667611871</v>
      </c>
      <c r="P297">
        <v>-3.8701733650192353E-2</v>
      </c>
      <c r="Q297">
        <v>-0.1285110370872608</v>
      </c>
      <c r="R297">
        <v>4.5974640650644931E-2</v>
      </c>
      <c r="S297">
        <v>0.79516320553846531</v>
      </c>
      <c r="T297">
        <v>-0.5188447325580503</v>
      </c>
      <c r="U297">
        <v>-0.49919411827671162</v>
      </c>
      <c r="V297">
        <v>1.944382518959429</v>
      </c>
      <c r="W297">
        <v>1.9326087006510939</v>
      </c>
      <c r="X297">
        <v>0.1882061137104489</v>
      </c>
      <c r="Y297">
        <v>0.17212162976103201</v>
      </c>
      <c r="Z297">
        <v>4.9756868070895077E-2</v>
      </c>
      <c r="AA297">
        <v>5.9494571503162411E-2</v>
      </c>
      <c r="AB297">
        <v>48.995245150607332</v>
      </c>
      <c r="AC297">
        <v>-0.35780259023942762</v>
      </c>
      <c r="AD297">
        <v>1.925044094052768</v>
      </c>
      <c r="AE297">
        <v>0.54600870394987644</v>
      </c>
      <c r="AF297">
        <v>0.52992422000045947</v>
      </c>
      <c r="AG297">
        <v>0.82763147634254042</v>
      </c>
      <c r="AH297">
        <v>4.6465121877880024E-3</v>
      </c>
      <c r="AI297">
        <v>272.59822022067539</v>
      </c>
      <c r="AJ297">
        <v>240.49827595623421</v>
      </c>
      <c r="AK297">
        <v>282.09162434832717</v>
      </c>
      <c r="AL297">
        <v>295.20475951436669</v>
      </c>
      <c r="AM297">
        <v>391.1054136158271</v>
      </c>
      <c r="AN297">
        <v>505.41678600764021</v>
      </c>
      <c r="AO297">
        <v>211.39052580088889</v>
      </c>
      <c r="AP297">
        <v>389.7478448547642</v>
      </c>
      <c r="AQ297">
        <v>20.882327756895101</v>
      </c>
      <c r="AR297">
        <v>4.8574700935781134</v>
      </c>
      <c r="AS297">
        <v>12.34305676534059</v>
      </c>
      <c r="AT297">
        <v>-20.111105527880351</v>
      </c>
      <c r="AU297">
        <v>-9.9203094353306547</v>
      </c>
      <c r="AV297">
        <v>-10.1907960925497</v>
      </c>
      <c r="AW297">
        <v>2.9155880364580788</v>
      </c>
      <c r="AX297">
        <v>2.6810999999999998</v>
      </c>
      <c r="AY297">
        <v>2.9719000000000002</v>
      </c>
      <c r="AZ297">
        <v>0.29080000000000039</v>
      </c>
      <c r="BA297">
        <v>2.7439</v>
      </c>
      <c r="BB297">
        <v>0.86699333986193994</v>
      </c>
      <c r="BC297">
        <v>0.86299999999999999</v>
      </c>
      <c r="BD297">
        <v>0.87180000000000002</v>
      </c>
      <c r="BE297">
        <v>8.80000000000003E-3</v>
      </c>
      <c r="BF297">
        <v>0.87180000000000002</v>
      </c>
      <c r="BG297">
        <v>25.662620431387019</v>
      </c>
      <c r="BH297">
        <v>25.246400000000001</v>
      </c>
      <c r="BI297">
        <v>26.097799999999999</v>
      </c>
      <c r="BJ297">
        <v>0.85139999999999816</v>
      </c>
      <c r="BK297">
        <v>25.246400000000001</v>
      </c>
      <c r="BL297">
        <v>9.2507544458679103</v>
      </c>
      <c r="BM297">
        <v>9.1902000000000008</v>
      </c>
      <c r="BN297">
        <v>12.607100000000001</v>
      </c>
      <c r="BO297">
        <v>3.4169</v>
      </c>
      <c r="BP297">
        <v>10.675700000000001</v>
      </c>
      <c r="BQ297">
        <v>6.5145604498190259</v>
      </c>
      <c r="BR297">
        <v>5.04</v>
      </c>
      <c r="BS297">
        <v>7.0961999999999996</v>
      </c>
      <c r="BT297">
        <v>2.0562</v>
      </c>
      <c r="BU297">
        <v>5.04</v>
      </c>
      <c r="BV297">
        <v>3.7364415878284298E-2</v>
      </c>
      <c r="BW297">
        <v>-1.5699999999999999E-2</v>
      </c>
      <c r="BX297">
        <v>3.6391</v>
      </c>
      <c r="BY297">
        <v>3.6547999999999998</v>
      </c>
      <c r="BZ297">
        <v>3.6391</v>
      </c>
      <c r="CA297">
        <v>-6.5519224061237962</v>
      </c>
      <c r="CB297">
        <v>-10.109</v>
      </c>
      <c r="CC297">
        <v>-6.4905999999999997</v>
      </c>
      <c r="CD297">
        <v>3.6183999999999998</v>
      </c>
      <c r="CE297">
        <v>-8.6791</v>
      </c>
      <c r="CF297">
        <v>115.6689411528761</v>
      </c>
      <c r="CG297">
        <v>98.6</v>
      </c>
      <c r="CH297">
        <v>116</v>
      </c>
      <c r="CI297">
        <v>17.400000000000009</v>
      </c>
      <c r="CJ297">
        <v>98.6</v>
      </c>
      <c r="CK297">
        <v>41.906522536710654</v>
      </c>
      <c r="CL297">
        <v>40.6</v>
      </c>
      <c r="CM297">
        <v>42.7</v>
      </c>
      <c r="CN297">
        <v>2.100000000000001</v>
      </c>
      <c r="CO297">
        <v>40.6</v>
      </c>
      <c r="CP297">
        <v>55.811106055455987</v>
      </c>
      <c r="CQ297">
        <v>55.7</v>
      </c>
      <c r="CR297">
        <v>56.6</v>
      </c>
      <c r="CS297">
        <v>0.89999999999999858</v>
      </c>
      <c r="CT297">
        <v>55.7</v>
      </c>
      <c r="CU297">
        <v>15.21132155893217</v>
      </c>
      <c r="CV297">
        <v>15</v>
      </c>
      <c r="CW297">
        <v>15.8</v>
      </c>
      <c r="CX297">
        <v>0.80000000000000071</v>
      </c>
      <c r="CY297">
        <v>15</v>
      </c>
      <c r="CZ297">
        <v>149.24938397901951</v>
      </c>
      <c r="DA297">
        <v>138</v>
      </c>
      <c r="DB297">
        <v>152</v>
      </c>
      <c r="DC297">
        <v>14</v>
      </c>
      <c r="DD297">
        <v>151.5</v>
      </c>
      <c r="DE297">
        <v>22.691309456674968</v>
      </c>
      <c r="DF297">
        <v>22.2</v>
      </c>
      <c r="DG297">
        <v>23.8</v>
      </c>
      <c r="DH297">
        <v>1.600000000000001</v>
      </c>
      <c r="DI297">
        <v>23.8</v>
      </c>
      <c r="DJ297">
        <v>0.2968091771268096</v>
      </c>
      <c r="DK297">
        <v>0.24226044226044219</v>
      </c>
      <c r="DL297">
        <v>0.29789419619928098</v>
      </c>
      <c r="DM297">
        <v>5.5633753938838737E-2</v>
      </c>
      <c r="DN297">
        <v>0.24226044226044219</v>
      </c>
      <c r="DO297">
        <v>3.9088446154058012</v>
      </c>
      <c r="DP297">
        <v>3.9077199999999999</v>
      </c>
      <c r="DQ297">
        <v>3.955365</v>
      </c>
      <c r="DR297">
        <v>4.7645000000000159E-2</v>
      </c>
      <c r="DS297">
        <v>3.955365</v>
      </c>
      <c r="DT297">
        <v>7.3250149875509223</v>
      </c>
      <c r="DU297">
        <v>7.1608239999999999</v>
      </c>
      <c r="DV297">
        <v>7.4050840000000004</v>
      </c>
      <c r="DW297">
        <v>0.24426000000000059</v>
      </c>
      <c r="DX297">
        <v>7.4050840000000004</v>
      </c>
      <c r="DY297">
        <v>3.9088446154058012</v>
      </c>
      <c r="DZ297">
        <v>3.9077199999999999</v>
      </c>
      <c r="EA297">
        <v>3.955365</v>
      </c>
      <c r="EB297">
        <v>4.7645000000000159E-2</v>
      </c>
      <c r="EC297">
        <v>3.955365</v>
      </c>
      <c r="ED297">
        <v>8.7267629144824728</v>
      </c>
      <c r="EE297">
        <v>7.7203270000000002</v>
      </c>
      <c r="EF297">
        <v>9.0208999999999993</v>
      </c>
      <c r="EG297">
        <v>1.3005729999999991</v>
      </c>
      <c r="EH297">
        <v>8.7944060000000004</v>
      </c>
      <c r="EI297">
        <v>7.5923959906898579</v>
      </c>
      <c r="EJ297">
        <v>7.5904999999999996</v>
      </c>
      <c r="EK297">
        <v>7.6570299999999998</v>
      </c>
      <c r="EL297">
        <v>6.65300000000002E-2</v>
      </c>
      <c r="EM297">
        <v>7.602487</v>
      </c>
      <c r="EN297">
        <v>41.931659015497978</v>
      </c>
      <c r="EO297">
        <v>41.714460000000003</v>
      </c>
      <c r="EP297">
        <v>44.43927</v>
      </c>
      <c r="EQ297">
        <v>2.724809999999998</v>
      </c>
      <c r="ER297">
        <v>43.773980000000002</v>
      </c>
      <c r="ES297">
        <v>18.296299882609699</v>
      </c>
      <c r="ET297">
        <v>16.125319999999999</v>
      </c>
      <c r="EU297">
        <v>23.193000000000001</v>
      </c>
      <c r="EV297">
        <v>7.0676800000000028</v>
      </c>
      <c r="EW297">
        <v>16.125319999999999</v>
      </c>
      <c r="EX297">
        <v>23.635359132888279</v>
      </c>
      <c r="EY297">
        <v>21.246269999999999</v>
      </c>
      <c r="EZ297">
        <v>27.64866</v>
      </c>
      <c r="FA297">
        <v>6.4023899999999996</v>
      </c>
      <c r="FB297">
        <v>27.64866</v>
      </c>
      <c r="FC297">
        <v>0.6022316159735146</v>
      </c>
      <c r="FD297">
        <v>0.59911215642523263</v>
      </c>
      <c r="FE297">
        <v>0.63824647087995734</v>
      </c>
      <c r="FF297">
        <v>3.9134314454724713E-2</v>
      </c>
      <c r="FG297">
        <v>0.62869143105568193</v>
      </c>
      <c r="FH297">
        <v>1.294702728973721</v>
      </c>
      <c r="FI297">
        <v>0.91606389859009174</v>
      </c>
      <c r="FJ297">
        <v>1.7146115549954981</v>
      </c>
      <c r="FK297">
        <v>0.79854765640540615</v>
      </c>
      <c r="FL297">
        <v>1.7146115549954981</v>
      </c>
      <c r="FM297">
        <v>40.740470461286222</v>
      </c>
      <c r="FN297">
        <v>40.200000000000003</v>
      </c>
      <c r="FO297">
        <v>42.08</v>
      </c>
      <c r="FP297">
        <v>1.879999999999995</v>
      </c>
      <c r="FQ297">
        <v>41.18</v>
      </c>
      <c r="FR297">
        <v>457.83980765741319</v>
      </c>
      <c r="FS297">
        <v>457.58625000000001</v>
      </c>
      <c r="FT297">
        <v>467.77238999999997</v>
      </c>
      <c r="FU297">
        <v>10.18613999999997</v>
      </c>
      <c r="FV297">
        <v>467.28679</v>
      </c>
      <c r="FW297">
        <v>0.74131148111867151</v>
      </c>
      <c r="FX297">
        <v>0.72674099999999997</v>
      </c>
      <c r="FY297">
        <v>0.74167799999999995</v>
      </c>
      <c r="FZ297">
        <v>1.493699999999998E-2</v>
      </c>
      <c r="GA297">
        <v>0.72699400000000003</v>
      </c>
      <c r="GB297">
        <v>4</v>
      </c>
      <c r="GC297">
        <v>8</v>
      </c>
    </row>
    <row r="298" spans="1:185" x14ac:dyDescent="0.3">
      <c r="A298" s="36" t="s">
        <v>431</v>
      </c>
      <c r="B298">
        <v>-5.9279999999999999E-2</v>
      </c>
      <c r="C298">
        <v>1.80592</v>
      </c>
      <c r="D298">
        <v>1.8539000000000001</v>
      </c>
      <c r="E298">
        <v>-0.90329999999999999</v>
      </c>
      <c r="F298">
        <v>-0.60019999999999996</v>
      </c>
      <c r="G298">
        <v>1.5036</v>
      </c>
      <c r="H298">
        <v>-54.189703000000002</v>
      </c>
      <c r="I298">
        <v>6.7599999999999993E-2</v>
      </c>
      <c r="J298">
        <v>1.24E-2</v>
      </c>
      <c r="K298">
        <v>0.24102000000000001</v>
      </c>
      <c r="L298">
        <v>-3.3481999999999998E-2</v>
      </c>
      <c r="M298">
        <v>8.6763999999999994E-2</v>
      </c>
      <c r="N298">
        <v>0.18770000000000001</v>
      </c>
      <c r="O298">
        <v>-0.21518000000000001</v>
      </c>
      <c r="P298">
        <v>-2.7480000000000001E-2</v>
      </c>
      <c r="Q298">
        <v>-0.12132999999999999</v>
      </c>
      <c r="R298">
        <v>3.9210000000000002E-2</v>
      </c>
      <c r="S298">
        <v>0.77668999999999999</v>
      </c>
      <c r="T298">
        <v>-0.52915999999999996</v>
      </c>
      <c r="U298">
        <v>-0.50348000000000004</v>
      </c>
      <c r="V298">
        <v>1.9463466666666669</v>
      </c>
      <c r="W298">
        <v>1.93462</v>
      </c>
      <c r="X298">
        <v>0.19092666666666669</v>
      </c>
      <c r="Y298">
        <v>0.17015</v>
      </c>
      <c r="Z298">
        <v>5.1186666666666672E-2</v>
      </c>
      <c r="AA298">
        <v>6.3159999999999994E-2</v>
      </c>
      <c r="AB298">
        <v>47.82</v>
      </c>
      <c r="AC298">
        <v>-0.35664000000000001</v>
      </c>
      <c r="AD298">
        <v>1.9216599999999999</v>
      </c>
      <c r="AE298">
        <v>0.54756666666666676</v>
      </c>
      <c r="AF298">
        <v>0.52678999999999998</v>
      </c>
      <c r="AG298">
        <v>0.86873</v>
      </c>
      <c r="AH298">
        <v>4.6100000000000004E-3</v>
      </c>
      <c r="AI298">
        <v>290.35160000000002</v>
      </c>
      <c r="AJ298">
        <v>246.29429999999999</v>
      </c>
      <c r="AK298">
        <v>298.88150000000002</v>
      </c>
      <c r="AL298">
        <v>325.87900000000002</v>
      </c>
      <c r="AM298">
        <v>301.19499999999999</v>
      </c>
      <c r="AN298">
        <v>392</v>
      </c>
      <c r="AO298">
        <v>204.9</v>
      </c>
      <c r="AP298">
        <v>298.3</v>
      </c>
      <c r="AQ298">
        <v>19.87</v>
      </c>
      <c r="AR298">
        <v>4.68</v>
      </c>
      <c r="AS298">
        <v>12.61</v>
      </c>
      <c r="AT298">
        <v>-15.4806089489594</v>
      </c>
      <c r="AU298">
        <v>-7.97</v>
      </c>
      <c r="AV298">
        <v>-7.5106089489593986</v>
      </c>
      <c r="AW298">
        <v>1.4652000000000001</v>
      </c>
      <c r="AX298">
        <v>1.4652000000000001</v>
      </c>
      <c r="AY298">
        <v>1.4652000000000001</v>
      </c>
      <c r="AZ298">
        <v>0</v>
      </c>
      <c r="BA298">
        <v>1.4652000000000001</v>
      </c>
      <c r="BB298">
        <v>0.86580000000000001</v>
      </c>
      <c r="BC298">
        <v>0.86580000000000001</v>
      </c>
      <c r="BD298">
        <v>0.86580000000000001</v>
      </c>
      <c r="BE298">
        <v>0</v>
      </c>
      <c r="BF298">
        <v>0.86580000000000001</v>
      </c>
      <c r="BG298">
        <v>25.701599999999999</v>
      </c>
      <c r="BH298">
        <v>25.701599999999999</v>
      </c>
      <c r="BI298">
        <v>25.701599999999999</v>
      </c>
      <c r="BJ298">
        <v>0</v>
      </c>
      <c r="BK298">
        <v>25.701599999999999</v>
      </c>
      <c r="BL298">
        <v>8.0296000000000003</v>
      </c>
      <c r="BM298">
        <v>8.0296000000000003</v>
      </c>
      <c r="BN298">
        <v>8.0296000000000003</v>
      </c>
      <c r="BO298">
        <v>0</v>
      </c>
      <c r="BP298">
        <v>8.0296000000000003</v>
      </c>
      <c r="BQ298">
        <v>6.1980000000000004</v>
      </c>
      <c r="BR298">
        <v>6.1980000000000004</v>
      </c>
      <c r="BS298">
        <v>6.1980000000000004</v>
      </c>
      <c r="BT298">
        <v>0</v>
      </c>
      <c r="BU298">
        <v>6.1980000000000004</v>
      </c>
      <c r="BV298">
        <v>-1.2481</v>
      </c>
      <c r="BW298">
        <v>-1.2481</v>
      </c>
      <c r="BX298">
        <v>-1.2481</v>
      </c>
      <c r="BY298">
        <v>0</v>
      </c>
      <c r="BZ298">
        <v>-1.2481</v>
      </c>
      <c r="CA298">
        <v>-4.9499000000000004</v>
      </c>
      <c r="CB298">
        <v>-4.9499000000000004</v>
      </c>
      <c r="CC298">
        <v>-4.9499000000000004</v>
      </c>
      <c r="CD298">
        <v>0</v>
      </c>
      <c r="CE298">
        <v>-4.9499000000000004</v>
      </c>
      <c r="CF298">
        <v>93.7</v>
      </c>
      <c r="CG298">
        <v>93.7</v>
      </c>
      <c r="CH298">
        <v>93.7</v>
      </c>
      <c r="CI298">
        <v>0</v>
      </c>
      <c r="CJ298">
        <v>93.7</v>
      </c>
      <c r="CK298">
        <v>38.700000000000003</v>
      </c>
      <c r="CL298">
        <v>38.700000000000003</v>
      </c>
      <c r="CM298">
        <v>38.700000000000003</v>
      </c>
      <c r="CN298">
        <v>0</v>
      </c>
      <c r="CO298">
        <v>38.700000000000003</v>
      </c>
      <c r="CP298">
        <v>55.2</v>
      </c>
      <c r="CQ298">
        <v>55.2</v>
      </c>
      <c r="CR298">
        <v>55.2</v>
      </c>
      <c r="CS298">
        <v>0</v>
      </c>
      <c r="CT298">
        <v>55.2</v>
      </c>
      <c r="CU298">
        <v>15.3</v>
      </c>
      <c r="CV298">
        <v>15.3</v>
      </c>
      <c r="CW298">
        <v>15.3</v>
      </c>
      <c r="CX298">
        <v>0</v>
      </c>
      <c r="CY298">
        <v>15.3</v>
      </c>
      <c r="CZ298">
        <v>145</v>
      </c>
      <c r="DA298">
        <v>145</v>
      </c>
      <c r="DB298">
        <v>145</v>
      </c>
      <c r="DC298">
        <v>0</v>
      </c>
      <c r="DD298">
        <v>145</v>
      </c>
      <c r="DE298">
        <v>22.1</v>
      </c>
      <c r="DF298">
        <v>22.1</v>
      </c>
      <c r="DG298">
        <v>22.1</v>
      </c>
      <c r="DH298">
        <v>0</v>
      </c>
      <c r="DI298">
        <v>22.1</v>
      </c>
      <c r="DJ298">
        <v>0.31411330874958088</v>
      </c>
      <c r="DK298">
        <v>0.31411330874958088</v>
      </c>
      <c r="DL298">
        <v>0.31411330874958088</v>
      </c>
      <c r="DM298">
        <v>0</v>
      </c>
      <c r="DN298">
        <v>0.31411330874958088</v>
      </c>
      <c r="DO298">
        <v>3.9355449999999998</v>
      </c>
      <c r="DP298">
        <v>3.9355449999999998</v>
      </c>
      <c r="DQ298">
        <v>3.9355449999999998</v>
      </c>
      <c r="DR298">
        <v>0</v>
      </c>
      <c r="DS298">
        <v>3.9355449999999998</v>
      </c>
      <c r="DT298">
        <v>5.8895799999999996</v>
      </c>
      <c r="DU298">
        <v>5.8895799999999996</v>
      </c>
      <c r="DV298">
        <v>5.8895799999999996</v>
      </c>
      <c r="DW298">
        <v>0</v>
      </c>
      <c r="DX298">
        <v>5.8895799999999996</v>
      </c>
      <c r="DY298">
        <v>3.9481480000000002</v>
      </c>
      <c r="DZ298">
        <v>3.9481480000000002</v>
      </c>
      <c r="EA298">
        <v>3.9481480000000002</v>
      </c>
      <c r="EB298">
        <v>0</v>
      </c>
      <c r="EC298">
        <v>3.9481480000000002</v>
      </c>
      <c r="ED298">
        <v>8.3525170000000006</v>
      </c>
      <c r="EE298">
        <v>8.3525170000000006</v>
      </c>
      <c r="EF298">
        <v>8.3525170000000006</v>
      </c>
      <c r="EG298">
        <v>0</v>
      </c>
      <c r="EH298">
        <v>8.3525170000000006</v>
      </c>
      <c r="EI298">
        <v>8.0785889999999991</v>
      </c>
      <c r="EJ298">
        <v>8.0785889999999991</v>
      </c>
      <c r="EK298">
        <v>8.0785889999999991</v>
      </c>
      <c r="EL298">
        <v>0</v>
      </c>
      <c r="EM298">
        <v>8.0785889999999991</v>
      </c>
      <c r="EN298">
        <v>30.000209999999999</v>
      </c>
      <c r="EO298">
        <v>30.000209999999999</v>
      </c>
      <c r="EP298">
        <v>30.000209999999999</v>
      </c>
      <c r="EQ298">
        <v>0</v>
      </c>
      <c r="ER298">
        <v>30.000209999999999</v>
      </c>
      <c r="ES298">
        <v>14.898680000000001</v>
      </c>
      <c r="ET298">
        <v>14.898680000000001</v>
      </c>
      <c r="EU298">
        <v>14.898680000000001</v>
      </c>
      <c r="EV298">
        <v>0</v>
      </c>
      <c r="EW298">
        <v>14.898680000000001</v>
      </c>
      <c r="EX298">
        <v>15.10153</v>
      </c>
      <c r="EY298">
        <v>15.10153</v>
      </c>
      <c r="EZ298">
        <v>15.10153</v>
      </c>
      <c r="FA298">
        <v>0</v>
      </c>
      <c r="FB298">
        <v>15.10153</v>
      </c>
      <c r="FC298">
        <v>0.54474919922428255</v>
      </c>
      <c r="FD298">
        <v>0.54474919922428255</v>
      </c>
      <c r="FE298">
        <v>0.54474919922428255</v>
      </c>
      <c r="FF298">
        <v>0</v>
      </c>
      <c r="FG298">
        <v>0.54474919922428255</v>
      </c>
      <c r="FH298">
        <v>1.013615300147396</v>
      </c>
      <c r="FI298">
        <v>1.013615300147396</v>
      </c>
      <c r="FJ298">
        <v>1.013615300147396</v>
      </c>
      <c r="FK298">
        <v>0</v>
      </c>
      <c r="FL298">
        <v>1.013615300147396</v>
      </c>
      <c r="FM298">
        <v>39.68</v>
      </c>
      <c r="FN298">
        <v>39.68</v>
      </c>
      <c r="FO298">
        <v>39.68</v>
      </c>
      <c r="FP298">
        <v>0</v>
      </c>
      <c r="FQ298">
        <v>39.68</v>
      </c>
      <c r="FR298">
        <v>375.79845999999998</v>
      </c>
      <c r="FS298">
        <v>375.79845999999998</v>
      </c>
      <c r="FT298">
        <v>375.79845999999998</v>
      </c>
      <c r="FU298">
        <v>0</v>
      </c>
      <c r="FV298">
        <v>375.79845999999998</v>
      </c>
      <c r="FW298">
        <v>0.77152500000000002</v>
      </c>
      <c r="FX298">
        <v>0.77152500000000002</v>
      </c>
      <c r="FY298">
        <v>0.77152500000000002</v>
      </c>
      <c r="FZ298">
        <v>0</v>
      </c>
      <c r="GA298">
        <v>0.77152500000000002</v>
      </c>
      <c r="GB298">
        <v>1</v>
      </c>
      <c r="GC298">
        <v>1</v>
      </c>
    </row>
    <row r="299" spans="1:185" x14ac:dyDescent="0.3">
      <c r="A299" s="36" t="s">
        <v>1545</v>
      </c>
      <c r="B299">
        <v>-6.1041910683163253E-2</v>
      </c>
      <c r="C299">
        <v>1.7901599387014491</v>
      </c>
      <c r="D299">
        <v>1.97830012493706</v>
      </c>
      <c r="E299">
        <v>-1.1196001466652441</v>
      </c>
      <c r="F299">
        <v>-0.44859992478705418</v>
      </c>
      <c r="G299">
        <v>1.5681000718701481</v>
      </c>
      <c r="H299">
        <v>-54.181037001169983</v>
      </c>
      <c r="I299">
        <v>0.18949980507311551</v>
      </c>
      <c r="J299">
        <v>0.71379999310547992</v>
      </c>
      <c r="K299">
        <v>0.27803012380886571</v>
      </c>
      <c r="L299">
        <v>6.2853966661861771E-2</v>
      </c>
      <c r="M299">
        <v>0.1195039750836224</v>
      </c>
      <c r="N299">
        <v>0.24750998698398191</v>
      </c>
      <c r="O299">
        <v>-0.22677998186532311</v>
      </c>
      <c r="P299">
        <v>2.0730005118658811E-2</v>
      </c>
      <c r="Q299">
        <v>-0.1030299883628859</v>
      </c>
      <c r="R299">
        <v>2.143999632292265E-2</v>
      </c>
      <c r="S299">
        <v>0.97584999222799551</v>
      </c>
      <c r="T299">
        <v>-0.55782000337065418</v>
      </c>
      <c r="U299">
        <v>-0.49332999450527643</v>
      </c>
      <c r="V299">
        <v>1.955460003266192</v>
      </c>
      <c r="W299">
        <v>1.942400004324744</v>
      </c>
      <c r="X299">
        <v>0.1961100041088554</v>
      </c>
      <c r="Y299">
        <v>0.17674000336369011</v>
      </c>
      <c r="Z299">
        <v>5.7716674515276838E-2</v>
      </c>
      <c r="AA299">
        <v>7.4160013475652792E-2</v>
      </c>
      <c r="AB299">
        <v>50.639997492901813</v>
      </c>
      <c r="AC299">
        <v>-0.36332997238013481</v>
      </c>
      <c r="AD299">
        <v>1.9335599993105479</v>
      </c>
      <c r="AE299">
        <v>0.55943997648899024</v>
      </c>
      <c r="AF299">
        <v>0.54006997574382498</v>
      </c>
      <c r="AG299">
        <v>0.87938978052444561</v>
      </c>
      <c r="AH299">
        <v>7.9100003551722444E-3</v>
      </c>
      <c r="AI299">
        <v>227.5328260917899</v>
      </c>
      <c r="AJ299">
        <v>215.1049749056196</v>
      </c>
      <c r="AK299">
        <v>223.1518129719361</v>
      </c>
      <c r="AL299">
        <v>244.34169039760499</v>
      </c>
      <c r="AM299">
        <v>194.55399957588261</v>
      </c>
      <c r="AN299">
        <v>286.29999979107509</v>
      </c>
      <c r="AO299">
        <v>99.499998328601194</v>
      </c>
      <c r="AP299">
        <v>212.6000342636753</v>
      </c>
      <c r="AQ299">
        <v>18.210000146247399</v>
      </c>
      <c r="AR299">
        <v>3.829999644827756</v>
      </c>
      <c r="AS299">
        <v>12.78000014624739</v>
      </c>
      <c r="AT299">
        <v>-6.9401973852679912</v>
      </c>
      <c r="AU299">
        <v>-2.7099989344832678</v>
      </c>
      <c r="AV299">
        <v>-4.2301984507847239</v>
      </c>
      <c r="AW299">
        <v>1.2700996609149691</v>
      </c>
      <c r="AX299">
        <v>1.1077999999999999</v>
      </c>
      <c r="AY299">
        <v>1.2701</v>
      </c>
      <c r="AZ299">
        <v>0.16230000000000011</v>
      </c>
      <c r="BA299">
        <v>1.1077999999999999</v>
      </c>
      <c r="BB299">
        <v>0.88259990974446501</v>
      </c>
      <c r="BC299">
        <v>0.83940000000000003</v>
      </c>
      <c r="BD299">
        <v>0.88260000000000005</v>
      </c>
      <c r="BE299">
        <v>4.3200000000000023E-2</v>
      </c>
      <c r="BF299">
        <v>0.83940000000000003</v>
      </c>
      <c r="BG299">
        <v>24.013809829078461</v>
      </c>
      <c r="BH299">
        <v>24.0138</v>
      </c>
      <c r="BI299">
        <v>28.718399999999999</v>
      </c>
      <c r="BJ299">
        <v>4.7045999999999992</v>
      </c>
      <c r="BK299">
        <v>28.718399999999999</v>
      </c>
      <c r="BL299">
        <v>1.995901762907879</v>
      </c>
      <c r="BM299">
        <v>1.9959</v>
      </c>
      <c r="BN299">
        <v>2.8397000000000001</v>
      </c>
      <c r="BO299">
        <v>0.84380000000000011</v>
      </c>
      <c r="BP299">
        <v>2.8397000000000001</v>
      </c>
      <c r="BQ299">
        <v>1.551701157652591</v>
      </c>
      <c r="BR299">
        <v>1.5517000000000001</v>
      </c>
      <c r="BS299">
        <v>2.1057999999999999</v>
      </c>
      <c r="BT299">
        <v>0.55409999999999981</v>
      </c>
      <c r="BU299">
        <v>2.1057999999999999</v>
      </c>
      <c r="BV299">
        <v>-0.34439972463704838</v>
      </c>
      <c r="BW299">
        <v>-0.34439999999999998</v>
      </c>
      <c r="BX299">
        <v>-0.21260000000000001</v>
      </c>
      <c r="BY299">
        <v>0.1318</v>
      </c>
      <c r="BZ299">
        <v>-0.21260000000000001</v>
      </c>
      <c r="CA299">
        <v>-1.2073014332244669</v>
      </c>
      <c r="CB299">
        <v>-1.8933</v>
      </c>
      <c r="CC299">
        <v>-1.2073</v>
      </c>
      <c r="CD299">
        <v>0.68599999999999994</v>
      </c>
      <c r="CE299">
        <v>-1.8933</v>
      </c>
      <c r="CF299">
        <v>73.699965527399854</v>
      </c>
      <c r="CG299">
        <v>57.2</v>
      </c>
      <c r="CH299">
        <v>73.7</v>
      </c>
      <c r="CI299">
        <v>16.5</v>
      </c>
      <c r="CJ299">
        <v>57.2</v>
      </c>
      <c r="CK299">
        <v>24.699984539561139</v>
      </c>
      <c r="CL299">
        <v>17.3</v>
      </c>
      <c r="CM299">
        <v>24.7</v>
      </c>
      <c r="CN299">
        <v>7.3999999999999986</v>
      </c>
      <c r="CO299">
        <v>17.3</v>
      </c>
      <c r="CP299">
        <v>53.000004596346677</v>
      </c>
      <c r="CQ299">
        <v>53</v>
      </c>
      <c r="CR299">
        <v>55.2</v>
      </c>
      <c r="CS299">
        <v>2.2000000000000028</v>
      </c>
      <c r="CT299">
        <v>55.2</v>
      </c>
      <c r="CU299">
        <v>13.79999394117937</v>
      </c>
      <c r="CV299">
        <v>10.9</v>
      </c>
      <c r="CW299">
        <v>13.8</v>
      </c>
      <c r="CX299">
        <v>2.9</v>
      </c>
      <c r="CY299">
        <v>10.9</v>
      </c>
      <c r="CZ299">
        <v>37.300002089248487</v>
      </c>
      <c r="DA299">
        <v>37.299999999999997</v>
      </c>
      <c r="DB299">
        <v>38.299999999999997</v>
      </c>
      <c r="DC299">
        <v>1</v>
      </c>
      <c r="DD299">
        <v>38.299999999999997</v>
      </c>
      <c r="DE299">
        <v>8.6999939411793648</v>
      </c>
      <c r="DF299">
        <v>5.8</v>
      </c>
      <c r="DG299">
        <v>8.6999999999999993</v>
      </c>
      <c r="DH299">
        <v>2.899999999999999</v>
      </c>
      <c r="DI299">
        <v>5.8</v>
      </c>
      <c r="DJ299">
        <v>0.3466601927044316</v>
      </c>
      <c r="DK299">
        <v>0.2497816593886463</v>
      </c>
      <c r="DL299">
        <v>0.34666039510818442</v>
      </c>
      <c r="DM299">
        <v>9.6878735719538062E-2</v>
      </c>
      <c r="DN299">
        <v>0.2497816593886463</v>
      </c>
      <c r="DO299">
        <v>4.0057396935135126</v>
      </c>
      <c r="DP299">
        <v>3.8590429999999998</v>
      </c>
      <c r="DQ299">
        <v>4.0057400000000003</v>
      </c>
      <c r="DR299">
        <v>0.14669700000000049</v>
      </c>
      <c r="DS299">
        <v>3.8590429999999998</v>
      </c>
      <c r="DT299">
        <v>6.1662326761309654</v>
      </c>
      <c r="DU299">
        <v>6.0112160000000001</v>
      </c>
      <c r="DV299">
        <v>6.1662330000000001</v>
      </c>
      <c r="DW299">
        <v>0.15501699999999999</v>
      </c>
      <c r="DX299">
        <v>6.0112160000000001</v>
      </c>
      <c r="DY299">
        <v>4.0057398596338398</v>
      </c>
      <c r="DZ299">
        <v>3.938555</v>
      </c>
      <c r="EA299">
        <v>4.0057400000000003</v>
      </c>
      <c r="EB299">
        <v>6.7185000000000272E-2</v>
      </c>
      <c r="EC299">
        <v>3.938555</v>
      </c>
      <c r="ED299">
        <v>6.5468301382873682</v>
      </c>
      <c r="EE299">
        <v>6.1343800000000002</v>
      </c>
      <c r="EF299">
        <v>6.5468310000000001</v>
      </c>
      <c r="EG299">
        <v>0.4124509999999999</v>
      </c>
      <c r="EH299">
        <v>6.1343800000000002</v>
      </c>
      <c r="EI299">
        <v>6.723679057619349</v>
      </c>
      <c r="EJ299">
        <v>6.7236760000000002</v>
      </c>
      <c r="EK299">
        <v>8.1871779999999994</v>
      </c>
      <c r="EL299">
        <v>1.463501999999999</v>
      </c>
      <c r="EM299">
        <v>8.1871779999999994</v>
      </c>
      <c r="EN299">
        <v>26.09765026688072</v>
      </c>
      <c r="EO299">
        <v>21.43899</v>
      </c>
      <c r="EP299">
        <v>26.097660000000001</v>
      </c>
      <c r="EQ299">
        <v>4.6586700000000008</v>
      </c>
      <c r="ER299">
        <v>21.43899</v>
      </c>
      <c r="ES299">
        <v>7.4247036316779784</v>
      </c>
      <c r="ET299">
        <v>7.4246999999999996</v>
      </c>
      <c r="EU299">
        <v>9.1629699999999996</v>
      </c>
      <c r="EV299">
        <v>1.73827</v>
      </c>
      <c r="EW299">
        <v>9.1629699999999996</v>
      </c>
      <c r="EX299">
        <v>18.672946635202731</v>
      </c>
      <c r="EY299">
        <v>12.276020000000001</v>
      </c>
      <c r="EZ299">
        <v>18.67296</v>
      </c>
      <c r="FA299">
        <v>6.396939999999999</v>
      </c>
      <c r="FB299">
        <v>12.276020000000001</v>
      </c>
      <c r="FC299">
        <v>0.64686495730754812</v>
      </c>
      <c r="FD299">
        <v>0.53139386915098397</v>
      </c>
      <c r="FE299">
        <v>0.64686519855584934</v>
      </c>
      <c r="FF299">
        <v>0.1154713294048654</v>
      </c>
      <c r="FG299">
        <v>0.53139386915098397</v>
      </c>
      <c r="FH299">
        <v>2.5149759276050929</v>
      </c>
      <c r="FI299">
        <v>1.3397424634152471</v>
      </c>
      <c r="FJ299">
        <v>2.5149783829649679</v>
      </c>
      <c r="FK299">
        <v>1.175235919549722</v>
      </c>
      <c r="FL299">
        <v>1.3397424634152471</v>
      </c>
      <c r="FM299">
        <v>32.939996636309921</v>
      </c>
      <c r="FN299">
        <v>31.33</v>
      </c>
      <c r="FO299">
        <v>32.94</v>
      </c>
      <c r="FP299">
        <v>1.609999999999999</v>
      </c>
      <c r="FQ299">
        <v>31.33</v>
      </c>
      <c r="FR299">
        <v>297.97092214097847</v>
      </c>
      <c r="FS299">
        <v>289.42288000000002</v>
      </c>
      <c r="FT299">
        <v>297.97093999999998</v>
      </c>
      <c r="FU299">
        <v>8.548059999999964</v>
      </c>
      <c r="FV299">
        <v>289.42288000000002</v>
      </c>
      <c r="FW299">
        <v>0.81980104242636909</v>
      </c>
      <c r="FX299">
        <v>0.819801</v>
      </c>
      <c r="FY299">
        <v>0.84010799999999997</v>
      </c>
      <c r="FZ299">
        <v>2.030699999999996E-2</v>
      </c>
      <c r="GA299">
        <v>0.84010799999999997</v>
      </c>
      <c r="GB299">
        <v>2</v>
      </c>
      <c r="GC299">
        <v>3</v>
      </c>
    </row>
    <row r="300" spans="1:185" x14ac:dyDescent="0.3">
      <c r="A300" s="36" t="s">
        <v>1548</v>
      </c>
      <c r="B300">
        <v>-5.3548999999999999E-2</v>
      </c>
      <c r="C300">
        <v>1.8458000000000001</v>
      </c>
      <c r="D300">
        <v>1.7096</v>
      </c>
      <c r="E300">
        <v>-0.71850000000000003</v>
      </c>
      <c r="F300">
        <v>-0.67720000000000002</v>
      </c>
      <c r="G300">
        <v>1.3956999999999999</v>
      </c>
      <c r="H300">
        <v>-54.182468</v>
      </c>
      <c r="I300">
        <v>0.12429999999999999</v>
      </c>
      <c r="J300">
        <v>0.45700000000000002</v>
      </c>
      <c r="K300">
        <v>0.24246999999999999</v>
      </c>
      <c r="L300">
        <v>-3.5004E-2</v>
      </c>
      <c r="M300">
        <v>9.0357999999999994E-2</v>
      </c>
      <c r="N300">
        <v>0.20183000000000001</v>
      </c>
      <c r="O300">
        <v>-0.22878999999999999</v>
      </c>
      <c r="P300">
        <v>-2.6960000000000001E-2</v>
      </c>
      <c r="Q300">
        <v>-0.12787000000000001</v>
      </c>
      <c r="R300">
        <v>4.0509999999999997E-2</v>
      </c>
      <c r="S300">
        <v>0.79978000000000005</v>
      </c>
      <c r="T300">
        <v>-0.52351000000000003</v>
      </c>
      <c r="U300">
        <v>-0.50314999999999999</v>
      </c>
      <c r="V300">
        <v>1.9463766666666671</v>
      </c>
      <c r="W300">
        <v>1.9329000000000001</v>
      </c>
      <c r="X300">
        <v>0.18836</v>
      </c>
      <c r="Y300">
        <v>0.16828000000000001</v>
      </c>
      <c r="Z300">
        <v>3.7556666666666669E-2</v>
      </c>
      <c r="AA300">
        <v>4.827E-2</v>
      </c>
      <c r="AB300">
        <v>51.95</v>
      </c>
      <c r="AC300">
        <v>-0.38400000000000001</v>
      </c>
      <c r="AD300">
        <v>1.92902</v>
      </c>
      <c r="AE300">
        <v>0.57235999999999998</v>
      </c>
      <c r="AF300">
        <v>0.55227999999999999</v>
      </c>
      <c r="AG300">
        <v>0.98241000000000001</v>
      </c>
      <c r="AH300">
        <v>4.1099999999999999E-3</v>
      </c>
      <c r="AI300">
        <v>310.26929999999999</v>
      </c>
      <c r="AJ300">
        <v>227.0523</v>
      </c>
      <c r="AK300">
        <v>325.49720000000002</v>
      </c>
      <c r="AL300">
        <v>378.25839999999999</v>
      </c>
      <c r="AM300">
        <v>305.38499999999999</v>
      </c>
      <c r="AN300">
        <v>388.1</v>
      </c>
      <c r="AO300">
        <v>185.1</v>
      </c>
      <c r="AP300">
        <v>335.6</v>
      </c>
      <c r="AQ300">
        <v>20.92</v>
      </c>
      <c r="AR300">
        <v>4.76</v>
      </c>
      <c r="AS300">
        <v>12.71</v>
      </c>
      <c r="AT300">
        <v>-17.23964498096985</v>
      </c>
      <c r="AU300">
        <v>-9.33</v>
      </c>
      <c r="AV300">
        <v>-7.9096449809698486</v>
      </c>
      <c r="AW300">
        <v>1.4483999999999999</v>
      </c>
      <c r="AX300">
        <v>1.4483999999999999</v>
      </c>
      <c r="AY300">
        <v>1.4483999999999999</v>
      </c>
      <c r="AZ300">
        <v>0</v>
      </c>
      <c r="BA300">
        <v>1.4483999999999999</v>
      </c>
      <c r="BB300">
        <v>0.93679999999999997</v>
      </c>
      <c r="BC300">
        <v>0.93679999999999997</v>
      </c>
      <c r="BD300">
        <v>0.93679999999999997</v>
      </c>
      <c r="BE300">
        <v>0</v>
      </c>
      <c r="BF300">
        <v>0.93679999999999997</v>
      </c>
      <c r="BG300">
        <v>17.358000000000001</v>
      </c>
      <c r="BH300">
        <v>17.358000000000001</v>
      </c>
      <c r="BI300">
        <v>17.358000000000001</v>
      </c>
      <c r="BJ300">
        <v>0</v>
      </c>
      <c r="BK300">
        <v>17.358000000000001</v>
      </c>
      <c r="BL300">
        <v>8.7559000000000005</v>
      </c>
      <c r="BM300">
        <v>8.7559000000000005</v>
      </c>
      <c r="BN300">
        <v>8.7559000000000005</v>
      </c>
      <c r="BO300">
        <v>0</v>
      </c>
      <c r="BP300">
        <v>8.7559000000000005</v>
      </c>
      <c r="BQ300">
        <v>6.2935999999999996</v>
      </c>
      <c r="BR300">
        <v>6.2935999999999996</v>
      </c>
      <c r="BS300">
        <v>6.2935999999999996</v>
      </c>
      <c r="BT300">
        <v>0</v>
      </c>
      <c r="BU300">
        <v>6.2935999999999996</v>
      </c>
      <c r="BV300">
        <v>-0.20979999999999999</v>
      </c>
      <c r="BW300">
        <v>-0.20979999999999999</v>
      </c>
      <c r="BX300">
        <v>-0.20979999999999999</v>
      </c>
      <c r="BY300">
        <v>0</v>
      </c>
      <c r="BZ300">
        <v>-0.20979999999999999</v>
      </c>
      <c r="CA300">
        <v>-6.0838000000000001</v>
      </c>
      <c r="CB300">
        <v>-6.0838000000000001</v>
      </c>
      <c r="CC300">
        <v>-6.0838000000000001</v>
      </c>
      <c r="CD300">
        <v>0</v>
      </c>
      <c r="CE300">
        <v>-6.0838000000000001</v>
      </c>
      <c r="CF300">
        <v>52.5</v>
      </c>
      <c r="CG300">
        <v>52.5</v>
      </c>
      <c r="CH300">
        <v>52.5</v>
      </c>
      <c r="CI300">
        <v>0</v>
      </c>
      <c r="CJ300">
        <v>52.5</v>
      </c>
      <c r="CK300">
        <v>17.899999999999999</v>
      </c>
      <c r="CL300">
        <v>17.899999999999999</v>
      </c>
      <c r="CM300">
        <v>17.899999999999999</v>
      </c>
      <c r="CN300">
        <v>0</v>
      </c>
      <c r="CO300">
        <v>17.899999999999999</v>
      </c>
      <c r="CP300">
        <v>33.299999999999997</v>
      </c>
      <c r="CQ300">
        <v>33.299999999999997</v>
      </c>
      <c r="CR300">
        <v>33.299999999999997</v>
      </c>
      <c r="CS300">
        <v>0</v>
      </c>
      <c r="CT300">
        <v>33.299999999999997</v>
      </c>
      <c r="CU300">
        <v>10.199999999999999</v>
      </c>
      <c r="CV300">
        <v>10.199999999999999</v>
      </c>
      <c r="CW300">
        <v>10.199999999999999</v>
      </c>
      <c r="CX300">
        <v>0</v>
      </c>
      <c r="CY300">
        <v>10.199999999999999</v>
      </c>
      <c r="CZ300">
        <v>151.80000000000001</v>
      </c>
      <c r="DA300">
        <v>151.80000000000001</v>
      </c>
      <c r="DB300">
        <v>151.80000000000001</v>
      </c>
      <c r="DC300">
        <v>0</v>
      </c>
      <c r="DD300">
        <v>151.80000000000001</v>
      </c>
      <c r="DE300">
        <v>7.4</v>
      </c>
      <c r="DF300">
        <v>7.4</v>
      </c>
      <c r="DG300">
        <v>7.4</v>
      </c>
      <c r="DH300">
        <v>0</v>
      </c>
      <c r="DI300">
        <v>7.4</v>
      </c>
      <c r="DJ300">
        <v>0.15643623361144221</v>
      </c>
      <c r="DK300">
        <v>0.15643623361144221</v>
      </c>
      <c r="DL300">
        <v>0.15643623361144221</v>
      </c>
      <c r="DM300">
        <v>0</v>
      </c>
      <c r="DN300">
        <v>0.15643623361144221</v>
      </c>
      <c r="DO300">
        <v>2.9763090000000001</v>
      </c>
      <c r="DP300">
        <v>2.9763090000000001</v>
      </c>
      <c r="DQ300">
        <v>2.9763090000000001</v>
      </c>
      <c r="DR300">
        <v>0</v>
      </c>
      <c r="DS300">
        <v>2.9763090000000001</v>
      </c>
      <c r="DT300">
        <v>6.8246029999999998</v>
      </c>
      <c r="DU300">
        <v>6.8246029999999998</v>
      </c>
      <c r="DV300">
        <v>6.8246029999999998</v>
      </c>
      <c r="DW300">
        <v>0</v>
      </c>
      <c r="DX300">
        <v>6.8246029999999998</v>
      </c>
      <c r="DY300">
        <v>3.1719599999999999</v>
      </c>
      <c r="DZ300">
        <v>3.1719599999999999</v>
      </c>
      <c r="EA300">
        <v>3.1719599999999999</v>
      </c>
      <c r="EB300">
        <v>0</v>
      </c>
      <c r="EC300">
        <v>3.1719599999999999</v>
      </c>
      <c r="ED300">
        <v>7.2114770000000004</v>
      </c>
      <c r="EE300">
        <v>7.2114770000000004</v>
      </c>
      <c r="EF300">
        <v>7.2114770000000004</v>
      </c>
      <c r="EG300">
        <v>0</v>
      </c>
      <c r="EH300">
        <v>7.2114770000000004</v>
      </c>
      <c r="EI300">
        <v>10.061877000000001</v>
      </c>
      <c r="EJ300">
        <v>10.061877000000001</v>
      </c>
      <c r="EK300">
        <v>10.061877000000001</v>
      </c>
      <c r="EL300">
        <v>0</v>
      </c>
      <c r="EM300">
        <v>10.061877000000001</v>
      </c>
      <c r="EN300">
        <v>27.908799999999999</v>
      </c>
      <c r="EO300">
        <v>27.908799999999999</v>
      </c>
      <c r="EP300">
        <v>27.908799999999999</v>
      </c>
      <c r="EQ300">
        <v>0</v>
      </c>
      <c r="ER300">
        <v>27.908799999999999</v>
      </c>
      <c r="ES300">
        <v>7.1543099999999997</v>
      </c>
      <c r="ET300">
        <v>7.1543099999999997</v>
      </c>
      <c r="EU300">
        <v>7.1543099999999997</v>
      </c>
      <c r="EV300">
        <v>0</v>
      </c>
      <c r="EW300">
        <v>7.1543099999999997</v>
      </c>
      <c r="EX300">
        <v>20.754490000000001</v>
      </c>
      <c r="EY300">
        <v>20.754490000000001</v>
      </c>
      <c r="EZ300">
        <v>20.754490000000001</v>
      </c>
      <c r="FA300">
        <v>0</v>
      </c>
      <c r="FB300">
        <v>20.754490000000001</v>
      </c>
      <c r="FC300">
        <v>0.47963533086293048</v>
      </c>
      <c r="FD300">
        <v>0.47963533086293048</v>
      </c>
      <c r="FE300">
        <v>0.47963533086293048</v>
      </c>
      <c r="FF300">
        <v>0</v>
      </c>
      <c r="FG300">
        <v>0.47963533086293048</v>
      </c>
      <c r="FH300">
        <v>2.900977173200491</v>
      </c>
      <c r="FI300">
        <v>2.900977173200491</v>
      </c>
      <c r="FJ300">
        <v>2.900977173200491</v>
      </c>
      <c r="FK300">
        <v>0</v>
      </c>
      <c r="FL300">
        <v>2.900977173200491</v>
      </c>
      <c r="FM300">
        <v>37.94</v>
      </c>
      <c r="FN300">
        <v>37.94</v>
      </c>
      <c r="FO300">
        <v>37.94</v>
      </c>
      <c r="FP300">
        <v>0</v>
      </c>
      <c r="FQ300">
        <v>37.94</v>
      </c>
      <c r="FR300">
        <v>363.68344999999999</v>
      </c>
      <c r="FS300">
        <v>363.68344999999999</v>
      </c>
      <c r="FT300">
        <v>363.68344999999999</v>
      </c>
      <c r="FU300">
        <v>0</v>
      </c>
      <c r="FV300">
        <v>363.68344999999999</v>
      </c>
      <c r="FW300">
        <v>0.78212199999999998</v>
      </c>
      <c r="FX300">
        <v>0.78212199999999998</v>
      </c>
      <c r="FY300">
        <v>0.78212199999999998</v>
      </c>
      <c r="FZ300">
        <v>0</v>
      </c>
      <c r="GA300">
        <v>0.78212199999999998</v>
      </c>
      <c r="GB300">
        <v>1</v>
      </c>
      <c r="GC300">
        <v>1</v>
      </c>
    </row>
    <row r="301" spans="1:185" x14ac:dyDescent="0.3">
      <c r="A301" s="36" t="s">
        <v>432</v>
      </c>
      <c r="B301">
        <v>-6.2984948430781451E-2</v>
      </c>
      <c r="C301">
        <v>1.804255775553957</v>
      </c>
      <c r="D301">
        <v>1.84664207916367</v>
      </c>
      <c r="E301">
        <v>-0.87562099825764661</v>
      </c>
      <c r="F301">
        <v>-0.62527372118480018</v>
      </c>
      <c r="G301">
        <v>1.500857879512141</v>
      </c>
      <c r="H301">
        <v>-54.194727576728909</v>
      </c>
      <c r="I301">
        <v>1.06683993030587E-2</v>
      </c>
      <c r="J301">
        <v>0.47466130048121269</v>
      </c>
      <c r="K301">
        <v>0.24640307328889829</v>
      </c>
      <c r="L301">
        <v>-3.8855701259804032E-2</v>
      </c>
      <c r="M301">
        <v>8.2093085451684422E-2</v>
      </c>
      <c r="N301">
        <v>0.1980862705503621</v>
      </c>
      <c r="O301">
        <v>-0.21917626641794319</v>
      </c>
      <c r="P301">
        <v>-2.108999586758115E-2</v>
      </c>
      <c r="Q301">
        <v>-0.1201331311427622</v>
      </c>
      <c r="R301">
        <v>3.6426307742131722E-2</v>
      </c>
      <c r="S301">
        <v>0.77766362200674788</v>
      </c>
      <c r="T301">
        <v>-0.52494771726828537</v>
      </c>
      <c r="U301">
        <v>-0.49921525989545867</v>
      </c>
      <c r="V301">
        <v>1.947228948020908</v>
      </c>
      <c r="W301">
        <v>1.9364394512821499</v>
      </c>
      <c r="X301">
        <v>0.19712824256909489</v>
      </c>
      <c r="Y301">
        <v>0.17604890256430089</v>
      </c>
      <c r="Z301">
        <v>5.2825434536570959E-2</v>
      </c>
      <c r="AA301">
        <v>6.6962091560926973E-2</v>
      </c>
      <c r="AB301">
        <v>47.497367986061171</v>
      </c>
      <c r="AC301">
        <v>-0.35063421618120472</v>
      </c>
      <c r="AD301">
        <v>1.9213910437142541</v>
      </c>
      <c r="AE301">
        <v>0.54776245875029961</v>
      </c>
      <c r="AF301">
        <v>0.52668311874550555</v>
      </c>
      <c r="AG301">
        <v>1.0705303246733751</v>
      </c>
      <c r="AH301">
        <v>4.812103958183522E-3</v>
      </c>
      <c r="AI301">
        <v>292.89912537862159</v>
      </c>
      <c r="AJ301">
        <v>247.25190641755651</v>
      </c>
      <c r="AK301">
        <v>295.91088799033707</v>
      </c>
      <c r="AL301">
        <v>335.53455540783187</v>
      </c>
      <c r="AM301">
        <v>246.68262540206871</v>
      </c>
      <c r="AN301">
        <v>339.22632013938818</v>
      </c>
      <c r="AO301">
        <v>151.78428229990629</v>
      </c>
      <c r="AP301">
        <v>245.94212048785889</v>
      </c>
      <c r="AQ301">
        <v>19.30789604181648</v>
      </c>
      <c r="AR301">
        <v>4.189476076663543</v>
      </c>
      <c r="AS301">
        <v>12.691580034847069</v>
      </c>
      <c r="AT301">
        <v>-12.78973100051136</v>
      </c>
      <c r="AU301">
        <v>-6.2373679860611739</v>
      </c>
      <c r="AV301">
        <v>-6.5523630144501883</v>
      </c>
      <c r="AW301">
        <v>0.64305961512805698</v>
      </c>
      <c r="AX301">
        <v>0.59309999999999996</v>
      </c>
      <c r="AY301">
        <v>0.67220000000000002</v>
      </c>
      <c r="AZ301">
        <v>7.9100000000000059E-2</v>
      </c>
      <c r="BA301">
        <v>0.67220000000000002</v>
      </c>
      <c r="BB301">
        <v>0.86455264027877643</v>
      </c>
      <c r="BC301">
        <v>0.86429999999999996</v>
      </c>
      <c r="BD301">
        <v>0.86470000000000002</v>
      </c>
      <c r="BE301">
        <v>4.0000000000006702E-4</v>
      </c>
      <c r="BF301">
        <v>0.86470000000000002</v>
      </c>
      <c r="BG301">
        <v>25.879646781182579</v>
      </c>
      <c r="BH301">
        <v>25.869700000000002</v>
      </c>
      <c r="BI301">
        <v>25.896699999999999</v>
      </c>
      <c r="BJ301">
        <v>2.699999999999747E-2</v>
      </c>
      <c r="BK301">
        <v>25.869700000000002</v>
      </c>
      <c r="BL301">
        <v>6.3277175683500033</v>
      </c>
      <c r="BM301">
        <v>6.2686999999999999</v>
      </c>
      <c r="BN301">
        <v>6.4288999999999996</v>
      </c>
      <c r="BO301">
        <v>0.1601999999999997</v>
      </c>
      <c r="BP301">
        <v>6.2686999999999999</v>
      </c>
      <c r="BQ301">
        <v>4.4876791346534901</v>
      </c>
      <c r="BR301">
        <v>4.3293999999999997</v>
      </c>
      <c r="BS301">
        <v>4.58</v>
      </c>
      <c r="BT301">
        <v>0.25060000000000038</v>
      </c>
      <c r="BU301">
        <v>4.58</v>
      </c>
      <c r="BV301">
        <v>-4.6994539637219702E-2</v>
      </c>
      <c r="BW301">
        <v>-0.31109999999999999</v>
      </c>
      <c r="BX301">
        <v>0.40579999999999999</v>
      </c>
      <c r="BY301">
        <v>0.71689999999999998</v>
      </c>
      <c r="BZ301">
        <v>-0.31109999999999999</v>
      </c>
      <c r="CA301">
        <v>-4.4406845950162701</v>
      </c>
      <c r="CB301">
        <v>-4.7351999999999999</v>
      </c>
      <c r="CC301">
        <v>-4.2689000000000004</v>
      </c>
      <c r="CD301">
        <v>0.46629999999999949</v>
      </c>
      <c r="CE301">
        <v>-4.2689000000000004</v>
      </c>
      <c r="CF301">
        <v>93.284199651529335</v>
      </c>
      <c r="CG301">
        <v>93.1</v>
      </c>
      <c r="CH301">
        <v>93.6</v>
      </c>
      <c r="CI301">
        <v>0.5</v>
      </c>
      <c r="CJ301">
        <v>93.1</v>
      </c>
      <c r="CK301">
        <v>38.915759024282167</v>
      </c>
      <c r="CL301">
        <v>38.4</v>
      </c>
      <c r="CM301">
        <v>39.799999999999997</v>
      </c>
      <c r="CN301">
        <v>1.399999999999999</v>
      </c>
      <c r="CO301">
        <v>38.4</v>
      </c>
      <c r="CP301">
        <v>54.989480209082387</v>
      </c>
      <c r="CQ301">
        <v>54.8</v>
      </c>
      <c r="CR301">
        <v>55.1</v>
      </c>
      <c r="CS301">
        <v>0.30000000000000432</v>
      </c>
      <c r="CT301">
        <v>55.1</v>
      </c>
      <c r="CU301">
        <v>15.163160069694131</v>
      </c>
      <c r="CV301">
        <v>15.1</v>
      </c>
      <c r="CW301">
        <v>15.2</v>
      </c>
      <c r="CX301">
        <v>9.9999999999999645E-2</v>
      </c>
      <c r="CY301">
        <v>15.2</v>
      </c>
      <c r="CZ301">
        <v>89.700247945130855</v>
      </c>
      <c r="DA301">
        <v>82.5</v>
      </c>
      <c r="DB301">
        <v>93.9</v>
      </c>
      <c r="DC301">
        <v>11.400000000000009</v>
      </c>
      <c r="DD301">
        <v>93.9</v>
      </c>
      <c r="DE301">
        <v>21.994719442446961</v>
      </c>
      <c r="DF301">
        <v>21.7</v>
      </c>
      <c r="DG301">
        <v>22.5</v>
      </c>
      <c r="DH301">
        <v>0.80000000000000071</v>
      </c>
      <c r="DI301">
        <v>21.7</v>
      </c>
      <c r="DJ301">
        <v>0.37929536757966481</v>
      </c>
      <c r="DK301">
        <v>0.37814784727863521</v>
      </c>
      <c r="DL301">
        <v>0.3812627291242362</v>
      </c>
      <c r="DM301">
        <v>3.1148818456009919E-3</v>
      </c>
      <c r="DN301">
        <v>0.37814784727863521</v>
      </c>
      <c r="DO301">
        <v>3.890198396824943</v>
      </c>
      <c r="DP301">
        <v>3.8343509999999998</v>
      </c>
      <c r="DQ301">
        <v>3.9227729999999998</v>
      </c>
      <c r="DR301">
        <v>8.8422000000000001E-2</v>
      </c>
      <c r="DS301">
        <v>3.9227729999999998</v>
      </c>
      <c r="DT301">
        <v>5.9764038299491364</v>
      </c>
      <c r="DU301">
        <v>5.8223880000000001</v>
      </c>
      <c r="DV301">
        <v>6.0662380000000002</v>
      </c>
      <c r="DW301">
        <v>0.24385000000000009</v>
      </c>
      <c r="DX301">
        <v>6.0662380000000002</v>
      </c>
      <c r="DY301">
        <v>3.890198396824943</v>
      </c>
      <c r="DZ301">
        <v>3.8343509999999998</v>
      </c>
      <c r="EA301">
        <v>3.9227729999999998</v>
      </c>
      <c r="EB301">
        <v>8.8422000000000001E-2</v>
      </c>
      <c r="EC301">
        <v>3.9227729999999998</v>
      </c>
      <c r="ED301">
        <v>6.0414277805362087</v>
      </c>
      <c r="EE301">
        <v>5.9988919999999997</v>
      </c>
      <c r="EF301">
        <v>6.0662380000000002</v>
      </c>
      <c r="EG301">
        <v>6.7346000000000572E-2</v>
      </c>
      <c r="EH301">
        <v>6.0662380000000002</v>
      </c>
      <c r="EI301">
        <v>6.8653362980251096</v>
      </c>
      <c r="EJ301">
        <v>6.8587949999999998</v>
      </c>
      <c r="EK301">
        <v>6.8765510000000001</v>
      </c>
      <c r="EL301">
        <v>1.7756000000000331E-2</v>
      </c>
      <c r="EM301">
        <v>6.8587949999999998</v>
      </c>
      <c r="EN301">
        <v>29.854283416499779</v>
      </c>
      <c r="EO301">
        <v>29.77843</v>
      </c>
      <c r="EP301">
        <v>29.98433</v>
      </c>
      <c r="EQ301">
        <v>0.20589999999999969</v>
      </c>
      <c r="ER301">
        <v>29.77843</v>
      </c>
      <c r="ES301">
        <v>14.77172139888215</v>
      </c>
      <c r="ET301">
        <v>14.62411</v>
      </c>
      <c r="EU301">
        <v>14.85782</v>
      </c>
      <c r="EV301">
        <v>0.23371000000000031</v>
      </c>
      <c r="EW301">
        <v>14.85782</v>
      </c>
      <c r="EX301">
        <v>15.082562017617629</v>
      </c>
      <c r="EY301">
        <v>14.92061</v>
      </c>
      <c r="EZ301">
        <v>15.36022</v>
      </c>
      <c r="FA301">
        <v>0.43961000000000011</v>
      </c>
      <c r="FB301">
        <v>14.92061</v>
      </c>
      <c r="FC301">
        <v>0.6255022348596706</v>
      </c>
      <c r="FD301">
        <v>0.62391296604753976</v>
      </c>
      <c r="FE301">
        <v>0.62822695035460996</v>
      </c>
      <c r="FF301">
        <v>4.3139843070701964E-3</v>
      </c>
      <c r="FG301">
        <v>0.62391296604753976</v>
      </c>
      <c r="FH301">
        <v>1.0212126963276731</v>
      </c>
      <c r="FI301">
        <v>1.0042260573893069</v>
      </c>
      <c r="FJ301">
        <v>1.050335370836242</v>
      </c>
      <c r="FK301">
        <v>4.610931344693503E-2</v>
      </c>
      <c r="FL301">
        <v>1.0042260573893069</v>
      </c>
      <c r="FM301">
        <v>36.901604829360153</v>
      </c>
      <c r="FN301">
        <v>36.15</v>
      </c>
      <c r="FO301">
        <v>37.340000000000003</v>
      </c>
      <c r="FP301">
        <v>1.1900000000000051</v>
      </c>
      <c r="FQ301">
        <v>37.340000000000003</v>
      </c>
      <c r="FR301">
        <v>330.09605381781142</v>
      </c>
      <c r="FS301">
        <v>329.35854</v>
      </c>
      <c r="FT301">
        <v>330.52623</v>
      </c>
      <c r="FU301">
        <v>1.167689999999993</v>
      </c>
      <c r="FV301">
        <v>330.52623</v>
      </c>
      <c r="FW301">
        <v>0.80289036789667545</v>
      </c>
      <c r="FX301">
        <v>0.80198999999999998</v>
      </c>
      <c r="FY301">
        <v>0.80443399999999998</v>
      </c>
      <c r="FZ301">
        <v>2.4440000000000022E-3</v>
      </c>
      <c r="GA301">
        <v>0.80198999999999998</v>
      </c>
      <c r="GB301">
        <v>2</v>
      </c>
      <c r="GC301">
        <v>2</v>
      </c>
    </row>
    <row r="302" spans="1:185" x14ac:dyDescent="0.3">
      <c r="A302" s="36" t="s">
        <v>1554</v>
      </c>
      <c r="B302">
        <v>-4.3142462120401771E-2</v>
      </c>
      <c r="C302">
        <v>1.860157450134047</v>
      </c>
      <c r="D302">
        <v>1.7803777284051019</v>
      </c>
      <c r="E302">
        <v>-0.74645881810965065</v>
      </c>
      <c r="F302">
        <v>-0.7070207611091458</v>
      </c>
      <c r="G302">
        <v>1.453479579218796</v>
      </c>
      <c r="H302">
        <v>-54.171180935851829</v>
      </c>
      <c r="I302">
        <v>4.9915143882586437E-2</v>
      </c>
      <c r="J302">
        <v>0.43603442118926439</v>
      </c>
      <c r="K302">
        <v>0.2098415181386559</v>
      </c>
      <c r="L302">
        <v>-1.9665463800908421E-2</v>
      </c>
      <c r="M302">
        <v>9.7863214844506635E-2</v>
      </c>
      <c r="N302">
        <v>0.17396820918915171</v>
      </c>
      <c r="O302">
        <v>-0.2339771091881207</v>
      </c>
      <c r="P302">
        <v>-6.0008899998969058E-2</v>
      </c>
      <c r="Q302">
        <v>-0.14699242557549849</v>
      </c>
      <c r="R302">
        <v>6.2102361827054788E-2</v>
      </c>
      <c r="S302">
        <v>0.81658923406948292</v>
      </c>
      <c r="T302">
        <v>-0.56210969380605225</v>
      </c>
      <c r="U302">
        <v>-0.56111983709811353</v>
      </c>
      <c r="V302">
        <v>1.952835731538084</v>
      </c>
      <c r="W302">
        <v>1.951742795301143</v>
      </c>
      <c r="X302">
        <v>0.21049683907765901</v>
      </c>
      <c r="Y302">
        <v>0.20999176785138651</v>
      </c>
      <c r="Z302">
        <v>3.6765112733704683E-2</v>
      </c>
      <c r="AA302">
        <v>3.7996213363253567E-2</v>
      </c>
      <c r="AB302">
        <v>47.25960071431777</v>
      </c>
      <c r="AC302">
        <v>-0.37537681370791659</v>
      </c>
      <c r="AD302">
        <v>1.8951060062398071</v>
      </c>
      <c r="AE302">
        <v>0.58587365278557546</v>
      </c>
      <c r="AF302">
        <v>0.58536858155930316</v>
      </c>
      <c r="AG302">
        <v>0.73147439170638573</v>
      </c>
      <c r="AH302">
        <v>5.1727631020248143E-3</v>
      </c>
      <c r="AI302">
        <v>294.5957735933157</v>
      </c>
      <c r="AJ302">
        <v>280.99980629467558</v>
      </c>
      <c r="AK302">
        <v>284.54365896528952</v>
      </c>
      <c r="AL302">
        <v>318.24390505991352</v>
      </c>
      <c r="AM302">
        <v>288.81889913988692</v>
      </c>
      <c r="AN302">
        <v>376.00301697184068</v>
      </c>
      <c r="AO302">
        <v>158.83942749781019</v>
      </c>
      <c r="AP302">
        <v>325.20301697184061</v>
      </c>
      <c r="AQ302">
        <v>19.710629320847609</v>
      </c>
      <c r="AR302">
        <v>4.870646655426091</v>
      </c>
      <c r="AS302">
        <v>10.6048702152241</v>
      </c>
      <c r="AT302">
        <v>-15.93856041188814</v>
      </c>
      <c r="AU302">
        <v>-7.1798986965557319</v>
      </c>
      <c r="AV302">
        <v>-8.7586617153324084</v>
      </c>
      <c r="AW302">
        <v>2.3549429227704719</v>
      </c>
      <c r="AX302">
        <v>1.4195</v>
      </c>
      <c r="AY302">
        <v>3.2111000000000001</v>
      </c>
      <c r="AZ302">
        <v>1.7916000000000001</v>
      </c>
      <c r="BA302">
        <v>3.2111000000000001</v>
      </c>
      <c r="BB302">
        <v>0.93089391030835167</v>
      </c>
      <c r="BC302">
        <v>0.93059999999999998</v>
      </c>
      <c r="BD302">
        <v>0.93100000000000005</v>
      </c>
      <c r="BE302">
        <v>4.0000000000006702E-4</v>
      </c>
      <c r="BF302">
        <v>0.93100000000000005</v>
      </c>
      <c r="BG302">
        <v>18.243560918882721</v>
      </c>
      <c r="BH302">
        <v>18.226199999999999</v>
      </c>
      <c r="BI302">
        <v>18.2789</v>
      </c>
      <c r="BJ302">
        <v>5.2700000000001523E-2</v>
      </c>
      <c r="BK302">
        <v>18.2302</v>
      </c>
      <c r="BL302">
        <v>13.981503785032499</v>
      </c>
      <c r="BM302">
        <v>11.46</v>
      </c>
      <c r="BN302">
        <v>16.197600000000001</v>
      </c>
      <c r="BO302">
        <v>4.7375999999999996</v>
      </c>
      <c r="BP302">
        <v>13.0738</v>
      </c>
      <c r="BQ302">
        <v>9.8223130543388866</v>
      </c>
      <c r="BR302">
        <v>8.1852999999999998</v>
      </c>
      <c r="BS302">
        <v>11.040699999999999</v>
      </c>
      <c r="BT302">
        <v>2.8553999999999991</v>
      </c>
      <c r="BU302">
        <v>9.5044000000000004</v>
      </c>
      <c r="BV302">
        <v>6.8458736393531047E-2</v>
      </c>
      <c r="BW302">
        <v>-1.5204</v>
      </c>
      <c r="BX302">
        <v>1.2713000000000001</v>
      </c>
      <c r="BY302">
        <v>2.7917000000000001</v>
      </c>
      <c r="BZ302">
        <v>-0.54379999999999995</v>
      </c>
      <c r="CA302">
        <v>-9.8908097802074781</v>
      </c>
      <c r="CB302">
        <v>-11.825699999999999</v>
      </c>
      <c r="CC302">
        <v>-7.6197999999999997</v>
      </c>
      <c r="CD302">
        <v>4.2058999999999997</v>
      </c>
      <c r="CE302">
        <v>-8.9606999999999992</v>
      </c>
      <c r="CF302">
        <v>50.8</v>
      </c>
      <c r="CG302">
        <v>50.8</v>
      </c>
      <c r="CH302">
        <v>50.8</v>
      </c>
      <c r="CI302">
        <v>0</v>
      </c>
      <c r="CJ302">
        <v>50.8</v>
      </c>
      <c r="CK302">
        <v>14.149539931492731</v>
      </c>
      <c r="CL302">
        <v>14.1</v>
      </c>
      <c r="CM302">
        <v>14.2</v>
      </c>
      <c r="CN302">
        <v>9.9999999999999645E-2</v>
      </c>
      <c r="CO302">
        <v>14.2</v>
      </c>
      <c r="CP302">
        <v>60.770221180383217</v>
      </c>
      <c r="CQ302">
        <v>60.3</v>
      </c>
      <c r="CR302">
        <v>61.3</v>
      </c>
      <c r="CS302">
        <v>1</v>
      </c>
      <c r="CT302">
        <v>60.3</v>
      </c>
      <c r="CU302">
        <v>11.311550456430339</v>
      </c>
      <c r="CV302">
        <v>11.3</v>
      </c>
      <c r="CW302">
        <v>11.4</v>
      </c>
      <c r="CX302">
        <v>9.9999999999999645E-2</v>
      </c>
      <c r="CY302">
        <v>11.3</v>
      </c>
      <c r="CZ302">
        <v>95.366756748959503</v>
      </c>
      <c r="DA302">
        <v>95.2</v>
      </c>
      <c r="DB302">
        <v>95.6</v>
      </c>
      <c r="DC302">
        <v>0.39999999999999147</v>
      </c>
      <c r="DD302">
        <v>95.4</v>
      </c>
      <c r="DE302">
        <v>2.0598887038910161</v>
      </c>
      <c r="DF302">
        <v>1.9</v>
      </c>
      <c r="DG302">
        <v>2.2000000000000002</v>
      </c>
      <c r="DH302">
        <v>0.30000000000000032</v>
      </c>
      <c r="DI302">
        <v>2.2000000000000002</v>
      </c>
      <c r="DJ302">
        <v>0.15621012053088229</v>
      </c>
      <c r="DK302">
        <v>0.15616354134644941</v>
      </c>
      <c r="DL302">
        <v>0.15625961242694561</v>
      </c>
      <c r="DM302">
        <v>9.6071080496140659E-5</v>
      </c>
      <c r="DN302">
        <v>0.15621156211562109</v>
      </c>
      <c r="DO302">
        <v>3.7054537646351688</v>
      </c>
      <c r="DP302">
        <v>3.6993670000000001</v>
      </c>
      <c r="DQ302">
        <v>3.7150829999999999</v>
      </c>
      <c r="DR302">
        <v>1.5715999999999841E-2</v>
      </c>
      <c r="DS302">
        <v>3.708806</v>
      </c>
      <c r="DT302">
        <v>5.739641293004194</v>
      </c>
      <c r="DU302">
        <v>5.7384930000000001</v>
      </c>
      <c r="DV302">
        <v>5.7416580000000002</v>
      </c>
      <c r="DW302">
        <v>3.165000000000084E-3</v>
      </c>
      <c r="DX302">
        <v>5.7401470000000003</v>
      </c>
      <c r="DY302">
        <v>4.2233366458589883</v>
      </c>
      <c r="DZ302">
        <v>4.2176429999999998</v>
      </c>
      <c r="EA302">
        <v>4.2283140000000001</v>
      </c>
      <c r="EB302">
        <v>1.0671000000000321E-2</v>
      </c>
      <c r="EC302">
        <v>4.2231129999999997</v>
      </c>
      <c r="ED302">
        <v>10.163135021935719</v>
      </c>
      <c r="EE302">
        <v>9.2379580000000008</v>
      </c>
      <c r="EF302">
        <v>10.857456000000001</v>
      </c>
      <c r="EG302">
        <v>1.6194980000000001</v>
      </c>
      <c r="EH302">
        <v>9.491676</v>
      </c>
      <c r="EI302">
        <v>8.7039124908708168</v>
      </c>
      <c r="EJ302">
        <v>7.7100840000000002</v>
      </c>
      <c r="EK302">
        <v>9.8188759999999995</v>
      </c>
      <c r="EL302">
        <v>2.1087919999999989</v>
      </c>
      <c r="EM302">
        <v>9.717886</v>
      </c>
      <c r="EN302">
        <v>20.128189816239072</v>
      </c>
      <c r="EO302">
        <v>18.883099999999999</v>
      </c>
      <c r="EP302">
        <v>21.016660000000002</v>
      </c>
      <c r="EQ302">
        <v>2.1335600000000028</v>
      </c>
      <c r="ER302">
        <v>19.83202</v>
      </c>
      <c r="ES302">
        <v>5.9870599999999996</v>
      </c>
      <c r="ET302">
        <v>5.9870599999999996</v>
      </c>
      <c r="EU302">
        <v>5.9870599999999996</v>
      </c>
      <c r="EV302">
        <v>0</v>
      </c>
      <c r="EW302">
        <v>5.9870599999999996</v>
      </c>
      <c r="EX302">
        <v>14.14112981623907</v>
      </c>
      <c r="EY302">
        <v>12.896039999999999</v>
      </c>
      <c r="EZ302">
        <v>15.0296</v>
      </c>
      <c r="FA302">
        <v>2.133560000000001</v>
      </c>
      <c r="FB302">
        <v>13.84496</v>
      </c>
      <c r="FC302">
        <v>0.38219501856630511</v>
      </c>
      <c r="FD302">
        <v>0.3585531943496888</v>
      </c>
      <c r="FE302">
        <v>0.39906533236393033</v>
      </c>
      <c r="FF302">
        <v>4.0512138014241472E-2</v>
      </c>
      <c r="FG302">
        <v>0.37657133211214872</v>
      </c>
      <c r="FH302">
        <v>2.3619489058467882</v>
      </c>
      <c r="FI302">
        <v>2.1539854285742921</v>
      </c>
      <c r="FJ302">
        <v>2.510347315710884</v>
      </c>
      <c r="FK302">
        <v>0.35636188713659139</v>
      </c>
      <c r="FL302">
        <v>2.312480583124271</v>
      </c>
      <c r="FM302">
        <v>36.809977362232303</v>
      </c>
      <c r="FN302">
        <v>36.57</v>
      </c>
      <c r="FO302">
        <v>36.96</v>
      </c>
      <c r="FP302">
        <v>0.39000000000000062</v>
      </c>
      <c r="FQ302">
        <v>36.840000000000003</v>
      </c>
      <c r="FR302">
        <v>382.34806908538371</v>
      </c>
      <c r="FS302">
        <v>381.38798000000003</v>
      </c>
      <c r="FT302">
        <v>383.29653999999999</v>
      </c>
      <c r="FU302">
        <v>1.9085599999999661</v>
      </c>
      <c r="FV302">
        <v>383.28532999999999</v>
      </c>
      <c r="FW302">
        <v>0.71577995458928578</v>
      </c>
      <c r="FX302">
        <v>0.714194</v>
      </c>
      <c r="FY302">
        <v>0.717364</v>
      </c>
      <c r="FZ302">
        <v>3.1700000000000061E-3</v>
      </c>
      <c r="GA302">
        <v>0.71423700000000001</v>
      </c>
      <c r="GB302">
        <v>6</v>
      </c>
      <c r="GC302">
        <v>6</v>
      </c>
    </row>
    <row r="303" spans="1:185" x14ac:dyDescent="0.3">
      <c r="A303" s="36" t="s">
        <v>1557</v>
      </c>
      <c r="B303">
        <v>-5.9355111133228798E-2</v>
      </c>
      <c r="C303">
        <v>1.8423208214661291</v>
      </c>
      <c r="D303">
        <v>1.7803989546276711</v>
      </c>
      <c r="E303">
        <v>-0.90012178595737424</v>
      </c>
      <c r="F303">
        <v>-0.53833857307032407</v>
      </c>
      <c r="G303">
        <v>1.4384551635956251</v>
      </c>
      <c r="H303">
        <v>-54.190406673412063</v>
      </c>
      <c r="I303">
        <v>7.9287965128163329E-2</v>
      </c>
      <c r="J303">
        <v>0.62467492906584088</v>
      </c>
      <c r="K303">
        <v>0.2453405875861463</v>
      </c>
      <c r="L303">
        <v>-4.6903304689781121E-2</v>
      </c>
      <c r="M303">
        <v>8.2907097773144325E-2</v>
      </c>
      <c r="N303">
        <v>0.1948487826341021</v>
      </c>
      <c r="O303">
        <v>-0.22737411194533971</v>
      </c>
      <c r="P303">
        <v>-3.2525329311237618E-2</v>
      </c>
      <c r="Q303">
        <v>-0.12995066933027191</v>
      </c>
      <c r="R303">
        <v>4.3354793081550623E-2</v>
      </c>
      <c r="S303">
        <v>0.80727332709204502</v>
      </c>
      <c r="T303">
        <v>-0.52754154313684332</v>
      </c>
      <c r="U303">
        <v>-0.51122426455307857</v>
      </c>
      <c r="V303">
        <v>1.953904026259081</v>
      </c>
      <c r="W303">
        <v>1.9474804158474781</v>
      </c>
      <c r="X303">
        <v>0.1959087897110475</v>
      </c>
      <c r="Y303">
        <v>0.18651507378546681</v>
      </c>
      <c r="Z303">
        <v>3.6525941907521883E-2</v>
      </c>
      <c r="AA303">
        <v>3.8914433245795688E-2</v>
      </c>
      <c r="AB303">
        <v>50.124093549906938</v>
      </c>
      <c r="AC303">
        <v>-0.37371603696795119</v>
      </c>
      <c r="AD303">
        <v>1.928924798081721</v>
      </c>
      <c r="AE303">
        <v>0.56962482667899883</v>
      </c>
      <c r="AF303">
        <v>0.56023111075341814</v>
      </c>
      <c r="AG303">
        <v>0.81672820615183139</v>
      </c>
      <c r="AH303">
        <v>4.8784115624769288E-3</v>
      </c>
      <c r="AI303">
        <v>293.57130679773729</v>
      </c>
      <c r="AJ303">
        <v>254.08134168440239</v>
      </c>
      <c r="AK303">
        <v>299.77623374502758</v>
      </c>
      <c r="AL303">
        <v>326.85639973041248</v>
      </c>
      <c r="AM303">
        <v>253.8376800610155</v>
      </c>
      <c r="AN303">
        <v>344.88723778995819</v>
      </c>
      <c r="AO303">
        <v>110.4797576871762</v>
      </c>
      <c r="AP303">
        <v>277.07638629272913</v>
      </c>
      <c r="AQ303">
        <v>19.874382740874669</v>
      </c>
      <c r="AR303">
        <v>4.5059789948780304</v>
      </c>
      <c r="AS303">
        <v>12.089981591545859</v>
      </c>
      <c r="AT303">
        <v>-13.781072250699429</v>
      </c>
      <c r="AU303">
        <v>-9.3052535062768431</v>
      </c>
      <c r="AV303">
        <v>-4.4758187444225861</v>
      </c>
      <c r="AW303">
        <v>2.307385272872573</v>
      </c>
      <c r="AX303">
        <v>0.87529999999999997</v>
      </c>
      <c r="AY303">
        <v>2.6084999999999998</v>
      </c>
      <c r="AZ303">
        <v>1.7332000000000001</v>
      </c>
      <c r="BA303">
        <v>0.87529999999999997</v>
      </c>
      <c r="BB303">
        <v>0.92839300593128804</v>
      </c>
      <c r="BC303">
        <v>0.88180000000000003</v>
      </c>
      <c r="BD303">
        <v>0.94779999999999998</v>
      </c>
      <c r="BE303">
        <v>6.5999999999999948E-2</v>
      </c>
      <c r="BF303">
        <v>0.88180000000000003</v>
      </c>
      <c r="BG303">
        <v>18.46174582152484</v>
      </c>
      <c r="BH303">
        <v>15.5237</v>
      </c>
      <c r="BI303">
        <v>24.2515</v>
      </c>
      <c r="BJ303">
        <v>8.7278000000000002</v>
      </c>
      <c r="BK303">
        <v>24.2515</v>
      </c>
      <c r="BL303">
        <v>6.824799208914647</v>
      </c>
      <c r="BM303">
        <v>5.4489999999999998</v>
      </c>
      <c r="BN303">
        <v>8.1504999999999992</v>
      </c>
      <c r="BO303">
        <v>2.7014999999999989</v>
      </c>
      <c r="BP303">
        <v>8.1504999999999992</v>
      </c>
      <c r="BQ303">
        <v>5.0815357158745504</v>
      </c>
      <c r="BR303">
        <v>4.2971000000000004</v>
      </c>
      <c r="BS303">
        <v>6.5403000000000002</v>
      </c>
      <c r="BT303">
        <v>2.2431999999999999</v>
      </c>
      <c r="BU303">
        <v>6.5403000000000002</v>
      </c>
      <c r="BV303">
        <v>-0.74281862736970738</v>
      </c>
      <c r="BW303">
        <v>-3.1126</v>
      </c>
      <c r="BX303">
        <v>1.1585000000000001</v>
      </c>
      <c r="BY303">
        <v>4.2711000000000006</v>
      </c>
      <c r="BZ303">
        <v>-2.2054999999999998</v>
      </c>
      <c r="CA303">
        <v>-4.3386669533005744</v>
      </c>
      <c r="CB303">
        <v>-6.0717999999999996</v>
      </c>
      <c r="CC303">
        <v>-2.8315000000000001</v>
      </c>
      <c r="CD303">
        <v>3.2403</v>
      </c>
      <c r="CE303">
        <v>-4.3348000000000004</v>
      </c>
      <c r="CF303">
        <v>67.810851497229024</v>
      </c>
      <c r="CG303">
        <v>57.4</v>
      </c>
      <c r="CH303">
        <v>96.6</v>
      </c>
      <c r="CI303">
        <v>39.200000000000003</v>
      </c>
      <c r="CJ303">
        <v>57.4</v>
      </c>
      <c r="CK303">
        <v>24.809978622195761</v>
      </c>
      <c r="CL303">
        <v>16.3</v>
      </c>
      <c r="CM303">
        <v>30.4</v>
      </c>
      <c r="CN303">
        <v>14.1</v>
      </c>
      <c r="CO303">
        <v>16.600000000000001</v>
      </c>
      <c r="CP303">
        <v>60.364120492187027</v>
      </c>
      <c r="CQ303">
        <v>45.6</v>
      </c>
      <c r="CR303">
        <v>68.3</v>
      </c>
      <c r="CS303">
        <v>22.7</v>
      </c>
      <c r="CT303">
        <v>55.6</v>
      </c>
      <c r="CU303">
        <v>12.205816087577849</v>
      </c>
      <c r="CV303">
        <v>10.4</v>
      </c>
      <c r="CW303">
        <v>20.2</v>
      </c>
      <c r="CX303">
        <v>9.7999999999999989</v>
      </c>
      <c r="CY303">
        <v>11.9</v>
      </c>
      <c r="CZ303">
        <v>41.841108857865493</v>
      </c>
      <c r="DA303">
        <v>33.6</v>
      </c>
      <c r="DB303">
        <v>61.6</v>
      </c>
      <c r="DC303">
        <v>28</v>
      </c>
      <c r="DD303">
        <v>47.5</v>
      </c>
      <c r="DE303">
        <v>12.306293657521559</v>
      </c>
      <c r="DF303">
        <v>3.9</v>
      </c>
      <c r="DG303">
        <v>16.899999999999999</v>
      </c>
      <c r="DH303">
        <v>13</v>
      </c>
      <c r="DI303">
        <v>4.2</v>
      </c>
      <c r="DJ303">
        <v>0.2457612282889983</v>
      </c>
      <c r="DK303">
        <v>0.19993033786137229</v>
      </c>
      <c r="DL303">
        <v>0.38951612903225802</v>
      </c>
      <c r="DM303">
        <v>0.1895857911708857</v>
      </c>
      <c r="DN303">
        <v>0.19993033786137229</v>
      </c>
      <c r="DO303">
        <v>3.9810469592608881</v>
      </c>
      <c r="DP303">
        <v>3.5173890000000001</v>
      </c>
      <c r="DQ303">
        <v>4.3056179999999999</v>
      </c>
      <c r="DR303">
        <v>0.78822899999999985</v>
      </c>
      <c r="DS303">
        <v>4.1055849999999996</v>
      </c>
      <c r="DT303">
        <v>6.3566576681205067</v>
      </c>
      <c r="DU303">
        <v>5.7949359999999999</v>
      </c>
      <c r="DV303">
        <v>6.4001460000000003</v>
      </c>
      <c r="DW303">
        <v>0.60521000000000047</v>
      </c>
      <c r="DX303">
        <v>6.38347</v>
      </c>
      <c r="DY303">
        <v>4.4142147297302641</v>
      </c>
      <c r="DZ303">
        <v>3.7312609999999999</v>
      </c>
      <c r="EA303">
        <v>4.7056190000000004</v>
      </c>
      <c r="EB303">
        <v>0.9743580000000005</v>
      </c>
      <c r="EC303">
        <v>4.3784280000000004</v>
      </c>
      <c r="ED303">
        <v>6.7595260611465324</v>
      </c>
      <c r="EE303">
        <v>6.2242610000000003</v>
      </c>
      <c r="EF303">
        <v>6.8148359999999997</v>
      </c>
      <c r="EG303">
        <v>0.59057499999999941</v>
      </c>
      <c r="EH303">
        <v>6.801177</v>
      </c>
      <c r="EI303">
        <v>7.8739547846059894</v>
      </c>
      <c r="EJ303">
        <v>7.4453110000000002</v>
      </c>
      <c r="EK303">
        <v>8.0984719999999992</v>
      </c>
      <c r="EL303">
        <v>0.65316099999999899</v>
      </c>
      <c r="EM303">
        <v>7.8696020000000004</v>
      </c>
      <c r="EN303">
        <v>28.43224687291637</v>
      </c>
      <c r="EO303">
        <v>22.206119999999999</v>
      </c>
      <c r="EP303">
        <v>35.002549999999999</v>
      </c>
      <c r="EQ303">
        <v>12.796430000000001</v>
      </c>
      <c r="ER303">
        <v>22.206119999999999</v>
      </c>
      <c r="ES303">
        <v>12.28670407792456</v>
      </c>
      <c r="ET303">
        <v>7.6440099999999997</v>
      </c>
      <c r="EU303">
        <v>15.143039999999999</v>
      </c>
      <c r="EV303">
        <v>7.4990299999999994</v>
      </c>
      <c r="EW303">
        <v>10.640319999999999</v>
      </c>
      <c r="EX303">
        <v>16.145542794991812</v>
      </c>
      <c r="EY303">
        <v>11.565799999999999</v>
      </c>
      <c r="EZ303">
        <v>20.991669999999999</v>
      </c>
      <c r="FA303">
        <v>9.4258699999999997</v>
      </c>
      <c r="FB303">
        <v>11.565799999999999</v>
      </c>
      <c r="FC303">
        <v>0.54223619133715717</v>
      </c>
      <c r="FD303">
        <v>0.42349667217632742</v>
      </c>
      <c r="FE303">
        <v>0.6675395540817356</v>
      </c>
      <c r="FF303">
        <v>0.24404288190540821</v>
      </c>
      <c r="FG303">
        <v>0.42349667217632742</v>
      </c>
      <c r="FH303">
        <v>1.3389044936936889</v>
      </c>
      <c r="FI303">
        <v>0.99127526358616302</v>
      </c>
      <c r="FJ303">
        <v>2.5770086643005441</v>
      </c>
      <c r="FK303">
        <v>1.5857334007143811</v>
      </c>
      <c r="FL303">
        <v>1.086978587110162</v>
      </c>
      <c r="FM303">
        <v>37.168483003933233</v>
      </c>
      <c r="FN303">
        <v>35.93</v>
      </c>
      <c r="FO303">
        <v>40.26</v>
      </c>
      <c r="FP303">
        <v>4.3299999999999983</v>
      </c>
      <c r="FQ303">
        <v>36.590000000000003</v>
      </c>
      <c r="FR303">
        <v>346.76514124558912</v>
      </c>
      <c r="FS303">
        <v>336.92149000000001</v>
      </c>
      <c r="FT303">
        <v>348.05426999999997</v>
      </c>
      <c r="FU303">
        <v>11.13277999999997</v>
      </c>
      <c r="FV303">
        <v>344.18662</v>
      </c>
      <c r="FW303">
        <v>0.77637372337895538</v>
      </c>
      <c r="FX303">
        <v>0.77335699999999996</v>
      </c>
      <c r="FY303">
        <v>0.79651099999999997</v>
      </c>
      <c r="FZ303">
        <v>2.3154000000000011E-2</v>
      </c>
      <c r="GA303">
        <v>0.78227400000000002</v>
      </c>
      <c r="GB303">
        <v>14</v>
      </c>
      <c r="GC303">
        <v>18</v>
      </c>
    </row>
    <row r="304" spans="1:185" x14ac:dyDescent="0.3">
      <c r="A304" s="36" t="s">
        <v>1560</v>
      </c>
      <c r="B304">
        <v>-6.2531511953041921E-2</v>
      </c>
      <c r="C304">
        <v>1.7976239023224021</v>
      </c>
      <c r="D304">
        <v>1.760891443326188</v>
      </c>
      <c r="E304">
        <v>-0.82639482851196633</v>
      </c>
      <c r="F304">
        <v>-0.60570653421116594</v>
      </c>
      <c r="G304">
        <v>1.432102856401567</v>
      </c>
      <c r="H304">
        <v>-54.200436284024519</v>
      </c>
      <c r="I304">
        <v>3.688947163361464E-2</v>
      </c>
      <c r="J304">
        <v>0.48095051151722412</v>
      </c>
      <c r="K304">
        <v>0.2118129725589479</v>
      </c>
      <c r="L304">
        <v>-3.7667933428330538E-2</v>
      </c>
      <c r="M304">
        <v>9.1310063227916377E-2</v>
      </c>
      <c r="N304">
        <v>0.19232740920705119</v>
      </c>
      <c r="O304">
        <v>-0.21593670827061109</v>
      </c>
      <c r="P304">
        <v>-2.3609299063559859E-2</v>
      </c>
      <c r="Q304">
        <v>-0.11977575232460259</v>
      </c>
      <c r="R304">
        <v>3.7300003452572263E-2</v>
      </c>
      <c r="S304">
        <v>0.80946373054582699</v>
      </c>
      <c r="T304">
        <v>-0.51766710001469918</v>
      </c>
      <c r="U304">
        <v>-0.50347095043510726</v>
      </c>
      <c r="V304">
        <v>1.9538422047266399</v>
      </c>
      <c r="W304">
        <v>1.947275042997239</v>
      </c>
      <c r="X304">
        <v>0.20988608763423239</v>
      </c>
      <c r="Y304">
        <v>0.1996330292337587</v>
      </c>
      <c r="Z304">
        <v>3.4924862530760478E-2</v>
      </c>
      <c r="AA304">
        <v>3.9414791660862272E-2</v>
      </c>
      <c r="AB304">
        <v>49.785090568332912</v>
      </c>
      <c r="AC304">
        <v>-0.36308016057590781</v>
      </c>
      <c r="AD304">
        <v>1.9295312940457059</v>
      </c>
      <c r="AE304">
        <v>0.57296624821014031</v>
      </c>
      <c r="AF304">
        <v>0.56271318980966656</v>
      </c>
      <c r="AG304">
        <v>0.83232414448294956</v>
      </c>
      <c r="AH304">
        <v>4.9740197475008586E-3</v>
      </c>
      <c r="AI304">
        <v>301.82904903656078</v>
      </c>
      <c r="AJ304">
        <v>276.49791423584571</v>
      </c>
      <c r="AK304">
        <v>302.71637578339647</v>
      </c>
      <c r="AL304">
        <v>326.27284929493038</v>
      </c>
      <c r="AM304">
        <v>319.58071498521548</v>
      </c>
      <c r="AN304">
        <v>431.10695601558848</v>
      </c>
      <c r="AO304">
        <v>165.68375679171169</v>
      </c>
      <c r="AP304">
        <v>332.1400506556534</v>
      </c>
      <c r="AQ304">
        <v>20.33300499739434</v>
      </c>
      <c r="AR304">
        <v>4.9147360139511074</v>
      </c>
      <c r="AS304">
        <v>12.268060574091701</v>
      </c>
      <c r="AT304">
        <v>-16.982426202133841</v>
      </c>
      <c r="AU304">
        <v>-9.6395389026043219</v>
      </c>
      <c r="AV304">
        <v>-7.3428872995295222</v>
      </c>
      <c r="AW304">
        <v>1.07195954321029</v>
      </c>
      <c r="AX304">
        <v>0.54800000000000004</v>
      </c>
      <c r="AY304">
        <v>2.7361</v>
      </c>
      <c r="AZ304">
        <v>2.1880999999999999</v>
      </c>
      <c r="BA304">
        <v>2.7361</v>
      </c>
      <c r="BB304">
        <v>0.92954645350848975</v>
      </c>
      <c r="BC304">
        <v>0.89090000000000003</v>
      </c>
      <c r="BD304">
        <v>0.95299999999999996</v>
      </c>
      <c r="BE304">
        <v>6.2099999999999933E-2</v>
      </c>
      <c r="BF304">
        <v>0.89090000000000003</v>
      </c>
      <c r="BG304">
        <v>18.355183463232301</v>
      </c>
      <c r="BH304">
        <v>14.813000000000001</v>
      </c>
      <c r="BI304">
        <v>23.2776</v>
      </c>
      <c r="BJ304">
        <v>8.464599999999999</v>
      </c>
      <c r="BK304">
        <v>23.2776</v>
      </c>
      <c r="BL304">
        <v>7.0905706999864462</v>
      </c>
      <c r="BM304">
        <v>4.6543999999999999</v>
      </c>
      <c r="BN304">
        <v>10.316000000000001</v>
      </c>
      <c r="BO304">
        <v>5.6616000000000009</v>
      </c>
      <c r="BP304">
        <v>4.6543999999999999</v>
      </c>
      <c r="BQ304">
        <v>5.1782985148943093</v>
      </c>
      <c r="BR304">
        <v>3.2892000000000001</v>
      </c>
      <c r="BS304">
        <v>7.9112999999999998</v>
      </c>
      <c r="BT304">
        <v>4.6220999999999997</v>
      </c>
      <c r="BU304">
        <v>3.2892000000000001</v>
      </c>
      <c r="BV304">
        <v>-0.38911916172922861</v>
      </c>
      <c r="BW304">
        <v>-1.7013</v>
      </c>
      <c r="BX304">
        <v>0.88070000000000004</v>
      </c>
      <c r="BY304">
        <v>2.5819999999999999</v>
      </c>
      <c r="BZ304">
        <v>4.0000000000000001E-3</v>
      </c>
      <c r="CA304">
        <v>-4.7891816094392299</v>
      </c>
      <c r="CB304">
        <v>-6.7279999999999998</v>
      </c>
      <c r="CC304">
        <v>-3.2932000000000001</v>
      </c>
      <c r="CD304">
        <v>3.4348000000000001</v>
      </c>
      <c r="CE304">
        <v>-3.2932000000000001</v>
      </c>
      <c r="CF304">
        <v>98.966905359935254</v>
      </c>
      <c r="CG304">
        <v>59.5</v>
      </c>
      <c r="CH304">
        <v>121.9</v>
      </c>
      <c r="CI304">
        <v>62.400000000000013</v>
      </c>
      <c r="CJ304">
        <v>59.5</v>
      </c>
      <c r="CK304">
        <v>41.865150983800618</v>
      </c>
      <c r="CL304">
        <v>16.3</v>
      </c>
      <c r="CM304">
        <v>43</v>
      </c>
      <c r="CN304">
        <v>26.7</v>
      </c>
      <c r="CO304">
        <v>16.3</v>
      </c>
      <c r="CP304">
        <v>60.426669557240672</v>
      </c>
      <c r="CQ304">
        <v>48.1</v>
      </c>
      <c r="CR304">
        <v>77.5</v>
      </c>
      <c r="CS304">
        <v>29.4</v>
      </c>
      <c r="CT304">
        <v>77.5</v>
      </c>
      <c r="CU304">
        <v>12.358072641840669</v>
      </c>
      <c r="CV304">
        <v>11.5</v>
      </c>
      <c r="CW304">
        <v>19.399999999999999</v>
      </c>
      <c r="CX304">
        <v>7.8999999999999986</v>
      </c>
      <c r="CY304">
        <v>13.3</v>
      </c>
      <c r="CZ304">
        <v>79.602352503089847</v>
      </c>
      <c r="DA304">
        <v>65.599999999999994</v>
      </c>
      <c r="DB304">
        <v>108.4</v>
      </c>
      <c r="DC304">
        <v>42.800000000000011</v>
      </c>
      <c r="DD304">
        <v>65.599999999999994</v>
      </c>
      <c r="DE304">
        <v>25.303403332756119</v>
      </c>
      <c r="DF304">
        <v>2.4</v>
      </c>
      <c r="DG304">
        <v>27.2</v>
      </c>
      <c r="DH304">
        <v>24.8</v>
      </c>
      <c r="DI304">
        <v>2.4</v>
      </c>
      <c r="DJ304">
        <v>0.29874656314685683</v>
      </c>
      <c r="DK304">
        <v>0.16033414174077071</v>
      </c>
      <c r="DL304">
        <v>0.39513776337115081</v>
      </c>
      <c r="DM304">
        <v>0.2348036216303801</v>
      </c>
      <c r="DN304">
        <v>0.16033414174077071</v>
      </c>
      <c r="DO304">
        <v>4.0347895877366753</v>
      </c>
      <c r="DP304">
        <v>3.6974330000000002</v>
      </c>
      <c r="DQ304">
        <v>4.6816779999999998</v>
      </c>
      <c r="DR304">
        <v>0.98424499999999959</v>
      </c>
      <c r="DS304">
        <v>4.4691359999999998</v>
      </c>
      <c r="DT304">
        <v>6.3829164859434302</v>
      </c>
      <c r="DU304">
        <v>6.0195720000000001</v>
      </c>
      <c r="DV304">
        <v>6.5208820000000003</v>
      </c>
      <c r="DW304">
        <v>0.50131000000000014</v>
      </c>
      <c r="DX304">
        <v>6.3916519999999997</v>
      </c>
      <c r="DY304">
        <v>4.4381416231589359</v>
      </c>
      <c r="DZ304">
        <v>3.6974330000000002</v>
      </c>
      <c r="EA304">
        <v>4.9026249999999996</v>
      </c>
      <c r="EB304">
        <v>1.2051919999999989</v>
      </c>
      <c r="EC304">
        <v>4.7711940000000004</v>
      </c>
      <c r="ED304">
        <v>6.9106241916479707</v>
      </c>
      <c r="EE304">
        <v>6.2442700000000002</v>
      </c>
      <c r="EF304">
        <v>7.5960989999999997</v>
      </c>
      <c r="EG304">
        <v>1.3518289999999999</v>
      </c>
      <c r="EH304">
        <v>6.8084100000000003</v>
      </c>
      <c r="EI304">
        <v>7.7941798580956894</v>
      </c>
      <c r="EJ304">
        <v>7.6515029999999999</v>
      </c>
      <c r="EK304">
        <v>9.8215489999999992</v>
      </c>
      <c r="EL304">
        <v>2.1700459999999988</v>
      </c>
      <c r="EM304">
        <v>9.5659890000000001</v>
      </c>
      <c r="EN304">
        <v>35.340062140535522</v>
      </c>
      <c r="EO304">
        <v>28.67876</v>
      </c>
      <c r="EP304">
        <v>42.676290000000002</v>
      </c>
      <c r="EQ304">
        <v>13.997529999999999</v>
      </c>
      <c r="ER304">
        <v>28.67876</v>
      </c>
      <c r="ES304">
        <v>14.154072863304521</v>
      </c>
      <c r="ET304">
        <v>10.58573</v>
      </c>
      <c r="EU304">
        <v>17.548819999999999</v>
      </c>
      <c r="EV304">
        <v>6.9630899999999993</v>
      </c>
      <c r="EW304">
        <v>10.58573</v>
      </c>
      <c r="EX304">
        <v>21.185989277230998</v>
      </c>
      <c r="EY304">
        <v>18.093029999999999</v>
      </c>
      <c r="EZ304">
        <v>28.759319999999999</v>
      </c>
      <c r="FA304">
        <v>10.66629</v>
      </c>
      <c r="FB304">
        <v>18.093029999999999</v>
      </c>
      <c r="FC304">
        <v>0.58309708055215459</v>
      </c>
      <c r="FD304">
        <v>0.47318822370363017</v>
      </c>
      <c r="FE304">
        <v>0.70414194544537467</v>
      </c>
      <c r="FF304">
        <v>0.2309537217417445</v>
      </c>
      <c r="FG304">
        <v>0.47318822370363017</v>
      </c>
      <c r="FH304">
        <v>1.515637739413016</v>
      </c>
      <c r="FI304">
        <v>1.197675054287298</v>
      </c>
      <c r="FJ304">
        <v>2.231923783743512</v>
      </c>
      <c r="FK304">
        <v>1.0342487294562139</v>
      </c>
      <c r="FL304">
        <v>1.709190580148936</v>
      </c>
      <c r="FM304">
        <v>39.937622767977537</v>
      </c>
      <c r="FN304">
        <v>37.97</v>
      </c>
      <c r="FO304">
        <v>42.92</v>
      </c>
      <c r="FP304">
        <v>4.9500000000000028</v>
      </c>
      <c r="FQ304">
        <v>39.049999999999997</v>
      </c>
      <c r="FR304">
        <v>420.93310004624408</v>
      </c>
      <c r="FS304">
        <v>395.23869999999999</v>
      </c>
      <c r="FT304">
        <v>428.43085000000002</v>
      </c>
      <c r="FU304">
        <v>33.192150000000026</v>
      </c>
      <c r="FV304">
        <v>404.66827000000001</v>
      </c>
      <c r="FW304">
        <v>0.74128962855213298</v>
      </c>
      <c r="FX304">
        <v>0.72867599999999999</v>
      </c>
      <c r="FY304">
        <v>0.78459000000000001</v>
      </c>
      <c r="FZ304">
        <v>5.5914000000000019E-2</v>
      </c>
      <c r="GA304">
        <v>0.76943799999999996</v>
      </c>
      <c r="GB304">
        <v>15</v>
      </c>
      <c r="GC304">
        <v>12</v>
      </c>
    </row>
    <row r="305" spans="1:185" x14ac:dyDescent="0.3">
      <c r="A305" s="36" t="s">
        <v>1563</v>
      </c>
      <c r="B305">
        <v>-5.4020756009427469E-2</v>
      </c>
      <c r="C305">
        <v>1.858171179403753</v>
      </c>
      <c r="D305">
        <v>1.7712736159732541</v>
      </c>
      <c r="E305">
        <v>-0.7733345022366217</v>
      </c>
      <c r="F305">
        <v>-0.67167740510031515</v>
      </c>
      <c r="G305">
        <v>1.4450065011569331</v>
      </c>
      <c r="H305">
        <v>-54.180889054481213</v>
      </c>
      <c r="I305">
        <v>3.725082938404321E-3</v>
      </c>
      <c r="J305">
        <v>0.20052207035479669</v>
      </c>
      <c r="K305">
        <v>0.1966189341466183</v>
      </c>
      <c r="L305">
        <v>-1.7863105625148919E-2</v>
      </c>
      <c r="M305">
        <v>9.8566907355730163E-2</v>
      </c>
      <c r="N305">
        <v>0.15896124398634121</v>
      </c>
      <c r="O305">
        <v>-0.21411304709205889</v>
      </c>
      <c r="P305">
        <v>-5.5151803105717698E-2</v>
      </c>
      <c r="Q305">
        <v>-0.13463242509888829</v>
      </c>
      <c r="R305">
        <v>5.7026373161031971E-2</v>
      </c>
      <c r="S305">
        <v>0.81379085557449649</v>
      </c>
      <c r="T305">
        <v>-0.52928117447028422</v>
      </c>
      <c r="U305">
        <v>-0.48403347519715689</v>
      </c>
      <c r="V305">
        <v>1.9413547039484631</v>
      </c>
      <c r="W305">
        <v>1.911548595973513</v>
      </c>
      <c r="X305">
        <v>0.197946510231437</v>
      </c>
      <c r="Y305">
        <v>0.15557255974206</v>
      </c>
      <c r="Z305">
        <v>4.2398907882553752E-2</v>
      </c>
      <c r="AA305">
        <v>6.3775933560343584E-2</v>
      </c>
      <c r="AB305">
        <v>51.935616284679107</v>
      </c>
      <c r="AC305">
        <v>-0.38553280928367772</v>
      </c>
      <c r="AD305">
        <v>1.9232105516670821</v>
      </c>
      <c r="AE305">
        <v>0.58347931951511456</v>
      </c>
      <c r="AF305">
        <v>0.54110536902573758</v>
      </c>
      <c r="AG305">
        <v>0.9056868844992001</v>
      </c>
      <c r="AH305">
        <v>4.8033836262302088E-3</v>
      </c>
      <c r="AI305">
        <v>302.81451792285111</v>
      </c>
      <c r="AJ305">
        <v>258.55237802491121</v>
      </c>
      <c r="AK305">
        <v>315.82215953569079</v>
      </c>
      <c r="AL305">
        <v>334.06883164827428</v>
      </c>
      <c r="AM305">
        <v>342.71734925367281</v>
      </c>
      <c r="AN305">
        <v>423.3073946841202</v>
      </c>
      <c r="AO305">
        <v>141.26871031820679</v>
      </c>
      <c r="AP305">
        <v>353.86370206105039</v>
      </c>
      <c r="AQ305">
        <v>21.26255868888018</v>
      </c>
      <c r="AR305">
        <v>5.1798030947495644</v>
      </c>
      <c r="AS305">
        <v>12.781274163752551</v>
      </c>
      <c r="AT305">
        <v>-20.06575270952926</v>
      </c>
      <c r="AU305">
        <v>-10.287098089287859</v>
      </c>
      <c r="AV305">
        <v>-9.7786546202413991</v>
      </c>
      <c r="AW305">
        <v>1.283040437643435</v>
      </c>
      <c r="AX305">
        <v>1.1452</v>
      </c>
      <c r="AY305">
        <v>1.3416999999999999</v>
      </c>
      <c r="AZ305">
        <v>0.1964999999999999</v>
      </c>
      <c r="BA305">
        <v>1.1452</v>
      </c>
      <c r="BB305">
        <v>0.94401076589438948</v>
      </c>
      <c r="BC305">
        <v>0.88239999999999996</v>
      </c>
      <c r="BD305">
        <v>0.95230000000000004</v>
      </c>
      <c r="BE305">
        <v>6.9900000000000073E-2</v>
      </c>
      <c r="BF305">
        <v>0.88239999999999996</v>
      </c>
      <c r="BG305">
        <v>16.10706674256916</v>
      </c>
      <c r="BH305">
        <v>14.966900000000001</v>
      </c>
      <c r="BI305">
        <v>24.2364</v>
      </c>
      <c r="BJ305">
        <v>9.269499999999999</v>
      </c>
      <c r="BK305">
        <v>24.2364</v>
      </c>
      <c r="BL305">
        <v>15.650726682862841</v>
      </c>
      <c r="BM305">
        <v>8.0212000000000003</v>
      </c>
      <c r="BN305">
        <v>16.346299999999999</v>
      </c>
      <c r="BO305">
        <v>8.3250999999999991</v>
      </c>
      <c r="BP305">
        <v>16.346299999999999</v>
      </c>
      <c r="BQ305">
        <v>8.8329949945784847</v>
      </c>
      <c r="BR305">
        <v>5.0208000000000004</v>
      </c>
      <c r="BS305">
        <v>9.0937000000000001</v>
      </c>
      <c r="BT305">
        <v>4.0728999999999997</v>
      </c>
      <c r="BU305">
        <v>9.0937000000000001</v>
      </c>
      <c r="BV305">
        <v>3.5595717191818381</v>
      </c>
      <c r="BW305">
        <v>-0.2016</v>
      </c>
      <c r="BX305">
        <v>3.9137</v>
      </c>
      <c r="BY305">
        <v>4.1153000000000004</v>
      </c>
      <c r="BZ305">
        <v>3.9137</v>
      </c>
      <c r="CA305">
        <v>-12.392474086691051</v>
      </c>
      <c r="CB305">
        <v>-13.007300000000001</v>
      </c>
      <c r="CC305">
        <v>-5.5683999999999996</v>
      </c>
      <c r="CD305">
        <v>7.4389000000000012</v>
      </c>
      <c r="CE305">
        <v>-13.007300000000001</v>
      </c>
      <c r="CF305">
        <v>69.443692623069865</v>
      </c>
      <c r="CG305">
        <v>58.8</v>
      </c>
      <c r="CH305">
        <v>70.099999999999994</v>
      </c>
      <c r="CI305">
        <v>11.3</v>
      </c>
      <c r="CJ305">
        <v>58.8</v>
      </c>
      <c r="CK305">
        <v>27.407689299859701</v>
      </c>
      <c r="CL305">
        <v>17.8</v>
      </c>
      <c r="CM305">
        <v>28.1</v>
      </c>
      <c r="CN305">
        <v>10.3</v>
      </c>
      <c r="CO305">
        <v>17.8</v>
      </c>
      <c r="CP305">
        <v>60.210713089040013</v>
      </c>
      <c r="CQ305">
        <v>59.3</v>
      </c>
      <c r="CR305">
        <v>65.2</v>
      </c>
      <c r="CS305">
        <v>5.9000000000000057</v>
      </c>
      <c r="CT305">
        <v>59.3</v>
      </c>
      <c r="CU305">
        <v>10.422989254382969</v>
      </c>
      <c r="CV305">
        <v>10.3</v>
      </c>
      <c r="CW305">
        <v>12.5</v>
      </c>
      <c r="CX305">
        <v>2.1999999999999988</v>
      </c>
      <c r="CY305">
        <v>11.2</v>
      </c>
      <c r="CZ305">
        <v>69.934183579413983</v>
      </c>
      <c r="DA305">
        <v>57.6</v>
      </c>
      <c r="DB305">
        <v>127.8</v>
      </c>
      <c r="DC305">
        <v>70.199999999999989</v>
      </c>
      <c r="DD305">
        <v>83.9</v>
      </c>
      <c r="DE305">
        <v>13.489884434208721</v>
      </c>
      <c r="DF305">
        <v>5.0999999999999996</v>
      </c>
      <c r="DG305">
        <v>14.1</v>
      </c>
      <c r="DH305">
        <v>9</v>
      </c>
      <c r="DI305">
        <v>6.6</v>
      </c>
      <c r="DJ305">
        <v>0.19629448594243801</v>
      </c>
      <c r="DK305">
        <v>0.1621621621621622</v>
      </c>
      <c r="DL305">
        <v>0.19847112117780291</v>
      </c>
      <c r="DM305">
        <v>3.630895901564074E-2</v>
      </c>
      <c r="DN305">
        <v>0.1621621621621622</v>
      </c>
      <c r="DO305">
        <v>3.9666287363810571</v>
      </c>
      <c r="DP305">
        <v>3.947171</v>
      </c>
      <c r="DQ305">
        <v>4.2349170000000003</v>
      </c>
      <c r="DR305">
        <v>0.28774600000000028</v>
      </c>
      <c r="DS305">
        <v>3.947171</v>
      </c>
      <c r="DT305">
        <v>6.8312864971480813</v>
      </c>
      <c r="DU305">
        <v>6.1767960000000004</v>
      </c>
      <c r="DV305">
        <v>6.8991870000000004</v>
      </c>
      <c r="DW305">
        <v>0.72239100000000001</v>
      </c>
      <c r="DX305">
        <v>6.8991870000000004</v>
      </c>
      <c r="DY305">
        <v>4.2230572590778506</v>
      </c>
      <c r="DZ305">
        <v>4.0866740000000004</v>
      </c>
      <c r="EA305">
        <v>4.4742930000000003</v>
      </c>
      <c r="EB305">
        <v>0.38761899999999988</v>
      </c>
      <c r="EC305">
        <v>4.0866740000000004</v>
      </c>
      <c r="ED305">
        <v>7.4226352036000449</v>
      </c>
      <c r="EE305">
        <v>6.7196879999999997</v>
      </c>
      <c r="EF305">
        <v>7.5421440000000004</v>
      </c>
      <c r="EG305">
        <v>0.82245600000000074</v>
      </c>
      <c r="EH305">
        <v>7.2599859999999996</v>
      </c>
      <c r="EI305">
        <v>7.7484479705644844</v>
      </c>
      <c r="EJ305">
        <v>7.6964579999999998</v>
      </c>
      <c r="EK305">
        <v>9.8680219999999998</v>
      </c>
      <c r="EL305">
        <v>2.171564</v>
      </c>
      <c r="EM305">
        <v>9.7814669999999992</v>
      </c>
      <c r="EN305">
        <v>37.452163998703632</v>
      </c>
      <c r="EO305">
        <v>22.442160000000001</v>
      </c>
      <c r="EP305">
        <v>38.432789999999997</v>
      </c>
      <c r="EQ305">
        <v>15.990629999999999</v>
      </c>
      <c r="ER305">
        <v>29.182480000000002</v>
      </c>
      <c r="ES305">
        <v>10.578066610048721</v>
      </c>
      <c r="ET305">
        <v>6.12432</v>
      </c>
      <c r="EU305">
        <v>10.8766</v>
      </c>
      <c r="EV305">
        <v>4.7522799999999998</v>
      </c>
      <c r="EW305">
        <v>10.318809999999999</v>
      </c>
      <c r="EX305">
        <v>26.874097388654921</v>
      </c>
      <c r="EY305">
        <v>16.31784</v>
      </c>
      <c r="EZ305">
        <v>27.556190000000001</v>
      </c>
      <c r="FA305">
        <v>11.238350000000001</v>
      </c>
      <c r="FB305">
        <v>18.863669999999999</v>
      </c>
      <c r="FC305">
        <v>0.60950046468598273</v>
      </c>
      <c r="FD305">
        <v>0.3652260774312171</v>
      </c>
      <c r="FE305">
        <v>0.62545927559725556</v>
      </c>
      <c r="FF305">
        <v>0.26023319816603852</v>
      </c>
      <c r="FG305">
        <v>0.47491875559727509</v>
      </c>
      <c r="FH305">
        <v>2.5443863835911298</v>
      </c>
      <c r="FI305">
        <v>1.6473663150305109</v>
      </c>
      <c r="FJ305">
        <v>2.8091730977758989</v>
      </c>
      <c r="FK305">
        <v>1.161806782745388</v>
      </c>
      <c r="FL305">
        <v>1.8280857967149311</v>
      </c>
      <c r="FM305">
        <v>40.880783756356948</v>
      </c>
      <c r="FN305">
        <v>37.36</v>
      </c>
      <c r="FO305">
        <v>42.08</v>
      </c>
      <c r="FP305">
        <v>4.7199999999999989</v>
      </c>
      <c r="FQ305">
        <v>37.36</v>
      </c>
      <c r="FR305">
        <v>395.85332298888272</v>
      </c>
      <c r="FS305">
        <v>385.31108</v>
      </c>
      <c r="FT305">
        <v>403.31103999999999</v>
      </c>
      <c r="FU305">
        <v>17.999959999999991</v>
      </c>
      <c r="FV305">
        <v>385.31108</v>
      </c>
      <c r="FW305">
        <v>0.74966223111377028</v>
      </c>
      <c r="FX305">
        <v>0.73560499999999995</v>
      </c>
      <c r="FY305">
        <v>0.768146</v>
      </c>
      <c r="FZ305">
        <v>3.2541000000000042E-2</v>
      </c>
      <c r="GA305">
        <v>0.768146</v>
      </c>
      <c r="GB305">
        <v>5</v>
      </c>
      <c r="GC305">
        <v>4</v>
      </c>
    </row>
    <row r="306" spans="1:185" x14ac:dyDescent="0.3">
      <c r="A306" s="36" t="s">
        <v>1567</v>
      </c>
      <c r="B306">
        <v>-5.6569400007760687E-2</v>
      </c>
      <c r="C306">
        <v>1.776566479792042</v>
      </c>
      <c r="D306">
        <v>1.8062160941007639</v>
      </c>
      <c r="E306">
        <v>-0.83903042423235474</v>
      </c>
      <c r="F306">
        <v>-0.63077927457066463</v>
      </c>
      <c r="G306">
        <v>1.469869279657517</v>
      </c>
      <c r="H306">
        <v>-54.199247572338848</v>
      </c>
      <c r="I306">
        <v>0.1091882274633328</v>
      </c>
      <c r="J306">
        <v>0.69144875656513016</v>
      </c>
      <c r="K306">
        <v>0.19337558535657071</v>
      </c>
      <c r="L306">
        <v>-3.5757816166396283E-2</v>
      </c>
      <c r="M306">
        <v>9.9625358854981916E-2</v>
      </c>
      <c r="N306">
        <v>0.20113574177590121</v>
      </c>
      <c r="O306">
        <v>-0.21725134679230651</v>
      </c>
      <c r="P306">
        <v>-1.6115605016405351E-2</v>
      </c>
      <c r="Q306">
        <v>-0.11668515773368809</v>
      </c>
      <c r="R306">
        <v>3.3846464375626259E-2</v>
      </c>
      <c r="S306">
        <v>0.77581845395288285</v>
      </c>
      <c r="T306">
        <v>-0.51976020170863413</v>
      </c>
      <c r="U306">
        <v>-0.5122011126374626</v>
      </c>
      <c r="V306">
        <v>1.955580838795353</v>
      </c>
      <c r="W306">
        <v>1.9538897228694121</v>
      </c>
      <c r="X306">
        <v>0.20593428610021891</v>
      </c>
      <c r="Y306">
        <v>0.19653128254379679</v>
      </c>
      <c r="Z306">
        <v>3.8856578828466708E-2</v>
      </c>
      <c r="AA306">
        <v>4.0938789035878921E-2</v>
      </c>
      <c r="AB306">
        <v>47.232935718593218</v>
      </c>
      <c r="AC306">
        <v>-0.34929317375046293</v>
      </c>
      <c r="AD306">
        <v>1.9246526774624939</v>
      </c>
      <c r="AE306">
        <v>0.55522745985068178</v>
      </c>
      <c r="AF306">
        <v>0.5458244562942598</v>
      </c>
      <c r="AG306">
        <v>0.87913913680608413</v>
      </c>
      <c r="AH306">
        <v>4.4576687330664024E-3</v>
      </c>
      <c r="AI306">
        <v>304.2258057073164</v>
      </c>
      <c r="AJ306">
        <v>274.07601484222619</v>
      </c>
      <c r="AK306">
        <v>300.38904664472562</v>
      </c>
      <c r="AL306">
        <v>338.21219796204889</v>
      </c>
      <c r="AM306">
        <v>349.6394981137571</v>
      </c>
      <c r="AN306">
        <v>475.57802177509558</v>
      </c>
      <c r="AO306">
        <v>204.60869768096481</v>
      </c>
      <c r="AP306">
        <v>395.54586353457012</v>
      </c>
      <c r="AQ306">
        <v>19.877893153285299</v>
      </c>
      <c r="AR306">
        <v>4.9926641104650509</v>
      </c>
      <c r="AS306">
        <v>12.093622816865601</v>
      </c>
      <c r="AT306">
        <v>-15.31811694853155</v>
      </c>
      <c r="AU306">
        <v>-10.03852571578336</v>
      </c>
      <c r="AV306">
        <v>-5.2795912327481904</v>
      </c>
      <c r="AW306">
        <v>1.173375387629628</v>
      </c>
      <c r="AX306">
        <v>1.0512999999999999</v>
      </c>
      <c r="AY306">
        <v>1.2222</v>
      </c>
      <c r="AZ306">
        <v>0.17090000000000011</v>
      </c>
      <c r="BA306">
        <v>1.1478999999999999</v>
      </c>
      <c r="BB306">
        <v>0.88479958741087006</v>
      </c>
      <c r="BC306">
        <v>0.83789999999999998</v>
      </c>
      <c r="BD306">
        <v>0.89370000000000005</v>
      </c>
      <c r="BE306">
        <v>5.5800000000000072E-2</v>
      </c>
      <c r="BF306">
        <v>0.88460000000000005</v>
      </c>
      <c r="BG306">
        <v>23.96040726610773</v>
      </c>
      <c r="BH306">
        <v>22.872499999999999</v>
      </c>
      <c r="BI306">
        <v>28.904299999999999</v>
      </c>
      <c r="BJ306">
        <v>6.0317999999999996</v>
      </c>
      <c r="BK306">
        <v>23.983000000000001</v>
      </c>
      <c r="BL306">
        <v>4.0569692988634154</v>
      </c>
      <c r="BM306">
        <v>3.7646999999999999</v>
      </c>
      <c r="BN306">
        <v>5.1269</v>
      </c>
      <c r="BO306">
        <v>1.3622000000000001</v>
      </c>
      <c r="BP306">
        <v>4.2224000000000004</v>
      </c>
      <c r="BQ306">
        <v>3.1650496247571409</v>
      </c>
      <c r="BR306">
        <v>2.8346</v>
      </c>
      <c r="BS306">
        <v>3.9546999999999999</v>
      </c>
      <c r="BT306">
        <v>1.1201000000000001</v>
      </c>
      <c r="BU306">
        <v>3.3525999999999998</v>
      </c>
      <c r="BV306">
        <v>-0.76229047824110518</v>
      </c>
      <c r="BW306">
        <v>-1.1809000000000001</v>
      </c>
      <c r="BX306">
        <v>-0.1081</v>
      </c>
      <c r="BY306">
        <v>1.0728</v>
      </c>
      <c r="BZ306">
        <v>-0.98040000000000005</v>
      </c>
      <c r="CA306">
        <v>-2.402720510106569</v>
      </c>
      <c r="CB306">
        <v>-3.1661000000000001</v>
      </c>
      <c r="CC306">
        <v>-2.3721999999999999</v>
      </c>
      <c r="CD306">
        <v>0.79390000000000027</v>
      </c>
      <c r="CE306">
        <v>-2.3721999999999999</v>
      </c>
      <c r="CF306">
        <v>80.032158240525632</v>
      </c>
      <c r="CG306">
        <v>79.400000000000006</v>
      </c>
      <c r="CH306">
        <v>105.1</v>
      </c>
      <c r="CI306">
        <v>25.699999999999989</v>
      </c>
      <c r="CJ306">
        <v>79.400000000000006</v>
      </c>
      <c r="CK306">
        <v>31.79286846099496</v>
      </c>
      <c r="CL306">
        <v>31.6</v>
      </c>
      <c r="CM306">
        <v>37.700000000000003</v>
      </c>
      <c r="CN306">
        <v>6.1000000000000014</v>
      </c>
      <c r="CO306">
        <v>31.6</v>
      </c>
      <c r="CP306">
        <v>64.11316070018708</v>
      </c>
      <c r="CQ306">
        <v>56.4</v>
      </c>
      <c r="CR306">
        <v>65.5</v>
      </c>
      <c r="CS306">
        <v>9.1000000000000014</v>
      </c>
      <c r="CT306">
        <v>64.400000000000006</v>
      </c>
      <c r="CU306">
        <v>14.706193012744951</v>
      </c>
      <c r="CV306">
        <v>12.1</v>
      </c>
      <c r="CW306">
        <v>21</v>
      </c>
      <c r="CX306">
        <v>8.9</v>
      </c>
      <c r="CY306">
        <v>14.7</v>
      </c>
      <c r="CZ306">
        <v>104.68968682906041</v>
      </c>
      <c r="DA306">
        <v>91.6</v>
      </c>
      <c r="DB306">
        <v>113.1</v>
      </c>
      <c r="DC306">
        <v>21.5</v>
      </c>
      <c r="DD306">
        <v>104.6</v>
      </c>
      <c r="DE306">
        <v>17.058913452175929</v>
      </c>
      <c r="DF306">
        <v>8.5</v>
      </c>
      <c r="DG306">
        <v>21.5</v>
      </c>
      <c r="DH306">
        <v>13</v>
      </c>
      <c r="DI306">
        <v>16.899999999999999</v>
      </c>
      <c r="DJ306">
        <v>0.20240848368830791</v>
      </c>
      <c r="DK306">
        <v>0.2004038364462393</v>
      </c>
      <c r="DL306">
        <v>0.28420767982693351</v>
      </c>
      <c r="DM306">
        <v>8.3803843380694243E-2</v>
      </c>
      <c r="DN306">
        <v>0.2004038364462393</v>
      </c>
      <c r="DO306">
        <v>4.5856395718530427</v>
      </c>
      <c r="DP306">
        <v>3.8085119999999999</v>
      </c>
      <c r="DQ306">
        <v>4.6091030000000002</v>
      </c>
      <c r="DR306">
        <v>0.80059100000000027</v>
      </c>
      <c r="DS306">
        <v>4.6091030000000002</v>
      </c>
      <c r="DT306">
        <v>6.4068485415373813</v>
      </c>
      <c r="DU306">
        <v>6.0379259999999997</v>
      </c>
      <c r="DV306">
        <v>6.4092279999999997</v>
      </c>
      <c r="DW306">
        <v>0.37130200000000002</v>
      </c>
      <c r="DX306">
        <v>6.4092279999999997</v>
      </c>
      <c r="DY306">
        <v>4.833667545153256</v>
      </c>
      <c r="DZ306">
        <v>4.2401090000000003</v>
      </c>
      <c r="EA306">
        <v>4.8681520000000003</v>
      </c>
      <c r="EB306">
        <v>0.62804299999999991</v>
      </c>
      <c r="EC306">
        <v>4.8575629999999999</v>
      </c>
      <c r="ED306">
        <v>8.5697639860665298</v>
      </c>
      <c r="EE306">
        <v>8.4135910000000003</v>
      </c>
      <c r="EF306">
        <v>9.0000339999999994</v>
      </c>
      <c r="EG306">
        <v>0.58644299999999916</v>
      </c>
      <c r="EH306">
        <v>8.4135910000000003</v>
      </c>
      <c r="EI306">
        <v>8.7304678276750192</v>
      </c>
      <c r="EJ306">
        <v>8.7247009999999996</v>
      </c>
      <c r="EK306">
        <v>8.7948839999999997</v>
      </c>
      <c r="EL306">
        <v>7.0183000000000106E-2</v>
      </c>
      <c r="EM306">
        <v>8.7247009999999996</v>
      </c>
      <c r="EN306">
        <v>31.451028552303711</v>
      </c>
      <c r="EO306">
        <v>31.316279999999999</v>
      </c>
      <c r="EP306">
        <v>34.485590000000002</v>
      </c>
      <c r="EQ306">
        <v>3.169310000000003</v>
      </c>
      <c r="ER306">
        <v>31.316279999999999</v>
      </c>
      <c r="ES306">
        <v>10.403912616125689</v>
      </c>
      <c r="ET306">
        <v>10.22634</v>
      </c>
      <c r="EU306">
        <v>18.1767</v>
      </c>
      <c r="EV306">
        <v>7.9503599999999999</v>
      </c>
      <c r="EW306">
        <v>10.22634</v>
      </c>
      <c r="EX306">
        <v>21.04711593617802</v>
      </c>
      <c r="EY306">
        <v>14.82108</v>
      </c>
      <c r="EZ306">
        <v>21.148309999999999</v>
      </c>
      <c r="FA306">
        <v>6.3272299999999984</v>
      </c>
      <c r="FB306">
        <v>21.089939999999999</v>
      </c>
      <c r="FC306">
        <v>0.48579386783384743</v>
      </c>
      <c r="FD306">
        <v>0.48371253620745008</v>
      </c>
      <c r="FE306">
        <v>0.53266582753476088</v>
      </c>
      <c r="FF306">
        <v>4.8953291327310737E-2</v>
      </c>
      <c r="FG306">
        <v>0.48371253620745008</v>
      </c>
      <c r="FH306">
        <v>2.0342949623218138</v>
      </c>
      <c r="FI306">
        <v>0.86151789321327987</v>
      </c>
      <c r="FJ306">
        <v>2.0661847463323508</v>
      </c>
      <c r="FK306">
        <v>1.204666853119071</v>
      </c>
      <c r="FL306">
        <v>2.0623155498448118</v>
      </c>
      <c r="FM306">
        <v>40.080734501054849</v>
      </c>
      <c r="FN306">
        <v>39.909999999999997</v>
      </c>
      <c r="FO306">
        <v>40.75</v>
      </c>
      <c r="FP306">
        <v>0.84000000000000341</v>
      </c>
      <c r="FQ306">
        <v>40.06</v>
      </c>
      <c r="FR306">
        <v>473.72551726010101</v>
      </c>
      <c r="FS306">
        <v>455.25562000000002</v>
      </c>
      <c r="FT306">
        <v>474.37286999999998</v>
      </c>
      <c r="FU306">
        <v>19.117249999999959</v>
      </c>
      <c r="FV306">
        <v>474.13418000000001</v>
      </c>
      <c r="FW306">
        <v>0.71953448038585643</v>
      </c>
      <c r="FX306">
        <v>0.71866399999999997</v>
      </c>
      <c r="FY306">
        <v>0.74249900000000002</v>
      </c>
      <c r="FZ306">
        <v>2.3835000000000051E-2</v>
      </c>
      <c r="GA306">
        <v>0.71906099999999995</v>
      </c>
      <c r="GB306">
        <v>8</v>
      </c>
      <c r="GC306">
        <v>19</v>
      </c>
    </row>
    <row r="307" spans="1:185" x14ac:dyDescent="0.3">
      <c r="A307" s="36" t="s">
        <v>1570</v>
      </c>
      <c r="B307">
        <v>-4.6596042336079058E-2</v>
      </c>
      <c r="C307">
        <v>1.884074422861955</v>
      </c>
      <c r="D307">
        <v>1.7757318711764121</v>
      </c>
      <c r="E307">
        <v>-0.75335707103178662</v>
      </c>
      <c r="F307">
        <v>-0.69614161508242245</v>
      </c>
      <c r="G307">
        <v>1.449498686114209</v>
      </c>
      <c r="H307">
        <v>-54.174801525731347</v>
      </c>
      <c r="I307">
        <v>7.07307084843046E-2</v>
      </c>
      <c r="J307">
        <v>0.40989637718796268</v>
      </c>
      <c r="K307">
        <v>0.19928290551171751</v>
      </c>
      <c r="L307">
        <v>-1.1163619664459499E-2</v>
      </c>
      <c r="M307">
        <v>9.7406349214108137E-2</v>
      </c>
      <c r="N307">
        <v>0.1895108757038336</v>
      </c>
      <c r="O307">
        <v>-0.23148864169110989</v>
      </c>
      <c r="P307">
        <v>-4.1977765987276303E-2</v>
      </c>
      <c r="Q307">
        <v>-0.13673667465997899</v>
      </c>
      <c r="R307">
        <v>4.9340582898467017E-2</v>
      </c>
      <c r="S307">
        <v>0.81317201977195519</v>
      </c>
      <c r="T307">
        <v>-0.55624949313343941</v>
      </c>
      <c r="U307">
        <v>-0.55388746728619309</v>
      </c>
      <c r="V307">
        <v>1.9523458224571959</v>
      </c>
      <c r="W307">
        <v>1.9514686781795521</v>
      </c>
      <c r="X307">
        <v>0.20964422789800841</v>
      </c>
      <c r="Y307">
        <v>0.1997331903865795</v>
      </c>
      <c r="Z307">
        <v>3.8720717793283399E-2</v>
      </c>
      <c r="AA307">
        <v>4.5353017747868068E-2</v>
      </c>
      <c r="AB307">
        <v>48.296975732584272</v>
      </c>
      <c r="AC307">
        <v>-0.37508170993991807</v>
      </c>
      <c r="AD307">
        <v>1.894236283381451</v>
      </c>
      <c r="AE307">
        <v>0.58472593783792659</v>
      </c>
      <c r="AF307">
        <v>0.57481490032649762</v>
      </c>
      <c r="AG307">
        <v>0.76227315944831431</v>
      </c>
      <c r="AH307">
        <v>4.9082313392186461E-3</v>
      </c>
      <c r="AI307">
        <v>292.36144946533631</v>
      </c>
      <c r="AJ307">
        <v>263.41623289885649</v>
      </c>
      <c r="AK307">
        <v>288.77833415509753</v>
      </c>
      <c r="AL307">
        <v>324.88975075847048</v>
      </c>
      <c r="AM307">
        <v>235.63514189783879</v>
      </c>
      <c r="AN307">
        <v>309.20825362095968</v>
      </c>
      <c r="AO307">
        <v>91.32370396350278</v>
      </c>
      <c r="AP307">
        <v>259.43881971002429</v>
      </c>
      <c r="AQ307">
        <v>19.7830594518792</v>
      </c>
      <c r="AR307">
        <v>4.6737644717934543</v>
      </c>
      <c r="AS307">
        <v>12.2169405481208</v>
      </c>
      <c r="AT307">
        <v>-14.58003890290353</v>
      </c>
      <c r="AU307">
        <v>-5.9198831568616432</v>
      </c>
      <c r="AV307">
        <v>-8.6601557460418892</v>
      </c>
      <c r="AW307">
        <v>2.152068737134631</v>
      </c>
      <c r="AX307">
        <v>1.9218</v>
      </c>
      <c r="AY307">
        <v>3.5131000000000001</v>
      </c>
      <c r="AZ307">
        <v>1.5912999999999999</v>
      </c>
      <c r="BA307">
        <v>1.9218</v>
      </c>
      <c r="BB307">
        <v>0.93404045807875613</v>
      </c>
      <c r="BC307">
        <v>0.9254</v>
      </c>
      <c r="BD307">
        <v>0.94059999999999999</v>
      </c>
      <c r="BE307">
        <v>1.519999999999999E-2</v>
      </c>
      <c r="BF307">
        <v>0.9254</v>
      </c>
      <c r="BG307">
        <v>17.782293887692639</v>
      </c>
      <c r="BH307">
        <v>16.819400000000002</v>
      </c>
      <c r="BI307">
        <v>18.987300000000001</v>
      </c>
      <c r="BJ307">
        <v>2.1678999999999991</v>
      </c>
      <c r="BK307">
        <v>18.987300000000001</v>
      </c>
      <c r="BL307">
        <v>7.7481880303963946</v>
      </c>
      <c r="BM307">
        <v>7.5637999999999996</v>
      </c>
      <c r="BN307">
        <v>13.742000000000001</v>
      </c>
      <c r="BO307">
        <v>6.1782000000000012</v>
      </c>
      <c r="BP307">
        <v>8.7688000000000006</v>
      </c>
      <c r="BQ307">
        <v>6.1780860121878796</v>
      </c>
      <c r="BR307">
        <v>6.0868000000000002</v>
      </c>
      <c r="BS307">
        <v>11.0059</v>
      </c>
      <c r="BT307">
        <v>4.9191000000000003</v>
      </c>
      <c r="BU307">
        <v>6.6830999999999996</v>
      </c>
      <c r="BV307">
        <v>-1.982522446188542</v>
      </c>
      <c r="BW307">
        <v>-3.6122000000000001</v>
      </c>
      <c r="BX307">
        <v>-1.1171</v>
      </c>
      <c r="BY307">
        <v>2.4950999999999999</v>
      </c>
      <c r="BZ307">
        <v>-1.1171</v>
      </c>
      <c r="CA307">
        <v>-4.195563565999338</v>
      </c>
      <c r="CB307">
        <v>-7.3936999999999999</v>
      </c>
      <c r="CC307">
        <v>-3.9481000000000002</v>
      </c>
      <c r="CD307">
        <v>3.4456000000000002</v>
      </c>
      <c r="CE307">
        <v>-5.5659999999999998</v>
      </c>
      <c r="CF307">
        <v>49.769433910935312</v>
      </c>
      <c r="CG307">
        <v>49.6</v>
      </c>
      <c r="CH307">
        <v>50.5</v>
      </c>
      <c r="CI307">
        <v>0.89999999999999858</v>
      </c>
      <c r="CJ307">
        <v>49.6</v>
      </c>
      <c r="CK307">
        <v>14.322338710930151</v>
      </c>
      <c r="CL307">
        <v>14.2</v>
      </c>
      <c r="CM307">
        <v>15</v>
      </c>
      <c r="CN307">
        <v>0.80000000000000071</v>
      </c>
      <c r="CO307">
        <v>15</v>
      </c>
      <c r="CP307">
        <v>60.009481098700007</v>
      </c>
      <c r="CQ307">
        <v>58.4</v>
      </c>
      <c r="CR307">
        <v>60.5</v>
      </c>
      <c r="CS307">
        <v>2.100000000000001</v>
      </c>
      <c r="CT307">
        <v>58.4</v>
      </c>
      <c r="CU307">
        <v>10.9847005537019</v>
      </c>
      <c r="CV307">
        <v>10.6</v>
      </c>
      <c r="CW307">
        <v>11</v>
      </c>
      <c r="CX307">
        <v>0.40000000000000041</v>
      </c>
      <c r="CY307">
        <v>10.9</v>
      </c>
      <c r="CZ307">
        <v>28.688291383637889</v>
      </c>
      <c r="DA307">
        <v>28</v>
      </c>
      <c r="DB307">
        <v>37.6</v>
      </c>
      <c r="DC307">
        <v>9.6000000000000014</v>
      </c>
      <c r="DD307">
        <v>32.5</v>
      </c>
      <c r="DE307">
        <v>3.0835168140036351</v>
      </c>
      <c r="DF307">
        <v>2.9</v>
      </c>
      <c r="DG307">
        <v>4.2</v>
      </c>
      <c r="DH307">
        <v>1.3</v>
      </c>
      <c r="DI307">
        <v>4.0999999999999996</v>
      </c>
      <c r="DJ307">
        <v>0.1918348587086007</v>
      </c>
      <c r="DK307">
        <v>0.19143187958317251</v>
      </c>
      <c r="DL307">
        <v>0.19520680324700429</v>
      </c>
      <c r="DM307">
        <v>3.7749236638317252E-3</v>
      </c>
      <c r="DN307">
        <v>0.19143187958317251</v>
      </c>
      <c r="DO307">
        <v>3.7382643841844092</v>
      </c>
      <c r="DP307">
        <v>3.6900840000000001</v>
      </c>
      <c r="DQ307">
        <v>4.0051449999999997</v>
      </c>
      <c r="DR307">
        <v>0.31506099999999959</v>
      </c>
      <c r="DS307">
        <v>4.0051449999999997</v>
      </c>
      <c r="DT307">
        <v>6.3963593480239016</v>
      </c>
      <c r="DU307">
        <v>6.0521950000000002</v>
      </c>
      <c r="DV307">
        <v>6.458494</v>
      </c>
      <c r="DW307">
        <v>0.40629899999999969</v>
      </c>
      <c r="DX307">
        <v>6.0521950000000002</v>
      </c>
      <c r="DY307">
        <v>4.1895531986278476</v>
      </c>
      <c r="DZ307">
        <v>3.9730300000000001</v>
      </c>
      <c r="EA307">
        <v>4.2831299999999999</v>
      </c>
      <c r="EB307">
        <v>0.31009999999999982</v>
      </c>
      <c r="EC307">
        <v>4.2831299999999999</v>
      </c>
      <c r="ED307">
        <v>6.449676286294773</v>
      </c>
      <c r="EE307">
        <v>6.4008339999999997</v>
      </c>
      <c r="EF307">
        <v>6.458494</v>
      </c>
      <c r="EG307">
        <v>5.7660000000000267E-2</v>
      </c>
      <c r="EH307">
        <v>6.4008339999999997</v>
      </c>
      <c r="EI307">
        <v>7.3710951499879194</v>
      </c>
      <c r="EJ307">
        <v>7.3410950000000001</v>
      </c>
      <c r="EK307">
        <v>8.3667189999999998</v>
      </c>
      <c r="EL307">
        <v>1.0256240000000001</v>
      </c>
      <c r="EM307">
        <v>7.537147</v>
      </c>
      <c r="EN307">
        <v>20.340136619838528</v>
      </c>
      <c r="EO307">
        <v>19.817589999999999</v>
      </c>
      <c r="EP307">
        <v>22.758749999999999</v>
      </c>
      <c r="EQ307">
        <v>2.94116</v>
      </c>
      <c r="ER307">
        <v>22.758749999999999</v>
      </c>
      <c r="ES307">
        <v>6.0449995304027624</v>
      </c>
      <c r="ET307">
        <v>5.8498000000000001</v>
      </c>
      <c r="EU307">
        <v>7.1263899999999998</v>
      </c>
      <c r="EV307">
        <v>1.2765899999999999</v>
      </c>
      <c r="EW307">
        <v>7.1263899999999998</v>
      </c>
      <c r="EX307">
        <v>14.295137089435769</v>
      </c>
      <c r="EY307">
        <v>13.967790000000001</v>
      </c>
      <c r="EZ307">
        <v>15.63236</v>
      </c>
      <c r="FA307">
        <v>1.664569999999999</v>
      </c>
      <c r="FB307">
        <v>15.63236</v>
      </c>
      <c r="FC307">
        <v>0.44839939948918378</v>
      </c>
      <c r="FD307">
        <v>0.4368798313112508</v>
      </c>
      <c r="FE307">
        <v>0.50171786079210079</v>
      </c>
      <c r="FF307">
        <v>6.483802948084999E-2</v>
      </c>
      <c r="FG307">
        <v>0.50171786079210079</v>
      </c>
      <c r="FH307">
        <v>2.370499818831278</v>
      </c>
      <c r="FI307">
        <v>2.193587496614696</v>
      </c>
      <c r="FJ307">
        <v>2.4024342712571372</v>
      </c>
      <c r="FK307">
        <v>0.20884677464244161</v>
      </c>
      <c r="FL307">
        <v>2.193587496614696</v>
      </c>
      <c r="FM307">
        <v>35.936381812380233</v>
      </c>
      <c r="FN307">
        <v>34.979999999999997</v>
      </c>
      <c r="FO307">
        <v>37.799999999999997</v>
      </c>
      <c r="FP307">
        <v>2.82</v>
      </c>
      <c r="FQ307">
        <v>37.799999999999997</v>
      </c>
      <c r="FR307">
        <v>313.05817197052039</v>
      </c>
      <c r="FS307">
        <v>313.01852000000002</v>
      </c>
      <c r="FT307">
        <v>314.59395000000001</v>
      </c>
      <c r="FU307">
        <v>1.575429999999983</v>
      </c>
      <c r="FV307">
        <v>313.01852000000002</v>
      </c>
      <c r="FW307">
        <v>0.76476333708312461</v>
      </c>
      <c r="FX307">
        <v>0.76126300000000002</v>
      </c>
      <c r="FY307">
        <v>0.76483100000000004</v>
      </c>
      <c r="FZ307">
        <v>3.568000000000016E-3</v>
      </c>
      <c r="GA307">
        <v>0.76438899999999999</v>
      </c>
      <c r="GB307">
        <v>3</v>
      </c>
      <c r="GC307">
        <v>3</v>
      </c>
    </row>
    <row r="308" spans="1:185" x14ac:dyDescent="0.3">
      <c r="A308" s="36" t="s">
        <v>1573</v>
      </c>
      <c r="B308">
        <v>-6.865848171836679E-2</v>
      </c>
      <c r="C308">
        <v>1.8127430188469471</v>
      </c>
      <c r="D308">
        <v>1.831788818540623</v>
      </c>
      <c r="E308">
        <v>-0.86419575313090258</v>
      </c>
      <c r="F308">
        <v>-0.62512898117724103</v>
      </c>
      <c r="G308">
        <v>1.4893247343081439</v>
      </c>
      <c r="H308">
        <v>-54.20041701822619</v>
      </c>
      <c r="I308">
        <v>4.260861314011069E-2</v>
      </c>
      <c r="J308">
        <v>0.6146175354537341</v>
      </c>
      <c r="K308">
        <v>0.22558136265882969</v>
      </c>
      <c r="L308">
        <v>-3.5285671083928147E-2</v>
      </c>
      <c r="M308">
        <v>9.0892291416350371E-2</v>
      </c>
      <c r="N308">
        <v>0.18364117850106171</v>
      </c>
      <c r="O308">
        <v>-0.21208321208594569</v>
      </c>
      <c r="P308">
        <v>-2.8442033584884039E-2</v>
      </c>
      <c r="Q308">
        <v>-0.1202626228354149</v>
      </c>
      <c r="R308">
        <v>3.9379663987561042E-2</v>
      </c>
      <c r="S308">
        <v>0.84195259299718417</v>
      </c>
      <c r="T308">
        <v>-0.52011542137612798</v>
      </c>
      <c r="U308">
        <v>-0.50803475524576214</v>
      </c>
      <c r="V308">
        <v>1.9475751346488459</v>
      </c>
      <c r="W308">
        <v>1.940047639993665</v>
      </c>
      <c r="X308">
        <v>0.20505239545744439</v>
      </c>
      <c r="Y308">
        <v>0.19233111490261229</v>
      </c>
      <c r="Z308">
        <v>4.448328775863844E-2</v>
      </c>
      <c r="AA308">
        <v>5.2108002726258269E-2</v>
      </c>
      <c r="AB308">
        <v>46.385210016721487</v>
      </c>
      <c r="AC308">
        <v>-0.33998847040981311</v>
      </c>
      <c r="AD308">
        <v>1.9131942822410639</v>
      </c>
      <c r="AE308">
        <v>0.54504086586725742</v>
      </c>
      <c r="AF308">
        <v>0.5323195853124254</v>
      </c>
      <c r="AG308">
        <v>0.82674751696052073</v>
      </c>
      <c r="AH308">
        <v>5.3215786856937574E-3</v>
      </c>
      <c r="AI308">
        <v>273.89852768906638</v>
      </c>
      <c r="AJ308">
        <v>232.0345360201438</v>
      </c>
      <c r="AK308">
        <v>284.61399761983631</v>
      </c>
      <c r="AL308">
        <v>305.04711740554978</v>
      </c>
      <c r="AM308">
        <v>377.79782237396358</v>
      </c>
      <c r="AN308">
        <v>493.96010587819649</v>
      </c>
      <c r="AO308">
        <v>164.95016838942149</v>
      </c>
      <c r="AP308">
        <v>396.42766234131079</v>
      </c>
      <c r="AQ308">
        <v>21.2167980093488</v>
      </c>
      <c r="AR308">
        <v>4.7135948905844431</v>
      </c>
      <c r="AS308">
        <v>13.07719313025483</v>
      </c>
      <c r="AT308">
        <v>-19.02468178925627</v>
      </c>
      <c r="AU308">
        <v>-12.44280669347749</v>
      </c>
      <c r="AV308">
        <v>-6.5818750957787744</v>
      </c>
      <c r="AW308">
        <v>1.1062163261082101</v>
      </c>
      <c r="AX308">
        <v>1.0915999999999999</v>
      </c>
      <c r="AY308">
        <v>1.3280000000000001</v>
      </c>
      <c r="AZ308">
        <v>0.23640000000000019</v>
      </c>
      <c r="BA308">
        <v>1.3280000000000001</v>
      </c>
      <c r="BB308">
        <v>0.85708728242577825</v>
      </c>
      <c r="BC308">
        <v>0.74760000000000004</v>
      </c>
      <c r="BD308">
        <v>0.85760000000000003</v>
      </c>
      <c r="BE308">
        <v>0.11</v>
      </c>
      <c r="BF308">
        <v>0.74760000000000004</v>
      </c>
      <c r="BG308">
        <v>26.69802770953272</v>
      </c>
      <c r="BH308">
        <v>26.625399999999999</v>
      </c>
      <c r="BI308">
        <v>37.116</v>
      </c>
      <c r="BJ308">
        <v>10.490600000000001</v>
      </c>
      <c r="BK308">
        <v>37.116</v>
      </c>
      <c r="BL308">
        <v>4.8452750065138659</v>
      </c>
      <c r="BM308">
        <v>4.3045</v>
      </c>
      <c r="BN308">
        <v>5.0999999999999996</v>
      </c>
      <c r="BO308">
        <v>0.79549999999999965</v>
      </c>
      <c r="BP308">
        <v>4.8083</v>
      </c>
      <c r="BQ308">
        <v>2.2801528224867789</v>
      </c>
      <c r="BR308">
        <v>2.2141000000000002</v>
      </c>
      <c r="BS308">
        <v>2.4016999999999999</v>
      </c>
      <c r="BT308">
        <v>0.18759999999999979</v>
      </c>
      <c r="BU308">
        <v>2.2141000000000002</v>
      </c>
      <c r="BV308">
        <v>1.6444982376664381</v>
      </c>
      <c r="BW308">
        <v>1.0214000000000001</v>
      </c>
      <c r="BX308">
        <v>1.9379999999999999</v>
      </c>
      <c r="BY308">
        <v>0.91659999999999986</v>
      </c>
      <c r="BZ308">
        <v>1.7007000000000001</v>
      </c>
      <c r="CA308">
        <v>-3.924651060153217</v>
      </c>
      <c r="CB308">
        <v>-4.1608999999999998</v>
      </c>
      <c r="CC308">
        <v>-3.4230999999999998</v>
      </c>
      <c r="CD308">
        <v>0.73780000000000001</v>
      </c>
      <c r="CE308">
        <v>-3.9148000000000001</v>
      </c>
      <c r="CF308">
        <v>97.532443536885651</v>
      </c>
      <c r="CG308">
        <v>70.5</v>
      </c>
      <c r="CH308">
        <v>99.3</v>
      </c>
      <c r="CI308">
        <v>28.8</v>
      </c>
      <c r="CJ308">
        <v>70.5</v>
      </c>
      <c r="CK308">
        <v>42.23587910384272</v>
      </c>
      <c r="CL308">
        <v>19.7</v>
      </c>
      <c r="CM308">
        <v>42.3</v>
      </c>
      <c r="CN308">
        <v>22.6</v>
      </c>
      <c r="CO308">
        <v>19.7</v>
      </c>
      <c r="CP308">
        <v>91.712328375181954</v>
      </c>
      <c r="CQ308">
        <v>90.8</v>
      </c>
      <c r="CR308">
        <v>92.8</v>
      </c>
      <c r="CS308">
        <v>2</v>
      </c>
      <c r="CT308">
        <v>90.8</v>
      </c>
      <c r="CU308">
        <v>15.464040870630059</v>
      </c>
      <c r="CV308">
        <v>15.3</v>
      </c>
      <c r="CW308">
        <v>15.6</v>
      </c>
      <c r="CX308">
        <v>0.29999999999999888</v>
      </c>
      <c r="CY308">
        <v>15.3</v>
      </c>
      <c r="CZ308">
        <v>65.87565746621577</v>
      </c>
      <c r="DA308">
        <v>51.6</v>
      </c>
      <c r="DB308">
        <v>72.599999999999994</v>
      </c>
      <c r="DC308">
        <v>20.999999999999989</v>
      </c>
      <c r="DD308">
        <v>68.599999999999994</v>
      </c>
      <c r="DE308">
        <v>24.627492771801609</v>
      </c>
      <c r="DF308">
        <v>4.2</v>
      </c>
      <c r="DG308">
        <v>25.3</v>
      </c>
      <c r="DH308">
        <v>21.1</v>
      </c>
      <c r="DI308">
        <v>4.2</v>
      </c>
      <c r="DJ308">
        <v>0.24603745208674491</v>
      </c>
      <c r="DK308">
        <v>0.1662343786842726</v>
      </c>
      <c r="DL308">
        <v>0.25139240506329108</v>
      </c>
      <c r="DM308">
        <v>8.5158026379018564E-2</v>
      </c>
      <c r="DN308">
        <v>0.1662343786842726</v>
      </c>
      <c r="DO308">
        <v>4.2555718355944787</v>
      </c>
      <c r="DP308">
        <v>4.1982410000000003</v>
      </c>
      <c r="DQ308">
        <v>4.6103480000000001</v>
      </c>
      <c r="DR308">
        <v>0.41210699999999978</v>
      </c>
      <c r="DS308">
        <v>4.6103480000000001</v>
      </c>
      <c r="DT308">
        <v>6.3529127169382296</v>
      </c>
      <c r="DU308">
        <v>6.3500819999999996</v>
      </c>
      <c r="DV308">
        <v>6.3769939999999998</v>
      </c>
      <c r="DW308">
        <v>2.6912000000000269E-2</v>
      </c>
      <c r="DX308">
        <v>6.3769939999999998</v>
      </c>
      <c r="DY308">
        <v>4.5930015398328443</v>
      </c>
      <c r="DZ308">
        <v>4.4971160000000001</v>
      </c>
      <c r="EA308">
        <v>4.8118990000000004</v>
      </c>
      <c r="EB308">
        <v>0.31478300000000031</v>
      </c>
      <c r="EC308">
        <v>4.8118990000000004</v>
      </c>
      <c r="ED308">
        <v>6.8247441869937946</v>
      </c>
      <c r="EE308">
        <v>6.8240970000000001</v>
      </c>
      <c r="EF308">
        <v>6.8384029999999996</v>
      </c>
      <c r="EG308">
        <v>1.4305999999999489E-2</v>
      </c>
      <c r="EH308">
        <v>6.8384029999999996</v>
      </c>
      <c r="EI308">
        <v>7.667022895690109</v>
      </c>
      <c r="EJ308">
        <v>7.6564290000000002</v>
      </c>
      <c r="EK308">
        <v>10.164580000000001</v>
      </c>
      <c r="EL308">
        <v>2.5081510000000011</v>
      </c>
      <c r="EM308">
        <v>10.164580000000001</v>
      </c>
      <c r="EN308">
        <v>37.7958314933203</v>
      </c>
      <c r="EO308">
        <v>30.719329999999999</v>
      </c>
      <c r="EP308">
        <v>38.165990000000001</v>
      </c>
      <c r="EQ308">
        <v>7.4466600000000014</v>
      </c>
      <c r="ER308">
        <v>30.719329999999999</v>
      </c>
      <c r="ES308">
        <v>16.464868462339659</v>
      </c>
      <c r="ET308">
        <v>14.86905</v>
      </c>
      <c r="EU308">
        <v>19.85276</v>
      </c>
      <c r="EV308">
        <v>4.9837100000000003</v>
      </c>
      <c r="EW308">
        <v>16.015270000000001</v>
      </c>
      <c r="EX308">
        <v>21.330963030980641</v>
      </c>
      <c r="EY308">
        <v>14.70406</v>
      </c>
      <c r="EZ308">
        <v>22.752459999999999</v>
      </c>
      <c r="FA308">
        <v>8.0483999999999991</v>
      </c>
      <c r="FB308">
        <v>14.70406</v>
      </c>
      <c r="FC308">
        <v>0.51950397970632545</v>
      </c>
      <c r="FD308">
        <v>0.42223741503695539</v>
      </c>
      <c r="FE308">
        <v>0.52459181108202202</v>
      </c>
      <c r="FF308">
        <v>0.1023543960450666</v>
      </c>
      <c r="FG308">
        <v>0.42223741503695539</v>
      </c>
      <c r="FH308">
        <v>1.3355860774635051</v>
      </c>
      <c r="FI308">
        <v>0.91812751205568177</v>
      </c>
      <c r="FJ308">
        <v>1.5301892185445609</v>
      </c>
      <c r="FK308">
        <v>0.61206170648887892</v>
      </c>
      <c r="FL308">
        <v>0.91812751205568177</v>
      </c>
      <c r="FM308">
        <v>39.656139391571863</v>
      </c>
      <c r="FN308">
        <v>38.04</v>
      </c>
      <c r="FO308">
        <v>40.049999999999997</v>
      </c>
      <c r="FP308">
        <v>2.009999999999998</v>
      </c>
      <c r="FQ308">
        <v>38.04</v>
      </c>
      <c r="FR308">
        <v>453.3250101715953</v>
      </c>
      <c r="FS308">
        <v>438.52978999999999</v>
      </c>
      <c r="FT308">
        <v>454.19603999999998</v>
      </c>
      <c r="FU308">
        <v>15.666249999999989</v>
      </c>
      <c r="FV308">
        <v>438.52978999999999</v>
      </c>
      <c r="FW308">
        <v>0.75406859892301981</v>
      </c>
      <c r="FX308">
        <v>0.75312699999999999</v>
      </c>
      <c r="FY308">
        <v>0.778451</v>
      </c>
      <c r="FZ308">
        <v>2.532400000000001E-2</v>
      </c>
      <c r="GA308">
        <v>0.778451</v>
      </c>
      <c r="GB308">
        <v>3</v>
      </c>
      <c r="GC308">
        <v>2</v>
      </c>
    </row>
    <row r="309" spans="1:185" x14ac:dyDescent="0.3">
      <c r="A309" s="36" t="s">
        <v>1576</v>
      </c>
      <c r="B309">
        <v>-5.2038381788090463E-2</v>
      </c>
      <c r="C309">
        <v>1.8459338837017181</v>
      </c>
      <c r="D309">
        <v>2.3085325658907889</v>
      </c>
      <c r="E309">
        <v>-1.5067412520489309</v>
      </c>
      <c r="F309">
        <v>-0.22729419333891959</v>
      </c>
      <c r="G309">
        <v>1.7341114516227081</v>
      </c>
      <c r="H309">
        <v>-54.169122843907907</v>
      </c>
      <c r="I309">
        <v>1.348617493814855E-2</v>
      </c>
      <c r="J309">
        <v>5.5458125254137331E-3</v>
      </c>
      <c r="K309">
        <v>0.23198474796180399</v>
      </c>
      <c r="L309">
        <v>8.7535155160682693E-2</v>
      </c>
      <c r="M309">
        <v>0.15623769186514461</v>
      </c>
      <c r="N309">
        <v>0.17958818718281491</v>
      </c>
      <c r="O309">
        <v>-0.2088035004226744</v>
      </c>
      <c r="P309">
        <v>-2.9215313239859451E-2</v>
      </c>
      <c r="Q309">
        <v>-0.11901385802540181</v>
      </c>
      <c r="R309">
        <v>3.9444095660385127E-2</v>
      </c>
      <c r="S309">
        <v>1.011814708895177</v>
      </c>
      <c r="T309">
        <v>-0.56646855854518918</v>
      </c>
      <c r="U309">
        <v>-0.51650467759536378</v>
      </c>
      <c r="V309">
        <v>1.95736428354312</v>
      </c>
      <c r="W309">
        <v>1.95221925712593</v>
      </c>
      <c r="X309">
        <v>0.19028817878750759</v>
      </c>
      <c r="Y309">
        <v>0.1858352339425024</v>
      </c>
      <c r="Z309">
        <v>4.6592949664403853E-2</v>
      </c>
      <c r="AA309">
        <v>5.3422756407270157E-2</v>
      </c>
      <c r="AB309">
        <v>52.888371474177752</v>
      </c>
      <c r="AC309">
        <v>-0.38615306798357452</v>
      </c>
      <c r="AD309">
        <v>1.94219873584713</v>
      </c>
      <c r="AE309">
        <v>0.57644124677108211</v>
      </c>
      <c r="AF309">
        <v>0.57198830192607675</v>
      </c>
      <c r="AG309">
        <v>0.94090940256516942</v>
      </c>
      <c r="AH309">
        <v>6.4510424736356911E-3</v>
      </c>
      <c r="AI309">
        <v>221.17593726599159</v>
      </c>
      <c r="AJ309">
        <v>123.3923932972844</v>
      </c>
      <c r="AK309">
        <v>241.81770532839329</v>
      </c>
      <c r="AL309">
        <v>298.31770234715037</v>
      </c>
      <c r="AM309">
        <v>355.81793705433188</v>
      </c>
      <c r="AN309">
        <v>467.235887564569</v>
      </c>
      <c r="AO309">
        <v>190.153942260534</v>
      </c>
      <c r="AP309">
        <v>365.83766113369609</v>
      </c>
      <c r="AQ309">
        <v>20.68555372810415</v>
      </c>
      <c r="AR309">
        <v>5.0855054047725714</v>
      </c>
      <c r="AS309">
        <v>12.39218338869213</v>
      </c>
      <c r="AT309">
        <v>-19.41340213159414</v>
      </c>
      <c r="AU309">
        <v>-10.82763288147108</v>
      </c>
      <c r="AV309">
        <v>-8.5857692501230609</v>
      </c>
      <c r="AW309">
        <v>2.716285379843721</v>
      </c>
      <c r="AX309">
        <v>0.77270000000000005</v>
      </c>
      <c r="AY309">
        <v>4.0244</v>
      </c>
      <c r="AZ309">
        <v>3.2517</v>
      </c>
      <c r="BA309">
        <v>4.0244</v>
      </c>
      <c r="BB309">
        <v>0.92535108327135351</v>
      </c>
      <c r="BC309">
        <v>0.89700000000000002</v>
      </c>
      <c r="BD309">
        <v>0.93469999999999998</v>
      </c>
      <c r="BE309">
        <v>3.7699999999999963E-2</v>
      </c>
      <c r="BF309">
        <v>0.91539999999999999</v>
      </c>
      <c r="BG309">
        <v>18.908235030059721</v>
      </c>
      <c r="BH309">
        <v>17.546500000000002</v>
      </c>
      <c r="BI309">
        <v>22.541899999999998</v>
      </c>
      <c r="BJ309">
        <v>4.9953999999999974</v>
      </c>
      <c r="BK309">
        <v>20.308800000000002</v>
      </c>
      <c r="BL309">
        <v>8.4177731327162419</v>
      </c>
      <c r="BM309">
        <v>4.7054</v>
      </c>
      <c r="BN309">
        <v>12.846500000000001</v>
      </c>
      <c r="BO309">
        <v>8.1411000000000016</v>
      </c>
      <c r="BP309">
        <v>10.7806</v>
      </c>
      <c r="BQ309">
        <v>5.1499966543335001</v>
      </c>
      <c r="BR309">
        <v>3.7122000000000002</v>
      </c>
      <c r="BS309">
        <v>10.230399999999999</v>
      </c>
      <c r="BT309">
        <v>6.5181999999999993</v>
      </c>
      <c r="BU309">
        <v>8.7682000000000002</v>
      </c>
      <c r="BV309">
        <v>1.1776622593630559</v>
      </c>
      <c r="BW309">
        <v>-3.7141000000000002</v>
      </c>
      <c r="BX309">
        <v>2.0211999999999999</v>
      </c>
      <c r="BY309">
        <v>5.7353000000000014</v>
      </c>
      <c r="BZ309">
        <v>-3.7141000000000002</v>
      </c>
      <c r="CA309">
        <v>-6.327660980276133</v>
      </c>
      <c r="CB309">
        <v>-7.1203000000000003</v>
      </c>
      <c r="CC309">
        <v>-2.7132999999999998</v>
      </c>
      <c r="CD309">
        <v>4.407</v>
      </c>
      <c r="CE309">
        <v>-5.0541</v>
      </c>
      <c r="CF309">
        <v>101.3982264308729</v>
      </c>
      <c r="CG309">
        <v>67.3</v>
      </c>
      <c r="CH309">
        <v>121.1</v>
      </c>
      <c r="CI309">
        <v>53.8</v>
      </c>
      <c r="CJ309">
        <v>67.3</v>
      </c>
      <c r="CK309">
        <v>42.035821719717262</v>
      </c>
      <c r="CL309">
        <v>25.4</v>
      </c>
      <c r="CM309">
        <v>43.8</v>
      </c>
      <c r="CN309">
        <v>18.399999999999999</v>
      </c>
      <c r="CO309">
        <v>25.4</v>
      </c>
      <c r="CP309">
        <v>63.423685210488372</v>
      </c>
      <c r="CQ309">
        <v>54.2</v>
      </c>
      <c r="CR309">
        <v>76.3</v>
      </c>
      <c r="CS309">
        <v>22.099999999999991</v>
      </c>
      <c r="CT309">
        <v>75.900000000000006</v>
      </c>
      <c r="CU309">
        <v>13.71057223309989</v>
      </c>
      <c r="CV309">
        <v>11.8</v>
      </c>
      <c r="CW309">
        <v>19.600000000000001</v>
      </c>
      <c r="CX309">
        <v>7.8000000000000007</v>
      </c>
      <c r="CY309">
        <v>12.8</v>
      </c>
      <c r="CZ309">
        <v>95.87582131969755</v>
      </c>
      <c r="DA309">
        <v>59.4</v>
      </c>
      <c r="DB309">
        <v>117.4</v>
      </c>
      <c r="DC309">
        <v>58.000000000000007</v>
      </c>
      <c r="DD309">
        <v>66.8</v>
      </c>
      <c r="DE309">
        <v>25.176591380456699</v>
      </c>
      <c r="DF309">
        <v>6.4</v>
      </c>
      <c r="DG309">
        <v>27.4</v>
      </c>
      <c r="DH309">
        <v>21</v>
      </c>
      <c r="DI309">
        <v>12.6</v>
      </c>
      <c r="DJ309">
        <v>0.27785667931340408</v>
      </c>
      <c r="DK309">
        <v>0.16816591704147929</v>
      </c>
      <c r="DL309">
        <v>0.35030373155915528</v>
      </c>
      <c r="DM309">
        <v>0.18213781451767599</v>
      </c>
      <c r="DN309">
        <v>0.16816591704147929</v>
      </c>
      <c r="DO309">
        <v>4.4487617490976463</v>
      </c>
      <c r="DP309">
        <v>3.7898969999999998</v>
      </c>
      <c r="DQ309">
        <v>4.6755849999999999</v>
      </c>
      <c r="DR309">
        <v>0.88568800000000003</v>
      </c>
      <c r="DS309">
        <v>4.3591309999999996</v>
      </c>
      <c r="DT309">
        <v>6.4192879993753484</v>
      </c>
      <c r="DU309">
        <v>5.8695310000000003</v>
      </c>
      <c r="DV309">
        <v>7.1625230000000002</v>
      </c>
      <c r="DW309">
        <v>1.2929919999999999</v>
      </c>
      <c r="DX309">
        <v>7.0135519999999998</v>
      </c>
      <c r="DY309">
        <v>4.7257862930261387</v>
      </c>
      <c r="DZ309">
        <v>4.261482</v>
      </c>
      <c r="EA309">
        <v>4.9391230000000004</v>
      </c>
      <c r="EB309">
        <v>0.67764100000000038</v>
      </c>
      <c r="EC309">
        <v>4.8558859999999999</v>
      </c>
      <c r="ED309">
        <v>6.788653531616025</v>
      </c>
      <c r="EE309">
        <v>6.254759</v>
      </c>
      <c r="EF309">
        <v>7.4000630000000003</v>
      </c>
      <c r="EG309">
        <v>1.1453040000000001</v>
      </c>
      <c r="EH309">
        <v>7.4000630000000003</v>
      </c>
      <c r="EI309">
        <v>9.3597705844462293</v>
      </c>
      <c r="EJ309">
        <v>9.0572479999999995</v>
      </c>
      <c r="EK309">
        <v>10.174346999999999</v>
      </c>
      <c r="EL309">
        <v>1.1170990000000001</v>
      </c>
      <c r="EM309">
        <v>9.9412749999999992</v>
      </c>
      <c r="EN309">
        <v>37.973878708988273</v>
      </c>
      <c r="EO309">
        <v>29.226759999999999</v>
      </c>
      <c r="EP309">
        <v>42.188450000000003</v>
      </c>
      <c r="EQ309">
        <v>12.961690000000001</v>
      </c>
      <c r="ER309">
        <v>29.226759999999999</v>
      </c>
      <c r="ES309">
        <v>15.43801777874226</v>
      </c>
      <c r="ET309">
        <v>8.5002700000000004</v>
      </c>
      <c r="EU309">
        <v>17.159379999999999</v>
      </c>
      <c r="EV309">
        <v>8.6591099999999983</v>
      </c>
      <c r="EW309">
        <v>8.5002700000000004</v>
      </c>
      <c r="EX309">
        <v>22.535860930245999</v>
      </c>
      <c r="EY309">
        <v>18.045280000000002</v>
      </c>
      <c r="EZ309">
        <v>25.419339999999998</v>
      </c>
      <c r="FA309">
        <v>7.3740599999999974</v>
      </c>
      <c r="FB309">
        <v>20.726489999999998</v>
      </c>
      <c r="FC309">
        <v>0.57730118070871228</v>
      </c>
      <c r="FD309">
        <v>0.44432235078205151</v>
      </c>
      <c r="FE309">
        <v>0.64137356586399041</v>
      </c>
      <c r="FF309">
        <v>0.19705121508193901</v>
      </c>
      <c r="FG309">
        <v>0.44432235078205151</v>
      </c>
      <c r="FH309">
        <v>1.4845422206260139</v>
      </c>
      <c r="FI309">
        <v>1.0516277394637801</v>
      </c>
      <c r="FJ309">
        <v>2.4383331353004079</v>
      </c>
      <c r="FK309">
        <v>1.386705395836628</v>
      </c>
      <c r="FL309">
        <v>2.4383331353004079</v>
      </c>
      <c r="FM309">
        <v>40.036753882843279</v>
      </c>
      <c r="FN309">
        <v>37.880000000000003</v>
      </c>
      <c r="FO309">
        <v>42.21</v>
      </c>
      <c r="FP309">
        <v>4.3299999999999983</v>
      </c>
      <c r="FQ309">
        <v>40.85</v>
      </c>
      <c r="FR309">
        <v>446.78563869105602</v>
      </c>
      <c r="FS309">
        <v>424.61819000000003</v>
      </c>
      <c r="FT309">
        <v>455.56891000000002</v>
      </c>
      <c r="FU309">
        <v>30.95071999999999</v>
      </c>
      <c r="FV309">
        <v>441.02438000000001</v>
      </c>
      <c r="FW309">
        <v>0.73211424542543724</v>
      </c>
      <c r="FX309">
        <v>0.71856900000000001</v>
      </c>
      <c r="FY309">
        <v>0.76586900000000002</v>
      </c>
      <c r="FZ309">
        <v>4.7300000000000009E-2</v>
      </c>
      <c r="GA309">
        <v>0.74083100000000002</v>
      </c>
      <c r="GB309">
        <v>12</v>
      </c>
      <c r="GC309">
        <v>82</v>
      </c>
    </row>
    <row r="310" spans="1:185" x14ac:dyDescent="0.3">
      <c r="A310" s="36" t="s">
        <v>1579</v>
      </c>
      <c r="B310">
        <v>-5.2256724447628022E-2</v>
      </c>
      <c r="C310">
        <v>1.7933106903482321</v>
      </c>
      <c r="D310">
        <v>1.7692936671926369</v>
      </c>
      <c r="E310">
        <v>-0.78874676103514418</v>
      </c>
      <c r="F310">
        <v>-0.65370688875070082</v>
      </c>
      <c r="G310">
        <v>1.442446980174503</v>
      </c>
      <c r="H310">
        <v>-54.195969991410557</v>
      </c>
      <c r="I310">
        <v>0.100981757764703</v>
      </c>
      <c r="J310">
        <v>0.63547632609832727</v>
      </c>
      <c r="K310">
        <v>0.20458314795096141</v>
      </c>
      <c r="L310">
        <v>-3.8398183973045508E-2</v>
      </c>
      <c r="M310">
        <v>8.5840836896390271E-2</v>
      </c>
      <c r="N310">
        <v>0.20139466477858589</v>
      </c>
      <c r="O310">
        <v>-0.22693863263016381</v>
      </c>
      <c r="P310">
        <v>-2.5543967851577819E-2</v>
      </c>
      <c r="Q310">
        <v>-0.12624072834663971</v>
      </c>
      <c r="R310">
        <v>3.9570303666227699E-2</v>
      </c>
      <c r="S310">
        <v>0.72593518565866821</v>
      </c>
      <c r="T310">
        <v>-0.51220832277054884</v>
      </c>
      <c r="U310">
        <v>-0.49290450423920928</v>
      </c>
      <c r="V310">
        <v>1.9561711287849319</v>
      </c>
      <c r="W310">
        <v>1.94682790787986</v>
      </c>
      <c r="X310">
        <v>0.1931664473188478</v>
      </c>
      <c r="Y310">
        <v>0.18023216190281241</v>
      </c>
      <c r="Z310">
        <v>3.9458694239718671E-2</v>
      </c>
      <c r="AA310">
        <v>4.6848621802486452E-2</v>
      </c>
      <c r="AB310">
        <v>51.389539850142448</v>
      </c>
      <c r="AC310">
        <v>-0.37965523218342617</v>
      </c>
      <c r="AD310">
        <v>1.938379372290308</v>
      </c>
      <c r="AE310">
        <v>0.57282167950227392</v>
      </c>
      <c r="AF310">
        <v>0.55988739408623855</v>
      </c>
      <c r="AG310">
        <v>1.064409747800046</v>
      </c>
      <c r="AH310">
        <v>3.870468230597059E-3</v>
      </c>
      <c r="AI310">
        <v>300.40510166880051</v>
      </c>
      <c r="AJ310">
        <v>251.170669317912</v>
      </c>
      <c r="AK310">
        <v>300.43255752950228</v>
      </c>
      <c r="AL310">
        <v>349.61198982519682</v>
      </c>
      <c r="AM310">
        <v>207.2645842552013</v>
      </c>
      <c r="AN310">
        <v>291.3529332824495</v>
      </c>
      <c r="AO310">
        <v>141.90131923142519</v>
      </c>
      <c r="AP310">
        <v>219.88467987450201</v>
      </c>
      <c r="AQ310">
        <v>18.89346381459579</v>
      </c>
      <c r="AR310">
        <v>4.4958597899486747</v>
      </c>
      <c r="AS310">
        <v>11.613315243548071</v>
      </c>
      <c r="AT310">
        <v>-11.23806600871008</v>
      </c>
      <c r="AU310">
        <v>-5.0537504705263787</v>
      </c>
      <c r="AV310">
        <v>-6.1843155381837018</v>
      </c>
      <c r="AW310">
        <v>0.82100114691598547</v>
      </c>
      <c r="AX310">
        <v>0.311</v>
      </c>
      <c r="AY310">
        <v>2.4811000000000001</v>
      </c>
      <c r="AZ310">
        <v>2.1701000000000001</v>
      </c>
      <c r="BA310">
        <v>2.4811000000000001</v>
      </c>
      <c r="BB310">
        <v>0.94880827423168113</v>
      </c>
      <c r="BC310">
        <v>0.89610000000000001</v>
      </c>
      <c r="BD310">
        <v>0.95469999999999999</v>
      </c>
      <c r="BE310">
        <v>5.8599999999999992E-2</v>
      </c>
      <c r="BF310">
        <v>0.89610000000000001</v>
      </c>
      <c r="BG310">
        <v>15.15684920564334</v>
      </c>
      <c r="BH310">
        <v>14.220599999999999</v>
      </c>
      <c r="BI310">
        <v>21.9785</v>
      </c>
      <c r="BJ310">
        <v>7.7579000000000011</v>
      </c>
      <c r="BK310">
        <v>21.9785</v>
      </c>
      <c r="BL310">
        <v>11.27949606939284</v>
      </c>
      <c r="BM310">
        <v>9.6635000000000009</v>
      </c>
      <c r="BN310">
        <v>11.327299999999999</v>
      </c>
      <c r="BO310">
        <v>1.6637999999999979</v>
      </c>
      <c r="BP310">
        <v>9.6635000000000009</v>
      </c>
      <c r="BQ310">
        <v>8.3993033414700466</v>
      </c>
      <c r="BR310">
        <v>6.1852999999999998</v>
      </c>
      <c r="BS310">
        <v>8.6166</v>
      </c>
      <c r="BT310">
        <v>2.4312999999999998</v>
      </c>
      <c r="BU310">
        <v>6.2370000000000001</v>
      </c>
      <c r="BV310">
        <v>-1.0039923983111241</v>
      </c>
      <c r="BW310">
        <v>-1.5239</v>
      </c>
      <c r="BX310">
        <v>2.0547</v>
      </c>
      <c r="BY310">
        <v>3.5785999999999998</v>
      </c>
      <c r="BZ310">
        <v>1.0667</v>
      </c>
      <c r="CA310">
        <v>-7.3953109688530319</v>
      </c>
      <c r="CB310">
        <v>-8.4582999999999995</v>
      </c>
      <c r="CC310">
        <v>-6.9272</v>
      </c>
      <c r="CD310">
        <v>1.531099999999999</v>
      </c>
      <c r="CE310">
        <v>-7.3037000000000001</v>
      </c>
      <c r="CF310">
        <v>71.4682534079475</v>
      </c>
      <c r="CG310">
        <v>53.9</v>
      </c>
      <c r="CH310">
        <v>98.1</v>
      </c>
      <c r="CI310">
        <v>44.2</v>
      </c>
      <c r="CJ310">
        <v>53.9</v>
      </c>
      <c r="CK310">
        <v>31.853704601940031</v>
      </c>
      <c r="CL310">
        <v>19</v>
      </c>
      <c r="CM310">
        <v>43.5</v>
      </c>
      <c r="CN310">
        <v>24.5</v>
      </c>
      <c r="CO310">
        <v>19</v>
      </c>
      <c r="CP310">
        <v>37.490843952737038</v>
      </c>
      <c r="CQ310">
        <v>35.1</v>
      </c>
      <c r="CR310">
        <v>46.2</v>
      </c>
      <c r="CS310">
        <v>11.1</v>
      </c>
      <c r="CT310">
        <v>45.5</v>
      </c>
      <c r="CU310">
        <v>9.972364066578681</v>
      </c>
      <c r="CV310">
        <v>9.9</v>
      </c>
      <c r="CW310">
        <v>10.9</v>
      </c>
      <c r="CX310">
        <v>1</v>
      </c>
      <c r="CY310">
        <v>10.1</v>
      </c>
      <c r="CZ310">
        <v>104.39587390617611</v>
      </c>
      <c r="DA310">
        <v>73.8</v>
      </c>
      <c r="DB310">
        <v>106.5</v>
      </c>
      <c r="DC310">
        <v>32.700000000000003</v>
      </c>
      <c r="DD310">
        <v>85.9</v>
      </c>
      <c r="DE310">
        <v>21.47275369505186</v>
      </c>
      <c r="DF310">
        <v>8.8000000000000007</v>
      </c>
      <c r="DG310">
        <v>29.1</v>
      </c>
      <c r="DH310">
        <v>20.3</v>
      </c>
      <c r="DI310">
        <v>8.8000000000000007</v>
      </c>
      <c r="DJ310">
        <v>0.32697313637827918</v>
      </c>
      <c r="DK310">
        <v>0.22618548048678139</v>
      </c>
      <c r="DL310">
        <v>0.50987525987525983</v>
      </c>
      <c r="DM310">
        <v>0.28368977938847839</v>
      </c>
      <c r="DN310">
        <v>0.22618548048678139</v>
      </c>
      <c r="DO310">
        <v>3.3244992506488522</v>
      </c>
      <c r="DP310">
        <v>3.248211</v>
      </c>
      <c r="DQ310">
        <v>3.7685819999999999</v>
      </c>
      <c r="DR310">
        <v>0.52037099999999992</v>
      </c>
      <c r="DS310">
        <v>3.7685819999999999</v>
      </c>
      <c r="DT310">
        <v>6.365938827210802</v>
      </c>
      <c r="DU310">
        <v>6.0971409999999997</v>
      </c>
      <c r="DV310">
        <v>6.6283440000000002</v>
      </c>
      <c r="DW310">
        <v>0.53120300000000054</v>
      </c>
      <c r="DX310">
        <v>6.3160869999999996</v>
      </c>
      <c r="DY310">
        <v>3.4806987866155912</v>
      </c>
      <c r="DZ310">
        <v>3.248211</v>
      </c>
      <c r="EA310">
        <v>3.9157090000000001</v>
      </c>
      <c r="EB310">
        <v>0.66749800000000015</v>
      </c>
      <c r="EC310">
        <v>3.9157090000000001</v>
      </c>
      <c r="ED310">
        <v>6.4916690670926434</v>
      </c>
      <c r="EE310">
        <v>6.4416960000000003</v>
      </c>
      <c r="EF310">
        <v>6.791582</v>
      </c>
      <c r="EG310">
        <v>0.3498859999999997</v>
      </c>
      <c r="EH310">
        <v>6.791582</v>
      </c>
      <c r="EI310">
        <v>7.3215979735366838</v>
      </c>
      <c r="EJ310">
        <v>7.0024800000000003</v>
      </c>
      <c r="EK310">
        <v>9.7710260000000009</v>
      </c>
      <c r="EL310">
        <v>2.7685460000000011</v>
      </c>
      <c r="EM310">
        <v>9.7710260000000009</v>
      </c>
      <c r="EN310">
        <v>22.825322328095901</v>
      </c>
      <c r="EO310">
        <v>17.688030000000001</v>
      </c>
      <c r="EP310">
        <v>23.78116</v>
      </c>
      <c r="EQ310">
        <v>6.0931299999999986</v>
      </c>
      <c r="ER310">
        <v>17.688030000000001</v>
      </c>
      <c r="ES310">
        <v>10.16408130575415</v>
      </c>
      <c r="ET310">
        <v>9.2159700000000004</v>
      </c>
      <c r="EU310">
        <v>14.783289999999999</v>
      </c>
      <c r="EV310">
        <v>5.5673199999999987</v>
      </c>
      <c r="EW310">
        <v>9.2159700000000004</v>
      </c>
      <c r="EX310">
        <v>12.66124102234175</v>
      </c>
      <c r="EY310">
        <v>8.4720600000000008</v>
      </c>
      <c r="EZ310">
        <v>12.98434</v>
      </c>
      <c r="FA310">
        <v>4.5122799999999987</v>
      </c>
      <c r="FB310">
        <v>8.4720600000000008</v>
      </c>
      <c r="FC310">
        <v>0.53914242319179373</v>
      </c>
      <c r="FD310">
        <v>0.41779770811607519</v>
      </c>
      <c r="FE310">
        <v>0.56171965698507309</v>
      </c>
      <c r="FF310">
        <v>0.1439219488689979</v>
      </c>
      <c r="FG310">
        <v>0.41779770811607519</v>
      </c>
      <c r="FH310">
        <v>1.2704499757395049</v>
      </c>
      <c r="FI310">
        <v>0.58788672886752535</v>
      </c>
      <c r="FJ310">
        <v>1.3275484653945679</v>
      </c>
      <c r="FK310">
        <v>0.73966173652704281</v>
      </c>
      <c r="FL310">
        <v>0.91928033619901106</v>
      </c>
      <c r="FM310">
        <v>35.689766189006761</v>
      </c>
      <c r="FN310">
        <v>34.78</v>
      </c>
      <c r="FO310">
        <v>36.96</v>
      </c>
      <c r="FP310">
        <v>2.1800000000000002</v>
      </c>
      <c r="FQ310">
        <v>36.96</v>
      </c>
      <c r="FR310">
        <v>302.27850732618282</v>
      </c>
      <c r="FS310">
        <v>294.34368999999998</v>
      </c>
      <c r="FT310">
        <v>303.01279</v>
      </c>
      <c r="FU310">
        <v>8.6691000000000145</v>
      </c>
      <c r="FV310">
        <v>302.90051999999997</v>
      </c>
      <c r="FW310">
        <v>0.78821066477135537</v>
      </c>
      <c r="FX310">
        <v>0.78658799999999995</v>
      </c>
      <c r="FY310">
        <v>0.80689299999999997</v>
      </c>
      <c r="FZ310">
        <v>2.0305000000000021E-2</v>
      </c>
      <c r="GA310">
        <v>0.78689500000000001</v>
      </c>
      <c r="GB310">
        <v>8</v>
      </c>
      <c r="GC310">
        <v>14</v>
      </c>
    </row>
    <row r="311" spans="1:185" x14ac:dyDescent="0.3">
      <c r="A311" s="36" t="s">
        <v>433</v>
      </c>
      <c r="B311">
        <v>-5.3630755047948793E-2</v>
      </c>
      <c r="C311">
        <v>1.804020810374479</v>
      </c>
      <c r="D311">
        <v>1.7812316395062291</v>
      </c>
      <c r="E311">
        <v>-0.94505371774843461</v>
      </c>
      <c r="F311">
        <v>-0.48481170293223169</v>
      </c>
      <c r="G311">
        <v>1.4298661089722839</v>
      </c>
      <c r="H311">
        <v>-54.191771694711797</v>
      </c>
      <c r="I311">
        <v>2.5517012557285858E-2</v>
      </c>
      <c r="J311">
        <v>0.39211649179002361</v>
      </c>
      <c r="K311">
        <v>0.20007474834531669</v>
      </c>
      <c r="L311">
        <v>-2.61098660320798E-2</v>
      </c>
      <c r="M311">
        <v>9.5875771773725207E-2</v>
      </c>
      <c r="N311">
        <v>0.20042578313912929</v>
      </c>
      <c r="O311">
        <v>-0.22024524238208359</v>
      </c>
      <c r="P311">
        <v>-1.9819459242954279E-2</v>
      </c>
      <c r="Q311">
        <v>-0.12003517893724409</v>
      </c>
      <c r="R311">
        <v>3.5944596252144939E-2</v>
      </c>
      <c r="S311">
        <v>0.7714292736719911</v>
      </c>
      <c r="T311">
        <v>-0.52956696649514778</v>
      </c>
      <c r="U311">
        <v>-0.51219567700251556</v>
      </c>
      <c r="V311">
        <v>1.955553436523501</v>
      </c>
      <c r="W311">
        <v>1.949433511998067</v>
      </c>
      <c r="X311">
        <v>0.2033012570581722</v>
      </c>
      <c r="Y311">
        <v>0.19565556731462691</v>
      </c>
      <c r="Z311">
        <v>3.6323398500019859E-2</v>
      </c>
      <c r="AA311">
        <v>4.3140936050403859E-2</v>
      </c>
      <c r="AB311">
        <v>49.898937575039007</v>
      </c>
      <c r="AC311">
        <v>-0.37423861373520689</v>
      </c>
      <c r="AD311">
        <v>1.927638223388249</v>
      </c>
      <c r="AE311">
        <v>0.57753987079337921</v>
      </c>
      <c r="AF311">
        <v>0.5698941810498338</v>
      </c>
      <c r="AG311">
        <v>0.83706547786307306</v>
      </c>
      <c r="AH311">
        <v>5.378668494334821E-3</v>
      </c>
      <c r="AI311">
        <v>304.66811816693541</v>
      </c>
      <c r="AJ311">
        <v>257.47011554185218</v>
      </c>
      <c r="AK311">
        <v>304.77477134968882</v>
      </c>
      <c r="AL311">
        <v>351.75956617800722</v>
      </c>
      <c r="AM311">
        <v>318.97749787419627</v>
      </c>
      <c r="AN311">
        <v>435.33341515058879</v>
      </c>
      <c r="AO311">
        <v>179.80987765284721</v>
      </c>
      <c r="AP311">
        <v>354.12525803371932</v>
      </c>
      <c r="AQ311">
        <v>20.085371939696881</v>
      </c>
      <c r="AR311">
        <v>4.8975014428187382</v>
      </c>
      <c r="AS311">
        <v>12.0802556630279</v>
      </c>
      <c r="AT311">
        <v>-17.33660202955555</v>
      </c>
      <c r="AU311">
        <v>-9.8005917349360203</v>
      </c>
      <c r="AV311">
        <v>-7.5360102946195244</v>
      </c>
      <c r="AW311">
        <v>2.737643983650945</v>
      </c>
      <c r="AX311">
        <v>2.2749999999999999</v>
      </c>
      <c r="AY311">
        <v>4.8197000000000001</v>
      </c>
      <c r="AZ311">
        <v>2.5447000000000002</v>
      </c>
      <c r="BA311">
        <v>4.8197000000000001</v>
      </c>
      <c r="BB311">
        <v>0.93580902551294121</v>
      </c>
      <c r="BC311">
        <v>0.89439999999999997</v>
      </c>
      <c r="BD311">
        <v>0.96099999999999997</v>
      </c>
      <c r="BE311">
        <v>6.6599999999999993E-2</v>
      </c>
      <c r="BF311">
        <v>0.91290000000000004</v>
      </c>
      <c r="BG311">
        <v>17.255863725181701</v>
      </c>
      <c r="BH311">
        <v>13.344200000000001</v>
      </c>
      <c r="BI311">
        <v>22.423500000000001</v>
      </c>
      <c r="BJ311">
        <v>9.0792999999999999</v>
      </c>
      <c r="BK311">
        <v>20.600300000000001</v>
      </c>
      <c r="BL311">
        <v>5.228499474574849</v>
      </c>
      <c r="BM311">
        <v>4.2527999999999997</v>
      </c>
      <c r="BN311">
        <v>8.5129000000000001</v>
      </c>
      <c r="BO311">
        <v>4.2601000000000004</v>
      </c>
      <c r="BP311">
        <v>8.5129000000000001</v>
      </c>
      <c r="BQ311">
        <v>4.0108039453424924</v>
      </c>
      <c r="BR311">
        <v>3.2827999999999999</v>
      </c>
      <c r="BS311">
        <v>5.5964</v>
      </c>
      <c r="BT311">
        <v>2.3136000000000001</v>
      </c>
      <c r="BU311">
        <v>5.5964</v>
      </c>
      <c r="BV311">
        <v>-0.74956363266032644</v>
      </c>
      <c r="BW311">
        <v>-0.8891</v>
      </c>
      <c r="BX311">
        <v>0.77180000000000004</v>
      </c>
      <c r="BY311">
        <v>1.6609</v>
      </c>
      <c r="BZ311">
        <v>0.77180000000000004</v>
      </c>
      <c r="CA311">
        <v>-3.261294208994638</v>
      </c>
      <c r="CB311">
        <v>-6.3681999999999999</v>
      </c>
      <c r="CC311">
        <v>-2.6215000000000002</v>
      </c>
      <c r="CD311">
        <v>3.7467000000000001</v>
      </c>
      <c r="CE311">
        <v>-6.3681999999999999</v>
      </c>
      <c r="CF311">
        <v>81.208157116869558</v>
      </c>
      <c r="CG311">
        <v>55.6</v>
      </c>
      <c r="CH311">
        <v>110.4</v>
      </c>
      <c r="CI311">
        <v>54.8</v>
      </c>
      <c r="CJ311">
        <v>55.6</v>
      </c>
      <c r="CK311">
        <v>35.131326249002953</v>
      </c>
      <c r="CL311">
        <v>15.5</v>
      </c>
      <c r="CM311">
        <v>39.5</v>
      </c>
      <c r="CN311">
        <v>24</v>
      </c>
      <c r="CO311">
        <v>15.5</v>
      </c>
      <c r="CP311">
        <v>62.649532593653447</v>
      </c>
      <c r="CQ311">
        <v>45.1</v>
      </c>
      <c r="CR311">
        <v>70.2</v>
      </c>
      <c r="CS311">
        <v>25.1</v>
      </c>
      <c r="CT311">
        <v>70.2</v>
      </c>
      <c r="CU311">
        <v>12.673434936324369</v>
      </c>
      <c r="CV311">
        <v>9.9</v>
      </c>
      <c r="CW311">
        <v>19</v>
      </c>
      <c r="CX311">
        <v>9.1</v>
      </c>
      <c r="CY311">
        <v>12.3</v>
      </c>
      <c r="CZ311">
        <v>105.7730955937303</v>
      </c>
      <c r="DA311">
        <v>86.9</v>
      </c>
      <c r="DB311">
        <v>124.2</v>
      </c>
      <c r="DC311">
        <v>37.299999999999997</v>
      </c>
      <c r="DD311">
        <v>93.6</v>
      </c>
      <c r="DE311">
        <v>19.76526702348141</v>
      </c>
      <c r="DF311">
        <v>2.9</v>
      </c>
      <c r="DG311">
        <v>23.4</v>
      </c>
      <c r="DH311">
        <v>20.5</v>
      </c>
      <c r="DI311">
        <v>2.9</v>
      </c>
      <c r="DJ311">
        <v>0.22939424414868051</v>
      </c>
      <c r="DK311">
        <v>0.1467405647928213</v>
      </c>
      <c r="DL311">
        <v>0.34084594010497071</v>
      </c>
      <c r="DM311">
        <v>0.19410537531214939</v>
      </c>
      <c r="DN311">
        <v>0.1467405647928213</v>
      </c>
      <c r="DO311">
        <v>4.1335074806169443</v>
      </c>
      <c r="DP311">
        <v>3.3701189999999999</v>
      </c>
      <c r="DQ311">
        <v>4.631507</v>
      </c>
      <c r="DR311">
        <v>1.261388</v>
      </c>
      <c r="DS311">
        <v>4.4562850000000003</v>
      </c>
      <c r="DT311">
        <v>6.8862364879545508</v>
      </c>
      <c r="DU311">
        <v>5.8928159999999998</v>
      </c>
      <c r="DV311">
        <v>7.1890850000000004</v>
      </c>
      <c r="DW311">
        <v>1.296269000000001</v>
      </c>
      <c r="DX311">
        <v>6.3909659999999997</v>
      </c>
      <c r="DY311">
        <v>4.3595787596319502</v>
      </c>
      <c r="DZ311">
        <v>3.872493</v>
      </c>
      <c r="EA311">
        <v>4.8765879999999999</v>
      </c>
      <c r="EB311">
        <v>1.004095</v>
      </c>
      <c r="EC311">
        <v>4.8660899999999998</v>
      </c>
      <c r="ED311">
        <v>7.1851884945469138</v>
      </c>
      <c r="EE311">
        <v>6.1944109999999997</v>
      </c>
      <c r="EF311">
        <v>7.3541790000000002</v>
      </c>
      <c r="EG311">
        <v>1.159768000000001</v>
      </c>
      <c r="EH311">
        <v>6.7799370000000003</v>
      </c>
      <c r="EI311">
        <v>7.7047089991626398</v>
      </c>
      <c r="EJ311">
        <v>6.8016420000000002</v>
      </c>
      <c r="EK311">
        <v>10.288453000000001</v>
      </c>
      <c r="EL311">
        <v>3.4868109999999999</v>
      </c>
      <c r="EM311">
        <v>10.288453000000001</v>
      </c>
      <c r="EN311">
        <v>36.563124146212793</v>
      </c>
      <c r="EO311">
        <v>32.128839999999997</v>
      </c>
      <c r="EP311">
        <v>44.140529999999998</v>
      </c>
      <c r="EQ311">
        <v>12.01169</v>
      </c>
      <c r="ER311">
        <v>32.128839999999997</v>
      </c>
      <c r="ES311">
        <v>11.17396564549683</v>
      </c>
      <c r="ET311">
        <v>7.1713500000000003</v>
      </c>
      <c r="EU311">
        <v>16.376190000000001</v>
      </c>
      <c r="EV311">
        <v>9.2048400000000008</v>
      </c>
      <c r="EW311">
        <v>7.1713500000000003</v>
      </c>
      <c r="EX311">
        <v>25.389158500715961</v>
      </c>
      <c r="EY311">
        <v>16.882470000000001</v>
      </c>
      <c r="EZ311">
        <v>29.678439999999998</v>
      </c>
      <c r="FA311">
        <v>12.795970000000001</v>
      </c>
      <c r="FB311">
        <v>24.95749</v>
      </c>
      <c r="FC311">
        <v>0.59874843687301837</v>
      </c>
      <c r="FD311">
        <v>0.52613372565254068</v>
      </c>
      <c r="FE311">
        <v>0.72283411107210038</v>
      </c>
      <c r="FF311">
        <v>0.1967003854195597</v>
      </c>
      <c r="FG311">
        <v>0.52613372565254068</v>
      </c>
      <c r="FH311">
        <v>2.3531125920238911</v>
      </c>
      <c r="FI311">
        <v>1.030915615903333</v>
      </c>
      <c r="FJ311">
        <v>3.4801662169605438</v>
      </c>
      <c r="FK311">
        <v>2.4492506010572108</v>
      </c>
      <c r="FL311">
        <v>3.4801662169605438</v>
      </c>
      <c r="FM311">
        <v>40.956415876970873</v>
      </c>
      <c r="FN311">
        <v>37.07</v>
      </c>
      <c r="FO311">
        <v>41.42</v>
      </c>
      <c r="FP311">
        <v>4.3500000000000014</v>
      </c>
      <c r="FQ311">
        <v>38.33</v>
      </c>
      <c r="FR311">
        <v>429.21758688652591</v>
      </c>
      <c r="FS311">
        <v>407.51418999999999</v>
      </c>
      <c r="FT311">
        <v>431.23876000000001</v>
      </c>
      <c r="FU311">
        <v>23.724570000000028</v>
      </c>
      <c r="FV311">
        <v>412.02947</v>
      </c>
      <c r="FW311">
        <v>0.73584865387686449</v>
      </c>
      <c r="FX311">
        <v>0.73304800000000003</v>
      </c>
      <c r="FY311">
        <v>0.76961599999999997</v>
      </c>
      <c r="FZ311">
        <v>3.6567999999999927E-2</v>
      </c>
      <c r="GA311">
        <v>0.76405599999999996</v>
      </c>
      <c r="GB311">
        <v>11</v>
      </c>
      <c r="GC311">
        <v>9</v>
      </c>
    </row>
    <row r="312" spans="1:185" x14ac:dyDescent="0.3">
      <c r="A312" s="36" t="s">
        <v>434</v>
      </c>
      <c r="B312">
        <v>-6.5716055929487247E-2</v>
      </c>
      <c r="C312">
        <v>1.794137232777121</v>
      </c>
      <c r="D312">
        <v>1.8149553072701869</v>
      </c>
      <c r="E312">
        <v>-0.84238238182033565</v>
      </c>
      <c r="F312">
        <v>-0.63467896765870901</v>
      </c>
      <c r="G312">
        <v>1.4770131696891711</v>
      </c>
      <c r="H312">
        <v>-54.198254315373497</v>
      </c>
      <c r="I312">
        <v>1.1234211182142909E-2</v>
      </c>
      <c r="J312">
        <v>0.32371300561284128</v>
      </c>
      <c r="K312">
        <v>0.25821376444348138</v>
      </c>
      <c r="L312">
        <v>-3.8709750643932048E-2</v>
      </c>
      <c r="M312">
        <v>8.0492662823812511E-2</v>
      </c>
      <c r="N312">
        <v>0.1944268044394826</v>
      </c>
      <c r="O312">
        <v>-0.21425494662471939</v>
      </c>
      <c r="P312">
        <v>-1.9828142185236791E-2</v>
      </c>
      <c r="Q312">
        <v>-0.11704147644082161</v>
      </c>
      <c r="R312">
        <v>3.523081066393817E-2</v>
      </c>
      <c r="S312">
        <v>0.77784198087067957</v>
      </c>
      <c r="T312">
        <v>-0.51982887365951291</v>
      </c>
      <c r="U312">
        <v>-0.49357008101487188</v>
      </c>
      <c r="V312">
        <v>1.947286439758851</v>
      </c>
      <c r="W312">
        <v>1.936304184781815</v>
      </c>
      <c r="X312">
        <v>0.20160523648172821</v>
      </c>
      <c r="Y312">
        <v>0.17988738370586169</v>
      </c>
      <c r="Z312">
        <v>5.2128836836197658E-2</v>
      </c>
      <c r="AA312">
        <v>6.5569689837787243E-2</v>
      </c>
      <c r="AB312">
        <v>47.619512173241588</v>
      </c>
      <c r="AC312">
        <v>-0.34739115525448899</v>
      </c>
      <c r="AD312">
        <v>1.922569884009337</v>
      </c>
      <c r="AE312">
        <v>0.54899639173621717</v>
      </c>
      <c r="AF312">
        <v>0.52727853896035082</v>
      </c>
      <c r="AG312">
        <v>1.064257828480458</v>
      </c>
      <c r="AH312">
        <v>4.7884568091602587E-3</v>
      </c>
      <c r="AI312">
        <v>287.12608028818778</v>
      </c>
      <c r="AJ312">
        <v>238.57336845331341</v>
      </c>
      <c r="AK312">
        <v>295.87746048995342</v>
      </c>
      <c r="AL312">
        <v>326.92745887085232</v>
      </c>
      <c r="AM312">
        <v>262.25679678049579</v>
      </c>
      <c r="AN312">
        <v>367.58732817348908</v>
      </c>
      <c r="AO312">
        <v>154.28680971894471</v>
      </c>
      <c r="AP312">
        <v>266.95256295586933</v>
      </c>
      <c r="AQ312">
        <v>19.50273776602921</v>
      </c>
      <c r="AR312">
        <v>4.3817697523499399</v>
      </c>
      <c r="AS312">
        <v>12.89938581373398</v>
      </c>
      <c r="AT312">
        <v>-13.36443429543411</v>
      </c>
      <c r="AU312">
        <v>-5.6187325621579998</v>
      </c>
      <c r="AV312">
        <v>-7.7457017332761113</v>
      </c>
      <c r="AW312">
        <v>1.9672151689895709</v>
      </c>
      <c r="AX312">
        <v>0.82740000000000002</v>
      </c>
      <c r="AY312">
        <v>2.0105</v>
      </c>
      <c r="AZ312">
        <v>1.1831</v>
      </c>
      <c r="BA312">
        <v>1.0215000000000001</v>
      </c>
      <c r="BB312">
        <v>0.86851574804065634</v>
      </c>
      <c r="BC312">
        <v>0.86750000000000005</v>
      </c>
      <c r="BD312">
        <v>0.87050000000000005</v>
      </c>
      <c r="BE312">
        <v>3.0000000000000031E-3</v>
      </c>
      <c r="BF312">
        <v>0.86750000000000005</v>
      </c>
      <c r="BG312">
        <v>25.517668993732109</v>
      </c>
      <c r="BH312">
        <v>25.276700000000002</v>
      </c>
      <c r="BI312">
        <v>25.649899999999999</v>
      </c>
      <c r="BJ312">
        <v>0.37319999999999709</v>
      </c>
      <c r="BK312">
        <v>25.649899999999999</v>
      </c>
      <c r="BL312">
        <v>7.7465757358872747</v>
      </c>
      <c r="BM312">
        <v>3.7229999999999999</v>
      </c>
      <c r="BN312">
        <v>8.1068999999999996</v>
      </c>
      <c r="BO312">
        <v>4.3838999999999997</v>
      </c>
      <c r="BP312">
        <v>5.0608000000000004</v>
      </c>
      <c r="BQ312">
        <v>5.0713817949126696</v>
      </c>
      <c r="BR312">
        <v>2.6251000000000002</v>
      </c>
      <c r="BS312">
        <v>5.4021999999999997</v>
      </c>
      <c r="BT312">
        <v>2.777099999999999</v>
      </c>
      <c r="BU312">
        <v>2.7149000000000001</v>
      </c>
      <c r="BV312">
        <v>0.73422455001449205</v>
      </c>
      <c r="BW312">
        <v>1.49E-2</v>
      </c>
      <c r="BX312">
        <v>1.3403</v>
      </c>
      <c r="BY312">
        <v>1.3253999999999999</v>
      </c>
      <c r="BZ312">
        <v>1.3403</v>
      </c>
      <c r="CA312">
        <v>-5.8056063449271624</v>
      </c>
      <c r="CB312">
        <v>-6.0136000000000003</v>
      </c>
      <c r="CC312">
        <v>-2.64</v>
      </c>
      <c r="CD312">
        <v>3.3736000000000002</v>
      </c>
      <c r="CE312">
        <v>-4.0552000000000001</v>
      </c>
      <c r="CF312">
        <v>100.6347652176198</v>
      </c>
      <c r="CG312">
        <v>92.2</v>
      </c>
      <c r="CH312">
        <v>102.2</v>
      </c>
      <c r="CI312">
        <v>10</v>
      </c>
      <c r="CJ312">
        <v>92.2</v>
      </c>
      <c r="CK312">
        <v>40.502119467718323</v>
      </c>
      <c r="CL312">
        <v>40.1</v>
      </c>
      <c r="CM312">
        <v>41.1</v>
      </c>
      <c r="CN312">
        <v>1</v>
      </c>
      <c r="CO312">
        <v>40.299999999999997</v>
      </c>
      <c r="CP312">
        <v>55.050163291645937</v>
      </c>
      <c r="CQ312">
        <v>54.7</v>
      </c>
      <c r="CR312">
        <v>55.5</v>
      </c>
      <c r="CS312">
        <v>0.79999999999999716</v>
      </c>
      <c r="CT312">
        <v>54.8</v>
      </c>
      <c r="CU312">
        <v>14.95098871702494</v>
      </c>
      <c r="CV312">
        <v>14.9</v>
      </c>
      <c r="CW312">
        <v>15.1</v>
      </c>
      <c r="CX312">
        <v>0.19999999999999929</v>
      </c>
      <c r="CY312">
        <v>14.9</v>
      </c>
      <c r="CZ312">
        <v>86.580294635459595</v>
      </c>
      <c r="DA312">
        <v>86.1</v>
      </c>
      <c r="DB312">
        <v>110.5</v>
      </c>
      <c r="DC312">
        <v>24.400000000000009</v>
      </c>
      <c r="DD312">
        <v>110.5</v>
      </c>
      <c r="DE312">
        <v>23.260505938814251</v>
      </c>
      <c r="DF312">
        <v>23</v>
      </c>
      <c r="DG312">
        <v>24</v>
      </c>
      <c r="DH312">
        <v>1</v>
      </c>
      <c r="DI312">
        <v>23.5</v>
      </c>
      <c r="DJ312">
        <v>0.37701437171036528</v>
      </c>
      <c r="DK312">
        <v>0.33466424682395651</v>
      </c>
      <c r="DL312">
        <v>0.38478915662650598</v>
      </c>
      <c r="DM312">
        <v>5.0124909802549522E-2</v>
      </c>
      <c r="DN312">
        <v>0.33466424682395651</v>
      </c>
      <c r="DO312">
        <v>3.967407363616283</v>
      </c>
      <c r="DP312">
        <v>3.9437129999999998</v>
      </c>
      <c r="DQ312">
        <v>3.9939070000000001</v>
      </c>
      <c r="DR312">
        <v>5.0194000000000287E-2</v>
      </c>
      <c r="DS312">
        <v>3.9812630000000002</v>
      </c>
      <c r="DT312">
        <v>5.7391598883037496</v>
      </c>
      <c r="DU312">
        <v>5.6142190000000003</v>
      </c>
      <c r="DV312">
        <v>6.4543299999999997</v>
      </c>
      <c r="DW312">
        <v>0.84011099999999939</v>
      </c>
      <c r="DX312">
        <v>6.4543299999999997</v>
      </c>
      <c r="DY312">
        <v>3.967407363616283</v>
      </c>
      <c r="DZ312">
        <v>3.9437129999999998</v>
      </c>
      <c r="EA312">
        <v>3.9939070000000001</v>
      </c>
      <c r="EB312">
        <v>5.0194000000000287E-2</v>
      </c>
      <c r="EC312">
        <v>3.9812630000000002</v>
      </c>
      <c r="ED312">
        <v>5.9994103479748544</v>
      </c>
      <c r="EE312">
        <v>5.9948689999999996</v>
      </c>
      <c r="EF312">
        <v>6.8189599999999997</v>
      </c>
      <c r="EG312">
        <v>0.82409100000000013</v>
      </c>
      <c r="EH312">
        <v>6.8189599999999997</v>
      </c>
      <c r="EI312">
        <v>6.7671499013990699</v>
      </c>
      <c r="EJ312">
        <v>6.7442539999999997</v>
      </c>
      <c r="EK312">
        <v>6.8449809999999998</v>
      </c>
      <c r="EL312">
        <v>0.100727</v>
      </c>
      <c r="EM312">
        <v>6.8449809999999998</v>
      </c>
      <c r="EN312">
        <v>33.148141907290707</v>
      </c>
      <c r="EO312">
        <v>32.214149999999997</v>
      </c>
      <c r="EP312">
        <v>33.244990000000001</v>
      </c>
      <c r="EQ312">
        <v>1.0308400000000051</v>
      </c>
      <c r="ER312">
        <v>32.214149999999997</v>
      </c>
      <c r="ES312">
        <v>18.008864668970581</v>
      </c>
      <c r="ET312">
        <v>16.047029999999999</v>
      </c>
      <c r="EU312">
        <v>19.305099999999999</v>
      </c>
      <c r="EV312">
        <v>3.25807</v>
      </c>
      <c r="EW312">
        <v>16.047029999999999</v>
      </c>
      <c r="EX312">
        <v>15.139277238320121</v>
      </c>
      <c r="EY312">
        <v>13.45729</v>
      </c>
      <c r="EZ312">
        <v>16.178650000000001</v>
      </c>
      <c r="FA312">
        <v>2.7213600000000011</v>
      </c>
      <c r="FB312">
        <v>16.167120000000001</v>
      </c>
      <c r="FC312">
        <v>0.652296999448433</v>
      </c>
      <c r="FD312">
        <v>0.63391768514663038</v>
      </c>
      <c r="FE312">
        <v>0.65420279918988633</v>
      </c>
      <c r="FF312">
        <v>2.0285114043255951E-2</v>
      </c>
      <c r="FG312">
        <v>0.63391768514663038</v>
      </c>
      <c r="FH312">
        <v>0.84595845806352354</v>
      </c>
      <c r="FI312">
        <v>0.69708470818591983</v>
      </c>
      <c r="FJ312">
        <v>1.007483627811502</v>
      </c>
      <c r="FK312">
        <v>0.31039891962558169</v>
      </c>
      <c r="FL312">
        <v>1.007483627811502</v>
      </c>
      <c r="FM312">
        <v>38.179737635626793</v>
      </c>
      <c r="FN312">
        <v>37.53</v>
      </c>
      <c r="FO312">
        <v>38.68</v>
      </c>
      <c r="FP312">
        <v>1.149999999999999</v>
      </c>
      <c r="FQ312">
        <v>37.53</v>
      </c>
      <c r="FR312">
        <v>349.76897874077139</v>
      </c>
      <c r="FS312">
        <v>342.56470999999999</v>
      </c>
      <c r="FT312">
        <v>351.11741000000001</v>
      </c>
      <c r="FU312">
        <v>8.5527000000000157</v>
      </c>
      <c r="FV312">
        <v>346.97471999999999</v>
      </c>
      <c r="FW312">
        <v>0.79782232157544974</v>
      </c>
      <c r="FX312">
        <v>0.79469299999999998</v>
      </c>
      <c r="FY312">
        <v>0.81213900000000006</v>
      </c>
      <c r="FZ312">
        <v>1.7446000000000069E-2</v>
      </c>
      <c r="GA312">
        <v>0.80183899999999997</v>
      </c>
      <c r="GB312">
        <v>5</v>
      </c>
      <c r="GC312">
        <v>7</v>
      </c>
    </row>
    <row r="313" spans="1:185" x14ac:dyDescent="0.3">
      <c r="A313" s="36" t="s">
        <v>435</v>
      </c>
      <c r="B313">
        <v>-6.2261091070248048E-2</v>
      </c>
      <c r="C313">
        <v>1.802833339739196</v>
      </c>
      <c r="D313">
        <v>1.7757084032294079</v>
      </c>
      <c r="E313">
        <v>-0.85281413892891977</v>
      </c>
      <c r="F313">
        <v>-0.58899236675228239</v>
      </c>
      <c r="G313">
        <v>1.441784706841889</v>
      </c>
      <c r="H313">
        <v>-54.199178681583582</v>
      </c>
      <c r="I313">
        <v>1.02633028703285E-2</v>
      </c>
      <c r="J313">
        <v>0.24845000379169579</v>
      </c>
      <c r="K313">
        <v>0.23250201762070491</v>
      </c>
      <c r="L313">
        <v>-4.385376497916596E-2</v>
      </c>
      <c r="M313">
        <v>8.1659351425286894E-2</v>
      </c>
      <c r="N313">
        <v>0.19101223333556561</v>
      </c>
      <c r="O313">
        <v>-0.21062443716354029</v>
      </c>
      <c r="P313">
        <v>-1.9612203827974659E-2</v>
      </c>
      <c r="Q313">
        <v>-0.1151197369316682</v>
      </c>
      <c r="R313">
        <v>3.4690184879094123E-2</v>
      </c>
      <c r="S313">
        <v>0.79341359100307052</v>
      </c>
      <c r="T313">
        <v>-0.52592309025929584</v>
      </c>
      <c r="U313">
        <v>-0.50419648138981354</v>
      </c>
      <c r="V313">
        <v>1.95598718183428</v>
      </c>
      <c r="W313">
        <v>1.9489194658366611</v>
      </c>
      <c r="X313">
        <v>0.21414764096510161</v>
      </c>
      <c r="Y313">
        <v>0.20065943445928511</v>
      </c>
      <c r="Z313">
        <v>3.7484991745723263E-2</v>
      </c>
      <c r="AA313">
        <v>4.7188641899828569E-2</v>
      </c>
      <c r="AB313">
        <v>49.073767104489001</v>
      </c>
      <c r="AC313">
        <v>-0.36246885458515438</v>
      </c>
      <c r="AD313">
        <v>1.931309445168182</v>
      </c>
      <c r="AE313">
        <v>0.57661649555025607</v>
      </c>
      <c r="AF313">
        <v>0.56312828904443968</v>
      </c>
      <c r="AG313">
        <v>0.99939184077129528</v>
      </c>
      <c r="AH313">
        <v>5.3449892685544882E-3</v>
      </c>
      <c r="AI313">
        <v>321.81485504172031</v>
      </c>
      <c r="AJ313">
        <v>282.4824730431431</v>
      </c>
      <c r="AK313">
        <v>318.05472473900352</v>
      </c>
      <c r="AL313">
        <v>364.90738868736707</v>
      </c>
      <c r="AM313">
        <v>302.34047096181979</v>
      </c>
      <c r="AN313">
        <v>415.45936240363329</v>
      </c>
      <c r="AO313">
        <v>162.23071170457001</v>
      </c>
      <c r="AP313">
        <v>324.18776361509561</v>
      </c>
      <c r="AQ313">
        <v>20.078816238905429</v>
      </c>
      <c r="AR313">
        <v>4.7455841112643098</v>
      </c>
      <c r="AS313">
        <v>12.20474488051139</v>
      </c>
      <c r="AT313">
        <v>-16.81065716827122</v>
      </c>
      <c r="AU313">
        <v>-9.1124827909013622</v>
      </c>
      <c r="AV313">
        <v>-7.6981743773698641</v>
      </c>
      <c r="AW313">
        <v>1.924477641279404</v>
      </c>
      <c r="AX313">
        <v>0.70989999999999998</v>
      </c>
      <c r="AY313">
        <v>3.9024000000000001</v>
      </c>
      <c r="AZ313">
        <v>3.1924999999999999</v>
      </c>
      <c r="BA313">
        <v>3.9024000000000001</v>
      </c>
      <c r="BB313">
        <v>0.93323928978808002</v>
      </c>
      <c r="BC313">
        <v>0.90839999999999999</v>
      </c>
      <c r="BD313">
        <v>0.95450000000000002</v>
      </c>
      <c r="BE313">
        <v>4.610000000000003E-2</v>
      </c>
      <c r="BF313">
        <v>0.90839999999999999</v>
      </c>
      <c r="BG313">
        <v>17.845673155650228</v>
      </c>
      <c r="BH313">
        <v>14.5692</v>
      </c>
      <c r="BI313">
        <v>21.194600000000001</v>
      </c>
      <c r="BJ313">
        <v>6.6254000000000008</v>
      </c>
      <c r="BK313">
        <v>21.194600000000001</v>
      </c>
      <c r="BL313">
        <v>9.3765630863537783</v>
      </c>
      <c r="BM313">
        <v>4.6711999999999998</v>
      </c>
      <c r="BN313">
        <v>12.812799999999999</v>
      </c>
      <c r="BO313">
        <v>8.1416000000000004</v>
      </c>
      <c r="BP313">
        <v>10.327199999999999</v>
      </c>
      <c r="BQ313">
        <v>6.453825038138552</v>
      </c>
      <c r="BR313">
        <v>3.3677000000000001</v>
      </c>
      <c r="BS313">
        <v>9.9370999999999992</v>
      </c>
      <c r="BT313">
        <v>6.569399999999999</v>
      </c>
      <c r="BU313">
        <v>8.3322000000000003</v>
      </c>
      <c r="BV313">
        <v>6.4024289313778751E-2</v>
      </c>
      <c r="BW313">
        <v>-3.0448</v>
      </c>
      <c r="BX313">
        <v>1.5525</v>
      </c>
      <c r="BY313">
        <v>4.5972999999999997</v>
      </c>
      <c r="BZ313">
        <v>-3.0448</v>
      </c>
      <c r="CA313">
        <v>-6.5179073915602919</v>
      </c>
      <c r="CB313">
        <v>-7.8011999999999997</v>
      </c>
      <c r="CC313">
        <v>-3.2343999999999999</v>
      </c>
      <c r="CD313">
        <v>4.5667999999999997</v>
      </c>
      <c r="CE313">
        <v>-5.2873000000000001</v>
      </c>
      <c r="CF313">
        <v>91.271598788537744</v>
      </c>
      <c r="CG313">
        <v>57</v>
      </c>
      <c r="CH313">
        <v>107.4</v>
      </c>
      <c r="CI313">
        <v>50.400000000000013</v>
      </c>
      <c r="CJ313">
        <v>57</v>
      </c>
      <c r="CK313">
        <v>40.006655113296901</v>
      </c>
      <c r="CL313">
        <v>15.7</v>
      </c>
      <c r="CM313">
        <v>41.1</v>
      </c>
      <c r="CN313">
        <v>25.4</v>
      </c>
      <c r="CO313">
        <v>15.7</v>
      </c>
      <c r="CP313">
        <v>57.024731735467412</v>
      </c>
      <c r="CQ313">
        <v>43.1</v>
      </c>
      <c r="CR313">
        <v>75.400000000000006</v>
      </c>
      <c r="CS313">
        <v>32.299999999999997</v>
      </c>
      <c r="CT313">
        <v>75.400000000000006</v>
      </c>
      <c r="CU313">
        <v>11.62755665532667</v>
      </c>
      <c r="CV313">
        <v>11.3</v>
      </c>
      <c r="CW313">
        <v>18.7</v>
      </c>
      <c r="CX313">
        <v>7.3999999999999986</v>
      </c>
      <c r="CY313">
        <v>12.4</v>
      </c>
      <c r="CZ313">
        <v>78.806226190967422</v>
      </c>
      <c r="DA313">
        <v>62.7</v>
      </c>
      <c r="DB313">
        <v>120.2</v>
      </c>
      <c r="DC313">
        <v>57.5</v>
      </c>
      <c r="DD313">
        <v>67.5</v>
      </c>
      <c r="DE313">
        <v>25.679309134220532</v>
      </c>
      <c r="DF313">
        <v>3</v>
      </c>
      <c r="DG313">
        <v>26.2</v>
      </c>
      <c r="DH313">
        <v>23.2</v>
      </c>
      <c r="DI313">
        <v>3</v>
      </c>
      <c r="DJ313">
        <v>0.28211051990354469</v>
      </c>
      <c r="DK313">
        <v>0.15917341524713771</v>
      </c>
      <c r="DL313">
        <v>0.34915474642392719</v>
      </c>
      <c r="DM313">
        <v>0.1899813311767895</v>
      </c>
      <c r="DN313">
        <v>0.15917341524713771</v>
      </c>
      <c r="DO313">
        <v>3.9435739184321821</v>
      </c>
      <c r="DP313">
        <v>3.8583099999999999</v>
      </c>
      <c r="DQ313">
        <v>4.5497050000000003</v>
      </c>
      <c r="DR313">
        <v>0.69139500000000043</v>
      </c>
      <c r="DS313">
        <v>4.1768280000000004</v>
      </c>
      <c r="DT313">
        <v>6.3741326446152922</v>
      </c>
      <c r="DU313">
        <v>5.8584949999999996</v>
      </c>
      <c r="DV313">
        <v>6.4690339999999997</v>
      </c>
      <c r="DW313">
        <v>0.61053900000000016</v>
      </c>
      <c r="DX313">
        <v>6.3761049999999999</v>
      </c>
      <c r="DY313">
        <v>4.3714101281396323</v>
      </c>
      <c r="DZ313">
        <v>4.0109919999999999</v>
      </c>
      <c r="EA313">
        <v>4.7641030000000004</v>
      </c>
      <c r="EB313">
        <v>0.75311100000000053</v>
      </c>
      <c r="EC313">
        <v>4.7088679999999998</v>
      </c>
      <c r="ED313">
        <v>7.0106924545210259</v>
      </c>
      <c r="EE313">
        <v>5.9995329999999996</v>
      </c>
      <c r="EF313">
        <v>7.6721880000000002</v>
      </c>
      <c r="EG313">
        <v>1.6726550000000009</v>
      </c>
      <c r="EH313">
        <v>6.7511080000000003</v>
      </c>
      <c r="EI313">
        <v>7.7446677790252156</v>
      </c>
      <c r="EJ313">
        <v>6.7240359999999999</v>
      </c>
      <c r="EK313">
        <v>9.9717000000000002</v>
      </c>
      <c r="EL313">
        <v>3.2476639999999999</v>
      </c>
      <c r="EM313">
        <v>9.9019729999999999</v>
      </c>
      <c r="EN313">
        <v>34.495080946712008</v>
      </c>
      <c r="EO313">
        <v>28.297720000000002</v>
      </c>
      <c r="EP313">
        <v>42.290080000000003</v>
      </c>
      <c r="EQ313">
        <v>13.99236</v>
      </c>
      <c r="ER313">
        <v>28.297720000000002</v>
      </c>
      <c r="ES313">
        <v>13.427488617623039</v>
      </c>
      <c r="ET313">
        <v>7.4641799999999998</v>
      </c>
      <c r="EU313">
        <v>15.598800000000001</v>
      </c>
      <c r="EV313">
        <v>8.1346200000000017</v>
      </c>
      <c r="EW313">
        <v>7.4641799999999998</v>
      </c>
      <c r="EX313">
        <v>21.06759232908896</v>
      </c>
      <c r="EY313">
        <v>19.661429999999999</v>
      </c>
      <c r="EZ313">
        <v>28.573650000000001</v>
      </c>
      <c r="FA313">
        <v>8.9122200000000014</v>
      </c>
      <c r="FB313">
        <v>20.833539999999999</v>
      </c>
      <c r="FC313">
        <v>0.59031359100309078</v>
      </c>
      <c r="FD313">
        <v>0.48425828413637129</v>
      </c>
      <c r="FE313">
        <v>0.72370924501302125</v>
      </c>
      <c r="FF313">
        <v>0.23945096087664999</v>
      </c>
      <c r="FG313">
        <v>0.48425828413637129</v>
      </c>
      <c r="FH313">
        <v>1.595269703074063</v>
      </c>
      <c r="FI313">
        <v>1.376262940900596</v>
      </c>
      <c r="FJ313">
        <v>2.7911357979041229</v>
      </c>
      <c r="FK313">
        <v>1.4148728570035281</v>
      </c>
      <c r="FL313">
        <v>2.7911357979041229</v>
      </c>
      <c r="FM313">
        <v>39.218654059199558</v>
      </c>
      <c r="FN313">
        <v>38.11</v>
      </c>
      <c r="FO313">
        <v>41.13</v>
      </c>
      <c r="FP313">
        <v>3.0200000000000031</v>
      </c>
      <c r="FQ313">
        <v>38.92</v>
      </c>
      <c r="FR313">
        <v>409.46791258363203</v>
      </c>
      <c r="FS313">
        <v>391.64202999999998</v>
      </c>
      <c r="FT313">
        <v>416.65796999999998</v>
      </c>
      <c r="FU313">
        <v>25.015940000000001</v>
      </c>
      <c r="FV313">
        <v>396.58069999999998</v>
      </c>
      <c r="FW313">
        <v>0.74464761356001474</v>
      </c>
      <c r="FX313">
        <v>0.732097</v>
      </c>
      <c r="FY313">
        <v>0.77423299999999995</v>
      </c>
      <c r="FZ313">
        <v>4.2135999999999951E-2</v>
      </c>
      <c r="GA313">
        <v>0.76649400000000001</v>
      </c>
      <c r="GB313">
        <v>14</v>
      </c>
      <c r="GC313">
        <v>60</v>
      </c>
    </row>
    <row r="314" spans="1:185" x14ac:dyDescent="0.3">
      <c r="A314" s="36" t="s">
        <v>1588</v>
      </c>
      <c r="B314">
        <v>-4.9546939157053951E-2</v>
      </c>
      <c r="C314">
        <v>1.868493272635894</v>
      </c>
      <c r="D314">
        <v>1.7815865198436029</v>
      </c>
      <c r="E314">
        <v>-0.75301351050101828</v>
      </c>
      <c r="F314">
        <v>-0.70130027620026625</v>
      </c>
      <c r="G314">
        <v>1.454322781928163</v>
      </c>
      <c r="H314">
        <v>-54.179314066683787</v>
      </c>
      <c r="I314">
        <v>6.9978633638730012E-2</v>
      </c>
      <c r="J314">
        <v>0.43835388945042519</v>
      </c>
      <c r="K314">
        <v>0.20404736708366669</v>
      </c>
      <c r="L314">
        <v>-1.5222986396313899E-2</v>
      </c>
      <c r="M314">
        <v>9.319810708320099E-2</v>
      </c>
      <c r="N314">
        <v>0.18840598049034629</v>
      </c>
      <c r="O314">
        <v>-0.22942071229660099</v>
      </c>
      <c r="P314">
        <v>-4.1014731806254721E-2</v>
      </c>
      <c r="Q314">
        <v>-0.135217698922109</v>
      </c>
      <c r="R314">
        <v>4.8554103254878397E-2</v>
      </c>
      <c r="S314">
        <v>0.80044371545209714</v>
      </c>
      <c r="T314">
        <v>-0.55031462215098015</v>
      </c>
      <c r="U314">
        <v>-0.54531791013212128</v>
      </c>
      <c r="V314">
        <v>1.9517593513000411</v>
      </c>
      <c r="W314">
        <v>1.950420903217531</v>
      </c>
      <c r="X314">
        <v>0.2124114094573234</v>
      </c>
      <c r="Y314">
        <v>0.20237668790891539</v>
      </c>
      <c r="Z314">
        <v>3.9509858955160918E-2</v>
      </c>
      <c r="AA314">
        <v>4.7066206337436162E-2</v>
      </c>
      <c r="AB314">
        <v>48.419114858726147</v>
      </c>
      <c r="AC314">
        <v>-0.37300460758347609</v>
      </c>
      <c r="AD314">
        <v>1.901407958022026</v>
      </c>
      <c r="AE314">
        <v>0.58541601704079937</v>
      </c>
      <c r="AF314">
        <v>0.57538129549239159</v>
      </c>
      <c r="AG314">
        <v>0.78056388220207706</v>
      </c>
      <c r="AH314">
        <v>5.0097492106460839E-3</v>
      </c>
      <c r="AI314">
        <v>291.97532933607869</v>
      </c>
      <c r="AJ314">
        <v>261.63203106498679</v>
      </c>
      <c r="AK314">
        <v>283.46217723604877</v>
      </c>
      <c r="AL314">
        <v>330.83177243619338</v>
      </c>
      <c r="AM314">
        <v>291.63104408657102</v>
      </c>
      <c r="AN314">
        <v>385.90364405798891</v>
      </c>
      <c r="AO314">
        <v>159.5373114032144</v>
      </c>
      <c r="AP314">
        <v>335.95465467471161</v>
      </c>
      <c r="AQ314">
        <v>20.173338037505602</v>
      </c>
      <c r="AR314">
        <v>4.9980063158607857</v>
      </c>
      <c r="AS314">
        <v>12.028507190001619</v>
      </c>
      <c r="AT314">
        <v>-15.63971833749453</v>
      </c>
      <c r="AU314">
        <v>-7.9158615359971218</v>
      </c>
      <c r="AV314">
        <v>-7.7238568014974121</v>
      </c>
      <c r="AW314">
        <v>2.2593153590969388</v>
      </c>
      <c r="AX314">
        <v>1.7935000000000001</v>
      </c>
      <c r="AY314">
        <v>2.4670000000000001</v>
      </c>
      <c r="AZ314">
        <v>0.67349999999999999</v>
      </c>
      <c r="BA314">
        <v>2.4670000000000001</v>
      </c>
      <c r="BB314">
        <v>0.93764071502696233</v>
      </c>
      <c r="BC314">
        <v>0.9345</v>
      </c>
      <c r="BD314">
        <v>0.94540000000000002</v>
      </c>
      <c r="BE314">
        <v>1.0900000000000021E-2</v>
      </c>
      <c r="BF314">
        <v>0.93489999999999995</v>
      </c>
      <c r="BG314">
        <v>17.26083067450249</v>
      </c>
      <c r="BH314">
        <v>16.0915</v>
      </c>
      <c r="BI314">
        <v>17.735199999999999</v>
      </c>
      <c r="BJ314">
        <v>1.6436999999999991</v>
      </c>
      <c r="BK314">
        <v>17.669599999999999</v>
      </c>
      <c r="BL314">
        <v>6.4056327718663004</v>
      </c>
      <c r="BM314">
        <v>5.0549999999999997</v>
      </c>
      <c r="BN314">
        <v>9.4024000000000001</v>
      </c>
      <c r="BO314">
        <v>4.3474000000000004</v>
      </c>
      <c r="BP314">
        <v>6.6902999999999997</v>
      </c>
      <c r="BQ314">
        <v>3.780649580276811</v>
      </c>
      <c r="BR314">
        <v>3.0074999999999998</v>
      </c>
      <c r="BS314">
        <v>6.3212999999999999</v>
      </c>
      <c r="BT314">
        <v>3.3138000000000001</v>
      </c>
      <c r="BU314">
        <v>3.5186000000000002</v>
      </c>
      <c r="BV314">
        <v>1.1985429506234531</v>
      </c>
      <c r="BW314">
        <v>2.5000000000000001E-3</v>
      </c>
      <c r="BX314">
        <v>1.8593999999999999</v>
      </c>
      <c r="BY314">
        <v>1.8569</v>
      </c>
      <c r="BZ314">
        <v>1.8593999999999999</v>
      </c>
      <c r="CA314">
        <v>-4.9791859775707419</v>
      </c>
      <c r="CB314">
        <v>-6.9760999999999997</v>
      </c>
      <c r="CC314">
        <v>-3.5756999999999999</v>
      </c>
      <c r="CD314">
        <v>3.4003999999999999</v>
      </c>
      <c r="CE314">
        <v>-5.3780000000000001</v>
      </c>
      <c r="CF314">
        <v>49.948989383277272</v>
      </c>
      <c r="CG314">
        <v>49.6</v>
      </c>
      <c r="CH314">
        <v>51.5</v>
      </c>
      <c r="CI314">
        <v>1.899999999999999</v>
      </c>
      <c r="CJ314">
        <v>49.6</v>
      </c>
      <c r="CK314">
        <v>14.39448646492753</v>
      </c>
      <c r="CL314">
        <v>14.2</v>
      </c>
      <c r="CM314">
        <v>14.8</v>
      </c>
      <c r="CN314">
        <v>0.60000000000000142</v>
      </c>
      <c r="CO314">
        <v>14.3</v>
      </c>
      <c r="CP314">
        <v>60.15109485299395</v>
      </c>
      <c r="CQ314">
        <v>58.7</v>
      </c>
      <c r="CR314">
        <v>64.099999999999994</v>
      </c>
      <c r="CS314">
        <v>5.3999999999999906</v>
      </c>
      <c r="CT314">
        <v>59</v>
      </c>
      <c r="CU314">
        <v>10.924304790898409</v>
      </c>
      <c r="CV314">
        <v>10.3</v>
      </c>
      <c r="CW314">
        <v>11.3</v>
      </c>
      <c r="CX314">
        <v>1</v>
      </c>
      <c r="CY314">
        <v>11</v>
      </c>
      <c r="CZ314">
        <v>90.247869799376488</v>
      </c>
      <c r="DA314">
        <v>66.900000000000006</v>
      </c>
      <c r="DB314">
        <v>97.7</v>
      </c>
      <c r="DC314">
        <v>30.8</v>
      </c>
      <c r="DD314">
        <v>92.6</v>
      </c>
      <c r="DE314">
        <v>3.2663811006539518</v>
      </c>
      <c r="DF314">
        <v>2.2999999999999998</v>
      </c>
      <c r="DG314">
        <v>4.4000000000000004</v>
      </c>
      <c r="DH314">
        <v>2.100000000000001</v>
      </c>
      <c r="DI314">
        <v>3.3</v>
      </c>
      <c r="DJ314">
        <v>0.14868094034925819</v>
      </c>
      <c r="DK314">
        <v>0.14748736247398159</v>
      </c>
      <c r="DL314">
        <v>0.15396113602391631</v>
      </c>
      <c r="DM314">
        <v>6.4737735499346971E-3</v>
      </c>
      <c r="DN314">
        <v>0.14748736247398159</v>
      </c>
      <c r="DO314">
        <v>3.7586116977758151</v>
      </c>
      <c r="DP314">
        <v>3.579904</v>
      </c>
      <c r="DQ314">
        <v>3.956696</v>
      </c>
      <c r="DR314">
        <v>0.37679200000000002</v>
      </c>
      <c r="DS314">
        <v>3.7201230000000001</v>
      </c>
      <c r="DT314">
        <v>6.6147834287085558</v>
      </c>
      <c r="DU314">
        <v>6.0405790000000001</v>
      </c>
      <c r="DV314">
        <v>7.0794459999999999</v>
      </c>
      <c r="DW314">
        <v>1.038867</v>
      </c>
      <c r="DX314">
        <v>6.6586939999999997</v>
      </c>
      <c r="DY314">
        <v>4.1613945018576057</v>
      </c>
      <c r="DZ314">
        <v>3.9803449999999998</v>
      </c>
      <c r="EA314">
        <v>4.4469779999999997</v>
      </c>
      <c r="EB314">
        <v>0.46663299999999991</v>
      </c>
      <c r="EC314">
        <v>4.160507</v>
      </c>
      <c r="ED314">
        <v>7.652158467642721</v>
      </c>
      <c r="EE314">
        <v>6.3390620000000002</v>
      </c>
      <c r="EF314">
        <v>9.5591399999999993</v>
      </c>
      <c r="EG314">
        <v>3.2200779999999991</v>
      </c>
      <c r="EH314">
        <v>8.116358</v>
      </c>
      <c r="EI314">
        <v>8.2411195788202285</v>
      </c>
      <c r="EJ314">
        <v>7.2965730000000004</v>
      </c>
      <c r="EK314">
        <v>10.822209000000001</v>
      </c>
      <c r="EL314">
        <v>3.525636</v>
      </c>
      <c r="EM314">
        <v>7.6144610000000004</v>
      </c>
      <c r="EN314">
        <v>25.305939070515549</v>
      </c>
      <c r="EO314">
        <v>19.879270000000002</v>
      </c>
      <c r="EP314">
        <v>27.85351</v>
      </c>
      <c r="EQ314">
        <v>7.9742399999999982</v>
      </c>
      <c r="ER314">
        <v>27.85351</v>
      </c>
      <c r="ES314">
        <v>5.8640033726593774</v>
      </c>
      <c r="ET314">
        <v>5.8498000000000001</v>
      </c>
      <c r="EU314">
        <v>5.9870599999999996</v>
      </c>
      <c r="EV314">
        <v>0.13725999999999949</v>
      </c>
      <c r="EW314">
        <v>5.8498000000000001</v>
      </c>
      <c r="EX314">
        <v>19.441935697856181</v>
      </c>
      <c r="EY314">
        <v>13.89221</v>
      </c>
      <c r="EZ314">
        <v>22.003710000000002</v>
      </c>
      <c r="FA314">
        <v>8.1115000000000013</v>
      </c>
      <c r="FB314">
        <v>22.003710000000002</v>
      </c>
      <c r="FC314">
        <v>0.46413694494803798</v>
      </c>
      <c r="FD314">
        <v>0.36460625388715168</v>
      </c>
      <c r="FE314">
        <v>0.510862015491933</v>
      </c>
      <c r="FF314">
        <v>0.14625576160478129</v>
      </c>
      <c r="FG314">
        <v>0.510862015491933</v>
      </c>
      <c r="FH314">
        <v>3.3178875484732639</v>
      </c>
      <c r="FI314">
        <v>2.3203726035817249</v>
      </c>
      <c r="FJ314">
        <v>3.7614465451810322</v>
      </c>
      <c r="FK314">
        <v>1.441073941599307</v>
      </c>
      <c r="FL314">
        <v>3.7614465451810322</v>
      </c>
      <c r="FM314">
        <v>38.405856133343903</v>
      </c>
      <c r="FN314">
        <v>37.53</v>
      </c>
      <c r="FO314">
        <v>39.9</v>
      </c>
      <c r="FP314">
        <v>2.369999999999997</v>
      </c>
      <c r="FQ314">
        <v>38.93</v>
      </c>
      <c r="FR314">
        <v>384.40258431028133</v>
      </c>
      <c r="FS314">
        <v>372.32053999999999</v>
      </c>
      <c r="FT314">
        <v>391.19445999999999</v>
      </c>
      <c r="FU314">
        <v>18.873919999999998</v>
      </c>
      <c r="FV314">
        <v>384.71510000000001</v>
      </c>
      <c r="FW314">
        <v>0.74036587064822501</v>
      </c>
      <c r="FX314">
        <v>0.726684</v>
      </c>
      <c r="FY314">
        <v>0.76391699999999996</v>
      </c>
      <c r="FZ314">
        <v>3.7232999999999961E-2</v>
      </c>
      <c r="GA314">
        <v>0.73985400000000001</v>
      </c>
      <c r="GB314">
        <v>12</v>
      </c>
      <c r="GC314">
        <v>18</v>
      </c>
    </row>
    <row r="315" spans="1:185" x14ac:dyDescent="0.3">
      <c r="A315" s="36" t="s">
        <v>1591</v>
      </c>
      <c r="B315">
        <v>-2.8627193594504229E-2</v>
      </c>
      <c r="C315">
        <v>1.8667824005246461</v>
      </c>
      <c r="D315">
        <v>2.1434873902067721</v>
      </c>
      <c r="E315">
        <v>-1.119594826232482</v>
      </c>
      <c r="F315">
        <v>-0.60503321551614764</v>
      </c>
      <c r="G315">
        <v>1.724586003989812</v>
      </c>
      <c r="H315">
        <v>-54.113130922102577</v>
      </c>
      <c r="I315">
        <v>1.423029664344919E-2</v>
      </c>
      <c r="J315">
        <v>0.50631665719519159</v>
      </c>
      <c r="K315">
        <v>0.3172747351745141</v>
      </c>
      <c r="L315">
        <v>0.17429390063936329</v>
      </c>
      <c r="M315">
        <v>0.2270434555806578</v>
      </c>
      <c r="N315">
        <v>0.16515563083290549</v>
      </c>
      <c r="O315">
        <v>-0.25877921716481711</v>
      </c>
      <c r="P315">
        <v>-9.3623586331911632E-2</v>
      </c>
      <c r="Q315">
        <v>-0.1762019084535944</v>
      </c>
      <c r="R315">
        <v>9.4005273146150259E-2</v>
      </c>
      <c r="S315">
        <v>1.2837457153078671</v>
      </c>
      <c r="T315">
        <v>-0.67532578923929831</v>
      </c>
      <c r="U315">
        <v>-0.52750882961351109</v>
      </c>
      <c r="V315">
        <v>1.9651529682942139</v>
      </c>
      <c r="W315">
        <v>1.9385033207412179</v>
      </c>
      <c r="X315">
        <v>0.18330066869492639</v>
      </c>
      <c r="Y315">
        <v>0.1704325168838853</v>
      </c>
      <c r="Z315">
        <v>6.3704999708720997E-2</v>
      </c>
      <c r="AA315">
        <v>7.3166928584334087E-2</v>
      </c>
      <c r="AB315">
        <v>62.464746129885917</v>
      </c>
      <c r="AC315">
        <v>-0.44011566818854703</v>
      </c>
      <c r="AD315">
        <v>1.9743995658126361</v>
      </c>
      <c r="AE315">
        <v>0.62341633688347342</v>
      </c>
      <c r="AF315">
        <v>0.61054818507243214</v>
      </c>
      <c r="AG315">
        <v>0.85861275338487553</v>
      </c>
      <c r="AH315">
        <v>2.3091396142290738E-2</v>
      </c>
      <c r="AI315">
        <v>77.666805821619832</v>
      </c>
      <c r="AJ315">
        <v>-33.77404372376126</v>
      </c>
      <c r="AK315">
        <v>39.804383316238003</v>
      </c>
      <c r="AL315">
        <v>226.9701006311451</v>
      </c>
      <c r="AM315">
        <v>186.77511013504559</v>
      </c>
      <c r="AN315">
        <v>276.85585555481339</v>
      </c>
      <c r="AO315">
        <v>139.55752273958751</v>
      </c>
      <c r="AP315">
        <v>221.43277827117919</v>
      </c>
      <c r="AQ315">
        <v>18.02631277283318</v>
      </c>
      <c r="AR315">
        <v>4.3569708373315672</v>
      </c>
      <c r="AS315">
        <v>10.677930515752809</v>
      </c>
      <c r="AT315">
        <v>-11.359635486253779</v>
      </c>
      <c r="AU315">
        <v>-3.223129243858831</v>
      </c>
      <c r="AV315">
        <v>-8.1365062423949546</v>
      </c>
      <c r="AW315">
        <v>6.1690649420314427</v>
      </c>
      <c r="AX315">
        <v>4.7035999999999998</v>
      </c>
      <c r="AY315">
        <v>6.7563000000000004</v>
      </c>
      <c r="AZ315">
        <v>2.0527000000000011</v>
      </c>
      <c r="BA315">
        <v>4.7035999999999998</v>
      </c>
      <c r="BB315">
        <v>0.95915900759924622</v>
      </c>
      <c r="BC315">
        <v>0.92269999999999996</v>
      </c>
      <c r="BD315">
        <v>0.96450000000000002</v>
      </c>
      <c r="BE315">
        <v>4.1800000000000059E-2</v>
      </c>
      <c r="BF315">
        <v>0.92269999999999996</v>
      </c>
      <c r="BG315">
        <v>13.11963640400038</v>
      </c>
      <c r="BH315">
        <v>12.204599999999999</v>
      </c>
      <c r="BI315">
        <v>18.893999999999998</v>
      </c>
      <c r="BJ315">
        <v>6.6893999999999991</v>
      </c>
      <c r="BK315">
        <v>18.893999999999998</v>
      </c>
      <c r="BL315">
        <v>18.418536569277379</v>
      </c>
      <c r="BM315">
        <v>16.727399999999999</v>
      </c>
      <c r="BN315">
        <v>23.2315</v>
      </c>
      <c r="BO315">
        <v>6.5041000000000011</v>
      </c>
      <c r="BP315">
        <v>23.2315</v>
      </c>
      <c r="BQ315">
        <v>9.3991071772070747</v>
      </c>
      <c r="BR315">
        <v>8.7493999999999996</v>
      </c>
      <c r="BS315">
        <v>11.7142</v>
      </c>
      <c r="BT315">
        <v>2.9647999999999999</v>
      </c>
      <c r="BU315">
        <v>11.7142</v>
      </c>
      <c r="BV315">
        <v>5.4462462924575394</v>
      </c>
      <c r="BW315">
        <v>3.2126000000000001</v>
      </c>
      <c r="BX315">
        <v>8.3740000000000006</v>
      </c>
      <c r="BY315">
        <v>5.1614000000000004</v>
      </c>
      <c r="BZ315">
        <v>7.0632000000000001</v>
      </c>
      <c r="CA315">
        <v>-14.845391397198689</v>
      </c>
      <c r="CB315">
        <v>-18.7774</v>
      </c>
      <c r="CC315">
        <v>-13.102499999999999</v>
      </c>
      <c r="CD315">
        <v>5.6749000000000009</v>
      </c>
      <c r="CE315">
        <v>-18.7774</v>
      </c>
      <c r="CF315">
        <v>55.423077283634242</v>
      </c>
      <c r="CG315">
        <v>43.1</v>
      </c>
      <c r="CH315">
        <v>57.7</v>
      </c>
      <c r="CI315">
        <v>14.6</v>
      </c>
      <c r="CJ315">
        <v>43.1</v>
      </c>
      <c r="CK315">
        <v>17.891239945203409</v>
      </c>
      <c r="CL315">
        <v>14.1</v>
      </c>
      <c r="CM315">
        <v>18.600000000000001</v>
      </c>
      <c r="CN315">
        <v>4.5000000000000018</v>
      </c>
      <c r="CO315">
        <v>14.1</v>
      </c>
      <c r="CP315">
        <v>26.14464392508129</v>
      </c>
      <c r="CQ315">
        <v>22.2</v>
      </c>
      <c r="CR315">
        <v>58.4</v>
      </c>
      <c r="CS315">
        <v>36.200000000000003</v>
      </c>
      <c r="CT315">
        <v>58.4</v>
      </c>
      <c r="CU315">
        <v>9.2465682871410699</v>
      </c>
      <c r="CV315">
        <v>9</v>
      </c>
      <c r="CW315">
        <v>10.4</v>
      </c>
      <c r="CX315">
        <v>1.4</v>
      </c>
      <c r="CY315">
        <v>9.1</v>
      </c>
      <c r="CZ315">
        <v>113.36995930475869</v>
      </c>
      <c r="DA315">
        <v>25.5</v>
      </c>
      <c r="DB315">
        <v>125.2</v>
      </c>
      <c r="DC315">
        <v>99.7</v>
      </c>
      <c r="DD315">
        <v>25.5</v>
      </c>
      <c r="DE315">
        <v>6.5428980317991536</v>
      </c>
      <c r="DF315">
        <v>5</v>
      </c>
      <c r="DG315">
        <v>7.2</v>
      </c>
      <c r="DH315">
        <v>2.2000000000000002</v>
      </c>
      <c r="DI315">
        <v>5</v>
      </c>
      <c r="DJ315">
        <v>0.25045977029407163</v>
      </c>
      <c r="DK315">
        <v>0.18513745704467349</v>
      </c>
      <c r="DL315">
        <v>0.2632299270072993</v>
      </c>
      <c r="DM315">
        <v>7.8092469962625755E-2</v>
      </c>
      <c r="DN315">
        <v>0.18513745704467349</v>
      </c>
      <c r="DO315">
        <v>3.034410816642434</v>
      </c>
      <c r="DP315">
        <v>2.7450739999999998</v>
      </c>
      <c r="DQ315">
        <v>3.4242840000000001</v>
      </c>
      <c r="DR315">
        <v>0.67921000000000031</v>
      </c>
      <c r="DS315">
        <v>2.7450739999999998</v>
      </c>
      <c r="DT315">
        <v>6.4645917956732823</v>
      </c>
      <c r="DU315">
        <v>5.8541999999999996</v>
      </c>
      <c r="DV315">
        <v>6.9107000000000003</v>
      </c>
      <c r="DW315">
        <v>1.0565000000000011</v>
      </c>
      <c r="DX315">
        <v>5.8670429999999998</v>
      </c>
      <c r="DY315">
        <v>3.0545596570928928</v>
      </c>
      <c r="DZ315">
        <v>2.8810769999999999</v>
      </c>
      <c r="EA315">
        <v>3.4242840000000001</v>
      </c>
      <c r="EB315">
        <v>0.54320700000000022</v>
      </c>
      <c r="EC315">
        <v>3.1687889999999999</v>
      </c>
      <c r="ED315">
        <v>8.5141347209734004</v>
      </c>
      <c r="EE315">
        <v>5.8541999999999996</v>
      </c>
      <c r="EF315">
        <v>8.8660770000000007</v>
      </c>
      <c r="EG315">
        <v>3.011877000000001</v>
      </c>
      <c r="EH315">
        <v>5.8670429999999998</v>
      </c>
      <c r="EI315">
        <v>6.8628555753373623</v>
      </c>
      <c r="EJ315">
        <v>6.0262099999999998</v>
      </c>
      <c r="EK315">
        <v>11.605193999999999</v>
      </c>
      <c r="EL315">
        <v>5.5789839999999993</v>
      </c>
      <c r="EM315">
        <v>11.605193999999999</v>
      </c>
      <c r="EN315">
        <v>26.075219890115829</v>
      </c>
      <c r="EO315">
        <v>13.309139999999999</v>
      </c>
      <c r="EP315">
        <v>27.97851</v>
      </c>
      <c r="EQ315">
        <v>14.669370000000001</v>
      </c>
      <c r="ER315">
        <v>13.309139999999999</v>
      </c>
      <c r="ES315">
        <v>8.5583907215986699</v>
      </c>
      <c r="ET315">
        <v>7.0980600000000003</v>
      </c>
      <c r="EU315">
        <v>9.0179500000000008</v>
      </c>
      <c r="EV315">
        <v>1.919890000000001</v>
      </c>
      <c r="EW315">
        <v>7.0980600000000003</v>
      </c>
      <c r="EX315">
        <v>17.516829168517159</v>
      </c>
      <c r="EY315">
        <v>6.2110799999999999</v>
      </c>
      <c r="EZ315">
        <v>19.131519999999998</v>
      </c>
      <c r="FA315">
        <v>12.920439999999999</v>
      </c>
      <c r="FB315">
        <v>6.2110799999999999</v>
      </c>
      <c r="FC315">
        <v>0.68303580963790955</v>
      </c>
      <c r="FD315">
        <v>0.34863058696315008</v>
      </c>
      <c r="FE315">
        <v>0.73289216009857638</v>
      </c>
      <c r="FF315">
        <v>0.38426157313542619</v>
      </c>
      <c r="FG315">
        <v>0.34863058696315008</v>
      </c>
      <c r="FH315">
        <v>2.044162104977806</v>
      </c>
      <c r="FI315">
        <v>0.87503909518938972</v>
      </c>
      <c r="FJ315">
        <v>2.5644651048959801</v>
      </c>
      <c r="FK315">
        <v>1.6894260097065901</v>
      </c>
      <c r="FL315">
        <v>0.87503909518938972</v>
      </c>
      <c r="FM315">
        <v>33.247407932349283</v>
      </c>
      <c r="FN315">
        <v>30.73</v>
      </c>
      <c r="FO315">
        <v>36.299999999999997</v>
      </c>
      <c r="FP315">
        <v>5.5699999999999967</v>
      </c>
      <c r="FQ315">
        <v>34.67</v>
      </c>
      <c r="FR315">
        <v>297.89058365735298</v>
      </c>
      <c r="FS315">
        <v>292.75045999999998</v>
      </c>
      <c r="FT315">
        <v>304.18445000000003</v>
      </c>
      <c r="FU315">
        <v>11.433990000000049</v>
      </c>
      <c r="FV315">
        <v>292.75045999999998</v>
      </c>
      <c r="FW315">
        <v>0.7586105057300947</v>
      </c>
      <c r="FX315">
        <v>0.74212800000000001</v>
      </c>
      <c r="FY315">
        <v>0.76943899999999998</v>
      </c>
      <c r="FZ315">
        <v>2.7310999999999971E-2</v>
      </c>
      <c r="GA315">
        <v>0.76788599999999996</v>
      </c>
      <c r="GB315">
        <v>17</v>
      </c>
      <c r="GC315">
        <v>67</v>
      </c>
    </row>
    <row r="316" spans="1:185" x14ac:dyDescent="0.3">
      <c r="A316" s="36" t="s">
        <v>436</v>
      </c>
      <c r="B316">
        <v>-5.3998037376554772E-2</v>
      </c>
      <c r="C316">
        <v>1.8203388527395561</v>
      </c>
      <c r="D316">
        <v>1.801417611014376</v>
      </c>
      <c r="E316">
        <v>-0.9111542001256564</v>
      </c>
      <c r="F316">
        <v>-0.54433033562373945</v>
      </c>
      <c r="G316">
        <v>1.4554861598694739</v>
      </c>
      <c r="H316">
        <v>-54.189343850196373</v>
      </c>
      <c r="I316">
        <v>5.3281938781909163E-2</v>
      </c>
      <c r="J316">
        <v>8.0436683309287882E-2</v>
      </c>
      <c r="K316">
        <v>0.21348409838650981</v>
      </c>
      <c r="L316">
        <v>-3.6495651897348248E-2</v>
      </c>
      <c r="M316">
        <v>8.9399890120487643E-2</v>
      </c>
      <c r="N316">
        <v>0.18553345223266809</v>
      </c>
      <c r="O316">
        <v>-0.21287236815774449</v>
      </c>
      <c r="P316">
        <v>-2.7338915925076462E-2</v>
      </c>
      <c r="Q316">
        <v>-0.1201054417057946</v>
      </c>
      <c r="R316">
        <v>3.8877332904875987E-2</v>
      </c>
      <c r="S316">
        <v>0.78849365699667762</v>
      </c>
      <c r="T316">
        <v>-0.53465786330635834</v>
      </c>
      <c r="U316">
        <v>-0.51327923453952584</v>
      </c>
      <c r="V316">
        <v>1.9550178981255779</v>
      </c>
      <c r="W316">
        <v>1.9468789211760451</v>
      </c>
      <c r="X316">
        <v>0.20206601785594561</v>
      </c>
      <c r="Y316">
        <v>0.18943144618484711</v>
      </c>
      <c r="Z316">
        <v>3.6281655523641008E-2</v>
      </c>
      <c r="AA316">
        <v>4.4054214395493237E-2</v>
      </c>
      <c r="AB316">
        <v>49.364500045045141</v>
      </c>
      <c r="AC316">
        <v>-0.37348213155945598</v>
      </c>
      <c r="AD316">
        <v>1.928516875151788</v>
      </c>
      <c r="AE316">
        <v>0.57554814941540156</v>
      </c>
      <c r="AF316">
        <v>0.56291357774430306</v>
      </c>
      <c r="AG316">
        <v>0.91001786243514138</v>
      </c>
      <c r="AH316">
        <v>5.2248741003977448E-3</v>
      </c>
      <c r="AI316">
        <v>323.11619738364459</v>
      </c>
      <c r="AJ316">
        <v>287.81883306670511</v>
      </c>
      <c r="AK316">
        <v>320.29234427766642</v>
      </c>
      <c r="AL316">
        <v>361.23751869802152</v>
      </c>
      <c r="AM316">
        <v>341.19949394221698</v>
      </c>
      <c r="AN316">
        <v>439.34353402850752</v>
      </c>
      <c r="AO316">
        <v>201.21958586961421</v>
      </c>
      <c r="AP316">
        <v>359.32665236735261</v>
      </c>
      <c r="AQ316">
        <v>20.447564193942402</v>
      </c>
      <c r="AR316">
        <v>5.0231659489960556</v>
      </c>
      <c r="AS316">
        <v>12.273583294954751</v>
      </c>
      <c r="AT316">
        <v>-18.740563934383768</v>
      </c>
      <c r="AU316">
        <v>-11.47622946238239</v>
      </c>
      <c r="AV316">
        <v>-7.2643344720013756</v>
      </c>
      <c r="AW316">
        <v>1.621641137494332</v>
      </c>
      <c r="AX316">
        <v>1.2896000000000001</v>
      </c>
      <c r="AY316">
        <v>3.0230999999999999</v>
      </c>
      <c r="AZ316">
        <v>1.7335</v>
      </c>
      <c r="BA316">
        <v>3.0230999999999999</v>
      </c>
      <c r="BB316">
        <v>0.93513552394321409</v>
      </c>
      <c r="BC316">
        <v>0.90890000000000004</v>
      </c>
      <c r="BD316">
        <v>0.95240000000000002</v>
      </c>
      <c r="BE316">
        <v>4.3499999999999983E-2</v>
      </c>
      <c r="BF316">
        <v>0.91120000000000001</v>
      </c>
      <c r="BG316">
        <v>17.55647481551236</v>
      </c>
      <c r="BH316">
        <v>14.904500000000001</v>
      </c>
      <c r="BI316">
        <v>20.9695</v>
      </c>
      <c r="BJ316">
        <v>6.0650000000000004</v>
      </c>
      <c r="BK316">
        <v>20.8384</v>
      </c>
      <c r="BL316">
        <v>9.2981708032710149</v>
      </c>
      <c r="BM316">
        <v>6.3997000000000002</v>
      </c>
      <c r="BN316">
        <v>10.594799999999999</v>
      </c>
      <c r="BO316">
        <v>4.1950999999999992</v>
      </c>
      <c r="BP316">
        <v>6.3997000000000002</v>
      </c>
      <c r="BQ316">
        <v>7.1479928344553496</v>
      </c>
      <c r="BR316">
        <v>4.4131</v>
      </c>
      <c r="BS316">
        <v>8.3163</v>
      </c>
      <c r="BT316">
        <v>3.9032</v>
      </c>
      <c r="BU316">
        <v>4.4131</v>
      </c>
      <c r="BV316">
        <v>-1.376409507502681</v>
      </c>
      <c r="BW316">
        <v>-2.0954999999999999</v>
      </c>
      <c r="BX316">
        <v>0.21659999999999999</v>
      </c>
      <c r="BY316">
        <v>2.3121</v>
      </c>
      <c r="BZ316">
        <v>0.21659999999999999</v>
      </c>
      <c r="CA316">
        <v>-5.7715975508027979</v>
      </c>
      <c r="CB316">
        <v>-6.2207999999999997</v>
      </c>
      <c r="CC316">
        <v>-4.6296999999999997</v>
      </c>
      <c r="CD316">
        <v>1.5911</v>
      </c>
      <c r="CE316">
        <v>-4.6296999999999997</v>
      </c>
      <c r="CF316">
        <v>80.016881661154869</v>
      </c>
      <c r="CG316">
        <v>57</v>
      </c>
      <c r="CH316">
        <v>106.7</v>
      </c>
      <c r="CI316">
        <v>49.7</v>
      </c>
      <c r="CJ316">
        <v>57</v>
      </c>
      <c r="CK316">
        <v>37.301310578524358</v>
      </c>
      <c r="CL316">
        <v>15.9</v>
      </c>
      <c r="CM316">
        <v>41.4</v>
      </c>
      <c r="CN316">
        <v>25.5</v>
      </c>
      <c r="CO316">
        <v>15.9</v>
      </c>
      <c r="CP316">
        <v>58.458271924872882</v>
      </c>
      <c r="CQ316">
        <v>47.1</v>
      </c>
      <c r="CR316">
        <v>76.099999999999994</v>
      </c>
      <c r="CS316">
        <v>28.999999999999989</v>
      </c>
      <c r="CT316">
        <v>76.099999999999994</v>
      </c>
      <c r="CU316">
        <v>11.665212765054759</v>
      </c>
      <c r="CV316">
        <v>11.3</v>
      </c>
      <c r="CW316">
        <v>19.3</v>
      </c>
      <c r="CX316">
        <v>8</v>
      </c>
      <c r="CY316">
        <v>12.4</v>
      </c>
      <c r="CZ316">
        <v>133.20700928294951</v>
      </c>
      <c r="DA316">
        <v>63.3</v>
      </c>
      <c r="DB316">
        <v>147.69999999999999</v>
      </c>
      <c r="DC316">
        <v>84.399999999999991</v>
      </c>
      <c r="DD316">
        <v>68.7</v>
      </c>
      <c r="DE316">
        <v>23.770219169264521</v>
      </c>
      <c r="DF316">
        <v>3.2</v>
      </c>
      <c r="DG316">
        <v>26.7</v>
      </c>
      <c r="DH316">
        <v>23.5</v>
      </c>
      <c r="DI316">
        <v>3.2</v>
      </c>
      <c r="DJ316">
        <v>0.22315230345937431</v>
      </c>
      <c r="DK316">
        <v>0.14913657770800631</v>
      </c>
      <c r="DL316">
        <v>0.32070934776074539</v>
      </c>
      <c r="DM316">
        <v>0.17157277005273919</v>
      </c>
      <c r="DN316">
        <v>0.14913657770800631</v>
      </c>
      <c r="DO316">
        <v>3.969129418861097</v>
      </c>
      <c r="DP316">
        <v>3.445932</v>
      </c>
      <c r="DQ316">
        <v>4.353275</v>
      </c>
      <c r="DR316">
        <v>0.90734300000000001</v>
      </c>
      <c r="DS316">
        <v>4.2368940000000004</v>
      </c>
      <c r="DT316">
        <v>6.4040036974997889</v>
      </c>
      <c r="DU316">
        <v>5.853631</v>
      </c>
      <c r="DV316">
        <v>6.7414909999999999</v>
      </c>
      <c r="DW316">
        <v>0.88785999999999987</v>
      </c>
      <c r="DX316">
        <v>6.380579</v>
      </c>
      <c r="DY316">
        <v>4.4539676408843452</v>
      </c>
      <c r="DZ316">
        <v>3.8237100000000002</v>
      </c>
      <c r="EA316">
        <v>4.912903</v>
      </c>
      <c r="EB316">
        <v>1.0891930000000001</v>
      </c>
      <c r="EC316">
        <v>4.8956179999999998</v>
      </c>
      <c r="ED316">
        <v>8.257493327863445</v>
      </c>
      <c r="EE316">
        <v>8.0281389999999995</v>
      </c>
      <c r="EF316">
        <v>8.3978269999999995</v>
      </c>
      <c r="EG316">
        <v>0.36968800000000002</v>
      </c>
      <c r="EH316">
        <v>8.3844069999999995</v>
      </c>
      <c r="EI316">
        <v>8.0682018609092925</v>
      </c>
      <c r="EJ316">
        <v>7.9170040000000004</v>
      </c>
      <c r="EK316">
        <v>10.026286000000001</v>
      </c>
      <c r="EL316">
        <v>2.1092819999999999</v>
      </c>
      <c r="EM316">
        <v>9.9622510000000002</v>
      </c>
      <c r="EN316">
        <v>31.674665531654881</v>
      </c>
      <c r="EO316">
        <v>25.79731</v>
      </c>
      <c r="EP316">
        <v>39.035609999999998</v>
      </c>
      <c r="EQ316">
        <v>13.238300000000001</v>
      </c>
      <c r="ER316">
        <v>25.79731</v>
      </c>
      <c r="ES316">
        <v>11.14394037032484</v>
      </c>
      <c r="ET316">
        <v>7.4370200000000004</v>
      </c>
      <c r="EU316">
        <v>14.274039999999999</v>
      </c>
      <c r="EV316">
        <v>6.837019999999999</v>
      </c>
      <c r="EW316">
        <v>7.4370200000000004</v>
      </c>
      <c r="EX316">
        <v>20.530725161330039</v>
      </c>
      <c r="EY316">
        <v>18.360289999999999</v>
      </c>
      <c r="EZ316">
        <v>24.761569999999999</v>
      </c>
      <c r="FA316">
        <v>6.4012799999999999</v>
      </c>
      <c r="FB316">
        <v>18.360289999999999</v>
      </c>
      <c r="FC316">
        <v>0.50526494876878159</v>
      </c>
      <c r="FD316">
        <v>0.41151110190874918</v>
      </c>
      <c r="FE316">
        <v>0.62268457001060151</v>
      </c>
      <c r="FF316">
        <v>0.21117346810185231</v>
      </c>
      <c r="FG316">
        <v>0.41151110190874918</v>
      </c>
      <c r="FH316">
        <v>1.8809419030743739</v>
      </c>
      <c r="FI316">
        <v>1.575125966652908</v>
      </c>
      <c r="FJ316">
        <v>2.9633398144067788</v>
      </c>
      <c r="FK316">
        <v>1.388213847753871</v>
      </c>
      <c r="FL316">
        <v>2.4687697491737279</v>
      </c>
      <c r="FM316">
        <v>41.173270432826293</v>
      </c>
      <c r="FN316">
        <v>39.409999999999997</v>
      </c>
      <c r="FO316">
        <v>42.55</v>
      </c>
      <c r="FP316">
        <v>3.140000000000001</v>
      </c>
      <c r="FQ316">
        <v>39.409999999999997</v>
      </c>
      <c r="FR316">
        <v>432.66125551758751</v>
      </c>
      <c r="FS316">
        <v>417.24826000000002</v>
      </c>
      <c r="FT316">
        <v>440.47035</v>
      </c>
      <c r="FU316">
        <v>23.22208999999998</v>
      </c>
      <c r="FV316">
        <v>422.61365000000001</v>
      </c>
      <c r="FW316">
        <v>0.72697317860951227</v>
      </c>
      <c r="FX316">
        <v>0.71581300000000003</v>
      </c>
      <c r="FY316">
        <v>0.75050399999999995</v>
      </c>
      <c r="FZ316">
        <v>3.4690999999999923E-2</v>
      </c>
      <c r="GA316">
        <v>0.74381799999999998</v>
      </c>
      <c r="GB316">
        <v>9</v>
      </c>
      <c r="GC316">
        <v>20</v>
      </c>
    </row>
    <row r="317" spans="1:185" x14ac:dyDescent="0.3">
      <c r="A317" s="36" t="s">
        <v>1596</v>
      </c>
      <c r="B317">
        <v>-5.5036327639977782E-2</v>
      </c>
      <c r="C317">
        <v>1.7752044576128161</v>
      </c>
      <c r="D317">
        <v>1.81178800153481</v>
      </c>
      <c r="E317">
        <v>-0.85061280743653156</v>
      </c>
      <c r="F317">
        <v>-0.62287076393138696</v>
      </c>
      <c r="G317">
        <v>1.47347860120205</v>
      </c>
      <c r="H317">
        <v>-54.197648162270603</v>
      </c>
      <c r="I317">
        <v>0.1083241188730831</v>
      </c>
      <c r="J317">
        <v>0.69069982315488954</v>
      </c>
      <c r="K317">
        <v>0.1915480780353418</v>
      </c>
      <c r="L317">
        <v>-3.4696431399419567E-2</v>
      </c>
      <c r="M317">
        <v>0.10069046805776199</v>
      </c>
      <c r="N317">
        <v>0.19911174341814139</v>
      </c>
      <c r="O317">
        <v>-0.21852436180228571</v>
      </c>
      <c r="P317">
        <v>-1.9412618384144299E-2</v>
      </c>
      <c r="Q317">
        <v>-0.11896845600082009</v>
      </c>
      <c r="R317">
        <v>3.5540778802295718E-2</v>
      </c>
      <c r="S317">
        <v>0.77428243193384327</v>
      </c>
      <c r="T317">
        <v>-0.52121862278194808</v>
      </c>
      <c r="U317">
        <v>-0.51400022215912511</v>
      </c>
      <c r="V317">
        <v>1.9556825203036601</v>
      </c>
      <c r="W317">
        <v>1.953898327035746</v>
      </c>
      <c r="X317">
        <v>0.20377129836765731</v>
      </c>
      <c r="Y317">
        <v>0.19503271450157419</v>
      </c>
      <c r="Z317">
        <v>3.8801201725736978E-2</v>
      </c>
      <c r="AA317">
        <v>4.0657209002519817E-2</v>
      </c>
      <c r="AB317">
        <v>47.297089906485112</v>
      </c>
      <c r="AC317">
        <v>-0.35094332009787638</v>
      </c>
      <c r="AD317">
        <v>1.9245792928528631</v>
      </c>
      <c r="AE317">
        <v>0.55471461846553372</v>
      </c>
      <c r="AF317">
        <v>0.54597603459945065</v>
      </c>
      <c r="AG317">
        <v>0.8540981748685319</v>
      </c>
      <c r="AH317">
        <v>4.5335844992186259E-3</v>
      </c>
      <c r="AI317">
        <v>303.75355623179081</v>
      </c>
      <c r="AJ317">
        <v>274.4078416369411</v>
      </c>
      <c r="AK317">
        <v>299.48485289071948</v>
      </c>
      <c r="AL317">
        <v>337.36788485118831</v>
      </c>
      <c r="AM317">
        <v>308.47954505602218</v>
      </c>
      <c r="AN317">
        <v>422.57847564881752</v>
      </c>
      <c r="AO317">
        <v>151.5674309672072</v>
      </c>
      <c r="AP317">
        <v>342.1447215849052</v>
      </c>
      <c r="AQ317">
        <v>19.770577260372679</v>
      </c>
      <c r="AR317">
        <v>4.6828138320614201</v>
      </c>
      <c r="AS317">
        <v>12.354581656563051</v>
      </c>
      <c r="AT317">
        <v>-14.178281167225039</v>
      </c>
      <c r="AU317">
        <v>-9.2106868744371155</v>
      </c>
      <c r="AV317">
        <v>-4.9675942927879264</v>
      </c>
      <c r="AW317">
        <v>1.1668482454074729</v>
      </c>
      <c r="AX317">
        <v>1.0067999999999999</v>
      </c>
      <c r="AY317">
        <v>1.2068000000000001</v>
      </c>
      <c r="AZ317">
        <v>0.20000000000000021</v>
      </c>
      <c r="BA317">
        <v>1.1717</v>
      </c>
      <c r="BB317">
        <v>0.88392456574203337</v>
      </c>
      <c r="BC317">
        <v>0.83420000000000005</v>
      </c>
      <c r="BD317">
        <v>0.8931</v>
      </c>
      <c r="BE317">
        <v>5.8899999999999952E-2</v>
      </c>
      <c r="BF317">
        <v>0.8841</v>
      </c>
      <c r="BG317">
        <v>24.052518288061609</v>
      </c>
      <c r="BH317">
        <v>22.9434</v>
      </c>
      <c r="BI317">
        <v>29.295100000000001</v>
      </c>
      <c r="BJ317">
        <v>6.351700000000001</v>
      </c>
      <c r="BK317">
        <v>24.0352</v>
      </c>
      <c r="BL317">
        <v>2.665094501640433</v>
      </c>
      <c r="BM317">
        <v>2.6375999999999999</v>
      </c>
      <c r="BN317">
        <v>3.7536999999999998</v>
      </c>
      <c r="BO317">
        <v>1.1161000000000001</v>
      </c>
      <c r="BP317">
        <v>2.6375999999999999</v>
      </c>
      <c r="BQ317">
        <v>1.762653052527154</v>
      </c>
      <c r="BR317">
        <v>1.7485999999999999</v>
      </c>
      <c r="BS317">
        <v>2.5396000000000001</v>
      </c>
      <c r="BT317">
        <v>0.79100000000000015</v>
      </c>
      <c r="BU317">
        <v>1.7485999999999999</v>
      </c>
      <c r="BV317">
        <v>0.22351683827826979</v>
      </c>
      <c r="BW317">
        <v>8.0000000000000002E-3</v>
      </c>
      <c r="BX317">
        <v>0.62539999999999996</v>
      </c>
      <c r="BY317">
        <v>0.61739999999999995</v>
      </c>
      <c r="BZ317">
        <v>0.2145</v>
      </c>
      <c r="CA317">
        <v>-1.986076147489654</v>
      </c>
      <c r="CB317">
        <v>-2.7557999999999998</v>
      </c>
      <c r="CC317">
        <v>-1.9630000000000001</v>
      </c>
      <c r="CD317">
        <v>0.79279999999999973</v>
      </c>
      <c r="CE317">
        <v>-1.9630000000000001</v>
      </c>
      <c r="CF317">
        <v>80.433754063912289</v>
      </c>
      <c r="CG317">
        <v>79.599999999999994</v>
      </c>
      <c r="CH317">
        <v>105.3</v>
      </c>
      <c r="CI317">
        <v>25.7</v>
      </c>
      <c r="CJ317">
        <v>79.599999999999994</v>
      </c>
      <c r="CK317">
        <v>31.986934136454991</v>
      </c>
      <c r="CL317">
        <v>31.8</v>
      </c>
      <c r="CM317">
        <v>37.799999999999997</v>
      </c>
      <c r="CN317">
        <v>5.9999999999999956</v>
      </c>
      <c r="CO317">
        <v>31.8</v>
      </c>
      <c r="CP317">
        <v>64.162838375481513</v>
      </c>
      <c r="CQ317">
        <v>56.6</v>
      </c>
      <c r="CR317">
        <v>65.599999999999994</v>
      </c>
      <c r="CS317">
        <v>8.9999999999999929</v>
      </c>
      <c r="CT317">
        <v>64.599999999999994</v>
      </c>
      <c r="CU317">
        <v>14.79191199491898</v>
      </c>
      <c r="CV317">
        <v>12.2</v>
      </c>
      <c r="CW317">
        <v>21.1</v>
      </c>
      <c r="CX317">
        <v>8.9000000000000021</v>
      </c>
      <c r="CY317">
        <v>14.8</v>
      </c>
      <c r="CZ317">
        <v>51.710039900782228</v>
      </c>
      <c r="DA317">
        <v>44.7</v>
      </c>
      <c r="DB317">
        <v>62.5</v>
      </c>
      <c r="DC317">
        <v>17.8</v>
      </c>
      <c r="DD317">
        <v>51.6</v>
      </c>
      <c r="DE317">
        <v>17.134820666890828</v>
      </c>
      <c r="DF317">
        <v>8.5</v>
      </c>
      <c r="DG317">
        <v>21.6</v>
      </c>
      <c r="DH317">
        <v>13.1</v>
      </c>
      <c r="DI317">
        <v>17</v>
      </c>
      <c r="DJ317">
        <v>0.2352211354768238</v>
      </c>
      <c r="DK317">
        <v>0.23206997084548101</v>
      </c>
      <c r="DL317">
        <v>0.33270142180094792</v>
      </c>
      <c r="DM317">
        <v>0.1006314509554668</v>
      </c>
      <c r="DN317">
        <v>0.23206997084548101</v>
      </c>
      <c r="DO317">
        <v>4.5669074429901082</v>
      </c>
      <c r="DP317">
        <v>3.8257910000000002</v>
      </c>
      <c r="DQ317">
        <v>4.5980499999999997</v>
      </c>
      <c r="DR317">
        <v>0.77225899999999958</v>
      </c>
      <c r="DS317">
        <v>4.5980499999999997</v>
      </c>
      <c r="DT317">
        <v>6.4058261920520589</v>
      </c>
      <c r="DU317">
        <v>6.0404299999999997</v>
      </c>
      <c r="DV317">
        <v>6.4090759999999998</v>
      </c>
      <c r="DW317">
        <v>0.36864599999999997</v>
      </c>
      <c r="DX317">
        <v>6.409033</v>
      </c>
      <c r="DY317">
        <v>4.8082339155211811</v>
      </c>
      <c r="DZ317">
        <v>4.2592340000000002</v>
      </c>
      <c r="EA317">
        <v>4.8399039999999998</v>
      </c>
      <c r="EB317">
        <v>0.58066999999999958</v>
      </c>
      <c r="EC317">
        <v>4.8399039999999998</v>
      </c>
      <c r="ED317">
        <v>6.8071575354332294</v>
      </c>
      <c r="EE317">
        <v>6.5683889999999998</v>
      </c>
      <c r="EF317">
        <v>6.8099800000000004</v>
      </c>
      <c r="EG317">
        <v>0.24159100000000061</v>
      </c>
      <c r="EH317">
        <v>6.8094219999999996</v>
      </c>
      <c r="EI317">
        <v>8.7339787281284167</v>
      </c>
      <c r="EJ317">
        <v>8.729222</v>
      </c>
      <c r="EK317">
        <v>8.8710730000000009</v>
      </c>
      <c r="EL317">
        <v>0.14185100000000081</v>
      </c>
      <c r="EM317">
        <v>8.7296569999999996</v>
      </c>
      <c r="EN317">
        <v>30.741050826348989</v>
      </c>
      <c r="EO317">
        <v>28.374279999999999</v>
      </c>
      <c r="EP317">
        <v>33.96537</v>
      </c>
      <c r="EQ317">
        <v>5.5910900000000012</v>
      </c>
      <c r="ER317">
        <v>30.65061</v>
      </c>
      <c r="ES317">
        <v>10.489593756448921</v>
      </c>
      <c r="ET317">
        <v>10.229469999999999</v>
      </c>
      <c r="EU317">
        <v>17.27252</v>
      </c>
      <c r="EV317">
        <v>7.0430500000000009</v>
      </c>
      <c r="EW317">
        <v>10.229469999999999</v>
      </c>
      <c r="EX317">
        <v>20.251457069900081</v>
      </c>
      <c r="EY317">
        <v>12.456189999999999</v>
      </c>
      <c r="EZ317">
        <v>20.421140000000001</v>
      </c>
      <c r="FA317">
        <v>7.9649500000000018</v>
      </c>
      <c r="FB317">
        <v>20.421140000000001</v>
      </c>
      <c r="FC317">
        <v>0.52444346451049961</v>
      </c>
      <c r="FD317">
        <v>0.48406626664291907</v>
      </c>
      <c r="FE317">
        <v>0.579450468912177</v>
      </c>
      <c r="FF317">
        <v>9.5384202269257923E-2</v>
      </c>
      <c r="FG317">
        <v>0.52290054066669256</v>
      </c>
      <c r="FH317">
        <v>1.9488918422050101</v>
      </c>
      <c r="FI317">
        <v>0.74053641275274251</v>
      </c>
      <c r="FJ317">
        <v>1.9963047938945031</v>
      </c>
      <c r="FK317">
        <v>1.255768381141761</v>
      </c>
      <c r="FL317">
        <v>1.9963047938945031</v>
      </c>
      <c r="FM317">
        <v>38.166042746998251</v>
      </c>
      <c r="FN317">
        <v>37.950000000000003</v>
      </c>
      <c r="FO317">
        <v>39.159999999999997</v>
      </c>
      <c r="FP317">
        <v>1.209999999999994</v>
      </c>
      <c r="FQ317">
        <v>38.14</v>
      </c>
      <c r="FR317">
        <v>415.94421614975198</v>
      </c>
      <c r="FS317">
        <v>397.45666999999997</v>
      </c>
      <c r="FT317">
        <v>416.62689999999998</v>
      </c>
      <c r="FU317">
        <v>19.17023</v>
      </c>
      <c r="FV317">
        <v>416.60487000000001</v>
      </c>
      <c r="FW317">
        <v>0.7543789136671859</v>
      </c>
      <c r="FX317">
        <v>0.75335399999999997</v>
      </c>
      <c r="FY317">
        <v>0.78206299999999995</v>
      </c>
      <c r="FZ317">
        <v>2.8708999999999981E-2</v>
      </c>
      <c r="GA317">
        <v>0.75338899999999998</v>
      </c>
      <c r="GB317">
        <v>10</v>
      </c>
      <c r="GC317">
        <v>10</v>
      </c>
    </row>
    <row r="318" spans="1:185" x14ac:dyDescent="0.3">
      <c r="A318" s="36" t="s">
        <v>1599</v>
      </c>
      <c r="B318">
        <v>-5.0730073076251048E-2</v>
      </c>
      <c r="C318">
        <v>1.861318018482623</v>
      </c>
      <c r="D318">
        <v>2.3193223284581039</v>
      </c>
      <c r="E318">
        <v>-1.5246725139813211</v>
      </c>
      <c r="F318">
        <v>-0.2102755873917283</v>
      </c>
      <c r="G318">
        <v>1.7349269973939649</v>
      </c>
      <c r="H318">
        <v>-54.164980669150147</v>
      </c>
      <c r="I318">
        <v>1.33802320552571E-2</v>
      </c>
      <c r="J318">
        <v>1.0877954360494411E-2</v>
      </c>
      <c r="K318">
        <v>0.2242156325559447</v>
      </c>
      <c r="L318">
        <v>8.8297442788541777E-2</v>
      </c>
      <c r="M318">
        <v>0.15849433939450189</v>
      </c>
      <c r="N318">
        <v>0.18468457894840101</v>
      </c>
      <c r="O318">
        <v>-0.21295752552027611</v>
      </c>
      <c r="P318">
        <v>-2.8272946571875169E-2</v>
      </c>
      <c r="Q318">
        <v>-0.1206145116667318</v>
      </c>
      <c r="R318">
        <v>3.9404615466918473E-2</v>
      </c>
      <c r="S318">
        <v>1.001922009028019</v>
      </c>
      <c r="T318">
        <v>-0.57019070460889199</v>
      </c>
      <c r="U318">
        <v>-0.52092784328135067</v>
      </c>
      <c r="V318">
        <v>1.9580742463006111</v>
      </c>
      <c r="W318">
        <v>1.953367121813302</v>
      </c>
      <c r="X318">
        <v>0.18522265286302431</v>
      </c>
      <c r="Y318">
        <v>0.1796609519373063</v>
      </c>
      <c r="Z318">
        <v>4.6239565322829093E-2</v>
      </c>
      <c r="AA318">
        <v>5.3317263234249027E-2</v>
      </c>
      <c r="AB318">
        <v>52.633789437192497</v>
      </c>
      <c r="AC318">
        <v>-0.38936552633919719</v>
      </c>
      <c r="AD318">
        <v>1.942015752275372</v>
      </c>
      <c r="AE318">
        <v>0.57458817920222149</v>
      </c>
      <c r="AF318">
        <v>0.56902647827650343</v>
      </c>
      <c r="AG318">
        <v>0.97025774929478537</v>
      </c>
      <c r="AH318">
        <v>6.4508155639509896E-3</v>
      </c>
      <c r="AI318">
        <v>222.7031680302766</v>
      </c>
      <c r="AJ318">
        <v>124.1143140837742</v>
      </c>
      <c r="AK318">
        <v>239.69317549336179</v>
      </c>
      <c r="AL318">
        <v>304.30208324483419</v>
      </c>
      <c r="AM318">
        <v>349.01428778133487</v>
      </c>
      <c r="AN318">
        <v>456.20541061252811</v>
      </c>
      <c r="AO318">
        <v>187.67964502300069</v>
      </c>
      <c r="AP318">
        <v>365.731090181144</v>
      </c>
      <c r="AQ318">
        <v>20.661515234893301</v>
      </c>
      <c r="AR318">
        <v>4.9917532569256933</v>
      </c>
      <c r="AS318">
        <v>12.4119521015043</v>
      </c>
      <c r="AT318">
        <v>-19.027821203772749</v>
      </c>
      <c r="AU318">
        <v>-11.46856119824958</v>
      </c>
      <c r="AV318">
        <v>-7.5592600055231749</v>
      </c>
      <c r="AW318">
        <v>2.1761524753412669</v>
      </c>
      <c r="AX318">
        <v>1.7456</v>
      </c>
      <c r="AY318">
        <v>3.0798999999999999</v>
      </c>
      <c r="AZ318">
        <v>1.3343</v>
      </c>
      <c r="BA318">
        <v>3.0798999999999999</v>
      </c>
      <c r="BB318">
        <v>0.92311873023281088</v>
      </c>
      <c r="BC318">
        <v>0.8992</v>
      </c>
      <c r="BD318">
        <v>0.9365</v>
      </c>
      <c r="BE318">
        <v>3.73E-2</v>
      </c>
      <c r="BF318">
        <v>0.91359999999999997</v>
      </c>
      <c r="BG318">
        <v>19.205092763272631</v>
      </c>
      <c r="BH318">
        <v>17.203399999999998</v>
      </c>
      <c r="BI318">
        <v>22.315799999999999</v>
      </c>
      <c r="BJ318">
        <v>5.1124000000000009</v>
      </c>
      <c r="BK318">
        <v>20.527100000000001</v>
      </c>
      <c r="BL318">
        <v>5.5476148311221198</v>
      </c>
      <c r="BM318">
        <v>3.9205000000000001</v>
      </c>
      <c r="BN318">
        <v>7.0948000000000002</v>
      </c>
      <c r="BO318">
        <v>3.1743000000000001</v>
      </c>
      <c r="BP318">
        <v>5.2416</v>
      </c>
      <c r="BQ318">
        <v>3.8652598885888851</v>
      </c>
      <c r="BR318">
        <v>2.9849999999999999</v>
      </c>
      <c r="BS318">
        <v>5.3276000000000003</v>
      </c>
      <c r="BT318">
        <v>2.3426</v>
      </c>
      <c r="BU318">
        <v>4.1898999999999997</v>
      </c>
      <c r="BV318">
        <v>-1.6102999318029939E-2</v>
      </c>
      <c r="BW318">
        <v>-1.3394999999999999</v>
      </c>
      <c r="BX318">
        <v>0.86650000000000005</v>
      </c>
      <c r="BY318">
        <v>2.206</v>
      </c>
      <c r="BZ318">
        <v>-1.3394999999999999</v>
      </c>
      <c r="CA318">
        <v>-3.8492225712905599</v>
      </c>
      <c r="CB318">
        <v>-4.7995999999999999</v>
      </c>
      <c r="CC318">
        <v>-2.4937</v>
      </c>
      <c r="CD318">
        <v>2.3058999999999998</v>
      </c>
      <c r="CE318">
        <v>-2.8504</v>
      </c>
      <c r="CF318">
        <v>90.474320431384044</v>
      </c>
      <c r="CG318">
        <v>67.400000000000006</v>
      </c>
      <c r="CH318">
        <v>114.5</v>
      </c>
      <c r="CI318">
        <v>47.099999999999987</v>
      </c>
      <c r="CJ318">
        <v>67.400000000000006</v>
      </c>
      <c r="CK318">
        <v>38.02912254642559</v>
      </c>
      <c r="CL318">
        <v>25.4</v>
      </c>
      <c r="CM318">
        <v>43.1</v>
      </c>
      <c r="CN318">
        <v>17.7</v>
      </c>
      <c r="CO318">
        <v>25.4</v>
      </c>
      <c r="CP318">
        <v>65.466969282341324</v>
      </c>
      <c r="CQ318">
        <v>54.8</v>
      </c>
      <c r="CR318">
        <v>77.7</v>
      </c>
      <c r="CS318">
        <v>22.900000000000009</v>
      </c>
      <c r="CT318">
        <v>76.5</v>
      </c>
      <c r="CU318">
        <v>13.559291854838831</v>
      </c>
      <c r="CV318">
        <v>11.7</v>
      </c>
      <c r="CW318">
        <v>19.5</v>
      </c>
      <c r="CX318">
        <v>7.8000000000000007</v>
      </c>
      <c r="CY318">
        <v>13.1</v>
      </c>
      <c r="CZ318">
        <v>93.380838186382007</v>
      </c>
      <c r="DA318">
        <v>58.6</v>
      </c>
      <c r="DB318">
        <v>115.1</v>
      </c>
      <c r="DC318">
        <v>56.499999999999993</v>
      </c>
      <c r="DD318">
        <v>63.8</v>
      </c>
      <c r="DE318">
        <v>22.781928849002679</v>
      </c>
      <c r="DF318">
        <v>6.9</v>
      </c>
      <c r="DG318">
        <v>28.8</v>
      </c>
      <c r="DH318">
        <v>21.9</v>
      </c>
      <c r="DI318">
        <v>12.3</v>
      </c>
      <c r="DJ318">
        <v>0.24873651624830539</v>
      </c>
      <c r="DK318">
        <v>0.17344312918167781</v>
      </c>
      <c r="DL318">
        <v>0.33567868660216937</v>
      </c>
      <c r="DM318">
        <v>0.16223555742049159</v>
      </c>
      <c r="DN318">
        <v>0.17344312918167781</v>
      </c>
      <c r="DO318">
        <v>4.3445989383200487</v>
      </c>
      <c r="DP318">
        <v>3.7326260000000002</v>
      </c>
      <c r="DQ318">
        <v>4.6344859999999999</v>
      </c>
      <c r="DR318">
        <v>0.90185999999999966</v>
      </c>
      <c r="DS318">
        <v>4.3688149999999997</v>
      </c>
      <c r="DT318">
        <v>6.5041037494940381</v>
      </c>
      <c r="DU318">
        <v>6.1060600000000003</v>
      </c>
      <c r="DV318">
        <v>7.0106229999999998</v>
      </c>
      <c r="DW318">
        <v>0.90456299999999956</v>
      </c>
      <c r="DX318">
        <v>7.0106229999999998</v>
      </c>
      <c r="DY318">
        <v>4.6221158608281643</v>
      </c>
      <c r="DZ318">
        <v>4.1780809999999997</v>
      </c>
      <c r="EA318">
        <v>4.8719440000000001</v>
      </c>
      <c r="EB318">
        <v>0.69386300000000034</v>
      </c>
      <c r="EC318">
        <v>4.8719440000000001</v>
      </c>
      <c r="ED318">
        <v>6.8708166451670047</v>
      </c>
      <c r="EE318">
        <v>6.2366809999999999</v>
      </c>
      <c r="EF318">
        <v>7.3950839999999998</v>
      </c>
      <c r="EG318">
        <v>1.1584030000000001</v>
      </c>
      <c r="EH318">
        <v>7.3950839999999998</v>
      </c>
      <c r="EI318">
        <v>9.4429629196162388</v>
      </c>
      <c r="EJ318">
        <v>9.0247600000000006</v>
      </c>
      <c r="EK318">
        <v>10.1159</v>
      </c>
      <c r="EL318">
        <v>1.0911399999999991</v>
      </c>
      <c r="EM318">
        <v>9.8785900000000009</v>
      </c>
      <c r="EN318">
        <v>35.684681898432657</v>
      </c>
      <c r="EO318">
        <v>28.718</v>
      </c>
      <c r="EP318">
        <v>41.060879999999997</v>
      </c>
      <c r="EQ318">
        <v>12.342879999999999</v>
      </c>
      <c r="ER318">
        <v>28.718</v>
      </c>
      <c r="ES318">
        <v>13.74013249748233</v>
      </c>
      <c r="ET318">
        <v>8.5231899999999996</v>
      </c>
      <c r="EU318">
        <v>17.51051</v>
      </c>
      <c r="EV318">
        <v>8.9873200000000004</v>
      </c>
      <c r="EW318">
        <v>8.5231899999999996</v>
      </c>
      <c r="EX318">
        <v>21.944549400950329</v>
      </c>
      <c r="EY318">
        <v>17.518039999999999</v>
      </c>
      <c r="EZ318">
        <v>25.231760000000001</v>
      </c>
      <c r="FA318">
        <v>7.7137200000000021</v>
      </c>
      <c r="FB318">
        <v>20.19481</v>
      </c>
      <c r="FC318">
        <v>0.55127756487217039</v>
      </c>
      <c r="FD318">
        <v>0.44365224140317572</v>
      </c>
      <c r="FE318">
        <v>0.63433217654386898</v>
      </c>
      <c r="FF318">
        <v>0.19067993514069331</v>
      </c>
      <c r="FG318">
        <v>0.44365224140317572</v>
      </c>
      <c r="FH318">
        <v>1.669776127599474</v>
      </c>
      <c r="FI318">
        <v>1.1089690308539319</v>
      </c>
      <c r="FJ318">
        <v>2.3693957309411151</v>
      </c>
      <c r="FK318">
        <v>1.2604267000871829</v>
      </c>
      <c r="FL318">
        <v>2.3693957309411151</v>
      </c>
      <c r="FM318">
        <v>39.701301621162067</v>
      </c>
      <c r="FN318">
        <v>38.68</v>
      </c>
      <c r="FO318">
        <v>41.93</v>
      </c>
      <c r="FP318">
        <v>3.25</v>
      </c>
      <c r="FQ318">
        <v>40.049999999999997</v>
      </c>
      <c r="FR318">
        <v>436.81639501117542</v>
      </c>
      <c r="FS318">
        <v>418.89346</v>
      </c>
      <c r="FT318">
        <v>444.12885999999997</v>
      </c>
      <c r="FU318">
        <v>25.23539999999997</v>
      </c>
      <c r="FV318">
        <v>431.13177000000002</v>
      </c>
      <c r="FW318">
        <v>0.7385874558557316</v>
      </c>
      <c r="FX318">
        <v>0.72723499999999996</v>
      </c>
      <c r="FY318">
        <v>0.76535399999999998</v>
      </c>
      <c r="FZ318">
        <v>3.8119000000000007E-2</v>
      </c>
      <c r="GA318">
        <v>0.74789899999999998</v>
      </c>
      <c r="GB318">
        <v>14</v>
      </c>
      <c r="GC318">
        <v>28</v>
      </c>
    </row>
    <row r="319" spans="1:185" x14ac:dyDescent="0.3">
      <c r="A319" s="36" t="s">
        <v>1602</v>
      </c>
      <c r="B319">
        <v>-4.6378730974563832E-2</v>
      </c>
      <c r="C319">
        <v>1.8152170605573641</v>
      </c>
      <c r="D319">
        <v>2.2964451923202698</v>
      </c>
      <c r="E319">
        <v>-1.2046011851993881</v>
      </c>
      <c r="F319">
        <v>-0.6420914462734657</v>
      </c>
      <c r="G319">
        <v>1.8466549575276341</v>
      </c>
      <c r="H319">
        <v>-54.133130406070769</v>
      </c>
      <c r="I319">
        <v>0.59303228235286365</v>
      </c>
      <c r="J319">
        <v>0.55837401392240715</v>
      </c>
      <c r="K319">
        <v>0.32785777369066849</v>
      </c>
      <c r="L319">
        <v>0.15810444332261819</v>
      </c>
      <c r="M319">
        <v>0.21257948710229441</v>
      </c>
      <c r="N319">
        <v>0.25677509719830399</v>
      </c>
      <c r="O319">
        <v>-0.23663332827272751</v>
      </c>
      <c r="P319">
        <v>2.014176892557646E-2</v>
      </c>
      <c r="Q319">
        <v>-0.10824205030012619</v>
      </c>
      <c r="R319">
        <v>2.2818068660156881E-2</v>
      </c>
      <c r="S319">
        <v>1.290376085896467</v>
      </c>
      <c r="T319">
        <v>-0.6644840877582664</v>
      </c>
      <c r="U319">
        <v>-0.54581744673285248</v>
      </c>
      <c r="V319">
        <v>1.974872973765144</v>
      </c>
      <c r="W319">
        <v>1.9697645420537371</v>
      </c>
      <c r="X319">
        <v>0.20838529449266249</v>
      </c>
      <c r="Y319">
        <v>0.2020908616911154</v>
      </c>
      <c r="Z319">
        <v>6.2424396544092528E-2</v>
      </c>
      <c r="AA319">
        <v>7.850845720305126E-2</v>
      </c>
      <c r="AB319">
        <v>60.28169021535134</v>
      </c>
      <c r="AC319">
        <v>-0.41580323894300031</v>
      </c>
      <c r="AD319">
        <v>1.9717796552958771</v>
      </c>
      <c r="AE319">
        <v>0.62418853343566294</v>
      </c>
      <c r="AF319">
        <v>0.61789410063411565</v>
      </c>
      <c r="AG319">
        <v>0.9662168394901971</v>
      </c>
      <c r="AH319">
        <v>2.2963612380374431E-2</v>
      </c>
      <c r="AI319">
        <v>58.837842283185978</v>
      </c>
      <c r="AJ319">
        <v>-54.994697886825499</v>
      </c>
      <c r="AK319">
        <v>28.239813283017121</v>
      </c>
      <c r="AL319">
        <v>203.26846999184119</v>
      </c>
      <c r="AM319">
        <v>183.11873363098491</v>
      </c>
      <c r="AN319">
        <v>280.80640068478988</v>
      </c>
      <c r="AO319">
        <v>91.597915821391751</v>
      </c>
      <c r="AP319">
        <v>223.61686330587241</v>
      </c>
      <c r="AQ319">
        <v>18.141084706530059</v>
      </c>
      <c r="AR319">
        <v>4.5266951728489708</v>
      </c>
      <c r="AS319">
        <v>11.77859144902826</v>
      </c>
      <c r="AT319">
        <v>-6.9745209196123632</v>
      </c>
      <c r="AU319">
        <v>-2.4426200754130218</v>
      </c>
      <c r="AV319">
        <v>-4.5319008441993409</v>
      </c>
      <c r="AW319">
        <v>1.3766951225959889</v>
      </c>
      <c r="AX319">
        <v>0.99119999999999997</v>
      </c>
      <c r="AY319">
        <v>1.5953999999999999</v>
      </c>
      <c r="AZ319">
        <v>0.60419999999999996</v>
      </c>
      <c r="BA319">
        <v>1.3502000000000001</v>
      </c>
      <c r="BB319">
        <v>0.95546916263777004</v>
      </c>
      <c r="BC319">
        <v>0.91890000000000005</v>
      </c>
      <c r="BD319">
        <v>0.97160000000000002</v>
      </c>
      <c r="BE319">
        <v>5.2699999999999969E-2</v>
      </c>
      <c r="BF319">
        <v>0.91890000000000005</v>
      </c>
      <c r="BG319">
        <v>13.8758307633053</v>
      </c>
      <c r="BH319">
        <v>11.3454</v>
      </c>
      <c r="BI319">
        <v>19.4848</v>
      </c>
      <c r="BJ319">
        <v>8.1394000000000002</v>
      </c>
      <c r="BK319">
        <v>19.4848</v>
      </c>
      <c r="BL319">
        <v>3.95775244665565</v>
      </c>
      <c r="BM319">
        <v>3.6400999999999999</v>
      </c>
      <c r="BN319">
        <v>6.2769000000000004</v>
      </c>
      <c r="BO319">
        <v>2.6368</v>
      </c>
      <c r="BP319">
        <v>6.2769000000000004</v>
      </c>
      <c r="BQ319">
        <v>2.3292923086401132</v>
      </c>
      <c r="BR319">
        <v>2.0036999999999998</v>
      </c>
      <c r="BS319">
        <v>3.6307999999999998</v>
      </c>
      <c r="BT319">
        <v>1.6271</v>
      </c>
      <c r="BU319">
        <v>3.6307999999999998</v>
      </c>
      <c r="BV319">
        <v>0.76535101799359961</v>
      </c>
      <c r="BW319">
        <v>0.4652</v>
      </c>
      <c r="BX319">
        <v>1.3170999999999999</v>
      </c>
      <c r="BY319">
        <v>0.85189999999999988</v>
      </c>
      <c r="BZ319">
        <v>1.3170999999999999</v>
      </c>
      <c r="CA319">
        <v>-3.0946435680197211</v>
      </c>
      <c r="CB319">
        <v>-4.9478999999999997</v>
      </c>
      <c r="CC319">
        <v>-2.8885999999999998</v>
      </c>
      <c r="CD319">
        <v>2.0592999999999999</v>
      </c>
      <c r="CE319">
        <v>-4.9478999999999997</v>
      </c>
      <c r="CF319">
        <v>57.189537378917457</v>
      </c>
      <c r="CG319">
        <v>49.9</v>
      </c>
      <c r="CH319">
        <v>79.599999999999994</v>
      </c>
      <c r="CI319">
        <v>29.7</v>
      </c>
      <c r="CJ319">
        <v>49.9</v>
      </c>
      <c r="CK319">
        <v>19.232045984459919</v>
      </c>
      <c r="CL319">
        <v>18.7</v>
      </c>
      <c r="CM319">
        <v>23.6</v>
      </c>
      <c r="CN319">
        <v>4.9000000000000021</v>
      </c>
      <c r="CO319">
        <v>19.399999999999999</v>
      </c>
      <c r="CP319">
        <v>43.502911504146411</v>
      </c>
      <c r="CQ319">
        <v>26.6</v>
      </c>
      <c r="CR319">
        <v>56.8</v>
      </c>
      <c r="CS319">
        <v>30.2</v>
      </c>
      <c r="CT319">
        <v>56.8</v>
      </c>
      <c r="CU319">
        <v>9.6662421727612386</v>
      </c>
      <c r="CV319">
        <v>9.1999999999999993</v>
      </c>
      <c r="CW319">
        <v>13.8</v>
      </c>
      <c r="CX319">
        <v>4.6000000000000014</v>
      </c>
      <c r="CY319">
        <v>9.3000000000000007</v>
      </c>
      <c r="CZ319">
        <v>46.082236681517173</v>
      </c>
      <c r="DA319">
        <v>28.5</v>
      </c>
      <c r="DB319">
        <v>80.5</v>
      </c>
      <c r="DC319">
        <v>52</v>
      </c>
      <c r="DD319">
        <v>28.5</v>
      </c>
      <c r="DE319">
        <v>9.0408563387457885</v>
      </c>
      <c r="DF319">
        <v>5.8</v>
      </c>
      <c r="DG319">
        <v>12.3</v>
      </c>
      <c r="DH319">
        <v>6.5000000000000009</v>
      </c>
      <c r="DI319">
        <v>9.3000000000000007</v>
      </c>
      <c r="DJ319">
        <v>0.25614929761024707</v>
      </c>
      <c r="DK319">
        <v>0.21629822280017341</v>
      </c>
      <c r="DL319">
        <v>0.39582297364495272</v>
      </c>
      <c r="DM319">
        <v>0.1795247508447794</v>
      </c>
      <c r="DN319">
        <v>0.21629822280017341</v>
      </c>
      <c r="DO319">
        <v>3.262690675414273</v>
      </c>
      <c r="DP319">
        <v>3.073976</v>
      </c>
      <c r="DQ319">
        <v>3.9283739999999998</v>
      </c>
      <c r="DR319">
        <v>0.85439799999999977</v>
      </c>
      <c r="DS319">
        <v>3.312611</v>
      </c>
      <c r="DT319">
        <v>5.8116031811748492</v>
      </c>
      <c r="DU319">
        <v>5.4339430000000002</v>
      </c>
      <c r="DV319">
        <v>6.2803599999999999</v>
      </c>
      <c r="DW319">
        <v>0.84641699999999975</v>
      </c>
      <c r="DX319">
        <v>5.4339430000000002</v>
      </c>
      <c r="DY319">
        <v>3.8080154242454611</v>
      </c>
      <c r="DZ319">
        <v>3.6948850000000002</v>
      </c>
      <c r="EA319">
        <v>4.1966380000000001</v>
      </c>
      <c r="EB319">
        <v>0.50175299999999989</v>
      </c>
      <c r="EC319">
        <v>4.0205460000000004</v>
      </c>
      <c r="ED319">
        <v>5.9758836138608036</v>
      </c>
      <c r="EE319">
        <v>5.8030980000000003</v>
      </c>
      <c r="EF319">
        <v>6.5807460000000004</v>
      </c>
      <c r="EG319">
        <v>0.77764800000000012</v>
      </c>
      <c r="EH319">
        <v>5.8083390000000001</v>
      </c>
      <c r="EI319">
        <v>8.2384856587778863</v>
      </c>
      <c r="EJ319">
        <v>6.585019</v>
      </c>
      <c r="EK319">
        <v>8.6899619999999995</v>
      </c>
      <c r="EL319">
        <v>2.104943</v>
      </c>
      <c r="EM319">
        <v>8.6899619999999995</v>
      </c>
      <c r="EN319">
        <v>20.734454635773272</v>
      </c>
      <c r="EO319">
        <v>16.525700000000001</v>
      </c>
      <c r="EP319">
        <v>28.558209999999999</v>
      </c>
      <c r="EQ319">
        <v>12.03251</v>
      </c>
      <c r="ER319">
        <v>16.525700000000001</v>
      </c>
      <c r="ES319">
        <v>7.5703146783823696</v>
      </c>
      <c r="ET319">
        <v>7.3193700000000002</v>
      </c>
      <c r="EU319">
        <v>10.62707</v>
      </c>
      <c r="EV319">
        <v>3.3077000000000001</v>
      </c>
      <c r="EW319">
        <v>8.7685099999999991</v>
      </c>
      <c r="EX319">
        <v>13.164139957390899</v>
      </c>
      <c r="EY319">
        <v>7.7571899999999996</v>
      </c>
      <c r="EZ319">
        <v>19.5791</v>
      </c>
      <c r="FA319">
        <v>11.821910000000001</v>
      </c>
      <c r="FB319">
        <v>7.7571899999999996</v>
      </c>
      <c r="FC319">
        <v>0.53492436266667054</v>
      </c>
      <c r="FD319">
        <v>0.426343479749349</v>
      </c>
      <c r="FE319">
        <v>0.73676798119369558</v>
      </c>
      <c r="FF319">
        <v>0.31042450144434658</v>
      </c>
      <c r="FG319">
        <v>0.426343479749349</v>
      </c>
      <c r="FH319">
        <v>1.737647094925493</v>
      </c>
      <c r="FI319">
        <v>0.79165702902621282</v>
      </c>
      <c r="FJ319">
        <v>2.5884174233089898</v>
      </c>
      <c r="FK319">
        <v>1.796760394282777</v>
      </c>
      <c r="FL319">
        <v>0.88466455532353849</v>
      </c>
      <c r="FM319">
        <v>35.173531390033183</v>
      </c>
      <c r="FN319">
        <v>33.340000000000003</v>
      </c>
      <c r="FO319">
        <v>37.61</v>
      </c>
      <c r="FP319">
        <v>4.269999999999996</v>
      </c>
      <c r="FQ319">
        <v>37.61</v>
      </c>
      <c r="FR319">
        <v>312.90271323366881</v>
      </c>
      <c r="FS319">
        <v>301.19333</v>
      </c>
      <c r="FT319">
        <v>317.00193000000002</v>
      </c>
      <c r="FU319">
        <v>15.808600000000011</v>
      </c>
      <c r="FV319">
        <v>301.19333</v>
      </c>
      <c r="FW319">
        <v>0.76592730696044009</v>
      </c>
      <c r="FX319">
        <v>0.756548</v>
      </c>
      <c r="FY319">
        <v>0.79224600000000001</v>
      </c>
      <c r="FZ319">
        <v>3.5698000000000008E-2</v>
      </c>
      <c r="GA319">
        <v>0.79224600000000001</v>
      </c>
      <c r="GB319">
        <v>9</v>
      </c>
      <c r="GC319">
        <v>75</v>
      </c>
    </row>
    <row r="320" spans="1:185" x14ac:dyDescent="0.3">
      <c r="A320" s="36" t="s">
        <v>1605</v>
      </c>
      <c r="B320">
        <v>-6.0866220582736448E-2</v>
      </c>
      <c r="C320">
        <v>1.7747193067773761</v>
      </c>
      <c r="D320">
        <v>2.1254507576443582</v>
      </c>
      <c r="E320">
        <v>-1.0515564240777691</v>
      </c>
      <c r="F320">
        <v>-0.66961714246734327</v>
      </c>
      <c r="G320">
        <v>1.7211885119416119</v>
      </c>
      <c r="H320">
        <v>-54.166807309027973</v>
      </c>
      <c r="I320">
        <v>0.1215625162887196</v>
      </c>
      <c r="J320">
        <v>9.509216799551809E-2</v>
      </c>
      <c r="K320">
        <v>0.30222587626570951</v>
      </c>
      <c r="L320">
        <v>0.1471388298834779</v>
      </c>
      <c r="M320">
        <v>0.14697679718344711</v>
      </c>
      <c r="N320">
        <v>0.24088040807077021</v>
      </c>
      <c r="O320">
        <v>-0.21368291203632289</v>
      </c>
      <c r="P320">
        <v>2.7197496034447259E-2</v>
      </c>
      <c r="Q320">
        <v>-9.3243129530120802E-2</v>
      </c>
      <c r="R320">
        <v>1.8054310364319679E-2</v>
      </c>
      <c r="S320">
        <v>1.1645385695827819</v>
      </c>
      <c r="T320">
        <v>-0.61490912806238507</v>
      </c>
      <c r="U320">
        <v>-0.54099653516661583</v>
      </c>
      <c r="V320">
        <v>1.9674922772080561</v>
      </c>
      <c r="W320">
        <v>1.965794565041959</v>
      </c>
      <c r="X320">
        <v>0.2229815523122903</v>
      </c>
      <c r="Y320">
        <v>0.21435498353636759</v>
      </c>
      <c r="Z320">
        <v>8.0120571398365995E-2</v>
      </c>
      <c r="AA320">
        <v>9.8699232970921424E-2</v>
      </c>
      <c r="AB320">
        <v>50.731870940050342</v>
      </c>
      <c r="AC320">
        <v>-0.35774915758310682</v>
      </c>
      <c r="AD320">
        <v>1.929992099365514</v>
      </c>
      <c r="AE320">
        <v>0.5807307098953971</v>
      </c>
      <c r="AF320">
        <v>0.5721041411194745</v>
      </c>
      <c r="AG320">
        <v>0.85111595395951078</v>
      </c>
      <c r="AH320">
        <v>1.5881516321932632E-2</v>
      </c>
      <c r="AI320">
        <v>191.64669165151739</v>
      </c>
      <c r="AJ320">
        <v>103.94949544520961</v>
      </c>
      <c r="AK320">
        <v>198.49625194695639</v>
      </c>
      <c r="AL320">
        <v>272.49433719274703</v>
      </c>
      <c r="AM320">
        <v>215.61721088055779</v>
      </c>
      <c r="AN320">
        <v>321.26407799985532</v>
      </c>
      <c r="AO320">
        <v>107.1470902797699</v>
      </c>
      <c r="AP320">
        <v>251.25539396163629</v>
      </c>
      <c r="AQ320">
        <v>18.50204129140198</v>
      </c>
      <c r="AR320">
        <v>4.3150417116292052</v>
      </c>
      <c r="AS320">
        <v>11.72113241161192</v>
      </c>
      <c r="AT320">
        <v>-7.9781732695627552</v>
      </c>
      <c r="AU320">
        <v>-3.4718673612041351</v>
      </c>
      <c r="AV320">
        <v>-4.5063059083586214</v>
      </c>
      <c r="AW320">
        <v>1.4283504948774199</v>
      </c>
      <c r="AX320">
        <v>0.88829999999999998</v>
      </c>
      <c r="AY320">
        <v>1.5422</v>
      </c>
      <c r="AZ320">
        <v>0.65390000000000004</v>
      </c>
      <c r="BA320">
        <v>1.1228</v>
      </c>
      <c r="BB320">
        <v>0.87880961643777133</v>
      </c>
      <c r="BC320">
        <v>0.87380000000000002</v>
      </c>
      <c r="BD320">
        <v>0.94779999999999998</v>
      </c>
      <c r="BE320">
        <v>7.3999999999999955E-2</v>
      </c>
      <c r="BF320">
        <v>0.88529999999999998</v>
      </c>
      <c r="BG320">
        <v>24.01904443458039</v>
      </c>
      <c r="BH320">
        <v>15.641299999999999</v>
      </c>
      <c r="BI320">
        <v>24.6279</v>
      </c>
      <c r="BJ320">
        <v>8.986600000000001</v>
      </c>
      <c r="BK320">
        <v>23.7685</v>
      </c>
      <c r="BL320">
        <v>1.524154463430859</v>
      </c>
      <c r="BM320">
        <v>0.92849999999999999</v>
      </c>
      <c r="BN320">
        <v>3.4842</v>
      </c>
      <c r="BO320">
        <v>2.5556999999999999</v>
      </c>
      <c r="BP320">
        <v>3.3045</v>
      </c>
      <c r="BQ320">
        <v>0.99928027926622809</v>
      </c>
      <c r="BR320">
        <v>0.53920000000000001</v>
      </c>
      <c r="BS320">
        <v>2.4264000000000001</v>
      </c>
      <c r="BT320">
        <v>1.8872</v>
      </c>
      <c r="BU320">
        <v>2.3769</v>
      </c>
      <c r="BV320">
        <v>0.10932897574086479</v>
      </c>
      <c r="BW320">
        <v>-0.90690000000000004</v>
      </c>
      <c r="BX320">
        <v>0.59330000000000005</v>
      </c>
      <c r="BY320">
        <v>1.5002</v>
      </c>
      <c r="BZ320">
        <v>-8.2699999999999996E-2</v>
      </c>
      <c r="CA320">
        <v>-1.108611195881102</v>
      </c>
      <c r="CB320">
        <v>-2.6716000000000002</v>
      </c>
      <c r="CC320">
        <v>-0.73109999999999997</v>
      </c>
      <c r="CD320">
        <v>1.9404999999999999</v>
      </c>
      <c r="CE320">
        <v>-2.2942</v>
      </c>
      <c r="CF320">
        <v>70.00868403821903</v>
      </c>
      <c r="CG320">
        <v>58.2</v>
      </c>
      <c r="CH320">
        <v>80.8</v>
      </c>
      <c r="CI320">
        <v>22.599999999999991</v>
      </c>
      <c r="CJ320">
        <v>58.2</v>
      </c>
      <c r="CK320">
        <v>21.961917080734789</v>
      </c>
      <c r="CL320">
        <v>19.7</v>
      </c>
      <c r="CM320">
        <v>26.9</v>
      </c>
      <c r="CN320">
        <v>7.1999999999999993</v>
      </c>
      <c r="CO320">
        <v>19.7</v>
      </c>
      <c r="CP320">
        <v>43.652602985317252</v>
      </c>
      <c r="CQ320">
        <v>33.6</v>
      </c>
      <c r="CR320">
        <v>56.6</v>
      </c>
      <c r="CS320">
        <v>23</v>
      </c>
      <c r="CT320">
        <v>56.5</v>
      </c>
      <c r="CU320">
        <v>10.81271577859534</v>
      </c>
      <c r="CV320">
        <v>9.6999999999999993</v>
      </c>
      <c r="CW320">
        <v>13.9</v>
      </c>
      <c r="CX320">
        <v>4.2000000000000011</v>
      </c>
      <c r="CY320">
        <v>10.5</v>
      </c>
      <c r="CZ320">
        <v>62.96558354020307</v>
      </c>
      <c r="DA320">
        <v>32.799999999999997</v>
      </c>
      <c r="DB320">
        <v>74.8</v>
      </c>
      <c r="DC320">
        <v>42</v>
      </c>
      <c r="DD320">
        <v>32.799999999999997</v>
      </c>
      <c r="DE320">
        <v>10.726142523160441</v>
      </c>
      <c r="DF320">
        <v>7.5</v>
      </c>
      <c r="DG320">
        <v>13.2</v>
      </c>
      <c r="DH320">
        <v>5.6999999999999993</v>
      </c>
      <c r="DI320">
        <v>8.9</v>
      </c>
      <c r="DJ320">
        <v>0.27888921653127291</v>
      </c>
      <c r="DK320">
        <v>0.22112462006079031</v>
      </c>
      <c r="DL320">
        <v>0.33540888335408892</v>
      </c>
      <c r="DM320">
        <v>0.1142842632932986</v>
      </c>
      <c r="DN320">
        <v>0.22112462006079031</v>
      </c>
      <c r="DO320">
        <v>3.909993117574988</v>
      </c>
      <c r="DP320">
        <v>3.2915169999999998</v>
      </c>
      <c r="DQ320">
        <v>4.551634</v>
      </c>
      <c r="DR320">
        <v>1.2601169999999999</v>
      </c>
      <c r="DS320">
        <v>3.2915169999999998</v>
      </c>
      <c r="DT320">
        <v>6.1904965249634403</v>
      </c>
      <c r="DU320">
        <v>5.5235010000000004</v>
      </c>
      <c r="DV320">
        <v>6.3807159999999996</v>
      </c>
      <c r="DW320">
        <v>0.85721499999999917</v>
      </c>
      <c r="DX320">
        <v>5.6617860000000002</v>
      </c>
      <c r="DY320">
        <v>4.1251671100911844</v>
      </c>
      <c r="DZ320">
        <v>3.5327449999999998</v>
      </c>
      <c r="EA320">
        <v>4.5788099999999998</v>
      </c>
      <c r="EB320">
        <v>1.046065</v>
      </c>
      <c r="EC320">
        <v>3.9402080000000002</v>
      </c>
      <c r="ED320">
        <v>6.5718706636591584</v>
      </c>
      <c r="EE320">
        <v>5.8809610000000001</v>
      </c>
      <c r="EF320">
        <v>6.6314089999999997</v>
      </c>
      <c r="EG320">
        <v>0.75044799999999956</v>
      </c>
      <c r="EH320">
        <v>5.8809610000000001</v>
      </c>
      <c r="EI320">
        <v>7.410911843779461</v>
      </c>
      <c r="EJ320">
        <v>7.3463649999999996</v>
      </c>
      <c r="EK320">
        <v>8.7166060000000005</v>
      </c>
      <c r="EL320">
        <v>1.3702410000000009</v>
      </c>
      <c r="EM320">
        <v>8.7166060000000005</v>
      </c>
      <c r="EN320">
        <v>28.54780951388188</v>
      </c>
      <c r="EO320">
        <v>22.042840000000002</v>
      </c>
      <c r="EP320">
        <v>30.510670000000001</v>
      </c>
      <c r="EQ320">
        <v>8.4678299999999993</v>
      </c>
      <c r="ER320">
        <v>22.042840000000002</v>
      </c>
      <c r="ES320">
        <v>13.44652106975572</v>
      </c>
      <c r="ET320">
        <v>8.7867800000000003</v>
      </c>
      <c r="EU320">
        <v>15.12233</v>
      </c>
      <c r="EV320">
        <v>6.3355499999999996</v>
      </c>
      <c r="EW320">
        <v>11.66836</v>
      </c>
      <c r="EX320">
        <v>15.101288444126171</v>
      </c>
      <c r="EY320">
        <v>10.37448</v>
      </c>
      <c r="EZ320">
        <v>19.613489999999999</v>
      </c>
      <c r="FA320">
        <v>9.2390099999999986</v>
      </c>
      <c r="FB320">
        <v>10.37448</v>
      </c>
      <c r="FC320">
        <v>0.64847561360340211</v>
      </c>
      <c r="FD320">
        <v>0.50071246929158542</v>
      </c>
      <c r="FE320">
        <v>0.69306282291395738</v>
      </c>
      <c r="FF320">
        <v>0.19235035362237199</v>
      </c>
      <c r="FG320">
        <v>0.50071246929158542</v>
      </c>
      <c r="FH320">
        <v>1.1279042963610699</v>
      </c>
      <c r="FI320">
        <v>0.74962786819226923</v>
      </c>
      <c r="FJ320">
        <v>2.2031517802881151</v>
      </c>
      <c r="FK320">
        <v>1.453523912095845</v>
      </c>
      <c r="FL320">
        <v>0.88911209458741425</v>
      </c>
      <c r="FM320">
        <v>35.414725112696281</v>
      </c>
      <c r="FN320">
        <v>33.6</v>
      </c>
      <c r="FO320">
        <v>40.17</v>
      </c>
      <c r="FP320">
        <v>6.57</v>
      </c>
      <c r="FQ320">
        <v>40.17</v>
      </c>
      <c r="FR320">
        <v>334.61137152382321</v>
      </c>
      <c r="FS320">
        <v>327.13062000000002</v>
      </c>
      <c r="FT320">
        <v>340.89004</v>
      </c>
      <c r="FU320">
        <v>13.759419999999981</v>
      </c>
      <c r="FV320">
        <v>330.30425000000002</v>
      </c>
      <c r="FW320">
        <v>0.78514628890868554</v>
      </c>
      <c r="FX320">
        <v>0.77213100000000001</v>
      </c>
      <c r="FY320">
        <v>0.80201100000000003</v>
      </c>
      <c r="FZ320">
        <v>2.9880000000000021E-2</v>
      </c>
      <c r="GA320">
        <v>0.79290099999999997</v>
      </c>
      <c r="GB320">
        <v>18</v>
      </c>
      <c r="GC320">
        <v>139</v>
      </c>
    </row>
    <row r="321" spans="1:185" x14ac:dyDescent="0.3">
      <c r="A321" s="36" t="s">
        <v>1608</v>
      </c>
      <c r="B321">
        <v>-6.1643405509449183E-2</v>
      </c>
      <c r="C321">
        <v>1.782739714805031</v>
      </c>
      <c r="D321">
        <v>2.1056999505789702</v>
      </c>
      <c r="E321">
        <v>-1.0683588876625589</v>
      </c>
      <c r="F321">
        <v>-0.63235133140320365</v>
      </c>
      <c r="G321">
        <v>1.7007051753326889</v>
      </c>
      <c r="H321">
        <v>-54.169901444645717</v>
      </c>
      <c r="I321">
        <v>0.13123247247713829</v>
      </c>
      <c r="J321">
        <v>6.753715331321973E-2</v>
      </c>
      <c r="K321">
        <v>0.31527202724936532</v>
      </c>
      <c r="L321">
        <v>0.13671866771025121</v>
      </c>
      <c r="M321">
        <v>0.13923733244826239</v>
      </c>
      <c r="N321">
        <v>0.24757418508219389</v>
      </c>
      <c r="O321">
        <v>-0.21516426631515159</v>
      </c>
      <c r="P321">
        <v>3.2409918767042217E-2</v>
      </c>
      <c r="Q321">
        <v>-9.1375442365872597E-2</v>
      </c>
      <c r="R321">
        <v>1.6868360595718741E-2</v>
      </c>
      <c r="S321">
        <v>1.1466387306153309</v>
      </c>
      <c r="T321">
        <v>-0.61031427866835464</v>
      </c>
      <c r="U321">
        <v>-0.52105205508137986</v>
      </c>
      <c r="V321">
        <v>1.9663848364936301</v>
      </c>
      <c r="W321">
        <v>1.961235099342131</v>
      </c>
      <c r="X321">
        <v>0.22325295673497539</v>
      </c>
      <c r="Y321">
        <v>0.20878736566573891</v>
      </c>
      <c r="Z321">
        <v>8.0849678925070029E-2</v>
      </c>
      <c r="AA321">
        <v>9.6355421057485832E-2</v>
      </c>
      <c r="AB321">
        <v>51.39267670752325</v>
      </c>
      <c r="AC321">
        <v>-0.35859749423492382</v>
      </c>
      <c r="AD321">
        <v>1.9313088561674641</v>
      </c>
      <c r="AE321">
        <v>0.58185045096989929</v>
      </c>
      <c r="AF321">
        <v>0.56738485990066267</v>
      </c>
      <c r="AG321">
        <v>0.95717558314650275</v>
      </c>
      <c r="AH321">
        <v>1.6302609972480338E-2</v>
      </c>
      <c r="AI321">
        <v>188.2300393191918</v>
      </c>
      <c r="AJ321">
        <v>107.33062698552619</v>
      </c>
      <c r="AK321">
        <v>182.28189459980749</v>
      </c>
      <c r="AL321">
        <v>275.07758707875229</v>
      </c>
      <c r="AM321">
        <v>178.8354074467818</v>
      </c>
      <c r="AN321">
        <v>268.60469767430448</v>
      </c>
      <c r="AO321">
        <v>88.574105629129505</v>
      </c>
      <c r="AP321">
        <v>207.92929722892049</v>
      </c>
      <c r="AQ321">
        <v>17.59649231974803</v>
      </c>
      <c r="AR321">
        <v>3.887287022714641</v>
      </c>
      <c r="AS321">
        <v>11.206255729560709</v>
      </c>
      <c r="AT321">
        <v>-8.4438427772259086</v>
      </c>
      <c r="AU321">
        <v>-4.4715649457148352</v>
      </c>
      <c r="AV321">
        <v>-3.9722778315110729</v>
      </c>
      <c r="AW321">
        <v>1.4557936183971421</v>
      </c>
      <c r="AX321">
        <v>0.65510000000000002</v>
      </c>
      <c r="AY321">
        <v>1.6125</v>
      </c>
      <c r="AZ321">
        <v>0.95740000000000003</v>
      </c>
      <c r="BA321">
        <v>0.82110000000000005</v>
      </c>
      <c r="BB321">
        <v>0.88060918441747882</v>
      </c>
      <c r="BC321">
        <v>0.87270000000000003</v>
      </c>
      <c r="BD321">
        <v>0.94689999999999996</v>
      </c>
      <c r="BE321">
        <v>7.4199999999999933E-2</v>
      </c>
      <c r="BF321">
        <v>0.94650000000000001</v>
      </c>
      <c r="BG321">
        <v>23.626473514955311</v>
      </c>
      <c r="BH321">
        <v>15.684100000000001</v>
      </c>
      <c r="BI321">
        <v>24.834700000000002</v>
      </c>
      <c r="BJ321">
        <v>9.1506000000000007</v>
      </c>
      <c r="BK321">
        <v>15.805999999999999</v>
      </c>
      <c r="BL321">
        <v>1.916483306834937</v>
      </c>
      <c r="BM321">
        <v>1.4946999999999999</v>
      </c>
      <c r="BN321">
        <v>4.2290999999999999</v>
      </c>
      <c r="BO321">
        <v>2.7343999999999999</v>
      </c>
      <c r="BP321">
        <v>3.55</v>
      </c>
      <c r="BQ321">
        <v>1.046826277656457</v>
      </c>
      <c r="BR321">
        <v>0.87560000000000004</v>
      </c>
      <c r="BS321">
        <v>2.8098999999999998</v>
      </c>
      <c r="BT321">
        <v>1.9342999999999999</v>
      </c>
      <c r="BU321">
        <v>2.3732000000000002</v>
      </c>
      <c r="BV321">
        <v>0.46091005762914078</v>
      </c>
      <c r="BW321">
        <v>-1.7899999999999999E-2</v>
      </c>
      <c r="BX321">
        <v>0.83750000000000002</v>
      </c>
      <c r="BY321">
        <v>0.85540000000000005</v>
      </c>
      <c r="BZ321">
        <v>0.25459999999999999</v>
      </c>
      <c r="CA321">
        <v>-1.5077079031059291</v>
      </c>
      <c r="CB321">
        <v>-3.2972000000000001</v>
      </c>
      <c r="CC321">
        <v>-1.1739999999999999</v>
      </c>
      <c r="CD321">
        <v>2.1232000000000002</v>
      </c>
      <c r="CE321">
        <v>-2.6278000000000001</v>
      </c>
      <c r="CF321">
        <v>60.675400445384</v>
      </c>
      <c r="CG321">
        <v>53.4</v>
      </c>
      <c r="CH321">
        <v>77.3</v>
      </c>
      <c r="CI321">
        <v>23.9</v>
      </c>
      <c r="CJ321">
        <v>53.4</v>
      </c>
      <c r="CK321">
        <v>19.187304064412519</v>
      </c>
      <c r="CL321">
        <v>17</v>
      </c>
      <c r="CM321">
        <v>27.5</v>
      </c>
      <c r="CN321">
        <v>10.5</v>
      </c>
      <c r="CO321">
        <v>17</v>
      </c>
      <c r="CP321">
        <v>38.378456067868413</v>
      </c>
      <c r="CQ321">
        <v>29.3</v>
      </c>
      <c r="CR321">
        <v>48.8</v>
      </c>
      <c r="CS321">
        <v>19.5</v>
      </c>
      <c r="CT321">
        <v>48.1</v>
      </c>
      <c r="CU321">
        <v>9.6003263005874757</v>
      </c>
      <c r="CV321">
        <v>9.3000000000000007</v>
      </c>
      <c r="CW321">
        <v>13.7</v>
      </c>
      <c r="CX321">
        <v>4.3999999999999986</v>
      </c>
      <c r="CY321">
        <v>10.7</v>
      </c>
      <c r="CZ321">
        <v>42.583736600762492</v>
      </c>
      <c r="DA321">
        <v>21.7</v>
      </c>
      <c r="DB321">
        <v>60.6</v>
      </c>
      <c r="DC321">
        <v>38.900000000000013</v>
      </c>
      <c r="DD321">
        <v>21.7</v>
      </c>
      <c r="DE321">
        <v>9.3315219525565745</v>
      </c>
      <c r="DF321">
        <v>4.5999999999999996</v>
      </c>
      <c r="DG321">
        <v>15.1</v>
      </c>
      <c r="DH321">
        <v>10.5</v>
      </c>
      <c r="DI321">
        <v>4.5999999999999996</v>
      </c>
      <c r="DJ321">
        <v>0.29221900898116332</v>
      </c>
      <c r="DK321">
        <v>0.24871914299021891</v>
      </c>
      <c r="DL321">
        <v>0.4051362683438155</v>
      </c>
      <c r="DM321">
        <v>0.15641712535359659</v>
      </c>
      <c r="DN321">
        <v>0.24871914299021891</v>
      </c>
      <c r="DO321">
        <v>3.6799419214819711</v>
      </c>
      <c r="DP321">
        <v>3.0914470000000001</v>
      </c>
      <c r="DQ321">
        <v>4.2848920000000001</v>
      </c>
      <c r="DR321">
        <v>1.1934450000000001</v>
      </c>
      <c r="DS321">
        <v>4.1313959999999996</v>
      </c>
      <c r="DT321">
        <v>5.6582065207868277</v>
      </c>
      <c r="DU321">
        <v>5.3564670000000003</v>
      </c>
      <c r="DV321">
        <v>5.8860070000000002</v>
      </c>
      <c r="DW321">
        <v>0.5295399999999999</v>
      </c>
      <c r="DX321">
        <v>5.7221849999999996</v>
      </c>
      <c r="DY321">
        <v>3.8031641140952241</v>
      </c>
      <c r="DZ321">
        <v>3.343804</v>
      </c>
      <c r="EA321">
        <v>4.3809500000000003</v>
      </c>
      <c r="EB321">
        <v>1.0371459999999999</v>
      </c>
      <c r="EC321">
        <v>4.3618329999999998</v>
      </c>
      <c r="ED321">
        <v>5.8008902669578752</v>
      </c>
      <c r="EE321">
        <v>5.3564670000000003</v>
      </c>
      <c r="EF321">
        <v>6.1598259999999998</v>
      </c>
      <c r="EG321">
        <v>0.80335899999999949</v>
      </c>
      <c r="EH321">
        <v>5.992146</v>
      </c>
      <c r="EI321">
        <v>7.3822193439616646</v>
      </c>
      <c r="EJ321">
        <v>7.2577809999999996</v>
      </c>
      <c r="EK321">
        <v>8.1694910000000007</v>
      </c>
      <c r="EL321">
        <v>0.91171000000000113</v>
      </c>
      <c r="EM321">
        <v>7.4956740000000002</v>
      </c>
      <c r="EN321">
        <v>22.316343104061989</v>
      </c>
      <c r="EO321">
        <v>19.217500000000001</v>
      </c>
      <c r="EP321">
        <v>23.324179999999998</v>
      </c>
      <c r="EQ321">
        <v>4.1066799999999972</v>
      </c>
      <c r="ER321">
        <v>20.762149999999998</v>
      </c>
      <c r="ES321">
        <v>11.55624328474279</v>
      </c>
      <c r="ET321">
        <v>8.5063800000000001</v>
      </c>
      <c r="EU321">
        <v>13.601570000000001</v>
      </c>
      <c r="EV321">
        <v>5.0951900000000014</v>
      </c>
      <c r="EW321">
        <v>8.5063800000000001</v>
      </c>
      <c r="EX321">
        <v>10.760099819319199</v>
      </c>
      <c r="EY321">
        <v>6.0937299999999999</v>
      </c>
      <c r="EZ321">
        <v>12.48949</v>
      </c>
      <c r="FA321">
        <v>6.3957600000000001</v>
      </c>
      <c r="FB321">
        <v>12.25577</v>
      </c>
      <c r="FC321">
        <v>0.60322657745979424</v>
      </c>
      <c r="FD321">
        <v>0.51946265112869439</v>
      </c>
      <c r="FE321">
        <v>0.63046912336166872</v>
      </c>
      <c r="FF321">
        <v>0.1110064722329743</v>
      </c>
      <c r="FG321">
        <v>0.56121563585958734</v>
      </c>
      <c r="FH321">
        <v>0.9323963672578004</v>
      </c>
      <c r="FI321">
        <v>0.45144893822565452</v>
      </c>
      <c r="FJ321">
        <v>1.444427739233717</v>
      </c>
      <c r="FK321">
        <v>0.99297880100806213</v>
      </c>
      <c r="FL321">
        <v>1.4407738662039551</v>
      </c>
      <c r="FM321">
        <v>32.866908995778893</v>
      </c>
      <c r="FN321">
        <v>29.57</v>
      </c>
      <c r="FO321">
        <v>38.93</v>
      </c>
      <c r="FP321">
        <v>9.36</v>
      </c>
      <c r="FQ321">
        <v>30.95</v>
      </c>
      <c r="FR321">
        <v>293.32397012536819</v>
      </c>
      <c r="FS321">
        <v>283.64576</v>
      </c>
      <c r="FT321">
        <v>297.28066999999999</v>
      </c>
      <c r="FU321">
        <v>13.634909999999991</v>
      </c>
      <c r="FV321">
        <v>295.14767000000001</v>
      </c>
      <c r="FW321">
        <v>0.80016481770140446</v>
      </c>
      <c r="FX321">
        <v>0.78899600000000003</v>
      </c>
      <c r="FY321">
        <v>0.826067</v>
      </c>
      <c r="FZ321">
        <v>3.7070999999999972E-2</v>
      </c>
      <c r="GA321">
        <v>0.79683700000000002</v>
      </c>
      <c r="GB321">
        <v>24</v>
      </c>
      <c r="GC321">
        <v>308</v>
      </c>
    </row>
    <row r="322" spans="1:185" x14ac:dyDescent="0.3">
      <c r="A322" s="36" t="s">
        <v>437</v>
      </c>
      <c r="B322">
        <v>-6.5924226267992547E-2</v>
      </c>
      <c r="C322">
        <v>1.7873037355583441</v>
      </c>
      <c r="D322">
        <v>1.7464313548682671</v>
      </c>
      <c r="E322">
        <v>-0.80613496816551589</v>
      </c>
      <c r="F322">
        <v>-0.61558645046847005</v>
      </c>
      <c r="G322">
        <v>1.4217214289060121</v>
      </c>
      <c r="H322">
        <v>-54.20493518137652</v>
      </c>
      <c r="I322">
        <v>6.2447685066889261E-2</v>
      </c>
      <c r="J322">
        <v>0.32126335480532647</v>
      </c>
      <c r="K322">
        <v>0.21684857244251299</v>
      </c>
      <c r="L322">
        <v>-3.9204603126491808E-2</v>
      </c>
      <c r="M322">
        <v>8.9925310127890151E-2</v>
      </c>
      <c r="N322">
        <v>0.19336440859150969</v>
      </c>
      <c r="O322">
        <v>-0.2064541834623769</v>
      </c>
      <c r="P322">
        <v>-1.3089774870867189E-2</v>
      </c>
      <c r="Q322">
        <v>-0.1097684348842175</v>
      </c>
      <c r="R322">
        <v>3.1169218686523021E-2</v>
      </c>
      <c r="S322">
        <v>0.80945020242675536</v>
      </c>
      <c r="T322">
        <v>-0.51299883436564242</v>
      </c>
      <c r="U322">
        <v>-0.49960472839030962</v>
      </c>
      <c r="V322">
        <v>1.95377853801379</v>
      </c>
      <c r="W322">
        <v>1.9474621447146789</v>
      </c>
      <c r="X322">
        <v>0.2150033899432168</v>
      </c>
      <c r="Y322">
        <v>0.2049161483952199</v>
      </c>
      <c r="Z322">
        <v>3.5474337953715712E-2</v>
      </c>
      <c r="AA322">
        <v>3.9597231584320443E-2</v>
      </c>
      <c r="AB322">
        <v>49.676539508802769</v>
      </c>
      <c r="AC322">
        <v>-0.35819418867239489</v>
      </c>
      <c r="AD322">
        <v>1.9299630079761481</v>
      </c>
      <c r="AE322">
        <v>0.5731975786156116</v>
      </c>
      <c r="AF322">
        <v>0.56311033706761493</v>
      </c>
      <c r="AG322">
        <v>0.82918721003760321</v>
      </c>
      <c r="AH322">
        <v>5.118857895872948E-3</v>
      </c>
      <c r="AI322">
        <v>300.34877065830608</v>
      </c>
      <c r="AJ322">
        <v>272.63438359443899</v>
      </c>
      <c r="AK322">
        <v>303.65668436413068</v>
      </c>
      <c r="AL322">
        <v>324.75529334523901</v>
      </c>
      <c r="AM322">
        <v>357.16247259531298</v>
      </c>
      <c r="AN322">
        <v>488.26893710665252</v>
      </c>
      <c r="AO322">
        <v>203.6293364211007</v>
      </c>
      <c r="AP322">
        <v>384.6044469103112</v>
      </c>
      <c r="AQ322">
        <v>20.50114899773256</v>
      </c>
      <c r="AR322">
        <v>5.2375621571817694</v>
      </c>
      <c r="AS322">
        <v>11.364099331236369</v>
      </c>
      <c r="AT322">
        <v>-17.737875364450581</v>
      </c>
      <c r="AU322">
        <v>-8.0401713420249639</v>
      </c>
      <c r="AV322">
        <v>-9.6977040224256186</v>
      </c>
      <c r="AW322">
        <v>1.840724980069371</v>
      </c>
      <c r="AX322">
        <v>0.84609999999999996</v>
      </c>
      <c r="AY322">
        <v>3.8227000000000002</v>
      </c>
      <c r="AZ322">
        <v>2.9765999999999999</v>
      </c>
      <c r="BA322">
        <v>3.8227000000000002</v>
      </c>
      <c r="BB322">
        <v>0.92833627102523719</v>
      </c>
      <c r="BC322">
        <v>0.89139999999999997</v>
      </c>
      <c r="BD322">
        <v>0.95040000000000002</v>
      </c>
      <c r="BE322">
        <v>5.9000000000000052E-2</v>
      </c>
      <c r="BF322">
        <v>0.89139999999999997</v>
      </c>
      <c r="BG322">
        <v>18.52069518964618</v>
      </c>
      <c r="BH322">
        <v>15.293900000000001</v>
      </c>
      <c r="BI322">
        <v>23.198399999999999</v>
      </c>
      <c r="BJ322">
        <v>7.9044999999999987</v>
      </c>
      <c r="BK322">
        <v>23.198399999999999</v>
      </c>
      <c r="BL322">
        <v>12.514700553444859</v>
      </c>
      <c r="BM322">
        <v>9.4316999999999993</v>
      </c>
      <c r="BN322">
        <v>14.3794</v>
      </c>
      <c r="BO322">
        <v>4.9477000000000011</v>
      </c>
      <c r="BP322">
        <v>12.6866</v>
      </c>
      <c r="BQ322">
        <v>9.1861045173845088</v>
      </c>
      <c r="BR322">
        <v>6.1287000000000003</v>
      </c>
      <c r="BS322">
        <v>11.3695</v>
      </c>
      <c r="BT322">
        <v>5.2408000000000001</v>
      </c>
      <c r="BU322">
        <v>9.9613999999999994</v>
      </c>
      <c r="BV322">
        <v>-0.84936779157071851</v>
      </c>
      <c r="BW322">
        <v>-3.1539999999999999</v>
      </c>
      <c r="BX322">
        <v>0.97389999999999999</v>
      </c>
      <c r="BY322">
        <v>4.1279000000000003</v>
      </c>
      <c r="BZ322">
        <v>-2.5203000000000002</v>
      </c>
      <c r="CA322">
        <v>-8.3367342447056423</v>
      </c>
      <c r="CB322">
        <v>-8.718</v>
      </c>
      <c r="CC322">
        <v>-7.0496999999999996</v>
      </c>
      <c r="CD322">
        <v>1.6682999999999999</v>
      </c>
      <c r="CE322">
        <v>-7.4410999999999996</v>
      </c>
      <c r="CF322">
        <v>103.66449019634121</v>
      </c>
      <c r="CG322">
        <v>59.3</v>
      </c>
      <c r="CH322">
        <v>120.1</v>
      </c>
      <c r="CI322">
        <v>60.8</v>
      </c>
      <c r="CJ322">
        <v>59.3</v>
      </c>
      <c r="CK322">
        <v>42.772253550862978</v>
      </c>
      <c r="CL322">
        <v>16.3</v>
      </c>
      <c r="CM322">
        <v>44</v>
      </c>
      <c r="CN322">
        <v>27.7</v>
      </c>
      <c r="CO322">
        <v>16.3</v>
      </c>
      <c r="CP322">
        <v>60.286352155085851</v>
      </c>
      <c r="CQ322">
        <v>46.4</v>
      </c>
      <c r="CR322">
        <v>86</v>
      </c>
      <c r="CS322">
        <v>39.6</v>
      </c>
      <c r="CT322">
        <v>77.8</v>
      </c>
      <c r="CU322">
        <v>12.28781464576215</v>
      </c>
      <c r="CV322">
        <v>10</v>
      </c>
      <c r="CW322">
        <v>19</v>
      </c>
      <c r="CX322">
        <v>9</v>
      </c>
      <c r="CY322">
        <v>13.3</v>
      </c>
      <c r="CZ322">
        <v>123.2936281903105</v>
      </c>
      <c r="DA322">
        <v>84.9</v>
      </c>
      <c r="DB322">
        <v>158.80000000000001</v>
      </c>
      <c r="DC322">
        <v>73.900000000000006</v>
      </c>
      <c r="DD322">
        <v>109</v>
      </c>
      <c r="DE322">
        <v>26.270509061741151</v>
      </c>
      <c r="DF322">
        <v>2.2999999999999998</v>
      </c>
      <c r="DG322">
        <v>27.6</v>
      </c>
      <c r="DH322">
        <v>25.3</v>
      </c>
      <c r="DI322">
        <v>2.2999999999999998</v>
      </c>
      <c r="DJ322">
        <v>0.26960386578325918</v>
      </c>
      <c r="DK322">
        <v>0.13838973162193699</v>
      </c>
      <c r="DL322">
        <v>0.32653616095704191</v>
      </c>
      <c r="DM322">
        <v>0.18814642933510489</v>
      </c>
      <c r="DN322">
        <v>0.13838973162193699</v>
      </c>
      <c r="DO322">
        <v>4.0381018624022609</v>
      </c>
      <c r="DP322">
        <v>3.52013</v>
      </c>
      <c r="DQ322">
        <v>4.6905000000000001</v>
      </c>
      <c r="DR322">
        <v>1.1703699999999999</v>
      </c>
      <c r="DS322">
        <v>4.3962669999999999</v>
      </c>
      <c r="DT322">
        <v>6.7841878148289458</v>
      </c>
      <c r="DU322">
        <v>6.15909</v>
      </c>
      <c r="DV322">
        <v>7.2844509999999998</v>
      </c>
      <c r="DW322">
        <v>1.1253610000000001</v>
      </c>
      <c r="DX322">
        <v>6.3953239999999996</v>
      </c>
      <c r="DY322">
        <v>4.4089496419289951</v>
      </c>
      <c r="DZ322">
        <v>3.7519459999999998</v>
      </c>
      <c r="EA322">
        <v>4.9504830000000002</v>
      </c>
      <c r="EB322">
        <v>1.198537</v>
      </c>
      <c r="EC322">
        <v>4.9504830000000002</v>
      </c>
      <c r="ED322">
        <v>7.3454944005825853</v>
      </c>
      <c r="EE322">
        <v>6.4389459999999996</v>
      </c>
      <c r="EF322">
        <v>7.4268200000000002</v>
      </c>
      <c r="EG322">
        <v>0.98787400000000058</v>
      </c>
      <c r="EH322">
        <v>6.9620959999999998</v>
      </c>
      <c r="EI322">
        <v>7.8077934744288271</v>
      </c>
      <c r="EJ322">
        <v>7.5009249999999996</v>
      </c>
      <c r="EK322">
        <v>11.19388</v>
      </c>
      <c r="EL322">
        <v>3.692955</v>
      </c>
      <c r="EM322">
        <v>10.370559999999999</v>
      </c>
      <c r="EN322">
        <v>40.082173754966632</v>
      </c>
      <c r="EO322">
        <v>31.876249999999999</v>
      </c>
      <c r="EP322">
        <v>47.490349999999999</v>
      </c>
      <c r="EQ322">
        <v>15.614100000000001</v>
      </c>
      <c r="ER322">
        <v>31.876249999999999</v>
      </c>
      <c r="ES322">
        <v>15.910420222442861</v>
      </c>
      <c r="ET322">
        <v>10.609489999999999</v>
      </c>
      <c r="EU322">
        <v>17.510739999999998</v>
      </c>
      <c r="EV322">
        <v>6.9012499999999992</v>
      </c>
      <c r="EW322">
        <v>10.609489999999999</v>
      </c>
      <c r="EX322">
        <v>24.17175353252377</v>
      </c>
      <c r="EY322">
        <v>20.728619999999999</v>
      </c>
      <c r="EZ322">
        <v>29.979610000000001</v>
      </c>
      <c r="FA322">
        <v>9.2509900000000016</v>
      </c>
      <c r="FB322">
        <v>21.266760000000001</v>
      </c>
      <c r="FC322">
        <v>0.60016164787195436</v>
      </c>
      <c r="FD322">
        <v>0.47729204620814392</v>
      </c>
      <c r="FE322">
        <v>0.7110863519592463</v>
      </c>
      <c r="FF322">
        <v>0.23379430575110241</v>
      </c>
      <c r="FG322">
        <v>0.47729204620814392</v>
      </c>
      <c r="FH322">
        <v>1.5189743579002259</v>
      </c>
      <c r="FI322">
        <v>1.3148672992997059</v>
      </c>
      <c r="FJ322">
        <v>2.004503515249084</v>
      </c>
      <c r="FK322">
        <v>0.6896362159493783</v>
      </c>
      <c r="FL322">
        <v>2.004503515249084</v>
      </c>
      <c r="FM322">
        <v>41.61856123135189</v>
      </c>
      <c r="FN322">
        <v>38.82</v>
      </c>
      <c r="FO322">
        <v>43.69</v>
      </c>
      <c r="FP322">
        <v>4.8699999999999974</v>
      </c>
      <c r="FQ322">
        <v>40.08</v>
      </c>
      <c r="FR322">
        <v>470.67392964295368</v>
      </c>
      <c r="FS322">
        <v>446.55493000000001</v>
      </c>
      <c r="FT322">
        <v>476.79397</v>
      </c>
      <c r="FU322">
        <v>30.239039999999989</v>
      </c>
      <c r="FV322">
        <v>453.37139000000002</v>
      </c>
      <c r="FW322">
        <v>0.71838079370859331</v>
      </c>
      <c r="FX322">
        <v>0.70983099999999999</v>
      </c>
      <c r="FY322">
        <v>0.75285500000000005</v>
      </c>
      <c r="FZ322">
        <v>4.3024000000000062E-2</v>
      </c>
      <c r="GA322">
        <v>0.74363699999999999</v>
      </c>
      <c r="GB322">
        <v>12</v>
      </c>
      <c r="GC322">
        <v>52</v>
      </c>
    </row>
    <row r="323" spans="1:185" x14ac:dyDescent="0.3">
      <c r="A323" s="36" t="s">
        <v>1613</v>
      </c>
      <c r="B323">
        <v>-5.8514469644738241E-2</v>
      </c>
      <c r="C323">
        <v>1.8376616500212439</v>
      </c>
      <c r="D323">
        <v>1.761282706983337</v>
      </c>
      <c r="E323">
        <v>-0.85805729567140598</v>
      </c>
      <c r="F323">
        <v>-0.57024158609088549</v>
      </c>
      <c r="G323">
        <v>1.428384047279484</v>
      </c>
      <c r="H323">
        <v>-54.192137000077857</v>
      </c>
      <c r="I323">
        <v>2.4135773488244461E-2</v>
      </c>
      <c r="J323">
        <v>0.6339445873534435</v>
      </c>
      <c r="K323">
        <v>0.20586571139954049</v>
      </c>
      <c r="L323">
        <v>-3.6833426844511123E-2</v>
      </c>
      <c r="M323">
        <v>9.3448899790827961E-2</v>
      </c>
      <c r="N323">
        <v>0.1634588911211228</v>
      </c>
      <c r="O323">
        <v>-0.2282620121015736</v>
      </c>
      <c r="P323">
        <v>-6.4803120980450782E-2</v>
      </c>
      <c r="Q323">
        <v>-0.14653708275094729</v>
      </c>
      <c r="R323">
        <v>6.5716700649786727E-2</v>
      </c>
      <c r="S323">
        <v>0.80910693451481808</v>
      </c>
      <c r="T323">
        <v>-0.52837727038850979</v>
      </c>
      <c r="U323">
        <v>-0.51225834205922061</v>
      </c>
      <c r="V323">
        <v>1.9534059045191201</v>
      </c>
      <c r="W323">
        <v>1.945954648635537</v>
      </c>
      <c r="X323">
        <v>0.20193238825968809</v>
      </c>
      <c r="Y323">
        <v>0.19218751540590809</v>
      </c>
      <c r="Z323">
        <v>3.5678339169981803E-2</v>
      </c>
      <c r="AA323">
        <v>4.0150444108131123E-2</v>
      </c>
      <c r="AB323">
        <v>49.209062368248667</v>
      </c>
      <c r="AC323">
        <v>-0.36885648572823598</v>
      </c>
      <c r="AD323">
        <v>1.9204730959469669</v>
      </c>
      <c r="AE323">
        <v>0.57078887398792411</v>
      </c>
      <c r="AF323">
        <v>0.56104400113414421</v>
      </c>
      <c r="AG323">
        <v>0.84235658199322438</v>
      </c>
      <c r="AH323">
        <v>4.8713104261734058E-3</v>
      </c>
      <c r="AI323">
        <v>304.99746843732009</v>
      </c>
      <c r="AJ323">
        <v>279.27811520291891</v>
      </c>
      <c r="AK323">
        <v>309.16051801004647</v>
      </c>
      <c r="AL323">
        <v>326.55392951836927</v>
      </c>
      <c r="AM323">
        <v>316.46754688398448</v>
      </c>
      <c r="AN323">
        <v>428.58594100190288</v>
      </c>
      <c r="AO323">
        <v>165.7715097162822</v>
      </c>
      <c r="AP323">
        <v>327.75522414281511</v>
      </c>
      <c r="AQ323">
        <v>20.308334278375419</v>
      </c>
      <c r="AR323">
        <v>4.8018586402203436</v>
      </c>
      <c r="AS323">
        <v>12.214307487967419</v>
      </c>
      <c r="AT323">
        <v>-18.243964297067851</v>
      </c>
      <c r="AU323">
        <v>-10.18052095309031</v>
      </c>
      <c r="AV323">
        <v>-8.0634433439775464</v>
      </c>
      <c r="AW323">
        <v>3.424706499752074</v>
      </c>
      <c r="AX323">
        <v>2.8007</v>
      </c>
      <c r="AY323">
        <v>3.5141</v>
      </c>
      <c r="AZ323">
        <v>0.71340000000000003</v>
      </c>
      <c r="BA323">
        <v>3.3651</v>
      </c>
      <c r="BB323">
        <v>0.92405898758846994</v>
      </c>
      <c r="BC323">
        <v>0.91080000000000005</v>
      </c>
      <c r="BD323">
        <v>0.94179999999999997</v>
      </c>
      <c r="BE323">
        <v>3.099999999999992E-2</v>
      </c>
      <c r="BF323">
        <v>0.91080000000000005</v>
      </c>
      <c r="BG323">
        <v>19.125554471479479</v>
      </c>
      <c r="BH323">
        <v>16.5593</v>
      </c>
      <c r="BI323">
        <v>20.8886</v>
      </c>
      <c r="BJ323">
        <v>4.3292999999999999</v>
      </c>
      <c r="BK323">
        <v>20.8886</v>
      </c>
      <c r="BL323">
        <v>11.113074964526369</v>
      </c>
      <c r="BM323">
        <v>10.5351</v>
      </c>
      <c r="BN323">
        <v>12.5297</v>
      </c>
      <c r="BO323">
        <v>1.9945999999999999</v>
      </c>
      <c r="BP323">
        <v>10.6221</v>
      </c>
      <c r="BQ323">
        <v>7.0779378636475423</v>
      </c>
      <c r="BR323">
        <v>5.2081</v>
      </c>
      <c r="BS323">
        <v>9.2302999999999997</v>
      </c>
      <c r="BT323">
        <v>4.0221999999999998</v>
      </c>
      <c r="BU323">
        <v>5.2081</v>
      </c>
      <c r="BV323">
        <v>1.3575647831776909</v>
      </c>
      <c r="BW323">
        <v>-1.9470000000000001</v>
      </c>
      <c r="BX323">
        <v>3.4018999999999999</v>
      </c>
      <c r="BY323">
        <v>5.3489000000000004</v>
      </c>
      <c r="BZ323">
        <v>3.4018999999999999</v>
      </c>
      <c r="CA323">
        <v>-8.4355028828344949</v>
      </c>
      <c r="CB323">
        <v>-9.6000999999999994</v>
      </c>
      <c r="CC323">
        <v>-7.2832999999999997</v>
      </c>
      <c r="CD323">
        <v>2.3168000000000002</v>
      </c>
      <c r="CE323">
        <v>-8.61</v>
      </c>
      <c r="CF323">
        <v>100.8307168590879</v>
      </c>
      <c r="CG323">
        <v>58.3</v>
      </c>
      <c r="CH323">
        <v>118.2</v>
      </c>
      <c r="CI323">
        <v>59.900000000000013</v>
      </c>
      <c r="CJ323">
        <v>58.3</v>
      </c>
      <c r="CK323">
        <v>43.103095248708733</v>
      </c>
      <c r="CL323">
        <v>16.3</v>
      </c>
      <c r="CM323">
        <v>44.3</v>
      </c>
      <c r="CN323">
        <v>28</v>
      </c>
      <c r="CO323">
        <v>16.3</v>
      </c>
      <c r="CP323">
        <v>57.73838098971369</v>
      </c>
      <c r="CQ323">
        <v>54.3</v>
      </c>
      <c r="CR323">
        <v>70.5</v>
      </c>
      <c r="CS323">
        <v>16.2</v>
      </c>
      <c r="CT323">
        <v>68.3</v>
      </c>
      <c r="CU323">
        <v>12.010456907028081</v>
      </c>
      <c r="CV323">
        <v>11.6</v>
      </c>
      <c r="CW323">
        <v>19.600000000000001</v>
      </c>
      <c r="CX323">
        <v>8.0000000000000018</v>
      </c>
      <c r="CY323">
        <v>12.7</v>
      </c>
      <c r="CZ323">
        <v>68.184848222446462</v>
      </c>
      <c r="DA323">
        <v>63.8</v>
      </c>
      <c r="DB323">
        <v>117.3</v>
      </c>
      <c r="DC323">
        <v>53.5</v>
      </c>
      <c r="DD323">
        <v>94.4</v>
      </c>
      <c r="DE323">
        <v>27.258448116289259</v>
      </c>
      <c r="DF323">
        <v>3.1</v>
      </c>
      <c r="DG323">
        <v>28.8</v>
      </c>
      <c r="DH323">
        <v>25.7</v>
      </c>
      <c r="DI323">
        <v>3.1</v>
      </c>
      <c r="DJ323">
        <v>0.30849482404444639</v>
      </c>
      <c r="DK323">
        <v>0.15782349756361669</v>
      </c>
      <c r="DL323">
        <v>0.38141335914811231</v>
      </c>
      <c r="DM323">
        <v>0.22358986158449559</v>
      </c>
      <c r="DN323">
        <v>0.15782349756361669</v>
      </c>
      <c r="DO323">
        <v>4.0080125188258338</v>
      </c>
      <c r="DP323">
        <v>3.9125329999999998</v>
      </c>
      <c r="DQ323">
        <v>4.6104719999999997</v>
      </c>
      <c r="DR323">
        <v>0.69793899999999987</v>
      </c>
      <c r="DS323">
        <v>4.194871</v>
      </c>
      <c r="DT323">
        <v>6.3804146151725059</v>
      </c>
      <c r="DU323">
        <v>5.9831130000000003</v>
      </c>
      <c r="DV323">
        <v>7.3338929999999998</v>
      </c>
      <c r="DW323">
        <v>1.350779999999999</v>
      </c>
      <c r="DX323">
        <v>6.3779810000000001</v>
      </c>
      <c r="DY323">
        <v>4.4370770942129054</v>
      </c>
      <c r="DZ323">
        <v>4.2832090000000003</v>
      </c>
      <c r="EA323">
        <v>4.9647160000000001</v>
      </c>
      <c r="EB323">
        <v>0.68150699999999986</v>
      </c>
      <c r="EC323">
        <v>4.6845179999999997</v>
      </c>
      <c r="ED323">
        <v>6.7806682527188196</v>
      </c>
      <c r="EE323">
        <v>6.3641290000000001</v>
      </c>
      <c r="EF323">
        <v>7.7774539999999996</v>
      </c>
      <c r="EG323">
        <v>1.4133249999999991</v>
      </c>
      <c r="EH323">
        <v>6.7575890000000003</v>
      </c>
      <c r="EI323">
        <v>7.8657332846338441</v>
      </c>
      <c r="EJ323">
        <v>7.5952599999999997</v>
      </c>
      <c r="EK323">
        <v>10.740651</v>
      </c>
      <c r="EL323">
        <v>3.145391</v>
      </c>
      <c r="EM323">
        <v>10.3847</v>
      </c>
      <c r="EN323">
        <v>35.492679981659911</v>
      </c>
      <c r="EO323">
        <v>30.058479999999999</v>
      </c>
      <c r="EP323">
        <v>41.479399999999998</v>
      </c>
      <c r="EQ323">
        <v>11.420920000000001</v>
      </c>
      <c r="ER323">
        <v>30.058479999999999</v>
      </c>
      <c r="ES323">
        <v>16.061082189152899</v>
      </c>
      <c r="ET323">
        <v>6.12432</v>
      </c>
      <c r="EU323">
        <v>16.977989999999998</v>
      </c>
      <c r="EV323">
        <v>10.853669999999999</v>
      </c>
      <c r="EW323">
        <v>6.12432</v>
      </c>
      <c r="EX323">
        <v>19.431597792507009</v>
      </c>
      <c r="EY323">
        <v>18.501290000000001</v>
      </c>
      <c r="EZ323">
        <v>25.264340000000001</v>
      </c>
      <c r="FA323">
        <v>6.7630499999999998</v>
      </c>
      <c r="FB323">
        <v>23.934159999999999</v>
      </c>
      <c r="FC323">
        <v>0.58827971394858403</v>
      </c>
      <c r="FD323">
        <v>0.49820960336797437</v>
      </c>
      <c r="FE323">
        <v>0.68750766578820877</v>
      </c>
      <c r="FF323">
        <v>0.18929806242023431</v>
      </c>
      <c r="FG323">
        <v>0.49820960336797437</v>
      </c>
      <c r="FH323">
        <v>1.2767378129630389</v>
      </c>
      <c r="FI323">
        <v>1.116088653487685</v>
      </c>
      <c r="FJ323">
        <v>3.9080518326932618</v>
      </c>
      <c r="FK323">
        <v>2.791963179205577</v>
      </c>
      <c r="FL323">
        <v>3.9080518326932618</v>
      </c>
      <c r="FM323">
        <v>38.463148300988109</v>
      </c>
      <c r="FN323">
        <v>37.22</v>
      </c>
      <c r="FO323">
        <v>39.1</v>
      </c>
      <c r="FP323">
        <v>1.880000000000003</v>
      </c>
      <c r="FQ323">
        <v>37.22</v>
      </c>
      <c r="FR323">
        <v>416.3188412688632</v>
      </c>
      <c r="FS323">
        <v>395.47311000000002</v>
      </c>
      <c r="FT323">
        <v>424.34852999999998</v>
      </c>
      <c r="FU323">
        <v>28.875419999999959</v>
      </c>
      <c r="FV323">
        <v>409.16347999999999</v>
      </c>
      <c r="FW323">
        <v>0.74134199289824687</v>
      </c>
      <c r="FX323">
        <v>0.72534299999999996</v>
      </c>
      <c r="FY323">
        <v>0.77584200000000003</v>
      </c>
      <c r="FZ323">
        <v>5.0499000000000072E-2</v>
      </c>
      <c r="GA323">
        <v>0.75292899999999996</v>
      </c>
      <c r="GB323">
        <v>14</v>
      </c>
      <c r="GC323">
        <v>10</v>
      </c>
    </row>
    <row r="324" spans="1:185" x14ac:dyDescent="0.3">
      <c r="A324" s="36" t="s">
        <v>1616</v>
      </c>
      <c r="B324">
        <v>-6.6209838268610877E-2</v>
      </c>
      <c r="C324">
        <v>1.8634136244543149</v>
      </c>
      <c r="D324">
        <v>1.87406063218907</v>
      </c>
      <c r="E324">
        <v>-0.86472154949788815</v>
      </c>
      <c r="F324">
        <v>-0.66091080694576099</v>
      </c>
      <c r="G324">
        <v>1.525649961954793</v>
      </c>
      <c r="H324">
        <v>-54.197434155584418</v>
      </c>
      <c r="I324">
        <v>7.3140440370732085E-2</v>
      </c>
      <c r="J324">
        <v>0.70701185317803983</v>
      </c>
      <c r="K324">
        <v>0.206765883588372</v>
      </c>
      <c r="L324">
        <v>-2.698300940715731E-2</v>
      </c>
      <c r="M324">
        <v>9.6949574961554999E-2</v>
      </c>
      <c r="N324">
        <v>0.19092786416361091</v>
      </c>
      <c r="O324">
        <v>-0.21771621254499041</v>
      </c>
      <c r="P324">
        <v>-2.6788348381379491E-2</v>
      </c>
      <c r="Q324">
        <v>-0.12225393161492989</v>
      </c>
      <c r="R324">
        <v>3.914249123733167E-2</v>
      </c>
      <c r="S324">
        <v>0.79316752200675478</v>
      </c>
      <c r="T324">
        <v>-0.51265509946305943</v>
      </c>
      <c r="U324">
        <v>-0.49440458817550892</v>
      </c>
      <c r="V324">
        <v>1.945149694861402</v>
      </c>
      <c r="W324">
        <v>1.937802910728283</v>
      </c>
      <c r="X324">
        <v>0.19150153420159791</v>
      </c>
      <c r="Y324">
        <v>0.17587426312537249</v>
      </c>
      <c r="Z324">
        <v>5.2306317579565408E-2</v>
      </c>
      <c r="AA324">
        <v>6.0585430171540389E-2</v>
      </c>
      <c r="AB324">
        <v>49.04464029421591</v>
      </c>
      <c r="AC324">
        <v>-0.35255190520061191</v>
      </c>
      <c r="AD324">
        <v>1.925384711228195</v>
      </c>
      <c r="AE324">
        <v>0.54405343940220974</v>
      </c>
      <c r="AF324">
        <v>0.52842616832598432</v>
      </c>
      <c r="AG324">
        <v>0.80629844613535928</v>
      </c>
      <c r="AH324">
        <v>4.6044379366766029E-3</v>
      </c>
      <c r="AI324">
        <v>274.004504616357</v>
      </c>
      <c r="AJ324">
        <v>246.59412520064001</v>
      </c>
      <c r="AK324">
        <v>276.0247940617956</v>
      </c>
      <c r="AL324">
        <v>299.39462691424518</v>
      </c>
      <c r="AM324">
        <v>245.75243495660791</v>
      </c>
      <c r="AN324">
        <v>351.72020466417541</v>
      </c>
      <c r="AO324">
        <v>157.6721450939059</v>
      </c>
      <c r="AP324">
        <v>259.35722451040829</v>
      </c>
      <c r="AQ324">
        <v>19.255560088427149</v>
      </c>
      <c r="AR324">
        <v>4.1439861692640356</v>
      </c>
      <c r="AS324">
        <v>12.319109643030369</v>
      </c>
      <c r="AT324">
        <v>-11.271147090001531</v>
      </c>
      <c r="AU324">
        <v>-4.8679678221021261</v>
      </c>
      <c r="AV324">
        <v>-6.4031792678994064</v>
      </c>
      <c r="AW324">
        <v>1.665118543975125</v>
      </c>
      <c r="AX324">
        <v>0.46779999999999999</v>
      </c>
      <c r="AY324">
        <v>1.857</v>
      </c>
      <c r="AZ324">
        <v>1.3892</v>
      </c>
      <c r="BA324">
        <v>1.7805</v>
      </c>
      <c r="BB324">
        <v>0.86364053386773076</v>
      </c>
      <c r="BC324">
        <v>0.86209999999999998</v>
      </c>
      <c r="BD324">
        <v>0.86639999999999995</v>
      </c>
      <c r="BE324">
        <v>4.2999999999999714E-3</v>
      </c>
      <c r="BF324">
        <v>0.86329999999999996</v>
      </c>
      <c r="BG324">
        <v>26.11657629245995</v>
      </c>
      <c r="BH324">
        <v>25.7927</v>
      </c>
      <c r="BI324">
        <v>26.261600000000001</v>
      </c>
      <c r="BJ324">
        <v>0.46890000000000143</v>
      </c>
      <c r="BK324">
        <v>26.162400000000002</v>
      </c>
      <c r="BL324">
        <v>6.614596126701425</v>
      </c>
      <c r="BM324">
        <v>6.3971999999999998</v>
      </c>
      <c r="BN324">
        <v>9.2988</v>
      </c>
      <c r="BO324">
        <v>2.9016000000000002</v>
      </c>
      <c r="BP324">
        <v>6.5533999999999999</v>
      </c>
      <c r="BQ324">
        <v>5.0346901741112831</v>
      </c>
      <c r="BR324">
        <v>4.9683999999999999</v>
      </c>
      <c r="BS324">
        <v>5.1909000000000001</v>
      </c>
      <c r="BT324">
        <v>0.22250000000000009</v>
      </c>
      <c r="BU324">
        <v>4.9683999999999999</v>
      </c>
      <c r="BV324">
        <v>-0.87852619314766056</v>
      </c>
      <c r="BW324">
        <v>-1.2099</v>
      </c>
      <c r="BX324">
        <v>2.2202999999999999</v>
      </c>
      <c r="BY324">
        <v>3.4302000000000001</v>
      </c>
      <c r="BZ324">
        <v>-0.76390000000000002</v>
      </c>
      <c r="CA324">
        <v>-4.1561445921275331</v>
      </c>
      <c r="CB324">
        <v>-7.3979999999999997</v>
      </c>
      <c r="CC324">
        <v>-3.8653</v>
      </c>
      <c r="CD324">
        <v>3.5327000000000002</v>
      </c>
      <c r="CE324">
        <v>-4.2045000000000003</v>
      </c>
      <c r="CF324">
        <v>92.362980153767126</v>
      </c>
      <c r="CG324">
        <v>91.6</v>
      </c>
      <c r="CH324">
        <v>114.2</v>
      </c>
      <c r="CI324">
        <v>22.600000000000009</v>
      </c>
      <c r="CJ324">
        <v>91.6</v>
      </c>
      <c r="CK324">
        <v>34.585959231444129</v>
      </c>
      <c r="CL324">
        <v>34.299999999999997</v>
      </c>
      <c r="CM324">
        <v>42.8</v>
      </c>
      <c r="CN324">
        <v>8.5</v>
      </c>
      <c r="CO324">
        <v>34.299999999999997</v>
      </c>
      <c r="CP324">
        <v>56.236051828618002</v>
      </c>
      <c r="CQ324">
        <v>56.1</v>
      </c>
      <c r="CR324">
        <v>56.5</v>
      </c>
      <c r="CS324">
        <v>0.39999999999999858</v>
      </c>
      <c r="CT324">
        <v>56.2</v>
      </c>
      <c r="CU324">
        <v>15.44305193467097</v>
      </c>
      <c r="CV324">
        <v>15.3</v>
      </c>
      <c r="CW324">
        <v>16</v>
      </c>
      <c r="CX324">
        <v>0.69999999999999929</v>
      </c>
      <c r="CY324">
        <v>15.4</v>
      </c>
      <c r="CZ324">
        <v>92.78555841270969</v>
      </c>
      <c r="DA324">
        <v>75.599999999999994</v>
      </c>
      <c r="DB324">
        <v>94.1</v>
      </c>
      <c r="DC324">
        <v>18.5</v>
      </c>
      <c r="DD324">
        <v>94.1</v>
      </c>
      <c r="DE324">
        <v>16.84093506394824</v>
      </c>
      <c r="DF324">
        <v>16.3</v>
      </c>
      <c r="DG324">
        <v>21.2</v>
      </c>
      <c r="DH324">
        <v>4.8999999999999986</v>
      </c>
      <c r="DI324">
        <v>16.8</v>
      </c>
      <c r="DJ324">
        <v>0.35639260190802308</v>
      </c>
      <c r="DK324">
        <v>0.35230769230769232</v>
      </c>
      <c r="DL324">
        <v>0.48307952622673428</v>
      </c>
      <c r="DM324">
        <v>0.13077183391904201</v>
      </c>
      <c r="DN324">
        <v>0.35230769230769232</v>
      </c>
      <c r="DO324">
        <v>3.928292911459931</v>
      </c>
      <c r="DP324">
        <v>3.9214440000000002</v>
      </c>
      <c r="DQ324">
        <v>3.9401709999999999</v>
      </c>
      <c r="DR324">
        <v>1.872699999999972E-2</v>
      </c>
      <c r="DS324">
        <v>3.924769</v>
      </c>
      <c r="DT324">
        <v>6.4592009827023507</v>
      </c>
      <c r="DU324">
        <v>5.9899180000000003</v>
      </c>
      <c r="DV324">
        <v>6.5164140000000002</v>
      </c>
      <c r="DW324">
        <v>0.52649599999999985</v>
      </c>
      <c r="DX324">
        <v>6.4962720000000003</v>
      </c>
      <c r="DY324">
        <v>3.928292911459931</v>
      </c>
      <c r="DZ324">
        <v>3.9214440000000002</v>
      </c>
      <c r="EA324">
        <v>3.9401709999999999</v>
      </c>
      <c r="EB324">
        <v>1.872699999999972E-2</v>
      </c>
      <c r="EC324">
        <v>3.924769</v>
      </c>
      <c r="ED324">
        <v>6.7123405705874442</v>
      </c>
      <c r="EE324">
        <v>6.2652979999999996</v>
      </c>
      <c r="EF324">
        <v>6.7486519999999999</v>
      </c>
      <c r="EG324">
        <v>0.48335400000000028</v>
      </c>
      <c r="EH324">
        <v>6.7486519999999999</v>
      </c>
      <c r="EI324">
        <v>7.7193917635177458</v>
      </c>
      <c r="EJ324">
        <v>7.6929360000000004</v>
      </c>
      <c r="EK324">
        <v>7.7738069999999997</v>
      </c>
      <c r="EL324">
        <v>8.0870999999999249E-2</v>
      </c>
      <c r="EM324">
        <v>7.7140060000000004</v>
      </c>
      <c r="EN324">
        <v>25.961267875419839</v>
      </c>
      <c r="EO324">
        <v>25.817609999999998</v>
      </c>
      <c r="EP324">
        <v>28.72063</v>
      </c>
      <c r="EQ324">
        <v>2.903020000000001</v>
      </c>
      <c r="ER324">
        <v>25.89584</v>
      </c>
      <c r="ES324">
        <v>14.166056746802081</v>
      </c>
      <c r="ET324">
        <v>12.647309999999999</v>
      </c>
      <c r="EU324">
        <v>18.51802</v>
      </c>
      <c r="EV324">
        <v>5.8707100000000008</v>
      </c>
      <c r="EW324">
        <v>14.11192</v>
      </c>
      <c r="EX324">
        <v>11.79521112861776</v>
      </c>
      <c r="EY324">
        <v>10.20261</v>
      </c>
      <c r="EZ324">
        <v>13.23462</v>
      </c>
      <c r="FA324">
        <v>3.0320100000000001</v>
      </c>
      <c r="FB324">
        <v>11.78392</v>
      </c>
      <c r="FC324">
        <v>0.53269344590111456</v>
      </c>
      <c r="FD324">
        <v>0.52974576210325663</v>
      </c>
      <c r="FE324">
        <v>0.5893121798429698</v>
      </c>
      <c r="FF324">
        <v>5.9566417739713162E-2</v>
      </c>
      <c r="FG324">
        <v>0.53135094596688059</v>
      </c>
      <c r="FH324">
        <v>0.84183686145801018</v>
      </c>
      <c r="FI324">
        <v>0.55095577172937493</v>
      </c>
      <c r="FJ324">
        <v>1.0464375428450789</v>
      </c>
      <c r="FK324">
        <v>0.49548177111570452</v>
      </c>
      <c r="FL324">
        <v>0.83503307841881191</v>
      </c>
      <c r="FM324">
        <v>37.348266394315047</v>
      </c>
      <c r="FN324">
        <v>36.590000000000003</v>
      </c>
      <c r="FO324">
        <v>38.35</v>
      </c>
      <c r="FP324">
        <v>1.759999999999998</v>
      </c>
      <c r="FQ324">
        <v>37.03</v>
      </c>
      <c r="FR324">
        <v>332.5895776074949</v>
      </c>
      <c r="FS324">
        <v>329.10924999999997</v>
      </c>
      <c r="FT324">
        <v>335.13817</v>
      </c>
      <c r="FU324">
        <v>6.0289200000000278</v>
      </c>
      <c r="FV324">
        <v>331.91457000000003</v>
      </c>
      <c r="FW324">
        <v>0.81779969223086435</v>
      </c>
      <c r="FX324">
        <v>0.81221100000000002</v>
      </c>
      <c r="FY324">
        <v>0.82542800000000005</v>
      </c>
      <c r="FZ324">
        <v>1.3217000000000031E-2</v>
      </c>
      <c r="GA324">
        <v>0.81925400000000004</v>
      </c>
      <c r="GB324">
        <v>5</v>
      </c>
      <c r="GC324">
        <v>6</v>
      </c>
    </row>
    <row r="325" spans="1:185" x14ac:dyDescent="0.3">
      <c r="A325" s="36" t="s">
        <v>438</v>
      </c>
      <c r="B325">
        <v>-5.8175834959419477E-2</v>
      </c>
      <c r="C325">
        <v>1.827897918869029</v>
      </c>
      <c r="D325">
        <v>1.865852702900676</v>
      </c>
      <c r="E325">
        <v>-0.93852905435101364</v>
      </c>
      <c r="F325">
        <v>-0.57002067550541891</v>
      </c>
      <c r="G325">
        <v>1.508510675798419</v>
      </c>
      <c r="H325">
        <v>-54.185790383779661</v>
      </c>
      <c r="I325">
        <v>2.290540580135148E-3</v>
      </c>
      <c r="J325">
        <v>0.38672418883679721</v>
      </c>
      <c r="K325">
        <v>0.2420590809258702</v>
      </c>
      <c r="L325">
        <v>-3.068340807793702E-2</v>
      </c>
      <c r="M325">
        <v>8.83326284134196E-2</v>
      </c>
      <c r="N325">
        <v>0.17378277021681751</v>
      </c>
      <c r="O325">
        <v>-0.22662572968063241</v>
      </c>
      <c r="P325">
        <v>-5.2842959463814863E-2</v>
      </c>
      <c r="Q325">
        <v>-0.13973129727512429</v>
      </c>
      <c r="R325">
        <v>5.6182189188397291E-2</v>
      </c>
      <c r="S325">
        <v>0.78222886481101606</v>
      </c>
      <c r="T325">
        <v>-0.53255723873913463</v>
      </c>
      <c r="U325">
        <v>-0.50669970269557574</v>
      </c>
      <c r="V325">
        <v>1.946496310806719</v>
      </c>
      <c r="W325">
        <v>1.937265608042777</v>
      </c>
      <c r="X325">
        <v>0.1874031531399549</v>
      </c>
      <c r="Y325">
        <v>0.1682639054058013</v>
      </c>
      <c r="Z325">
        <v>5.0841360357456761E-2</v>
      </c>
      <c r="AA325">
        <v>6.1389527029006748E-2</v>
      </c>
      <c r="AB325">
        <v>48.347810811602699</v>
      </c>
      <c r="AC325">
        <v>-0.36174651353647841</v>
      </c>
      <c r="AD325">
        <v>1.924507040536185</v>
      </c>
      <c r="AE325">
        <v>0.54914966667643339</v>
      </c>
      <c r="AF325">
        <v>0.53001041894227974</v>
      </c>
      <c r="AG325">
        <v>0.80790141861997955</v>
      </c>
      <c r="AH325">
        <v>4.4995270290067568E-3</v>
      </c>
      <c r="AI325">
        <v>292.02921662774679</v>
      </c>
      <c r="AJ325">
        <v>242.4115595370649</v>
      </c>
      <c r="AK325">
        <v>305.44675549516643</v>
      </c>
      <c r="AL325">
        <v>328.22927390506737</v>
      </c>
      <c r="AM325">
        <v>288.66076218576052</v>
      </c>
      <c r="AN325">
        <v>388.23905405801349</v>
      </c>
      <c r="AO325">
        <v>194.89648666862169</v>
      </c>
      <c r="AP325">
        <v>295.36864869616221</v>
      </c>
      <c r="AQ325">
        <v>20.030472970993241</v>
      </c>
      <c r="AR325">
        <v>4.5995270290067571</v>
      </c>
      <c r="AS325">
        <v>12.78266215939054</v>
      </c>
      <c r="AT325">
        <v>-15.41058018915948</v>
      </c>
      <c r="AU325">
        <v>-6.7099999999999991</v>
      </c>
      <c r="AV325">
        <v>-8.7005801891594832</v>
      </c>
      <c r="AW325">
        <v>2.2849783767945939</v>
      </c>
      <c r="AX325">
        <v>2.2606000000000002</v>
      </c>
      <c r="AY325">
        <v>2.3006000000000002</v>
      </c>
      <c r="AZ325">
        <v>4.0000000000000042E-2</v>
      </c>
      <c r="BA325">
        <v>2.2606000000000002</v>
      </c>
      <c r="BB325">
        <v>0.87135621623205406</v>
      </c>
      <c r="BC325">
        <v>0.87119999999999997</v>
      </c>
      <c r="BD325">
        <v>0.87160000000000004</v>
      </c>
      <c r="BE325">
        <v>4.0000000000006702E-4</v>
      </c>
      <c r="BF325">
        <v>0.87160000000000004</v>
      </c>
      <c r="BG325">
        <v>25.10604621359505</v>
      </c>
      <c r="BH325">
        <v>25.0657</v>
      </c>
      <c r="BI325">
        <v>25.131900000000002</v>
      </c>
      <c r="BJ325">
        <v>6.6200000000002035E-2</v>
      </c>
      <c r="BK325">
        <v>25.0657</v>
      </c>
      <c r="BL325">
        <v>13.41045458658065</v>
      </c>
      <c r="BM325">
        <v>13.287100000000001</v>
      </c>
      <c r="BN325">
        <v>13.4895</v>
      </c>
      <c r="BO325">
        <v>0.202399999999999</v>
      </c>
      <c r="BP325">
        <v>13.287100000000001</v>
      </c>
      <c r="BQ325">
        <v>7.0222404238208576</v>
      </c>
      <c r="BR325">
        <v>6.8406000000000002</v>
      </c>
      <c r="BS325">
        <v>7.3056999999999999</v>
      </c>
      <c r="BT325">
        <v>0.46509999999999962</v>
      </c>
      <c r="BU325">
        <v>7.3056999999999999</v>
      </c>
      <c r="BV325">
        <v>3.7577737535889359</v>
      </c>
      <c r="BW325">
        <v>3.2930000000000001</v>
      </c>
      <c r="BX325">
        <v>4.0556000000000001</v>
      </c>
      <c r="BY325">
        <v>0.76259999999999994</v>
      </c>
      <c r="BZ325">
        <v>3.2930000000000001</v>
      </c>
      <c r="CA325">
        <v>-10.779975123351781</v>
      </c>
      <c r="CB325">
        <v>-10.8962</v>
      </c>
      <c r="CC325">
        <v>-10.598599999999999</v>
      </c>
      <c r="CD325">
        <v>0.29760000000000097</v>
      </c>
      <c r="CE325">
        <v>-10.598599999999999</v>
      </c>
      <c r="CF325">
        <v>92.87040536185134</v>
      </c>
      <c r="CG325">
        <v>92.2</v>
      </c>
      <c r="CH325">
        <v>93.3</v>
      </c>
      <c r="CI325">
        <v>1.0999999999999941</v>
      </c>
      <c r="CJ325">
        <v>92.2</v>
      </c>
      <c r="CK325">
        <v>38.270405361851338</v>
      </c>
      <c r="CL325">
        <v>37.6</v>
      </c>
      <c r="CM325">
        <v>38.700000000000003</v>
      </c>
      <c r="CN325">
        <v>1.100000000000001</v>
      </c>
      <c r="CO325">
        <v>37.6</v>
      </c>
      <c r="CP325">
        <v>54.921891883972961</v>
      </c>
      <c r="CQ325">
        <v>54.8</v>
      </c>
      <c r="CR325">
        <v>55</v>
      </c>
      <c r="CS325">
        <v>0.20000000000000279</v>
      </c>
      <c r="CT325">
        <v>54.8</v>
      </c>
      <c r="CU325">
        <v>15.16094594198648</v>
      </c>
      <c r="CV325">
        <v>15.1</v>
      </c>
      <c r="CW325">
        <v>15.2</v>
      </c>
      <c r="CX325">
        <v>9.9999999999999645E-2</v>
      </c>
      <c r="CY325">
        <v>15.1</v>
      </c>
      <c r="CZ325">
        <v>128.8787842074461</v>
      </c>
      <c r="DA325">
        <v>124.7</v>
      </c>
      <c r="DB325">
        <v>135.4</v>
      </c>
      <c r="DC325">
        <v>10.7</v>
      </c>
      <c r="DD325">
        <v>135.4</v>
      </c>
      <c r="DE325">
        <v>21.409459419864849</v>
      </c>
      <c r="DF325">
        <v>20.8</v>
      </c>
      <c r="DG325">
        <v>21.8</v>
      </c>
      <c r="DH325">
        <v>1</v>
      </c>
      <c r="DI325">
        <v>20.8</v>
      </c>
      <c r="DJ325">
        <v>0.31442684613846877</v>
      </c>
      <c r="DK325">
        <v>0.31138129010469429</v>
      </c>
      <c r="DL325">
        <v>0.31637843336724308</v>
      </c>
      <c r="DM325">
        <v>4.9971432625487977E-3</v>
      </c>
      <c r="DN325">
        <v>0.31138129010469429</v>
      </c>
      <c r="DO325">
        <v>3.9466711800732401</v>
      </c>
      <c r="DP325">
        <v>3.9311579999999999</v>
      </c>
      <c r="DQ325">
        <v>3.9566119999999998</v>
      </c>
      <c r="DR325">
        <v>2.5453999999999869E-2</v>
      </c>
      <c r="DS325">
        <v>3.9311579999999999</v>
      </c>
      <c r="DT325">
        <v>7.1266559519851764</v>
      </c>
      <c r="DU325">
        <v>7.0004429999999997</v>
      </c>
      <c r="DV325">
        <v>7.3236179999999997</v>
      </c>
      <c r="DW325">
        <v>0.32317499999999999</v>
      </c>
      <c r="DX325">
        <v>7.3236179999999997</v>
      </c>
      <c r="DY325">
        <v>3.9466711800732401</v>
      </c>
      <c r="DZ325">
        <v>3.9311579999999999</v>
      </c>
      <c r="EA325">
        <v>3.9566119999999998</v>
      </c>
      <c r="EB325">
        <v>2.5453999999999869E-2</v>
      </c>
      <c r="EC325">
        <v>3.9311579999999999</v>
      </c>
      <c r="ED325">
        <v>7.4629622122372616</v>
      </c>
      <c r="EE325">
        <v>7.2222989999999996</v>
      </c>
      <c r="EF325">
        <v>7.8385300000000004</v>
      </c>
      <c r="EG325">
        <v>0.61623100000000086</v>
      </c>
      <c r="EH325">
        <v>7.8385300000000004</v>
      </c>
      <c r="EI325">
        <v>6.8322466859009614</v>
      </c>
      <c r="EJ325">
        <v>6.8232340000000002</v>
      </c>
      <c r="EK325">
        <v>6.8380219999999996</v>
      </c>
      <c r="EL325">
        <v>1.4787999999999361E-2</v>
      </c>
      <c r="EM325">
        <v>6.8232340000000002</v>
      </c>
      <c r="EN325">
        <v>36.155930500922693</v>
      </c>
      <c r="EO325">
        <v>35.75412</v>
      </c>
      <c r="EP325">
        <v>36.413409999999999</v>
      </c>
      <c r="EQ325">
        <v>0.6592899999999986</v>
      </c>
      <c r="ER325">
        <v>35.75412</v>
      </c>
      <c r="ES325">
        <v>17.365883556635779</v>
      </c>
      <c r="ET325">
        <v>16.365590000000001</v>
      </c>
      <c r="EU325">
        <v>18.006869999999999</v>
      </c>
      <c r="EV325">
        <v>1.6412799999999981</v>
      </c>
      <c r="EW325">
        <v>16.365590000000001</v>
      </c>
      <c r="EX325">
        <v>18.79004694428691</v>
      </c>
      <c r="EY325">
        <v>18.40654</v>
      </c>
      <c r="EZ325">
        <v>19.388529999999999</v>
      </c>
      <c r="FA325">
        <v>0.9819899999999997</v>
      </c>
      <c r="FB325">
        <v>19.388529999999999</v>
      </c>
      <c r="FC325">
        <v>0.66139207789431742</v>
      </c>
      <c r="FD325">
        <v>0.6540418512940579</v>
      </c>
      <c r="FE325">
        <v>0.66610209084518257</v>
      </c>
      <c r="FF325">
        <v>1.2060239551124671E-2</v>
      </c>
      <c r="FG325">
        <v>0.6540418512940579</v>
      </c>
      <c r="FH325">
        <v>1.085665194740989</v>
      </c>
      <c r="FI325">
        <v>1.0221954176378241</v>
      </c>
      <c r="FJ325">
        <v>1.18471316952215</v>
      </c>
      <c r="FK325">
        <v>0.16251775188432591</v>
      </c>
      <c r="FL325">
        <v>1.18471316952215</v>
      </c>
      <c r="FM325">
        <v>39.390891913272981</v>
      </c>
      <c r="FN325">
        <v>39.18</v>
      </c>
      <c r="FO325">
        <v>39.72</v>
      </c>
      <c r="FP325">
        <v>0.53999999999999915</v>
      </c>
      <c r="FQ325">
        <v>39.72</v>
      </c>
      <c r="FR325">
        <v>365.20303039468291</v>
      </c>
      <c r="FS325">
        <v>364.37576000000001</v>
      </c>
      <c r="FT325">
        <v>366.49403000000001</v>
      </c>
      <c r="FU325">
        <v>2.118269999999995</v>
      </c>
      <c r="FV325">
        <v>366.49403000000001</v>
      </c>
      <c r="FW325">
        <v>0.78668759440374847</v>
      </c>
      <c r="FX325">
        <v>0.78374999999999995</v>
      </c>
      <c r="FY325">
        <v>0.78856999999999999</v>
      </c>
      <c r="FZ325">
        <v>4.8200000000000456E-3</v>
      </c>
      <c r="GA325">
        <v>0.78374999999999995</v>
      </c>
      <c r="GB325">
        <v>2</v>
      </c>
      <c r="GC325">
        <v>4</v>
      </c>
    </row>
    <row r="326" spans="1:185" x14ac:dyDescent="0.3">
      <c r="A326" s="36" t="s">
        <v>1621</v>
      </c>
      <c r="B326">
        <v>-5.8471239829039581E-2</v>
      </c>
      <c r="C326">
        <v>1.8085766770595399</v>
      </c>
      <c r="D326">
        <v>1.754973340677038</v>
      </c>
      <c r="E326">
        <v>-0.83136621858882209</v>
      </c>
      <c r="F326">
        <v>-0.59506265430748051</v>
      </c>
      <c r="G326">
        <v>1.4263947320918451</v>
      </c>
      <c r="H326">
        <v>-54.196251474552668</v>
      </c>
      <c r="I326">
        <v>7.1878376407593605E-2</v>
      </c>
      <c r="J326">
        <v>0.53376098173488151</v>
      </c>
      <c r="K326">
        <v>0.17373750953695799</v>
      </c>
      <c r="L326">
        <v>-2.843722693690658E-2</v>
      </c>
      <c r="M326">
        <v>0.10305258984395289</v>
      </c>
      <c r="N326">
        <v>0.19384415062365379</v>
      </c>
      <c r="O326">
        <v>-0.22016471400950061</v>
      </c>
      <c r="P326">
        <v>-2.632056338584687E-2</v>
      </c>
      <c r="Q326">
        <v>-0.123241678906833</v>
      </c>
      <c r="R326">
        <v>3.9192206718600867E-2</v>
      </c>
      <c r="S326">
        <v>0.80934472982200634</v>
      </c>
      <c r="T326">
        <v>-0.52268131302712317</v>
      </c>
      <c r="U326">
        <v>-0.50894222542694023</v>
      </c>
      <c r="V326">
        <v>1.9538427425574521</v>
      </c>
      <c r="W326">
        <v>1.9475360238268791</v>
      </c>
      <c r="X326">
        <v>0.2060781866354009</v>
      </c>
      <c r="Y326">
        <v>0.19505141209583229</v>
      </c>
      <c r="Z326">
        <v>3.4941357620418008E-2</v>
      </c>
      <c r="AA326">
        <v>3.9631416206482119E-2</v>
      </c>
      <c r="AB326">
        <v>49.566767732891307</v>
      </c>
      <c r="AC326">
        <v>-0.3664173177854218</v>
      </c>
      <c r="AD326">
        <v>1.926068648027339</v>
      </c>
      <c r="AE326">
        <v>0.57249550442082264</v>
      </c>
      <c r="AF326">
        <v>0.56146872988125429</v>
      </c>
      <c r="AG326">
        <v>0.83189302293630851</v>
      </c>
      <c r="AH326">
        <v>4.9655711399263138E-3</v>
      </c>
      <c r="AI326">
        <v>305.76229414867578</v>
      </c>
      <c r="AJ326">
        <v>281.57679317671659</v>
      </c>
      <c r="AK326">
        <v>303.98737115261719</v>
      </c>
      <c r="AL326">
        <v>331.72274619208071</v>
      </c>
      <c r="AM326">
        <v>337.8807406274982</v>
      </c>
      <c r="AN326">
        <v>455.31694391350482</v>
      </c>
      <c r="AO326">
        <v>177.2058324792454</v>
      </c>
      <c r="AP326">
        <v>350.2030943893875</v>
      </c>
      <c r="AQ326">
        <v>20.419398060552592</v>
      </c>
      <c r="AR326">
        <v>4.9668021957898327</v>
      </c>
      <c r="AS326">
        <v>12.36824868436022</v>
      </c>
      <c r="AT326">
        <v>-17.031825741942949</v>
      </c>
      <c r="AU326">
        <v>-10.75254023925506</v>
      </c>
      <c r="AV326">
        <v>-6.2792855026878849</v>
      </c>
      <c r="AW326">
        <v>1.2728732909165961</v>
      </c>
      <c r="AX326">
        <v>1.0362</v>
      </c>
      <c r="AY326">
        <v>1.4236</v>
      </c>
      <c r="AZ326">
        <v>0.38740000000000002</v>
      </c>
      <c r="BA326">
        <v>1.3528</v>
      </c>
      <c r="BB326">
        <v>0.92719202346967533</v>
      </c>
      <c r="BC326">
        <v>0.88</v>
      </c>
      <c r="BD326">
        <v>0.9536</v>
      </c>
      <c r="BE326">
        <v>7.3599999999999999E-2</v>
      </c>
      <c r="BF326">
        <v>0.89049999999999996</v>
      </c>
      <c r="BG326">
        <v>18.642888497855079</v>
      </c>
      <c r="BH326">
        <v>14.722899999999999</v>
      </c>
      <c r="BI326">
        <v>24.489899999999999</v>
      </c>
      <c r="BJ326">
        <v>9.7669999999999995</v>
      </c>
      <c r="BK326">
        <v>23.219899999999999</v>
      </c>
      <c r="BL326">
        <v>3.354864882206873</v>
      </c>
      <c r="BM326">
        <v>2.7955999999999999</v>
      </c>
      <c r="BN326">
        <v>5.4085999999999999</v>
      </c>
      <c r="BO326">
        <v>2.613</v>
      </c>
      <c r="BP326">
        <v>4.5340999999999996</v>
      </c>
      <c r="BQ326">
        <v>2.2289477632975601</v>
      </c>
      <c r="BR326">
        <v>1.8816999999999999</v>
      </c>
      <c r="BS326">
        <v>3.5773000000000001</v>
      </c>
      <c r="BT326">
        <v>1.6956</v>
      </c>
      <c r="BU326">
        <v>3.1974</v>
      </c>
      <c r="BV326">
        <v>0.23116610801941051</v>
      </c>
      <c r="BW326">
        <v>-1.0043</v>
      </c>
      <c r="BX326">
        <v>1.0938000000000001</v>
      </c>
      <c r="BY326">
        <v>2.0981000000000001</v>
      </c>
      <c r="BZ326">
        <v>1.7299999999999999E-2</v>
      </c>
      <c r="CA326">
        <v>-2.460106588478292</v>
      </c>
      <c r="CB326">
        <v>-4.2050999999999998</v>
      </c>
      <c r="CC326">
        <v>-1.2729999999999999</v>
      </c>
      <c r="CD326">
        <v>2.9321000000000002</v>
      </c>
      <c r="CE326">
        <v>-3.2147000000000001</v>
      </c>
      <c r="CF326">
        <v>105.1138495241172</v>
      </c>
      <c r="CG326">
        <v>60.3</v>
      </c>
      <c r="CH326">
        <v>122.9</v>
      </c>
      <c r="CI326">
        <v>62.600000000000009</v>
      </c>
      <c r="CJ326">
        <v>60.3</v>
      </c>
      <c r="CK326">
        <v>42.068887956970372</v>
      </c>
      <c r="CL326">
        <v>16.3</v>
      </c>
      <c r="CM326">
        <v>43.9</v>
      </c>
      <c r="CN326">
        <v>27.6</v>
      </c>
      <c r="CO326">
        <v>16.3</v>
      </c>
      <c r="CP326">
        <v>63.544819117936363</v>
      </c>
      <c r="CQ326">
        <v>46.4</v>
      </c>
      <c r="CR326">
        <v>86.5</v>
      </c>
      <c r="CS326">
        <v>40.1</v>
      </c>
      <c r="CT326">
        <v>86.3</v>
      </c>
      <c r="CU326">
        <v>12.972577745390531</v>
      </c>
      <c r="CV326">
        <v>11.6</v>
      </c>
      <c r="CW326">
        <v>19.2</v>
      </c>
      <c r="CX326">
        <v>7.6</v>
      </c>
      <c r="CY326">
        <v>13.1</v>
      </c>
      <c r="CZ326">
        <v>80.717074911501271</v>
      </c>
      <c r="DA326">
        <v>54.2</v>
      </c>
      <c r="DB326">
        <v>131.9</v>
      </c>
      <c r="DC326">
        <v>77.7</v>
      </c>
      <c r="DD326">
        <v>56</v>
      </c>
      <c r="DE326">
        <v>24.482134194046271</v>
      </c>
      <c r="DF326">
        <v>2.6</v>
      </c>
      <c r="DG326">
        <v>27.3</v>
      </c>
      <c r="DH326">
        <v>24.7</v>
      </c>
      <c r="DI326">
        <v>2.6</v>
      </c>
      <c r="DJ326">
        <v>0.30028414750165039</v>
      </c>
      <c r="DK326">
        <v>0.15281297516472381</v>
      </c>
      <c r="DL326">
        <v>0.37073906485671188</v>
      </c>
      <c r="DM326">
        <v>0.21792608969198821</v>
      </c>
      <c r="DN326">
        <v>0.15281297516472381</v>
      </c>
      <c r="DO326">
        <v>4.2464442922122814</v>
      </c>
      <c r="DP326">
        <v>3.5181239999999998</v>
      </c>
      <c r="DQ326">
        <v>4.8464729999999996</v>
      </c>
      <c r="DR326">
        <v>1.328349</v>
      </c>
      <c r="DS326">
        <v>4.3669529999999996</v>
      </c>
      <c r="DT326">
        <v>6.4159743517133734</v>
      </c>
      <c r="DU326">
        <v>5.9685170000000003</v>
      </c>
      <c r="DV326">
        <v>7.0368019999999998</v>
      </c>
      <c r="DW326">
        <v>1.068284999999999</v>
      </c>
      <c r="DX326">
        <v>6.4146599999999996</v>
      </c>
      <c r="DY326">
        <v>4.6644613543276359</v>
      </c>
      <c r="DZ326">
        <v>3.8126929999999999</v>
      </c>
      <c r="EA326">
        <v>4.9406749999999997</v>
      </c>
      <c r="EB326">
        <v>1.127982</v>
      </c>
      <c r="EC326">
        <v>4.8144410000000004</v>
      </c>
      <c r="ED326">
        <v>6.799203962289587</v>
      </c>
      <c r="EE326">
        <v>6.2870150000000002</v>
      </c>
      <c r="EF326">
        <v>7.95634</v>
      </c>
      <c r="EG326">
        <v>1.6693249999999999</v>
      </c>
      <c r="EH326">
        <v>6.8209590000000002</v>
      </c>
      <c r="EI326">
        <v>7.7726772450588388</v>
      </c>
      <c r="EJ326">
        <v>7.5318709999999998</v>
      </c>
      <c r="EK326">
        <v>10.215249999999999</v>
      </c>
      <c r="EL326">
        <v>2.683379</v>
      </c>
      <c r="EM326">
        <v>10.144242999999999</v>
      </c>
      <c r="EN326">
        <v>36.568264341198407</v>
      </c>
      <c r="EO326">
        <v>27.42315</v>
      </c>
      <c r="EP326">
        <v>43.457090000000001</v>
      </c>
      <c r="EQ326">
        <v>16.033940000000001</v>
      </c>
      <c r="ER326">
        <v>28.843430000000001</v>
      </c>
      <c r="ES326">
        <v>15.504316610924111</v>
      </c>
      <c r="ET326">
        <v>7.7039099999999996</v>
      </c>
      <c r="EU326">
        <v>16.694880000000001</v>
      </c>
      <c r="EV326">
        <v>8.9909700000000008</v>
      </c>
      <c r="EW326">
        <v>7.7039099999999996</v>
      </c>
      <c r="EX326">
        <v>21.0639477302743</v>
      </c>
      <c r="EY326">
        <v>15.051360000000001</v>
      </c>
      <c r="EZ326">
        <v>26.994610000000002</v>
      </c>
      <c r="FA326">
        <v>11.943250000000001</v>
      </c>
      <c r="FB326">
        <v>21.139520000000001</v>
      </c>
      <c r="FC326">
        <v>0.57458026060813827</v>
      </c>
      <c r="FD326">
        <v>0.43088729961799682</v>
      </c>
      <c r="FE326">
        <v>0.68282119885411607</v>
      </c>
      <c r="FF326">
        <v>0.25193389923611931</v>
      </c>
      <c r="FG326">
        <v>0.45320350377038082</v>
      </c>
      <c r="FH326">
        <v>1.3649923355464091</v>
      </c>
      <c r="FI326">
        <v>1.0784636347120451</v>
      </c>
      <c r="FJ326">
        <v>2.7439988265698849</v>
      </c>
      <c r="FK326">
        <v>1.66553519185784</v>
      </c>
      <c r="FL326">
        <v>2.7439988265698849</v>
      </c>
      <c r="FM326">
        <v>41.158595962008732</v>
      </c>
      <c r="FN326">
        <v>38.36</v>
      </c>
      <c r="FO326">
        <v>43.81</v>
      </c>
      <c r="FP326">
        <v>5.4500000000000028</v>
      </c>
      <c r="FQ326">
        <v>43.81</v>
      </c>
      <c r="FR326">
        <v>440.63690214017788</v>
      </c>
      <c r="FS326">
        <v>413.75984</v>
      </c>
      <c r="FT326">
        <v>446.29782999999998</v>
      </c>
      <c r="FU326">
        <v>32.537989999999979</v>
      </c>
      <c r="FV326">
        <v>424.81056999999998</v>
      </c>
      <c r="FW326">
        <v>0.73848957717321473</v>
      </c>
      <c r="FX326">
        <v>0.72970800000000002</v>
      </c>
      <c r="FY326">
        <v>0.781138</v>
      </c>
      <c r="FZ326">
        <v>5.1429999999999983E-2</v>
      </c>
      <c r="GA326">
        <v>0.76309099999999996</v>
      </c>
      <c r="GB326">
        <v>22</v>
      </c>
      <c r="GC326">
        <v>18</v>
      </c>
    </row>
    <row r="327" spans="1:185" x14ac:dyDescent="0.3">
      <c r="A327" s="36" t="s">
        <v>1624</v>
      </c>
      <c r="B327">
        <v>-4.7015700000000001E-2</v>
      </c>
      <c r="C327">
        <v>1.8397399999999999</v>
      </c>
      <c r="D327">
        <v>1.6145</v>
      </c>
      <c r="E327">
        <v>-0.76829999999999998</v>
      </c>
      <c r="F327">
        <v>-0.54349999999999998</v>
      </c>
      <c r="G327">
        <v>1.3118000000000001</v>
      </c>
      <c r="H327">
        <v>-54.187309999999997</v>
      </c>
      <c r="I327">
        <v>0.1087</v>
      </c>
      <c r="J327">
        <v>0.50949999999999995</v>
      </c>
      <c r="K327">
        <v>0.21146000000000001</v>
      </c>
      <c r="L327">
        <v>-4.8968999999999999E-2</v>
      </c>
      <c r="M327">
        <v>6.5245999999999998E-2</v>
      </c>
      <c r="N327">
        <v>0.20734</v>
      </c>
      <c r="O327">
        <v>-0.23816999999999999</v>
      </c>
      <c r="P327">
        <v>-3.083E-2</v>
      </c>
      <c r="Q327">
        <v>-0.13450000000000001</v>
      </c>
      <c r="R327">
        <v>4.3619999999999999E-2</v>
      </c>
      <c r="S327">
        <v>0.71906000000000003</v>
      </c>
      <c r="T327">
        <v>-0.5282066666666666</v>
      </c>
      <c r="U327">
        <v>-0.50597000000000003</v>
      </c>
      <c r="V327">
        <v>1.9476366666666669</v>
      </c>
      <c r="W327">
        <v>1.9353499999999999</v>
      </c>
      <c r="X327">
        <v>0.17885000000000001</v>
      </c>
      <c r="Y327">
        <v>0.15486</v>
      </c>
      <c r="Z327">
        <v>5.7996666666666669E-2</v>
      </c>
      <c r="AA327">
        <v>7.3730000000000004E-2</v>
      </c>
      <c r="AB327">
        <v>51.95</v>
      </c>
      <c r="AC327">
        <v>-0.39171</v>
      </c>
      <c r="AD327">
        <v>1.9280900000000001</v>
      </c>
      <c r="AE327">
        <v>0.57055999999999996</v>
      </c>
      <c r="AF327">
        <v>0.54657</v>
      </c>
      <c r="AG327">
        <v>0.90773000000000004</v>
      </c>
      <c r="AH327">
        <v>4.1999999999999997E-3</v>
      </c>
      <c r="AI327">
        <v>320.60610000000003</v>
      </c>
      <c r="AJ327">
        <v>250.67830000000001</v>
      </c>
      <c r="AK327">
        <v>274.09840000000003</v>
      </c>
      <c r="AL327">
        <v>437.04169999999999</v>
      </c>
      <c r="AM327">
        <v>216.863</v>
      </c>
      <c r="AN327">
        <v>305.89999999999998</v>
      </c>
      <c r="AO327">
        <v>100.2</v>
      </c>
      <c r="AP327">
        <v>251.6</v>
      </c>
      <c r="AQ327">
        <v>19.079999999999998</v>
      </c>
      <c r="AR327">
        <v>4.1900000000000004</v>
      </c>
      <c r="AS327">
        <v>12.49</v>
      </c>
      <c r="AT327">
        <v>-11.82065687396141</v>
      </c>
      <c r="AU327">
        <v>-4.91</v>
      </c>
      <c r="AV327">
        <v>-6.9106568739614058</v>
      </c>
      <c r="AW327">
        <v>1.2028000000000001</v>
      </c>
      <c r="AX327">
        <v>1.2028000000000001</v>
      </c>
      <c r="AY327">
        <v>1.2028000000000001</v>
      </c>
      <c r="AZ327">
        <v>0</v>
      </c>
      <c r="BA327">
        <v>1.2028000000000001</v>
      </c>
      <c r="BB327">
        <v>0.93400000000000005</v>
      </c>
      <c r="BC327">
        <v>0.93400000000000005</v>
      </c>
      <c r="BD327">
        <v>0.93400000000000005</v>
      </c>
      <c r="BE327">
        <v>0</v>
      </c>
      <c r="BF327">
        <v>0.93400000000000005</v>
      </c>
      <c r="BG327">
        <v>17.1754</v>
      </c>
      <c r="BH327">
        <v>17.1754</v>
      </c>
      <c r="BI327">
        <v>17.1754</v>
      </c>
      <c r="BJ327">
        <v>0</v>
      </c>
      <c r="BK327">
        <v>17.1754</v>
      </c>
      <c r="BL327">
        <v>6.6753</v>
      </c>
      <c r="BM327">
        <v>6.6753</v>
      </c>
      <c r="BN327">
        <v>6.6753</v>
      </c>
      <c r="BO327">
        <v>0</v>
      </c>
      <c r="BP327">
        <v>6.6753</v>
      </c>
      <c r="BQ327">
        <v>5.3712</v>
      </c>
      <c r="BR327">
        <v>5.3712</v>
      </c>
      <c r="BS327">
        <v>5.3712</v>
      </c>
      <c r="BT327">
        <v>0</v>
      </c>
      <c r="BU327">
        <v>5.3712</v>
      </c>
      <c r="BV327">
        <v>-1.8841000000000001</v>
      </c>
      <c r="BW327">
        <v>-1.8841000000000001</v>
      </c>
      <c r="BX327">
        <v>-1.8841000000000001</v>
      </c>
      <c r="BY327">
        <v>0</v>
      </c>
      <c r="BZ327">
        <v>-1.8841000000000001</v>
      </c>
      <c r="CA327">
        <v>-3.4870999999999999</v>
      </c>
      <c r="CB327">
        <v>-3.4870999999999999</v>
      </c>
      <c r="CC327">
        <v>-3.4870999999999999</v>
      </c>
      <c r="CD327">
        <v>0</v>
      </c>
      <c r="CE327">
        <v>-3.4870999999999999</v>
      </c>
      <c r="CF327">
        <v>54.3</v>
      </c>
      <c r="CG327">
        <v>54.3</v>
      </c>
      <c r="CH327">
        <v>54.3</v>
      </c>
      <c r="CI327">
        <v>0</v>
      </c>
      <c r="CJ327">
        <v>54.3</v>
      </c>
      <c r="CK327">
        <v>16.7</v>
      </c>
      <c r="CL327">
        <v>16.7</v>
      </c>
      <c r="CM327">
        <v>16.7</v>
      </c>
      <c r="CN327">
        <v>0</v>
      </c>
      <c r="CO327">
        <v>16.7</v>
      </c>
      <c r="CP327">
        <v>53.1</v>
      </c>
      <c r="CQ327">
        <v>53.1</v>
      </c>
      <c r="CR327">
        <v>53.1</v>
      </c>
      <c r="CS327">
        <v>0</v>
      </c>
      <c r="CT327">
        <v>53.1</v>
      </c>
      <c r="CU327">
        <v>12.1</v>
      </c>
      <c r="CV327">
        <v>12.1</v>
      </c>
      <c r="CW327">
        <v>12.1</v>
      </c>
      <c r="CX327">
        <v>0</v>
      </c>
      <c r="CY327">
        <v>12.1</v>
      </c>
      <c r="CZ327">
        <v>46.1</v>
      </c>
      <c r="DA327">
        <v>46.1</v>
      </c>
      <c r="DB327">
        <v>46.1</v>
      </c>
      <c r="DC327">
        <v>0</v>
      </c>
      <c r="DD327">
        <v>46.1</v>
      </c>
      <c r="DE327">
        <v>4.5999999999999996</v>
      </c>
      <c r="DF327">
        <v>4.5999999999999996</v>
      </c>
      <c r="DG327">
        <v>4.5999999999999996</v>
      </c>
      <c r="DH327">
        <v>0</v>
      </c>
      <c r="DI327">
        <v>4.5999999999999996</v>
      </c>
      <c r="DJ327">
        <v>0.21581875993640701</v>
      </c>
      <c r="DK327">
        <v>0.21581875993640701</v>
      </c>
      <c r="DL327">
        <v>0.21581875993640701</v>
      </c>
      <c r="DM327">
        <v>0</v>
      </c>
      <c r="DN327">
        <v>0.21581875993640701</v>
      </c>
      <c r="DO327">
        <v>3.9310480000000001</v>
      </c>
      <c r="DP327">
        <v>3.9310480000000001</v>
      </c>
      <c r="DQ327">
        <v>3.9310480000000001</v>
      </c>
      <c r="DR327">
        <v>0</v>
      </c>
      <c r="DS327">
        <v>3.9310480000000001</v>
      </c>
      <c r="DT327">
        <v>6.1802979999999996</v>
      </c>
      <c r="DU327">
        <v>6.1802979999999996</v>
      </c>
      <c r="DV327">
        <v>6.1802979999999996</v>
      </c>
      <c r="DW327">
        <v>0</v>
      </c>
      <c r="DX327">
        <v>6.1802979999999996</v>
      </c>
      <c r="DY327">
        <v>3.9310480000000001</v>
      </c>
      <c r="DZ327">
        <v>3.9310480000000001</v>
      </c>
      <c r="EA327">
        <v>3.9310480000000001</v>
      </c>
      <c r="EB327">
        <v>0</v>
      </c>
      <c r="EC327">
        <v>3.9310480000000001</v>
      </c>
      <c r="ED327">
        <v>6.6282170000000002</v>
      </c>
      <c r="EE327">
        <v>6.6282170000000002</v>
      </c>
      <c r="EF327">
        <v>6.6282170000000002</v>
      </c>
      <c r="EG327">
        <v>0</v>
      </c>
      <c r="EH327">
        <v>6.6282170000000002</v>
      </c>
      <c r="EI327">
        <v>8.9043600000000005</v>
      </c>
      <c r="EJ327">
        <v>8.9043600000000005</v>
      </c>
      <c r="EK327">
        <v>8.9043600000000005</v>
      </c>
      <c r="EL327">
        <v>0</v>
      </c>
      <c r="EM327">
        <v>8.9043600000000005</v>
      </c>
      <c r="EN327">
        <v>22.971219999999999</v>
      </c>
      <c r="EO327">
        <v>22.971219999999999</v>
      </c>
      <c r="EP327">
        <v>22.971219999999999</v>
      </c>
      <c r="EQ327">
        <v>0</v>
      </c>
      <c r="ER327">
        <v>22.971219999999999</v>
      </c>
      <c r="ES327">
        <v>9.3550599999999999</v>
      </c>
      <c r="ET327">
        <v>9.3550599999999999</v>
      </c>
      <c r="EU327">
        <v>9.3550599999999999</v>
      </c>
      <c r="EV327">
        <v>0</v>
      </c>
      <c r="EW327">
        <v>9.3550599999999999</v>
      </c>
      <c r="EX327">
        <v>13.616160000000001</v>
      </c>
      <c r="EY327">
        <v>13.616160000000001</v>
      </c>
      <c r="EZ327">
        <v>13.616160000000001</v>
      </c>
      <c r="FA327">
        <v>0</v>
      </c>
      <c r="FB327">
        <v>13.616160000000001</v>
      </c>
      <c r="FC327">
        <v>0.50876560794261194</v>
      </c>
      <c r="FD327">
        <v>0.50876560794261194</v>
      </c>
      <c r="FE327">
        <v>0.50876560794261194</v>
      </c>
      <c r="FF327">
        <v>0</v>
      </c>
      <c r="FG327">
        <v>0.50876560794261194</v>
      </c>
      <c r="FH327">
        <v>1.455486121948977</v>
      </c>
      <c r="FI327">
        <v>1.455486121948977</v>
      </c>
      <c r="FJ327">
        <v>1.455486121948977</v>
      </c>
      <c r="FK327">
        <v>0</v>
      </c>
      <c r="FL327">
        <v>1.455486121948977</v>
      </c>
      <c r="FM327">
        <v>34.28</v>
      </c>
      <c r="FN327">
        <v>34.28</v>
      </c>
      <c r="FO327">
        <v>34.28</v>
      </c>
      <c r="FP327">
        <v>0</v>
      </c>
      <c r="FQ327">
        <v>34.28</v>
      </c>
      <c r="FR327">
        <v>305.02875</v>
      </c>
      <c r="FS327">
        <v>305.02875</v>
      </c>
      <c r="FT327">
        <v>305.02875</v>
      </c>
      <c r="FU327">
        <v>0</v>
      </c>
      <c r="FV327">
        <v>305.02875</v>
      </c>
      <c r="FW327">
        <v>0.80602600000000002</v>
      </c>
      <c r="FX327">
        <v>0.80602600000000002</v>
      </c>
      <c r="FY327">
        <v>0.80602600000000002</v>
      </c>
      <c r="FZ327">
        <v>0</v>
      </c>
      <c r="GA327">
        <v>0.80602600000000002</v>
      </c>
      <c r="GB327">
        <v>1</v>
      </c>
      <c r="GC327">
        <v>1</v>
      </c>
    </row>
    <row r="328" spans="1:185" x14ac:dyDescent="0.3">
      <c r="A328" s="36" t="s">
        <v>1630</v>
      </c>
      <c r="B328">
        <v>-6.4988110855662695E-2</v>
      </c>
      <c r="C328">
        <v>1.8325394661442791</v>
      </c>
      <c r="D328">
        <v>1.7572338046306391</v>
      </c>
      <c r="E328">
        <v>-0.83853157924400046</v>
      </c>
      <c r="F328">
        <v>-0.58894718054879858</v>
      </c>
      <c r="G328">
        <v>1.427501509562165</v>
      </c>
      <c r="H328">
        <v>-54.199011683717742</v>
      </c>
      <c r="I328">
        <v>2.719026943148636E-2</v>
      </c>
      <c r="J328">
        <v>0.37069425220648128</v>
      </c>
      <c r="K328">
        <v>0.21087390890927549</v>
      </c>
      <c r="L328">
        <v>-4.0008160012294389E-2</v>
      </c>
      <c r="M328">
        <v>9.0119928514169181E-2</v>
      </c>
      <c r="N328">
        <v>0.18375492540321101</v>
      </c>
      <c r="O328">
        <v>-0.21378310327199829</v>
      </c>
      <c r="P328">
        <v>-3.002817786878733E-2</v>
      </c>
      <c r="Q328">
        <v>-0.1219030343721776</v>
      </c>
      <c r="R328">
        <v>4.043787527186412E-2</v>
      </c>
      <c r="S328">
        <v>0.81659599251893988</v>
      </c>
      <c r="T328">
        <v>-0.52399664585994898</v>
      </c>
      <c r="U328">
        <v>-0.502335085137392</v>
      </c>
      <c r="V328">
        <v>1.951902419064804</v>
      </c>
      <c r="W328">
        <v>1.9469850934804329</v>
      </c>
      <c r="X328">
        <v>0.2131527480533518</v>
      </c>
      <c r="Y328">
        <v>0.19772900607223981</v>
      </c>
      <c r="Z328">
        <v>3.7542123582729743E-2</v>
      </c>
      <c r="AA328">
        <v>4.1254576912847597E-2</v>
      </c>
      <c r="AB328">
        <v>49.172818783049692</v>
      </c>
      <c r="AC328">
        <v>-0.3636116502489381</v>
      </c>
      <c r="AD328">
        <v>1.9228830347600949</v>
      </c>
      <c r="AE328">
        <v>0.57676439830228987</v>
      </c>
      <c r="AF328">
        <v>0.5613406563211778</v>
      </c>
      <c r="AG328">
        <v>0.85292542728932741</v>
      </c>
      <c r="AH328">
        <v>5.1270645245908748E-3</v>
      </c>
      <c r="AI328">
        <v>309.379010186171</v>
      </c>
      <c r="AJ328">
        <v>280.22082147174717</v>
      </c>
      <c r="AK328">
        <v>303.9155274949045</v>
      </c>
      <c r="AL328">
        <v>344.0006879538775</v>
      </c>
      <c r="AM328">
        <v>427.39750480198921</v>
      </c>
      <c r="AN328">
        <v>561.42677340034982</v>
      </c>
      <c r="AO328">
        <v>267.86067129934861</v>
      </c>
      <c r="AP328">
        <v>479.01668692172223</v>
      </c>
      <c r="AQ328">
        <v>21.682280037954271</v>
      </c>
      <c r="AR328">
        <v>5.7356245046628036</v>
      </c>
      <c r="AS328">
        <v>12.68759541293511</v>
      </c>
      <c r="AT328">
        <v>-22.794366221284282</v>
      </c>
      <c r="AU328">
        <v>-12.77744697621681</v>
      </c>
      <c r="AV328">
        <v>-10.01691924506747</v>
      </c>
      <c r="AW328">
        <v>1.463645725987359</v>
      </c>
      <c r="AX328">
        <v>1.0931</v>
      </c>
      <c r="AY328">
        <v>2.8921000000000001</v>
      </c>
      <c r="AZ328">
        <v>1.7989999999999999</v>
      </c>
      <c r="BA328">
        <v>2.8921000000000001</v>
      </c>
      <c r="BB328">
        <v>0.93257010548251063</v>
      </c>
      <c r="BC328">
        <v>0.91010000000000002</v>
      </c>
      <c r="BD328">
        <v>0.95089999999999997</v>
      </c>
      <c r="BE328">
        <v>4.0799999999999947E-2</v>
      </c>
      <c r="BF328">
        <v>0.91010000000000002</v>
      </c>
      <c r="BG328">
        <v>17.848912021375479</v>
      </c>
      <c r="BH328">
        <v>15.077199999999999</v>
      </c>
      <c r="BI328">
        <v>20.9815</v>
      </c>
      <c r="BJ328">
        <v>5.904300000000001</v>
      </c>
      <c r="BK328">
        <v>20.9815</v>
      </c>
      <c r="BL328">
        <v>15.818480510488831</v>
      </c>
      <c r="BM328">
        <v>8.0164000000000009</v>
      </c>
      <c r="BN328">
        <v>16.782399999999999</v>
      </c>
      <c r="BO328">
        <v>8.7659999999999982</v>
      </c>
      <c r="BP328">
        <v>14.273999999999999</v>
      </c>
      <c r="BQ328">
        <v>12.20463475890989</v>
      </c>
      <c r="BR328">
        <v>3.8300999999999998</v>
      </c>
      <c r="BS328">
        <v>12.817299999999999</v>
      </c>
      <c r="BT328">
        <v>8.9871999999999996</v>
      </c>
      <c r="BU328">
        <v>11.235200000000001</v>
      </c>
      <c r="BV328">
        <v>-2.4648061913850272</v>
      </c>
      <c r="BW328">
        <v>-2.9340000000000002</v>
      </c>
      <c r="BX328">
        <v>2.6816</v>
      </c>
      <c r="BY328">
        <v>5.6156000000000006</v>
      </c>
      <c r="BZ328">
        <v>-2.9340000000000002</v>
      </c>
      <c r="CA328">
        <v>-9.7398285675248601</v>
      </c>
      <c r="CB328">
        <v>-10.605399999999999</v>
      </c>
      <c r="CC328">
        <v>-6.5117000000000003</v>
      </c>
      <c r="CD328">
        <v>4.0936999999999992</v>
      </c>
      <c r="CE328">
        <v>-8.3011999999999997</v>
      </c>
      <c r="CF328">
        <v>82.410086478627463</v>
      </c>
      <c r="CG328">
        <v>61.8</v>
      </c>
      <c r="CH328">
        <v>104.7</v>
      </c>
      <c r="CI328">
        <v>42.900000000000013</v>
      </c>
      <c r="CJ328">
        <v>61.8</v>
      </c>
      <c r="CK328">
        <v>36.89499439598363</v>
      </c>
      <c r="CL328">
        <v>18.8</v>
      </c>
      <c r="CM328">
        <v>40.1</v>
      </c>
      <c r="CN328">
        <v>21.3</v>
      </c>
      <c r="CO328">
        <v>18.8</v>
      </c>
      <c r="CP328">
        <v>59.845345330789087</v>
      </c>
      <c r="CQ328">
        <v>55.9</v>
      </c>
      <c r="CR328">
        <v>71.900000000000006</v>
      </c>
      <c r="CS328">
        <v>16.000000000000011</v>
      </c>
      <c r="CT328">
        <v>71.900000000000006</v>
      </c>
      <c r="CU328">
        <v>12.307808497363229</v>
      </c>
      <c r="CV328">
        <v>11.4</v>
      </c>
      <c r="CW328">
        <v>19.7</v>
      </c>
      <c r="CX328">
        <v>8.2999999999999989</v>
      </c>
      <c r="CY328">
        <v>12.9</v>
      </c>
      <c r="CZ328">
        <v>159.95230880495529</v>
      </c>
      <c r="DA328">
        <v>103.4</v>
      </c>
      <c r="DB328">
        <v>167.3</v>
      </c>
      <c r="DC328">
        <v>63.900000000000013</v>
      </c>
      <c r="DD328">
        <v>103.5</v>
      </c>
      <c r="DE328">
        <v>22.594004994794719</v>
      </c>
      <c r="DF328">
        <v>4.9000000000000004</v>
      </c>
      <c r="DG328">
        <v>25.7</v>
      </c>
      <c r="DH328">
        <v>20.8</v>
      </c>
      <c r="DI328">
        <v>5.9</v>
      </c>
      <c r="DJ328">
        <v>0.17225796140039479</v>
      </c>
      <c r="DK328">
        <v>0.1237732825956339</v>
      </c>
      <c r="DL328">
        <v>0.22955492216619161</v>
      </c>
      <c r="DM328">
        <v>0.10578163957055781</v>
      </c>
      <c r="DN328">
        <v>0.1237732825956339</v>
      </c>
      <c r="DO328">
        <v>4.0587091933802331</v>
      </c>
      <c r="DP328">
        <v>3.8853219999999999</v>
      </c>
      <c r="DQ328">
        <v>4.659859</v>
      </c>
      <c r="DR328">
        <v>0.77453700000000003</v>
      </c>
      <c r="DS328">
        <v>4.659859</v>
      </c>
      <c r="DT328">
        <v>6.5030239348950447</v>
      </c>
      <c r="DU328">
        <v>6.355181</v>
      </c>
      <c r="DV328">
        <v>7.3920859999999999</v>
      </c>
      <c r="DW328">
        <v>1.036905</v>
      </c>
      <c r="DX328">
        <v>7.13523</v>
      </c>
      <c r="DY328">
        <v>4.5648179140829779</v>
      </c>
      <c r="DZ328">
        <v>4.2447569999999999</v>
      </c>
      <c r="EA328">
        <v>4.9932730000000003</v>
      </c>
      <c r="EB328">
        <v>0.7485160000000004</v>
      </c>
      <c r="EC328">
        <v>4.899216</v>
      </c>
      <c r="ED328">
        <v>8.1289036113611441</v>
      </c>
      <c r="EE328">
        <v>7.7005749999999997</v>
      </c>
      <c r="EF328">
        <v>8.5273050000000001</v>
      </c>
      <c r="EG328">
        <v>0.82673000000000041</v>
      </c>
      <c r="EH328">
        <v>8.2417949999999998</v>
      </c>
      <c r="EI328">
        <v>9.114447236802981</v>
      </c>
      <c r="EJ328">
        <v>8.4940770000000008</v>
      </c>
      <c r="EK328">
        <v>10.300452</v>
      </c>
      <c r="EL328">
        <v>1.806374999999999</v>
      </c>
      <c r="EM328">
        <v>9.897513</v>
      </c>
      <c r="EN328">
        <v>49.950373398269953</v>
      </c>
      <c r="EO328">
        <v>40.58379</v>
      </c>
      <c r="EP328">
        <v>56.734699999999997</v>
      </c>
      <c r="EQ328">
        <v>16.15091</v>
      </c>
      <c r="ER328">
        <v>40.58379</v>
      </c>
      <c r="ES328">
        <v>11.677927210409459</v>
      </c>
      <c r="ET328">
        <v>7.4429999999999996</v>
      </c>
      <c r="EU328">
        <v>14.4199</v>
      </c>
      <c r="EV328">
        <v>6.9769000000000014</v>
      </c>
      <c r="EW328">
        <v>7.4429999999999996</v>
      </c>
      <c r="EX328">
        <v>38.272446187860517</v>
      </c>
      <c r="EY328">
        <v>31.448609999999999</v>
      </c>
      <c r="EZ328">
        <v>43.969670000000001</v>
      </c>
      <c r="FA328">
        <v>12.52106</v>
      </c>
      <c r="FB328">
        <v>33.140790000000003</v>
      </c>
      <c r="FC328">
        <v>0.63146374348465717</v>
      </c>
      <c r="FD328">
        <v>0.51305306076216028</v>
      </c>
      <c r="FE328">
        <v>0.71722999469549131</v>
      </c>
      <c r="FF328">
        <v>0.204176933933331</v>
      </c>
      <c r="FG328">
        <v>0.51305306076216028</v>
      </c>
      <c r="FH328">
        <v>3.3000389346196779</v>
      </c>
      <c r="FI328">
        <v>2.3971289676072649</v>
      </c>
      <c r="FJ328">
        <v>4.4526118500604603</v>
      </c>
      <c r="FK328">
        <v>2.055482882453195</v>
      </c>
      <c r="FL328">
        <v>4.4526118500604603</v>
      </c>
      <c r="FM328">
        <v>43.984117395997487</v>
      </c>
      <c r="FN328">
        <v>41.7</v>
      </c>
      <c r="FO328">
        <v>47.77</v>
      </c>
      <c r="FP328">
        <v>6.07</v>
      </c>
      <c r="FQ328">
        <v>42.4</v>
      </c>
      <c r="FR328">
        <v>520.71594635168799</v>
      </c>
      <c r="FS328">
        <v>500.28354000000002</v>
      </c>
      <c r="FT328">
        <v>527.95276000000001</v>
      </c>
      <c r="FU328">
        <v>27.669219999999999</v>
      </c>
      <c r="FV328">
        <v>515.98550999999998</v>
      </c>
      <c r="FW328">
        <v>0.70739864788393092</v>
      </c>
      <c r="FX328">
        <v>0.69830199999999998</v>
      </c>
      <c r="FY328">
        <v>0.73305600000000004</v>
      </c>
      <c r="FZ328">
        <v>3.4754000000000063E-2</v>
      </c>
      <c r="GA328">
        <v>0.71399299999999999</v>
      </c>
      <c r="GB328">
        <v>13</v>
      </c>
      <c r="GC328">
        <v>33</v>
      </c>
    </row>
    <row r="329" spans="1:185" x14ac:dyDescent="0.3">
      <c r="A329" s="36" t="s">
        <v>439</v>
      </c>
      <c r="B329">
        <v>-5.4544625786161073E-2</v>
      </c>
      <c r="C329">
        <v>1.816751411232326</v>
      </c>
      <c r="D329">
        <v>1.8101380447030779</v>
      </c>
      <c r="E329">
        <v>-0.95507901100701564</v>
      </c>
      <c r="F329">
        <v>-0.49923544442575352</v>
      </c>
      <c r="G329">
        <v>1.4543447331984161</v>
      </c>
      <c r="H329">
        <v>-54.188601701133592</v>
      </c>
      <c r="I329">
        <v>3.22037002100071E-3</v>
      </c>
      <c r="J329">
        <v>0.288159005016285</v>
      </c>
      <c r="K329">
        <v>0.21267020651333321</v>
      </c>
      <c r="L329">
        <v>-2.9500172075171568E-2</v>
      </c>
      <c r="M329">
        <v>9.5068844976949715E-2</v>
      </c>
      <c r="N329">
        <v>0.1793795054718221</v>
      </c>
      <c r="O329">
        <v>-0.228437745590573</v>
      </c>
      <c r="P329">
        <v>-4.9058240118750963E-2</v>
      </c>
      <c r="Q329">
        <v>-0.13874812354255489</v>
      </c>
      <c r="R329">
        <v>5.3665477700901507E-2</v>
      </c>
      <c r="S329">
        <v>0.80143218816555872</v>
      </c>
      <c r="T329">
        <v>-0.53531422125720374</v>
      </c>
      <c r="U329">
        <v>-0.51269625782709616</v>
      </c>
      <c r="V329">
        <v>1.9544086841021779</v>
      </c>
      <c r="W329">
        <v>1.94742012733063</v>
      </c>
      <c r="X329">
        <v>0.20298818881362621</v>
      </c>
      <c r="Y329">
        <v>0.19290317560740211</v>
      </c>
      <c r="Z329">
        <v>3.5058429884548707E-2</v>
      </c>
      <c r="AA329">
        <v>4.0724470830722392E-2</v>
      </c>
      <c r="AB329">
        <v>49.774124373654963</v>
      </c>
      <c r="AC329">
        <v>-0.37450147154574698</v>
      </c>
      <c r="AD329">
        <v>1.930688560884632</v>
      </c>
      <c r="AE329">
        <v>0.57748966035937321</v>
      </c>
      <c r="AF329">
        <v>0.56740464715314909</v>
      </c>
      <c r="AG329">
        <v>0.86506930475058375</v>
      </c>
      <c r="AH329">
        <v>4.9157096516662382E-3</v>
      </c>
      <c r="AI329">
        <v>320.58811130239388</v>
      </c>
      <c r="AJ329">
        <v>280.49351612317918</v>
      </c>
      <c r="AK329">
        <v>320.14728323559672</v>
      </c>
      <c r="AL329">
        <v>361.12358491560468</v>
      </c>
      <c r="AM329">
        <v>472.42320217643828</v>
      </c>
      <c r="AN329">
        <v>618.2767182402082</v>
      </c>
      <c r="AO329">
        <v>261.83257335973661</v>
      </c>
      <c r="AP329">
        <v>518.90196305489405</v>
      </c>
      <c r="AQ329">
        <v>21.880217194254271</v>
      </c>
      <c r="AR329">
        <v>5.4986883601312471</v>
      </c>
      <c r="AS329">
        <v>12.653613956180941</v>
      </c>
      <c r="AT329">
        <v>-25.035040549285849</v>
      </c>
      <c r="AU329">
        <v>-13.38225466728526</v>
      </c>
      <c r="AV329">
        <v>-11.65278588200059</v>
      </c>
      <c r="AW329">
        <v>3.3628677056297889</v>
      </c>
      <c r="AX329">
        <v>2.5842999999999998</v>
      </c>
      <c r="AY329">
        <v>3.9618000000000002</v>
      </c>
      <c r="AZ329">
        <v>1.3774999999999999</v>
      </c>
      <c r="BA329">
        <v>3.9618000000000002</v>
      </c>
      <c r="BB329">
        <v>0.93494036348222842</v>
      </c>
      <c r="BC329">
        <v>0.90949999999999998</v>
      </c>
      <c r="BD329">
        <v>0.95520000000000005</v>
      </c>
      <c r="BE329">
        <v>4.5700000000000067E-2</v>
      </c>
      <c r="BF329">
        <v>0.90949999999999998</v>
      </c>
      <c r="BG329">
        <v>17.48776816915877</v>
      </c>
      <c r="BH329">
        <v>14.375400000000001</v>
      </c>
      <c r="BI329">
        <v>21.0303</v>
      </c>
      <c r="BJ329">
        <v>6.6548999999999996</v>
      </c>
      <c r="BK329">
        <v>21.0303</v>
      </c>
      <c r="BL329">
        <v>18.477586046050721</v>
      </c>
      <c r="BM329">
        <v>18.002500000000001</v>
      </c>
      <c r="BN329">
        <v>20.294899999999998</v>
      </c>
      <c r="BO329">
        <v>2.2923999999999971</v>
      </c>
      <c r="BP329">
        <v>18.1889</v>
      </c>
      <c r="BQ329">
        <v>11.35416691298312</v>
      </c>
      <c r="BR329">
        <v>9.0641999999999996</v>
      </c>
      <c r="BS329">
        <v>14.487399999999999</v>
      </c>
      <c r="BT329">
        <v>5.4231999999999996</v>
      </c>
      <c r="BU329">
        <v>9.0641999999999996</v>
      </c>
      <c r="BV329">
        <v>2.8762263603310809</v>
      </c>
      <c r="BW329">
        <v>-1.7406999999999999</v>
      </c>
      <c r="BX329">
        <v>5.6559999999999997</v>
      </c>
      <c r="BY329">
        <v>7.3966999999999992</v>
      </c>
      <c r="BZ329">
        <v>5.6559999999999997</v>
      </c>
      <c r="CA329">
        <v>-14.23037400868964</v>
      </c>
      <c r="CB329">
        <v>-15.978199999999999</v>
      </c>
      <c r="CC329">
        <v>-12.746700000000001</v>
      </c>
      <c r="CD329">
        <v>3.2314999999999992</v>
      </c>
      <c r="CE329">
        <v>-14.7203</v>
      </c>
      <c r="CF329">
        <v>99.3747551853142</v>
      </c>
      <c r="CG329">
        <v>56.6</v>
      </c>
      <c r="CH329">
        <v>112.1</v>
      </c>
      <c r="CI329">
        <v>55.499999999999993</v>
      </c>
      <c r="CJ329">
        <v>56.6</v>
      </c>
      <c r="CK329">
        <v>40.507803863437843</v>
      </c>
      <c r="CL329">
        <v>15.6</v>
      </c>
      <c r="CM329">
        <v>44.1</v>
      </c>
      <c r="CN329">
        <v>28.5</v>
      </c>
      <c r="CO329">
        <v>15.6</v>
      </c>
      <c r="CP329">
        <v>60.231843530084198</v>
      </c>
      <c r="CQ329">
        <v>53</v>
      </c>
      <c r="CR329">
        <v>102.1</v>
      </c>
      <c r="CS329">
        <v>49.099999999999987</v>
      </c>
      <c r="CT329">
        <v>102.1</v>
      </c>
      <c r="CU329">
        <v>12.47985480252331</v>
      </c>
      <c r="CV329">
        <v>11.4</v>
      </c>
      <c r="CW329">
        <v>18.600000000000001</v>
      </c>
      <c r="CX329">
        <v>7.2000000000000011</v>
      </c>
      <c r="CY329">
        <v>12.7</v>
      </c>
      <c r="CZ329">
        <v>164.74655592070809</v>
      </c>
      <c r="DA329">
        <v>133.19999999999999</v>
      </c>
      <c r="DB329">
        <v>210.8</v>
      </c>
      <c r="DC329">
        <v>77.600000000000023</v>
      </c>
      <c r="DD329">
        <v>133.19999999999999</v>
      </c>
      <c r="DE329">
        <v>23.748401394538291</v>
      </c>
      <c r="DF329">
        <v>2.4</v>
      </c>
      <c r="DG329">
        <v>26.1</v>
      </c>
      <c r="DH329">
        <v>23.7</v>
      </c>
      <c r="DI329">
        <v>2.4</v>
      </c>
      <c r="DJ329">
        <v>0.1915411892004259</v>
      </c>
      <c r="DK329">
        <v>0.10101731215420311</v>
      </c>
      <c r="DL329">
        <v>0.22193625024747571</v>
      </c>
      <c r="DM329">
        <v>0.1209189380932726</v>
      </c>
      <c r="DN329">
        <v>0.10101731215420311</v>
      </c>
      <c r="DO329">
        <v>4.1637745181936188</v>
      </c>
      <c r="DP329">
        <v>3.88639</v>
      </c>
      <c r="DQ329">
        <v>4.6228889999999998</v>
      </c>
      <c r="DR329">
        <v>0.73649899999999979</v>
      </c>
      <c r="DS329">
        <v>4.4899699999999996</v>
      </c>
      <c r="DT329">
        <v>6.9990081331260452</v>
      </c>
      <c r="DU329">
        <v>5.773072</v>
      </c>
      <c r="DV329">
        <v>7.4740520000000004</v>
      </c>
      <c r="DW329">
        <v>1.7009799999999999</v>
      </c>
      <c r="DX329">
        <v>6.3905110000000001</v>
      </c>
      <c r="DY329">
        <v>4.5834995169487049</v>
      </c>
      <c r="DZ329">
        <v>4.2863819999999997</v>
      </c>
      <c r="EA329">
        <v>4.9273360000000004</v>
      </c>
      <c r="EB329">
        <v>0.64095400000000069</v>
      </c>
      <c r="EC329">
        <v>4.9020000000000001</v>
      </c>
      <c r="ED329">
        <v>8.3306607892631472</v>
      </c>
      <c r="EE329">
        <v>7.7352319999999999</v>
      </c>
      <c r="EF329">
        <v>9.7904490000000006</v>
      </c>
      <c r="EG329">
        <v>2.0552170000000012</v>
      </c>
      <c r="EH329">
        <v>8.5543790000000008</v>
      </c>
      <c r="EI329">
        <v>7.6669999567906366</v>
      </c>
      <c r="EJ329">
        <v>6.74709</v>
      </c>
      <c r="EK329">
        <v>12.687483</v>
      </c>
      <c r="EL329">
        <v>5.9403930000000003</v>
      </c>
      <c r="EM329">
        <v>12.603222000000001</v>
      </c>
      <c r="EN329">
        <v>54.689456245877217</v>
      </c>
      <c r="EO329">
        <v>38.435720000000003</v>
      </c>
      <c r="EP329">
        <v>62.390920000000001</v>
      </c>
      <c r="EQ329">
        <v>23.955200000000001</v>
      </c>
      <c r="ER329">
        <v>38.560380000000002</v>
      </c>
      <c r="ES329">
        <v>14.911848543111949</v>
      </c>
      <c r="ET329">
        <v>7.2980099999999997</v>
      </c>
      <c r="EU329">
        <v>18.831959999999999</v>
      </c>
      <c r="EV329">
        <v>11.533950000000001</v>
      </c>
      <c r="EW329">
        <v>7.2980099999999997</v>
      </c>
      <c r="EX329">
        <v>39.77760770276528</v>
      </c>
      <c r="EY329">
        <v>29.4481</v>
      </c>
      <c r="EZ329">
        <v>47.909880000000001</v>
      </c>
      <c r="FA329">
        <v>18.461780000000001</v>
      </c>
      <c r="FB329">
        <v>31.262370000000001</v>
      </c>
      <c r="FC329">
        <v>0.63726416529598029</v>
      </c>
      <c r="FD329">
        <v>0.44786890755009989</v>
      </c>
      <c r="FE329">
        <v>0.7270048065040976</v>
      </c>
      <c r="FF329">
        <v>0.27913589895399771</v>
      </c>
      <c r="FG329">
        <v>0.44932149743303162</v>
      </c>
      <c r="FH329">
        <v>2.6761883935378101</v>
      </c>
      <c r="FI329">
        <v>1.971109751719949</v>
      </c>
      <c r="FJ329">
        <v>4.2836841824004077</v>
      </c>
      <c r="FK329">
        <v>2.312574430680459</v>
      </c>
      <c r="FL329">
        <v>4.2836841824004077</v>
      </c>
      <c r="FM329">
        <v>44.724299028968822</v>
      </c>
      <c r="FN329">
        <v>43.76</v>
      </c>
      <c r="FO329">
        <v>47.97</v>
      </c>
      <c r="FP329">
        <v>4.2100000000000009</v>
      </c>
      <c r="FQ329">
        <v>44.24</v>
      </c>
      <c r="FR329">
        <v>555.29991584284153</v>
      </c>
      <c r="FS329">
        <v>535.57138999999995</v>
      </c>
      <c r="FT329">
        <v>569.06192999999996</v>
      </c>
      <c r="FU329">
        <v>33.49054000000001</v>
      </c>
      <c r="FV329">
        <v>535.57138999999995</v>
      </c>
      <c r="FW329">
        <v>0.70137185570027283</v>
      </c>
      <c r="FX329">
        <v>0.68417799999999995</v>
      </c>
      <c r="FY329">
        <v>0.72477000000000003</v>
      </c>
      <c r="FZ329">
        <v>4.0592000000000072E-2</v>
      </c>
      <c r="GA329">
        <v>0.72477000000000003</v>
      </c>
      <c r="GB329">
        <v>12</v>
      </c>
      <c r="GC329">
        <v>21</v>
      </c>
    </row>
    <row r="330" spans="1:185" x14ac:dyDescent="0.3">
      <c r="A330" s="36" t="s">
        <v>1635</v>
      </c>
      <c r="B330">
        <v>-6.1701765584663032E-2</v>
      </c>
      <c r="C330">
        <v>1.79980766739007</v>
      </c>
      <c r="D330">
        <v>1.7126507313131329</v>
      </c>
      <c r="E330">
        <v>-0.78761318438637562</v>
      </c>
      <c r="F330">
        <v>-0.6068904547927455</v>
      </c>
      <c r="G330">
        <v>1.3944973906889471</v>
      </c>
      <c r="H330">
        <v>-54.1975266921648</v>
      </c>
      <c r="I330">
        <v>8.210478894112487E-2</v>
      </c>
      <c r="J330">
        <v>0.62063236233758134</v>
      </c>
      <c r="K330">
        <v>0.26142079667729862</v>
      </c>
      <c r="L330">
        <v>-5.2223092408970162E-2</v>
      </c>
      <c r="M330">
        <v>7.7228520040258028E-2</v>
      </c>
      <c r="N330">
        <v>0.20597714039162651</v>
      </c>
      <c r="O330">
        <v>-0.2250035280150427</v>
      </c>
      <c r="P330">
        <v>-1.9026387623416189E-2</v>
      </c>
      <c r="Q330">
        <v>-0.1220108758319426</v>
      </c>
      <c r="R330">
        <v>3.6142509429240459E-2</v>
      </c>
      <c r="S330">
        <v>0.7904940648717742</v>
      </c>
      <c r="T330">
        <v>-0.52162603530445029</v>
      </c>
      <c r="U330">
        <v>-0.5057534256867755</v>
      </c>
      <c r="V330">
        <v>1.9555945747972201</v>
      </c>
      <c r="W330">
        <v>1.948702934977717</v>
      </c>
      <c r="X330">
        <v>0.2050807112389941</v>
      </c>
      <c r="Y330">
        <v>0.19275839126814079</v>
      </c>
      <c r="Z330">
        <v>3.4173864220947328E-2</v>
      </c>
      <c r="AA330">
        <v>4.0050544642882761E-2</v>
      </c>
      <c r="AB330">
        <v>49.062505529284259</v>
      </c>
      <c r="AC330">
        <v>-0.36499400596321979</v>
      </c>
      <c r="AD330">
        <v>1.934084756523329</v>
      </c>
      <c r="AE330">
        <v>0.57007471720221392</v>
      </c>
      <c r="AF330">
        <v>0.55775239723136061</v>
      </c>
      <c r="AG330">
        <v>0.85929329864524351</v>
      </c>
      <c r="AH330">
        <v>5.0288291164910003E-3</v>
      </c>
      <c r="AI330">
        <v>294.00734161621159</v>
      </c>
      <c r="AJ330">
        <v>264.42822554632352</v>
      </c>
      <c r="AK330">
        <v>301.17946916054609</v>
      </c>
      <c r="AL330">
        <v>316.41428663192539</v>
      </c>
      <c r="AM330">
        <v>276.09105770383007</v>
      </c>
      <c r="AN330">
        <v>370.95962221684391</v>
      </c>
      <c r="AO330">
        <v>142.72399211071459</v>
      </c>
      <c r="AP330">
        <v>315.57607861595619</v>
      </c>
      <c r="AQ330">
        <v>19.109061526030569</v>
      </c>
      <c r="AR330">
        <v>4.4297268269586008</v>
      </c>
      <c r="AS330">
        <v>11.678300890670689</v>
      </c>
      <c r="AT330">
        <v>-14.030364350758759</v>
      </c>
      <c r="AU330">
        <v>-9.0594073666970072</v>
      </c>
      <c r="AV330">
        <v>-4.9709569840617513</v>
      </c>
      <c r="AW330">
        <v>1.484605752715092</v>
      </c>
      <c r="AX330">
        <v>1.3993</v>
      </c>
      <c r="AY330">
        <v>1.5773999999999999</v>
      </c>
      <c r="AZ330">
        <v>0.1780999999999999</v>
      </c>
      <c r="BA330">
        <v>1.4661999999999999</v>
      </c>
      <c r="BB330">
        <v>0.92714456654878585</v>
      </c>
      <c r="BC330">
        <v>0.92149999999999999</v>
      </c>
      <c r="BD330">
        <v>0.94640000000000002</v>
      </c>
      <c r="BE330">
        <v>2.490000000000003E-2</v>
      </c>
      <c r="BF330">
        <v>0.92479999999999996</v>
      </c>
      <c r="BG330">
        <v>18.731001283716541</v>
      </c>
      <c r="BH330">
        <v>15.875400000000001</v>
      </c>
      <c r="BI330">
        <v>19.4451</v>
      </c>
      <c r="BJ330">
        <v>3.5696999999999992</v>
      </c>
      <c r="BK330">
        <v>19.067299999999999</v>
      </c>
      <c r="BL330">
        <v>6.2249538014715444</v>
      </c>
      <c r="BM330">
        <v>5.0834999999999999</v>
      </c>
      <c r="BN330">
        <v>6.5952000000000002</v>
      </c>
      <c r="BO330">
        <v>1.5117</v>
      </c>
      <c r="BP330">
        <v>6.5952000000000002</v>
      </c>
      <c r="BQ330">
        <v>4.6360980185426657</v>
      </c>
      <c r="BR330">
        <v>3.6638999999999999</v>
      </c>
      <c r="BS330">
        <v>5.0941999999999998</v>
      </c>
      <c r="BT330">
        <v>1.4302999999999999</v>
      </c>
      <c r="BU330">
        <v>4.9539999999999997</v>
      </c>
      <c r="BV330">
        <v>-0.53664648884945743</v>
      </c>
      <c r="BW330">
        <v>-1.2859</v>
      </c>
      <c r="BX330">
        <v>8.5300000000000001E-2</v>
      </c>
      <c r="BY330">
        <v>1.3712</v>
      </c>
      <c r="BZ330">
        <v>-0.64880000000000004</v>
      </c>
      <c r="CA330">
        <v>-4.0993974365738497</v>
      </c>
      <c r="CB330">
        <v>-4.3051000000000004</v>
      </c>
      <c r="CC330">
        <v>-2.8557999999999999</v>
      </c>
      <c r="CD330">
        <v>1.4493</v>
      </c>
      <c r="CE330">
        <v>-4.3051000000000004</v>
      </c>
      <c r="CF330">
        <v>55.38354360088767</v>
      </c>
      <c r="CG330">
        <v>53.9</v>
      </c>
      <c r="CH330">
        <v>77.5</v>
      </c>
      <c r="CI330">
        <v>23.6</v>
      </c>
      <c r="CJ330">
        <v>53.9</v>
      </c>
      <c r="CK330">
        <v>15.978267739232569</v>
      </c>
      <c r="CL330">
        <v>14.9</v>
      </c>
      <c r="CM330">
        <v>24.7</v>
      </c>
      <c r="CN330">
        <v>9.7999999999999989</v>
      </c>
      <c r="CO330">
        <v>14.9</v>
      </c>
      <c r="CP330">
        <v>56.92389784490917</v>
      </c>
      <c r="CQ330">
        <v>42.6</v>
      </c>
      <c r="CR330">
        <v>64.5</v>
      </c>
      <c r="CS330">
        <v>21.9</v>
      </c>
      <c r="CT330">
        <v>56.1</v>
      </c>
      <c r="CU330">
        <v>11.614889602608031</v>
      </c>
      <c r="CV330">
        <v>11.5</v>
      </c>
      <c r="CW330">
        <v>14.9</v>
      </c>
      <c r="CX330">
        <v>3.4</v>
      </c>
      <c r="CY330">
        <v>11.5</v>
      </c>
      <c r="CZ330">
        <v>75.810888627931178</v>
      </c>
      <c r="DA330">
        <v>75.2</v>
      </c>
      <c r="DB330">
        <v>83.4</v>
      </c>
      <c r="DC330">
        <v>8.2000000000000028</v>
      </c>
      <c r="DD330">
        <v>75.2</v>
      </c>
      <c r="DE330">
        <v>4.2014901816129173</v>
      </c>
      <c r="DF330">
        <v>3.3</v>
      </c>
      <c r="DG330">
        <v>12.7</v>
      </c>
      <c r="DH330">
        <v>9.3999999999999986</v>
      </c>
      <c r="DI330">
        <v>3.3</v>
      </c>
      <c r="DJ330">
        <v>0.17568758806807069</v>
      </c>
      <c r="DK330">
        <v>0.16997792494481229</v>
      </c>
      <c r="DL330">
        <v>0.26432469304229189</v>
      </c>
      <c r="DM330">
        <v>9.4346768097479605E-2</v>
      </c>
      <c r="DN330">
        <v>0.1700315457413249</v>
      </c>
      <c r="DO330">
        <v>3.9682536082503921</v>
      </c>
      <c r="DP330">
        <v>3.745336</v>
      </c>
      <c r="DQ330">
        <v>4.2803319999999996</v>
      </c>
      <c r="DR330">
        <v>0.53499599999999958</v>
      </c>
      <c r="DS330">
        <v>3.9316960000000001</v>
      </c>
      <c r="DT330">
        <v>6.34969050572938</v>
      </c>
      <c r="DU330">
        <v>6.0365070000000003</v>
      </c>
      <c r="DV330">
        <v>6.3951789999999997</v>
      </c>
      <c r="DW330">
        <v>0.35867199999999938</v>
      </c>
      <c r="DX330">
        <v>6.3716280000000003</v>
      </c>
      <c r="DY330">
        <v>4.4025550679664622</v>
      </c>
      <c r="DZ330">
        <v>3.9156439999999999</v>
      </c>
      <c r="EA330">
        <v>4.9255180000000003</v>
      </c>
      <c r="EB330">
        <v>1.0098739999999999</v>
      </c>
      <c r="EC330">
        <v>4.359731</v>
      </c>
      <c r="ED330">
        <v>8.6508306864342952</v>
      </c>
      <c r="EE330">
        <v>8.2073669999999996</v>
      </c>
      <c r="EF330">
        <v>8.8330330000000004</v>
      </c>
      <c r="EG330">
        <v>0.62566600000000072</v>
      </c>
      <c r="EH330">
        <v>8.5218810000000005</v>
      </c>
      <c r="EI330">
        <v>8.0856832957432836</v>
      </c>
      <c r="EJ330">
        <v>7.63368</v>
      </c>
      <c r="EK330">
        <v>8.3784810000000007</v>
      </c>
      <c r="EL330">
        <v>0.74480100000000071</v>
      </c>
      <c r="EM330">
        <v>8.3784810000000007</v>
      </c>
      <c r="EN330">
        <v>24.202233502277728</v>
      </c>
      <c r="EO330">
        <v>23.399799999999999</v>
      </c>
      <c r="EP330">
        <v>29.625610000000002</v>
      </c>
      <c r="EQ330">
        <v>6.2258100000000027</v>
      </c>
      <c r="ER330">
        <v>23.755960000000002</v>
      </c>
      <c r="ES330">
        <v>6.3042255733967121</v>
      </c>
      <c r="ET330">
        <v>6.12432</v>
      </c>
      <c r="EU330">
        <v>7.6167299999999996</v>
      </c>
      <c r="EV330">
        <v>1.49241</v>
      </c>
      <c r="EW330">
        <v>6.12432</v>
      </c>
      <c r="EX330">
        <v>17.898007928881022</v>
      </c>
      <c r="EY330">
        <v>15.895440000000001</v>
      </c>
      <c r="EZ330">
        <v>22.13156</v>
      </c>
      <c r="FA330">
        <v>6.2361199999999997</v>
      </c>
      <c r="FB330">
        <v>17.631640000000001</v>
      </c>
      <c r="FC330">
        <v>0.46106922186466121</v>
      </c>
      <c r="FD330">
        <v>0.44578231082570641</v>
      </c>
      <c r="FE330">
        <v>0.56438828047338674</v>
      </c>
      <c r="FF330">
        <v>0.1186059696476804</v>
      </c>
      <c r="FG330">
        <v>0.45256740419503788</v>
      </c>
      <c r="FH330">
        <v>2.8507418443729762</v>
      </c>
      <c r="FI330">
        <v>2.1181606426130939</v>
      </c>
      <c r="FJ330">
        <v>3.2202171016537351</v>
      </c>
      <c r="FK330">
        <v>1.1020564590406401</v>
      </c>
      <c r="FL330">
        <v>2.8789547247694438</v>
      </c>
      <c r="FM330">
        <v>37.270018258734098</v>
      </c>
      <c r="FN330">
        <v>35.229999999999997</v>
      </c>
      <c r="FO330">
        <v>37.450000000000003</v>
      </c>
      <c r="FP330">
        <v>2.220000000000006</v>
      </c>
      <c r="FQ330">
        <v>37.36</v>
      </c>
      <c r="FR330">
        <v>389.94275014615062</v>
      </c>
      <c r="FS330">
        <v>381.82472000000001</v>
      </c>
      <c r="FT330">
        <v>393.44484999999997</v>
      </c>
      <c r="FU330">
        <v>11.620129999999961</v>
      </c>
      <c r="FV330">
        <v>390.05554999999998</v>
      </c>
      <c r="FW330">
        <v>0.73844586103401211</v>
      </c>
      <c r="FX330">
        <v>0.73293900000000001</v>
      </c>
      <c r="FY330">
        <v>0.75163899999999995</v>
      </c>
      <c r="FZ330">
        <v>1.8699999999999939E-2</v>
      </c>
      <c r="GA330">
        <v>0.73829999999999996</v>
      </c>
      <c r="GB330">
        <v>10</v>
      </c>
      <c r="GC330">
        <v>11</v>
      </c>
    </row>
    <row r="331" spans="1:185" x14ac:dyDescent="0.3">
      <c r="A331" s="36" t="s">
        <v>1638</v>
      </c>
      <c r="B331">
        <v>-5.28651606972768E-2</v>
      </c>
      <c r="C331">
        <v>1.8083094128668189</v>
      </c>
      <c r="D331">
        <v>1.7671404263742709</v>
      </c>
      <c r="E331">
        <v>-0.8599242745410649</v>
      </c>
      <c r="F331">
        <v>-0.57340230344987919</v>
      </c>
      <c r="G331">
        <v>1.433313995150733</v>
      </c>
      <c r="H331">
        <v>-54.191937127738321</v>
      </c>
      <c r="I331">
        <v>4.0264727481410981E-2</v>
      </c>
      <c r="J331">
        <v>3.2090724489656122E-2</v>
      </c>
      <c r="K331">
        <v>0.18803080011955109</v>
      </c>
      <c r="L331">
        <v>-3.2288030384245367E-2</v>
      </c>
      <c r="M331">
        <v>9.7679518597310305E-2</v>
      </c>
      <c r="N331">
        <v>0.17256764021980259</v>
      </c>
      <c r="O331">
        <v>-0.206419806374989</v>
      </c>
      <c r="P331">
        <v>-3.3852166155186367E-2</v>
      </c>
      <c r="Q331">
        <v>-0.12013606081244819</v>
      </c>
      <c r="R331">
        <v>4.183072658531773E-2</v>
      </c>
      <c r="S331">
        <v>0.80210292519954784</v>
      </c>
      <c r="T331">
        <v>-0.52751205852095839</v>
      </c>
      <c r="U331">
        <v>-0.51287290540048391</v>
      </c>
      <c r="V331">
        <v>1.9541564181300279</v>
      </c>
      <c r="W331">
        <v>1.946737758791824</v>
      </c>
      <c r="X331">
        <v>0.2013857786858608</v>
      </c>
      <c r="Y331">
        <v>0.19167806920292979</v>
      </c>
      <c r="Z331">
        <v>3.4951562776444962E-2</v>
      </c>
      <c r="AA331">
        <v>3.9599851014860417E-2</v>
      </c>
      <c r="AB331">
        <v>49.231645516548177</v>
      </c>
      <c r="AC331">
        <v>-0.37021163479219138</v>
      </c>
      <c r="AD331">
        <v>1.9265847003147001</v>
      </c>
      <c r="AE331">
        <v>0.57159741347805215</v>
      </c>
      <c r="AF331">
        <v>0.56188970399512128</v>
      </c>
      <c r="AG331">
        <v>0.7923491943850941</v>
      </c>
      <c r="AH331">
        <v>5.2296604570691964E-3</v>
      </c>
      <c r="AI331">
        <v>298.51480186578169</v>
      </c>
      <c r="AJ331">
        <v>268.10095786261041</v>
      </c>
      <c r="AK331">
        <v>300.87325976081161</v>
      </c>
      <c r="AL331">
        <v>326.57008511128191</v>
      </c>
      <c r="AM331">
        <v>354.403575325291</v>
      </c>
      <c r="AN331">
        <v>456.32939186681261</v>
      </c>
      <c r="AO331">
        <v>187.905171546969</v>
      </c>
      <c r="AP331">
        <v>360.80847474739261</v>
      </c>
      <c r="AQ331">
        <v>20.61949789234146</v>
      </c>
      <c r="AR331">
        <v>5.0735286375936273</v>
      </c>
      <c r="AS331">
        <v>12.339416349748809</v>
      </c>
      <c r="AT331">
        <v>-19.335340913169119</v>
      </c>
      <c r="AU331">
        <v>-11.595627139676139</v>
      </c>
      <c r="AV331">
        <v>-7.7397137734929773</v>
      </c>
      <c r="AW331">
        <v>3.159297647986957</v>
      </c>
      <c r="AX331">
        <v>1.7161999999999999</v>
      </c>
      <c r="AY331">
        <v>3.6093999999999999</v>
      </c>
      <c r="AZ331">
        <v>1.8932</v>
      </c>
      <c r="BA331">
        <v>1.7161999999999999</v>
      </c>
      <c r="BB331">
        <v>0.92552564282655581</v>
      </c>
      <c r="BC331">
        <v>0.90739999999999998</v>
      </c>
      <c r="BD331">
        <v>0.94940000000000002</v>
      </c>
      <c r="BE331">
        <v>4.2000000000000037E-2</v>
      </c>
      <c r="BF331">
        <v>0.90739999999999998</v>
      </c>
      <c r="BG331">
        <v>18.872213650870481</v>
      </c>
      <c r="BH331">
        <v>15.3894</v>
      </c>
      <c r="BI331">
        <v>21.3018</v>
      </c>
      <c r="BJ331">
        <v>5.9123999999999999</v>
      </c>
      <c r="BK331">
        <v>21.3018</v>
      </c>
      <c r="BL331">
        <v>6.1773434603479531</v>
      </c>
      <c r="BM331">
        <v>5.3197999999999999</v>
      </c>
      <c r="BN331">
        <v>11.61</v>
      </c>
      <c r="BO331">
        <v>6.2901999999999996</v>
      </c>
      <c r="BP331">
        <v>11.61</v>
      </c>
      <c r="BQ331">
        <v>3.8501876785924272</v>
      </c>
      <c r="BR331">
        <v>2.9340000000000002</v>
      </c>
      <c r="BS331">
        <v>7.2967000000000004</v>
      </c>
      <c r="BT331">
        <v>4.3627000000000002</v>
      </c>
      <c r="BU331">
        <v>7.1760000000000002</v>
      </c>
      <c r="BV331">
        <v>0.86237311516172455</v>
      </c>
      <c r="BW331">
        <v>-0.61670000000000003</v>
      </c>
      <c r="BX331">
        <v>1.7762</v>
      </c>
      <c r="BY331">
        <v>2.3929</v>
      </c>
      <c r="BZ331">
        <v>1.7762</v>
      </c>
      <c r="CA331">
        <v>-4.712560791161077</v>
      </c>
      <c r="CB331">
        <v>-8.9521999999999995</v>
      </c>
      <c r="CC331">
        <v>-3.7223000000000002</v>
      </c>
      <c r="CD331">
        <v>5.2298999999999989</v>
      </c>
      <c r="CE331">
        <v>-8.9521999999999995</v>
      </c>
      <c r="CF331">
        <v>95.520917119419963</v>
      </c>
      <c r="CG331">
        <v>58.4</v>
      </c>
      <c r="CH331">
        <v>115.3</v>
      </c>
      <c r="CI331">
        <v>56.9</v>
      </c>
      <c r="CJ331">
        <v>58.4</v>
      </c>
      <c r="CK331">
        <v>41.394996806821318</v>
      </c>
      <c r="CL331">
        <v>16.399999999999999</v>
      </c>
      <c r="CM331">
        <v>44</v>
      </c>
      <c r="CN331">
        <v>27.6</v>
      </c>
      <c r="CO331">
        <v>16.399999999999999</v>
      </c>
      <c r="CP331">
        <v>63.257566139357593</v>
      </c>
      <c r="CQ331">
        <v>45.1</v>
      </c>
      <c r="CR331">
        <v>90.3</v>
      </c>
      <c r="CS331">
        <v>45.2</v>
      </c>
      <c r="CT331">
        <v>80.5</v>
      </c>
      <c r="CU331">
        <v>12.719112416643339</v>
      </c>
      <c r="CV331">
        <v>11.6</v>
      </c>
      <c r="CW331">
        <v>19.2</v>
      </c>
      <c r="CX331">
        <v>7.6</v>
      </c>
      <c r="CY331">
        <v>12.7</v>
      </c>
      <c r="CZ331">
        <v>108.133140108368</v>
      </c>
      <c r="DA331">
        <v>63.5</v>
      </c>
      <c r="DB331">
        <v>156.1</v>
      </c>
      <c r="DC331">
        <v>92.6</v>
      </c>
      <c r="DD331">
        <v>80.099999999999994</v>
      </c>
      <c r="DE331">
        <v>25.440079676565151</v>
      </c>
      <c r="DF331">
        <v>3.3</v>
      </c>
      <c r="DG331">
        <v>28</v>
      </c>
      <c r="DH331">
        <v>24.7</v>
      </c>
      <c r="DI331">
        <v>3.3</v>
      </c>
      <c r="DJ331">
        <v>0.26513379883669008</v>
      </c>
      <c r="DK331">
        <v>0.14684435504148849</v>
      </c>
      <c r="DL331">
        <v>0.33752927400468391</v>
      </c>
      <c r="DM331">
        <v>0.19068491896319531</v>
      </c>
      <c r="DN331">
        <v>0.14684435504148849</v>
      </c>
      <c r="DO331">
        <v>3.923465891251241</v>
      </c>
      <c r="DP331">
        <v>3.8074819999999998</v>
      </c>
      <c r="DQ331">
        <v>4.502739</v>
      </c>
      <c r="DR331">
        <v>0.69525700000000024</v>
      </c>
      <c r="DS331">
        <v>4.082846</v>
      </c>
      <c r="DT331">
        <v>6.5961265713174706</v>
      </c>
      <c r="DU331">
        <v>5.9608650000000001</v>
      </c>
      <c r="DV331">
        <v>7.2116129999999998</v>
      </c>
      <c r="DW331">
        <v>1.250748</v>
      </c>
      <c r="DX331">
        <v>6.3794890000000004</v>
      </c>
      <c r="DY331">
        <v>4.3984569273046192</v>
      </c>
      <c r="DZ331">
        <v>3.847296</v>
      </c>
      <c r="EA331">
        <v>4.7248140000000003</v>
      </c>
      <c r="EB331">
        <v>0.87751800000000024</v>
      </c>
      <c r="EC331">
        <v>4.7248140000000003</v>
      </c>
      <c r="ED331">
        <v>6.9394974930989992</v>
      </c>
      <c r="EE331">
        <v>6.3308419999999996</v>
      </c>
      <c r="EF331">
        <v>7.5449590000000004</v>
      </c>
      <c r="EG331">
        <v>1.214117000000001</v>
      </c>
      <c r="EH331">
        <v>6.7643829999999996</v>
      </c>
      <c r="EI331">
        <v>7.8579684903893314</v>
      </c>
      <c r="EJ331">
        <v>7.4894780000000001</v>
      </c>
      <c r="EK331">
        <v>11.196539</v>
      </c>
      <c r="EL331">
        <v>3.7070609999999991</v>
      </c>
      <c r="EM331">
        <v>10.867820999999999</v>
      </c>
      <c r="EN331">
        <v>37.505631252382678</v>
      </c>
      <c r="EO331">
        <v>27.720669999999998</v>
      </c>
      <c r="EP331">
        <v>45.80883</v>
      </c>
      <c r="EQ331">
        <v>18.088159999999998</v>
      </c>
      <c r="ER331">
        <v>27.720669999999998</v>
      </c>
      <c r="ES331">
        <v>14.334103842007741</v>
      </c>
      <c r="ET331">
        <v>9.1770800000000001</v>
      </c>
      <c r="EU331">
        <v>16.32647</v>
      </c>
      <c r="EV331">
        <v>7.1493900000000004</v>
      </c>
      <c r="EW331">
        <v>9.1770800000000001</v>
      </c>
      <c r="EX331">
        <v>23.171527410374939</v>
      </c>
      <c r="EY331">
        <v>18.543589999999998</v>
      </c>
      <c r="EZ331">
        <v>30.310289999999998</v>
      </c>
      <c r="FA331">
        <v>11.7667</v>
      </c>
      <c r="FB331">
        <v>18.543589999999998</v>
      </c>
      <c r="FC331">
        <v>0.57940864163105255</v>
      </c>
      <c r="FD331">
        <v>0.42824491185659758</v>
      </c>
      <c r="FE331">
        <v>0.70768124888770245</v>
      </c>
      <c r="FF331">
        <v>0.27943633703110482</v>
      </c>
      <c r="FG331">
        <v>0.42824491185659758</v>
      </c>
      <c r="FH331">
        <v>1.624176053523295</v>
      </c>
      <c r="FI331">
        <v>1.543981028601292</v>
      </c>
      <c r="FJ331">
        <v>2.386813669673189</v>
      </c>
      <c r="FK331">
        <v>0.84283264107189604</v>
      </c>
      <c r="FL331">
        <v>2.0206416420037741</v>
      </c>
      <c r="FM331">
        <v>42.810007989816057</v>
      </c>
      <c r="FN331">
        <v>38.33</v>
      </c>
      <c r="FO331">
        <v>45.32</v>
      </c>
      <c r="FP331">
        <v>6.990000000000002</v>
      </c>
      <c r="FQ331">
        <v>38.33</v>
      </c>
      <c r="FR331">
        <v>445.12053060056547</v>
      </c>
      <c r="FS331">
        <v>425.62346000000002</v>
      </c>
      <c r="FT331">
        <v>449.71902999999998</v>
      </c>
      <c r="FU331">
        <v>24.095569999999949</v>
      </c>
      <c r="FV331">
        <v>430.52111000000002</v>
      </c>
      <c r="FW331">
        <v>0.72580492082724035</v>
      </c>
      <c r="FX331">
        <v>0.71858500000000003</v>
      </c>
      <c r="FY331">
        <v>0.75494000000000006</v>
      </c>
      <c r="FZ331">
        <v>3.6355000000000033E-2</v>
      </c>
      <c r="GA331">
        <v>0.74930600000000003</v>
      </c>
      <c r="GB331">
        <v>14</v>
      </c>
      <c r="GC331">
        <v>22</v>
      </c>
    </row>
    <row r="332" spans="1:185" x14ac:dyDescent="0.3">
      <c r="A332" s="36" t="s">
        <v>1641</v>
      </c>
      <c r="B332">
        <v>-6.2555799999999995E-2</v>
      </c>
      <c r="C332">
        <v>1.8680600000000001</v>
      </c>
      <c r="D332">
        <v>1.7867999999999999</v>
      </c>
      <c r="E332">
        <v>-0.8508</v>
      </c>
      <c r="F332">
        <v>-0.60089999999999999</v>
      </c>
      <c r="G332">
        <v>1.4517</v>
      </c>
      <c r="H332">
        <v>-54.185943999999999</v>
      </c>
      <c r="I332">
        <v>4.1000000000000003E-3</v>
      </c>
      <c r="J332">
        <v>0.31909999999999999</v>
      </c>
      <c r="K332">
        <v>0.21103</v>
      </c>
      <c r="L332">
        <v>-1.1884E-2</v>
      </c>
      <c r="M332">
        <v>0.109384</v>
      </c>
      <c r="N332">
        <v>0.18274000000000001</v>
      </c>
      <c r="O332">
        <v>-0.20999000000000001</v>
      </c>
      <c r="P332">
        <v>-2.725E-2</v>
      </c>
      <c r="Q332">
        <v>-0.11862</v>
      </c>
      <c r="R332">
        <v>3.85E-2</v>
      </c>
      <c r="S332">
        <v>0.80308000000000002</v>
      </c>
      <c r="T332">
        <v>-0.52020333333333335</v>
      </c>
      <c r="U332">
        <v>-0.49</v>
      </c>
      <c r="V332">
        <v>1.9434233333333339</v>
      </c>
      <c r="W332">
        <v>1.9335899999999999</v>
      </c>
      <c r="X332">
        <v>0.18546333333333331</v>
      </c>
      <c r="Y332">
        <v>0.16422</v>
      </c>
      <c r="Z332">
        <v>4.6756666666666669E-2</v>
      </c>
      <c r="AA332">
        <v>5.5329999999999997E-2</v>
      </c>
      <c r="AB332">
        <v>49.25</v>
      </c>
      <c r="AC332">
        <v>-0.36424000000000001</v>
      </c>
      <c r="AD332">
        <v>1.9169400000000001</v>
      </c>
      <c r="AE332">
        <v>0.54970333333333332</v>
      </c>
      <c r="AF332">
        <v>0.52846000000000004</v>
      </c>
      <c r="AG332">
        <v>0.81523000000000001</v>
      </c>
      <c r="AH332">
        <v>6.0000000000000001E-3</v>
      </c>
      <c r="AI332">
        <v>270.50290000000001</v>
      </c>
      <c r="AJ332">
        <v>228.54400000000001</v>
      </c>
      <c r="AK332">
        <v>279.34230000000002</v>
      </c>
      <c r="AL332">
        <v>303.6225</v>
      </c>
      <c r="AM332">
        <v>603.625</v>
      </c>
      <c r="AN332">
        <v>759</v>
      </c>
      <c r="AO332">
        <v>424</v>
      </c>
      <c r="AP332">
        <v>639.4</v>
      </c>
      <c r="AQ332">
        <v>22.91</v>
      </c>
      <c r="AR332">
        <v>5.89</v>
      </c>
      <c r="AS332">
        <v>13.37</v>
      </c>
      <c r="AT332">
        <v>-28.093434446975351</v>
      </c>
      <c r="AU332">
        <v>-14.32</v>
      </c>
      <c r="AV332">
        <v>-13.773434446975349</v>
      </c>
      <c r="AW332">
        <v>1.1153</v>
      </c>
      <c r="AX332">
        <v>1.1153</v>
      </c>
      <c r="AY332">
        <v>1.1153</v>
      </c>
      <c r="AZ332">
        <v>0</v>
      </c>
      <c r="BA332">
        <v>1.1153</v>
      </c>
      <c r="BB332">
        <v>0.88970000000000005</v>
      </c>
      <c r="BC332">
        <v>0.88970000000000005</v>
      </c>
      <c r="BD332">
        <v>0.88970000000000005</v>
      </c>
      <c r="BE332">
        <v>0</v>
      </c>
      <c r="BF332">
        <v>0.88970000000000005</v>
      </c>
      <c r="BG332">
        <v>23.212700000000002</v>
      </c>
      <c r="BH332">
        <v>23.212700000000002</v>
      </c>
      <c r="BI332">
        <v>23.212700000000002</v>
      </c>
      <c r="BJ332">
        <v>0</v>
      </c>
      <c r="BK332">
        <v>23.212700000000002</v>
      </c>
      <c r="BL332">
        <v>7.9273999999999996</v>
      </c>
      <c r="BM332">
        <v>7.9273999999999996</v>
      </c>
      <c r="BN332">
        <v>7.9273999999999996</v>
      </c>
      <c r="BO332">
        <v>0</v>
      </c>
      <c r="BP332">
        <v>7.9273999999999996</v>
      </c>
      <c r="BQ332">
        <v>4.7168000000000001</v>
      </c>
      <c r="BR332">
        <v>4.7168000000000001</v>
      </c>
      <c r="BS332">
        <v>4.7168000000000001</v>
      </c>
      <c r="BT332">
        <v>0</v>
      </c>
      <c r="BU332">
        <v>4.7168000000000001</v>
      </c>
      <c r="BV332">
        <v>1.4802999999999999</v>
      </c>
      <c r="BW332">
        <v>1.4802999999999999</v>
      </c>
      <c r="BX332">
        <v>1.4802999999999999</v>
      </c>
      <c r="BY332">
        <v>0</v>
      </c>
      <c r="BZ332">
        <v>1.4802999999999999</v>
      </c>
      <c r="CA332">
        <v>-6.1971999999999996</v>
      </c>
      <c r="CB332">
        <v>-6.1971999999999996</v>
      </c>
      <c r="CC332">
        <v>-6.1971999999999996</v>
      </c>
      <c r="CD332">
        <v>0</v>
      </c>
      <c r="CE332">
        <v>-6.1971999999999996</v>
      </c>
      <c r="CF332">
        <v>119.6</v>
      </c>
      <c r="CG332">
        <v>119.6</v>
      </c>
      <c r="CH332">
        <v>119.6</v>
      </c>
      <c r="CI332">
        <v>0</v>
      </c>
      <c r="CJ332">
        <v>119.6</v>
      </c>
      <c r="CK332">
        <v>44</v>
      </c>
      <c r="CL332">
        <v>44</v>
      </c>
      <c r="CM332">
        <v>44</v>
      </c>
      <c r="CN332">
        <v>0</v>
      </c>
      <c r="CO332">
        <v>44</v>
      </c>
      <c r="CP332">
        <v>54.5</v>
      </c>
      <c r="CQ332">
        <v>54.5</v>
      </c>
      <c r="CR332">
        <v>54.5</v>
      </c>
      <c r="CS332">
        <v>0</v>
      </c>
      <c r="CT332">
        <v>54.5</v>
      </c>
      <c r="CU332">
        <v>13.9</v>
      </c>
      <c r="CV332">
        <v>13.9</v>
      </c>
      <c r="CW332">
        <v>13.9</v>
      </c>
      <c r="CX332">
        <v>0</v>
      </c>
      <c r="CY332">
        <v>13.9</v>
      </c>
      <c r="CZ332">
        <v>315.39999999999998</v>
      </c>
      <c r="DA332">
        <v>315.39999999999998</v>
      </c>
      <c r="DB332">
        <v>315.39999999999998</v>
      </c>
      <c r="DC332">
        <v>0</v>
      </c>
      <c r="DD332">
        <v>315.39999999999998</v>
      </c>
      <c r="DE332">
        <v>25.5</v>
      </c>
      <c r="DF332">
        <v>25.5</v>
      </c>
      <c r="DG332">
        <v>25.5</v>
      </c>
      <c r="DH332">
        <v>0</v>
      </c>
      <c r="DI332">
        <v>25.5</v>
      </c>
      <c r="DJ332">
        <v>0.18705035971223019</v>
      </c>
      <c r="DK332">
        <v>0.18705035971223019</v>
      </c>
      <c r="DL332">
        <v>0.18705035971223019</v>
      </c>
      <c r="DM332">
        <v>0</v>
      </c>
      <c r="DN332">
        <v>0.18705035971223019</v>
      </c>
      <c r="DO332">
        <v>4.0715700000000004</v>
      </c>
      <c r="DP332">
        <v>4.0715700000000004</v>
      </c>
      <c r="DQ332">
        <v>4.0715700000000004</v>
      </c>
      <c r="DR332">
        <v>0</v>
      </c>
      <c r="DS332">
        <v>4.0715700000000004</v>
      </c>
      <c r="DT332">
        <v>7.3207529999999998</v>
      </c>
      <c r="DU332">
        <v>7.3207529999999998</v>
      </c>
      <c r="DV332">
        <v>7.3207529999999998</v>
      </c>
      <c r="DW332">
        <v>0</v>
      </c>
      <c r="DX332">
        <v>7.3207529999999998</v>
      </c>
      <c r="DY332">
        <v>4.0715700000000004</v>
      </c>
      <c r="DZ332">
        <v>4.0715700000000004</v>
      </c>
      <c r="EA332">
        <v>4.0715700000000004</v>
      </c>
      <c r="EB332">
        <v>0</v>
      </c>
      <c r="EC332">
        <v>4.0715700000000004</v>
      </c>
      <c r="ED332">
        <v>11.000406</v>
      </c>
      <c r="EE332">
        <v>11.000406</v>
      </c>
      <c r="EF332">
        <v>11.000406</v>
      </c>
      <c r="EG332">
        <v>0</v>
      </c>
      <c r="EH332">
        <v>11.000406</v>
      </c>
      <c r="EI332">
        <v>7.0488140000000001</v>
      </c>
      <c r="EJ332">
        <v>7.0488140000000001</v>
      </c>
      <c r="EK332">
        <v>7.0488140000000001</v>
      </c>
      <c r="EL332">
        <v>0</v>
      </c>
      <c r="EM332">
        <v>7.0488140000000001</v>
      </c>
      <c r="EN332">
        <v>56.170299999999997</v>
      </c>
      <c r="EO332">
        <v>56.170299999999997</v>
      </c>
      <c r="EP332">
        <v>56.170299999999997</v>
      </c>
      <c r="EQ332">
        <v>0</v>
      </c>
      <c r="ER332">
        <v>56.170299999999997</v>
      </c>
      <c r="ES332">
        <v>16.459219999999998</v>
      </c>
      <c r="ET332">
        <v>16.459219999999998</v>
      </c>
      <c r="EU332">
        <v>16.459219999999998</v>
      </c>
      <c r="EV332">
        <v>0</v>
      </c>
      <c r="EW332">
        <v>16.459219999999998</v>
      </c>
      <c r="EX332">
        <v>39.711080000000003</v>
      </c>
      <c r="EY332">
        <v>39.711080000000003</v>
      </c>
      <c r="EZ332">
        <v>39.711080000000003</v>
      </c>
      <c r="FA332">
        <v>0</v>
      </c>
      <c r="FB332">
        <v>39.711080000000003</v>
      </c>
      <c r="FC332">
        <v>0.52575251612466023</v>
      </c>
      <c r="FD332">
        <v>0.52575251612466023</v>
      </c>
      <c r="FE332">
        <v>0.52575251612466023</v>
      </c>
      <c r="FF332">
        <v>0</v>
      </c>
      <c r="FG332">
        <v>0.52575251612466023</v>
      </c>
      <c r="FH332">
        <v>2.412695133791273</v>
      </c>
      <c r="FI332">
        <v>2.412695133791273</v>
      </c>
      <c r="FJ332">
        <v>2.412695133791273</v>
      </c>
      <c r="FK332">
        <v>0</v>
      </c>
      <c r="FL332">
        <v>2.412695133791273</v>
      </c>
      <c r="FM332">
        <v>43.07</v>
      </c>
      <c r="FN332">
        <v>43.07</v>
      </c>
      <c r="FO332">
        <v>43.07</v>
      </c>
      <c r="FP332">
        <v>0</v>
      </c>
      <c r="FQ332">
        <v>43.07</v>
      </c>
      <c r="FR332">
        <v>623.13639999999998</v>
      </c>
      <c r="FS332">
        <v>623.13639999999998</v>
      </c>
      <c r="FT332">
        <v>623.13639999999998</v>
      </c>
      <c r="FU332">
        <v>0</v>
      </c>
      <c r="FV332">
        <v>623.13639999999998</v>
      </c>
      <c r="FW332">
        <v>0.707955</v>
      </c>
      <c r="FX332">
        <v>0.707955</v>
      </c>
      <c r="FY332">
        <v>0.707955</v>
      </c>
      <c r="FZ332">
        <v>0</v>
      </c>
      <c r="GA332">
        <v>0.707955</v>
      </c>
      <c r="GB332">
        <v>1</v>
      </c>
    </row>
    <row r="333" spans="1:185" x14ac:dyDescent="0.3">
      <c r="A333" s="36" t="s">
        <v>1644</v>
      </c>
      <c r="B333">
        <v>-4.3702600000000001E-2</v>
      </c>
      <c r="C333">
        <v>1.873</v>
      </c>
      <c r="D333">
        <v>1.9157</v>
      </c>
      <c r="E333">
        <v>-0.92810000000000004</v>
      </c>
      <c r="F333">
        <v>-0.62629999999999997</v>
      </c>
      <c r="G333">
        <v>1.5544</v>
      </c>
      <c r="H333">
        <v>-54.162163</v>
      </c>
      <c r="I333">
        <v>0.1046</v>
      </c>
      <c r="J333">
        <v>0.1638</v>
      </c>
      <c r="K333">
        <v>0.18615000000000001</v>
      </c>
      <c r="L333">
        <v>-7.6689999999999996E-3</v>
      </c>
      <c r="M333">
        <v>0.12502099999999999</v>
      </c>
      <c r="N333">
        <v>0.19431999999999999</v>
      </c>
      <c r="O333">
        <v>-0.21940999999999999</v>
      </c>
      <c r="P333">
        <v>-2.5090000000000001E-2</v>
      </c>
      <c r="Q333">
        <v>-0.12225</v>
      </c>
      <c r="R333">
        <v>3.8449999999999998E-2</v>
      </c>
      <c r="S333">
        <v>0.87243999999999999</v>
      </c>
      <c r="T333">
        <v>-0.54019666666666666</v>
      </c>
      <c r="U333">
        <v>-0.52659999999999996</v>
      </c>
      <c r="V333">
        <v>1.939403333333334</v>
      </c>
      <c r="W333">
        <v>1.92961</v>
      </c>
      <c r="X333">
        <v>0.1933566666666667</v>
      </c>
      <c r="Y333">
        <v>0.18185000000000001</v>
      </c>
      <c r="Z333">
        <v>3.6006666666666673E-2</v>
      </c>
      <c r="AA333">
        <v>3.8039999999999997E-2</v>
      </c>
      <c r="AB333">
        <v>51.39</v>
      </c>
      <c r="AC333">
        <v>-0.39926</v>
      </c>
      <c r="AD333">
        <v>1.9213100000000001</v>
      </c>
      <c r="AE333">
        <v>0.59261666666666668</v>
      </c>
      <c r="AF333">
        <v>0.58111000000000002</v>
      </c>
      <c r="AG333">
        <v>0.84577999999999998</v>
      </c>
      <c r="AH333">
        <v>6.9300000000000004E-3</v>
      </c>
      <c r="AI333">
        <v>271.81150000000002</v>
      </c>
      <c r="AJ333">
        <v>223.95570000000001</v>
      </c>
      <c r="AK333">
        <v>274.75200000000001</v>
      </c>
      <c r="AL333">
        <v>316.72669999999999</v>
      </c>
      <c r="AM333">
        <v>210.07400000000001</v>
      </c>
      <c r="AN333">
        <v>275.89999999999998</v>
      </c>
      <c r="AO333">
        <v>88.2</v>
      </c>
      <c r="AP333">
        <v>230.8</v>
      </c>
      <c r="AQ333">
        <v>20.03</v>
      </c>
      <c r="AR333">
        <v>4.1500000000000004</v>
      </c>
      <c r="AS333">
        <v>12.34</v>
      </c>
      <c r="AT333">
        <v>-12.604228611044791</v>
      </c>
      <c r="AU333">
        <v>-5.92</v>
      </c>
      <c r="AV333">
        <v>-6.6842286110447926</v>
      </c>
      <c r="AW333">
        <v>1.7723</v>
      </c>
      <c r="AX333">
        <v>1.7723</v>
      </c>
      <c r="AY333">
        <v>1.7723</v>
      </c>
      <c r="AZ333">
        <v>0</v>
      </c>
      <c r="BA333">
        <v>1.7723</v>
      </c>
      <c r="BB333">
        <v>0.95750000000000002</v>
      </c>
      <c r="BC333">
        <v>0.95750000000000002</v>
      </c>
      <c r="BD333">
        <v>0.95750000000000002</v>
      </c>
      <c r="BE333">
        <v>0</v>
      </c>
      <c r="BF333">
        <v>0.95750000000000002</v>
      </c>
      <c r="BG333">
        <v>13.5877</v>
      </c>
      <c r="BH333">
        <v>13.5877</v>
      </c>
      <c r="BI333">
        <v>13.5877</v>
      </c>
      <c r="BJ333">
        <v>0</v>
      </c>
      <c r="BK333">
        <v>13.5877</v>
      </c>
      <c r="BL333">
        <v>8.8609000000000009</v>
      </c>
      <c r="BM333">
        <v>8.8609000000000009</v>
      </c>
      <c r="BN333">
        <v>8.8609000000000009</v>
      </c>
      <c r="BO333">
        <v>0</v>
      </c>
      <c r="BP333">
        <v>8.8609000000000009</v>
      </c>
      <c r="BQ333">
        <v>7.2279</v>
      </c>
      <c r="BR333">
        <v>7.2279</v>
      </c>
      <c r="BS333">
        <v>7.2279</v>
      </c>
      <c r="BT333">
        <v>0</v>
      </c>
      <c r="BU333">
        <v>7.2279</v>
      </c>
      <c r="BV333">
        <v>-3.3374000000000001</v>
      </c>
      <c r="BW333">
        <v>-3.3374000000000001</v>
      </c>
      <c r="BX333">
        <v>-3.3374000000000001</v>
      </c>
      <c r="BY333">
        <v>0</v>
      </c>
      <c r="BZ333">
        <v>-3.3374000000000001</v>
      </c>
      <c r="CA333">
        <v>-3.8904999999999998</v>
      </c>
      <c r="CB333">
        <v>-3.8904999999999998</v>
      </c>
      <c r="CC333">
        <v>-3.8904999999999998</v>
      </c>
      <c r="CD333">
        <v>0</v>
      </c>
      <c r="CE333">
        <v>-3.8904999999999998</v>
      </c>
      <c r="CF333">
        <v>45.1</v>
      </c>
      <c r="CG333">
        <v>45.1</v>
      </c>
      <c r="CH333">
        <v>45.1</v>
      </c>
      <c r="CI333">
        <v>0</v>
      </c>
      <c r="CJ333">
        <v>45.1</v>
      </c>
      <c r="CK333">
        <v>12.3</v>
      </c>
      <c r="CL333">
        <v>12.3</v>
      </c>
      <c r="CM333">
        <v>12.3</v>
      </c>
      <c r="CN333">
        <v>0</v>
      </c>
      <c r="CO333">
        <v>12.3</v>
      </c>
      <c r="CP333">
        <v>45.1</v>
      </c>
      <c r="CQ333">
        <v>45.1</v>
      </c>
      <c r="CR333">
        <v>45.1</v>
      </c>
      <c r="CS333">
        <v>0</v>
      </c>
      <c r="CT333">
        <v>45.1</v>
      </c>
      <c r="CU333">
        <v>10.1</v>
      </c>
      <c r="CV333">
        <v>10.1</v>
      </c>
      <c r="CW333">
        <v>10.1</v>
      </c>
      <c r="CX333">
        <v>0</v>
      </c>
      <c r="CY333">
        <v>10.1</v>
      </c>
      <c r="CZ333">
        <v>42.8</v>
      </c>
      <c r="DA333">
        <v>42.8</v>
      </c>
      <c r="DB333">
        <v>42.8</v>
      </c>
      <c r="DC333">
        <v>0</v>
      </c>
      <c r="DD333">
        <v>42.8</v>
      </c>
      <c r="DE333">
        <v>2.2000000000000002</v>
      </c>
      <c r="DF333">
        <v>2.2000000000000002</v>
      </c>
      <c r="DG333">
        <v>2.2000000000000002</v>
      </c>
      <c r="DH333">
        <v>0</v>
      </c>
      <c r="DI333">
        <v>2.2000000000000002</v>
      </c>
      <c r="DJ333">
        <v>0.19540727902946281</v>
      </c>
      <c r="DK333">
        <v>0.19540727902946281</v>
      </c>
      <c r="DL333">
        <v>0.19540727902946281</v>
      </c>
      <c r="DM333">
        <v>0</v>
      </c>
      <c r="DN333">
        <v>0.19540727902946281</v>
      </c>
      <c r="DO333">
        <v>3.3184819999999999</v>
      </c>
      <c r="DP333">
        <v>3.3184819999999999</v>
      </c>
      <c r="DQ333">
        <v>3.3184819999999999</v>
      </c>
      <c r="DR333">
        <v>0</v>
      </c>
      <c r="DS333">
        <v>3.3184819999999999</v>
      </c>
      <c r="DT333">
        <v>6.0846669999999996</v>
      </c>
      <c r="DU333">
        <v>6.0846669999999996</v>
      </c>
      <c r="DV333">
        <v>6.0846669999999996</v>
      </c>
      <c r="DW333">
        <v>0</v>
      </c>
      <c r="DX333">
        <v>6.0846669999999996</v>
      </c>
      <c r="DY333">
        <v>3.4274710000000002</v>
      </c>
      <c r="DZ333">
        <v>3.4274710000000002</v>
      </c>
      <c r="EA333">
        <v>3.4274710000000002</v>
      </c>
      <c r="EB333">
        <v>0</v>
      </c>
      <c r="EC333">
        <v>3.4274710000000002</v>
      </c>
      <c r="ED333">
        <v>6.5132089999999998</v>
      </c>
      <c r="EE333">
        <v>6.5132089999999998</v>
      </c>
      <c r="EF333">
        <v>6.5132089999999998</v>
      </c>
      <c r="EG333">
        <v>0</v>
      </c>
      <c r="EH333">
        <v>6.5132089999999998</v>
      </c>
      <c r="EI333">
        <v>7.8958469999999998</v>
      </c>
      <c r="EJ333">
        <v>7.8958469999999998</v>
      </c>
      <c r="EK333">
        <v>7.8958469999999998</v>
      </c>
      <c r="EL333">
        <v>0</v>
      </c>
      <c r="EM333">
        <v>7.8958469999999998</v>
      </c>
      <c r="EN333">
        <v>21.724769999999999</v>
      </c>
      <c r="EO333">
        <v>21.724769999999999</v>
      </c>
      <c r="EP333">
        <v>21.724769999999999</v>
      </c>
      <c r="EQ333">
        <v>0</v>
      </c>
      <c r="ER333">
        <v>21.724769999999999</v>
      </c>
      <c r="ES333">
        <v>6.9503700000000004</v>
      </c>
      <c r="ET333">
        <v>6.9503700000000004</v>
      </c>
      <c r="EU333">
        <v>6.9503700000000004</v>
      </c>
      <c r="EV333">
        <v>0</v>
      </c>
      <c r="EW333">
        <v>6.9503700000000004</v>
      </c>
      <c r="EX333">
        <v>14.7744</v>
      </c>
      <c r="EY333">
        <v>14.7744</v>
      </c>
      <c r="EZ333">
        <v>14.7744</v>
      </c>
      <c r="FA333">
        <v>0</v>
      </c>
      <c r="FB333">
        <v>14.7744</v>
      </c>
      <c r="FC333">
        <v>0.4761858523192305</v>
      </c>
      <c r="FD333">
        <v>0.4761858523192305</v>
      </c>
      <c r="FE333">
        <v>0.4761858523192305</v>
      </c>
      <c r="FF333">
        <v>0</v>
      </c>
      <c r="FG333">
        <v>0.4761858523192305</v>
      </c>
      <c r="FH333">
        <v>2.1256997828892561</v>
      </c>
      <c r="FI333">
        <v>2.1256997828892561</v>
      </c>
      <c r="FJ333">
        <v>2.1256997828892561</v>
      </c>
      <c r="FK333">
        <v>0</v>
      </c>
      <c r="FL333">
        <v>2.1256997828892561</v>
      </c>
      <c r="FM333">
        <v>34.479999999999997</v>
      </c>
      <c r="FN333">
        <v>34.479999999999997</v>
      </c>
      <c r="FO333">
        <v>34.479999999999997</v>
      </c>
      <c r="FP333">
        <v>0</v>
      </c>
      <c r="FQ333">
        <v>34.479999999999997</v>
      </c>
      <c r="FR333">
        <v>266.79295000000002</v>
      </c>
      <c r="FS333">
        <v>266.79295000000002</v>
      </c>
      <c r="FT333">
        <v>266.79295000000002</v>
      </c>
      <c r="FU333">
        <v>0</v>
      </c>
      <c r="FV333">
        <v>266.79295000000002</v>
      </c>
      <c r="FW333">
        <v>0.83015099999999997</v>
      </c>
      <c r="FX333">
        <v>0.83015099999999997</v>
      </c>
      <c r="FY333">
        <v>0.83015099999999997</v>
      </c>
      <c r="FZ333">
        <v>0</v>
      </c>
      <c r="GA333">
        <v>0.83015099999999997</v>
      </c>
      <c r="GB333">
        <v>1</v>
      </c>
    </row>
    <row r="334" spans="1:185" x14ac:dyDescent="0.3">
      <c r="A334" s="36" t="s">
        <v>1646</v>
      </c>
      <c r="B334">
        <v>-6.299814175151508E-2</v>
      </c>
      <c r="C334">
        <v>1.7893363182502049</v>
      </c>
      <c r="D334">
        <v>1.744173286226111</v>
      </c>
      <c r="E334">
        <v>-0.81926025599851671</v>
      </c>
      <c r="F334">
        <v>-0.59921286113393246</v>
      </c>
      <c r="G334">
        <v>1.4184399002684831</v>
      </c>
      <c r="H334">
        <v>-54.202976040385963</v>
      </c>
      <c r="I334">
        <v>1.848203674990324E-2</v>
      </c>
      <c r="J334">
        <v>0.30042996656829007</v>
      </c>
      <c r="K334">
        <v>0.21508129225181921</v>
      </c>
      <c r="L334">
        <v>-3.8009600402208327E-2</v>
      </c>
      <c r="M334">
        <v>9.13285078247245E-2</v>
      </c>
      <c r="N334">
        <v>0.16839704923002641</v>
      </c>
      <c r="O334">
        <v>-0.20788468666368309</v>
      </c>
      <c r="P334">
        <v>-3.94876374336567E-2</v>
      </c>
      <c r="Q334">
        <v>-0.1236818903324729</v>
      </c>
      <c r="R334">
        <v>4.5435452302420347E-2</v>
      </c>
      <c r="S334">
        <v>0.81016165818751051</v>
      </c>
      <c r="T334">
        <v>-0.51455348199747708</v>
      </c>
      <c r="U334">
        <v>-0.50095084624207575</v>
      </c>
      <c r="V334">
        <v>1.95329405904653</v>
      </c>
      <c r="W334">
        <v>1.946707974363489</v>
      </c>
      <c r="X334">
        <v>0.21381477660383161</v>
      </c>
      <c r="Y334">
        <v>0.20391013723263271</v>
      </c>
      <c r="Z334">
        <v>3.546550248993216E-2</v>
      </c>
      <c r="AA334">
        <v>3.9398576370851167E-2</v>
      </c>
      <c r="AB334">
        <v>49.652230889531367</v>
      </c>
      <c r="AC334">
        <v>-0.35984650039971128</v>
      </c>
      <c r="AD334">
        <v>1.9275538920018671</v>
      </c>
      <c r="AE334">
        <v>0.57366127700354297</v>
      </c>
      <c r="AF334">
        <v>0.56375663763234407</v>
      </c>
      <c r="AG334">
        <v>0.82829634677915132</v>
      </c>
      <c r="AH334">
        <v>5.2410335851984782E-3</v>
      </c>
      <c r="AI334">
        <v>301.46535048770278</v>
      </c>
      <c r="AJ334">
        <v>273.09482538869457</v>
      </c>
      <c r="AK334">
        <v>301.96674750782762</v>
      </c>
      <c r="AL334">
        <v>329.33453571313242</v>
      </c>
      <c r="AM334">
        <v>433.92034083464159</v>
      </c>
      <c r="AN334">
        <v>569.85332702744358</v>
      </c>
      <c r="AO334">
        <v>260.58409214118421</v>
      </c>
      <c r="AP334">
        <v>465.99591208791708</v>
      </c>
      <c r="AQ334">
        <v>21.01984278824396</v>
      </c>
      <c r="AR334">
        <v>5.6924983707689023</v>
      </c>
      <c r="AS334">
        <v>11.545290350894501</v>
      </c>
      <c r="AT334">
        <v>-19.958579224247341</v>
      </c>
      <c r="AU334">
        <v>-8.8277431697810513</v>
      </c>
      <c r="AV334">
        <v>-11.130836054466281</v>
      </c>
      <c r="AW334">
        <v>2.5149563427826891</v>
      </c>
      <c r="AX334">
        <v>1.4540999999999999</v>
      </c>
      <c r="AY334">
        <v>4.3202999999999996</v>
      </c>
      <c r="AZ334">
        <v>2.8662000000000001</v>
      </c>
      <c r="BA334">
        <v>4.3202999999999996</v>
      </c>
      <c r="BB334">
        <v>0.9282456710973197</v>
      </c>
      <c r="BC334">
        <v>0.88749999999999996</v>
      </c>
      <c r="BD334">
        <v>0.95399999999999996</v>
      </c>
      <c r="BE334">
        <v>6.6500000000000004E-2</v>
      </c>
      <c r="BF334">
        <v>0.88749999999999996</v>
      </c>
      <c r="BG334">
        <v>18.499166419287391</v>
      </c>
      <c r="BH334">
        <v>14.6668</v>
      </c>
      <c r="BI334">
        <v>23.661999999999999</v>
      </c>
      <c r="BJ334">
        <v>8.9951999999999988</v>
      </c>
      <c r="BK334">
        <v>23.661999999999999</v>
      </c>
      <c r="BL334">
        <v>10.94893221279489</v>
      </c>
      <c r="BM334">
        <v>10.488300000000001</v>
      </c>
      <c r="BN334">
        <v>15.0792</v>
      </c>
      <c r="BO334">
        <v>4.5909000000000004</v>
      </c>
      <c r="BP334">
        <v>10.5268</v>
      </c>
      <c r="BQ334">
        <v>8.5737331671537138</v>
      </c>
      <c r="BR334">
        <v>7.6760999999999999</v>
      </c>
      <c r="BS334">
        <v>11.587199999999999</v>
      </c>
      <c r="BT334">
        <v>3.9110999999999989</v>
      </c>
      <c r="BU334">
        <v>8.0106000000000002</v>
      </c>
      <c r="BV334">
        <v>-2.1316397968774772</v>
      </c>
      <c r="BW334">
        <v>-4.3406000000000002</v>
      </c>
      <c r="BX334">
        <v>0.8659</v>
      </c>
      <c r="BY334">
        <v>5.2065000000000001</v>
      </c>
      <c r="BZ334">
        <v>-1.3071999999999999</v>
      </c>
      <c r="CA334">
        <v>-6.4421314707309758</v>
      </c>
      <c r="CB334">
        <v>-9.3983000000000008</v>
      </c>
      <c r="CC334">
        <v>-6.1425999999999998</v>
      </c>
      <c r="CD334">
        <v>3.2557000000000009</v>
      </c>
      <c r="CE334">
        <v>-6.7034000000000002</v>
      </c>
      <c r="CF334">
        <v>103.85741493952661</v>
      </c>
      <c r="CG334">
        <v>59.7</v>
      </c>
      <c r="CH334">
        <v>113.8</v>
      </c>
      <c r="CI334">
        <v>54.099999999999987</v>
      </c>
      <c r="CJ334">
        <v>59.7</v>
      </c>
      <c r="CK334">
        <v>42.603246383659481</v>
      </c>
      <c r="CL334">
        <v>16.5</v>
      </c>
      <c r="CM334">
        <v>44.3</v>
      </c>
      <c r="CN334">
        <v>27.8</v>
      </c>
      <c r="CO334">
        <v>16.5</v>
      </c>
      <c r="CP334">
        <v>63.266640561672077</v>
      </c>
      <c r="CQ334">
        <v>47.5</v>
      </c>
      <c r="CR334">
        <v>87</v>
      </c>
      <c r="CS334">
        <v>39.5</v>
      </c>
      <c r="CT334">
        <v>81.2</v>
      </c>
      <c r="CU334">
        <v>12.75143217367363</v>
      </c>
      <c r="CV334">
        <v>11.5</v>
      </c>
      <c r="CW334">
        <v>19.600000000000001</v>
      </c>
      <c r="CX334">
        <v>8.1000000000000014</v>
      </c>
      <c r="CY334">
        <v>13.3</v>
      </c>
      <c r="CZ334">
        <v>161.1795638471196</v>
      </c>
      <c r="DA334">
        <v>92.8</v>
      </c>
      <c r="DB334">
        <v>205.1</v>
      </c>
      <c r="DC334">
        <v>112.3</v>
      </c>
      <c r="DD334">
        <v>103.2</v>
      </c>
      <c r="DE334">
        <v>26.239085685845541</v>
      </c>
      <c r="DF334">
        <v>2.5</v>
      </c>
      <c r="DG334">
        <v>28</v>
      </c>
      <c r="DH334">
        <v>25.5</v>
      </c>
      <c r="DI334">
        <v>2.5</v>
      </c>
      <c r="DJ334">
        <v>0.22295623670246681</v>
      </c>
      <c r="DK334">
        <v>0.1171507064364207</v>
      </c>
      <c r="DL334">
        <v>0.25</v>
      </c>
      <c r="DM334">
        <v>0.1328492935635793</v>
      </c>
      <c r="DN334">
        <v>0.1171507064364207</v>
      </c>
      <c r="DO334">
        <v>4.060666914662157</v>
      </c>
      <c r="DP334">
        <v>3.4218419999999998</v>
      </c>
      <c r="DQ334">
        <v>4.8269570000000002</v>
      </c>
      <c r="DR334">
        <v>1.4051149999999999</v>
      </c>
      <c r="DS334">
        <v>4.3027119999999996</v>
      </c>
      <c r="DT334">
        <v>6.6491814574994734</v>
      </c>
      <c r="DU334">
        <v>6.3964220000000003</v>
      </c>
      <c r="DV334">
        <v>7.3683329999999998</v>
      </c>
      <c r="DW334">
        <v>0.97191099999999953</v>
      </c>
      <c r="DX334">
        <v>6.8227880000000001</v>
      </c>
      <c r="DY334">
        <v>4.6371426021148974</v>
      </c>
      <c r="DZ334">
        <v>3.818505</v>
      </c>
      <c r="EA334">
        <v>4.9631540000000003</v>
      </c>
      <c r="EB334">
        <v>1.144649</v>
      </c>
      <c r="EC334">
        <v>4.952153</v>
      </c>
      <c r="ED334">
        <v>7.8021112983983141</v>
      </c>
      <c r="EE334">
        <v>7.7453110000000001</v>
      </c>
      <c r="EF334">
        <v>8.9765949999999997</v>
      </c>
      <c r="EG334">
        <v>1.231284</v>
      </c>
      <c r="EH334">
        <v>8.9667919999999999</v>
      </c>
      <c r="EI334">
        <v>9.3212594005268166</v>
      </c>
      <c r="EJ334">
        <v>8.9749219999999994</v>
      </c>
      <c r="EK334">
        <v>11.110428000000001</v>
      </c>
      <c r="EL334">
        <v>2.1355060000000008</v>
      </c>
      <c r="EM334">
        <v>11.009532</v>
      </c>
      <c r="EN334">
        <v>41.210328526685998</v>
      </c>
      <c r="EO334">
        <v>32.830280000000002</v>
      </c>
      <c r="EP334">
        <v>48.75226</v>
      </c>
      <c r="EQ334">
        <v>15.92198</v>
      </c>
      <c r="ER334">
        <v>32.830280000000002</v>
      </c>
      <c r="ES334">
        <v>15.81887179231353</v>
      </c>
      <c r="ET334">
        <v>10.609489999999999</v>
      </c>
      <c r="EU334">
        <v>19.097069999999999</v>
      </c>
      <c r="EV334">
        <v>8.4875799999999995</v>
      </c>
      <c r="EW334">
        <v>10.609489999999999</v>
      </c>
      <c r="EX334">
        <v>25.391456734372451</v>
      </c>
      <c r="EY334">
        <v>22.16657</v>
      </c>
      <c r="EZ334">
        <v>33.55565</v>
      </c>
      <c r="FA334">
        <v>11.38908</v>
      </c>
      <c r="FB334">
        <v>22.220790000000001</v>
      </c>
      <c r="FC334">
        <v>0.53368963115342072</v>
      </c>
      <c r="FD334">
        <v>0.42516477422686849</v>
      </c>
      <c r="FE334">
        <v>0.63136054934498242</v>
      </c>
      <c r="FF334">
        <v>0.20619577511811391</v>
      </c>
      <c r="FG334">
        <v>0.42516477422686849</v>
      </c>
      <c r="FH334">
        <v>1.60593327604838</v>
      </c>
      <c r="FI334">
        <v>1.227867939950998</v>
      </c>
      <c r="FJ334">
        <v>2.2081010172663511</v>
      </c>
      <c r="FK334">
        <v>0.98023307731535336</v>
      </c>
      <c r="FL334">
        <v>2.0944258395078368</v>
      </c>
      <c r="FM334">
        <v>43.162372203945132</v>
      </c>
      <c r="FN334">
        <v>42.02</v>
      </c>
      <c r="FO334">
        <v>44.31</v>
      </c>
      <c r="FP334">
        <v>2.2899999999999991</v>
      </c>
      <c r="FQ334">
        <v>42.09</v>
      </c>
      <c r="FR334">
        <v>539.69386920258398</v>
      </c>
      <c r="FS334">
        <v>518.68091000000004</v>
      </c>
      <c r="FT334">
        <v>545.74186999999995</v>
      </c>
      <c r="FU334">
        <v>27.060959999999909</v>
      </c>
      <c r="FV334">
        <v>520.72122000000002</v>
      </c>
      <c r="FW334">
        <v>0.69006884573258953</v>
      </c>
      <c r="FX334">
        <v>0.68273499999999998</v>
      </c>
      <c r="FY334">
        <v>0.71466799999999997</v>
      </c>
      <c r="FZ334">
        <v>3.1932999999999989E-2</v>
      </c>
      <c r="GA334">
        <v>0.71318999999999999</v>
      </c>
      <c r="GB334">
        <v>12</v>
      </c>
      <c r="GC334">
        <v>63</v>
      </c>
    </row>
    <row r="335" spans="1:185" x14ac:dyDescent="0.3">
      <c r="A335" s="36" t="s">
        <v>1649</v>
      </c>
      <c r="B335">
        <v>-4.8075194603620502E-2</v>
      </c>
      <c r="C335">
        <v>1.8044830134400329</v>
      </c>
      <c r="D335">
        <v>1.754718085020621</v>
      </c>
      <c r="E335">
        <v>-0.89916031007909458</v>
      </c>
      <c r="F335">
        <v>-0.51637074559259766</v>
      </c>
      <c r="G335">
        <v>1.4155313425318661</v>
      </c>
      <c r="H335">
        <v>-54.186455984567438</v>
      </c>
      <c r="I335">
        <v>7.2784855347654748E-2</v>
      </c>
      <c r="J335">
        <v>9.8455686273240042E-2</v>
      </c>
      <c r="K335">
        <v>0.20328018407614409</v>
      </c>
      <c r="L335">
        <v>-3.1165260495696401E-2</v>
      </c>
      <c r="M335">
        <v>9.4341016533316294E-2</v>
      </c>
      <c r="N335">
        <v>0.18792243841471939</v>
      </c>
      <c r="O335">
        <v>-0.21645802565876629</v>
      </c>
      <c r="P335">
        <v>-2.8535587244046971E-2</v>
      </c>
      <c r="Q335">
        <v>-0.12249434567821491</v>
      </c>
      <c r="R335">
        <v>3.9929791954658123E-2</v>
      </c>
      <c r="S335">
        <v>0.78205738774354006</v>
      </c>
      <c r="T335">
        <v>-0.5378820720866756</v>
      </c>
      <c r="U335">
        <v>-0.51518916992994246</v>
      </c>
      <c r="V335">
        <v>1.955330241232395</v>
      </c>
      <c r="W335">
        <v>1.9476778114632689</v>
      </c>
      <c r="X335">
        <v>0.2014659727232643</v>
      </c>
      <c r="Y335">
        <v>0.19045008494279569</v>
      </c>
      <c r="Z335">
        <v>3.5828949602111693E-2</v>
      </c>
      <c r="AA335">
        <v>4.3749873931947958E-2</v>
      </c>
      <c r="AB335">
        <v>48.739920330147562</v>
      </c>
      <c r="AC335">
        <v>-0.37485393287058788</v>
      </c>
      <c r="AD335">
        <v>1.925637720444247</v>
      </c>
      <c r="AE335">
        <v>0.57631990559385216</v>
      </c>
      <c r="AF335">
        <v>0.56530401781338346</v>
      </c>
      <c r="AG335">
        <v>0.86967490136548997</v>
      </c>
      <c r="AH335">
        <v>5.3884936618891436E-3</v>
      </c>
      <c r="AI335">
        <v>315.89227848235799</v>
      </c>
      <c r="AJ335">
        <v>275.6133796782716</v>
      </c>
      <c r="AK335">
        <v>317.46176951489213</v>
      </c>
      <c r="AL335">
        <v>354.60175550488532</v>
      </c>
      <c r="AM335">
        <v>365.64214015102641</v>
      </c>
      <c r="AN335">
        <v>499.42835940025759</v>
      </c>
      <c r="AO335">
        <v>232.99862622083029</v>
      </c>
      <c r="AP335">
        <v>398.87123869226161</v>
      </c>
      <c r="AQ335">
        <v>20.289451633756261</v>
      </c>
      <c r="AR335">
        <v>4.9170489530826389</v>
      </c>
      <c r="AS335">
        <v>12.335440030081619</v>
      </c>
      <c r="AT335">
        <v>-19.171357390164609</v>
      </c>
      <c r="AU335">
        <v>-10.81925775857475</v>
      </c>
      <c r="AV335">
        <v>-8.3520996315898586</v>
      </c>
      <c r="AW335">
        <v>3.2222475593521849</v>
      </c>
      <c r="AX335">
        <v>2.8079000000000001</v>
      </c>
      <c r="AY335">
        <v>4.6289999999999996</v>
      </c>
      <c r="AZ335">
        <v>1.8210999999999991</v>
      </c>
      <c r="BA335">
        <v>4.6289999999999996</v>
      </c>
      <c r="BB335">
        <v>0.93095437473707698</v>
      </c>
      <c r="BC335">
        <v>0.90310000000000001</v>
      </c>
      <c r="BD335">
        <v>0.94740000000000002</v>
      </c>
      <c r="BE335">
        <v>4.4300000000000013E-2</v>
      </c>
      <c r="BF335">
        <v>0.91500000000000004</v>
      </c>
      <c r="BG335">
        <v>18.125904446943402</v>
      </c>
      <c r="BH335">
        <v>15.6652</v>
      </c>
      <c r="BI335">
        <v>21.6189</v>
      </c>
      <c r="BJ335">
        <v>5.9537000000000004</v>
      </c>
      <c r="BK335">
        <v>20.362300000000001</v>
      </c>
      <c r="BL335">
        <v>11.25217560458408</v>
      </c>
      <c r="BM335">
        <v>8.1511999999999993</v>
      </c>
      <c r="BN335">
        <v>13.844799999999999</v>
      </c>
      <c r="BO335">
        <v>5.6936</v>
      </c>
      <c r="BP335">
        <v>8.7118000000000002</v>
      </c>
      <c r="BQ335">
        <v>8.8222479766401598</v>
      </c>
      <c r="BR335">
        <v>5.61</v>
      </c>
      <c r="BS335">
        <v>11.0327</v>
      </c>
      <c r="BT335">
        <v>5.4226999999999999</v>
      </c>
      <c r="BU335">
        <v>5.61</v>
      </c>
      <c r="BV335">
        <v>-2.212628459961143</v>
      </c>
      <c r="BW335">
        <v>-3.3839000000000001</v>
      </c>
      <c r="BX335">
        <v>0.98240000000000005</v>
      </c>
      <c r="BY335">
        <v>4.3662999999999998</v>
      </c>
      <c r="BZ335">
        <v>0.98240000000000005</v>
      </c>
      <c r="CA335">
        <v>-6.609634838985194</v>
      </c>
      <c r="CB335">
        <v>-7.6489000000000003</v>
      </c>
      <c r="CC335">
        <v>-5.8007999999999997</v>
      </c>
      <c r="CD335">
        <v>1.848100000000001</v>
      </c>
      <c r="CE335">
        <v>-6.5923999999999996</v>
      </c>
      <c r="CF335">
        <v>100.55712070799611</v>
      </c>
      <c r="CG335">
        <v>56.6</v>
      </c>
      <c r="CH335">
        <v>118.9</v>
      </c>
      <c r="CI335">
        <v>62.3</v>
      </c>
      <c r="CJ335">
        <v>56.6</v>
      </c>
      <c r="CK335">
        <v>41.615845192561473</v>
      </c>
      <c r="CL335">
        <v>15.4</v>
      </c>
      <c r="CM335">
        <v>44.2</v>
      </c>
      <c r="CN335">
        <v>28.8</v>
      </c>
      <c r="CO335">
        <v>15.4</v>
      </c>
      <c r="CP335">
        <v>60.216088750732013</v>
      </c>
      <c r="CQ335">
        <v>47.1</v>
      </c>
      <c r="CR335">
        <v>82.2</v>
      </c>
      <c r="CS335">
        <v>35.1</v>
      </c>
      <c r="CT335">
        <v>82.2</v>
      </c>
      <c r="CU335">
        <v>12.27733137665267</v>
      </c>
      <c r="CV335">
        <v>11.4</v>
      </c>
      <c r="CW335">
        <v>18.899999999999999</v>
      </c>
      <c r="CX335">
        <v>7.4999999999999982</v>
      </c>
      <c r="CY335">
        <v>12.6</v>
      </c>
      <c r="CZ335">
        <v>138.09075836424509</v>
      </c>
      <c r="DA335">
        <v>67.099999999999994</v>
      </c>
      <c r="DB335">
        <v>156.5</v>
      </c>
      <c r="DC335">
        <v>89.4</v>
      </c>
      <c r="DD335">
        <v>67.099999999999994</v>
      </c>
      <c r="DE335">
        <v>24.879831422600919</v>
      </c>
      <c r="DF335">
        <v>2.5</v>
      </c>
      <c r="DG335">
        <v>26.4</v>
      </c>
      <c r="DH335">
        <v>23.9</v>
      </c>
      <c r="DI335">
        <v>2.5</v>
      </c>
      <c r="DJ335">
        <v>0.2521464821179642</v>
      </c>
      <c r="DK335">
        <v>0.12811226799456771</v>
      </c>
      <c r="DL335">
        <v>0.31314195417434809</v>
      </c>
      <c r="DM335">
        <v>0.18502968617978041</v>
      </c>
      <c r="DN335">
        <v>0.12811226799456771</v>
      </c>
      <c r="DO335">
        <v>4.1474949601876192</v>
      </c>
      <c r="DP335">
        <v>3.4709530000000002</v>
      </c>
      <c r="DQ335">
        <v>4.7866929999999996</v>
      </c>
      <c r="DR335">
        <v>1.315739999999999</v>
      </c>
      <c r="DS335">
        <v>3.9999699999999998</v>
      </c>
      <c r="DT335">
        <v>6.6649309479347476</v>
      </c>
      <c r="DU335">
        <v>5.8124560000000001</v>
      </c>
      <c r="DV335">
        <v>7.0015169999999998</v>
      </c>
      <c r="DW335">
        <v>1.1890609999999999</v>
      </c>
      <c r="DX335">
        <v>6.3794310000000003</v>
      </c>
      <c r="DY335">
        <v>4.5448339285681767</v>
      </c>
      <c r="DZ335">
        <v>3.7875459999999999</v>
      </c>
      <c r="EA335">
        <v>4.9837439999999997</v>
      </c>
      <c r="EB335">
        <v>1.1961980000000001</v>
      </c>
      <c r="EC335">
        <v>4.9278729999999999</v>
      </c>
      <c r="ED335">
        <v>8.3157420523604859</v>
      </c>
      <c r="EE335">
        <v>8.2117159999999991</v>
      </c>
      <c r="EF335">
        <v>8.4237880000000001</v>
      </c>
      <c r="EG335">
        <v>0.2120720000000009</v>
      </c>
      <c r="EH335">
        <v>8.2815429999999992</v>
      </c>
      <c r="EI335">
        <v>7.8551164329607017</v>
      </c>
      <c r="EJ335">
        <v>7.8103639999999999</v>
      </c>
      <c r="EK335">
        <v>11.102091</v>
      </c>
      <c r="EL335">
        <v>3.2917269999999998</v>
      </c>
      <c r="EM335">
        <v>10.403093</v>
      </c>
      <c r="EN335">
        <v>34.629891826360108</v>
      </c>
      <c r="EO335">
        <v>26.663720000000001</v>
      </c>
      <c r="EP335">
        <v>41.583680000000001</v>
      </c>
      <c r="EQ335">
        <v>14.91996</v>
      </c>
      <c r="ER335">
        <v>26.663720000000001</v>
      </c>
      <c r="ES335">
        <v>15.517464637153379</v>
      </c>
      <c r="ET335">
        <v>7.4108299999999998</v>
      </c>
      <c r="EU335">
        <v>20.4055</v>
      </c>
      <c r="EV335">
        <v>12.994669999999999</v>
      </c>
      <c r="EW335">
        <v>7.4108299999999998</v>
      </c>
      <c r="EX335">
        <v>19.112427189206731</v>
      </c>
      <c r="EY335">
        <v>16.495750000000001</v>
      </c>
      <c r="EZ335">
        <v>26.454979999999999</v>
      </c>
      <c r="FA335">
        <v>9.959229999999998</v>
      </c>
      <c r="FB335">
        <v>19.252890000000001</v>
      </c>
      <c r="FC335">
        <v>0.50748467981119261</v>
      </c>
      <c r="FD335">
        <v>0.39074420083735972</v>
      </c>
      <c r="FE335">
        <v>0.60938915535703564</v>
      </c>
      <c r="FF335">
        <v>0.21864495451967589</v>
      </c>
      <c r="FG335">
        <v>0.39074420083735972</v>
      </c>
      <c r="FH335">
        <v>1.258939500080152</v>
      </c>
      <c r="FI335">
        <v>0.80839724584058226</v>
      </c>
      <c r="FJ335">
        <v>2.597939771928381</v>
      </c>
      <c r="FK335">
        <v>1.789542526087798</v>
      </c>
      <c r="FL335">
        <v>2.597939771928381</v>
      </c>
      <c r="FM335">
        <v>40.429929490103852</v>
      </c>
      <c r="FN335">
        <v>39.51</v>
      </c>
      <c r="FO335">
        <v>42.58</v>
      </c>
      <c r="FP335">
        <v>3.07</v>
      </c>
      <c r="FQ335">
        <v>40</v>
      </c>
      <c r="FR335">
        <v>477.74765588959559</v>
      </c>
      <c r="FS335">
        <v>452.67299000000003</v>
      </c>
      <c r="FT335">
        <v>484.28251999999998</v>
      </c>
      <c r="FU335">
        <v>31.60952999999995</v>
      </c>
      <c r="FV335">
        <v>452.67299000000003</v>
      </c>
      <c r="FW335">
        <v>0.72441825371473778</v>
      </c>
      <c r="FX335">
        <v>0.71485299999999996</v>
      </c>
      <c r="FY335">
        <v>0.76115900000000003</v>
      </c>
      <c r="FZ335">
        <v>4.6306000000000069E-2</v>
      </c>
      <c r="GA335">
        <v>0.76115900000000003</v>
      </c>
      <c r="GB335">
        <v>14</v>
      </c>
      <c r="GC335">
        <v>57</v>
      </c>
    </row>
    <row r="336" spans="1:185" x14ac:dyDescent="0.3">
      <c r="A336" s="36" t="s">
        <v>1652</v>
      </c>
      <c r="B336">
        <v>-6.1568334714439947E-2</v>
      </c>
      <c r="C336">
        <v>1.882318034117229</v>
      </c>
      <c r="D336">
        <v>1.7937117492368171</v>
      </c>
      <c r="E336">
        <v>-0.89880756408447726</v>
      </c>
      <c r="F336">
        <v>-0.55197834926992007</v>
      </c>
      <c r="G336">
        <v>1.450810245669099</v>
      </c>
      <c r="H336">
        <v>-54.189893184822523</v>
      </c>
      <c r="I336">
        <v>5.8547296265992317E-2</v>
      </c>
      <c r="J336">
        <v>5.7220907986955966E-3</v>
      </c>
      <c r="K336">
        <v>0.19154426191135529</v>
      </c>
      <c r="L336">
        <v>-2.727002640474116E-2</v>
      </c>
      <c r="M336">
        <v>9.7704106487188511E-2</v>
      </c>
      <c r="N336">
        <v>0.17647393660556801</v>
      </c>
      <c r="O336">
        <v>-0.21306550247253661</v>
      </c>
      <c r="P336">
        <v>-3.6591565866968531E-2</v>
      </c>
      <c r="Q336">
        <v>-0.1248287530716513</v>
      </c>
      <c r="R336">
        <v>4.4158346900670713E-2</v>
      </c>
      <c r="S336">
        <v>0.78458184981244206</v>
      </c>
      <c r="T336">
        <v>-0.52384918940286629</v>
      </c>
      <c r="U336">
        <v>-0.50677184353202087</v>
      </c>
      <c r="V336">
        <v>1.953160812118321</v>
      </c>
      <c r="W336">
        <v>1.9472717105036861</v>
      </c>
      <c r="X336">
        <v>0.19322165848632791</v>
      </c>
      <c r="Y336">
        <v>0.1821155351717155</v>
      </c>
      <c r="Z336">
        <v>3.660665221276245E-2</v>
      </c>
      <c r="AA336">
        <v>4.2105938781222388E-2</v>
      </c>
      <c r="AB336">
        <v>51.795864604158012</v>
      </c>
      <c r="AC336">
        <v>-0.38051693351995158</v>
      </c>
      <c r="AD336">
        <v>1.9376248996855989</v>
      </c>
      <c r="AE336">
        <v>0.57373859200627941</v>
      </c>
      <c r="AF336">
        <v>0.56263246869166705</v>
      </c>
      <c r="AG336">
        <v>0.83124294169152479</v>
      </c>
      <c r="AH336">
        <v>4.6304373226252141E-3</v>
      </c>
      <c r="AI336">
        <v>299.40822041608459</v>
      </c>
      <c r="AJ336">
        <v>268.30240555417998</v>
      </c>
      <c r="AK336">
        <v>298.96690355607348</v>
      </c>
      <c r="AL336">
        <v>330.9551923612031</v>
      </c>
      <c r="AM336">
        <v>318.53873352736508</v>
      </c>
      <c r="AN336">
        <v>410.94898768077633</v>
      </c>
      <c r="AO336">
        <v>198.23416075359151</v>
      </c>
      <c r="AP336">
        <v>309.62658317413837</v>
      </c>
      <c r="AQ336">
        <v>20.53603036210875</v>
      </c>
      <c r="AR336">
        <v>5.1907872130227899</v>
      </c>
      <c r="AS336">
        <v>12.5775145064867</v>
      </c>
      <c r="AT336">
        <v>-17.5120790920659</v>
      </c>
      <c r="AU336">
        <v>-9.1556448750907791</v>
      </c>
      <c r="AV336">
        <v>-8.3564342169751242</v>
      </c>
      <c r="AW336">
        <v>2.8709917666834728</v>
      </c>
      <c r="AX336">
        <v>1.0960000000000001</v>
      </c>
      <c r="AY336">
        <v>3.0293000000000001</v>
      </c>
      <c r="AZ336">
        <v>1.9333</v>
      </c>
      <c r="BA336">
        <v>1.0960000000000001</v>
      </c>
      <c r="BB336">
        <v>0.93614118555634918</v>
      </c>
      <c r="BC336">
        <v>0.88629999999999998</v>
      </c>
      <c r="BD336">
        <v>0.94740000000000002</v>
      </c>
      <c r="BE336">
        <v>6.1100000000000043E-2</v>
      </c>
      <c r="BF336">
        <v>0.89359999999999995</v>
      </c>
      <c r="BG336">
        <v>17.375330733487221</v>
      </c>
      <c r="BH336">
        <v>15.7492</v>
      </c>
      <c r="BI336">
        <v>23.6736</v>
      </c>
      <c r="BJ336">
        <v>7.9244000000000003</v>
      </c>
      <c r="BK336">
        <v>22.945799999999998</v>
      </c>
      <c r="BL336">
        <v>6.8317524896287374</v>
      </c>
      <c r="BM336">
        <v>6.0894000000000004</v>
      </c>
      <c r="BN336">
        <v>11.1394</v>
      </c>
      <c r="BO336">
        <v>5.05</v>
      </c>
      <c r="BP336">
        <v>11.1394</v>
      </c>
      <c r="BQ336">
        <v>5.0656967129261021</v>
      </c>
      <c r="BR336">
        <v>4.2389999999999999</v>
      </c>
      <c r="BS336">
        <v>7.0971000000000002</v>
      </c>
      <c r="BT336">
        <v>2.8580999999999999</v>
      </c>
      <c r="BU336">
        <v>7.0971000000000002</v>
      </c>
      <c r="BV336">
        <v>-0.61177070700949432</v>
      </c>
      <c r="BW336">
        <v>-1.3346</v>
      </c>
      <c r="BX336">
        <v>1.3775999999999999</v>
      </c>
      <c r="BY336">
        <v>2.7122000000000002</v>
      </c>
      <c r="BZ336">
        <v>1.3775999999999999</v>
      </c>
      <c r="CA336">
        <v>-4.4539259121516714</v>
      </c>
      <c r="CB336">
        <v>-8.4746000000000006</v>
      </c>
      <c r="CC336">
        <v>-4.1295000000000002</v>
      </c>
      <c r="CD336">
        <v>4.3451000000000004</v>
      </c>
      <c r="CE336">
        <v>-8.4746000000000006</v>
      </c>
      <c r="CF336">
        <v>101.32240450663789</v>
      </c>
      <c r="CG336">
        <v>59.3</v>
      </c>
      <c r="CH336">
        <v>106.6</v>
      </c>
      <c r="CI336">
        <v>47.3</v>
      </c>
      <c r="CJ336">
        <v>59.3</v>
      </c>
      <c r="CK336">
        <v>43.203860557186559</v>
      </c>
      <c r="CL336">
        <v>15.9</v>
      </c>
      <c r="CM336">
        <v>44.5</v>
      </c>
      <c r="CN336">
        <v>28.6</v>
      </c>
      <c r="CO336">
        <v>15.9</v>
      </c>
      <c r="CP336">
        <v>45.266280936425481</v>
      </c>
      <c r="CQ336">
        <v>34.9</v>
      </c>
      <c r="CR336">
        <v>69.8</v>
      </c>
      <c r="CS336">
        <v>34.9</v>
      </c>
      <c r="CT336">
        <v>69.8</v>
      </c>
      <c r="CU336">
        <v>13.057222640794359</v>
      </c>
      <c r="CV336">
        <v>10</v>
      </c>
      <c r="CW336">
        <v>14.3</v>
      </c>
      <c r="CX336">
        <v>4.3000000000000007</v>
      </c>
      <c r="CY336">
        <v>13.3</v>
      </c>
      <c r="CZ336">
        <v>129.58613799283319</v>
      </c>
      <c r="DA336">
        <v>65.7</v>
      </c>
      <c r="DB336">
        <v>172.7</v>
      </c>
      <c r="DC336">
        <v>107</v>
      </c>
      <c r="DD336">
        <v>65.7</v>
      </c>
      <c r="DE336">
        <v>26.231750876011329</v>
      </c>
      <c r="DF336">
        <v>2.2999999999999998</v>
      </c>
      <c r="DG336">
        <v>30.3</v>
      </c>
      <c r="DH336">
        <v>28</v>
      </c>
      <c r="DI336">
        <v>2.2999999999999998</v>
      </c>
      <c r="DJ336">
        <v>0.32737342026552008</v>
      </c>
      <c r="DK336">
        <v>0.1692351598173516</v>
      </c>
      <c r="DL336">
        <v>0.34996717005909378</v>
      </c>
      <c r="DM336">
        <v>0.18073201024174221</v>
      </c>
      <c r="DN336">
        <v>0.1692351598173516</v>
      </c>
      <c r="DO336">
        <v>3.701680986196362</v>
      </c>
      <c r="DP336">
        <v>3.0047519999999999</v>
      </c>
      <c r="DQ336">
        <v>3.9262079999999999</v>
      </c>
      <c r="DR336">
        <v>0.92145600000000005</v>
      </c>
      <c r="DS336">
        <v>3.7254719999999999</v>
      </c>
      <c r="DT336">
        <v>6.8831366547591628</v>
      </c>
      <c r="DU336">
        <v>5.9743180000000002</v>
      </c>
      <c r="DV336">
        <v>7.3169409999999999</v>
      </c>
      <c r="DW336">
        <v>1.3426229999999999</v>
      </c>
      <c r="DX336">
        <v>5.9743180000000002</v>
      </c>
      <c r="DY336">
        <v>3.761484501494464</v>
      </c>
      <c r="DZ336">
        <v>3.0127259999999998</v>
      </c>
      <c r="EA336">
        <v>3.9742199999999999</v>
      </c>
      <c r="EB336">
        <v>0.96149400000000007</v>
      </c>
      <c r="EC336">
        <v>3.969414</v>
      </c>
      <c r="ED336">
        <v>7.2670289983012761</v>
      </c>
      <c r="EE336">
        <v>6.4799509999999998</v>
      </c>
      <c r="EF336">
        <v>8.7940079999999998</v>
      </c>
      <c r="EG336">
        <v>2.314057</v>
      </c>
      <c r="EH336">
        <v>7.1582039999999996</v>
      </c>
      <c r="EI336">
        <v>7.5969139421450933</v>
      </c>
      <c r="EJ336">
        <v>6.7576549999999997</v>
      </c>
      <c r="EK336">
        <v>10.277657</v>
      </c>
      <c r="EL336">
        <v>3.5200019999999999</v>
      </c>
      <c r="EM336">
        <v>10.277657</v>
      </c>
      <c r="EN336">
        <v>39.402705700078272</v>
      </c>
      <c r="EO336">
        <v>25.873480000000001</v>
      </c>
      <c r="EP336">
        <v>40.958190000000002</v>
      </c>
      <c r="EQ336">
        <v>15.084709999999999</v>
      </c>
      <c r="ER336">
        <v>25.873480000000001</v>
      </c>
      <c r="ES336">
        <v>16.799167318860381</v>
      </c>
      <c r="ET336">
        <v>7.5387199999999996</v>
      </c>
      <c r="EU336">
        <v>21.141279999999998</v>
      </c>
      <c r="EV336">
        <v>13.60256</v>
      </c>
      <c r="EW336">
        <v>7.5387199999999996</v>
      </c>
      <c r="EX336">
        <v>22.603538381217898</v>
      </c>
      <c r="EY336">
        <v>15.345039999999999</v>
      </c>
      <c r="EZ336">
        <v>24.778199999999998</v>
      </c>
      <c r="FA336">
        <v>9.4331599999999991</v>
      </c>
      <c r="FB336">
        <v>18.334759999999999</v>
      </c>
      <c r="FC336">
        <v>0.67549757437726099</v>
      </c>
      <c r="FD336">
        <v>0.44356022435951281</v>
      </c>
      <c r="FE336">
        <v>0.70216391246015442</v>
      </c>
      <c r="FF336">
        <v>0.2586036881006416</v>
      </c>
      <c r="FG336">
        <v>0.44356022435951281</v>
      </c>
      <c r="FH336">
        <v>1.3563900587850359</v>
      </c>
      <c r="FI336">
        <v>0.72583306214193277</v>
      </c>
      <c r="FJ336">
        <v>2.4320786552624321</v>
      </c>
      <c r="FK336">
        <v>1.7062455931204989</v>
      </c>
      <c r="FL336">
        <v>2.4320786552624321</v>
      </c>
      <c r="FM336">
        <v>41.44567084845405</v>
      </c>
      <c r="FN336">
        <v>38.049999999999997</v>
      </c>
      <c r="FO336">
        <v>45.61</v>
      </c>
      <c r="FP336">
        <v>7.5600000000000023</v>
      </c>
      <c r="FQ336">
        <v>39.729999999999997</v>
      </c>
      <c r="FR336">
        <v>392.27097315816138</v>
      </c>
      <c r="FS336">
        <v>384.65055999999998</v>
      </c>
      <c r="FT336">
        <v>398.76724000000002</v>
      </c>
      <c r="FU336">
        <v>14.116680000000031</v>
      </c>
      <c r="FV336">
        <v>384.65055999999998</v>
      </c>
      <c r="FW336">
        <v>0.75556895211837183</v>
      </c>
      <c r="FX336">
        <v>0.74270099999999994</v>
      </c>
      <c r="FY336">
        <v>0.76812499999999995</v>
      </c>
      <c r="FZ336">
        <v>2.5423999999999999E-2</v>
      </c>
      <c r="GA336">
        <v>0.76812499999999995</v>
      </c>
      <c r="GB336">
        <v>7</v>
      </c>
      <c r="GC336">
        <v>8</v>
      </c>
    </row>
    <row r="337" spans="1:185" x14ac:dyDescent="0.3">
      <c r="A337" s="36" t="s">
        <v>1655</v>
      </c>
      <c r="B337">
        <v>-4.8841481738748062E-2</v>
      </c>
      <c r="C337">
        <v>1.8732542844446169</v>
      </c>
      <c r="D337">
        <v>1.818540021040536</v>
      </c>
      <c r="E337">
        <v>-0.80108957655329394</v>
      </c>
      <c r="F337">
        <v>-0.68210807830311559</v>
      </c>
      <c r="G337">
        <v>1.4832048571897241</v>
      </c>
      <c r="H337">
        <v>-54.17504473064082</v>
      </c>
      <c r="I337">
        <v>3.0096632663130941E-2</v>
      </c>
      <c r="J337">
        <v>0.47653768413801673</v>
      </c>
      <c r="K337">
        <v>0.19977495448659779</v>
      </c>
      <c r="L337">
        <v>-1.6197226799019061E-2</v>
      </c>
      <c r="M337">
        <v>9.8553900107380979E-2</v>
      </c>
      <c r="N337">
        <v>0.1712593592128481</v>
      </c>
      <c r="O337">
        <v>-0.22844652238010249</v>
      </c>
      <c r="P337">
        <v>-5.718716316725439E-2</v>
      </c>
      <c r="Q337">
        <v>-0.14281851631709919</v>
      </c>
      <c r="R337">
        <v>5.9564334778589953E-2</v>
      </c>
      <c r="S337">
        <v>0.85106312182634658</v>
      </c>
      <c r="T337">
        <v>-0.55531879342391655</v>
      </c>
      <c r="U337">
        <v>-0.54947803654801664</v>
      </c>
      <c r="V337">
        <v>1.950781955063114</v>
      </c>
      <c r="W337">
        <v>1.9493957359377561</v>
      </c>
      <c r="X337">
        <v>0.2146111867947324</v>
      </c>
      <c r="Y337">
        <v>0.20490989186815081</v>
      </c>
      <c r="Z337">
        <v>4.1387803923217593E-2</v>
      </c>
      <c r="AA337">
        <v>4.5106558677099402E-2</v>
      </c>
      <c r="AB337">
        <v>48.463683425596841</v>
      </c>
      <c r="AC337">
        <v>-0.37109930291602378</v>
      </c>
      <c r="AD337">
        <v>1.8893255073401809</v>
      </c>
      <c r="AE337">
        <v>0.58571048971075612</v>
      </c>
      <c r="AF337">
        <v>0.57600919478417467</v>
      </c>
      <c r="AG337">
        <v>0.78569808836071109</v>
      </c>
      <c r="AH337">
        <v>5.3139125469269036E-3</v>
      </c>
      <c r="AI337">
        <v>288.90982840781572</v>
      </c>
      <c r="AJ337">
        <v>265.21646730348272</v>
      </c>
      <c r="AK337">
        <v>283.18955526467943</v>
      </c>
      <c r="AL337">
        <v>318.32350053712992</v>
      </c>
      <c r="AM337">
        <v>279.85185025038697</v>
      </c>
      <c r="AN337">
        <v>373.01144154786789</v>
      </c>
      <c r="AO337">
        <v>130.59044827840779</v>
      </c>
      <c r="AP337">
        <v>302.70387351413342</v>
      </c>
      <c r="AQ337">
        <v>20.248503856927311</v>
      </c>
      <c r="AR337">
        <v>5.1070453473546689</v>
      </c>
      <c r="AS337">
        <v>11.539608032764621</v>
      </c>
      <c r="AT337">
        <v>-15.758871386590201</v>
      </c>
      <c r="AU337">
        <v>-7.1233201363294079</v>
      </c>
      <c r="AV337">
        <v>-8.635551250260793</v>
      </c>
      <c r="AW337">
        <v>2.513281837507233</v>
      </c>
      <c r="AX337">
        <v>0.79530000000000001</v>
      </c>
      <c r="AY337">
        <v>2.8294999999999999</v>
      </c>
      <c r="AZ337">
        <v>2.0341999999999998</v>
      </c>
      <c r="BA337">
        <v>1.8556999999999999</v>
      </c>
      <c r="BB337">
        <v>0.93365317894127997</v>
      </c>
      <c r="BC337">
        <v>0.86480000000000001</v>
      </c>
      <c r="BD337">
        <v>0.93859999999999999</v>
      </c>
      <c r="BE337">
        <v>7.3799999999999977E-2</v>
      </c>
      <c r="BF337">
        <v>0.88380000000000003</v>
      </c>
      <c r="BG337">
        <v>17.823957106652522</v>
      </c>
      <c r="BH337">
        <v>17.122</v>
      </c>
      <c r="BI337">
        <v>26.180900000000001</v>
      </c>
      <c r="BJ337">
        <v>9.0589000000000013</v>
      </c>
      <c r="BK337">
        <v>24.1053</v>
      </c>
      <c r="BL337">
        <v>11.261658722481769</v>
      </c>
      <c r="BM337">
        <v>7.6478999999999999</v>
      </c>
      <c r="BN337">
        <v>16.322299999999998</v>
      </c>
      <c r="BO337">
        <v>8.6743999999999986</v>
      </c>
      <c r="BP337">
        <v>13.5191</v>
      </c>
      <c r="BQ337">
        <v>8.03415449786214</v>
      </c>
      <c r="BR337">
        <v>4.0529999999999999</v>
      </c>
      <c r="BS337">
        <v>11.2882</v>
      </c>
      <c r="BT337">
        <v>7.2351999999999999</v>
      </c>
      <c r="BU337">
        <v>10.1525</v>
      </c>
      <c r="BV337">
        <v>-0.20287395014230261</v>
      </c>
      <c r="BW337">
        <v>-1.4568000000000001</v>
      </c>
      <c r="BX337">
        <v>3.6827000000000001</v>
      </c>
      <c r="BY337">
        <v>5.1395</v>
      </c>
      <c r="BZ337">
        <v>-1.3241000000000001</v>
      </c>
      <c r="CA337">
        <v>-7.8312805392428588</v>
      </c>
      <c r="CB337">
        <v>-11.779299999999999</v>
      </c>
      <c r="CC337">
        <v>-5.0663</v>
      </c>
      <c r="CD337">
        <v>6.7129999999999992</v>
      </c>
      <c r="CE337">
        <v>-8.8283000000000005</v>
      </c>
      <c r="CF337">
        <v>70.30756803373454</v>
      </c>
      <c r="CG337">
        <v>52.6</v>
      </c>
      <c r="CH337">
        <v>87.6</v>
      </c>
      <c r="CI337">
        <v>34.999999999999993</v>
      </c>
      <c r="CJ337">
        <v>52.6</v>
      </c>
      <c r="CK337">
        <v>29.719912883840781</v>
      </c>
      <c r="CL337">
        <v>15.8</v>
      </c>
      <c r="CM337">
        <v>40.700000000000003</v>
      </c>
      <c r="CN337">
        <v>24.9</v>
      </c>
      <c r="CO337">
        <v>16</v>
      </c>
      <c r="CP337">
        <v>63.204660701093133</v>
      </c>
      <c r="CQ337">
        <v>61.3</v>
      </c>
      <c r="CR337">
        <v>65</v>
      </c>
      <c r="CS337">
        <v>3.7000000000000028</v>
      </c>
      <c r="CT337">
        <v>64.599999999999994</v>
      </c>
      <c r="CU337">
        <v>11.22393398032537</v>
      </c>
      <c r="CV337">
        <v>11</v>
      </c>
      <c r="CW337">
        <v>11.7</v>
      </c>
      <c r="CX337">
        <v>0.69999999999999929</v>
      </c>
      <c r="CY337">
        <v>11.7</v>
      </c>
      <c r="CZ337">
        <v>65.007779675709855</v>
      </c>
      <c r="DA337">
        <v>39.4</v>
      </c>
      <c r="DB337">
        <v>78.400000000000006</v>
      </c>
      <c r="DC337">
        <v>39.000000000000007</v>
      </c>
      <c r="DD337">
        <v>39.4</v>
      </c>
      <c r="DE337">
        <v>17.559872396525751</v>
      </c>
      <c r="DF337">
        <v>3.3</v>
      </c>
      <c r="DG337">
        <v>27.6</v>
      </c>
      <c r="DH337">
        <v>24.3</v>
      </c>
      <c r="DI337">
        <v>4.3</v>
      </c>
      <c r="DJ337">
        <v>0.2327927992257533</v>
      </c>
      <c r="DK337">
        <v>0.1647869674185464</v>
      </c>
      <c r="DL337">
        <v>0.30512016718913271</v>
      </c>
      <c r="DM337">
        <v>0.14033319977058631</v>
      </c>
      <c r="DN337">
        <v>0.1647869674185464</v>
      </c>
      <c r="DO337">
        <v>3.8128381612543971</v>
      </c>
      <c r="DP337">
        <v>3.7494800000000001</v>
      </c>
      <c r="DQ337">
        <v>4.2417189999999998</v>
      </c>
      <c r="DR337">
        <v>0.49223899999999959</v>
      </c>
      <c r="DS337">
        <v>4.2417189999999998</v>
      </c>
      <c r="DT337">
        <v>6.1283869436577953</v>
      </c>
      <c r="DU337">
        <v>5.7876450000000004</v>
      </c>
      <c r="DV337">
        <v>6.6877139999999997</v>
      </c>
      <c r="DW337">
        <v>0.90006899999999934</v>
      </c>
      <c r="DX337">
        <v>6.1493289999999998</v>
      </c>
      <c r="DY337">
        <v>4.295607715410946</v>
      </c>
      <c r="DZ337">
        <v>4.1383369999999999</v>
      </c>
      <c r="EA337">
        <v>4.3861809999999997</v>
      </c>
      <c r="EB337">
        <v>0.2478439999999997</v>
      </c>
      <c r="EC337">
        <v>4.3397290000000002</v>
      </c>
      <c r="ED337">
        <v>6.7176099357981993</v>
      </c>
      <c r="EE337">
        <v>6.3705590000000001</v>
      </c>
      <c r="EF337">
        <v>8.120412</v>
      </c>
      <c r="EG337">
        <v>1.7498530000000001</v>
      </c>
      <c r="EH337">
        <v>6.59877</v>
      </c>
      <c r="EI337">
        <v>7.3525251310110402</v>
      </c>
      <c r="EJ337">
        <v>7.2653740000000004</v>
      </c>
      <c r="EK337">
        <v>10.187227</v>
      </c>
      <c r="EL337">
        <v>2.921853</v>
      </c>
      <c r="EM337">
        <v>9.0207149999999992</v>
      </c>
      <c r="EN337">
        <v>26.40458745907436</v>
      </c>
      <c r="EO337">
        <v>23.077439999999999</v>
      </c>
      <c r="EP337">
        <v>28.11252</v>
      </c>
      <c r="EQ337">
        <v>5.0350800000000007</v>
      </c>
      <c r="ER337">
        <v>23.505749999999999</v>
      </c>
      <c r="ES337">
        <v>9.2783655523149111</v>
      </c>
      <c r="ET337">
        <v>6.8971900000000002</v>
      </c>
      <c r="EU337">
        <v>13.58625</v>
      </c>
      <c r="EV337">
        <v>6.6890599999999996</v>
      </c>
      <c r="EW337">
        <v>11.57147</v>
      </c>
      <c r="EX337">
        <v>17.126221906759451</v>
      </c>
      <c r="EY337">
        <v>11.934279999999999</v>
      </c>
      <c r="EZ337">
        <v>18.92475</v>
      </c>
      <c r="FA337">
        <v>6.9904700000000002</v>
      </c>
      <c r="FB337">
        <v>11.934279999999999</v>
      </c>
      <c r="FC337">
        <v>0.50137155334329886</v>
      </c>
      <c r="FD337">
        <v>0.43819552030192521</v>
      </c>
      <c r="FE337">
        <v>0.53380185706899363</v>
      </c>
      <c r="FF337">
        <v>9.5606336767068478E-2</v>
      </c>
      <c r="FG337">
        <v>0.44632829080422171</v>
      </c>
      <c r="FH337">
        <v>1.914361148431249</v>
      </c>
      <c r="FI337">
        <v>1.0313538383628009</v>
      </c>
      <c r="FJ337">
        <v>2.7438348080885109</v>
      </c>
      <c r="FK337">
        <v>1.71248096972571</v>
      </c>
      <c r="FL337">
        <v>1.0313538383628009</v>
      </c>
      <c r="FM337">
        <v>37.354756760567632</v>
      </c>
      <c r="FN337">
        <v>35.28</v>
      </c>
      <c r="FO337">
        <v>38.43</v>
      </c>
      <c r="FP337">
        <v>3.149999999999999</v>
      </c>
      <c r="FQ337">
        <v>35.369999999999997</v>
      </c>
      <c r="FR337">
        <v>364.89453674020228</v>
      </c>
      <c r="FS337">
        <v>346.03264000000001</v>
      </c>
      <c r="FT337">
        <v>374.26396999999997</v>
      </c>
      <c r="FU337">
        <v>28.231329999999961</v>
      </c>
      <c r="FV337">
        <v>346.03264000000001</v>
      </c>
      <c r="FW337">
        <v>0.74665698742429576</v>
      </c>
      <c r="FX337">
        <v>0.727607</v>
      </c>
      <c r="FY337">
        <v>0.78612599999999999</v>
      </c>
      <c r="FZ337">
        <v>5.8518999999999988E-2</v>
      </c>
      <c r="GA337">
        <v>0.78612599999999999</v>
      </c>
      <c r="GB337">
        <v>11</v>
      </c>
      <c r="GC337">
        <v>24</v>
      </c>
    </row>
    <row r="338" spans="1:185" x14ac:dyDescent="0.3">
      <c r="A338" s="36" t="s">
        <v>1658</v>
      </c>
      <c r="B338">
        <v>-5.0778156502338537E-2</v>
      </c>
      <c r="C338">
        <v>1.866136462062904</v>
      </c>
      <c r="D338">
        <v>2.3289878075834549</v>
      </c>
      <c r="E338">
        <v>-1.5338333025066151</v>
      </c>
      <c r="F338">
        <v>-0.2065017395395127</v>
      </c>
      <c r="G338">
        <v>1.7403248567131511</v>
      </c>
      <c r="H338">
        <v>-54.164837962313257</v>
      </c>
      <c r="I338">
        <v>7.2059981077600083E-3</v>
      </c>
      <c r="J338">
        <v>1.085109595857912E-2</v>
      </c>
      <c r="K338">
        <v>0.22391284697820341</v>
      </c>
      <c r="L338">
        <v>8.7301864390851705E-2</v>
      </c>
      <c r="M338">
        <v>0.15749167381399229</v>
      </c>
      <c r="N338">
        <v>0.1759393707512113</v>
      </c>
      <c r="O338">
        <v>-0.21127452986098791</v>
      </c>
      <c r="P338">
        <v>-3.5335159109776602E-2</v>
      </c>
      <c r="Q338">
        <v>-0.1233070443325333</v>
      </c>
      <c r="R338">
        <v>4.3217297449160169E-2</v>
      </c>
      <c r="S338">
        <v>0.99912102684891546</v>
      </c>
      <c r="T338">
        <v>-0.56804180889789047</v>
      </c>
      <c r="U338">
        <v>-0.52189034487741981</v>
      </c>
      <c r="V338">
        <v>1.956155639272384</v>
      </c>
      <c r="W338">
        <v>1.952298891715545</v>
      </c>
      <c r="X338">
        <v>0.1829887556912087</v>
      </c>
      <c r="Y338">
        <v>0.17692716209384679</v>
      </c>
      <c r="Z338">
        <v>4.6825732553824551E-2</v>
      </c>
      <c r="AA338">
        <v>5.471648248631264E-2</v>
      </c>
      <c r="AB338">
        <v>52.855945027538112</v>
      </c>
      <c r="AC338">
        <v>-0.39115401908890862</v>
      </c>
      <c r="AD338">
        <v>1.9430709117350791</v>
      </c>
      <c r="AE338">
        <v>0.57414277478011733</v>
      </c>
      <c r="AF338">
        <v>0.56808118118275552</v>
      </c>
      <c r="AG338">
        <v>0.95228108743008621</v>
      </c>
      <c r="AH338">
        <v>6.3452495665432731E-3</v>
      </c>
      <c r="AI338">
        <v>224.69191720888489</v>
      </c>
      <c r="AJ338">
        <v>127.6909110727529</v>
      </c>
      <c r="AK338">
        <v>239.4704245403471</v>
      </c>
      <c r="AL338">
        <v>306.91450472056079</v>
      </c>
      <c r="AM338">
        <v>341.47334562783021</v>
      </c>
      <c r="AN338">
        <v>439.1138462810444</v>
      </c>
      <c r="AO338">
        <v>180.76886179551369</v>
      </c>
      <c r="AP338">
        <v>351.78287349579642</v>
      </c>
      <c r="AQ338">
        <v>20.566293675871641</v>
      </c>
      <c r="AR338">
        <v>5.0118858120244569</v>
      </c>
      <c r="AS338">
        <v>12.32343231054938</v>
      </c>
      <c r="AT338">
        <v>-19.10677491697253</v>
      </c>
      <c r="AU338">
        <v>-11.55543036035904</v>
      </c>
      <c r="AV338">
        <v>-7.5513445566134978</v>
      </c>
      <c r="AW338">
        <v>2.0689888764948261</v>
      </c>
      <c r="AX338">
        <v>1.8209</v>
      </c>
      <c r="AY338">
        <v>3.2709999999999999</v>
      </c>
      <c r="AZ338">
        <v>1.4500999999999999</v>
      </c>
      <c r="BA338">
        <v>3.2709999999999999</v>
      </c>
      <c r="BB338">
        <v>0.92560011078335724</v>
      </c>
      <c r="BC338">
        <v>0.89300000000000002</v>
      </c>
      <c r="BD338">
        <v>0.93130000000000002</v>
      </c>
      <c r="BE338">
        <v>3.8300000000000001E-2</v>
      </c>
      <c r="BF338">
        <v>0.9133</v>
      </c>
      <c r="BG338">
        <v>18.8954959895086</v>
      </c>
      <c r="BH338">
        <v>18.079499999999999</v>
      </c>
      <c r="BI338">
        <v>22.970700000000001</v>
      </c>
      <c r="BJ338">
        <v>4.8912000000000013</v>
      </c>
      <c r="BK338">
        <v>20.559200000000001</v>
      </c>
      <c r="BL338">
        <v>7.0647031988336986</v>
      </c>
      <c r="BM338">
        <v>5.3647999999999998</v>
      </c>
      <c r="BN338">
        <v>7.6666999999999996</v>
      </c>
      <c r="BO338">
        <v>2.3018999999999998</v>
      </c>
      <c r="BP338">
        <v>5.8090999999999999</v>
      </c>
      <c r="BQ338">
        <v>4.7526945320390617</v>
      </c>
      <c r="BR338">
        <v>3.7248999999999999</v>
      </c>
      <c r="BS338">
        <v>5.35</v>
      </c>
      <c r="BT338">
        <v>1.6251</v>
      </c>
      <c r="BU338">
        <v>4.3788</v>
      </c>
      <c r="BV338">
        <v>0.42895753940080589</v>
      </c>
      <c r="BW338">
        <v>-0.61060000000000003</v>
      </c>
      <c r="BX338">
        <v>1.0236000000000001</v>
      </c>
      <c r="BY338">
        <v>1.6342000000000001</v>
      </c>
      <c r="BZ338">
        <v>-0.61060000000000003</v>
      </c>
      <c r="CA338">
        <v>-5.1816376902949326</v>
      </c>
      <c r="CB338">
        <v>-5.6284999999999998</v>
      </c>
      <c r="CC338">
        <v>-3.7681</v>
      </c>
      <c r="CD338">
        <v>1.8604000000000001</v>
      </c>
      <c r="CE338">
        <v>-3.7681</v>
      </c>
      <c r="CF338">
        <v>87.330972785248051</v>
      </c>
      <c r="CG338">
        <v>67.7</v>
      </c>
      <c r="CH338">
        <v>112.7</v>
      </c>
      <c r="CI338">
        <v>45</v>
      </c>
      <c r="CJ338">
        <v>67.7</v>
      </c>
      <c r="CK338">
        <v>38.455872514426893</v>
      </c>
      <c r="CL338">
        <v>25.3</v>
      </c>
      <c r="CM338">
        <v>41.5</v>
      </c>
      <c r="CN338">
        <v>16.2</v>
      </c>
      <c r="CO338">
        <v>25.3</v>
      </c>
      <c r="CP338">
        <v>65.03807005939376</v>
      </c>
      <c r="CQ338">
        <v>54.3</v>
      </c>
      <c r="CR338">
        <v>75.2</v>
      </c>
      <c r="CS338">
        <v>20.900000000000009</v>
      </c>
      <c r="CT338">
        <v>75.2</v>
      </c>
      <c r="CU338">
        <v>13.89613711586297</v>
      </c>
      <c r="CV338">
        <v>11.8</v>
      </c>
      <c r="CW338">
        <v>19.7</v>
      </c>
      <c r="CX338">
        <v>7.8999999999999986</v>
      </c>
      <c r="CY338">
        <v>13</v>
      </c>
      <c r="CZ338">
        <v>88.263589438464891</v>
      </c>
      <c r="DA338">
        <v>56.4</v>
      </c>
      <c r="DB338">
        <v>102.8</v>
      </c>
      <c r="DC338">
        <v>46.4</v>
      </c>
      <c r="DD338">
        <v>59.8</v>
      </c>
      <c r="DE338">
        <v>22.95677454201353</v>
      </c>
      <c r="DF338">
        <v>6.9</v>
      </c>
      <c r="DG338">
        <v>26</v>
      </c>
      <c r="DH338">
        <v>19.100000000000001</v>
      </c>
      <c r="DI338">
        <v>12.3</v>
      </c>
      <c r="DJ338">
        <v>0.24906237618996269</v>
      </c>
      <c r="DK338">
        <v>0.18233234581201191</v>
      </c>
      <c r="DL338">
        <v>0.34591774094536532</v>
      </c>
      <c r="DM338">
        <v>0.16358539513335341</v>
      </c>
      <c r="DN338">
        <v>0.18233234581201191</v>
      </c>
      <c r="DO338">
        <v>4.2140513395322072</v>
      </c>
      <c r="DP338">
        <v>3.9419230000000001</v>
      </c>
      <c r="DQ338">
        <v>4.6158840000000003</v>
      </c>
      <c r="DR338">
        <v>0.67396100000000025</v>
      </c>
      <c r="DS338">
        <v>4.6158840000000003</v>
      </c>
      <c r="DT338">
        <v>6.4475624742457898</v>
      </c>
      <c r="DU338">
        <v>5.8759620000000004</v>
      </c>
      <c r="DV338">
        <v>6.9805700000000002</v>
      </c>
      <c r="DW338">
        <v>1.104608</v>
      </c>
      <c r="DX338">
        <v>6.9805700000000002</v>
      </c>
      <c r="DY338">
        <v>4.3755769288471944</v>
      </c>
      <c r="DZ338">
        <v>4.111402</v>
      </c>
      <c r="EA338">
        <v>4.8456760000000001</v>
      </c>
      <c r="EB338">
        <v>0.73427400000000009</v>
      </c>
      <c r="EC338">
        <v>4.8456760000000001</v>
      </c>
      <c r="ED338">
        <v>6.8249962811026634</v>
      </c>
      <c r="EE338">
        <v>6.1448989999999997</v>
      </c>
      <c r="EF338">
        <v>7.3513260000000002</v>
      </c>
      <c r="EG338">
        <v>1.206427000000001</v>
      </c>
      <c r="EH338">
        <v>7.3513260000000002</v>
      </c>
      <c r="EI338">
        <v>9.5156618050874524</v>
      </c>
      <c r="EJ338">
        <v>8.9597350000000002</v>
      </c>
      <c r="EK338">
        <v>10.181084999999999</v>
      </c>
      <c r="EL338">
        <v>1.221349999999999</v>
      </c>
      <c r="EM338">
        <v>10.089760999999999</v>
      </c>
      <c r="EN338">
        <v>35.125948832640418</v>
      </c>
      <c r="EO338">
        <v>28.29505</v>
      </c>
      <c r="EP338">
        <v>38.984639999999999</v>
      </c>
      <c r="EQ338">
        <v>10.689590000000001</v>
      </c>
      <c r="ER338">
        <v>28.29505</v>
      </c>
      <c r="ES338">
        <v>12.269676354077561</v>
      </c>
      <c r="ET338">
        <v>8.6589899999999993</v>
      </c>
      <c r="EU338">
        <v>17.51925</v>
      </c>
      <c r="EV338">
        <v>8.8602600000000002</v>
      </c>
      <c r="EW338">
        <v>8.6589899999999993</v>
      </c>
      <c r="EX338">
        <v>22.856272478562861</v>
      </c>
      <c r="EY338">
        <v>15.524369999999999</v>
      </c>
      <c r="EZ338">
        <v>24.899180000000001</v>
      </c>
      <c r="FA338">
        <v>9.3748100000000019</v>
      </c>
      <c r="FB338">
        <v>19.636060000000001</v>
      </c>
      <c r="FC338">
        <v>0.56031880493393316</v>
      </c>
      <c r="FD338">
        <v>0.45135431578188412</v>
      </c>
      <c r="FE338">
        <v>0.62187151156131792</v>
      </c>
      <c r="FF338">
        <v>0.17051719577943389</v>
      </c>
      <c r="FG338">
        <v>0.45135431578188412</v>
      </c>
      <c r="FH338">
        <v>1.884840556762631</v>
      </c>
      <c r="FI338">
        <v>0.89783989173433265</v>
      </c>
      <c r="FJ338">
        <v>2.2677078966484552</v>
      </c>
      <c r="FK338">
        <v>1.3698680049141221</v>
      </c>
      <c r="FL338">
        <v>2.2677078966484552</v>
      </c>
      <c r="FM338">
        <v>38.490150738319933</v>
      </c>
      <c r="FN338">
        <v>38.15</v>
      </c>
      <c r="FO338">
        <v>40.33</v>
      </c>
      <c r="FP338">
        <v>2.1800000000000002</v>
      </c>
      <c r="FQ338">
        <v>39.18</v>
      </c>
      <c r="FR338">
        <v>429.60265425053069</v>
      </c>
      <c r="FS338">
        <v>412.72719000000001</v>
      </c>
      <c r="FT338">
        <v>433.75313</v>
      </c>
      <c r="FU338">
        <v>21.025939999999991</v>
      </c>
      <c r="FV338">
        <v>422.21587</v>
      </c>
      <c r="FW338">
        <v>0.73101663575439835</v>
      </c>
      <c r="FX338">
        <v>0.72415300000000005</v>
      </c>
      <c r="FY338">
        <v>0.75656800000000002</v>
      </c>
      <c r="FZ338">
        <v>3.2414999999999972E-2</v>
      </c>
      <c r="GA338">
        <v>0.74355899999999997</v>
      </c>
      <c r="GB338">
        <v>10</v>
      </c>
      <c r="GC338">
        <v>10</v>
      </c>
    </row>
    <row r="339" spans="1:185" x14ac:dyDescent="0.3">
      <c r="A339" s="36" t="s">
        <v>440</v>
      </c>
      <c r="B339">
        <v>-6.3105498394192008E-2</v>
      </c>
      <c r="C339">
        <v>1.8728908271823781</v>
      </c>
      <c r="D339">
        <v>1.7984239790987051</v>
      </c>
      <c r="E339">
        <v>-0.90873435920018886</v>
      </c>
      <c r="F339">
        <v>-0.54452439321507762</v>
      </c>
      <c r="G339">
        <v>1.4532587273110771</v>
      </c>
      <c r="H339">
        <v>-54.19177855264271</v>
      </c>
      <c r="I339">
        <v>3.7816729530209182E-2</v>
      </c>
      <c r="J339">
        <v>4.2504603223433727E-3</v>
      </c>
      <c r="K339">
        <v>0.19321948381919959</v>
      </c>
      <c r="L339">
        <v>-2.8172147319043151E-2</v>
      </c>
      <c r="M339">
        <v>9.849924550175175E-2</v>
      </c>
      <c r="N339">
        <v>0.17766078975245311</v>
      </c>
      <c r="O339">
        <v>-0.21323906844134369</v>
      </c>
      <c r="P339">
        <v>-3.5578278688890637E-2</v>
      </c>
      <c r="Q339">
        <v>-0.12440753194938919</v>
      </c>
      <c r="R339">
        <v>4.3562924540551468E-2</v>
      </c>
      <c r="S339">
        <v>0.81478559258820404</v>
      </c>
      <c r="T339">
        <v>-0.52604070257584057</v>
      </c>
      <c r="U339">
        <v>-0.51088093463668527</v>
      </c>
      <c r="V339">
        <v>1.9534790409445639</v>
      </c>
      <c r="W339">
        <v>1.9472207031653781</v>
      </c>
      <c r="X339">
        <v>0.20130288462149221</v>
      </c>
      <c r="Y339">
        <v>0.19370371208947371</v>
      </c>
      <c r="Z339">
        <v>3.3521056098105358E-2</v>
      </c>
      <c r="AA339">
        <v>3.7617468251641403E-2</v>
      </c>
      <c r="AB339">
        <v>50.282546938479612</v>
      </c>
      <c r="AC339">
        <v>-0.37232368219451317</v>
      </c>
      <c r="AD339">
        <v>1.9284246692877201</v>
      </c>
      <c r="AE339">
        <v>0.57362656681600543</v>
      </c>
      <c r="AF339">
        <v>0.56602739428398696</v>
      </c>
      <c r="AG339">
        <v>0.82284368789162954</v>
      </c>
      <c r="AH339">
        <v>4.7966643239509563E-3</v>
      </c>
      <c r="AI339">
        <v>304.75791107515118</v>
      </c>
      <c r="AJ339">
        <v>275.60963170163387</v>
      </c>
      <c r="AK339">
        <v>303.72216740774479</v>
      </c>
      <c r="AL339">
        <v>334.94196988439421</v>
      </c>
      <c r="AM339">
        <v>382.35291904794377</v>
      </c>
      <c r="AN339">
        <v>492.1378445987516</v>
      </c>
      <c r="AO339">
        <v>203.05177597371619</v>
      </c>
      <c r="AP339">
        <v>391.72114668237901</v>
      </c>
      <c r="AQ339">
        <v>21.25621892596638</v>
      </c>
      <c r="AR339">
        <v>5.443467511553334</v>
      </c>
      <c r="AS339">
        <v>12.40447115716778</v>
      </c>
      <c r="AT339">
        <v>-21.222474887040828</v>
      </c>
      <c r="AU339">
        <v>-12.820927595597359</v>
      </c>
      <c r="AV339">
        <v>-8.4015472914434799</v>
      </c>
      <c r="AW339">
        <v>2.6986868600959002</v>
      </c>
      <c r="AX339">
        <v>1.0558000000000001</v>
      </c>
      <c r="AY339">
        <v>2.8904000000000001</v>
      </c>
      <c r="AZ339">
        <v>1.8346</v>
      </c>
      <c r="BA339">
        <v>1.1156999999999999</v>
      </c>
      <c r="BB339">
        <v>0.9310044899731329</v>
      </c>
      <c r="BC339">
        <v>0.86539999999999995</v>
      </c>
      <c r="BD339">
        <v>0.95630000000000004</v>
      </c>
      <c r="BE339">
        <v>9.0900000000000092E-2</v>
      </c>
      <c r="BF339">
        <v>0.89590000000000003</v>
      </c>
      <c r="BG339">
        <v>18.072537959699659</v>
      </c>
      <c r="BH339">
        <v>14.125</v>
      </c>
      <c r="BI339">
        <v>26.080300000000001</v>
      </c>
      <c r="BJ339">
        <v>11.955299999999999</v>
      </c>
      <c r="BK339">
        <v>22.679400000000001</v>
      </c>
      <c r="BL339">
        <v>7.5141555500635624</v>
      </c>
      <c r="BM339">
        <v>6.5875000000000004</v>
      </c>
      <c r="BN339">
        <v>11.063499999999999</v>
      </c>
      <c r="BO339">
        <v>4.4759999999999991</v>
      </c>
      <c r="BP339">
        <v>11.063499999999999</v>
      </c>
      <c r="BQ339">
        <v>5.002400026087769</v>
      </c>
      <c r="BR339">
        <v>4.0361000000000002</v>
      </c>
      <c r="BS339">
        <v>6.9831000000000003</v>
      </c>
      <c r="BT339">
        <v>2.9470000000000001</v>
      </c>
      <c r="BU339">
        <v>6.9831000000000003</v>
      </c>
      <c r="BV339">
        <v>0.50297462357978351</v>
      </c>
      <c r="BW339">
        <v>-0.49540000000000001</v>
      </c>
      <c r="BX339">
        <v>1.5184</v>
      </c>
      <c r="BY339">
        <v>2.0137999999999998</v>
      </c>
      <c r="BZ339">
        <v>1.4711000000000001</v>
      </c>
      <c r="CA339">
        <v>-5.5054739135396664</v>
      </c>
      <c r="CB339">
        <v>-8.4542000000000002</v>
      </c>
      <c r="CC339">
        <v>-4.8114999999999997</v>
      </c>
      <c r="CD339">
        <v>3.6427</v>
      </c>
      <c r="CE339">
        <v>-8.4542000000000002</v>
      </c>
      <c r="CF339">
        <v>100.4166979163726</v>
      </c>
      <c r="CG339">
        <v>59</v>
      </c>
      <c r="CH339">
        <v>121.3</v>
      </c>
      <c r="CI339">
        <v>62.3</v>
      </c>
      <c r="CJ339">
        <v>59</v>
      </c>
      <c r="CK339">
        <v>43.16459612720346</v>
      </c>
      <c r="CL339">
        <v>15.9</v>
      </c>
      <c r="CM339">
        <v>44.2</v>
      </c>
      <c r="CN339">
        <v>28.3</v>
      </c>
      <c r="CO339">
        <v>15.9</v>
      </c>
      <c r="CP339">
        <v>65.307229304262108</v>
      </c>
      <c r="CQ339">
        <v>53.6</v>
      </c>
      <c r="CR339">
        <v>99</v>
      </c>
      <c r="CS339">
        <v>45.4</v>
      </c>
      <c r="CT339">
        <v>90.8</v>
      </c>
      <c r="CU339">
        <v>13.21226002436863</v>
      </c>
      <c r="CV339">
        <v>11.6</v>
      </c>
      <c r="CW339">
        <v>19.2</v>
      </c>
      <c r="CX339">
        <v>7.6</v>
      </c>
      <c r="CY339">
        <v>13.2</v>
      </c>
      <c r="CZ339">
        <v>113.5265090929573</v>
      </c>
      <c r="DA339">
        <v>72.2</v>
      </c>
      <c r="DB339">
        <v>149.5</v>
      </c>
      <c r="DC339">
        <v>77.3</v>
      </c>
      <c r="DD339">
        <v>84.9</v>
      </c>
      <c r="DE339">
        <v>27.06717736731904</v>
      </c>
      <c r="DF339">
        <v>2.2000000000000002</v>
      </c>
      <c r="DG339">
        <v>27.9</v>
      </c>
      <c r="DH339">
        <v>25.7</v>
      </c>
      <c r="DI339">
        <v>2.2000000000000002</v>
      </c>
      <c r="DJ339">
        <v>0.25659301951360991</v>
      </c>
      <c r="DK339">
        <v>0.1365740740740741</v>
      </c>
      <c r="DL339">
        <v>0.32801514332071391</v>
      </c>
      <c r="DM339">
        <v>0.19144106924663981</v>
      </c>
      <c r="DN339">
        <v>0.1365740740740741</v>
      </c>
      <c r="DO339">
        <v>4.042304877344967</v>
      </c>
      <c r="DP339">
        <v>3.6171769999999999</v>
      </c>
      <c r="DQ339">
        <v>4.6684150000000004</v>
      </c>
      <c r="DR339">
        <v>1.051238000000001</v>
      </c>
      <c r="DS339">
        <v>4.0758289999999997</v>
      </c>
      <c r="DT339">
        <v>7.0138425550341887</v>
      </c>
      <c r="DU339">
        <v>5.9691549999999998</v>
      </c>
      <c r="DV339">
        <v>7.3301470000000002</v>
      </c>
      <c r="DW339">
        <v>1.360992</v>
      </c>
      <c r="DX339">
        <v>6.3963369999999999</v>
      </c>
      <c r="DY339">
        <v>4.550491904863196</v>
      </c>
      <c r="DZ339">
        <v>3.9054310000000001</v>
      </c>
      <c r="EA339">
        <v>4.9320079999999997</v>
      </c>
      <c r="EB339">
        <v>1.0265770000000001</v>
      </c>
      <c r="EC339">
        <v>4.9320079999999997</v>
      </c>
      <c r="ED339">
        <v>7.6643014578516322</v>
      </c>
      <c r="EE339">
        <v>6.612228</v>
      </c>
      <c r="EF339">
        <v>8.3746209999999994</v>
      </c>
      <c r="EG339">
        <v>1.762392999999999</v>
      </c>
      <c r="EH339">
        <v>7.3639010000000003</v>
      </c>
      <c r="EI339">
        <v>7.7799833290841276</v>
      </c>
      <c r="EJ339">
        <v>7.5197200000000004</v>
      </c>
      <c r="EK339">
        <v>10.310425</v>
      </c>
      <c r="EL339">
        <v>2.790705</v>
      </c>
      <c r="EM339">
        <v>10.245172</v>
      </c>
      <c r="EN339">
        <v>43.438217508201546</v>
      </c>
      <c r="EO339">
        <v>33.11712</v>
      </c>
      <c r="EP339">
        <v>50.077930000000002</v>
      </c>
      <c r="EQ339">
        <v>16.960809999999999</v>
      </c>
      <c r="ER339">
        <v>33.11712</v>
      </c>
      <c r="ES339">
        <v>16.721478688964851</v>
      </c>
      <c r="ET339">
        <v>7.5271600000000003</v>
      </c>
      <c r="EU339">
        <v>21.264309999999998</v>
      </c>
      <c r="EV339">
        <v>13.73715</v>
      </c>
      <c r="EW339">
        <v>7.5271600000000003</v>
      </c>
      <c r="EX339">
        <v>26.716738819236699</v>
      </c>
      <c r="EY339">
        <v>23.890519999999999</v>
      </c>
      <c r="EZ339">
        <v>30.856619999999999</v>
      </c>
      <c r="FA339">
        <v>6.9661000000000008</v>
      </c>
      <c r="FB339">
        <v>25.589960000000001</v>
      </c>
      <c r="FC339">
        <v>0.62025958169316042</v>
      </c>
      <c r="FD339">
        <v>0.47288337727494961</v>
      </c>
      <c r="FE339">
        <v>0.71506884250014857</v>
      </c>
      <c r="FF339">
        <v>0.24218546522519899</v>
      </c>
      <c r="FG339">
        <v>0.47288337727494961</v>
      </c>
      <c r="FH339">
        <v>1.611130843943992</v>
      </c>
      <c r="FI339">
        <v>1.1671504977118941</v>
      </c>
      <c r="FJ339">
        <v>3.3996832802810091</v>
      </c>
      <c r="FK339">
        <v>2.2325327825691148</v>
      </c>
      <c r="FL339">
        <v>3.3996832802810091</v>
      </c>
      <c r="FM339">
        <v>44.96721015594364</v>
      </c>
      <c r="FN339">
        <v>40.25</v>
      </c>
      <c r="FO339">
        <v>48.23</v>
      </c>
      <c r="FP339">
        <v>7.9799999999999969</v>
      </c>
      <c r="FQ339">
        <v>43.28</v>
      </c>
      <c r="FR339">
        <v>466.54756547390718</v>
      </c>
      <c r="FS339">
        <v>442.90197000000001</v>
      </c>
      <c r="FT339">
        <v>468.26578999999998</v>
      </c>
      <c r="FU339">
        <v>25.363819999999979</v>
      </c>
      <c r="FV339">
        <v>445.13175000000001</v>
      </c>
      <c r="FW339">
        <v>0.72330123103938893</v>
      </c>
      <c r="FX339">
        <v>0.72133599999999998</v>
      </c>
      <c r="FY339">
        <v>0.75711300000000004</v>
      </c>
      <c r="FZ339">
        <v>3.5777000000000059E-2</v>
      </c>
      <c r="GA339">
        <v>0.75497700000000001</v>
      </c>
      <c r="GB339">
        <v>13</v>
      </c>
      <c r="GC339">
        <v>10</v>
      </c>
    </row>
    <row r="340" spans="1:185" x14ac:dyDescent="0.3">
      <c r="A340" s="36" t="s">
        <v>1663</v>
      </c>
      <c r="B340">
        <v>-6.166233823566996E-2</v>
      </c>
      <c r="C340">
        <v>1.742183362096448</v>
      </c>
      <c r="D340">
        <v>1.8179043416285441</v>
      </c>
      <c r="E340">
        <v>-0.8540898695333986</v>
      </c>
      <c r="F340">
        <v>-0.62421498895568572</v>
      </c>
      <c r="G340">
        <v>1.4783048584890841</v>
      </c>
      <c r="H340">
        <v>-54.201480849218143</v>
      </c>
      <c r="I340">
        <v>6.9303101163245326E-2</v>
      </c>
      <c r="J340">
        <v>0.32563745987455261</v>
      </c>
      <c r="K340">
        <v>0.2022794417906158</v>
      </c>
      <c r="L340">
        <v>-2.752302170814272E-2</v>
      </c>
      <c r="M340">
        <v>9.8961527197751711E-2</v>
      </c>
      <c r="N340">
        <v>0.18265409353548381</v>
      </c>
      <c r="O340">
        <v>-0.20209771155927009</v>
      </c>
      <c r="P340">
        <v>-1.9443618023786219E-2</v>
      </c>
      <c r="Q340">
        <v>-0.11077565445431729</v>
      </c>
      <c r="R340">
        <v>3.3592708349234252E-2</v>
      </c>
      <c r="S340">
        <v>0.83651170955692422</v>
      </c>
      <c r="T340">
        <v>-0.51824673772142926</v>
      </c>
      <c r="U340">
        <v>-0.50770212946542859</v>
      </c>
      <c r="V340">
        <v>1.947204401511784</v>
      </c>
      <c r="W340">
        <v>1.9384233595935161</v>
      </c>
      <c r="X340">
        <v>0.20884817161939831</v>
      </c>
      <c r="Y340">
        <v>0.19709358059208221</v>
      </c>
      <c r="Z340">
        <v>4.5776959554306509E-2</v>
      </c>
      <c r="AA340">
        <v>5.4058594139328793E-2</v>
      </c>
      <c r="AB340">
        <v>46.359658872043013</v>
      </c>
      <c r="AC340">
        <v>-0.34032250160501792</v>
      </c>
      <c r="AD340">
        <v>1.9154317986746821</v>
      </c>
      <c r="AE340">
        <v>0.54917067322441615</v>
      </c>
      <c r="AF340">
        <v>0.53741608219710002</v>
      </c>
      <c r="AG340">
        <v>0.79535436872303678</v>
      </c>
      <c r="AH340">
        <v>5.7995761743564718E-3</v>
      </c>
      <c r="AI340">
        <v>270.48347374573018</v>
      </c>
      <c r="AJ340">
        <v>221.07775860446651</v>
      </c>
      <c r="AK340">
        <v>285.43499295554528</v>
      </c>
      <c r="AL340">
        <v>304.93776936706217</v>
      </c>
      <c r="AM340">
        <v>376.51554968932231</v>
      </c>
      <c r="AN340">
        <v>497.40113709319002</v>
      </c>
      <c r="AO340">
        <v>167.69193697556219</v>
      </c>
      <c r="AP340">
        <v>397.10124046529808</v>
      </c>
      <c r="AQ340">
        <v>20.969979325578361</v>
      </c>
      <c r="AR340">
        <v>4.5699896627891823</v>
      </c>
      <c r="AS340">
        <v>12.97959684877811</v>
      </c>
      <c r="AT340">
        <v>-17.744581310242829</v>
      </c>
      <c r="AU340">
        <v>-12.54002067442164</v>
      </c>
      <c r="AV340">
        <v>-5.204560635821192</v>
      </c>
      <c r="AW340">
        <v>0.20150074537926679</v>
      </c>
      <c r="AX340">
        <v>0.20050000000000001</v>
      </c>
      <c r="AY340">
        <v>1.1686000000000001</v>
      </c>
      <c r="AZ340">
        <v>0.96810000000000007</v>
      </c>
      <c r="BA340">
        <v>1.1686000000000001</v>
      </c>
      <c r="BB340">
        <v>0.86119638197621384</v>
      </c>
      <c r="BC340">
        <v>0.85770000000000002</v>
      </c>
      <c r="BD340">
        <v>0.86119999999999997</v>
      </c>
      <c r="BE340">
        <v>3.499999999999948E-3</v>
      </c>
      <c r="BF340">
        <v>0.85770000000000002</v>
      </c>
      <c r="BG340">
        <v>26.23869143100228</v>
      </c>
      <c r="BH340">
        <v>26.238199999999999</v>
      </c>
      <c r="BI340">
        <v>26.7136</v>
      </c>
      <c r="BJ340">
        <v>0.47540000000000049</v>
      </c>
      <c r="BK340">
        <v>26.7136</v>
      </c>
      <c r="BL340">
        <v>5.0060974428586196</v>
      </c>
      <c r="BM340">
        <v>1.6213</v>
      </c>
      <c r="BN340">
        <v>5.0095999999999998</v>
      </c>
      <c r="BO340">
        <v>3.3883000000000001</v>
      </c>
      <c r="BP340">
        <v>1.6213</v>
      </c>
      <c r="BQ340">
        <v>3.8135439962238791</v>
      </c>
      <c r="BR340">
        <v>1.1501999999999999</v>
      </c>
      <c r="BS340">
        <v>3.8163</v>
      </c>
      <c r="BT340">
        <v>2.6661000000000001</v>
      </c>
      <c r="BU340">
        <v>1.1501999999999999</v>
      </c>
      <c r="BV340">
        <v>-0.63285289060280858</v>
      </c>
      <c r="BW340">
        <v>-0.63349999999999995</v>
      </c>
      <c r="BX340">
        <v>-7.4999999999999997E-3</v>
      </c>
      <c r="BY340">
        <v>0.626</v>
      </c>
      <c r="BZ340">
        <v>-7.4999999999999997E-3</v>
      </c>
      <c r="CA340">
        <v>-3.18069110562107</v>
      </c>
      <c r="CB340">
        <v>-3.1827999999999999</v>
      </c>
      <c r="CC340">
        <v>-1.1427</v>
      </c>
      <c r="CD340">
        <v>2.0400999999999998</v>
      </c>
      <c r="CE340">
        <v>-1.1427</v>
      </c>
      <c r="CF340">
        <v>100.2998966278918</v>
      </c>
      <c r="CG340">
        <v>100.2</v>
      </c>
      <c r="CH340">
        <v>100.3</v>
      </c>
      <c r="CI340">
        <v>9.9999999999994316E-2</v>
      </c>
      <c r="CJ340">
        <v>100.2</v>
      </c>
      <c r="CK340">
        <v>43.697002208862862</v>
      </c>
      <c r="CL340">
        <v>40.799999999999997</v>
      </c>
      <c r="CM340">
        <v>43.7</v>
      </c>
      <c r="CN340">
        <v>2.9000000000000061</v>
      </c>
      <c r="CO340">
        <v>40.799999999999997</v>
      </c>
      <c r="CP340">
        <v>88.803721395894399</v>
      </c>
      <c r="CQ340">
        <v>88.8</v>
      </c>
      <c r="CR340">
        <v>92.4</v>
      </c>
      <c r="CS340">
        <v>3.600000000000009</v>
      </c>
      <c r="CT340">
        <v>92.4</v>
      </c>
      <c r="CU340">
        <v>15.300206744216361</v>
      </c>
      <c r="CV340">
        <v>15.3</v>
      </c>
      <c r="CW340">
        <v>15.5</v>
      </c>
      <c r="CX340">
        <v>0.19999999999999929</v>
      </c>
      <c r="CY340">
        <v>15.5</v>
      </c>
      <c r="CZ340">
        <v>71.679532322580854</v>
      </c>
      <c r="DA340">
        <v>51.9</v>
      </c>
      <c r="DB340">
        <v>71.7</v>
      </c>
      <c r="DC340">
        <v>19.8</v>
      </c>
      <c r="DD340">
        <v>51.9</v>
      </c>
      <c r="DE340">
        <v>24.598449418377339</v>
      </c>
      <c r="DF340">
        <v>23.1</v>
      </c>
      <c r="DG340">
        <v>24.6</v>
      </c>
      <c r="DH340">
        <v>1.5</v>
      </c>
      <c r="DI340">
        <v>23.1</v>
      </c>
      <c r="DJ340">
        <v>0.25258016762797192</v>
      </c>
      <c r="DK340">
        <v>0.25156916896811449</v>
      </c>
      <c r="DL340">
        <v>0.25258121380005039</v>
      </c>
      <c r="DM340">
        <v>1.012044831935899E-3</v>
      </c>
      <c r="DN340">
        <v>0.25156916896811449</v>
      </c>
      <c r="DO340">
        <v>4.1318758099098742</v>
      </c>
      <c r="DP340">
        <v>4.1313959999999996</v>
      </c>
      <c r="DQ340">
        <v>4.5955539999999999</v>
      </c>
      <c r="DR340">
        <v>0.46415800000000029</v>
      </c>
      <c r="DS340">
        <v>4.5955539999999999</v>
      </c>
      <c r="DT340">
        <v>6.3606345018553103</v>
      </c>
      <c r="DU340">
        <v>6.3606299999999996</v>
      </c>
      <c r="DV340">
        <v>6.3649849999999999</v>
      </c>
      <c r="DW340">
        <v>4.3550000000003308E-3</v>
      </c>
      <c r="DX340">
        <v>6.3649849999999999</v>
      </c>
      <c r="DY340">
        <v>4.5785809272287628</v>
      </c>
      <c r="DZ340">
        <v>4.5783529999999999</v>
      </c>
      <c r="EA340">
        <v>4.798845</v>
      </c>
      <c r="EB340">
        <v>0.2204920000000001</v>
      </c>
      <c r="EC340">
        <v>4.798845</v>
      </c>
      <c r="ED340">
        <v>6.8258763303664836</v>
      </c>
      <c r="EE340">
        <v>6.8258669999999997</v>
      </c>
      <c r="EF340">
        <v>6.8348930000000001</v>
      </c>
      <c r="EG340">
        <v>9.0260000000004226E-3</v>
      </c>
      <c r="EH340">
        <v>6.8348930000000001</v>
      </c>
      <c r="EI340">
        <v>7.6357812110429766</v>
      </c>
      <c r="EJ340">
        <v>7.635726</v>
      </c>
      <c r="EK340">
        <v>7.6891360000000004</v>
      </c>
      <c r="EL340">
        <v>5.3410000000000402E-2</v>
      </c>
      <c r="EM340">
        <v>7.6891360000000004</v>
      </c>
      <c r="EN340">
        <v>36.088815444792132</v>
      </c>
      <c r="EO340">
        <v>36.087139999999998</v>
      </c>
      <c r="EP340">
        <v>37.707929999999998</v>
      </c>
      <c r="EQ340">
        <v>1.62079</v>
      </c>
      <c r="ER340">
        <v>37.707929999999998</v>
      </c>
      <c r="ES340">
        <v>14.77475930245782</v>
      </c>
      <c r="ET340">
        <v>14.770049999999999</v>
      </c>
      <c r="EU340">
        <v>19.32573</v>
      </c>
      <c r="EV340">
        <v>4.5556800000000006</v>
      </c>
      <c r="EW340">
        <v>19.32573</v>
      </c>
      <c r="EX340">
        <v>21.314056142334309</v>
      </c>
      <c r="EY340">
        <v>18.382200000000001</v>
      </c>
      <c r="EZ340">
        <v>21.31709</v>
      </c>
      <c r="FA340">
        <v>2.9348899999999989</v>
      </c>
      <c r="FB340">
        <v>18.382200000000001</v>
      </c>
      <c r="FC340">
        <v>0.49320492517009062</v>
      </c>
      <c r="FD340">
        <v>0.49318202783713178</v>
      </c>
      <c r="FE340">
        <v>0.51533242542746849</v>
      </c>
      <c r="FF340">
        <v>2.2150397590336709E-2</v>
      </c>
      <c r="FG340">
        <v>0.51533242542746849</v>
      </c>
      <c r="FH340">
        <v>1.4427558985707809</v>
      </c>
      <c r="FI340">
        <v>0.95117752343637219</v>
      </c>
      <c r="FJ340">
        <v>1.443264579334532</v>
      </c>
      <c r="FK340">
        <v>0.4920870558981596</v>
      </c>
      <c r="FL340">
        <v>0.95117752343637219</v>
      </c>
      <c r="FM340">
        <v>40.198470092798978</v>
      </c>
      <c r="FN340">
        <v>38.72</v>
      </c>
      <c r="FO340">
        <v>40.200000000000003</v>
      </c>
      <c r="FP340">
        <v>1.480000000000004</v>
      </c>
      <c r="FQ340">
        <v>38.72</v>
      </c>
      <c r="FR340">
        <v>458.06510975714872</v>
      </c>
      <c r="FS340">
        <v>458.06353999999999</v>
      </c>
      <c r="FT340">
        <v>459.58208999999999</v>
      </c>
      <c r="FU340">
        <v>1.518550000000005</v>
      </c>
      <c r="FV340">
        <v>459.58208999999999</v>
      </c>
      <c r="FW340">
        <v>0.76005426063913328</v>
      </c>
      <c r="FX340">
        <v>0.75740700000000005</v>
      </c>
      <c r="FY340">
        <v>0.76005699999999998</v>
      </c>
      <c r="FZ340">
        <v>2.6499999999999302E-3</v>
      </c>
      <c r="GA340">
        <v>0.75740700000000005</v>
      </c>
      <c r="GB340">
        <v>2</v>
      </c>
      <c r="GC340">
        <v>2</v>
      </c>
    </row>
    <row r="341" spans="1:185" x14ac:dyDescent="0.3">
      <c r="A341" s="36" t="s">
        <v>1666</v>
      </c>
      <c r="B341">
        <v>-3.4603832294199548E-2</v>
      </c>
      <c r="C341">
        <v>1.880198005634474</v>
      </c>
      <c r="D341">
        <v>1.6518026629669329</v>
      </c>
      <c r="E341">
        <v>-0.79585138909553854</v>
      </c>
      <c r="F341">
        <v>-0.54491141572731039</v>
      </c>
      <c r="G341">
        <v>1.340861814603387</v>
      </c>
      <c r="H341">
        <v>-54.172166939683962</v>
      </c>
      <c r="I341">
        <v>0.1362769521942799</v>
      </c>
      <c r="J341">
        <v>0.27798794342411409</v>
      </c>
      <c r="K341">
        <v>0.20020157204580991</v>
      </c>
      <c r="L341">
        <v>-4.9109937243894973E-2</v>
      </c>
      <c r="M341">
        <v>6.5357171045325971E-2</v>
      </c>
      <c r="N341">
        <v>0.23950714238245061</v>
      </c>
      <c r="O341">
        <v>-0.24245497917521849</v>
      </c>
      <c r="P341">
        <v>-2.94783679276794E-3</v>
      </c>
      <c r="Q341">
        <v>-0.1227063590674719</v>
      </c>
      <c r="R341">
        <v>3.1430934294773213E-2</v>
      </c>
      <c r="S341">
        <v>0.69399605356203564</v>
      </c>
      <c r="T341">
        <v>-0.54052203627381523</v>
      </c>
      <c r="U341">
        <v>-0.54021946611128213</v>
      </c>
      <c r="V341">
        <v>1.970882386157754</v>
      </c>
      <c r="W341">
        <v>1.9675370993007779</v>
      </c>
      <c r="X341">
        <v>0.1570395069959532</v>
      </c>
      <c r="Y341">
        <v>0.1542113500381789</v>
      </c>
      <c r="Z341">
        <v>4.4123429694260752E-2</v>
      </c>
      <c r="AA341">
        <v>5.2156394009975737E-2</v>
      </c>
      <c r="AB341">
        <v>53.92935404440199</v>
      </c>
      <c r="AC341">
        <v>-0.41528378075930272</v>
      </c>
      <c r="AD341">
        <v>1.942954800284189</v>
      </c>
      <c r="AE341">
        <v>0.57232328775525576</v>
      </c>
      <c r="AF341">
        <v>0.5694951307974816</v>
      </c>
      <c r="AG341">
        <v>0.98989345112850768</v>
      </c>
      <c r="AH341">
        <v>2.9802202447669151E-3</v>
      </c>
      <c r="AI341">
        <v>388.11493288106499</v>
      </c>
      <c r="AJ341">
        <v>330.70891409625449</v>
      </c>
      <c r="AK341">
        <v>411.41372091568149</v>
      </c>
      <c r="AL341">
        <v>422.22196555667477</v>
      </c>
      <c r="AM341">
        <v>151.74168968161621</v>
      </c>
      <c r="AN341">
        <v>235.5142680098931</v>
      </c>
      <c r="AO341">
        <v>86.760142300593571</v>
      </c>
      <c r="AP341">
        <v>196.2138431578291</v>
      </c>
      <c r="AQ341">
        <v>18.43993183825647</v>
      </c>
      <c r="AR341">
        <v>3.7629857354756879</v>
      </c>
      <c r="AS341">
        <v>12.17957742767444</v>
      </c>
      <c r="AT341">
        <v>-13.10613762694897</v>
      </c>
      <c r="AU341">
        <v>-3.1897233228791202</v>
      </c>
      <c r="AV341">
        <v>-9.9164143040698463</v>
      </c>
      <c r="AW341">
        <v>3.4678286647810759</v>
      </c>
      <c r="AX341">
        <v>1.4071</v>
      </c>
      <c r="AY341">
        <v>6.4846000000000004</v>
      </c>
      <c r="AZ341">
        <v>5.0775000000000006</v>
      </c>
      <c r="BA341">
        <v>3.4489000000000001</v>
      </c>
      <c r="BB341">
        <v>0.9681005576769095</v>
      </c>
      <c r="BC341">
        <v>0.96609999999999996</v>
      </c>
      <c r="BD341">
        <v>0.9859</v>
      </c>
      <c r="BE341">
        <v>1.980000000000004E-2</v>
      </c>
      <c r="BF341">
        <v>0.96809999999999996</v>
      </c>
      <c r="BG341">
        <v>11.68909494141923</v>
      </c>
      <c r="BH341">
        <v>7.7845000000000004</v>
      </c>
      <c r="BI341">
        <v>12.1119</v>
      </c>
      <c r="BJ341">
        <v>4.3273999999999999</v>
      </c>
      <c r="BK341">
        <v>11.6892</v>
      </c>
      <c r="BL341">
        <v>11.66023604928357</v>
      </c>
      <c r="BM341">
        <v>9.4017999999999997</v>
      </c>
      <c r="BN341">
        <v>28.526199999999999</v>
      </c>
      <c r="BO341">
        <v>19.124400000000001</v>
      </c>
      <c r="BP341">
        <v>11.642200000000001</v>
      </c>
      <c r="BQ341">
        <v>9.1466711194581691</v>
      </c>
      <c r="BR341">
        <v>6.4412000000000003</v>
      </c>
      <c r="BS341">
        <v>15.8192</v>
      </c>
      <c r="BT341">
        <v>9.3780000000000001</v>
      </c>
      <c r="BU341">
        <v>9.1550999999999991</v>
      </c>
      <c r="BV341">
        <v>-2.3217085422675612</v>
      </c>
      <c r="BW341">
        <v>-3.1753999999999998</v>
      </c>
      <c r="BX341">
        <v>6.8954000000000004</v>
      </c>
      <c r="BY341">
        <v>10.0708</v>
      </c>
      <c r="BZ341">
        <v>-2.3620000000000001</v>
      </c>
      <c r="CA341">
        <v>-6.8249621245530641</v>
      </c>
      <c r="CB341">
        <v>-22.714600000000001</v>
      </c>
      <c r="CC341">
        <v>-5.8018000000000001</v>
      </c>
      <c r="CD341">
        <v>16.912800000000001</v>
      </c>
      <c r="CE341">
        <v>-6.7930999999999999</v>
      </c>
      <c r="CF341">
        <v>39.300424852063962</v>
      </c>
      <c r="CG341">
        <v>39.299999999999997</v>
      </c>
      <c r="CH341">
        <v>41.7</v>
      </c>
      <c r="CI341">
        <v>2.4000000000000061</v>
      </c>
      <c r="CJ341">
        <v>39.299999999999997</v>
      </c>
      <c r="CK341">
        <v>10.50018306080554</v>
      </c>
      <c r="CL341">
        <v>10.5</v>
      </c>
      <c r="CM341">
        <v>13.1</v>
      </c>
      <c r="CN341">
        <v>2.6</v>
      </c>
      <c r="CO341">
        <v>10.5</v>
      </c>
      <c r="CP341">
        <v>38.200817872895477</v>
      </c>
      <c r="CQ341">
        <v>25.1</v>
      </c>
      <c r="CR341">
        <v>38.4</v>
      </c>
      <c r="CS341">
        <v>13.3</v>
      </c>
      <c r="CT341">
        <v>38.200000000000003</v>
      </c>
      <c r="CU341">
        <v>9.2999999995232017</v>
      </c>
      <c r="CV341">
        <v>9.1999999999999993</v>
      </c>
      <c r="CW341">
        <v>9.3000000000000007</v>
      </c>
      <c r="CX341">
        <v>0.10000000000000139</v>
      </c>
      <c r="CY341">
        <v>9.3000000000000007</v>
      </c>
      <c r="CZ341">
        <v>42.103126165509593</v>
      </c>
      <c r="DA341">
        <v>42.1</v>
      </c>
      <c r="DB341">
        <v>66.3</v>
      </c>
      <c r="DC341">
        <v>24.2</v>
      </c>
      <c r="DD341">
        <v>42.1</v>
      </c>
      <c r="DE341">
        <v>1.000457796794145</v>
      </c>
      <c r="DF341">
        <v>1</v>
      </c>
      <c r="DG341">
        <v>3.7</v>
      </c>
      <c r="DH341">
        <v>2.7</v>
      </c>
      <c r="DI341">
        <v>1</v>
      </c>
      <c r="DJ341">
        <v>0.20029396044396189</v>
      </c>
      <c r="DK341">
        <v>0.19838465421504289</v>
      </c>
      <c r="DL341">
        <v>0.21275510204081641</v>
      </c>
      <c r="DM341">
        <v>1.4370447825773489E-2</v>
      </c>
      <c r="DN341">
        <v>0.20030581039755349</v>
      </c>
      <c r="DO341">
        <v>2.9327565911433742</v>
      </c>
      <c r="DP341">
        <v>2.730067</v>
      </c>
      <c r="DQ341">
        <v>3.2824300000000002</v>
      </c>
      <c r="DR341">
        <v>0.55236300000000016</v>
      </c>
      <c r="DS341">
        <v>2.9327299999999998</v>
      </c>
      <c r="DT341">
        <v>3.5491954744123499</v>
      </c>
      <c r="DU341">
        <v>3.535399</v>
      </c>
      <c r="DV341">
        <v>6.0516389999999998</v>
      </c>
      <c r="DW341">
        <v>2.5162399999999998</v>
      </c>
      <c r="DX341">
        <v>3.5488930000000001</v>
      </c>
      <c r="DY341">
        <v>3.2681892779421902</v>
      </c>
      <c r="DZ341">
        <v>2.730067</v>
      </c>
      <c r="EA341">
        <v>3.327064</v>
      </c>
      <c r="EB341">
        <v>0.596997</v>
      </c>
      <c r="EC341">
        <v>3.2681789999999999</v>
      </c>
      <c r="ED341">
        <v>5.5057802800728304</v>
      </c>
      <c r="EE341">
        <v>5.1260240000000001</v>
      </c>
      <c r="EF341">
        <v>6.6902439999999999</v>
      </c>
      <c r="EG341">
        <v>1.5642199999999999</v>
      </c>
      <c r="EH341">
        <v>5.5065429999999997</v>
      </c>
      <c r="EI341">
        <v>8.9599346045108366</v>
      </c>
      <c r="EJ341">
        <v>7.738048</v>
      </c>
      <c r="EK341">
        <v>9.0117499999999993</v>
      </c>
      <c r="EL341">
        <v>1.273701999999999</v>
      </c>
      <c r="EM341">
        <v>8.9615650000000002</v>
      </c>
      <c r="EN341">
        <v>12.260346528158159</v>
      </c>
      <c r="EO341">
        <v>10.671670000000001</v>
      </c>
      <c r="EP341">
        <v>18.81842</v>
      </c>
      <c r="EQ341">
        <v>8.146749999999999</v>
      </c>
      <c r="ER341">
        <v>12.262879999999999</v>
      </c>
      <c r="ES341">
        <v>5.5752800005240797</v>
      </c>
      <c r="ET341">
        <v>5.5752800000000002</v>
      </c>
      <c r="EU341">
        <v>5.7125399999999997</v>
      </c>
      <c r="EV341">
        <v>0.13725999999999949</v>
      </c>
      <c r="EW341">
        <v>5.5752800000000002</v>
      </c>
      <c r="EX341">
        <v>6.6850665276340848</v>
      </c>
      <c r="EY341">
        <v>5.0963900000000004</v>
      </c>
      <c r="EZ341">
        <v>13.24314</v>
      </c>
      <c r="FA341">
        <v>8.1467500000000008</v>
      </c>
      <c r="FB341">
        <v>6.6875999999999998</v>
      </c>
      <c r="FC341">
        <v>0.34492629527720808</v>
      </c>
      <c r="FD341">
        <v>0.3002312853936846</v>
      </c>
      <c r="FE341">
        <v>0.52942776769504873</v>
      </c>
      <c r="FF341">
        <v>0.22919648230136411</v>
      </c>
      <c r="FG341">
        <v>0.34499757067342851</v>
      </c>
      <c r="FH341">
        <v>1.1990548504213829</v>
      </c>
      <c r="FI341">
        <v>0.91410476245139261</v>
      </c>
      <c r="FJ341">
        <v>2.3753318218995281</v>
      </c>
      <c r="FK341">
        <v>1.4612270594481349</v>
      </c>
      <c r="FL341">
        <v>1.199509262315076</v>
      </c>
      <c r="FM341">
        <v>33.107120877677943</v>
      </c>
      <c r="FN341">
        <v>33.07</v>
      </c>
      <c r="FO341">
        <v>42.21</v>
      </c>
      <c r="FP341">
        <v>9.14</v>
      </c>
      <c r="FQ341">
        <v>33.07</v>
      </c>
      <c r="FR341">
        <v>233.22678195627859</v>
      </c>
      <c r="FS341">
        <v>233.15714</v>
      </c>
      <c r="FT341">
        <v>251.16989000000001</v>
      </c>
      <c r="FU341">
        <v>18.012750000000011</v>
      </c>
      <c r="FV341">
        <v>233.15714</v>
      </c>
      <c r="FW341">
        <v>0.87749537902782915</v>
      </c>
      <c r="FX341">
        <v>0.81943299999999997</v>
      </c>
      <c r="FY341">
        <v>0.87769699999999995</v>
      </c>
      <c r="FZ341">
        <v>5.8263999999999982E-2</v>
      </c>
      <c r="GA341">
        <v>0.87769699999999995</v>
      </c>
      <c r="GB341">
        <v>11</v>
      </c>
      <c r="GC341">
        <v>2</v>
      </c>
    </row>
    <row r="342" spans="1:185" x14ac:dyDescent="0.3">
      <c r="A342" s="36" t="s">
        <v>441</v>
      </c>
      <c r="B342">
        <v>-5.9620283515367183E-2</v>
      </c>
      <c r="C342">
        <v>1.806210482040902</v>
      </c>
      <c r="D342">
        <v>1.8478003675021279</v>
      </c>
      <c r="E342">
        <v>-0.97032751788250771</v>
      </c>
      <c r="F342">
        <v>-0.51536739615147709</v>
      </c>
      <c r="G342">
        <v>1.485694914033985</v>
      </c>
      <c r="H342">
        <v>-54.191348839380822</v>
      </c>
      <c r="I342">
        <v>3.9979678625520296E-3</v>
      </c>
      <c r="J342">
        <v>0.5771940385871831</v>
      </c>
      <c r="K342">
        <v>0.24256989131262699</v>
      </c>
      <c r="L342">
        <v>-2.890823836071239E-2</v>
      </c>
      <c r="M342">
        <v>9.1335445783135905E-2</v>
      </c>
      <c r="N342">
        <v>0.1759049723106505</v>
      </c>
      <c r="O342">
        <v>-0.22401287629294919</v>
      </c>
      <c r="P342">
        <v>-4.8107903982298778E-2</v>
      </c>
      <c r="Q342">
        <v>-0.13606317474960641</v>
      </c>
      <c r="R342">
        <v>5.261849572411794E-2</v>
      </c>
      <c r="S342">
        <v>0.82960856918741821</v>
      </c>
      <c r="T342">
        <v>-0.53353638206656895</v>
      </c>
      <c r="U342">
        <v>-0.51227438551801519</v>
      </c>
      <c r="V342">
        <v>1.9479415470502659</v>
      </c>
      <c r="W342">
        <v>1.939921562910806</v>
      </c>
      <c r="X342">
        <v>0.20326053157269591</v>
      </c>
      <c r="Y342">
        <v>0.18942766773794731</v>
      </c>
      <c r="Z342">
        <v>4.4145168643519493E-2</v>
      </c>
      <c r="AA342">
        <v>5.1109213428777667E-2</v>
      </c>
      <c r="AB342">
        <v>46.209926462448927</v>
      </c>
      <c r="AC342">
        <v>-0.3490190563814734</v>
      </c>
      <c r="AD342">
        <v>1.914960830019071</v>
      </c>
      <c r="AE342">
        <v>0.55227958795416932</v>
      </c>
      <c r="AF342">
        <v>0.53844672411942063</v>
      </c>
      <c r="AG342">
        <v>0.78316459319836274</v>
      </c>
      <c r="AH342">
        <v>5.3533658656564507E-3</v>
      </c>
      <c r="AI342">
        <v>290.19273508629891</v>
      </c>
      <c r="AJ342">
        <v>234.16347385233971</v>
      </c>
      <c r="AK342">
        <v>308.13888262440167</v>
      </c>
      <c r="AL342">
        <v>328.27582674857229</v>
      </c>
      <c r="AM342">
        <v>544.04039055029034</v>
      </c>
      <c r="AN342">
        <v>708.44528373004482</v>
      </c>
      <c r="AO342">
        <v>253.3647156309772</v>
      </c>
      <c r="AP342">
        <v>604.57830939001599</v>
      </c>
      <c r="AQ342">
        <v>22.61667423337402</v>
      </c>
      <c r="AR342">
        <v>5.4033083677175657</v>
      </c>
      <c r="AS342">
        <v>13.01125874502115</v>
      </c>
      <c r="AT342">
        <v>-27.007392511974881</v>
      </c>
      <c r="AU342">
        <v>-15.174310478943729</v>
      </c>
      <c r="AV342">
        <v>-11.83308203303115</v>
      </c>
      <c r="AW342">
        <v>3.2459514709344259</v>
      </c>
      <c r="AX342">
        <v>2.9350000000000001</v>
      </c>
      <c r="AY342">
        <v>3.3277999999999999</v>
      </c>
      <c r="AZ342">
        <v>0.39279999999999982</v>
      </c>
      <c r="BA342">
        <v>2.9590999999999998</v>
      </c>
      <c r="BB342">
        <v>0.87295022517854304</v>
      </c>
      <c r="BC342">
        <v>0.86709999999999998</v>
      </c>
      <c r="BD342">
        <v>0.87350000000000005</v>
      </c>
      <c r="BE342">
        <v>6.4000000000000723E-3</v>
      </c>
      <c r="BF342">
        <v>0.87350000000000005</v>
      </c>
      <c r="BG342">
        <v>24.968075808985031</v>
      </c>
      <c r="BH342">
        <v>24.9072</v>
      </c>
      <c r="BI342">
        <v>25.625599999999999</v>
      </c>
      <c r="BJ342">
        <v>0.71839999999999904</v>
      </c>
      <c r="BK342">
        <v>24.9072</v>
      </c>
      <c r="BL342">
        <v>20.901613427817392</v>
      </c>
      <c r="BM342">
        <v>18.375699999999998</v>
      </c>
      <c r="BN342">
        <v>20.962399999999999</v>
      </c>
      <c r="BO342">
        <v>2.5867</v>
      </c>
      <c r="BP342">
        <v>20.696899999999999</v>
      </c>
      <c r="BQ342">
        <v>12.657818908978861</v>
      </c>
      <c r="BR342">
        <v>12.396599999999999</v>
      </c>
      <c r="BS342">
        <v>13.706200000000001</v>
      </c>
      <c r="BT342">
        <v>1.309600000000001</v>
      </c>
      <c r="BU342">
        <v>13.5731</v>
      </c>
      <c r="BV342">
        <v>3.5552950758878259</v>
      </c>
      <c r="BW342">
        <v>-1.5674999999999999</v>
      </c>
      <c r="BX342">
        <v>4.0220000000000002</v>
      </c>
      <c r="BY342">
        <v>5.5895000000000001</v>
      </c>
      <c r="BZ342">
        <v>1.9318</v>
      </c>
      <c r="CA342">
        <v>-16.213091871085549</v>
      </c>
      <c r="CB342">
        <v>-16.418600000000001</v>
      </c>
      <c r="CC342">
        <v>-12.1387</v>
      </c>
      <c r="CD342">
        <v>4.2799000000000014</v>
      </c>
      <c r="CE342">
        <v>-15.504799999999999</v>
      </c>
      <c r="CF342">
        <v>103.8669743400288</v>
      </c>
      <c r="CG342">
        <v>100.9</v>
      </c>
      <c r="CH342">
        <v>113.8</v>
      </c>
      <c r="CI342">
        <v>12.89999999999999</v>
      </c>
      <c r="CJ342">
        <v>100.9</v>
      </c>
      <c r="CK342">
        <v>40.248278244223961</v>
      </c>
      <c r="CL342">
        <v>38.299999999999997</v>
      </c>
      <c r="CM342">
        <v>42.2</v>
      </c>
      <c r="CN342">
        <v>3.9000000000000061</v>
      </c>
      <c r="CO342">
        <v>38.299999999999997</v>
      </c>
      <c r="CP342">
        <v>91.166675728641536</v>
      </c>
      <c r="CQ342">
        <v>90.5</v>
      </c>
      <c r="CR342">
        <v>91.3</v>
      </c>
      <c r="CS342">
        <v>0.79999999999999716</v>
      </c>
      <c r="CT342">
        <v>90.7</v>
      </c>
      <c r="CU342">
        <v>14.99991980193907</v>
      </c>
      <c r="CV342">
        <v>14.9</v>
      </c>
      <c r="CW342">
        <v>15</v>
      </c>
      <c r="CX342">
        <v>9.9999999999999645E-2</v>
      </c>
      <c r="CY342">
        <v>15</v>
      </c>
      <c r="CZ342">
        <v>124.4495192704327</v>
      </c>
      <c r="DA342">
        <v>111.4</v>
      </c>
      <c r="DB342">
        <v>197.1</v>
      </c>
      <c r="DC342">
        <v>85.699999999999989</v>
      </c>
      <c r="DD342">
        <v>170.1</v>
      </c>
      <c r="DE342">
        <v>21.890901845295609</v>
      </c>
      <c r="DF342">
        <v>20.100000000000001</v>
      </c>
      <c r="DG342">
        <v>22.4</v>
      </c>
      <c r="DH342">
        <v>2.2999999999999972</v>
      </c>
      <c r="DI342">
        <v>20.100000000000001</v>
      </c>
      <c r="DJ342">
        <v>0.17180725564874241</v>
      </c>
      <c r="DK342">
        <v>0.16622734761120261</v>
      </c>
      <c r="DL342">
        <v>0.19129265422760119</v>
      </c>
      <c r="DM342">
        <v>2.5065306616398612E-2</v>
      </c>
      <c r="DN342">
        <v>0.16622734761120261</v>
      </c>
      <c r="DO342">
        <v>4.6284549266227346</v>
      </c>
      <c r="DP342">
        <v>4.6144040000000004</v>
      </c>
      <c r="DQ342">
        <v>4.6599240000000002</v>
      </c>
      <c r="DR342">
        <v>4.5519999999999783E-2</v>
      </c>
      <c r="DS342">
        <v>4.6144040000000004</v>
      </c>
      <c r="DT342">
        <v>7.0934202952087428</v>
      </c>
      <c r="DU342">
        <v>6.5267099999999996</v>
      </c>
      <c r="DV342">
        <v>7.4564579999999996</v>
      </c>
      <c r="DW342">
        <v>0.92974800000000002</v>
      </c>
      <c r="DX342">
        <v>7.4564579999999996</v>
      </c>
      <c r="DY342">
        <v>5.0666016431951642</v>
      </c>
      <c r="DZ342">
        <v>5.0663600000000004</v>
      </c>
      <c r="EA342">
        <v>5.0701450000000001</v>
      </c>
      <c r="EB342">
        <v>3.7849999999997048E-3</v>
      </c>
      <c r="EC342">
        <v>5.0674390000000002</v>
      </c>
      <c r="ED342">
        <v>8.3451233745170956</v>
      </c>
      <c r="EE342">
        <v>8.3017079999999996</v>
      </c>
      <c r="EF342">
        <v>9.2704310000000003</v>
      </c>
      <c r="EG342">
        <v>0.96872300000000067</v>
      </c>
      <c r="EH342">
        <v>8.3017079999999996</v>
      </c>
      <c r="EI342">
        <v>7.490364569509314</v>
      </c>
      <c r="EJ342">
        <v>7.4233799999999999</v>
      </c>
      <c r="EK342">
        <v>7.5264800000000003</v>
      </c>
      <c r="EL342">
        <v>0.1031000000000004</v>
      </c>
      <c r="EM342">
        <v>7.5264800000000003</v>
      </c>
      <c r="EN342">
        <v>60.094136601036958</v>
      </c>
      <c r="EO342">
        <v>55.616950000000003</v>
      </c>
      <c r="EP342">
        <v>61.006900000000002</v>
      </c>
      <c r="EQ342">
        <v>5.3899499999999989</v>
      </c>
      <c r="ER342">
        <v>56.898870000000002</v>
      </c>
      <c r="ES342">
        <v>22.016044557576389</v>
      </c>
      <c r="ET342">
        <v>19.509270000000001</v>
      </c>
      <c r="EU342">
        <v>22.729410000000001</v>
      </c>
      <c r="EV342">
        <v>3.2201400000000011</v>
      </c>
      <c r="EW342">
        <v>19.509270000000001</v>
      </c>
      <c r="EX342">
        <v>38.078092043460558</v>
      </c>
      <c r="EY342">
        <v>34.472029999999997</v>
      </c>
      <c r="EZ342">
        <v>38.27749</v>
      </c>
      <c r="FA342">
        <v>3.8054600000000041</v>
      </c>
      <c r="FB342">
        <v>37.389600000000002</v>
      </c>
      <c r="FC342">
        <v>0.59467138875588299</v>
      </c>
      <c r="FD342">
        <v>0.55036665414535302</v>
      </c>
      <c r="FE342">
        <v>0.60370378873311359</v>
      </c>
      <c r="FF342">
        <v>5.3337134587760571E-2</v>
      </c>
      <c r="FG342">
        <v>0.56305210383797399</v>
      </c>
      <c r="FH342">
        <v>1.7354122375591909</v>
      </c>
      <c r="FI342">
        <v>1.6302747894056819</v>
      </c>
      <c r="FJ342">
        <v>1.9165043079520661</v>
      </c>
      <c r="FK342">
        <v>0.28622951854638368</v>
      </c>
      <c r="FL342">
        <v>1.9165043079520661</v>
      </c>
      <c r="FM342">
        <v>45.444944272189353</v>
      </c>
      <c r="FN342">
        <v>45.31</v>
      </c>
      <c r="FO342">
        <v>48.13</v>
      </c>
      <c r="FP342">
        <v>2.82</v>
      </c>
      <c r="FQ342">
        <v>45.91</v>
      </c>
      <c r="FR342">
        <v>596.88152033816368</v>
      </c>
      <c r="FS342">
        <v>596.46519000000001</v>
      </c>
      <c r="FT342">
        <v>600.19971999999996</v>
      </c>
      <c r="FU342">
        <v>3.7345299999999502</v>
      </c>
      <c r="FV342">
        <v>598.33432000000005</v>
      </c>
      <c r="FW342">
        <v>0.71553962568718776</v>
      </c>
      <c r="FX342">
        <v>0.71138900000000005</v>
      </c>
      <c r="FY342">
        <v>0.71612900000000002</v>
      </c>
      <c r="FZ342">
        <v>4.7399999999999656E-3</v>
      </c>
      <c r="GA342">
        <v>0.71348100000000003</v>
      </c>
      <c r="GB342">
        <v>3</v>
      </c>
      <c r="GC342">
        <v>4</v>
      </c>
    </row>
    <row r="343" spans="1:185" x14ac:dyDescent="0.3">
      <c r="A343" s="36" t="s">
        <v>1671</v>
      </c>
      <c r="B343">
        <v>-6.2724292819896513E-2</v>
      </c>
      <c r="C343">
        <v>1.8020159412576251</v>
      </c>
      <c r="D343">
        <v>1.7460662186553939</v>
      </c>
      <c r="E343">
        <v>-0.82753620521195803</v>
      </c>
      <c r="F343">
        <v>-0.59164864471948908</v>
      </c>
      <c r="G343">
        <v>1.41911744656144</v>
      </c>
      <c r="H343">
        <v>-54.200659899164521</v>
      </c>
      <c r="I343">
        <v>8.1008359381425712E-3</v>
      </c>
      <c r="J343">
        <v>0.22052278737223521</v>
      </c>
      <c r="K343">
        <v>0.21265479556063341</v>
      </c>
      <c r="L343">
        <v>-3.8071956121803349E-2</v>
      </c>
      <c r="M343">
        <v>9.1302775699482475E-2</v>
      </c>
      <c r="N343">
        <v>0.1638256401608755</v>
      </c>
      <c r="O343">
        <v>-0.20894348857699069</v>
      </c>
      <c r="P343">
        <v>-4.5117848416115207E-2</v>
      </c>
      <c r="Q343">
        <v>-0.12703187576555011</v>
      </c>
      <c r="R343">
        <v>4.9264501367994193E-2</v>
      </c>
      <c r="S343">
        <v>0.81091215393912675</v>
      </c>
      <c r="T343">
        <v>-0.51738488036524999</v>
      </c>
      <c r="U343">
        <v>-0.50391642926685054</v>
      </c>
      <c r="V343">
        <v>1.9539553335760149</v>
      </c>
      <c r="W343">
        <v>1.94763495518478</v>
      </c>
      <c r="X343">
        <v>0.21129279033448389</v>
      </c>
      <c r="Y343">
        <v>0.2025881548571182</v>
      </c>
      <c r="Z343">
        <v>3.4893674472115228E-2</v>
      </c>
      <c r="AA343">
        <v>3.8651483848193481E-2</v>
      </c>
      <c r="AB343">
        <v>49.585854088661783</v>
      </c>
      <c r="AC343">
        <v>-0.36161624455866848</v>
      </c>
      <c r="AD343">
        <v>1.926786074689995</v>
      </c>
      <c r="AE343">
        <v>0.57290903489315215</v>
      </c>
      <c r="AF343">
        <v>0.56420439941578648</v>
      </c>
      <c r="AG343">
        <v>0.80430177982295903</v>
      </c>
      <c r="AH343">
        <v>5.1360214647496859E-3</v>
      </c>
      <c r="AI343">
        <v>300.61356103523332</v>
      </c>
      <c r="AJ343">
        <v>274.51151430537118</v>
      </c>
      <c r="AK343">
        <v>299.19252102971831</v>
      </c>
      <c r="AL343">
        <v>328.13654586232627</v>
      </c>
      <c r="AM343">
        <v>369.84339257373989</v>
      </c>
      <c r="AN343">
        <v>483.64174579737403</v>
      </c>
      <c r="AO343">
        <v>194.3793686226002</v>
      </c>
      <c r="AP343">
        <v>382.58829947710842</v>
      </c>
      <c r="AQ343">
        <v>21.090203357356209</v>
      </c>
      <c r="AR343">
        <v>5.3539173326832019</v>
      </c>
      <c r="AS343">
        <v>12.38623254107933</v>
      </c>
      <c r="AT343">
        <v>-19.306976746113779</v>
      </c>
      <c r="AU343">
        <v>-10.99494357724855</v>
      </c>
      <c r="AV343">
        <v>-8.3120331688652236</v>
      </c>
      <c r="AW343">
        <v>1.2524882655974949</v>
      </c>
      <c r="AX343">
        <v>0.88339999999999996</v>
      </c>
      <c r="AY343">
        <v>2.6352000000000002</v>
      </c>
      <c r="AZ343">
        <v>1.7518</v>
      </c>
      <c r="BA343">
        <v>2.4590000000000001</v>
      </c>
      <c r="BB343">
        <v>0.92642274693566873</v>
      </c>
      <c r="BC343">
        <v>0.89319999999999999</v>
      </c>
      <c r="BD343">
        <v>0.95589999999999997</v>
      </c>
      <c r="BE343">
        <v>6.2699999999999978E-2</v>
      </c>
      <c r="BF343">
        <v>0.89410000000000001</v>
      </c>
      <c r="BG343">
        <v>18.734113622886941</v>
      </c>
      <c r="BH343">
        <v>14.327199999999999</v>
      </c>
      <c r="BI343">
        <v>22.9682</v>
      </c>
      <c r="BJ343">
        <v>8.641</v>
      </c>
      <c r="BK343">
        <v>22.889199999999999</v>
      </c>
      <c r="BL343">
        <v>9.333293923746135</v>
      </c>
      <c r="BM343">
        <v>8.5518000000000001</v>
      </c>
      <c r="BN343">
        <v>11.672000000000001</v>
      </c>
      <c r="BO343">
        <v>3.120200000000001</v>
      </c>
      <c r="BP343">
        <v>11.672000000000001</v>
      </c>
      <c r="BQ343">
        <v>6.4603130201445218</v>
      </c>
      <c r="BR343">
        <v>5.6161000000000003</v>
      </c>
      <c r="BS343">
        <v>7.9783999999999997</v>
      </c>
      <c r="BT343">
        <v>2.362299999999999</v>
      </c>
      <c r="BU343">
        <v>7.8059000000000003</v>
      </c>
      <c r="BV343">
        <v>0.2208580287328005</v>
      </c>
      <c r="BW343">
        <v>-1.0660000000000001</v>
      </c>
      <c r="BX343">
        <v>0.83189999999999997</v>
      </c>
      <c r="BY343">
        <v>1.8978999999999999</v>
      </c>
      <c r="BZ343">
        <v>0.83189999999999997</v>
      </c>
      <c r="CA343">
        <v>-6.6811658138476542</v>
      </c>
      <c r="CB343">
        <v>-8.6378000000000004</v>
      </c>
      <c r="CC343">
        <v>-5.7055999999999996</v>
      </c>
      <c r="CD343">
        <v>2.9322000000000008</v>
      </c>
      <c r="CE343">
        <v>-8.6378000000000004</v>
      </c>
      <c r="CF343">
        <v>101.05344632026561</v>
      </c>
      <c r="CG343">
        <v>59</v>
      </c>
      <c r="CH343">
        <v>113.4</v>
      </c>
      <c r="CI343">
        <v>54.400000000000013</v>
      </c>
      <c r="CJ343">
        <v>59</v>
      </c>
      <c r="CK343">
        <v>42.23775593291208</v>
      </c>
      <c r="CL343">
        <v>16</v>
      </c>
      <c r="CM343">
        <v>43.8</v>
      </c>
      <c r="CN343">
        <v>27.8</v>
      </c>
      <c r="CO343">
        <v>16</v>
      </c>
      <c r="CP343">
        <v>65.175434873996409</v>
      </c>
      <c r="CQ343">
        <v>48.5</v>
      </c>
      <c r="CR343">
        <v>95.5</v>
      </c>
      <c r="CS343">
        <v>47</v>
      </c>
      <c r="CT343">
        <v>95.5</v>
      </c>
      <c r="CU343">
        <v>13.139950710118249</v>
      </c>
      <c r="CV343">
        <v>10</v>
      </c>
      <c r="CW343">
        <v>19.2</v>
      </c>
      <c r="CX343">
        <v>9.1999999999999993</v>
      </c>
      <c r="CY343">
        <v>13.3</v>
      </c>
      <c r="CZ343">
        <v>105.56356461737791</v>
      </c>
      <c r="DA343">
        <v>68.599999999999994</v>
      </c>
      <c r="DB343">
        <v>148.6</v>
      </c>
      <c r="DC343">
        <v>80</v>
      </c>
      <c r="DD343">
        <v>68.599999999999994</v>
      </c>
      <c r="DE343">
        <v>24.707227306913861</v>
      </c>
      <c r="DF343">
        <v>2</v>
      </c>
      <c r="DG343">
        <v>27.1</v>
      </c>
      <c r="DH343">
        <v>25.1</v>
      </c>
      <c r="DI343">
        <v>2</v>
      </c>
      <c r="DJ343">
        <v>0.2642064846538838</v>
      </c>
      <c r="DK343">
        <v>0.13921661160924961</v>
      </c>
      <c r="DL343">
        <v>0.3067351906951582</v>
      </c>
      <c r="DM343">
        <v>0.16751857908590859</v>
      </c>
      <c r="DN343">
        <v>0.13921661160924961</v>
      </c>
      <c r="DO343">
        <v>4.1005178410720422</v>
      </c>
      <c r="DP343">
        <v>3.4807809999999999</v>
      </c>
      <c r="DQ343">
        <v>4.6863340000000004</v>
      </c>
      <c r="DR343">
        <v>1.205553000000001</v>
      </c>
      <c r="DS343">
        <v>4.0285399999999996</v>
      </c>
      <c r="DT343">
        <v>7.1145480849319949</v>
      </c>
      <c r="DU343">
        <v>5.9536129999999998</v>
      </c>
      <c r="DV343">
        <v>7.3925650000000003</v>
      </c>
      <c r="DW343">
        <v>1.438952</v>
      </c>
      <c r="DX343">
        <v>6.3980370000000004</v>
      </c>
      <c r="DY343">
        <v>4.4796744732274707</v>
      </c>
      <c r="DZ343">
        <v>4.0842520000000002</v>
      </c>
      <c r="EA343">
        <v>4.9830569999999996</v>
      </c>
      <c r="EB343">
        <v>0.89880499999999941</v>
      </c>
      <c r="EC343">
        <v>4.9830569999999996</v>
      </c>
      <c r="ED343">
        <v>7.8531422418750818</v>
      </c>
      <c r="EE343">
        <v>6.9783900000000001</v>
      </c>
      <c r="EF343">
        <v>8.1852149999999995</v>
      </c>
      <c r="EG343">
        <v>1.2068249999999989</v>
      </c>
      <c r="EH343">
        <v>6.9841620000000004</v>
      </c>
      <c r="EI343">
        <v>7.7878867769028668</v>
      </c>
      <c r="EJ343">
        <v>7.4948959999999998</v>
      </c>
      <c r="EK343">
        <v>10.256064</v>
      </c>
      <c r="EL343">
        <v>2.761168000000001</v>
      </c>
      <c r="EM343">
        <v>10.256064</v>
      </c>
      <c r="EN343">
        <v>40.639607904050322</v>
      </c>
      <c r="EO343">
        <v>31.737179999999999</v>
      </c>
      <c r="EP343">
        <v>48.81982</v>
      </c>
      <c r="EQ343">
        <v>17.082640000000001</v>
      </c>
      <c r="ER343">
        <v>31.737179999999999</v>
      </c>
      <c r="ES343">
        <v>16.346559029699129</v>
      </c>
      <c r="ET343">
        <v>8.8783899999999996</v>
      </c>
      <c r="EU343">
        <v>19.71651</v>
      </c>
      <c r="EV343">
        <v>10.83812</v>
      </c>
      <c r="EW343">
        <v>8.8783899999999996</v>
      </c>
      <c r="EX343">
        <v>24.293048874351189</v>
      </c>
      <c r="EY343">
        <v>20.526420000000002</v>
      </c>
      <c r="EZ343">
        <v>34.357860000000002</v>
      </c>
      <c r="FA343">
        <v>13.831440000000001</v>
      </c>
      <c r="FB343">
        <v>22.858789999999999</v>
      </c>
      <c r="FC343">
        <v>0.5980756891520228</v>
      </c>
      <c r="FD343">
        <v>0.46706247375851367</v>
      </c>
      <c r="FE343">
        <v>0.71846036407914515</v>
      </c>
      <c r="FF343">
        <v>0.25139789032063142</v>
      </c>
      <c r="FG343">
        <v>0.46706247375851367</v>
      </c>
      <c r="FH343">
        <v>1.493177192698762</v>
      </c>
      <c r="FI343">
        <v>1.202120456409375</v>
      </c>
      <c r="FJ343">
        <v>2.5746548642265101</v>
      </c>
      <c r="FK343">
        <v>1.3725344078171351</v>
      </c>
      <c r="FL343">
        <v>2.5746548642265101</v>
      </c>
      <c r="FM343">
        <v>43.813778511173609</v>
      </c>
      <c r="FN343">
        <v>39.28</v>
      </c>
      <c r="FO343">
        <v>45.97</v>
      </c>
      <c r="FP343">
        <v>6.6899999999999977</v>
      </c>
      <c r="FQ343">
        <v>42.86</v>
      </c>
      <c r="FR343">
        <v>459.4831147772199</v>
      </c>
      <c r="FS343">
        <v>439.09983</v>
      </c>
      <c r="FT343">
        <v>465.04638999999997</v>
      </c>
      <c r="FU343">
        <v>25.94655999999998</v>
      </c>
      <c r="FV343">
        <v>439.42459000000002</v>
      </c>
      <c r="FW343">
        <v>0.72872191994423574</v>
      </c>
      <c r="FX343">
        <v>0.72045899999999996</v>
      </c>
      <c r="FY343">
        <v>0.75887099999999996</v>
      </c>
      <c r="FZ343">
        <v>3.8412000000000002E-2</v>
      </c>
      <c r="GA343">
        <v>0.75887099999999996</v>
      </c>
      <c r="GB343">
        <v>14</v>
      </c>
      <c r="GC343">
        <v>33</v>
      </c>
    </row>
    <row r="344" spans="1:185" x14ac:dyDescent="0.3">
      <c r="A344" s="36" t="s">
        <v>1674</v>
      </c>
      <c r="B344">
        <v>-5.2137786179383049E-2</v>
      </c>
      <c r="C344">
        <v>1.836436289231659</v>
      </c>
      <c r="D344">
        <v>1.7287024549967951</v>
      </c>
      <c r="E344">
        <v>-0.74364051881818927</v>
      </c>
      <c r="F344">
        <v>-0.66718608946119529</v>
      </c>
      <c r="G344">
        <v>1.4107579629896549</v>
      </c>
      <c r="H344">
        <v>-54.182474960866983</v>
      </c>
      <c r="I344">
        <v>0.1191677800042597</v>
      </c>
      <c r="J344">
        <v>0.11763154938451841</v>
      </c>
      <c r="K344">
        <v>0.23285607133379291</v>
      </c>
      <c r="L344">
        <v>-2.9795178642927508E-2</v>
      </c>
      <c r="M344">
        <v>9.0595668706800081E-2</v>
      </c>
      <c r="N344">
        <v>0.18470270498565039</v>
      </c>
      <c r="O344">
        <v>-0.21426227202192499</v>
      </c>
      <c r="P344">
        <v>-2.955956703627469E-2</v>
      </c>
      <c r="Q344">
        <v>-0.1219113310561081</v>
      </c>
      <c r="R344">
        <v>4.0245306494464533E-2</v>
      </c>
      <c r="S344">
        <v>0.80719461805044712</v>
      </c>
      <c r="T344">
        <v>-0.53629465652162323</v>
      </c>
      <c r="U344">
        <v>-0.49570477842975469</v>
      </c>
      <c r="V344">
        <v>1.946900140903018</v>
      </c>
      <c r="W344">
        <v>1.9234819905091549</v>
      </c>
      <c r="X344">
        <v>0.20328057249583589</v>
      </c>
      <c r="Y344">
        <v>0.17207244039761549</v>
      </c>
      <c r="Z344">
        <v>4.0456695939263911E-2</v>
      </c>
      <c r="AA344">
        <v>5.5158891478256228E-2</v>
      </c>
      <c r="AB344">
        <v>48.886212619393852</v>
      </c>
      <c r="AC344">
        <v>-0.37103110701403941</v>
      </c>
      <c r="AD344">
        <v>1.907676937516247</v>
      </c>
      <c r="AE344">
        <v>0.57431167950987538</v>
      </c>
      <c r="AF344">
        <v>0.54310354741165501</v>
      </c>
      <c r="AG344">
        <v>0.85091177210761049</v>
      </c>
      <c r="AH344">
        <v>5.3202637611654358E-3</v>
      </c>
      <c r="AI344">
        <v>270.78047454641262</v>
      </c>
      <c r="AJ344">
        <v>236.50488971160391</v>
      </c>
      <c r="AK344">
        <v>262.23671641755868</v>
      </c>
      <c r="AL344">
        <v>313.59974883501502</v>
      </c>
      <c r="AM344">
        <v>312.12774077446551</v>
      </c>
      <c r="AN344">
        <v>406.06644477762279</v>
      </c>
      <c r="AO344">
        <v>165.33286288576869</v>
      </c>
      <c r="AP344">
        <v>352.64936926504498</v>
      </c>
      <c r="AQ344">
        <v>20.873752361738951</v>
      </c>
      <c r="AR344">
        <v>4.6591528454528701</v>
      </c>
      <c r="AS344">
        <v>12.69908970210985</v>
      </c>
      <c r="AT344">
        <v>-18.072906153285089</v>
      </c>
      <c r="AU344">
        <v>-8.79879026084493</v>
      </c>
      <c r="AV344">
        <v>-9.2741158924401592</v>
      </c>
      <c r="AW344">
        <v>1.375834682703482</v>
      </c>
      <c r="AX344">
        <v>1.0235000000000001</v>
      </c>
      <c r="AY344">
        <v>1.4644999999999999</v>
      </c>
      <c r="AZ344">
        <v>0.44099999999999978</v>
      </c>
      <c r="BA344">
        <v>1.4644999999999999</v>
      </c>
      <c r="BB344">
        <v>0.92016241054667891</v>
      </c>
      <c r="BC344">
        <v>0.87639999999999996</v>
      </c>
      <c r="BD344">
        <v>0.93759999999999999</v>
      </c>
      <c r="BE344">
        <v>6.1200000000000032E-2</v>
      </c>
      <c r="BF344">
        <v>0.91800000000000004</v>
      </c>
      <c r="BG344">
        <v>19.66111724528503</v>
      </c>
      <c r="BH344">
        <v>17.229399999999998</v>
      </c>
      <c r="BI344">
        <v>24.870699999999999</v>
      </c>
      <c r="BJ344">
        <v>7.6413000000000011</v>
      </c>
      <c r="BK344">
        <v>19.953299999999999</v>
      </c>
      <c r="BL344">
        <v>13.52917163981069</v>
      </c>
      <c r="BM344">
        <v>9.4372000000000007</v>
      </c>
      <c r="BN344">
        <v>14.6479</v>
      </c>
      <c r="BO344">
        <v>5.2106999999999992</v>
      </c>
      <c r="BP344">
        <v>13.257099999999999</v>
      </c>
      <c r="BQ344">
        <v>8.2305802259215799</v>
      </c>
      <c r="BR344">
        <v>5.5781999999999998</v>
      </c>
      <c r="BS344">
        <v>8.3764000000000003</v>
      </c>
      <c r="BT344">
        <v>2.7982</v>
      </c>
      <c r="BU344">
        <v>8.3764000000000003</v>
      </c>
      <c r="BV344">
        <v>2.2387429218645272</v>
      </c>
      <c r="BW344">
        <v>0.81759999999999999</v>
      </c>
      <c r="BX344">
        <v>3.5813999999999999</v>
      </c>
      <c r="BY344">
        <v>2.7637999999999998</v>
      </c>
      <c r="BZ344">
        <v>1.7491000000000001</v>
      </c>
      <c r="CA344">
        <v>-10.46932223433517</v>
      </c>
      <c r="CB344">
        <v>-11.673</v>
      </c>
      <c r="CC344">
        <v>-7.2457000000000003</v>
      </c>
      <c r="CD344">
        <v>4.4272999999999998</v>
      </c>
      <c r="CE344">
        <v>-10.125500000000001</v>
      </c>
      <c r="CF344">
        <v>53.417075512577718</v>
      </c>
      <c r="CG344">
        <v>51.7</v>
      </c>
      <c r="CH344">
        <v>76.8</v>
      </c>
      <c r="CI344">
        <v>25.099999999999991</v>
      </c>
      <c r="CJ344">
        <v>51.7</v>
      </c>
      <c r="CK344">
        <v>16.86270076151872</v>
      </c>
      <c r="CL344">
        <v>15.6</v>
      </c>
      <c r="CM344">
        <v>31.5</v>
      </c>
      <c r="CN344">
        <v>15.9</v>
      </c>
      <c r="CO344">
        <v>15.8</v>
      </c>
      <c r="CP344">
        <v>61.405904406199951</v>
      </c>
      <c r="CQ344">
        <v>48</v>
      </c>
      <c r="CR344">
        <v>67.900000000000006</v>
      </c>
      <c r="CS344">
        <v>19.900000000000009</v>
      </c>
      <c r="CT344">
        <v>62.1</v>
      </c>
      <c r="CU344">
        <v>10.55081446695578</v>
      </c>
      <c r="CV344">
        <v>10.4</v>
      </c>
      <c r="CW344">
        <v>12.3</v>
      </c>
      <c r="CX344">
        <v>1.9</v>
      </c>
      <c r="CY344">
        <v>10.4</v>
      </c>
      <c r="CZ344">
        <v>86.093416199722725</v>
      </c>
      <c r="DA344">
        <v>69.900000000000006</v>
      </c>
      <c r="DB344">
        <v>124.9</v>
      </c>
      <c r="DC344">
        <v>55</v>
      </c>
      <c r="DD344">
        <v>69.900000000000006</v>
      </c>
      <c r="DE344">
        <v>6.0975648297579541</v>
      </c>
      <c r="DF344">
        <v>2.8</v>
      </c>
      <c r="DG344">
        <v>18.399999999999999</v>
      </c>
      <c r="DH344">
        <v>15.6</v>
      </c>
      <c r="DI344">
        <v>5.4</v>
      </c>
      <c r="DJ344">
        <v>0.1515603729151605</v>
      </c>
      <c r="DK344">
        <v>0.14604519774011299</v>
      </c>
      <c r="DL344">
        <v>0.2331511839708561</v>
      </c>
      <c r="DM344">
        <v>8.7105986230743088E-2</v>
      </c>
      <c r="DN344">
        <v>0.14604519774011299</v>
      </c>
      <c r="DO344">
        <v>3.5224539218222142</v>
      </c>
      <c r="DP344">
        <v>3.3654820000000001</v>
      </c>
      <c r="DQ344">
        <v>4.0735739999999998</v>
      </c>
      <c r="DR344">
        <v>0.70809199999999972</v>
      </c>
      <c r="DS344">
        <v>3.3654820000000001</v>
      </c>
      <c r="DT344">
        <v>6.2426311586149268</v>
      </c>
      <c r="DU344">
        <v>6.0308479999999998</v>
      </c>
      <c r="DV344">
        <v>6.7953900000000003</v>
      </c>
      <c r="DW344">
        <v>0.7645420000000005</v>
      </c>
      <c r="DX344">
        <v>6.0308479999999998</v>
      </c>
      <c r="DY344">
        <v>4.354802606185701</v>
      </c>
      <c r="DZ344">
        <v>4.0270570000000001</v>
      </c>
      <c r="EA344">
        <v>4.4216559999999996</v>
      </c>
      <c r="EB344">
        <v>0.39459899999999948</v>
      </c>
      <c r="EC344">
        <v>4.3757809999999999</v>
      </c>
      <c r="ED344">
        <v>7.1892009031159443</v>
      </c>
      <c r="EE344">
        <v>6.5676069999999998</v>
      </c>
      <c r="EF344">
        <v>8.4350280000000009</v>
      </c>
      <c r="EG344">
        <v>1.8674210000000011</v>
      </c>
      <c r="EH344">
        <v>6.6668789999999998</v>
      </c>
      <c r="EI344">
        <v>9.0604256631548488</v>
      </c>
      <c r="EJ344">
        <v>7.4172940000000001</v>
      </c>
      <c r="EK344">
        <v>9.7952639999999995</v>
      </c>
      <c r="EL344">
        <v>2.377969999999999</v>
      </c>
      <c r="EM344">
        <v>9.7952639999999995</v>
      </c>
      <c r="EN344">
        <v>25.70174437508388</v>
      </c>
      <c r="EO344">
        <v>23.434439999999999</v>
      </c>
      <c r="EP344">
        <v>31.679269999999999</v>
      </c>
      <c r="EQ344">
        <v>8.2448300000000003</v>
      </c>
      <c r="ER344">
        <v>23.434439999999999</v>
      </c>
      <c r="ES344">
        <v>7.9723308210945438</v>
      </c>
      <c r="ET344">
        <v>5.8498000000000001</v>
      </c>
      <c r="EU344">
        <v>8.7860300000000002</v>
      </c>
      <c r="EV344">
        <v>2.9362300000000001</v>
      </c>
      <c r="EW344">
        <v>8.4808299999999992</v>
      </c>
      <c r="EX344">
        <v>17.729413553989339</v>
      </c>
      <c r="EY344">
        <v>14.953609999999999</v>
      </c>
      <c r="EZ344">
        <v>24.24344</v>
      </c>
      <c r="FA344">
        <v>9.2898300000000003</v>
      </c>
      <c r="FB344">
        <v>14.953609999999999</v>
      </c>
      <c r="FC344">
        <v>0.42042884389561391</v>
      </c>
      <c r="FD344">
        <v>0.38334030456284829</v>
      </c>
      <c r="FE344">
        <v>0.5182091404842063</v>
      </c>
      <c r="FF344">
        <v>0.13486883592135801</v>
      </c>
      <c r="FG344">
        <v>0.38334030456284829</v>
      </c>
      <c r="FH344">
        <v>2.3051066905097781</v>
      </c>
      <c r="FI344">
        <v>1.763224825871996</v>
      </c>
      <c r="FJ344">
        <v>3.8687544873328998</v>
      </c>
      <c r="FK344">
        <v>2.105529661460904</v>
      </c>
      <c r="FL344">
        <v>1.763224825871996</v>
      </c>
      <c r="FM344">
        <v>38.281501995721889</v>
      </c>
      <c r="FN344">
        <v>36.19</v>
      </c>
      <c r="FO344">
        <v>38.96</v>
      </c>
      <c r="FP344">
        <v>2.7700000000000031</v>
      </c>
      <c r="FQ344">
        <v>38.19</v>
      </c>
      <c r="FR344">
        <v>380.45202248158552</v>
      </c>
      <c r="FS344">
        <v>366.87891000000002</v>
      </c>
      <c r="FT344">
        <v>387.62698</v>
      </c>
      <c r="FU344">
        <v>20.748069999999981</v>
      </c>
      <c r="FV344">
        <v>378.86018999999999</v>
      </c>
      <c r="FW344">
        <v>0.76297892561192759</v>
      </c>
      <c r="FX344">
        <v>0.75000599999999995</v>
      </c>
      <c r="FY344">
        <v>0.78831899999999999</v>
      </c>
      <c r="FZ344">
        <v>3.8313000000000041E-2</v>
      </c>
      <c r="GA344">
        <v>0.76580499999999996</v>
      </c>
      <c r="GB344">
        <v>5</v>
      </c>
    </row>
    <row r="345" spans="1:185" x14ac:dyDescent="0.3">
      <c r="A345" s="36" t="s">
        <v>1677</v>
      </c>
      <c r="B345">
        <v>-4.7890910039135932E-2</v>
      </c>
      <c r="C345">
        <v>1.843481183506692</v>
      </c>
      <c r="D345">
        <v>1.789792254290707</v>
      </c>
      <c r="E345">
        <v>-0.7414929572141723</v>
      </c>
      <c r="F345">
        <v>-0.71979223584768171</v>
      </c>
      <c r="G345">
        <v>1.461285193061854</v>
      </c>
      <c r="H345">
        <v>-54.178803317058673</v>
      </c>
      <c r="I345">
        <v>9.095963010494354E-2</v>
      </c>
      <c r="J345">
        <v>0.42877073493668788</v>
      </c>
      <c r="K345">
        <v>0.1668327986481804</v>
      </c>
      <c r="L345">
        <v>-1.167879558675658E-2</v>
      </c>
      <c r="M345">
        <v>0.10772524732599841</v>
      </c>
      <c r="N345">
        <v>0.19361223031254471</v>
      </c>
      <c r="O345">
        <v>-0.22509240610947651</v>
      </c>
      <c r="P345">
        <v>-3.1480175796931797E-2</v>
      </c>
      <c r="Q345">
        <v>-0.12829060814733931</v>
      </c>
      <c r="R345">
        <v>4.2498500494071292E-2</v>
      </c>
      <c r="S345">
        <v>0.82279849752886181</v>
      </c>
      <c r="T345">
        <v>-0.55405093758266877</v>
      </c>
      <c r="U345">
        <v>-0.55027497963122796</v>
      </c>
      <c r="V345">
        <v>1.951681780752001</v>
      </c>
      <c r="W345">
        <v>1.950412999067195</v>
      </c>
      <c r="X345">
        <v>0.2193695377875165</v>
      </c>
      <c r="Y345">
        <v>0.2152104207876222</v>
      </c>
      <c r="Z345">
        <v>3.8961300961701431E-2</v>
      </c>
      <c r="AA345">
        <v>4.190374765155333E-2</v>
      </c>
      <c r="AB345">
        <v>47.404367590819447</v>
      </c>
      <c r="AC345">
        <v>-0.36761431862225008</v>
      </c>
      <c r="AD345">
        <v>1.8945781657124281</v>
      </c>
      <c r="AE345">
        <v>0.58698385640976658</v>
      </c>
      <c r="AF345">
        <v>0.58282473940987223</v>
      </c>
      <c r="AG345">
        <v>0.78728248034521431</v>
      </c>
      <c r="AH345">
        <v>5.4065534833960547E-3</v>
      </c>
      <c r="AI345">
        <v>296.59089418980011</v>
      </c>
      <c r="AJ345">
        <v>261.95631815563058</v>
      </c>
      <c r="AK345">
        <v>301.92250758963422</v>
      </c>
      <c r="AL345">
        <v>325.89385683599579</v>
      </c>
      <c r="AM345">
        <v>312.36252636019339</v>
      </c>
      <c r="AN345">
        <v>404.04498444125431</v>
      </c>
      <c r="AO345">
        <v>153.95429325893139</v>
      </c>
      <c r="AP345">
        <v>323.68125951084642</v>
      </c>
      <c r="AQ345">
        <v>20.834970033271759</v>
      </c>
      <c r="AR345">
        <v>5.0814992375716486</v>
      </c>
      <c r="AS345">
        <v>12.60783836361405</v>
      </c>
      <c r="AT345">
        <v>-17.594135588814041</v>
      </c>
      <c r="AU345">
        <v>-9.3968053306091903</v>
      </c>
      <c r="AV345">
        <v>-8.1973302582048593</v>
      </c>
      <c r="AW345">
        <v>1.2008185323588709</v>
      </c>
      <c r="AX345">
        <v>1.1479999999999999</v>
      </c>
      <c r="AY345">
        <v>1.5373000000000001</v>
      </c>
      <c r="AZ345">
        <v>0.3893000000000002</v>
      </c>
      <c r="BA345">
        <v>1.3868</v>
      </c>
      <c r="BB345">
        <v>0.93047073675760761</v>
      </c>
      <c r="BC345">
        <v>0.87949999999999995</v>
      </c>
      <c r="BD345">
        <v>0.93110000000000004</v>
      </c>
      <c r="BE345">
        <v>5.160000000000009E-2</v>
      </c>
      <c r="BF345">
        <v>0.88529999999999998</v>
      </c>
      <c r="BG345">
        <v>18.286056763599589</v>
      </c>
      <c r="BH345">
        <v>18.2029</v>
      </c>
      <c r="BI345">
        <v>24.4389</v>
      </c>
      <c r="BJ345">
        <v>6.2360000000000007</v>
      </c>
      <c r="BK345">
        <v>23.9086</v>
      </c>
      <c r="BL345">
        <v>6.7385850767283264</v>
      </c>
      <c r="BM345">
        <v>6.5507999999999997</v>
      </c>
      <c r="BN345">
        <v>11.328099999999999</v>
      </c>
      <c r="BO345">
        <v>4.7772999999999994</v>
      </c>
      <c r="BP345">
        <v>11.328099999999999</v>
      </c>
      <c r="BQ345">
        <v>4.8983423750552646</v>
      </c>
      <c r="BR345">
        <v>4.6958000000000002</v>
      </c>
      <c r="BS345">
        <v>6.4222999999999999</v>
      </c>
      <c r="BT345">
        <v>1.7264999999999999</v>
      </c>
      <c r="BU345">
        <v>5.8188000000000004</v>
      </c>
      <c r="BV345">
        <v>-0.31953762593700541</v>
      </c>
      <c r="BW345">
        <v>-1.6079000000000001</v>
      </c>
      <c r="BX345">
        <v>3.3172000000000001</v>
      </c>
      <c r="BY345">
        <v>4.9250999999999996</v>
      </c>
      <c r="BZ345">
        <v>3.3172000000000001</v>
      </c>
      <c r="CA345">
        <v>-4.578804512857408</v>
      </c>
      <c r="CB345">
        <v>-9.1358999999999995</v>
      </c>
      <c r="CC345">
        <v>-4.5655999999999999</v>
      </c>
      <c r="CD345">
        <v>4.5702999999999996</v>
      </c>
      <c r="CE345">
        <v>-9.1358999999999995</v>
      </c>
      <c r="CF345">
        <v>80.363724930407841</v>
      </c>
      <c r="CG345">
        <v>53.1</v>
      </c>
      <c r="CH345">
        <v>81.900000000000006</v>
      </c>
      <c r="CI345">
        <v>28.8</v>
      </c>
      <c r="CJ345">
        <v>53.1</v>
      </c>
      <c r="CK345">
        <v>35.331495873442258</v>
      </c>
      <c r="CL345">
        <v>16.100000000000001</v>
      </c>
      <c r="CM345">
        <v>36</v>
      </c>
      <c r="CN345">
        <v>19.899999999999999</v>
      </c>
      <c r="CO345">
        <v>16.100000000000001</v>
      </c>
      <c r="CP345">
        <v>58.972708216231013</v>
      </c>
      <c r="CQ345">
        <v>58.6</v>
      </c>
      <c r="CR345">
        <v>69.2</v>
      </c>
      <c r="CS345">
        <v>10.6</v>
      </c>
      <c r="CT345">
        <v>69.2</v>
      </c>
      <c r="CU345">
        <v>11.06102847749343</v>
      </c>
      <c r="CV345">
        <v>10.8</v>
      </c>
      <c r="CW345">
        <v>11.6</v>
      </c>
      <c r="CX345">
        <v>0.79999999999999893</v>
      </c>
      <c r="CY345">
        <v>11.6</v>
      </c>
      <c r="CZ345">
        <v>80.647747369749695</v>
      </c>
      <c r="DA345">
        <v>62.1</v>
      </c>
      <c r="DB345">
        <v>97.4</v>
      </c>
      <c r="DC345">
        <v>35.299999999999997</v>
      </c>
      <c r="DD345">
        <v>62.1</v>
      </c>
      <c r="DE345">
        <v>22.044878733591961</v>
      </c>
      <c r="DF345">
        <v>4.4000000000000004</v>
      </c>
      <c r="DG345">
        <v>22.4</v>
      </c>
      <c r="DH345">
        <v>18</v>
      </c>
      <c r="DI345">
        <v>4.4000000000000004</v>
      </c>
      <c r="DJ345">
        <v>0.24844102291968381</v>
      </c>
      <c r="DK345">
        <v>0.15249856404365311</v>
      </c>
      <c r="DL345">
        <v>0.25411107663667398</v>
      </c>
      <c r="DM345">
        <v>0.1016125125930209</v>
      </c>
      <c r="DN345">
        <v>0.15249856404365311</v>
      </c>
      <c r="DO345">
        <v>4.1189401047609318</v>
      </c>
      <c r="DP345">
        <v>4.0617479999999997</v>
      </c>
      <c r="DQ345">
        <v>4.3657009999999996</v>
      </c>
      <c r="DR345">
        <v>0.30395299999999992</v>
      </c>
      <c r="DS345">
        <v>4.3657009999999996</v>
      </c>
      <c r="DT345">
        <v>6.2885880608466156</v>
      </c>
      <c r="DU345">
        <v>6.0987520000000002</v>
      </c>
      <c r="DV345">
        <v>6.4962530000000003</v>
      </c>
      <c r="DW345">
        <v>0.3975010000000001</v>
      </c>
      <c r="DX345">
        <v>6.0987520000000002</v>
      </c>
      <c r="DY345">
        <v>4.1802653075834391</v>
      </c>
      <c r="DZ345">
        <v>4.1533259999999999</v>
      </c>
      <c r="EA345">
        <v>4.6284270000000003</v>
      </c>
      <c r="EB345">
        <v>0.47510100000000038</v>
      </c>
      <c r="EC345">
        <v>4.6284270000000003</v>
      </c>
      <c r="ED345">
        <v>6.5529057686151928</v>
      </c>
      <c r="EE345">
        <v>6.5140260000000003</v>
      </c>
      <c r="EF345">
        <v>6.8036349999999999</v>
      </c>
      <c r="EG345">
        <v>0.28960899999999962</v>
      </c>
      <c r="EH345">
        <v>6.5308989999999998</v>
      </c>
      <c r="EI345">
        <v>7.4859646054064308</v>
      </c>
      <c r="EJ345">
        <v>7.4642809999999997</v>
      </c>
      <c r="EK345">
        <v>9.6988260000000004</v>
      </c>
      <c r="EL345">
        <v>2.2345450000000011</v>
      </c>
      <c r="EM345">
        <v>9.6988260000000004</v>
      </c>
      <c r="EN345">
        <v>30.884843161631149</v>
      </c>
      <c r="EO345">
        <v>24.586539999999999</v>
      </c>
      <c r="EP345">
        <v>30.97353</v>
      </c>
      <c r="EQ345">
        <v>6.3869900000000008</v>
      </c>
      <c r="ER345">
        <v>25.086269999999999</v>
      </c>
      <c r="ES345">
        <v>12.720168802246871</v>
      </c>
      <c r="ET345">
        <v>9.8341100000000008</v>
      </c>
      <c r="EU345">
        <v>13.01346</v>
      </c>
      <c r="EV345">
        <v>3.179349999999999</v>
      </c>
      <c r="EW345">
        <v>9.8341100000000008</v>
      </c>
      <c r="EX345">
        <v>18.164674359384279</v>
      </c>
      <c r="EY345">
        <v>14.20673</v>
      </c>
      <c r="EZ345">
        <v>20.08634</v>
      </c>
      <c r="FA345">
        <v>5.8796099999999996</v>
      </c>
      <c r="FB345">
        <v>15.25216</v>
      </c>
      <c r="FC345">
        <v>0.53329705758102652</v>
      </c>
      <c r="FD345">
        <v>0.42454252946919357</v>
      </c>
      <c r="FE345">
        <v>0.5348284375430602</v>
      </c>
      <c r="FF345">
        <v>0.1102859080738666</v>
      </c>
      <c r="FG345">
        <v>0.43317150443889818</v>
      </c>
      <c r="FH345">
        <v>1.437228406636091</v>
      </c>
      <c r="FI345">
        <v>1.368688829564318</v>
      </c>
      <c r="FJ345">
        <v>1.8449517276726131</v>
      </c>
      <c r="FK345">
        <v>0.4762628981082957</v>
      </c>
      <c r="FL345">
        <v>1.55094462030626</v>
      </c>
      <c r="FM345">
        <v>42.727174124451118</v>
      </c>
      <c r="FN345">
        <v>38.6</v>
      </c>
      <c r="FO345">
        <v>43.38</v>
      </c>
      <c r="FP345">
        <v>4.7800000000000011</v>
      </c>
      <c r="FQ345">
        <v>38.79</v>
      </c>
      <c r="FR345">
        <v>385.61587762415098</v>
      </c>
      <c r="FS345">
        <v>365.62810000000002</v>
      </c>
      <c r="FT345">
        <v>387.12200999999999</v>
      </c>
      <c r="FU345">
        <v>21.493909999999971</v>
      </c>
      <c r="FV345">
        <v>365.62810000000002</v>
      </c>
      <c r="FW345">
        <v>0.74856346561597797</v>
      </c>
      <c r="FX345">
        <v>0.74572700000000003</v>
      </c>
      <c r="FY345">
        <v>0.78534499999999996</v>
      </c>
      <c r="FZ345">
        <v>3.9617999999999931E-2</v>
      </c>
      <c r="GA345">
        <v>0.78534499999999996</v>
      </c>
      <c r="GB345">
        <v>4</v>
      </c>
      <c r="GC345">
        <v>4</v>
      </c>
    </row>
    <row r="346" spans="1:185" x14ac:dyDescent="0.3">
      <c r="A346" s="36" t="s">
        <v>1680</v>
      </c>
      <c r="B346">
        <v>-5.7619450721816373E-2</v>
      </c>
      <c r="C346">
        <v>1.8525623903096611</v>
      </c>
      <c r="D346">
        <v>1.788200111264433</v>
      </c>
      <c r="E346">
        <v>-0.77975206270741226</v>
      </c>
      <c r="F346">
        <v>-0.67918215517377722</v>
      </c>
      <c r="G346">
        <v>1.4588544737058711</v>
      </c>
      <c r="H346">
        <v>-54.185618645633177</v>
      </c>
      <c r="I346">
        <v>3.245854183281664E-3</v>
      </c>
      <c r="J346">
        <v>0.20953025777893261</v>
      </c>
      <c r="K346">
        <v>0.19695025638644201</v>
      </c>
      <c r="L346">
        <v>-1.9691687139765279E-2</v>
      </c>
      <c r="M346">
        <v>9.9081332539245781E-2</v>
      </c>
      <c r="N346">
        <v>0.1579818145157636</v>
      </c>
      <c r="O346">
        <v>-0.21185265792883551</v>
      </c>
      <c r="P346">
        <v>-5.3870843413071953E-2</v>
      </c>
      <c r="Q346">
        <v>-0.13286121763629111</v>
      </c>
      <c r="R346">
        <v>5.5869195053275443E-2</v>
      </c>
      <c r="S346">
        <v>0.82579009847728579</v>
      </c>
      <c r="T346">
        <v>-0.51029268912144776</v>
      </c>
      <c r="U346">
        <v>-0.48606900728431701</v>
      </c>
      <c r="V346">
        <v>1.934291010725349</v>
      </c>
      <c r="W346">
        <v>1.917291234807907</v>
      </c>
      <c r="X346">
        <v>0.18732607583988961</v>
      </c>
      <c r="Y346">
        <v>0.16433438844995421</v>
      </c>
      <c r="Z346">
        <v>4.8219512527025173E-2</v>
      </c>
      <c r="AA346">
        <v>5.9463649690215607E-2</v>
      </c>
      <c r="AB346">
        <v>55.017040319035473</v>
      </c>
      <c r="AC346">
        <v>-0.39443143471213798</v>
      </c>
      <c r="AD346">
        <v>1.945111894678514</v>
      </c>
      <c r="AE346">
        <v>0.58175751055202751</v>
      </c>
      <c r="AF346">
        <v>0.55876582316209211</v>
      </c>
      <c r="AG346">
        <v>1.0729162658628491</v>
      </c>
      <c r="AH346">
        <v>3.778783558257919E-3</v>
      </c>
      <c r="AI346">
        <v>291.83179401820422</v>
      </c>
      <c r="AJ346">
        <v>240.59237931286711</v>
      </c>
      <c r="AK346">
        <v>295.16883577259858</v>
      </c>
      <c r="AL346">
        <v>339.73415503857137</v>
      </c>
      <c r="AM346">
        <v>442.82734869693468</v>
      </c>
      <c r="AN346">
        <v>543.99008672742707</v>
      </c>
      <c r="AO346">
        <v>164.75870265551541</v>
      </c>
      <c r="AP346">
        <v>454.44599303532601</v>
      </c>
      <c r="AQ346">
        <v>22.40212896017233</v>
      </c>
      <c r="AR346">
        <v>5.6450632368853224</v>
      </c>
      <c r="AS346">
        <v>13.142572562564689</v>
      </c>
      <c r="AT346">
        <v>-25.835451828661089</v>
      </c>
      <c r="AU346">
        <v>-13.40281288336581</v>
      </c>
      <c r="AV346">
        <v>-12.432638945295279</v>
      </c>
      <c r="AW346">
        <v>0.92826322743652057</v>
      </c>
      <c r="AX346">
        <v>0.90129999999999999</v>
      </c>
      <c r="AY346">
        <v>1.1930000000000001</v>
      </c>
      <c r="AZ346">
        <v>0.29170000000000013</v>
      </c>
      <c r="BA346">
        <v>1.1930000000000001</v>
      </c>
      <c r="BB346">
        <v>0.95116279398987003</v>
      </c>
      <c r="BC346">
        <v>0.90300000000000002</v>
      </c>
      <c r="BD346">
        <v>0.96679999999999999</v>
      </c>
      <c r="BE346">
        <v>6.3799999999999968E-2</v>
      </c>
      <c r="BF346">
        <v>0.90300000000000002</v>
      </c>
      <c r="BG346">
        <v>14.908851471694801</v>
      </c>
      <c r="BH346">
        <v>12.326499999999999</v>
      </c>
      <c r="BI346">
        <v>20.893799999999999</v>
      </c>
      <c r="BJ346">
        <v>8.5672999999999995</v>
      </c>
      <c r="BK346">
        <v>20.893799999999999</v>
      </c>
      <c r="BL346">
        <v>16.682906452091231</v>
      </c>
      <c r="BM346">
        <v>16.5014</v>
      </c>
      <c r="BN346">
        <v>18.6813</v>
      </c>
      <c r="BO346">
        <v>2.1798999999999999</v>
      </c>
      <c r="BP346">
        <v>17.556000000000001</v>
      </c>
      <c r="BQ346">
        <v>8.4394005000421366</v>
      </c>
      <c r="BR346">
        <v>7.6471</v>
      </c>
      <c r="BS346">
        <v>9.6198999999999995</v>
      </c>
      <c r="BT346">
        <v>1.972799999999999</v>
      </c>
      <c r="BU346">
        <v>9.6198999999999995</v>
      </c>
      <c r="BV346">
        <v>5.026960962490441</v>
      </c>
      <c r="BW346">
        <v>4.3933999999999997</v>
      </c>
      <c r="BX346">
        <v>6.7988999999999997</v>
      </c>
      <c r="BY346">
        <v>2.4055</v>
      </c>
      <c r="BZ346">
        <v>4.3933999999999997</v>
      </c>
      <c r="CA346">
        <v>-13.466366600459351</v>
      </c>
      <c r="CB346">
        <v>-15.2242</v>
      </c>
      <c r="CC346">
        <v>-13.2827</v>
      </c>
      <c r="CD346">
        <v>1.9415</v>
      </c>
      <c r="CE346">
        <v>-14.013199999999999</v>
      </c>
      <c r="CF346">
        <v>89.544093692101086</v>
      </c>
      <c r="CG346">
        <v>66</v>
      </c>
      <c r="CH346">
        <v>93.4</v>
      </c>
      <c r="CI346">
        <v>27.400000000000009</v>
      </c>
      <c r="CJ346">
        <v>66</v>
      </c>
      <c r="CK346">
        <v>28.80602261790461</v>
      </c>
      <c r="CL346">
        <v>18</v>
      </c>
      <c r="CM346">
        <v>30</v>
      </c>
      <c r="CN346">
        <v>12</v>
      </c>
      <c r="CO346">
        <v>18</v>
      </c>
      <c r="CP346">
        <v>99.380215762282617</v>
      </c>
      <c r="CQ346">
        <v>89.4</v>
      </c>
      <c r="CR346">
        <v>103.3</v>
      </c>
      <c r="CS346">
        <v>13.89999999999999</v>
      </c>
      <c r="CT346">
        <v>97.1</v>
      </c>
      <c r="CU346">
        <v>15.615669595525089</v>
      </c>
      <c r="CV346">
        <v>12.1</v>
      </c>
      <c r="CW346">
        <v>16.100000000000001</v>
      </c>
      <c r="CX346">
        <v>4.0000000000000018</v>
      </c>
      <c r="CY346">
        <v>14.6</v>
      </c>
      <c r="CZ346">
        <v>51.056911203862718</v>
      </c>
      <c r="DA346">
        <v>48.8</v>
      </c>
      <c r="DB346">
        <v>93.1</v>
      </c>
      <c r="DC346">
        <v>44.3</v>
      </c>
      <c r="DD346">
        <v>74.400000000000006</v>
      </c>
      <c r="DE346">
        <v>11.049060190977039</v>
      </c>
      <c r="DF346">
        <v>2.7</v>
      </c>
      <c r="DG346">
        <v>13.3</v>
      </c>
      <c r="DH346">
        <v>10.6</v>
      </c>
      <c r="DI346">
        <v>3.4</v>
      </c>
      <c r="DJ346">
        <v>0.19731872078622609</v>
      </c>
      <c r="DK346">
        <v>0.13770081368662629</v>
      </c>
      <c r="DL346">
        <v>0.20709534368070959</v>
      </c>
      <c r="DM346">
        <v>6.9394529994083215E-2</v>
      </c>
      <c r="DN346">
        <v>0.13770081368662629</v>
      </c>
      <c r="DO346">
        <v>5.1946394223525187</v>
      </c>
      <c r="DP346">
        <v>4.1906999999999996</v>
      </c>
      <c r="DQ346">
        <v>5.2447790000000003</v>
      </c>
      <c r="DR346">
        <v>1.0540790000000011</v>
      </c>
      <c r="DS346">
        <v>4.9918979999999999</v>
      </c>
      <c r="DT346">
        <v>6.8855840980579854</v>
      </c>
      <c r="DU346">
        <v>6.6703830000000002</v>
      </c>
      <c r="DV346">
        <v>7.1147109999999998</v>
      </c>
      <c r="DW346">
        <v>0.44432799999999961</v>
      </c>
      <c r="DX346">
        <v>7.0943659999999999</v>
      </c>
      <c r="DY346">
        <v>5.2945835161567221</v>
      </c>
      <c r="DZ346">
        <v>4.291671</v>
      </c>
      <c r="EA346">
        <v>5.4270500000000004</v>
      </c>
      <c r="EB346">
        <v>1.1353789999999999</v>
      </c>
      <c r="EC346">
        <v>5.4106379999999996</v>
      </c>
      <c r="ED346">
        <v>7.3920169467248904</v>
      </c>
      <c r="EE346">
        <v>7.3625999999999996</v>
      </c>
      <c r="EF346">
        <v>7.5405040000000003</v>
      </c>
      <c r="EG346">
        <v>0.1779040000000007</v>
      </c>
      <c r="EH346">
        <v>7.5176489999999996</v>
      </c>
      <c r="EI346">
        <v>8.4685045061154796</v>
      </c>
      <c r="EJ346">
        <v>7.5186960000000003</v>
      </c>
      <c r="EK346">
        <v>10.078306</v>
      </c>
      <c r="EL346">
        <v>2.5596099999999988</v>
      </c>
      <c r="EM346">
        <v>9.8976240000000004</v>
      </c>
      <c r="EN346">
        <v>46.227979129561433</v>
      </c>
      <c r="EO346">
        <v>32.247669999999999</v>
      </c>
      <c r="EP346">
        <v>48.965649999999997</v>
      </c>
      <c r="EQ346">
        <v>16.717980000000001</v>
      </c>
      <c r="ER346">
        <v>32.247669999999999</v>
      </c>
      <c r="ES346">
        <v>13.14922027704424</v>
      </c>
      <c r="ET346">
        <v>7.3479200000000002</v>
      </c>
      <c r="EU346">
        <v>14.342829999999999</v>
      </c>
      <c r="EV346">
        <v>6.9949099999999991</v>
      </c>
      <c r="EW346">
        <v>9.2312399999999997</v>
      </c>
      <c r="EX346">
        <v>33.07875885251719</v>
      </c>
      <c r="EY346">
        <v>23.01643</v>
      </c>
      <c r="EZ346">
        <v>34.622819999999997</v>
      </c>
      <c r="FA346">
        <v>11.606389999999999</v>
      </c>
      <c r="FB346">
        <v>23.01643</v>
      </c>
      <c r="FC346">
        <v>0.59133838953674733</v>
      </c>
      <c r="FD346">
        <v>0.41250527501251361</v>
      </c>
      <c r="FE346">
        <v>0.62635808786856495</v>
      </c>
      <c r="FF346">
        <v>0.21385281285605129</v>
      </c>
      <c r="FG346">
        <v>0.41250527501251361</v>
      </c>
      <c r="FH346">
        <v>2.5736671405439342</v>
      </c>
      <c r="FI346">
        <v>2.4139462016910191</v>
      </c>
      <c r="FJ346">
        <v>3.4721513026815751</v>
      </c>
      <c r="FK346">
        <v>1.058205100990556</v>
      </c>
      <c r="FL346">
        <v>2.4933194240427068</v>
      </c>
      <c r="FM346">
        <v>43.081321547919949</v>
      </c>
      <c r="FN346">
        <v>39.85</v>
      </c>
      <c r="FO346">
        <v>46.26</v>
      </c>
      <c r="FP346">
        <v>6.4099999999999966</v>
      </c>
      <c r="FQ346">
        <v>46.26</v>
      </c>
      <c r="FR346">
        <v>480.26512607105502</v>
      </c>
      <c r="FS346">
        <v>460.46555999999998</v>
      </c>
      <c r="FT346">
        <v>491.20898</v>
      </c>
      <c r="FU346">
        <v>30.743420000000011</v>
      </c>
      <c r="FV346">
        <v>491.20898</v>
      </c>
      <c r="FW346">
        <v>0.7304231556177827</v>
      </c>
      <c r="FX346">
        <v>0.71313700000000002</v>
      </c>
      <c r="FY346">
        <v>0.75818200000000002</v>
      </c>
      <c r="FZ346">
        <v>4.5045000000000002E-2</v>
      </c>
      <c r="GA346">
        <v>0.71313700000000002</v>
      </c>
      <c r="GB346">
        <v>7</v>
      </c>
      <c r="GC346">
        <v>6</v>
      </c>
    </row>
    <row r="347" spans="1:185" x14ac:dyDescent="0.3">
      <c r="A347" s="36" t="s">
        <v>1682</v>
      </c>
      <c r="B347">
        <v>-4.2484521945194809E-2</v>
      </c>
      <c r="C347">
        <v>1.841506660684382</v>
      </c>
      <c r="D347">
        <v>1.5879050035908939</v>
      </c>
      <c r="E347">
        <v>-0.75806249562558659</v>
      </c>
      <c r="F347">
        <v>-0.53187990175419819</v>
      </c>
      <c r="G347">
        <v>1.289883594520032</v>
      </c>
      <c r="H347">
        <v>-54.188178447789852</v>
      </c>
      <c r="I347">
        <v>3.8582315743572203E-2</v>
      </c>
      <c r="J347">
        <v>0.46245393190451178</v>
      </c>
      <c r="K347">
        <v>0.19795119078096499</v>
      </c>
      <c r="L347">
        <v>-4.2491327401649487E-2</v>
      </c>
      <c r="M347">
        <v>8.2354405152928981E-2</v>
      </c>
      <c r="N347">
        <v>0.15762470765753189</v>
      </c>
      <c r="O347">
        <v>-0.22999698974139751</v>
      </c>
      <c r="P347">
        <v>-7.2372282083865494E-2</v>
      </c>
      <c r="Q347">
        <v>-0.15118875746317981</v>
      </c>
      <c r="R347">
        <v>7.2509205161562174E-2</v>
      </c>
      <c r="S347">
        <v>0.69026776963954939</v>
      </c>
      <c r="T347">
        <v>-0.52746306564611734</v>
      </c>
      <c r="U347">
        <v>-0.52101084135290721</v>
      </c>
      <c r="V347">
        <v>1.9523417768064979</v>
      </c>
      <c r="W347">
        <v>1.9414275790467621</v>
      </c>
      <c r="X347">
        <v>0.18433549940394131</v>
      </c>
      <c r="Y347">
        <v>0.17526005934411881</v>
      </c>
      <c r="Z347">
        <v>5.5642311045422173E-2</v>
      </c>
      <c r="AA347">
        <v>0.10077280278476659</v>
      </c>
      <c r="AB347">
        <v>50.410468193678561</v>
      </c>
      <c r="AC347">
        <v>-0.38390761153827319</v>
      </c>
      <c r="AD347">
        <v>1.89591822972043</v>
      </c>
      <c r="AE347">
        <v>0.56824311094221447</v>
      </c>
      <c r="AF347">
        <v>0.55916767088239205</v>
      </c>
      <c r="AG347">
        <v>0.85241976111461659</v>
      </c>
      <c r="AH347">
        <v>4.7288173614767346E-3</v>
      </c>
      <c r="AI347">
        <v>252.5405166490514</v>
      </c>
      <c r="AJ347">
        <v>139.98788022161779</v>
      </c>
      <c r="AK347">
        <v>277.26977973277371</v>
      </c>
      <c r="AL347">
        <v>340.36375964560779</v>
      </c>
      <c r="AM347">
        <v>301.35360807958409</v>
      </c>
      <c r="AN347">
        <v>395.93979394979959</v>
      </c>
      <c r="AO347">
        <v>170.2056048947544</v>
      </c>
      <c r="AP347">
        <v>335.62755214629482</v>
      </c>
      <c r="AQ347">
        <v>19.971054057175909</v>
      </c>
      <c r="AR347">
        <v>4.6376001699596863</v>
      </c>
      <c r="AS347">
        <v>12.06896811641071</v>
      </c>
      <c r="AT347">
        <v>-16.236514747231439</v>
      </c>
      <c r="AU347">
        <v>-9.7549576410956789</v>
      </c>
      <c r="AV347">
        <v>-6.481557106135762</v>
      </c>
      <c r="AW347">
        <v>2.5681033631482908</v>
      </c>
      <c r="AX347">
        <v>1.6144000000000001</v>
      </c>
      <c r="AY347">
        <v>3.4379</v>
      </c>
      <c r="AZ347">
        <v>1.8234999999999999</v>
      </c>
      <c r="BA347">
        <v>3.4379</v>
      </c>
      <c r="BB347">
        <v>0.939215636344506</v>
      </c>
      <c r="BC347">
        <v>0.90380000000000005</v>
      </c>
      <c r="BD347">
        <v>0.96540000000000004</v>
      </c>
      <c r="BE347">
        <v>6.1599999999999988E-2</v>
      </c>
      <c r="BF347">
        <v>0.90380000000000005</v>
      </c>
      <c r="BG347">
        <v>16.75790474504041</v>
      </c>
      <c r="BH347">
        <v>12.466100000000001</v>
      </c>
      <c r="BI347">
        <v>21.183399999999999</v>
      </c>
      <c r="BJ347">
        <v>8.7172999999999981</v>
      </c>
      <c r="BK347">
        <v>21.183399999999999</v>
      </c>
      <c r="BL347">
        <v>11.806036500531089</v>
      </c>
      <c r="BM347">
        <v>11.0786</v>
      </c>
      <c r="BN347">
        <v>13.1021</v>
      </c>
      <c r="BO347">
        <v>2.0234999999999999</v>
      </c>
      <c r="BP347">
        <v>12.025700000000001</v>
      </c>
      <c r="BQ347">
        <v>7.8104131771923928</v>
      </c>
      <c r="BR347">
        <v>6.7553000000000001</v>
      </c>
      <c r="BS347">
        <v>8.8328000000000007</v>
      </c>
      <c r="BT347">
        <v>2.077500000000001</v>
      </c>
      <c r="BU347">
        <v>8.8328000000000007</v>
      </c>
      <c r="BV347">
        <v>0.98256046171269951</v>
      </c>
      <c r="BW347">
        <v>-0.70240000000000002</v>
      </c>
      <c r="BX347">
        <v>2.9399000000000002</v>
      </c>
      <c r="BY347">
        <v>3.6423000000000001</v>
      </c>
      <c r="BZ347">
        <v>-0.70240000000000002</v>
      </c>
      <c r="CA347">
        <v>-8.7929749966160564</v>
      </c>
      <c r="CB347">
        <v>-10.222200000000001</v>
      </c>
      <c r="CC347">
        <v>-7.8136000000000001</v>
      </c>
      <c r="CD347">
        <v>2.4086000000000012</v>
      </c>
      <c r="CE347">
        <v>-8.1303999999999998</v>
      </c>
      <c r="CF347">
        <v>60.312241803504769</v>
      </c>
      <c r="CG347">
        <v>55.3</v>
      </c>
      <c r="CH347">
        <v>99</v>
      </c>
      <c r="CI347">
        <v>43.7</v>
      </c>
      <c r="CJ347">
        <v>55.3</v>
      </c>
      <c r="CK347">
        <v>19.686559714955798</v>
      </c>
      <c r="CL347">
        <v>16.8</v>
      </c>
      <c r="CM347">
        <v>35.200000000000003</v>
      </c>
      <c r="CN347">
        <v>18.399999999999999</v>
      </c>
      <c r="CO347">
        <v>17.7</v>
      </c>
      <c r="CP347">
        <v>45.30174623596541</v>
      </c>
      <c r="CQ347">
        <v>35.5</v>
      </c>
      <c r="CR347">
        <v>65.5</v>
      </c>
      <c r="CS347">
        <v>30</v>
      </c>
      <c r="CT347">
        <v>50.4</v>
      </c>
      <c r="CU347">
        <v>11.758165643178909</v>
      </c>
      <c r="CV347">
        <v>10.7</v>
      </c>
      <c r="CW347">
        <v>20.7</v>
      </c>
      <c r="CX347">
        <v>10</v>
      </c>
      <c r="CY347">
        <v>11.2</v>
      </c>
      <c r="CZ347">
        <v>124.1687463492818</v>
      </c>
      <c r="DA347">
        <v>74.400000000000006</v>
      </c>
      <c r="DB347">
        <v>132.30000000000001</v>
      </c>
      <c r="DC347">
        <v>57.900000000000013</v>
      </c>
      <c r="DD347">
        <v>112.4</v>
      </c>
      <c r="DE347">
        <v>7.3375060221889568</v>
      </c>
      <c r="DF347">
        <v>4.7</v>
      </c>
      <c r="DG347">
        <v>18.399999999999999</v>
      </c>
      <c r="DH347">
        <v>13.7</v>
      </c>
      <c r="DI347">
        <v>6.1</v>
      </c>
      <c r="DJ347">
        <v>0.17988368513564659</v>
      </c>
      <c r="DK347">
        <v>0.1620750293083236</v>
      </c>
      <c r="DL347">
        <v>0.33400809716599189</v>
      </c>
      <c r="DM347">
        <v>0.1719330678576684</v>
      </c>
      <c r="DN347">
        <v>0.1620750293083236</v>
      </c>
      <c r="DO347">
        <v>3.5618759967921831</v>
      </c>
      <c r="DP347">
        <v>3.4522210000000002</v>
      </c>
      <c r="DQ347">
        <v>4.6192219999999997</v>
      </c>
      <c r="DR347">
        <v>1.167001</v>
      </c>
      <c r="DS347">
        <v>3.926641</v>
      </c>
      <c r="DT347">
        <v>6.8948212984612276</v>
      </c>
      <c r="DU347">
        <v>6.096025</v>
      </c>
      <c r="DV347">
        <v>7.3057879999999997</v>
      </c>
      <c r="DW347">
        <v>1.2097629999999999</v>
      </c>
      <c r="DX347">
        <v>6.4311030000000002</v>
      </c>
      <c r="DY347">
        <v>3.631727999115733</v>
      </c>
      <c r="DZ347">
        <v>3.4522210000000002</v>
      </c>
      <c r="EA347">
        <v>4.8839129999999997</v>
      </c>
      <c r="EB347">
        <v>1.431692</v>
      </c>
      <c r="EC347">
        <v>4.1356400000000004</v>
      </c>
      <c r="ED347">
        <v>8.0982480257998084</v>
      </c>
      <c r="EE347">
        <v>7.6075590000000002</v>
      </c>
      <c r="EF347">
        <v>8.6024429999999992</v>
      </c>
      <c r="EG347">
        <v>0.99488399999999899</v>
      </c>
      <c r="EH347">
        <v>8.6024429999999992</v>
      </c>
      <c r="EI347">
        <v>8.898046519344021</v>
      </c>
      <c r="EJ347">
        <v>6.3491429999999998</v>
      </c>
      <c r="EK347">
        <v>9.1797769999999996</v>
      </c>
      <c r="EL347">
        <v>2.8306339999999999</v>
      </c>
      <c r="EM347">
        <v>8.9682499999999994</v>
      </c>
      <c r="EN347">
        <v>23.85439735130911</v>
      </c>
      <c r="EO347">
        <v>23.076149999999998</v>
      </c>
      <c r="EP347">
        <v>38.063929999999999</v>
      </c>
      <c r="EQ347">
        <v>14.987780000000001</v>
      </c>
      <c r="ER347">
        <v>31.655670000000001</v>
      </c>
      <c r="ES347">
        <v>7.4855212646526983</v>
      </c>
      <c r="ET347">
        <v>7.1495300000000004</v>
      </c>
      <c r="EU347">
        <v>13.87899</v>
      </c>
      <c r="EV347">
        <v>6.7294600000000004</v>
      </c>
      <c r="EW347">
        <v>9.2904999999999998</v>
      </c>
      <c r="EX347">
        <v>16.368876086656421</v>
      </c>
      <c r="EY347">
        <v>15.567589999999999</v>
      </c>
      <c r="EZ347">
        <v>30.124970000000001</v>
      </c>
      <c r="FA347">
        <v>14.55738</v>
      </c>
      <c r="FB347">
        <v>22.365169999999999</v>
      </c>
      <c r="FC347">
        <v>0.42202103827244791</v>
      </c>
      <c r="FD347">
        <v>0.40825264369113468</v>
      </c>
      <c r="FE347">
        <v>0.67340956146386177</v>
      </c>
      <c r="FF347">
        <v>0.26515691777272699</v>
      </c>
      <c r="FG347">
        <v>0.56003756975553298</v>
      </c>
      <c r="FH347">
        <v>2.1927806204949101</v>
      </c>
      <c r="FI347">
        <v>1.742557635678101</v>
      </c>
      <c r="FJ347">
        <v>3.885528664589224</v>
      </c>
      <c r="FK347">
        <v>2.142971028911123</v>
      </c>
      <c r="FL347">
        <v>2.4073160755610572</v>
      </c>
      <c r="FM347">
        <v>37.615582971448099</v>
      </c>
      <c r="FN347">
        <v>36.9</v>
      </c>
      <c r="FO347">
        <v>40.06</v>
      </c>
      <c r="FP347">
        <v>3.1600000000000041</v>
      </c>
      <c r="FQ347">
        <v>39.06</v>
      </c>
      <c r="FR347">
        <v>391.34956469892552</v>
      </c>
      <c r="FS347">
        <v>379.05372</v>
      </c>
      <c r="FT347">
        <v>396.47885000000002</v>
      </c>
      <c r="FU347">
        <v>17.425130000000021</v>
      </c>
      <c r="FV347">
        <v>394.93157000000002</v>
      </c>
      <c r="FW347">
        <v>0.74871989834553032</v>
      </c>
      <c r="FX347">
        <v>0.74002500000000004</v>
      </c>
      <c r="FY347">
        <v>0.76907599999999998</v>
      </c>
      <c r="FZ347">
        <v>2.9050999999999941E-2</v>
      </c>
      <c r="GA347">
        <v>0.74236800000000003</v>
      </c>
      <c r="GB347">
        <v>20</v>
      </c>
      <c r="GC347">
        <v>54</v>
      </c>
    </row>
    <row r="348" spans="1:185" x14ac:dyDescent="0.3">
      <c r="A348" s="36" t="s">
        <v>1685</v>
      </c>
      <c r="B348">
        <v>-4.6677999999999997E-2</v>
      </c>
      <c r="C348">
        <v>1.8208</v>
      </c>
      <c r="D348">
        <v>1.6482000000000001</v>
      </c>
      <c r="E348">
        <v>-0.7984</v>
      </c>
      <c r="F348">
        <v>-0.53890000000000005</v>
      </c>
      <c r="G348">
        <v>1.3372999999999999</v>
      </c>
      <c r="H348">
        <v>-54.190081999999997</v>
      </c>
      <c r="I348">
        <v>4.7600000000000003E-2</v>
      </c>
      <c r="J348">
        <v>0.56479999999999997</v>
      </c>
      <c r="K348">
        <v>0.22795000000000001</v>
      </c>
      <c r="L348">
        <v>-3.7870000000000001E-2</v>
      </c>
      <c r="M348">
        <v>8.1180000000000002E-2</v>
      </c>
      <c r="N348">
        <v>0.15837999999999999</v>
      </c>
      <c r="O348">
        <v>-0.22536999999999999</v>
      </c>
      <c r="P348">
        <v>-6.6989999999999994E-2</v>
      </c>
      <c r="Q348">
        <v>-0.14618</v>
      </c>
      <c r="R348">
        <v>6.7460000000000006E-2</v>
      </c>
      <c r="S348">
        <v>0.71352000000000004</v>
      </c>
      <c r="T348">
        <v>-0.52535666666666669</v>
      </c>
      <c r="U348">
        <v>-0.51358000000000004</v>
      </c>
      <c r="V348">
        <v>1.9464766666666671</v>
      </c>
      <c r="W348">
        <v>1.9291199999999999</v>
      </c>
      <c r="X348">
        <v>0.18216333333333329</v>
      </c>
      <c r="Y348">
        <v>0.17263000000000001</v>
      </c>
      <c r="Z348">
        <v>6.1100000000000008E-2</v>
      </c>
      <c r="AA348">
        <v>9.3759999999999996E-2</v>
      </c>
      <c r="AB348">
        <v>47.59</v>
      </c>
      <c r="AC348">
        <v>-0.36442999999999998</v>
      </c>
      <c r="AD348">
        <v>1.89446</v>
      </c>
      <c r="AE348">
        <v>0.54659333333333326</v>
      </c>
      <c r="AF348">
        <v>0.53705999999999998</v>
      </c>
      <c r="AG348">
        <v>0.71970999999999996</v>
      </c>
      <c r="AH348">
        <v>5.4299999999999999E-3</v>
      </c>
      <c r="AI348">
        <v>240.78620000000001</v>
      </c>
      <c r="AJ348">
        <v>171.37569999999999</v>
      </c>
      <c r="AK348">
        <v>238.5744</v>
      </c>
      <c r="AL348">
        <v>312.40839999999997</v>
      </c>
      <c r="AM348">
        <v>326.66199999999998</v>
      </c>
      <c r="AN348">
        <v>434.4</v>
      </c>
      <c r="AO348">
        <v>135.69999999999999</v>
      </c>
      <c r="AP348">
        <v>367.5</v>
      </c>
      <c r="AQ348">
        <v>20.57</v>
      </c>
      <c r="AR348">
        <v>4.21</v>
      </c>
      <c r="AS348">
        <v>12.94</v>
      </c>
      <c r="AT348">
        <v>-16.058984915918799</v>
      </c>
      <c r="AU348">
        <v>-10.41</v>
      </c>
      <c r="AV348">
        <v>-5.6489849159187946</v>
      </c>
      <c r="AW348">
        <v>2.2542</v>
      </c>
      <c r="AX348">
        <v>2.2542</v>
      </c>
      <c r="AY348">
        <v>2.2542</v>
      </c>
      <c r="AZ348">
        <v>0</v>
      </c>
      <c r="BA348">
        <v>2.2542</v>
      </c>
      <c r="BB348">
        <v>0.88470000000000004</v>
      </c>
      <c r="BC348">
        <v>0.88470000000000004</v>
      </c>
      <c r="BD348">
        <v>0.88470000000000004</v>
      </c>
      <c r="BE348">
        <v>0</v>
      </c>
      <c r="BF348">
        <v>0.88470000000000004</v>
      </c>
      <c r="BG348">
        <v>23.324999999999999</v>
      </c>
      <c r="BH348">
        <v>23.324999999999999</v>
      </c>
      <c r="BI348">
        <v>23.324999999999999</v>
      </c>
      <c r="BJ348">
        <v>0</v>
      </c>
      <c r="BK348">
        <v>23.324999999999999</v>
      </c>
      <c r="BL348">
        <v>10.366899999999999</v>
      </c>
      <c r="BM348">
        <v>10.366899999999999</v>
      </c>
      <c r="BN348">
        <v>10.366899999999999</v>
      </c>
      <c r="BO348">
        <v>0</v>
      </c>
      <c r="BP348">
        <v>10.366899999999999</v>
      </c>
      <c r="BQ348">
        <v>8.0986999999999991</v>
      </c>
      <c r="BR348">
        <v>8.0986999999999991</v>
      </c>
      <c r="BS348">
        <v>8.0986999999999991</v>
      </c>
      <c r="BT348">
        <v>0</v>
      </c>
      <c r="BU348">
        <v>8.0986999999999991</v>
      </c>
      <c r="BV348">
        <v>-1.9177</v>
      </c>
      <c r="BW348">
        <v>-1.9177</v>
      </c>
      <c r="BX348">
        <v>-1.9177</v>
      </c>
      <c r="BY348">
        <v>0</v>
      </c>
      <c r="BZ348">
        <v>-1.9177</v>
      </c>
      <c r="CA348">
        <v>-6.181</v>
      </c>
      <c r="CB348">
        <v>-6.181</v>
      </c>
      <c r="CC348">
        <v>-6.181</v>
      </c>
      <c r="CD348">
        <v>0</v>
      </c>
      <c r="CE348">
        <v>-6.181</v>
      </c>
      <c r="CF348">
        <v>66.900000000000006</v>
      </c>
      <c r="CG348">
        <v>66.900000000000006</v>
      </c>
      <c r="CH348">
        <v>66.900000000000006</v>
      </c>
      <c r="CI348">
        <v>0</v>
      </c>
      <c r="CJ348">
        <v>66.900000000000006</v>
      </c>
      <c r="CK348">
        <v>20.9</v>
      </c>
      <c r="CL348">
        <v>20.9</v>
      </c>
      <c r="CM348">
        <v>20.9</v>
      </c>
      <c r="CN348">
        <v>0</v>
      </c>
      <c r="CO348">
        <v>20.9</v>
      </c>
      <c r="CP348">
        <v>54</v>
      </c>
      <c r="CQ348">
        <v>54</v>
      </c>
      <c r="CR348">
        <v>54</v>
      </c>
      <c r="CS348">
        <v>0</v>
      </c>
      <c r="CT348">
        <v>54</v>
      </c>
      <c r="CU348">
        <v>13.2</v>
      </c>
      <c r="CV348">
        <v>13.2</v>
      </c>
      <c r="CW348">
        <v>13.2</v>
      </c>
      <c r="CX348">
        <v>0</v>
      </c>
      <c r="CY348">
        <v>13.2</v>
      </c>
      <c r="CZ348">
        <v>75.900000000000006</v>
      </c>
      <c r="DA348">
        <v>75.900000000000006</v>
      </c>
      <c r="DB348">
        <v>75.900000000000006</v>
      </c>
      <c r="DC348">
        <v>0</v>
      </c>
      <c r="DD348">
        <v>75.900000000000006</v>
      </c>
      <c r="DE348">
        <v>7.7</v>
      </c>
      <c r="DF348">
        <v>7.7</v>
      </c>
      <c r="DG348">
        <v>7.7</v>
      </c>
      <c r="DH348">
        <v>0</v>
      </c>
      <c r="DI348">
        <v>7.7</v>
      </c>
      <c r="DJ348">
        <v>0.1820408163265306</v>
      </c>
      <c r="DK348">
        <v>0.1820408163265306</v>
      </c>
      <c r="DL348">
        <v>0.1820408163265306</v>
      </c>
      <c r="DM348">
        <v>0</v>
      </c>
      <c r="DN348">
        <v>0.1820408163265306</v>
      </c>
      <c r="DO348">
        <v>3.804341</v>
      </c>
      <c r="DP348">
        <v>3.804341</v>
      </c>
      <c r="DQ348">
        <v>3.804341</v>
      </c>
      <c r="DR348">
        <v>0</v>
      </c>
      <c r="DS348">
        <v>3.804341</v>
      </c>
      <c r="DT348">
        <v>7.1493450000000003</v>
      </c>
      <c r="DU348">
        <v>7.1493450000000003</v>
      </c>
      <c r="DV348">
        <v>7.1493450000000003</v>
      </c>
      <c r="DW348">
        <v>0</v>
      </c>
      <c r="DX348">
        <v>7.1493450000000003</v>
      </c>
      <c r="DY348">
        <v>4.1412389999999997</v>
      </c>
      <c r="DZ348">
        <v>4.1412389999999997</v>
      </c>
      <c r="EA348">
        <v>4.1412389999999997</v>
      </c>
      <c r="EB348">
        <v>0</v>
      </c>
      <c r="EC348">
        <v>4.1412389999999997</v>
      </c>
      <c r="ED348">
        <v>7.5711719999999998</v>
      </c>
      <c r="EE348">
        <v>7.5711719999999998</v>
      </c>
      <c r="EF348">
        <v>7.5711719999999998</v>
      </c>
      <c r="EG348">
        <v>0</v>
      </c>
      <c r="EH348">
        <v>7.5711719999999998</v>
      </c>
      <c r="EI348">
        <v>7.6222539999999999</v>
      </c>
      <c r="EJ348">
        <v>7.6222539999999999</v>
      </c>
      <c r="EK348">
        <v>7.6222539999999999</v>
      </c>
      <c r="EL348">
        <v>0</v>
      </c>
      <c r="EM348">
        <v>7.6222539999999999</v>
      </c>
      <c r="EN348">
        <v>28.089559999999999</v>
      </c>
      <c r="EO348">
        <v>28.089559999999999</v>
      </c>
      <c r="EP348">
        <v>28.089559999999999</v>
      </c>
      <c r="EQ348">
        <v>0</v>
      </c>
      <c r="ER348">
        <v>28.089559999999999</v>
      </c>
      <c r="ES348">
        <v>10.68413</v>
      </c>
      <c r="ET348">
        <v>10.68413</v>
      </c>
      <c r="EU348">
        <v>10.68413</v>
      </c>
      <c r="EV348">
        <v>0</v>
      </c>
      <c r="EW348">
        <v>10.68413</v>
      </c>
      <c r="EX348">
        <v>17.405429999999999</v>
      </c>
      <c r="EY348">
        <v>17.405429999999999</v>
      </c>
      <c r="EZ348">
        <v>17.405429999999999</v>
      </c>
      <c r="FA348">
        <v>0</v>
      </c>
      <c r="FB348">
        <v>17.405429999999999</v>
      </c>
      <c r="FC348">
        <v>0.43606278657334041</v>
      </c>
      <c r="FD348">
        <v>0.43606278657334041</v>
      </c>
      <c r="FE348">
        <v>0.43606278657334041</v>
      </c>
      <c r="FF348">
        <v>0</v>
      </c>
      <c r="FG348">
        <v>0.43606278657334041</v>
      </c>
      <c r="FH348">
        <v>1.6290919335500409</v>
      </c>
      <c r="FI348">
        <v>1.6290919335500409</v>
      </c>
      <c r="FJ348">
        <v>1.6290919335500409</v>
      </c>
      <c r="FK348">
        <v>0</v>
      </c>
      <c r="FL348">
        <v>1.6290919335500409</v>
      </c>
      <c r="FM348">
        <v>36.96</v>
      </c>
      <c r="FN348">
        <v>36.96</v>
      </c>
      <c r="FO348">
        <v>36.96</v>
      </c>
      <c r="FP348">
        <v>0</v>
      </c>
      <c r="FQ348">
        <v>36.96</v>
      </c>
      <c r="FR348">
        <v>404.43198000000001</v>
      </c>
      <c r="FS348">
        <v>404.43198000000001</v>
      </c>
      <c r="FT348">
        <v>404.43198000000001</v>
      </c>
      <c r="FU348">
        <v>0</v>
      </c>
      <c r="FV348">
        <v>404.43198000000001</v>
      </c>
      <c r="FW348">
        <v>0.77633799999999997</v>
      </c>
      <c r="FX348">
        <v>0.77633799999999997</v>
      </c>
      <c r="FY348">
        <v>0.77633799999999997</v>
      </c>
      <c r="FZ348">
        <v>0</v>
      </c>
      <c r="GA348">
        <v>0.77633799999999997</v>
      </c>
      <c r="GB348">
        <v>1</v>
      </c>
      <c r="GC348">
        <v>1</v>
      </c>
    </row>
    <row r="349" spans="1:185" x14ac:dyDescent="0.3">
      <c r="A349" s="36" t="s">
        <v>1689</v>
      </c>
      <c r="B349">
        <v>-7.5950222251902247E-2</v>
      </c>
      <c r="C349">
        <v>1.8158964801630479</v>
      </c>
      <c r="D349">
        <v>1.8874029902490459</v>
      </c>
      <c r="E349">
        <v>-0.94630736908789115</v>
      </c>
      <c r="F349">
        <v>-0.58009861141020125</v>
      </c>
      <c r="G349">
        <v>1.5264411788676091</v>
      </c>
      <c r="H349">
        <v>-54.201938866831803</v>
      </c>
      <c r="I349">
        <v>6.3972084558327674E-2</v>
      </c>
      <c r="J349">
        <v>0.59650933007771245</v>
      </c>
      <c r="K349">
        <v>0.22129415369222871</v>
      </c>
      <c r="L349">
        <v>-2.294315778297706E-2</v>
      </c>
      <c r="M349">
        <v>9.9810231209988609E-2</v>
      </c>
      <c r="N349">
        <v>0.176338925527352</v>
      </c>
      <c r="O349">
        <v>-0.20393450861568649</v>
      </c>
      <c r="P349">
        <v>-2.7595583088334461E-2</v>
      </c>
      <c r="Q349">
        <v>-0.11576674064899869</v>
      </c>
      <c r="R349">
        <v>3.7999401950190748E-2</v>
      </c>
      <c r="S349">
        <v>0.84340815268550551</v>
      </c>
      <c r="T349">
        <v>-0.51247020732088355</v>
      </c>
      <c r="U349">
        <v>-0.49745831285143027</v>
      </c>
      <c r="V349">
        <v>1.947047597181389</v>
      </c>
      <c r="W349">
        <v>1.9429439577208361</v>
      </c>
      <c r="X349">
        <v>0.20770043523545781</v>
      </c>
      <c r="Y349">
        <v>0.19559998537388751</v>
      </c>
      <c r="Z349">
        <v>4.716183533680867E-2</v>
      </c>
      <c r="AA349">
        <v>5.1863481297997442E-2</v>
      </c>
      <c r="AB349">
        <v>45.920130242975191</v>
      </c>
      <c r="AC349">
        <v>-0.32663580503533057</v>
      </c>
      <c r="AD349">
        <v>1.9064510830886521</v>
      </c>
      <c r="AE349">
        <v>0.53433624027078841</v>
      </c>
      <c r="AF349">
        <v>0.52223579040921808</v>
      </c>
      <c r="AG349">
        <v>0.84084841879243144</v>
      </c>
      <c r="AH349">
        <v>5.3430905690718539E-3</v>
      </c>
      <c r="AI349">
        <v>255.06905530670059</v>
      </c>
      <c r="AJ349">
        <v>198.10331738810891</v>
      </c>
      <c r="AK349">
        <v>270.8344503491744</v>
      </c>
      <c r="AL349">
        <v>296.26943039093908</v>
      </c>
      <c r="AM349">
        <v>525.50632653611092</v>
      </c>
      <c r="AN349">
        <v>705.93220812047048</v>
      </c>
      <c r="AO349">
        <v>279.40074472011622</v>
      </c>
      <c r="AP349">
        <v>584.96358536077798</v>
      </c>
      <c r="AQ349">
        <v>21.939440489144989</v>
      </c>
      <c r="AR349">
        <v>5.7198697570248038</v>
      </c>
      <c r="AS349">
        <v>12.455920652193321</v>
      </c>
      <c r="AT349">
        <v>-21.40340886484751</v>
      </c>
      <c r="AU349">
        <v>-12.376909430928141</v>
      </c>
      <c r="AV349">
        <v>-9.0264994339193709</v>
      </c>
      <c r="AW349">
        <v>3.5652588912625189</v>
      </c>
      <c r="AX349">
        <v>3.5497999999999998</v>
      </c>
      <c r="AY349">
        <v>3.5735999999999999</v>
      </c>
      <c r="AZ349">
        <v>2.380000000000004E-2</v>
      </c>
      <c r="BA349">
        <v>3.5497999999999998</v>
      </c>
      <c r="BB349">
        <v>0.81686480163048314</v>
      </c>
      <c r="BC349">
        <v>0.81679999999999997</v>
      </c>
      <c r="BD349">
        <v>0.81689999999999996</v>
      </c>
      <c r="BE349">
        <v>9.9999999999988987E-5</v>
      </c>
      <c r="BF349">
        <v>0.81689999999999996</v>
      </c>
      <c r="BG349">
        <v>30.954079568417029</v>
      </c>
      <c r="BH349">
        <v>30.947099999999999</v>
      </c>
      <c r="BI349">
        <v>30.9621</v>
      </c>
      <c r="BJ349">
        <v>1.500000000000057E-2</v>
      </c>
      <c r="BK349">
        <v>30.9526</v>
      </c>
      <c r="BL349">
        <v>11.714344656180691</v>
      </c>
      <c r="BM349">
        <v>11.657</v>
      </c>
      <c r="BN349">
        <v>11.839700000000001</v>
      </c>
      <c r="BO349">
        <v>0.1827000000000005</v>
      </c>
      <c r="BP349">
        <v>11.839700000000001</v>
      </c>
      <c r="BQ349">
        <v>8.8835722108886195</v>
      </c>
      <c r="BR349">
        <v>8.8467000000000002</v>
      </c>
      <c r="BS349">
        <v>8.9634999999999998</v>
      </c>
      <c r="BT349">
        <v>0.1167999999999996</v>
      </c>
      <c r="BU349">
        <v>8.9634999999999998</v>
      </c>
      <c r="BV349">
        <v>-1.371841803321934</v>
      </c>
      <c r="BW349">
        <v>-1.3838999999999999</v>
      </c>
      <c r="BX349">
        <v>-1.3462000000000001</v>
      </c>
      <c r="BY349">
        <v>3.7699999999999838E-2</v>
      </c>
      <c r="BZ349">
        <v>-1.3462000000000001</v>
      </c>
      <c r="CA349">
        <v>-7.5117304075666871</v>
      </c>
      <c r="CB349">
        <v>-7.6173000000000002</v>
      </c>
      <c r="CC349">
        <v>-7.4640000000000004</v>
      </c>
      <c r="CD349">
        <v>0.1532999999999998</v>
      </c>
      <c r="CE349">
        <v>-7.6173000000000002</v>
      </c>
      <c r="CF349">
        <v>120.96862275969239</v>
      </c>
      <c r="CG349">
        <v>120</v>
      </c>
      <c r="CH349">
        <v>121.5</v>
      </c>
      <c r="CI349">
        <v>1.5</v>
      </c>
      <c r="CJ349">
        <v>120</v>
      </c>
      <c r="CK349">
        <v>44.007282927844379</v>
      </c>
      <c r="CL349">
        <v>43.8</v>
      </c>
      <c r="CM349">
        <v>44.1</v>
      </c>
      <c r="CN349">
        <v>0.30000000000000432</v>
      </c>
      <c r="CO349">
        <v>43.8</v>
      </c>
      <c r="CP349">
        <v>97.14668781611249</v>
      </c>
      <c r="CQ349">
        <v>95.8</v>
      </c>
      <c r="CR349">
        <v>97.8</v>
      </c>
      <c r="CS349">
        <v>2</v>
      </c>
      <c r="CT349">
        <v>95.8</v>
      </c>
      <c r="CU349">
        <v>16.542481297361089</v>
      </c>
      <c r="CV349">
        <v>16.3</v>
      </c>
      <c r="CW349">
        <v>16.7</v>
      </c>
      <c r="CX349">
        <v>0.39999999999999858</v>
      </c>
      <c r="CY349">
        <v>16.3</v>
      </c>
      <c r="CZ349">
        <v>123.1711414591496</v>
      </c>
      <c r="DA349">
        <v>121.2</v>
      </c>
      <c r="DB349">
        <v>124.2</v>
      </c>
      <c r="DC349">
        <v>3</v>
      </c>
      <c r="DD349">
        <v>121.2</v>
      </c>
      <c r="DE349">
        <v>22.285434144311239</v>
      </c>
      <c r="DF349">
        <v>22.1</v>
      </c>
      <c r="DG349">
        <v>22.7</v>
      </c>
      <c r="DH349">
        <v>0.59999999999999787</v>
      </c>
      <c r="DI349">
        <v>22.7</v>
      </c>
      <c r="DJ349">
        <v>0.2067984441469661</v>
      </c>
      <c r="DK349">
        <v>0.204778156996587</v>
      </c>
      <c r="DL349">
        <v>0.20786997433704019</v>
      </c>
      <c r="DM349">
        <v>3.0918173404531901E-3</v>
      </c>
      <c r="DN349">
        <v>0.204778156996587</v>
      </c>
      <c r="DO349">
        <v>5.1110269937677391</v>
      </c>
      <c r="DP349">
        <v>5.1092120000000003</v>
      </c>
      <c r="DQ349">
        <v>5.1137280000000001</v>
      </c>
      <c r="DR349">
        <v>4.5159999999997416E-3</v>
      </c>
      <c r="DS349">
        <v>5.1137280000000001</v>
      </c>
      <c r="DT349">
        <v>6.8152532645223403</v>
      </c>
      <c r="DU349">
        <v>6.8094260000000002</v>
      </c>
      <c r="DV349">
        <v>6.8233499999999996</v>
      </c>
      <c r="DW349">
        <v>1.392399999999938E-2</v>
      </c>
      <c r="DX349">
        <v>6.8124229999999999</v>
      </c>
      <c r="DY349">
        <v>5.1965465742156862</v>
      </c>
      <c r="DZ349">
        <v>5.1950589999999996</v>
      </c>
      <c r="EA349">
        <v>5.198747</v>
      </c>
      <c r="EB349">
        <v>3.6880000000003581E-3</v>
      </c>
      <c r="EC349">
        <v>5.198747</v>
      </c>
      <c r="ED349">
        <v>8.1609752865909595</v>
      </c>
      <c r="EE349">
        <v>8.1594449999999998</v>
      </c>
      <c r="EF349">
        <v>8.1619960000000003</v>
      </c>
      <c r="EG349">
        <v>2.551000000000414E-3</v>
      </c>
      <c r="EH349">
        <v>8.1594449999999998</v>
      </c>
      <c r="EI349">
        <v>8.6757483819662369</v>
      </c>
      <c r="EJ349">
        <v>8.6737230000000007</v>
      </c>
      <c r="EK349">
        <v>8.6785920000000001</v>
      </c>
      <c r="EL349">
        <v>4.8689999999993461E-3</v>
      </c>
      <c r="EM349">
        <v>8.6785920000000001</v>
      </c>
      <c r="EN349">
        <v>51.225842164177998</v>
      </c>
      <c r="EO349">
        <v>50.237499999999997</v>
      </c>
      <c r="EP349">
        <v>51.692120000000003</v>
      </c>
      <c r="EQ349">
        <v>1.454620000000006</v>
      </c>
      <c r="ER349">
        <v>50.237499999999997</v>
      </c>
      <c r="ES349">
        <v>26.685442754577661</v>
      </c>
      <c r="ET349">
        <v>26.682580000000002</v>
      </c>
      <c r="EU349">
        <v>26.689520000000002</v>
      </c>
      <c r="EV349">
        <v>6.9400000000001683E-3</v>
      </c>
      <c r="EW349">
        <v>26.682580000000002</v>
      </c>
      <c r="EX349">
        <v>24.54039940960034</v>
      </c>
      <c r="EY349">
        <v>23.554919999999999</v>
      </c>
      <c r="EZ349">
        <v>25.008089999999999</v>
      </c>
      <c r="FA349">
        <v>1.4531700000000001</v>
      </c>
      <c r="FB349">
        <v>23.554919999999999</v>
      </c>
      <c r="FC349">
        <v>0.52643656925595206</v>
      </c>
      <c r="FD349">
        <v>0.51627959699001413</v>
      </c>
      <c r="FE349">
        <v>0.53122840271031502</v>
      </c>
      <c r="FF349">
        <v>1.494880572030088E-2</v>
      </c>
      <c r="FG349">
        <v>0.51627959699001413</v>
      </c>
      <c r="FH349">
        <v>0.91961578453071091</v>
      </c>
      <c r="FI349">
        <v>0.88278269942411858</v>
      </c>
      <c r="FJ349">
        <v>0.93719314511338803</v>
      </c>
      <c r="FK349">
        <v>5.4410445689269449E-2</v>
      </c>
      <c r="FL349">
        <v>0.88278269942411858</v>
      </c>
      <c r="FM349">
        <v>45.736272842164666</v>
      </c>
      <c r="FN349">
        <v>45.69</v>
      </c>
      <c r="FO349">
        <v>45.76</v>
      </c>
      <c r="FP349">
        <v>7.0000000000000284E-2</v>
      </c>
      <c r="FQ349">
        <v>45.76</v>
      </c>
      <c r="FR349">
        <v>616.02641201602944</v>
      </c>
      <c r="FS349">
        <v>615.94137000000001</v>
      </c>
      <c r="FT349">
        <v>616.11357999999996</v>
      </c>
      <c r="FU349">
        <v>0.17220999999994999</v>
      </c>
      <c r="FV349">
        <v>616.11357999999996</v>
      </c>
      <c r="FW349">
        <v>0.70733783356274138</v>
      </c>
      <c r="FX349">
        <v>0.70725199999999999</v>
      </c>
      <c r="FY349">
        <v>0.70739099999999999</v>
      </c>
      <c r="FZ349">
        <v>1.3900000000000021E-4</v>
      </c>
      <c r="GA349">
        <v>0.70725199999999999</v>
      </c>
      <c r="GB349">
        <v>3</v>
      </c>
      <c r="GC349">
        <v>2</v>
      </c>
    </row>
    <row r="350" spans="1:185" x14ac:dyDescent="0.3">
      <c r="A350" s="36" t="s">
        <v>1692</v>
      </c>
      <c r="B350">
        <v>-4.6097952931598768E-2</v>
      </c>
      <c r="C350">
        <v>1.8110898843291661</v>
      </c>
      <c r="D350">
        <v>1.6344325111111171</v>
      </c>
      <c r="E350">
        <v>-0.79094204858412864</v>
      </c>
      <c r="F350">
        <v>-0.53530568632761699</v>
      </c>
      <c r="G350">
        <v>1.3262441413265329</v>
      </c>
      <c r="H350">
        <v>-54.190033333092671</v>
      </c>
      <c r="I350">
        <v>3.280665829062325E-2</v>
      </c>
      <c r="J350">
        <v>0.54530117699457925</v>
      </c>
      <c r="K350">
        <v>0.22145570000548789</v>
      </c>
      <c r="L350">
        <v>-3.6114849235403611E-2</v>
      </c>
      <c r="M350">
        <v>8.3386348464501395E-2</v>
      </c>
      <c r="N350">
        <v>0.1509783727586346</v>
      </c>
      <c r="O350">
        <v>-0.22398429635744521</v>
      </c>
      <c r="P350">
        <v>-7.3005923598810502E-2</v>
      </c>
      <c r="Q350">
        <v>-0.1484904932538631</v>
      </c>
      <c r="R350">
        <v>7.3032244947049754E-2</v>
      </c>
      <c r="S350">
        <v>0.72576099485238177</v>
      </c>
      <c r="T350">
        <v>-0.52563808170318849</v>
      </c>
      <c r="U350">
        <v>-0.51364208801979594</v>
      </c>
      <c r="V350">
        <v>1.945780186355228</v>
      </c>
      <c r="W350">
        <v>1.9287605013752249</v>
      </c>
      <c r="X350">
        <v>0.1803214564692891</v>
      </c>
      <c r="Y350">
        <v>0.17275700055249321</v>
      </c>
      <c r="Z350">
        <v>6.230715407087218E-2</v>
      </c>
      <c r="AA350">
        <v>9.4886525035848698E-2</v>
      </c>
      <c r="AB350">
        <v>47.353699110097722</v>
      </c>
      <c r="AC350">
        <v>-0.3628535123656198</v>
      </c>
      <c r="AD350">
        <v>1.8860463728971</v>
      </c>
      <c r="AE350">
        <v>0.54317496883490879</v>
      </c>
      <c r="AF350">
        <v>0.53561051291811301</v>
      </c>
      <c r="AG350">
        <v>0.74411378914241555</v>
      </c>
      <c r="AH350">
        <v>5.3442877847307826E-3</v>
      </c>
      <c r="AI350">
        <v>229.50820688610341</v>
      </c>
      <c r="AJ350">
        <v>140.35528385529699</v>
      </c>
      <c r="AK350">
        <v>234.61722018627981</v>
      </c>
      <c r="AL350">
        <v>313.55211302314802</v>
      </c>
      <c r="AM350">
        <v>377.03363064355091</v>
      </c>
      <c r="AN350">
        <v>486.80375303330612</v>
      </c>
      <c r="AO350">
        <v>181.803026624289</v>
      </c>
      <c r="AP350">
        <v>418.90239134265892</v>
      </c>
      <c r="AQ350">
        <v>21.161205634038851</v>
      </c>
      <c r="AR350">
        <v>4.6300797240470111</v>
      </c>
      <c r="AS350">
        <v>13.021412916561079</v>
      </c>
      <c r="AT350">
        <v>-18.330082355587781</v>
      </c>
      <c r="AU350">
        <v>-11.94607157379043</v>
      </c>
      <c r="AV350">
        <v>-6.3840107817973557</v>
      </c>
      <c r="AW350">
        <v>2.3530356773066989</v>
      </c>
      <c r="AX350">
        <v>2.3456000000000001</v>
      </c>
      <c r="AY350">
        <v>2.9864000000000002</v>
      </c>
      <c r="AZ350">
        <v>0.64080000000000004</v>
      </c>
      <c r="BA350">
        <v>2.3456000000000001</v>
      </c>
      <c r="BB350">
        <v>0.88127850846334421</v>
      </c>
      <c r="BC350">
        <v>0.81130000000000002</v>
      </c>
      <c r="BD350">
        <v>0.88180000000000003</v>
      </c>
      <c r="BE350">
        <v>7.0500000000000007E-2</v>
      </c>
      <c r="BF350">
        <v>0.88180000000000003</v>
      </c>
      <c r="BG350">
        <v>23.724006093754081</v>
      </c>
      <c r="BH350">
        <v>23.664200000000001</v>
      </c>
      <c r="BI350">
        <v>31.232500000000002</v>
      </c>
      <c r="BJ350">
        <v>7.5683000000000007</v>
      </c>
      <c r="BK350">
        <v>23.664200000000001</v>
      </c>
      <c r="BL350">
        <v>11.85111392698799</v>
      </c>
      <c r="BM350">
        <v>11.8271</v>
      </c>
      <c r="BN350">
        <v>13.318300000000001</v>
      </c>
      <c r="BO350">
        <v>1.491200000000001</v>
      </c>
      <c r="BP350">
        <v>11.8271</v>
      </c>
      <c r="BQ350">
        <v>8.0544169714596734</v>
      </c>
      <c r="BR350">
        <v>7.7870999999999997</v>
      </c>
      <c r="BS350">
        <v>8.0652000000000008</v>
      </c>
      <c r="BT350">
        <v>0.27810000000000112</v>
      </c>
      <c r="BU350">
        <v>8.0652000000000008</v>
      </c>
      <c r="BV350">
        <v>0.61309152067581074</v>
      </c>
      <c r="BW350">
        <v>0.56679999999999997</v>
      </c>
      <c r="BX350">
        <v>2.5943999999999998</v>
      </c>
      <c r="BY350">
        <v>2.0276000000000001</v>
      </c>
      <c r="BZ350">
        <v>0.56679999999999997</v>
      </c>
      <c r="CA350">
        <v>-8.6675047391021778</v>
      </c>
      <c r="CB350">
        <v>-10.4427</v>
      </c>
      <c r="CC350">
        <v>-8.6319999999999997</v>
      </c>
      <c r="CD350">
        <v>1.8107000000000011</v>
      </c>
      <c r="CE350">
        <v>-8.6319999999999997</v>
      </c>
      <c r="CF350">
        <v>67.901361690647235</v>
      </c>
      <c r="CG350">
        <v>67.400000000000006</v>
      </c>
      <c r="CH350">
        <v>80.3</v>
      </c>
      <c r="CI350">
        <v>12.89999999999999</v>
      </c>
      <c r="CJ350">
        <v>67.400000000000006</v>
      </c>
      <c r="CK350">
        <v>21.544833022010629</v>
      </c>
      <c r="CL350">
        <v>21.1</v>
      </c>
      <c r="CM350">
        <v>32.6</v>
      </c>
      <c r="CN350">
        <v>11.5</v>
      </c>
      <c r="CO350">
        <v>21.1</v>
      </c>
      <c r="CP350">
        <v>54.358253185040979</v>
      </c>
      <c r="CQ350">
        <v>54.2</v>
      </c>
      <c r="CR350">
        <v>59.3</v>
      </c>
      <c r="CS350">
        <v>5.0999999999999943</v>
      </c>
      <c r="CT350">
        <v>54.2</v>
      </c>
      <c r="CU350">
        <v>13.53177819548341</v>
      </c>
      <c r="CV350">
        <v>13.5</v>
      </c>
      <c r="CW350">
        <v>14.6</v>
      </c>
      <c r="CX350">
        <v>1.1000000000000001</v>
      </c>
      <c r="CY350">
        <v>13.5</v>
      </c>
      <c r="CZ350">
        <v>127.4423817178377</v>
      </c>
      <c r="DA350">
        <v>113</v>
      </c>
      <c r="DB350">
        <v>127.8</v>
      </c>
      <c r="DC350">
        <v>14.8</v>
      </c>
      <c r="DD350">
        <v>127.8</v>
      </c>
      <c r="DE350">
        <v>8.0130548265272186</v>
      </c>
      <c r="DF350">
        <v>7.6</v>
      </c>
      <c r="DG350">
        <v>18.3</v>
      </c>
      <c r="DH350">
        <v>10.7</v>
      </c>
      <c r="DI350">
        <v>7.6</v>
      </c>
      <c r="DJ350">
        <v>0.16213526458356151</v>
      </c>
      <c r="DK350">
        <v>0.16070577014783019</v>
      </c>
      <c r="DL350">
        <v>0.19749139203148061</v>
      </c>
      <c r="DM350">
        <v>3.6785621883650338E-2</v>
      </c>
      <c r="DN350">
        <v>0.16070577014783019</v>
      </c>
      <c r="DO350">
        <v>3.643956027305379</v>
      </c>
      <c r="DP350">
        <v>3.5616840000000001</v>
      </c>
      <c r="DQ350">
        <v>3.8684029999999998</v>
      </c>
      <c r="DR350">
        <v>0.30671899999999969</v>
      </c>
      <c r="DS350">
        <v>3.6467969999999998</v>
      </c>
      <c r="DT350">
        <v>7.0480672503242161</v>
      </c>
      <c r="DU350">
        <v>7.0353919999999999</v>
      </c>
      <c r="DV350">
        <v>7.2832879999999998</v>
      </c>
      <c r="DW350">
        <v>0.24789599999999989</v>
      </c>
      <c r="DX350">
        <v>7.0481720000000001</v>
      </c>
      <c r="DY350">
        <v>4.0203728897353654</v>
      </c>
      <c r="DZ350">
        <v>3.7648329999999999</v>
      </c>
      <c r="EA350">
        <v>4.0305819999999999</v>
      </c>
      <c r="EB350">
        <v>0.26574900000000001</v>
      </c>
      <c r="EC350">
        <v>4.0305819999999999</v>
      </c>
      <c r="ED350">
        <v>8.2895886028612757</v>
      </c>
      <c r="EE350">
        <v>7.6391470000000004</v>
      </c>
      <c r="EF350">
        <v>8.3159109999999998</v>
      </c>
      <c r="EG350">
        <v>0.67676399999999948</v>
      </c>
      <c r="EH350">
        <v>8.3159109999999998</v>
      </c>
      <c r="EI350">
        <v>8.5448498363217205</v>
      </c>
      <c r="EJ350">
        <v>7.5386350000000002</v>
      </c>
      <c r="EK350">
        <v>8.5847200000000008</v>
      </c>
      <c r="EL350">
        <v>1.046085000000001</v>
      </c>
      <c r="EM350">
        <v>8.5847200000000008</v>
      </c>
      <c r="EN350">
        <v>29.685545748814121</v>
      </c>
      <c r="EO350">
        <v>29.474989999999998</v>
      </c>
      <c r="EP350">
        <v>34.867870000000003</v>
      </c>
      <c r="EQ350">
        <v>5.3928800000000052</v>
      </c>
      <c r="ER350">
        <v>29.474989999999998</v>
      </c>
      <c r="ES350">
        <v>10.88571555643159</v>
      </c>
      <c r="ET350">
        <v>10.80245</v>
      </c>
      <c r="EU350">
        <v>13.00568</v>
      </c>
      <c r="EV350">
        <v>2.20323</v>
      </c>
      <c r="EW350">
        <v>10.80245</v>
      </c>
      <c r="EX350">
        <v>18.79983019238254</v>
      </c>
      <c r="EY350">
        <v>18.672540000000001</v>
      </c>
      <c r="EZ350">
        <v>23.427420000000001</v>
      </c>
      <c r="FA350">
        <v>4.75488</v>
      </c>
      <c r="FB350">
        <v>18.672540000000001</v>
      </c>
      <c r="FC350">
        <v>0.41368151733687542</v>
      </c>
      <c r="FD350">
        <v>0.41074732766792138</v>
      </c>
      <c r="FE350">
        <v>0.48589955158500447</v>
      </c>
      <c r="FF350">
        <v>7.5152223917083039E-2</v>
      </c>
      <c r="FG350">
        <v>0.41074732766792138</v>
      </c>
      <c r="FH350">
        <v>1.727350925802458</v>
      </c>
      <c r="FI350">
        <v>1.680972467414237</v>
      </c>
      <c r="FJ350">
        <v>2.0983474701514599</v>
      </c>
      <c r="FK350">
        <v>0.41737500273722211</v>
      </c>
      <c r="FL350">
        <v>1.7285467648542689</v>
      </c>
      <c r="FM350">
        <v>38.67661249669078</v>
      </c>
      <c r="FN350">
        <v>38.56</v>
      </c>
      <c r="FO350">
        <v>39.380000000000003</v>
      </c>
      <c r="FP350">
        <v>0.82000000000000028</v>
      </c>
      <c r="FQ350">
        <v>38.68</v>
      </c>
      <c r="FR350">
        <v>444.18981408282752</v>
      </c>
      <c r="FS350">
        <v>443.10305</v>
      </c>
      <c r="FT350">
        <v>445.93830000000003</v>
      </c>
      <c r="FU350">
        <v>2.83525000000003</v>
      </c>
      <c r="FV350">
        <v>444.22935999999999</v>
      </c>
      <c r="FW350">
        <v>0.75719501410913836</v>
      </c>
      <c r="FX350">
        <v>0.75493500000000002</v>
      </c>
      <c r="FY350">
        <v>0.75931400000000004</v>
      </c>
      <c r="FZ350">
        <v>4.3790000000000218E-3</v>
      </c>
      <c r="GA350">
        <v>0.75711600000000001</v>
      </c>
      <c r="GB350">
        <v>3</v>
      </c>
      <c r="GC350">
        <v>4</v>
      </c>
    </row>
    <row r="351" spans="1:185" x14ac:dyDescent="0.3">
      <c r="A351" s="36" t="s">
        <v>1695</v>
      </c>
      <c r="B351">
        <v>-5.7633648646423487E-2</v>
      </c>
      <c r="C351">
        <v>1.751220324266072</v>
      </c>
      <c r="D351">
        <v>1.8092970094492471</v>
      </c>
      <c r="E351">
        <v>-0.85642274934526774</v>
      </c>
      <c r="F351">
        <v>-0.61423783702734047</v>
      </c>
      <c r="G351">
        <v>1.4706421611550451</v>
      </c>
      <c r="H351">
        <v>-54.200205893594948</v>
      </c>
      <c r="I351">
        <v>6.5262427502774223E-2</v>
      </c>
      <c r="J351">
        <v>0.63905000014696001</v>
      </c>
      <c r="K351">
        <v>0.18401941641754521</v>
      </c>
      <c r="L351">
        <v>-2.1762566925522579E-2</v>
      </c>
      <c r="M351">
        <v>0.104932626909936</v>
      </c>
      <c r="N351">
        <v>0.19165163334369029</v>
      </c>
      <c r="O351">
        <v>-0.213635201121183</v>
      </c>
      <c r="P351">
        <v>-2.1983567777492701E-2</v>
      </c>
      <c r="Q351">
        <v>-0.1178113172966576</v>
      </c>
      <c r="R351">
        <v>3.6209899672001701E-2</v>
      </c>
      <c r="S351">
        <v>0.84487824185283189</v>
      </c>
      <c r="T351">
        <v>-0.52128984679342716</v>
      </c>
      <c r="U351">
        <v>-0.5087613244489485</v>
      </c>
      <c r="V351">
        <v>1.948006811643145</v>
      </c>
      <c r="W351">
        <v>1.9396331037376899</v>
      </c>
      <c r="X351">
        <v>0.20820109169720541</v>
      </c>
      <c r="Y351">
        <v>0.19461686844519821</v>
      </c>
      <c r="Z351">
        <v>4.4913557887680859E-2</v>
      </c>
      <c r="AA351">
        <v>5.2844036407994857E-2</v>
      </c>
      <c r="AB351">
        <v>46.153293411046448</v>
      </c>
      <c r="AC351">
        <v>-0.3396123666876254</v>
      </c>
      <c r="AD351">
        <v>1.908627105663212</v>
      </c>
      <c r="AE351">
        <v>0.54781345838483075</v>
      </c>
      <c r="AF351">
        <v>0.53422923513282361</v>
      </c>
      <c r="AG351">
        <v>0.84168592315213031</v>
      </c>
      <c r="AH351">
        <v>5.765368309665125E-3</v>
      </c>
      <c r="AI351">
        <v>281.9488413622966</v>
      </c>
      <c r="AJ351">
        <v>232.49957699769089</v>
      </c>
      <c r="AK351">
        <v>298.26422613117933</v>
      </c>
      <c r="AL351">
        <v>315.08272639237998</v>
      </c>
      <c r="AM351">
        <v>445.01381439413927</v>
      </c>
      <c r="AN351">
        <v>612.24530915678451</v>
      </c>
      <c r="AO351">
        <v>233.3182027568694</v>
      </c>
      <c r="AP351">
        <v>491.48279917385332</v>
      </c>
      <c r="AQ351">
        <v>21.453142549391181</v>
      </c>
      <c r="AR351">
        <v>4.8657616402199766</v>
      </c>
      <c r="AS351">
        <v>13.064619351272871</v>
      </c>
      <c r="AT351">
        <v>-17.9358711563813</v>
      </c>
      <c r="AU351">
        <v>-12.085814549088649</v>
      </c>
      <c r="AV351">
        <v>-5.8500566072926521</v>
      </c>
      <c r="AW351">
        <v>0.69901032803908325</v>
      </c>
      <c r="AX351">
        <v>0.5675</v>
      </c>
      <c r="AY351">
        <v>2.6680999999999999</v>
      </c>
      <c r="AZ351">
        <v>2.1006</v>
      </c>
      <c r="BA351">
        <v>2.6680999999999999</v>
      </c>
      <c r="BB351">
        <v>0.85880049078790743</v>
      </c>
      <c r="BC351">
        <v>0.80479999999999996</v>
      </c>
      <c r="BD351">
        <v>0.8639</v>
      </c>
      <c r="BE351">
        <v>5.9100000000000041E-2</v>
      </c>
      <c r="BF351">
        <v>0.81669999999999998</v>
      </c>
      <c r="BG351">
        <v>26.511185685836541</v>
      </c>
      <c r="BH351">
        <v>25.9925</v>
      </c>
      <c r="BI351">
        <v>31.982299999999999</v>
      </c>
      <c r="BJ351">
        <v>5.9897999999999989</v>
      </c>
      <c r="BK351">
        <v>30.728000000000002</v>
      </c>
      <c r="BL351">
        <v>5.2766943770144303</v>
      </c>
      <c r="BM351">
        <v>3.0848</v>
      </c>
      <c r="BN351">
        <v>7.7786</v>
      </c>
      <c r="BO351">
        <v>4.6938000000000004</v>
      </c>
      <c r="BP351">
        <v>5.9505999999999997</v>
      </c>
      <c r="BQ351">
        <v>3.7085733059603072</v>
      </c>
      <c r="BR351">
        <v>1.9309000000000001</v>
      </c>
      <c r="BS351">
        <v>6.0438999999999998</v>
      </c>
      <c r="BT351">
        <v>4.1130000000000004</v>
      </c>
      <c r="BU351">
        <v>4.3798000000000004</v>
      </c>
      <c r="BV351">
        <v>3.4831097990249658E-2</v>
      </c>
      <c r="BW351">
        <v>-1.7588999999999999</v>
      </c>
      <c r="BX351">
        <v>0.66349999999999998</v>
      </c>
      <c r="BY351">
        <v>2.4224000000000001</v>
      </c>
      <c r="BZ351">
        <v>-0.36830000000000002</v>
      </c>
      <c r="CA351">
        <v>-3.7433861769657928</v>
      </c>
      <c r="CB351">
        <v>-4.7121000000000004</v>
      </c>
      <c r="CC351">
        <v>-2.3660000000000001</v>
      </c>
      <c r="CD351">
        <v>2.3460999999999999</v>
      </c>
      <c r="CE351">
        <v>-4.0114999999999998</v>
      </c>
      <c r="CF351">
        <v>120.76250998293121</v>
      </c>
      <c r="CG351">
        <v>65.8</v>
      </c>
      <c r="CH351">
        <v>131.4</v>
      </c>
      <c r="CI351">
        <v>65.600000000000009</v>
      </c>
      <c r="CJ351">
        <v>65.8</v>
      </c>
      <c r="CK351">
        <v>43.820101125608147</v>
      </c>
      <c r="CL351">
        <v>19.100000000000001</v>
      </c>
      <c r="CM351">
        <v>44.7</v>
      </c>
      <c r="CN351">
        <v>25.6</v>
      </c>
      <c r="CO351">
        <v>20.100000000000001</v>
      </c>
      <c r="CP351">
        <v>93.930510634575924</v>
      </c>
      <c r="CQ351">
        <v>90.5</v>
      </c>
      <c r="CR351">
        <v>114</v>
      </c>
      <c r="CS351">
        <v>23.5</v>
      </c>
      <c r="CT351">
        <v>105.1</v>
      </c>
      <c r="CU351">
        <v>17.426936074463889</v>
      </c>
      <c r="CV351">
        <v>13.8</v>
      </c>
      <c r="CW351">
        <v>21.4</v>
      </c>
      <c r="CX351">
        <v>7.5999999999999979</v>
      </c>
      <c r="CY351">
        <v>13.8</v>
      </c>
      <c r="CZ351">
        <v>99.33059136120302</v>
      </c>
      <c r="DA351">
        <v>54.2</v>
      </c>
      <c r="DB351">
        <v>176.7</v>
      </c>
      <c r="DC351">
        <v>122.5</v>
      </c>
      <c r="DD351">
        <v>87.8</v>
      </c>
      <c r="DE351">
        <v>23.18774338784937</v>
      </c>
      <c r="DF351">
        <v>4.5999999999999996</v>
      </c>
      <c r="DG351">
        <v>26.4</v>
      </c>
      <c r="DH351">
        <v>21.8</v>
      </c>
      <c r="DI351">
        <v>6.3</v>
      </c>
      <c r="DJ351">
        <v>0.24582451092881141</v>
      </c>
      <c r="DK351">
        <v>0.12062328139321719</v>
      </c>
      <c r="DL351">
        <v>0.27335136259621379</v>
      </c>
      <c r="DM351">
        <v>0.15272808120299661</v>
      </c>
      <c r="DN351">
        <v>0.12062328139321719</v>
      </c>
      <c r="DO351">
        <v>4.7869615345983147</v>
      </c>
      <c r="DP351">
        <v>4.3120560000000001</v>
      </c>
      <c r="DQ351">
        <v>4.903016</v>
      </c>
      <c r="DR351">
        <v>0.59095999999999993</v>
      </c>
      <c r="DS351">
        <v>4.3120560000000001</v>
      </c>
      <c r="DT351">
        <v>7.0367245234889726</v>
      </c>
      <c r="DU351">
        <v>6.3379110000000001</v>
      </c>
      <c r="DV351">
        <v>7.4450510000000003</v>
      </c>
      <c r="DW351">
        <v>1.10714</v>
      </c>
      <c r="DX351">
        <v>6.3685840000000002</v>
      </c>
      <c r="DY351">
        <v>5.1099870734313111</v>
      </c>
      <c r="DZ351">
        <v>4.9655310000000004</v>
      </c>
      <c r="EA351">
        <v>5.1334270000000002</v>
      </c>
      <c r="EB351">
        <v>0.1678959999999998</v>
      </c>
      <c r="EC351">
        <v>4.9733429999999998</v>
      </c>
      <c r="ED351">
        <v>7.8938438848951238</v>
      </c>
      <c r="EE351">
        <v>6.8146420000000001</v>
      </c>
      <c r="EF351">
        <v>8.5267549999999996</v>
      </c>
      <c r="EG351">
        <v>1.712113</v>
      </c>
      <c r="EH351">
        <v>7.1356270000000004</v>
      </c>
      <c r="EI351">
        <v>7.6155480526261217</v>
      </c>
      <c r="EJ351">
        <v>7.5944219999999998</v>
      </c>
      <c r="EK351">
        <v>11.551513</v>
      </c>
      <c r="EL351">
        <v>3.9570910000000001</v>
      </c>
      <c r="EM351">
        <v>11.541855999999999</v>
      </c>
      <c r="EN351">
        <v>44.451667174633791</v>
      </c>
      <c r="EO351">
        <v>30.450769999999999</v>
      </c>
      <c r="EP351">
        <v>47.758020000000002</v>
      </c>
      <c r="EQ351">
        <v>17.30725</v>
      </c>
      <c r="ER351">
        <v>32.869610000000002</v>
      </c>
      <c r="ES351">
        <v>20.103059615092199</v>
      </c>
      <c r="ET351">
        <v>12.24203</v>
      </c>
      <c r="EU351">
        <v>23.697780000000002</v>
      </c>
      <c r="EV351">
        <v>11.45575</v>
      </c>
      <c r="EW351">
        <v>12.75698</v>
      </c>
      <c r="EX351">
        <v>24.348607559541591</v>
      </c>
      <c r="EY351">
        <v>16.227060000000002</v>
      </c>
      <c r="EZ351">
        <v>32.415419999999997</v>
      </c>
      <c r="FA351">
        <v>16.188359999999999</v>
      </c>
      <c r="FB351">
        <v>20.112629999999999</v>
      </c>
      <c r="FC351">
        <v>0.51681693141118512</v>
      </c>
      <c r="FD351">
        <v>0.35403561915194742</v>
      </c>
      <c r="FE351">
        <v>0.55525821449411916</v>
      </c>
      <c r="FF351">
        <v>0.20122259534217171</v>
      </c>
      <c r="FG351">
        <v>0.38215824189775971</v>
      </c>
      <c r="FH351">
        <v>1.218865385205109</v>
      </c>
      <c r="FI351">
        <v>0.83383464611453051</v>
      </c>
      <c r="FJ351">
        <v>2.490251407489807</v>
      </c>
      <c r="FK351">
        <v>1.656416761375276</v>
      </c>
      <c r="FL351">
        <v>1.5765980663135</v>
      </c>
      <c r="FM351">
        <v>40.252891286808648</v>
      </c>
      <c r="FN351">
        <v>39.44</v>
      </c>
      <c r="FO351">
        <v>43.77</v>
      </c>
      <c r="FP351">
        <v>4.3300000000000054</v>
      </c>
      <c r="FQ351">
        <v>41.53</v>
      </c>
      <c r="FR351">
        <v>537.92985962948944</v>
      </c>
      <c r="FS351">
        <v>516.53260999999998</v>
      </c>
      <c r="FT351">
        <v>546.86261000000002</v>
      </c>
      <c r="FU351">
        <v>30.330000000000041</v>
      </c>
      <c r="FV351">
        <v>517.60170000000005</v>
      </c>
      <c r="FW351">
        <v>0.74110571022631888</v>
      </c>
      <c r="FX351">
        <v>0.72900100000000001</v>
      </c>
      <c r="FY351">
        <v>0.76850700000000005</v>
      </c>
      <c r="FZ351">
        <v>3.9506000000000041E-2</v>
      </c>
      <c r="GA351">
        <v>0.767293</v>
      </c>
      <c r="GB351">
        <v>18</v>
      </c>
      <c r="GC351">
        <v>96</v>
      </c>
    </row>
    <row r="352" spans="1:185" x14ac:dyDescent="0.3">
      <c r="A352" s="36" t="s">
        <v>1698</v>
      </c>
      <c r="B352">
        <v>-6.8917505196287462E-2</v>
      </c>
      <c r="C352">
        <v>1.7809535929189151</v>
      </c>
      <c r="D352">
        <v>1.8199269099460631</v>
      </c>
      <c r="E352">
        <v>-0.84967981921006674</v>
      </c>
      <c r="F352">
        <v>-0.63092060819368534</v>
      </c>
      <c r="G352">
        <v>1.4806004274037521</v>
      </c>
      <c r="H352">
        <v>-54.203890681268703</v>
      </c>
      <c r="I352">
        <v>3.6406832417564997E-2</v>
      </c>
      <c r="J352">
        <v>0.33536297430334799</v>
      </c>
      <c r="K352">
        <v>0.21802522227501961</v>
      </c>
      <c r="L352">
        <v>-2.947325036097774E-2</v>
      </c>
      <c r="M352">
        <v>9.5372205415846095E-2</v>
      </c>
      <c r="N352">
        <v>0.1830337846456779</v>
      </c>
      <c r="O352">
        <v>-0.20886726401733749</v>
      </c>
      <c r="P352">
        <v>-2.583347937165964E-2</v>
      </c>
      <c r="Q352">
        <v>-0.1173504765774834</v>
      </c>
      <c r="R352">
        <v>3.7620549435869073E-2</v>
      </c>
      <c r="S352">
        <v>0.86080589087115533</v>
      </c>
      <c r="T352">
        <v>-0.51479245989205491</v>
      </c>
      <c r="U352">
        <v>-0.50163567008248544</v>
      </c>
      <c r="V352">
        <v>1.9459292380375171</v>
      </c>
      <c r="W352">
        <v>1.937070202226886</v>
      </c>
      <c r="X352">
        <v>0.2120926460716433</v>
      </c>
      <c r="Y352">
        <v>0.19847569303846541</v>
      </c>
      <c r="Z352">
        <v>4.5035032751842972E-2</v>
      </c>
      <c r="AA352">
        <v>5.2770938716406833E-2</v>
      </c>
      <c r="AB352">
        <v>47.196551174638742</v>
      </c>
      <c r="AC352">
        <v>-0.3387393393823715</v>
      </c>
      <c r="AD352">
        <v>1.913589683780851</v>
      </c>
      <c r="AE352">
        <v>0.55083198545401479</v>
      </c>
      <c r="AF352">
        <v>0.5372150324208369</v>
      </c>
      <c r="AG352">
        <v>0.82017548349550606</v>
      </c>
      <c r="AH352">
        <v>5.4196413075856794E-3</v>
      </c>
      <c r="AI352">
        <v>262.90054127695362</v>
      </c>
      <c r="AJ352">
        <v>216.7155580180046</v>
      </c>
      <c r="AK352">
        <v>266.84870292168358</v>
      </c>
      <c r="AL352">
        <v>305.13726301023911</v>
      </c>
      <c r="AM352">
        <v>409.74345975089028</v>
      </c>
      <c r="AN352">
        <v>540.80455251986189</v>
      </c>
      <c r="AO352">
        <v>171.09348033887969</v>
      </c>
      <c r="AP352">
        <v>425.33535143697151</v>
      </c>
      <c r="AQ352">
        <v>21.49051300378785</v>
      </c>
      <c r="AR352">
        <v>4.8220975021858834</v>
      </c>
      <c r="AS352">
        <v>13.607580630986231</v>
      </c>
      <c r="AT352">
        <v>-19.151635281068739</v>
      </c>
      <c r="AU352">
        <v>-12.33313814608235</v>
      </c>
      <c r="AV352">
        <v>-6.8184971349863854</v>
      </c>
      <c r="AW352">
        <v>1.079629116757215</v>
      </c>
      <c r="AX352">
        <v>1.0759000000000001</v>
      </c>
      <c r="AY352">
        <v>1.5115000000000001</v>
      </c>
      <c r="AZ352">
        <v>0.43559999999999999</v>
      </c>
      <c r="BA352">
        <v>1.4959</v>
      </c>
      <c r="BB352">
        <v>0.86551158960854624</v>
      </c>
      <c r="BC352">
        <v>0.85860000000000003</v>
      </c>
      <c r="BD352">
        <v>0.86560000000000004</v>
      </c>
      <c r="BE352">
        <v>7.0000000000000062E-3</v>
      </c>
      <c r="BF352">
        <v>0.86360000000000003</v>
      </c>
      <c r="BG352">
        <v>25.834579939444509</v>
      </c>
      <c r="BH352">
        <v>25.824200000000001</v>
      </c>
      <c r="BI352">
        <v>26.654</v>
      </c>
      <c r="BJ352">
        <v>0.82979999999999876</v>
      </c>
      <c r="BK352">
        <v>26.166399999999999</v>
      </c>
      <c r="BL352">
        <v>3.3099116569853182</v>
      </c>
      <c r="BM352">
        <v>3.2883</v>
      </c>
      <c r="BN352">
        <v>8.5723000000000003</v>
      </c>
      <c r="BO352">
        <v>5.2840000000000007</v>
      </c>
      <c r="BP352">
        <v>8.1531000000000002</v>
      </c>
      <c r="BQ352">
        <v>2.5067272577860829</v>
      </c>
      <c r="BR352">
        <v>2.4910000000000001</v>
      </c>
      <c r="BS352">
        <v>6.4067999999999996</v>
      </c>
      <c r="BT352">
        <v>3.9157999999999999</v>
      </c>
      <c r="BU352">
        <v>6.1280000000000001</v>
      </c>
      <c r="BV352">
        <v>-0.37881900278538938</v>
      </c>
      <c r="BW352">
        <v>-0.81200000000000006</v>
      </c>
      <c r="BX352">
        <v>-0.378</v>
      </c>
      <c r="BY352">
        <v>0.43400000000000011</v>
      </c>
      <c r="BZ352">
        <v>-0.81200000000000006</v>
      </c>
      <c r="CA352">
        <v>-2.1280061573409972</v>
      </c>
      <c r="CB352">
        <v>-5.6440999999999999</v>
      </c>
      <c r="CC352">
        <v>-2.1131000000000002</v>
      </c>
      <c r="CD352">
        <v>3.5310000000000001</v>
      </c>
      <c r="CE352">
        <v>-5.3159999999999998</v>
      </c>
      <c r="CF352">
        <v>115.46920108289039</v>
      </c>
      <c r="CG352">
        <v>95.2</v>
      </c>
      <c r="CH352">
        <v>115.6</v>
      </c>
      <c r="CI352">
        <v>20.399999999999991</v>
      </c>
      <c r="CJ352">
        <v>95.2</v>
      </c>
      <c r="CK352">
        <v>43.587205210298968</v>
      </c>
      <c r="CL352">
        <v>41.1</v>
      </c>
      <c r="CM352">
        <v>43.6</v>
      </c>
      <c r="CN352">
        <v>2.5</v>
      </c>
      <c r="CO352">
        <v>41.1</v>
      </c>
      <c r="CP352">
        <v>92.424349503997192</v>
      </c>
      <c r="CQ352">
        <v>92.4</v>
      </c>
      <c r="CR352">
        <v>94.1</v>
      </c>
      <c r="CS352">
        <v>1.6999999999999891</v>
      </c>
      <c r="CT352">
        <v>94.1</v>
      </c>
      <c r="CU352">
        <v>15.304045805968549</v>
      </c>
      <c r="CV352">
        <v>15.2</v>
      </c>
      <c r="CW352">
        <v>15.5</v>
      </c>
      <c r="CX352">
        <v>0.30000000000000071</v>
      </c>
      <c r="CY352">
        <v>15.2</v>
      </c>
      <c r="CZ352">
        <v>56.794946707699459</v>
      </c>
      <c r="DA352">
        <v>53.1</v>
      </c>
      <c r="DB352">
        <v>99.6</v>
      </c>
      <c r="DC352">
        <v>46.499999999999993</v>
      </c>
      <c r="DD352">
        <v>87.6</v>
      </c>
      <c r="DE352">
        <v>24.00350030966278</v>
      </c>
      <c r="DF352">
        <v>23.7</v>
      </c>
      <c r="DG352">
        <v>24.2</v>
      </c>
      <c r="DH352">
        <v>0.5</v>
      </c>
      <c r="DI352">
        <v>24</v>
      </c>
      <c r="DJ352">
        <v>0.27148585430438499</v>
      </c>
      <c r="DK352">
        <v>0.21354867653656351</v>
      </c>
      <c r="DL352">
        <v>0.27187206020696147</v>
      </c>
      <c r="DM352">
        <v>5.8323383670397987E-2</v>
      </c>
      <c r="DN352">
        <v>0.21354867653656351</v>
      </c>
      <c r="DO352">
        <v>4.7932826105561199</v>
      </c>
      <c r="DP352">
        <v>4.4128679999999996</v>
      </c>
      <c r="DQ352">
        <v>4.7964120000000001</v>
      </c>
      <c r="DR352">
        <v>0.38354400000000061</v>
      </c>
      <c r="DS352">
        <v>4.5028649999999999</v>
      </c>
      <c r="DT352">
        <v>6.3544479187123084</v>
      </c>
      <c r="DU352">
        <v>6.3539459999999996</v>
      </c>
      <c r="DV352">
        <v>6.440779</v>
      </c>
      <c r="DW352">
        <v>8.6833000000000382E-2</v>
      </c>
      <c r="DX352">
        <v>6.368595</v>
      </c>
      <c r="DY352">
        <v>5.1183163319146709</v>
      </c>
      <c r="DZ352">
        <v>4.5770419999999996</v>
      </c>
      <c r="EA352">
        <v>5.1192570000000002</v>
      </c>
      <c r="EB352">
        <v>0.54221500000000056</v>
      </c>
      <c r="EC352">
        <v>4.5770419999999996</v>
      </c>
      <c r="ED352">
        <v>6.8319423303748152</v>
      </c>
      <c r="EE352">
        <v>6.8291560000000002</v>
      </c>
      <c r="EF352">
        <v>8.0267689999999998</v>
      </c>
      <c r="EG352">
        <v>1.197613</v>
      </c>
      <c r="EH352">
        <v>7.8261339999999997</v>
      </c>
      <c r="EI352">
        <v>7.6409181054518172</v>
      </c>
      <c r="EJ352">
        <v>7.640307</v>
      </c>
      <c r="EK352">
        <v>7.6913499999999999</v>
      </c>
      <c r="EL352">
        <v>5.104299999999995E-2</v>
      </c>
      <c r="EM352">
        <v>7.6843839999999997</v>
      </c>
      <c r="EN352">
        <v>41.43975600470943</v>
      </c>
      <c r="EO352">
        <v>40.996220000000001</v>
      </c>
      <c r="EP352">
        <v>41.885590000000001</v>
      </c>
      <c r="EQ352">
        <v>0.88936999999999955</v>
      </c>
      <c r="ER352">
        <v>41.679679999999998</v>
      </c>
      <c r="ES352">
        <v>19.912545307994382</v>
      </c>
      <c r="ET352">
        <v>14.86192</v>
      </c>
      <c r="EU352">
        <v>19.920909999999999</v>
      </c>
      <c r="EV352">
        <v>5.0589899999999997</v>
      </c>
      <c r="EW352">
        <v>14.86192</v>
      </c>
      <c r="EX352">
        <v>21.527210696715048</v>
      </c>
      <c r="EY352">
        <v>21.510480000000001</v>
      </c>
      <c r="EZ352">
        <v>26.81776</v>
      </c>
      <c r="FA352">
        <v>5.3072799999999987</v>
      </c>
      <c r="FB352">
        <v>26.81776</v>
      </c>
      <c r="FC352">
        <v>0.52807331501006816</v>
      </c>
      <c r="FD352">
        <v>0.5224212660861649</v>
      </c>
      <c r="FE352">
        <v>0.53375464758863156</v>
      </c>
      <c r="FF352">
        <v>1.133338150246666E-2</v>
      </c>
      <c r="FG352">
        <v>0.53113070413970376</v>
      </c>
      <c r="FH352">
        <v>1.0812750081346389</v>
      </c>
      <c r="FI352">
        <v>1.0797940455531401</v>
      </c>
      <c r="FJ352">
        <v>1.8044613347400611</v>
      </c>
      <c r="FK352">
        <v>0.72466728918692058</v>
      </c>
      <c r="FL352">
        <v>1.8044613347400611</v>
      </c>
      <c r="FM352">
        <v>41.85851467099112</v>
      </c>
      <c r="FN352">
        <v>40.14</v>
      </c>
      <c r="FO352">
        <v>41.87</v>
      </c>
      <c r="FP352">
        <v>1.7299999999999971</v>
      </c>
      <c r="FQ352">
        <v>40.76</v>
      </c>
      <c r="FR352">
        <v>476.89264909815358</v>
      </c>
      <c r="FS352">
        <v>476.76200999999998</v>
      </c>
      <c r="FT352">
        <v>491.52897999999999</v>
      </c>
      <c r="FU352">
        <v>14.766970000000009</v>
      </c>
      <c r="FV352">
        <v>490.03913999999997</v>
      </c>
      <c r="FW352">
        <v>0.7623256936858791</v>
      </c>
      <c r="FX352">
        <v>0.73968299999999998</v>
      </c>
      <c r="FY352">
        <v>0.76252500000000001</v>
      </c>
      <c r="FZ352">
        <v>2.2842000000000029E-2</v>
      </c>
      <c r="GA352">
        <v>0.74149799999999999</v>
      </c>
      <c r="GB352">
        <v>4</v>
      </c>
      <c r="GC352">
        <v>8</v>
      </c>
    </row>
    <row r="353" spans="1:185" x14ac:dyDescent="0.3">
      <c r="A353" s="36" t="s">
        <v>1701</v>
      </c>
      <c r="B353">
        <v>-6.5961001949532777E-2</v>
      </c>
      <c r="C353">
        <v>1.8087465649437411</v>
      </c>
      <c r="D353">
        <v>1.7307031701941611</v>
      </c>
      <c r="E353">
        <v>-0.74945675520895272</v>
      </c>
      <c r="F353">
        <v>-0.66273064942289539</v>
      </c>
      <c r="G353">
        <v>1.4121874046318481</v>
      </c>
      <c r="H353">
        <v>-54.201123420536213</v>
      </c>
      <c r="I353">
        <v>7.5314142580988439E-2</v>
      </c>
      <c r="J353">
        <v>3.1364239158948502E-2</v>
      </c>
      <c r="K353">
        <v>0.27222450023916889</v>
      </c>
      <c r="L353">
        <v>-6.0776441926630259E-2</v>
      </c>
      <c r="M353">
        <v>6.9768052033895828E-2</v>
      </c>
      <c r="N353">
        <v>0.19743108915008431</v>
      </c>
      <c r="O353">
        <v>-0.20645831845392049</v>
      </c>
      <c r="P353">
        <v>-9.0272293038362889E-3</v>
      </c>
      <c r="Q353">
        <v>-0.10774257108208191</v>
      </c>
      <c r="R353">
        <v>2.940098994561767E-2</v>
      </c>
      <c r="S353">
        <v>0.75805549921880111</v>
      </c>
      <c r="T353">
        <v>-0.51995566711735675</v>
      </c>
      <c r="U353">
        <v>-0.50955820360977278</v>
      </c>
      <c r="V353">
        <v>1.963939498034418</v>
      </c>
      <c r="W353">
        <v>1.9611415106504251</v>
      </c>
      <c r="X353">
        <v>0.21153258500717881</v>
      </c>
      <c r="Y353">
        <v>0.20151622240501871</v>
      </c>
      <c r="Z353">
        <v>3.2103347499571652E-2</v>
      </c>
      <c r="AA353">
        <v>3.4392756714196067E-2</v>
      </c>
      <c r="AB353">
        <v>50.663780551586633</v>
      </c>
      <c r="AC353">
        <v>-0.36868522629056338</v>
      </c>
      <c r="AD353">
        <v>1.945229887621801</v>
      </c>
      <c r="AE353">
        <v>0.5802178112977423</v>
      </c>
      <c r="AF353">
        <v>0.5702014486955822</v>
      </c>
      <c r="AG353">
        <v>0.80912476959140511</v>
      </c>
      <c r="AH353">
        <v>4.6812621592614663E-3</v>
      </c>
      <c r="AI353">
        <v>315.34102504001129</v>
      </c>
      <c r="AJ353">
        <v>300.83501408731769</v>
      </c>
      <c r="AK353">
        <v>315.84475342960218</v>
      </c>
      <c r="AL353">
        <v>329.34326837066482</v>
      </c>
      <c r="AM353">
        <v>188.13976037586681</v>
      </c>
      <c r="AN353">
        <v>250.83053222539999</v>
      </c>
      <c r="AO353">
        <v>139.88491211965351</v>
      </c>
      <c r="AP353">
        <v>201.2722034840985</v>
      </c>
      <c r="AQ353">
        <v>17.90974846242981</v>
      </c>
      <c r="AR353">
        <v>4.2038405190099706</v>
      </c>
      <c r="AS353">
        <v>11.07781342009388</v>
      </c>
      <c r="AT353">
        <v>-10.295847862984409</v>
      </c>
      <c r="AU353">
        <v>-4.358913499054581</v>
      </c>
      <c r="AV353">
        <v>-5.9369343639298311</v>
      </c>
      <c r="AW353">
        <v>3.2966939251137739</v>
      </c>
      <c r="AX353">
        <v>2.6076000000000001</v>
      </c>
      <c r="AY353">
        <v>3.3424</v>
      </c>
      <c r="AZ353">
        <v>0.7347999999999999</v>
      </c>
      <c r="BA353">
        <v>2.6076000000000001</v>
      </c>
      <c r="BB353">
        <v>0.94516532679134302</v>
      </c>
      <c r="BC353">
        <v>0.91010000000000002</v>
      </c>
      <c r="BD353">
        <v>0.94799999999999995</v>
      </c>
      <c r="BE353">
        <v>3.7899999999999927E-2</v>
      </c>
      <c r="BF353">
        <v>0.91010000000000002</v>
      </c>
      <c r="BG353">
        <v>16.114926481498092</v>
      </c>
      <c r="BH353">
        <v>15.6922</v>
      </c>
      <c r="BI353">
        <v>20.977799999999998</v>
      </c>
      <c r="BJ353">
        <v>5.2855999999999987</v>
      </c>
      <c r="BK353">
        <v>20.977799999999998</v>
      </c>
      <c r="BL353">
        <v>10.15547207869869</v>
      </c>
      <c r="BM353">
        <v>9.9169999999999998</v>
      </c>
      <c r="BN353">
        <v>12.78</v>
      </c>
      <c r="BO353">
        <v>2.863</v>
      </c>
      <c r="BP353">
        <v>12.78</v>
      </c>
      <c r="BQ353">
        <v>7.9365926537960751</v>
      </c>
      <c r="BR353">
        <v>7.8188000000000004</v>
      </c>
      <c r="BS353">
        <v>8.3618000000000006</v>
      </c>
      <c r="BT353">
        <v>0.54300000000000015</v>
      </c>
      <c r="BU353">
        <v>8.3618000000000006</v>
      </c>
      <c r="BV353">
        <v>-1.9145449042948031</v>
      </c>
      <c r="BW353">
        <v>-2.1698</v>
      </c>
      <c r="BX353">
        <v>1.2251000000000001</v>
      </c>
      <c r="BY353">
        <v>3.3948999999999998</v>
      </c>
      <c r="BZ353">
        <v>1.2251000000000001</v>
      </c>
      <c r="CA353">
        <v>-6.0220463391049774</v>
      </c>
      <c r="CB353">
        <v>-9.5869</v>
      </c>
      <c r="CC353">
        <v>-5.7121000000000004</v>
      </c>
      <c r="CD353">
        <v>3.8748</v>
      </c>
      <c r="CE353">
        <v>-9.5869</v>
      </c>
      <c r="CF353">
        <v>49.558328741301473</v>
      </c>
      <c r="CG353">
        <v>43.4</v>
      </c>
      <c r="CH353">
        <v>51.3</v>
      </c>
      <c r="CI353">
        <v>7.8999999999999986</v>
      </c>
      <c r="CJ353">
        <v>43.4</v>
      </c>
      <c r="CK353">
        <v>14.85091525101412</v>
      </c>
      <c r="CL353">
        <v>12.8</v>
      </c>
      <c r="CM353">
        <v>15</v>
      </c>
      <c r="CN353">
        <v>2.1999999999999988</v>
      </c>
      <c r="CO353">
        <v>12.8</v>
      </c>
      <c r="CP353">
        <v>24.365603855097721</v>
      </c>
      <c r="CQ353">
        <v>22.7</v>
      </c>
      <c r="CR353">
        <v>30.9</v>
      </c>
      <c r="CS353">
        <v>8.1999999999999993</v>
      </c>
      <c r="CT353">
        <v>30.4</v>
      </c>
      <c r="CU353">
        <v>9.7279343201038451</v>
      </c>
      <c r="CV353">
        <v>9.6</v>
      </c>
      <c r="CW353">
        <v>10.3</v>
      </c>
      <c r="CX353">
        <v>0.70000000000000107</v>
      </c>
      <c r="CY353">
        <v>9.8000000000000007</v>
      </c>
      <c r="CZ353">
        <v>101.04149181349651</v>
      </c>
      <c r="DA353">
        <v>91.9</v>
      </c>
      <c r="DB353">
        <v>112.8</v>
      </c>
      <c r="DC353">
        <v>20.899999999999991</v>
      </c>
      <c r="DD353">
        <v>91.9</v>
      </c>
      <c r="DE353">
        <v>3.5866663231381062</v>
      </c>
      <c r="DF353">
        <v>2.7</v>
      </c>
      <c r="DG353">
        <v>4.5999999999999996</v>
      </c>
      <c r="DH353">
        <v>1.899999999999999</v>
      </c>
      <c r="DI353">
        <v>2.7</v>
      </c>
      <c r="DJ353">
        <v>0.246241121205724</v>
      </c>
      <c r="DK353">
        <v>0.20986460348162481</v>
      </c>
      <c r="DL353">
        <v>0.25662831415707849</v>
      </c>
      <c r="DM353">
        <v>4.6763710675453762E-2</v>
      </c>
      <c r="DN353">
        <v>0.20986460348162481</v>
      </c>
      <c r="DO353">
        <v>3.0255516695209161</v>
      </c>
      <c r="DP353">
        <v>2.9542679999999999</v>
      </c>
      <c r="DQ353">
        <v>3.1861470000000001</v>
      </c>
      <c r="DR353">
        <v>0.2318790000000002</v>
      </c>
      <c r="DS353">
        <v>2.9542679999999999</v>
      </c>
      <c r="DT353">
        <v>6.0468679879875431</v>
      </c>
      <c r="DU353">
        <v>5.6916330000000004</v>
      </c>
      <c r="DV353">
        <v>6.0507850000000003</v>
      </c>
      <c r="DW353">
        <v>0.35915199999999992</v>
      </c>
      <c r="DX353">
        <v>5.6916330000000004</v>
      </c>
      <c r="DY353">
        <v>3.0761033216332461</v>
      </c>
      <c r="DZ353">
        <v>2.9542679999999999</v>
      </c>
      <c r="EA353">
        <v>3.40456</v>
      </c>
      <c r="EB353">
        <v>0.45029200000000008</v>
      </c>
      <c r="EC353">
        <v>2.9542679999999999</v>
      </c>
      <c r="ED353">
        <v>8.7253849665872902</v>
      </c>
      <c r="EE353">
        <v>8.6771820000000002</v>
      </c>
      <c r="EF353">
        <v>8.7629750000000008</v>
      </c>
      <c r="EG353">
        <v>8.5793000000000674E-2</v>
      </c>
      <c r="EH353">
        <v>8.6865799999999993</v>
      </c>
      <c r="EI353">
        <v>8.3204855666079496</v>
      </c>
      <c r="EJ353">
        <v>7.3062129999999996</v>
      </c>
      <c r="EK353">
        <v>8.4736100000000008</v>
      </c>
      <c r="EL353">
        <v>1.1673970000000009</v>
      </c>
      <c r="EM353">
        <v>7.3062129999999996</v>
      </c>
      <c r="EN353">
        <v>15.4912114686284</v>
      </c>
      <c r="EO353">
        <v>14.155810000000001</v>
      </c>
      <c r="EP353">
        <v>19.593520000000002</v>
      </c>
      <c r="EQ353">
        <v>5.4377100000000009</v>
      </c>
      <c r="ER353">
        <v>19.593520000000002</v>
      </c>
      <c r="ES353">
        <v>6.0644290608199496</v>
      </c>
      <c r="ET353">
        <v>5.8498000000000001</v>
      </c>
      <c r="EU353">
        <v>7.1506600000000002</v>
      </c>
      <c r="EV353">
        <v>1.3008599999999999</v>
      </c>
      <c r="EW353">
        <v>7.1506600000000002</v>
      </c>
      <c r="EX353">
        <v>9.4267824078084477</v>
      </c>
      <c r="EY353">
        <v>7.0223699999999996</v>
      </c>
      <c r="EZ353">
        <v>12.44286</v>
      </c>
      <c r="FA353">
        <v>5.42049</v>
      </c>
      <c r="FB353">
        <v>12.44286</v>
      </c>
      <c r="FC353">
        <v>0.42673068509100309</v>
      </c>
      <c r="FD353">
        <v>0.38994487368216918</v>
      </c>
      <c r="FE353">
        <v>0.53973546419378737</v>
      </c>
      <c r="FF353">
        <v>0.14979059051161811</v>
      </c>
      <c r="FG353">
        <v>0.53973546419378737</v>
      </c>
      <c r="FH353">
        <v>1.562747177776511</v>
      </c>
      <c r="FI353">
        <v>0.98442967207966969</v>
      </c>
      <c r="FJ353">
        <v>1.740099515289498</v>
      </c>
      <c r="FK353">
        <v>0.75566984320982789</v>
      </c>
      <c r="FL353">
        <v>1.740099515289498</v>
      </c>
      <c r="FM353">
        <v>33.39415104060393</v>
      </c>
      <c r="FN353">
        <v>32.44</v>
      </c>
      <c r="FO353">
        <v>34.32</v>
      </c>
      <c r="FP353">
        <v>1.880000000000003</v>
      </c>
      <c r="FQ353">
        <v>34.32</v>
      </c>
      <c r="FR353">
        <v>280.83171712105809</v>
      </c>
      <c r="FS353">
        <v>272.48539</v>
      </c>
      <c r="FT353">
        <v>281.62524999999999</v>
      </c>
      <c r="FU353">
        <v>9.1398599999999988</v>
      </c>
      <c r="FV353">
        <v>272.48539</v>
      </c>
      <c r="FW353">
        <v>0.78049855477567243</v>
      </c>
      <c r="FX353">
        <v>0.77856899999999996</v>
      </c>
      <c r="FY353">
        <v>0.79993000000000003</v>
      </c>
      <c r="FZ353">
        <v>2.1361000000000071E-2</v>
      </c>
      <c r="GA353">
        <v>0.79993000000000003</v>
      </c>
      <c r="GB353">
        <v>7</v>
      </c>
      <c r="GC353">
        <v>23</v>
      </c>
    </row>
    <row r="354" spans="1:185" x14ac:dyDescent="0.3">
      <c r="A354" s="36" t="s">
        <v>1704</v>
      </c>
      <c r="B354">
        <v>-6.1159088770429873E-2</v>
      </c>
      <c r="C354">
        <v>1.810023293133904</v>
      </c>
      <c r="D354">
        <v>1.784305165520141</v>
      </c>
      <c r="E354">
        <v>-0.85902875505997334</v>
      </c>
      <c r="F354">
        <v>-0.58944550669782236</v>
      </c>
      <c r="G354">
        <v>1.4484955891012321</v>
      </c>
      <c r="H354">
        <v>-54.196643066494588</v>
      </c>
      <c r="I354">
        <v>1.7349710448036289E-2</v>
      </c>
      <c r="J354">
        <v>0.21894245770059581</v>
      </c>
      <c r="K354">
        <v>0.20676488016104549</v>
      </c>
      <c r="L354">
        <v>-3.7054243296146573E-2</v>
      </c>
      <c r="M354">
        <v>9.2952553542300392E-2</v>
      </c>
      <c r="N354">
        <v>0.16811417316479041</v>
      </c>
      <c r="O354">
        <v>-0.21672155865954959</v>
      </c>
      <c r="P354">
        <v>-4.8607385494759119E-2</v>
      </c>
      <c r="Q354">
        <v>-0.13266555020133261</v>
      </c>
      <c r="R354">
        <v>5.235036076959592E-2</v>
      </c>
      <c r="S354">
        <v>0.78981425407393313</v>
      </c>
      <c r="T354">
        <v>-0.52596563883038572</v>
      </c>
      <c r="U354">
        <v>-0.50681325156331669</v>
      </c>
      <c r="V354">
        <v>1.955659983958778</v>
      </c>
      <c r="W354">
        <v>1.9495324333925159</v>
      </c>
      <c r="X354">
        <v>0.20731319532310619</v>
      </c>
      <c r="Y354">
        <v>0.19366671145460301</v>
      </c>
      <c r="Z354">
        <v>3.6725662277293777E-2</v>
      </c>
      <c r="AA354">
        <v>4.1245967841782402E-2</v>
      </c>
      <c r="AB354">
        <v>49.077948836967373</v>
      </c>
      <c r="AC354">
        <v>-0.36419207455081942</v>
      </c>
      <c r="AD354">
        <v>1.931498866783816</v>
      </c>
      <c r="AE354">
        <v>0.57150526987392558</v>
      </c>
      <c r="AF354">
        <v>0.55785878600542238</v>
      </c>
      <c r="AG354">
        <v>0.83735443437284562</v>
      </c>
      <c r="AH354">
        <v>4.6419101022041461E-3</v>
      </c>
      <c r="AI354">
        <v>311.49164599184388</v>
      </c>
      <c r="AJ354">
        <v>287.83335816334443</v>
      </c>
      <c r="AK354">
        <v>304.57901594094699</v>
      </c>
      <c r="AL354">
        <v>342.06255341721919</v>
      </c>
      <c r="AM354">
        <v>347.54863831023152</v>
      </c>
      <c r="AN354">
        <v>442.91698817108607</v>
      </c>
      <c r="AO354">
        <v>186.91368258629521</v>
      </c>
      <c r="AP354">
        <v>359.12778287770612</v>
      </c>
      <c r="AQ354">
        <v>20.583839536211361</v>
      </c>
      <c r="AR354">
        <v>5.0981044720898252</v>
      </c>
      <c r="AS354">
        <v>12.293549755860759</v>
      </c>
      <c r="AT354">
        <v>-18.978214430273709</v>
      </c>
      <c r="AU354">
        <v>-11.74225791070654</v>
      </c>
      <c r="AV354">
        <v>-7.2359565195671589</v>
      </c>
      <c r="AW354">
        <v>0.80059876799593632</v>
      </c>
      <c r="AX354">
        <v>0.52429999999999999</v>
      </c>
      <c r="AY354">
        <v>2.1351</v>
      </c>
      <c r="AZ354">
        <v>1.6108</v>
      </c>
      <c r="BA354">
        <v>2.1351</v>
      </c>
      <c r="BB354">
        <v>0.92257496697819696</v>
      </c>
      <c r="BC354">
        <v>0.90400000000000003</v>
      </c>
      <c r="BD354">
        <v>0.93630000000000002</v>
      </c>
      <c r="BE354">
        <v>3.2300000000000002E-2</v>
      </c>
      <c r="BF354">
        <v>0.91169999999999995</v>
      </c>
      <c r="BG354">
        <v>19.271325184290049</v>
      </c>
      <c r="BH354">
        <v>17.423300000000001</v>
      </c>
      <c r="BI354">
        <v>21.6996</v>
      </c>
      <c r="BJ354">
        <v>4.2762999999999991</v>
      </c>
      <c r="BK354">
        <v>20.7851</v>
      </c>
      <c r="BL354">
        <v>7.484278766268039</v>
      </c>
      <c r="BM354">
        <v>6.6973000000000003</v>
      </c>
      <c r="BN354">
        <v>7.7473999999999998</v>
      </c>
      <c r="BO354">
        <v>1.0501</v>
      </c>
      <c r="BP354">
        <v>6.9823000000000004</v>
      </c>
      <c r="BQ354">
        <v>4.841035411044226</v>
      </c>
      <c r="BR354">
        <v>3.1440000000000001</v>
      </c>
      <c r="BS354">
        <v>5.0682999999999998</v>
      </c>
      <c r="BT354">
        <v>1.9242999999999999</v>
      </c>
      <c r="BU354">
        <v>3.8222</v>
      </c>
      <c r="BV354">
        <v>0.78339766345453943</v>
      </c>
      <c r="BW354">
        <v>0.11219999999999999</v>
      </c>
      <c r="BX354">
        <v>2.3027000000000002</v>
      </c>
      <c r="BY354">
        <v>2.1905000000000001</v>
      </c>
      <c r="BZ354">
        <v>1.7521</v>
      </c>
      <c r="CA354">
        <v>-5.6244323725985916</v>
      </c>
      <c r="CB354">
        <v>-5.9001000000000001</v>
      </c>
      <c r="CC354">
        <v>-5.0914999999999999</v>
      </c>
      <c r="CD354">
        <v>0.80860000000000021</v>
      </c>
      <c r="CE354">
        <v>-5.5743</v>
      </c>
      <c r="CF354">
        <v>83.789205293380007</v>
      </c>
      <c r="CG354">
        <v>65.7</v>
      </c>
      <c r="CH354">
        <v>106.5</v>
      </c>
      <c r="CI354">
        <v>40.799999999999997</v>
      </c>
      <c r="CJ354">
        <v>65.7</v>
      </c>
      <c r="CK354">
        <v>37.449113817428263</v>
      </c>
      <c r="CL354">
        <v>23.7</v>
      </c>
      <c r="CM354">
        <v>40.799999999999997</v>
      </c>
      <c r="CN354">
        <v>17.100000000000001</v>
      </c>
      <c r="CO354">
        <v>23.7</v>
      </c>
      <c r="CP354">
        <v>61.78372217636602</v>
      </c>
      <c r="CQ354">
        <v>54.2</v>
      </c>
      <c r="CR354">
        <v>71.8</v>
      </c>
      <c r="CS354">
        <v>17.599999999999991</v>
      </c>
      <c r="CT354">
        <v>71.8</v>
      </c>
      <c r="CU354">
        <v>13.24998007055499</v>
      </c>
      <c r="CV354">
        <v>12</v>
      </c>
      <c r="CW354">
        <v>19.7</v>
      </c>
      <c r="CX354">
        <v>7.6999999999999993</v>
      </c>
      <c r="CY354">
        <v>12.9</v>
      </c>
      <c r="CZ354">
        <v>97.986096544913323</v>
      </c>
      <c r="DA354">
        <v>61.3</v>
      </c>
      <c r="DB354">
        <v>110.2</v>
      </c>
      <c r="DC354">
        <v>48.900000000000013</v>
      </c>
      <c r="DD354">
        <v>62.7</v>
      </c>
      <c r="DE354">
        <v>22.876905003750959</v>
      </c>
      <c r="DF354">
        <v>6.8</v>
      </c>
      <c r="DG354">
        <v>27.1</v>
      </c>
      <c r="DH354">
        <v>20.3</v>
      </c>
      <c r="DI354">
        <v>10.8</v>
      </c>
      <c r="DJ354">
        <v>0.2340264580189827</v>
      </c>
      <c r="DK354">
        <v>0.1741319904585211</v>
      </c>
      <c r="DL354">
        <v>0.31686997917286519</v>
      </c>
      <c r="DM354">
        <v>0.14273798871434409</v>
      </c>
      <c r="DN354">
        <v>0.1741319904585211</v>
      </c>
      <c r="DO354">
        <v>4.1111552680955876</v>
      </c>
      <c r="DP354">
        <v>3.9200159999999999</v>
      </c>
      <c r="DQ354">
        <v>4.4062929999999998</v>
      </c>
      <c r="DR354">
        <v>0.48627699999999979</v>
      </c>
      <c r="DS354">
        <v>4.4062929999999998</v>
      </c>
      <c r="DT354">
        <v>6.490079957024232</v>
      </c>
      <c r="DU354">
        <v>6.3419429999999997</v>
      </c>
      <c r="DV354">
        <v>7.1298830000000004</v>
      </c>
      <c r="DW354">
        <v>0.78794000000000075</v>
      </c>
      <c r="DX354">
        <v>7.1298830000000004</v>
      </c>
      <c r="DY354">
        <v>4.5100780394812849</v>
      </c>
      <c r="DZ354">
        <v>4.2335649999999996</v>
      </c>
      <c r="EA354">
        <v>4.881869</v>
      </c>
      <c r="EB354">
        <v>0.64830400000000044</v>
      </c>
      <c r="EC354">
        <v>4.881869</v>
      </c>
      <c r="ED354">
        <v>6.8624042320345371</v>
      </c>
      <c r="EE354">
        <v>6.3419429999999997</v>
      </c>
      <c r="EF354">
        <v>7.5197409999999998</v>
      </c>
      <c r="EG354">
        <v>1.1777979999999999</v>
      </c>
      <c r="EH354">
        <v>7.5197409999999998</v>
      </c>
      <c r="EI354">
        <v>9.5959896383129255</v>
      </c>
      <c r="EJ354">
        <v>9.1787390000000002</v>
      </c>
      <c r="EK354">
        <v>10.207115</v>
      </c>
      <c r="EL354">
        <v>1.028376</v>
      </c>
      <c r="EM354">
        <v>9.9964910000000007</v>
      </c>
      <c r="EN354">
        <v>34.192146375012079</v>
      </c>
      <c r="EO354">
        <v>30.518940000000001</v>
      </c>
      <c r="EP354">
        <v>38.990279999999998</v>
      </c>
      <c r="EQ354">
        <v>8.4713399999999979</v>
      </c>
      <c r="ER354">
        <v>30.518940000000001</v>
      </c>
      <c r="ES354">
        <v>11.945046966740509</v>
      </c>
      <c r="ET354">
        <v>8.9946599999999997</v>
      </c>
      <c r="EU354">
        <v>14.103809999999999</v>
      </c>
      <c r="EV354">
        <v>5.1091499999999996</v>
      </c>
      <c r="EW354">
        <v>8.9946599999999997</v>
      </c>
      <c r="EX354">
        <v>22.247099408271559</v>
      </c>
      <c r="EY354">
        <v>16.877929999999999</v>
      </c>
      <c r="EZ354">
        <v>24.886469999999999</v>
      </c>
      <c r="FA354">
        <v>8.00854</v>
      </c>
      <c r="FB354">
        <v>21.524280000000001</v>
      </c>
      <c r="FC354">
        <v>0.54192037575138696</v>
      </c>
      <c r="FD354">
        <v>0.48370275591767953</v>
      </c>
      <c r="FE354">
        <v>0.61796726524584344</v>
      </c>
      <c r="FF354">
        <v>0.13426450932816389</v>
      </c>
      <c r="FG354">
        <v>0.48370275591767953</v>
      </c>
      <c r="FH354">
        <v>1.906246368847486</v>
      </c>
      <c r="FI354">
        <v>1.2100756891932289</v>
      </c>
      <c r="FJ354">
        <v>2.393006517200206</v>
      </c>
      <c r="FK354">
        <v>1.1829308280069759</v>
      </c>
      <c r="FL354">
        <v>2.393006517200206</v>
      </c>
      <c r="FM354">
        <v>39.207803604286589</v>
      </c>
      <c r="FN354">
        <v>38.08</v>
      </c>
      <c r="FO354">
        <v>40.44</v>
      </c>
      <c r="FP354">
        <v>2.359999999999999</v>
      </c>
      <c r="FQ354">
        <v>38.08</v>
      </c>
      <c r="FR354">
        <v>434.79564842212631</v>
      </c>
      <c r="FS354">
        <v>420.48779000000002</v>
      </c>
      <c r="FT354">
        <v>439.50020999999998</v>
      </c>
      <c r="FU354">
        <v>19.01241999999996</v>
      </c>
      <c r="FV354">
        <v>428.17160999999999</v>
      </c>
      <c r="FW354">
        <v>0.72836202669922667</v>
      </c>
      <c r="FX354">
        <v>0.72083699999999995</v>
      </c>
      <c r="FY354">
        <v>0.749394</v>
      </c>
      <c r="FZ354">
        <v>2.8557000000000051E-2</v>
      </c>
      <c r="GA354">
        <v>0.74015699999999995</v>
      </c>
      <c r="GB354">
        <v>7</v>
      </c>
      <c r="GC354">
        <v>11</v>
      </c>
    </row>
    <row r="355" spans="1:185" x14ac:dyDescent="0.3">
      <c r="A355" s="36" t="s">
        <v>1706</v>
      </c>
      <c r="B355">
        <v>-6.6127680031996205E-2</v>
      </c>
      <c r="C355">
        <v>1.789895511482571</v>
      </c>
      <c r="D355">
        <v>1.6983506877583461</v>
      </c>
      <c r="E355">
        <v>-0.77074560867019137</v>
      </c>
      <c r="F355">
        <v>-0.61289036976328959</v>
      </c>
      <c r="G355">
        <v>1.3836635393804699</v>
      </c>
      <c r="H355">
        <v>-54.203683980410673</v>
      </c>
      <c r="I355">
        <v>5.2824227962294402E-3</v>
      </c>
      <c r="J355">
        <v>0.66727191438443201</v>
      </c>
      <c r="K355">
        <v>0.25945012580923132</v>
      </c>
      <c r="L355">
        <v>-5.4619197336912548E-2</v>
      </c>
      <c r="M355">
        <v>8.1188140269672998E-2</v>
      </c>
      <c r="N355">
        <v>0.20754570125998201</v>
      </c>
      <c r="O355">
        <v>-0.21938690225624119</v>
      </c>
      <c r="P355">
        <v>-1.1841200996259141E-2</v>
      </c>
      <c r="Q355">
        <v>-0.1156117919969533</v>
      </c>
      <c r="R355">
        <v>3.2209591029182527E-2</v>
      </c>
      <c r="S355">
        <v>0.78505081429917523</v>
      </c>
      <c r="T355">
        <v>-0.50514925328258087</v>
      </c>
      <c r="U355">
        <v>-0.50275450752453754</v>
      </c>
      <c r="V355">
        <v>1.958131448944906</v>
      </c>
      <c r="W355">
        <v>1.956158481286717</v>
      </c>
      <c r="X355">
        <v>0.20025606648760921</v>
      </c>
      <c r="Y355">
        <v>0.19699791492986371</v>
      </c>
      <c r="Z355">
        <v>3.0876070215580489E-2</v>
      </c>
      <c r="AA355">
        <v>3.3928076201334673E-2</v>
      </c>
      <c r="AB355">
        <v>51.068278720514982</v>
      </c>
      <c r="AC355">
        <v>-0.36944646338029158</v>
      </c>
      <c r="AD355">
        <v>1.945646207362747</v>
      </c>
      <c r="AE355">
        <v>0.56970252986790082</v>
      </c>
      <c r="AF355">
        <v>0.56644437831015537</v>
      </c>
      <c r="AG355">
        <v>0.84382672232176115</v>
      </c>
      <c r="AH355">
        <v>4.7459367032047488E-3</v>
      </c>
      <c r="AI355">
        <v>292.10456327857059</v>
      </c>
      <c r="AJ355">
        <v>252.40227502977851</v>
      </c>
      <c r="AK355">
        <v>292.81676192538822</v>
      </c>
      <c r="AL355">
        <v>331.0947425134292</v>
      </c>
      <c r="AM355">
        <v>356.40423364565191</v>
      </c>
      <c r="AN355">
        <v>495.4553243742219</v>
      </c>
      <c r="AO355">
        <v>217.048973392421</v>
      </c>
      <c r="AP355">
        <v>433.42318255147552</v>
      </c>
      <c r="AQ355">
        <v>20.77309305859006</v>
      </c>
      <c r="AR355">
        <v>4.9463733186873462</v>
      </c>
      <c r="AS355">
        <v>12.484015684233791</v>
      </c>
      <c r="AT355">
        <v>-18.019490252788579</v>
      </c>
      <c r="AU355">
        <v>-9.2936186558893183</v>
      </c>
      <c r="AV355">
        <v>-8.7258715968992568</v>
      </c>
      <c r="AW355">
        <v>2.9120465900374191</v>
      </c>
      <c r="AX355">
        <v>1.3150999999999999</v>
      </c>
      <c r="AY355">
        <v>3.2393000000000001</v>
      </c>
      <c r="AZ355">
        <v>1.9241999999999999</v>
      </c>
      <c r="BA355">
        <v>2.8725000000000001</v>
      </c>
      <c r="BB355">
        <v>0.93743351991057411</v>
      </c>
      <c r="BC355">
        <v>0.90700000000000003</v>
      </c>
      <c r="BD355">
        <v>0.95709999999999995</v>
      </c>
      <c r="BE355">
        <v>5.0099999999999922E-2</v>
      </c>
      <c r="BF355">
        <v>0.90700000000000003</v>
      </c>
      <c r="BG355">
        <v>17.22852658570363</v>
      </c>
      <c r="BH355">
        <v>14.061299999999999</v>
      </c>
      <c r="BI355">
        <v>21.351199999999999</v>
      </c>
      <c r="BJ355">
        <v>7.2898999999999994</v>
      </c>
      <c r="BK355">
        <v>21.351199999999999</v>
      </c>
      <c r="BL355">
        <v>12.13081726014115</v>
      </c>
      <c r="BM355">
        <v>8.6279000000000003</v>
      </c>
      <c r="BN355">
        <v>13.760999999999999</v>
      </c>
      <c r="BO355">
        <v>5.1330999999999989</v>
      </c>
      <c r="BP355">
        <v>8.6279000000000003</v>
      </c>
      <c r="BQ355">
        <v>9.4215177275821809</v>
      </c>
      <c r="BR355">
        <v>4.9233000000000002</v>
      </c>
      <c r="BS355">
        <v>10.5161</v>
      </c>
      <c r="BT355">
        <v>5.5928000000000004</v>
      </c>
      <c r="BU355">
        <v>4.9233000000000002</v>
      </c>
      <c r="BV355">
        <v>-2.3606134982524098</v>
      </c>
      <c r="BW355">
        <v>-4.0073999999999996</v>
      </c>
      <c r="BX355">
        <v>2.3079999999999998</v>
      </c>
      <c r="BY355">
        <v>6.3153999999999986</v>
      </c>
      <c r="BZ355">
        <v>1.9018999999999999</v>
      </c>
      <c r="CA355">
        <v>-7.0608861638131746</v>
      </c>
      <c r="CB355">
        <v>-9.6250999999999998</v>
      </c>
      <c r="CC355">
        <v>-5.9119999999999999</v>
      </c>
      <c r="CD355">
        <v>3.7130999999999998</v>
      </c>
      <c r="CE355">
        <v>-6.8251999999999997</v>
      </c>
      <c r="CF355">
        <v>62.032141822746418</v>
      </c>
      <c r="CG355">
        <v>53.1</v>
      </c>
      <c r="CH355">
        <v>142.69999999999999</v>
      </c>
      <c r="CI355">
        <v>89.6</v>
      </c>
      <c r="CJ355">
        <v>53.1</v>
      </c>
      <c r="CK355">
        <v>21.72381301850756</v>
      </c>
      <c r="CL355">
        <v>16.3</v>
      </c>
      <c r="CM355">
        <v>44.8</v>
      </c>
      <c r="CN355">
        <v>28.5</v>
      </c>
      <c r="CO355">
        <v>16.3</v>
      </c>
      <c r="CP355">
        <v>61.416662686300192</v>
      </c>
      <c r="CQ355">
        <v>48.5</v>
      </c>
      <c r="CR355">
        <v>79</v>
      </c>
      <c r="CS355">
        <v>30.5</v>
      </c>
      <c r="CT355">
        <v>73.3</v>
      </c>
      <c r="CU355">
        <v>11.48992807289954</v>
      </c>
      <c r="CV355">
        <v>9.8000000000000007</v>
      </c>
      <c r="CW355">
        <v>22</v>
      </c>
      <c r="CX355">
        <v>12.2</v>
      </c>
      <c r="CY355">
        <v>9.8000000000000007</v>
      </c>
      <c r="CZ355">
        <v>135.48809091898909</v>
      </c>
      <c r="DA355">
        <v>59.5</v>
      </c>
      <c r="DB355">
        <v>231.2</v>
      </c>
      <c r="DC355">
        <v>171.7</v>
      </c>
      <c r="DD355">
        <v>124.5</v>
      </c>
      <c r="DE355">
        <v>8.9874213654888031</v>
      </c>
      <c r="DF355">
        <v>5.0999999999999996</v>
      </c>
      <c r="DG355">
        <v>23</v>
      </c>
      <c r="DH355">
        <v>17.899999999999999</v>
      </c>
      <c r="DI355">
        <v>6.5</v>
      </c>
      <c r="DJ355">
        <v>0.1435044651672534</v>
      </c>
      <c r="DK355">
        <v>0.1198916233912847</v>
      </c>
      <c r="DL355">
        <v>0.40678449258836941</v>
      </c>
      <c r="DM355">
        <v>0.28689286919708468</v>
      </c>
      <c r="DN355">
        <v>0.1198916233912847</v>
      </c>
      <c r="DO355">
        <v>3.5483995342853731</v>
      </c>
      <c r="DP355">
        <v>3.365605</v>
      </c>
      <c r="DQ355">
        <v>4.5711139999999997</v>
      </c>
      <c r="DR355">
        <v>1.2055089999999999</v>
      </c>
      <c r="DS355">
        <v>3.365605</v>
      </c>
      <c r="DT355">
        <v>7.0021118317345454</v>
      </c>
      <c r="DU355">
        <v>6.3786120000000004</v>
      </c>
      <c r="DV355">
        <v>7.1486330000000002</v>
      </c>
      <c r="DW355">
        <v>0.77002099999999984</v>
      </c>
      <c r="DX355">
        <v>6.4080810000000001</v>
      </c>
      <c r="DY355">
        <v>4.0664836969541991</v>
      </c>
      <c r="DZ355">
        <v>3.5645709999999999</v>
      </c>
      <c r="EA355">
        <v>4.9795379999999998</v>
      </c>
      <c r="EB355">
        <v>1.4149670000000001</v>
      </c>
      <c r="EC355">
        <v>4.9668780000000003</v>
      </c>
      <c r="ED355">
        <v>8.116262007917598</v>
      </c>
      <c r="EE355">
        <v>7.4472100000000001</v>
      </c>
      <c r="EF355">
        <v>9.5011419999999998</v>
      </c>
      <c r="EG355">
        <v>2.0539320000000001</v>
      </c>
      <c r="EH355">
        <v>8.3308990000000005</v>
      </c>
      <c r="EI355">
        <v>9.7468269562942869</v>
      </c>
      <c r="EJ355">
        <v>6.90463</v>
      </c>
      <c r="EK355">
        <v>11.776678</v>
      </c>
      <c r="EL355">
        <v>4.8720480000000004</v>
      </c>
      <c r="EM355">
        <v>11.776678</v>
      </c>
      <c r="EN355">
        <v>32.665015064065713</v>
      </c>
      <c r="EO355">
        <v>26.328600000000002</v>
      </c>
      <c r="EP355">
        <v>52.703020000000002</v>
      </c>
      <c r="EQ355">
        <v>26.374420000000001</v>
      </c>
      <c r="ER355">
        <v>26.78715</v>
      </c>
      <c r="ES355">
        <v>7.4971549576080294</v>
      </c>
      <c r="ET355">
        <v>5.9870599999999996</v>
      </c>
      <c r="EU355">
        <v>19.501650000000001</v>
      </c>
      <c r="EV355">
        <v>13.51459</v>
      </c>
      <c r="EW355">
        <v>7.5028100000000002</v>
      </c>
      <c r="EX355">
        <v>25.167860106457681</v>
      </c>
      <c r="EY355">
        <v>19.28434</v>
      </c>
      <c r="EZ355">
        <v>33.201369999999997</v>
      </c>
      <c r="FA355">
        <v>13.91703</v>
      </c>
      <c r="FB355">
        <v>19.28434</v>
      </c>
      <c r="FC355">
        <v>0.48192775533846632</v>
      </c>
      <c r="FD355">
        <v>0.38844259138771231</v>
      </c>
      <c r="FE355">
        <v>0.77756119439538862</v>
      </c>
      <c r="FF355">
        <v>0.38911860300767631</v>
      </c>
      <c r="FG355">
        <v>0.3952078713600935</v>
      </c>
      <c r="FH355">
        <v>3.4057444381365012</v>
      </c>
      <c r="FI355">
        <v>1.328751878911564</v>
      </c>
      <c r="FJ355">
        <v>4.3004847120289416</v>
      </c>
      <c r="FK355">
        <v>2.971732833117378</v>
      </c>
      <c r="FL355">
        <v>2.5702823342187791</v>
      </c>
      <c r="FM355">
        <v>40.66192216244017</v>
      </c>
      <c r="FN355">
        <v>36.299999999999997</v>
      </c>
      <c r="FO355">
        <v>47.46</v>
      </c>
      <c r="FP355">
        <v>11.16</v>
      </c>
      <c r="FQ355">
        <v>37.549999999999997</v>
      </c>
      <c r="FR355">
        <v>458.37912901738588</v>
      </c>
      <c r="FS355">
        <v>428.69972999999999</v>
      </c>
      <c r="FT355">
        <v>487.23984999999999</v>
      </c>
      <c r="FU355">
        <v>58.540120000000002</v>
      </c>
      <c r="FV355">
        <v>476.67441000000002</v>
      </c>
      <c r="FW355">
        <v>0.7460326468869477</v>
      </c>
      <c r="FX355">
        <v>0.70310700000000004</v>
      </c>
      <c r="FY355">
        <v>0.79134199999999999</v>
      </c>
      <c r="FZ355">
        <v>8.8234999999999952E-2</v>
      </c>
      <c r="GA355">
        <v>0.71656299999999995</v>
      </c>
      <c r="GB355">
        <v>13</v>
      </c>
      <c r="GC355">
        <v>124</v>
      </c>
    </row>
    <row r="356" spans="1:185" x14ac:dyDescent="0.3">
      <c r="A356" s="36" t="s">
        <v>1709</v>
      </c>
      <c r="B356">
        <v>-4.6698271014422747E-2</v>
      </c>
      <c r="C356">
        <v>1.86015714385692</v>
      </c>
      <c r="D356">
        <v>1.7728775615362029</v>
      </c>
      <c r="E356">
        <v>-0.72558795900861228</v>
      </c>
      <c r="F356">
        <v>-0.72197658288640276</v>
      </c>
      <c r="G356">
        <v>1.4475645418950149</v>
      </c>
      <c r="H356">
        <v>-54.175280242535997</v>
      </c>
      <c r="I356">
        <v>3.1139905256300001E-2</v>
      </c>
      <c r="J356">
        <v>0.26652658891638897</v>
      </c>
      <c r="K356">
        <v>0.21421830319812521</v>
      </c>
      <c r="L356">
        <v>-2.35186714588188E-2</v>
      </c>
      <c r="M356">
        <v>9.4507355516669195E-2</v>
      </c>
      <c r="N356">
        <v>0.16716107281019821</v>
      </c>
      <c r="O356">
        <v>-0.22227731457142449</v>
      </c>
      <c r="P356">
        <v>-5.5116241761226287E-2</v>
      </c>
      <c r="Q356">
        <v>-0.1386963281786007</v>
      </c>
      <c r="R356">
        <v>5.7566411139554192E-2</v>
      </c>
      <c r="S356">
        <v>0.8204093106477377</v>
      </c>
      <c r="T356">
        <v>-0.55787393228180926</v>
      </c>
      <c r="U356">
        <v>-0.5574585987808659</v>
      </c>
      <c r="V356">
        <v>1.952314035734922</v>
      </c>
      <c r="W356">
        <v>1.9520792889381029</v>
      </c>
      <c r="X356">
        <v>0.21524469205891361</v>
      </c>
      <c r="Y356">
        <v>0.21486815765326739</v>
      </c>
      <c r="Z356">
        <v>3.7205268272901701E-2</v>
      </c>
      <c r="AA356">
        <v>3.7801763955975037E-2</v>
      </c>
      <c r="AB356">
        <v>47.265847035074003</v>
      </c>
      <c r="AC356">
        <v>-0.37191265647833688</v>
      </c>
      <c r="AD356">
        <v>1.8954499324944041</v>
      </c>
      <c r="AE356">
        <v>0.58715734853725055</v>
      </c>
      <c r="AF356">
        <v>0.58678081413160432</v>
      </c>
      <c r="AG356">
        <v>0.81673381408569923</v>
      </c>
      <c r="AH356">
        <v>5.4405720819112203E-3</v>
      </c>
      <c r="AI356">
        <v>294.32200072609868</v>
      </c>
      <c r="AJ356">
        <v>280.97572801555742</v>
      </c>
      <c r="AK356">
        <v>285.2386621537658</v>
      </c>
      <c r="AL356">
        <v>316.75164057040371</v>
      </c>
      <c r="AM356">
        <v>409.64737408572643</v>
      </c>
      <c r="AN356">
        <v>462.0681058680637</v>
      </c>
      <c r="AO356">
        <v>140.31085887510301</v>
      </c>
      <c r="AP356">
        <v>411.36612261608349</v>
      </c>
      <c r="AQ356">
        <v>21.24747744261688</v>
      </c>
      <c r="AR356">
        <v>5.1989515570085727</v>
      </c>
      <c r="AS356">
        <v>12.332594002436331</v>
      </c>
      <c r="AT356">
        <v>-22.357798641176789</v>
      </c>
      <c r="AU356">
        <v>-12.420899975449419</v>
      </c>
      <c r="AV356">
        <v>-9.9368986657273712</v>
      </c>
      <c r="AW356">
        <v>1.632700472427028</v>
      </c>
      <c r="AX356">
        <v>1.3848</v>
      </c>
      <c r="AY356">
        <v>1.7444</v>
      </c>
      <c r="AZ356">
        <v>0.35959999999999992</v>
      </c>
      <c r="BA356">
        <v>1.5868</v>
      </c>
      <c r="BB356">
        <v>0.93260794171118588</v>
      </c>
      <c r="BC356">
        <v>0.93220000000000003</v>
      </c>
      <c r="BD356">
        <v>0.93320000000000003</v>
      </c>
      <c r="BE356">
        <v>1.0000000000000011E-3</v>
      </c>
      <c r="BF356">
        <v>0.93300000000000005</v>
      </c>
      <c r="BG356">
        <v>17.999473215283139</v>
      </c>
      <c r="BH356">
        <v>17.919699999999999</v>
      </c>
      <c r="BI356">
        <v>18.0548</v>
      </c>
      <c r="BJ356">
        <v>0.1351000000000013</v>
      </c>
      <c r="BK356">
        <v>17.9434</v>
      </c>
      <c r="BL356">
        <v>7.4735202488451273</v>
      </c>
      <c r="BM356">
        <v>5.1162999999999998</v>
      </c>
      <c r="BN356">
        <v>8.0810999999999993</v>
      </c>
      <c r="BO356">
        <v>2.964799999999999</v>
      </c>
      <c r="BP356">
        <v>8.0810999999999993</v>
      </c>
      <c r="BQ356">
        <v>3.9867704486645432</v>
      </c>
      <c r="BR356">
        <v>2.1215999999999999</v>
      </c>
      <c r="BS356">
        <v>5.4950000000000001</v>
      </c>
      <c r="BT356">
        <v>3.3734000000000002</v>
      </c>
      <c r="BU356">
        <v>5.4950000000000001</v>
      </c>
      <c r="BV356">
        <v>1.813447095603566</v>
      </c>
      <c r="BW356">
        <v>-1.2999999999999999E-3</v>
      </c>
      <c r="BX356">
        <v>3.0261999999999998</v>
      </c>
      <c r="BY356">
        <v>3.0274999999999999</v>
      </c>
      <c r="BZ356">
        <v>0.41570000000000001</v>
      </c>
      <c r="CA356">
        <v>-5.8002674379090342</v>
      </c>
      <c r="CB356">
        <v>-6.1242999999999999</v>
      </c>
      <c r="CC356">
        <v>-4.1772</v>
      </c>
      <c r="CD356">
        <v>1.9471000000000001</v>
      </c>
      <c r="CE356">
        <v>-5.9107000000000003</v>
      </c>
      <c r="CF356">
        <v>50.701983251980131</v>
      </c>
      <c r="CG356">
        <v>50.6</v>
      </c>
      <c r="CH356">
        <v>50.9</v>
      </c>
      <c r="CI356">
        <v>0.29999999999999721</v>
      </c>
      <c r="CJ356">
        <v>50.6</v>
      </c>
      <c r="CK356">
        <v>14.12707795118547</v>
      </c>
      <c r="CL356">
        <v>13.9</v>
      </c>
      <c r="CM356">
        <v>14.5</v>
      </c>
      <c r="CN356">
        <v>0.59999999999999964</v>
      </c>
      <c r="CO356">
        <v>14.4</v>
      </c>
      <c r="CP356">
        <v>80.770198528468427</v>
      </c>
      <c r="CQ356">
        <v>69.900000000000006</v>
      </c>
      <c r="CR356">
        <v>89.6</v>
      </c>
      <c r="CS356">
        <v>19.699999999999989</v>
      </c>
      <c r="CT356">
        <v>72.599999999999994</v>
      </c>
      <c r="CU356">
        <v>11.335573581676069</v>
      </c>
      <c r="CV356">
        <v>11.1</v>
      </c>
      <c r="CW356">
        <v>11.5</v>
      </c>
      <c r="CX356">
        <v>0.40000000000000041</v>
      </c>
      <c r="CY356">
        <v>11.1</v>
      </c>
      <c r="CZ356">
        <v>53.906734363227763</v>
      </c>
      <c r="DA356">
        <v>41.9</v>
      </c>
      <c r="DB356">
        <v>69.099999999999994</v>
      </c>
      <c r="DC356">
        <v>27.2</v>
      </c>
      <c r="DD356">
        <v>65.5</v>
      </c>
      <c r="DE356">
        <v>1.9041238793659521</v>
      </c>
      <c r="DF356">
        <v>1.5</v>
      </c>
      <c r="DG356">
        <v>2.9</v>
      </c>
      <c r="DH356">
        <v>1.4</v>
      </c>
      <c r="DI356">
        <v>2.2999999999999998</v>
      </c>
      <c r="DJ356">
        <v>0.1232527246982419</v>
      </c>
      <c r="DK356">
        <v>0.12296476306196839</v>
      </c>
      <c r="DL356">
        <v>0.12372386971317451</v>
      </c>
      <c r="DM356">
        <v>7.5910665120609844E-4</v>
      </c>
      <c r="DN356">
        <v>0.12296476306196839</v>
      </c>
      <c r="DO356">
        <v>3.8626038446312569</v>
      </c>
      <c r="DP356">
        <v>3.7129249999999998</v>
      </c>
      <c r="DQ356">
        <v>4.1399410000000003</v>
      </c>
      <c r="DR356">
        <v>0.42701600000000051</v>
      </c>
      <c r="DS356">
        <v>3.9907550000000001</v>
      </c>
      <c r="DT356">
        <v>6.2917136661355109</v>
      </c>
      <c r="DU356">
        <v>5.7227969999999999</v>
      </c>
      <c r="DV356">
        <v>6.968356</v>
      </c>
      <c r="DW356">
        <v>1.2455590000000001</v>
      </c>
      <c r="DX356">
        <v>6.968356</v>
      </c>
      <c r="DY356">
        <v>5.0642186466906356</v>
      </c>
      <c r="DZ356">
        <v>4.6970409999999996</v>
      </c>
      <c r="EA356">
        <v>5.4271960000000004</v>
      </c>
      <c r="EB356">
        <v>0.73015500000000078</v>
      </c>
      <c r="EC356">
        <v>4.6970409999999996</v>
      </c>
      <c r="ED356">
        <v>8.3340206937602819</v>
      </c>
      <c r="EE356">
        <v>7.9696790000000002</v>
      </c>
      <c r="EF356">
        <v>8.7088049999999999</v>
      </c>
      <c r="EG356">
        <v>0.73912599999999973</v>
      </c>
      <c r="EH356">
        <v>8.6998230000000003</v>
      </c>
      <c r="EI356">
        <v>8.5893267665618644</v>
      </c>
      <c r="EJ356">
        <v>7.2883829999999996</v>
      </c>
      <c r="EK356">
        <v>8.8245109999999993</v>
      </c>
      <c r="EL356">
        <v>1.5361279999999999</v>
      </c>
      <c r="EM356">
        <v>8.7285020000000006</v>
      </c>
      <c r="EN356">
        <v>20.348853277246238</v>
      </c>
      <c r="EO356">
        <v>19.10774</v>
      </c>
      <c r="EP356">
        <v>22.3734</v>
      </c>
      <c r="EQ356">
        <v>3.26566</v>
      </c>
      <c r="ER356">
        <v>21.092770000000002</v>
      </c>
      <c r="ES356">
        <v>5.9698404944608576</v>
      </c>
      <c r="ET356">
        <v>5.8498000000000001</v>
      </c>
      <c r="EU356">
        <v>5.9870599999999996</v>
      </c>
      <c r="EV356">
        <v>0.13725999999999949</v>
      </c>
      <c r="EW356">
        <v>5.9870599999999996</v>
      </c>
      <c r="EX356">
        <v>14.379012782785381</v>
      </c>
      <c r="EY356">
        <v>13.12068</v>
      </c>
      <c r="EZ356">
        <v>16.523599999999998</v>
      </c>
      <c r="FA356">
        <v>3.4029199999999982</v>
      </c>
      <c r="FB356">
        <v>15.10571</v>
      </c>
      <c r="FC356">
        <v>0.30485744343146859</v>
      </c>
      <c r="FD356">
        <v>0.28626363789584081</v>
      </c>
      <c r="FE356">
        <v>0.33518829940635592</v>
      </c>
      <c r="FF356">
        <v>4.8924661510515173E-2</v>
      </c>
      <c r="FG356">
        <v>0.31600247195640369</v>
      </c>
      <c r="FH356">
        <v>2.409805772535309</v>
      </c>
      <c r="FI356">
        <v>2.191506348692013</v>
      </c>
      <c r="FJ356">
        <v>2.8246435775582071</v>
      </c>
      <c r="FK356">
        <v>0.63313722886619406</v>
      </c>
      <c r="FL356">
        <v>2.5230597321556831</v>
      </c>
      <c r="FM356">
        <v>38.602532397843248</v>
      </c>
      <c r="FN356">
        <v>37.840000000000003</v>
      </c>
      <c r="FO356">
        <v>39.06</v>
      </c>
      <c r="FP356">
        <v>1.2199999999999991</v>
      </c>
      <c r="FQ356">
        <v>38.26</v>
      </c>
      <c r="FR356">
        <v>449.91829081209221</v>
      </c>
      <c r="FS356">
        <v>449.82492999999999</v>
      </c>
      <c r="FT356">
        <v>450.23630000000003</v>
      </c>
      <c r="FU356">
        <v>0.41137000000003349</v>
      </c>
      <c r="FV356">
        <v>449.84607999999997</v>
      </c>
      <c r="FW356">
        <v>0.69577743364627498</v>
      </c>
      <c r="FX356">
        <v>0.69542300000000001</v>
      </c>
      <c r="FY356">
        <v>0.69600200000000001</v>
      </c>
      <c r="FZ356">
        <v>5.7899999999999618E-4</v>
      </c>
      <c r="GA356">
        <v>0.69592399999999999</v>
      </c>
      <c r="GB356">
        <v>4</v>
      </c>
      <c r="GC356">
        <v>4</v>
      </c>
    </row>
    <row r="357" spans="1:185" x14ac:dyDescent="0.3">
      <c r="A357" s="36" t="s">
        <v>1712</v>
      </c>
      <c r="B357">
        <v>-1.4425034555340079E-2</v>
      </c>
      <c r="C357">
        <v>1.9637264568090329</v>
      </c>
      <c r="D357">
        <v>1.525096392876121</v>
      </c>
      <c r="E357">
        <v>-0.62497950488328979</v>
      </c>
      <c r="F357">
        <v>-0.62011612801538885</v>
      </c>
      <c r="G357">
        <v>1.245144811844547</v>
      </c>
      <c r="H357">
        <v>-54.162615795915457</v>
      </c>
      <c r="I357">
        <v>5.5349786907983582E-2</v>
      </c>
      <c r="J357">
        <v>0.4707358840112118</v>
      </c>
      <c r="K357">
        <v>0.120212484646062</v>
      </c>
      <c r="L357">
        <v>-3.1981419713975813E-2</v>
      </c>
      <c r="M357">
        <v>6.6149004780743356E-2</v>
      </c>
      <c r="N357">
        <v>0.16918924597106669</v>
      </c>
      <c r="O357">
        <v>-0.24838464071745639</v>
      </c>
      <c r="P357">
        <v>-7.9195394746389675E-2</v>
      </c>
      <c r="Q357">
        <v>-0.16378501833852679</v>
      </c>
      <c r="R357">
        <v>7.9283154824501642E-2</v>
      </c>
      <c r="S357">
        <v>0.39988308263418182</v>
      </c>
      <c r="T357">
        <v>-0.55135069733575337</v>
      </c>
      <c r="U357">
        <v>-0.55102637869415871</v>
      </c>
      <c r="V357">
        <v>1.949202137450432</v>
      </c>
      <c r="W357">
        <v>1.9491358471974869</v>
      </c>
      <c r="X357">
        <v>0.15055829742831031</v>
      </c>
      <c r="Y357">
        <v>0.15026266248556719</v>
      </c>
      <c r="Z357">
        <v>0.1173705298740596</v>
      </c>
      <c r="AA357">
        <v>0.11752308445984121</v>
      </c>
      <c r="AB357">
        <v>53.519997791380213</v>
      </c>
      <c r="AC357">
        <v>-0.4184117783888549</v>
      </c>
      <c r="AD357">
        <v>1.867221656025206</v>
      </c>
      <c r="AE357">
        <v>0.56897007581716519</v>
      </c>
      <c r="AF357">
        <v>0.5686744408744222</v>
      </c>
      <c r="AG357">
        <v>0.60951758571379155</v>
      </c>
      <c r="AH357">
        <v>3.3477699554088228E-3</v>
      </c>
      <c r="AI357">
        <v>218.08088514533131</v>
      </c>
      <c r="AJ357">
        <v>188.82088360551569</v>
      </c>
      <c r="AK357">
        <v>191.81260845218699</v>
      </c>
      <c r="AL357">
        <v>273.60916631060059</v>
      </c>
      <c r="AM357">
        <v>293.33142225136862</v>
      </c>
      <c r="AN357">
        <v>379.8709549827085</v>
      </c>
      <c r="AO357">
        <v>112.32584827848341</v>
      </c>
      <c r="AP357">
        <v>317.58203012991271</v>
      </c>
      <c r="AQ357">
        <v>20.18840905789374</v>
      </c>
      <c r="AR357">
        <v>4.8579764494348598</v>
      </c>
      <c r="AS357">
        <v>12.112962091329191</v>
      </c>
      <c r="AT357">
        <v>-17.988819603996639</v>
      </c>
      <c r="AU357">
        <v>-6.9564381015198551</v>
      </c>
      <c r="AV357">
        <v>-11.032381502476779</v>
      </c>
      <c r="AW357">
        <v>2.8831338445768799</v>
      </c>
      <c r="AX357">
        <v>2.8351999999999999</v>
      </c>
      <c r="AY357">
        <v>7.0670000000000002</v>
      </c>
      <c r="AZ357">
        <v>4.2317999999999998</v>
      </c>
      <c r="BA357">
        <v>4.0804</v>
      </c>
      <c r="BB357">
        <v>0.95471238832075511</v>
      </c>
      <c r="BC357">
        <v>0.86970000000000003</v>
      </c>
      <c r="BD357">
        <v>0.96519999999999995</v>
      </c>
      <c r="BE357">
        <v>9.5499999999999918E-2</v>
      </c>
      <c r="BF357">
        <v>0.92169999999999996</v>
      </c>
      <c r="BG357">
        <v>14.57727455952331</v>
      </c>
      <c r="BH357">
        <v>12.657</v>
      </c>
      <c r="BI357">
        <v>25.130500000000001</v>
      </c>
      <c r="BJ357">
        <v>12.4735</v>
      </c>
      <c r="BK357">
        <v>19.357399999999998</v>
      </c>
      <c r="BL357">
        <v>10.18988303613507</v>
      </c>
      <c r="BM357">
        <v>9.7765000000000004</v>
      </c>
      <c r="BN357">
        <v>23.000599999999999</v>
      </c>
      <c r="BO357">
        <v>13.2241</v>
      </c>
      <c r="BP357">
        <v>23.000599999999999</v>
      </c>
      <c r="BQ357">
        <v>4.4032818569498353</v>
      </c>
      <c r="BR357">
        <v>4.0183</v>
      </c>
      <c r="BS357">
        <v>16.735399999999998</v>
      </c>
      <c r="BT357">
        <v>12.7171</v>
      </c>
      <c r="BU357">
        <v>16.735399999999998</v>
      </c>
      <c r="BV357">
        <v>3.82570472963048</v>
      </c>
      <c r="BW357">
        <v>-4.7117000000000004</v>
      </c>
      <c r="BX357">
        <v>3.9874000000000001</v>
      </c>
      <c r="BY357">
        <v>8.6991000000000014</v>
      </c>
      <c r="BZ357">
        <v>-0.98809999999999998</v>
      </c>
      <c r="CA357">
        <v>-8.2289895249556988</v>
      </c>
      <c r="CB357">
        <v>-15.747400000000001</v>
      </c>
      <c r="CC357">
        <v>-7.9824000000000002</v>
      </c>
      <c r="CD357">
        <v>7.7650000000000006</v>
      </c>
      <c r="CE357">
        <v>-15.747400000000001</v>
      </c>
      <c r="CF357">
        <v>62.288924852795859</v>
      </c>
      <c r="CG357">
        <v>55.4</v>
      </c>
      <c r="CH357">
        <v>62.5</v>
      </c>
      <c r="CI357">
        <v>7.1000000000000014</v>
      </c>
      <c r="CJ357">
        <v>55.4</v>
      </c>
      <c r="CK357">
        <v>17.105494706616199</v>
      </c>
      <c r="CL357">
        <v>16.899999999999999</v>
      </c>
      <c r="CM357">
        <v>23.9</v>
      </c>
      <c r="CN357">
        <v>7</v>
      </c>
      <c r="CO357">
        <v>16.899999999999999</v>
      </c>
      <c r="CP357">
        <v>73.352722223179995</v>
      </c>
      <c r="CQ357">
        <v>36.6</v>
      </c>
      <c r="CR357">
        <v>74.5</v>
      </c>
      <c r="CS357">
        <v>37.9</v>
      </c>
      <c r="CT357">
        <v>39.299999999999997</v>
      </c>
      <c r="CU357">
        <v>13.7814643628405</v>
      </c>
      <c r="CV357">
        <v>9.8000000000000007</v>
      </c>
      <c r="CW357">
        <v>13.9</v>
      </c>
      <c r="CX357">
        <v>4.0999999999999996</v>
      </c>
      <c r="CY357">
        <v>10.1</v>
      </c>
      <c r="CZ357">
        <v>37.690928728834827</v>
      </c>
      <c r="DA357">
        <v>35.799999999999997</v>
      </c>
      <c r="DB357">
        <v>114.1</v>
      </c>
      <c r="DC357">
        <v>78.3</v>
      </c>
      <c r="DD357">
        <v>95.9</v>
      </c>
      <c r="DE357">
        <v>2.543327885041609</v>
      </c>
      <c r="DF357">
        <v>2.4</v>
      </c>
      <c r="DG357">
        <v>10.7</v>
      </c>
      <c r="DH357">
        <v>8.2999999999999989</v>
      </c>
      <c r="DI357">
        <v>6.8</v>
      </c>
      <c r="DJ357">
        <v>0.19614902130296599</v>
      </c>
      <c r="DK357">
        <v>0.17125193199381761</v>
      </c>
      <c r="DL357">
        <v>0.1969124133585381</v>
      </c>
      <c r="DM357">
        <v>2.566048136472052E-2</v>
      </c>
      <c r="DN357">
        <v>0.17125193199381761</v>
      </c>
      <c r="DO357">
        <v>4.5020396891248726</v>
      </c>
      <c r="DP357">
        <v>3.302584</v>
      </c>
      <c r="DQ357">
        <v>4.5410729999999999</v>
      </c>
      <c r="DR357">
        <v>1.238489</v>
      </c>
      <c r="DS357">
        <v>3.302584</v>
      </c>
      <c r="DT357">
        <v>6.2028637784677603</v>
      </c>
      <c r="DU357">
        <v>6.1999279999999999</v>
      </c>
      <c r="DV357">
        <v>7.1067720000000003</v>
      </c>
      <c r="DW357">
        <v>0.90684400000000043</v>
      </c>
      <c r="DX357">
        <v>6.2331880000000002</v>
      </c>
      <c r="DY357">
        <v>4.8017437532147067</v>
      </c>
      <c r="DZ357">
        <v>3.302584</v>
      </c>
      <c r="EA357">
        <v>4.8507480000000003</v>
      </c>
      <c r="EB357">
        <v>1.5481640000000001</v>
      </c>
      <c r="EC357">
        <v>3.302584</v>
      </c>
      <c r="ED357">
        <v>7.6009786636650638</v>
      </c>
      <c r="EE357">
        <v>7.4384389999999998</v>
      </c>
      <c r="EF357">
        <v>7.6290230000000001</v>
      </c>
      <c r="EG357">
        <v>0.19058400000000031</v>
      </c>
      <c r="EH357">
        <v>7.6290230000000001</v>
      </c>
      <c r="EI357">
        <v>6.2096991498435017</v>
      </c>
      <c r="EJ357">
        <v>6.0993550000000001</v>
      </c>
      <c r="EK357">
        <v>9.7536699999999996</v>
      </c>
      <c r="EL357">
        <v>3.654315</v>
      </c>
      <c r="EM357">
        <v>9.7536699999999996</v>
      </c>
      <c r="EN357">
        <v>23.266444543274229</v>
      </c>
      <c r="EO357">
        <v>20.863130000000002</v>
      </c>
      <c r="EP357">
        <v>26.073519999999998</v>
      </c>
      <c r="EQ357">
        <v>5.2103899999999967</v>
      </c>
      <c r="ER357">
        <v>20.863130000000002</v>
      </c>
      <c r="ES357">
        <v>6.0267730185289041</v>
      </c>
      <c r="ET357">
        <v>5.9870599999999996</v>
      </c>
      <c r="EU357">
        <v>8.6957699999999996</v>
      </c>
      <c r="EV357">
        <v>2.70871</v>
      </c>
      <c r="EW357">
        <v>7.2821199999999999</v>
      </c>
      <c r="EX357">
        <v>17.239671524745329</v>
      </c>
      <c r="EY357">
        <v>13.581009999999999</v>
      </c>
      <c r="EZ357">
        <v>17.377749999999999</v>
      </c>
      <c r="FA357">
        <v>3.7967399999999998</v>
      </c>
      <c r="FB357">
        <v>13.581009999999999</v>
      </c>
      <c r="FC357">
        <v>0.4376429830571153</v>
      </c>
      <c r="FD357">
        <v>0.39243651655180939</v>
      </c>
      <c r="FE357">
        <v>0.49044421249562897</v>
      </c>
      <c r="FF357">
        <v>9.8007695943819584E-2</v>
      </c>
      <c r="FG357">
        <v>0.39243651655180939</v>
      </c>
      <c r="FH357">
        <v>2.8670660111526969</v>
      </c>
      <c r="FI357">
        <v>1.864980253003246</v>
      </c>
      <c r="FJ357">
        <v>2.9009730986494211</v>
      </c>
      <c r="FK357">
        <v>1.0359928456461751</v>
      </c>
      <c r="FL357">
        <v>1.864980253003246</v>
      </c>
      <c r="FM357">
        <v>38.751296900441623</v>
      </c>
      <c r="FN357">
        <v>37.01</v>
      </c>
      <c r="FO357">
        <v>40.72</v>
      </c>
      <c r="FP357">
        <v>3.7100000000000009</v>
      </c>
      <c r="FQ357">
        <v>40.72</v>
      </c>
      <c r="FR357">
        <v>370.50054810379658</v>
      </c>
      <c r="FS357">
        <v>362.25081</v>
      </c>
      <c r="FT357">
        <v>370.76785000000001</v>
      </c>
      <c r="FU357">
        <v>8.5170400000000086</v>
      </c>
      <c r="FV357">
        <v>362.4015</v>
      </c>
      <c r="FW357">
        <v>0.72878747273245514</v>
      </c>
      <c r="FX357">
        <v>0.72829699999999997</v>
      </c>
      <c r="FY357">
        <v>0.74531899999999995</v>
      </c>
      <c r="FZ357">
        <v>1.7021999999999982E-2</v>
      </c>
      <c r="GA357">
        <v>0.74405900000000003</v>
      </c>
      <c r="GB357">
        <v>5</v>
      </c>
      <c r="GC357">
        <v>7</v>
      </c>
    </row>
    <row r="358" spans="1:185" x14ac:dyDescent="0.3">
      <c r="A358" s="36" t="s">
        <v>1715</v>
      </c>
      <c r="B358">
        <v>-6.2914146994567557E-2</v>
      </c>
      <c r="C358">
        <v>1.789792381855283</v>
      </c>
      <c r="D358">
        <v>1.725457674438164</v>
      </c>
      <c r="E358">
        <v>-0.76772992464767831</v>
      </c>
      <c r="F358">
        <v>-0.63915475158580959</v>
      </c>
      <c r="G358">
        <v>1.406824983730605</v>
      </c>
      <c r="H358">
        <v>-54.196523021873453</v>
      </c>
      <c r="I358">
        <v>6.5541432724708609E-2</v>
      </c>
      <c r="J358">
        <v>0.73198581685501884</v>
      </c>
      <c r="K358">
        <v>0.27773591121254793</v>
      </c>
      <c r="L358">
        <v>-5.0680291838973712E-2</v>
      </c>
      <c r="M358">
        <v>7.7853351954446065E-2</v>
      </c>
      <c r="N358">
        <v>0.23842350124076461</v>
      </c>
      <c r="O358">
        <v>-0.22422498273941549</v>
      </c>
      <c r="P358">
        <v>1.4198518501349041E-2</v>
      </c>
      <c r="Q358">
        <v>-0.1050085057821461</v>
      </c>
      <c r="R358">
        <v>2.3138772552778679E-2</v>
      </c>
      <c r="S358">
        <v>0.77068860762359559</v>
      </c>
      <c r="T358">
        <v>-0.50501049441145773</v>
      </c>
      <c r="U358">
        <v>-0.49835012305546289</v>
      </c>
      <c r="V358">
        <v>1.9492170191830389</v>
      </c>
      <c r="W358">
        <v>1.9430621372060819</v>
      </c>
      <c r="X358">
        <v>0.1798446485616117</v>
      </c>
      <c r="Y358">
        <v>0.17394642258029391</v>
      </c>
      <c r="Z358">
        <v>4.3901116841851481E-2</v>
      </c>
      <c r="AA358">
        <v>5.2015988537972638E-2</v>
      </c>
      <c r="AB358">
        <v>50.514842763635087</v>
      </c>
      <c r="AC358">
        <v>-0.36629267304435897</v>
      </c>
      <c r="AD358">
        <v>1.940291816861311</v>
      </c>
      <c r="AE358">
        <v>0.54613732160597073</v>
      </c>
      <c r="AF358">
        <v>0.54023909562465289</v>
      </c>
      <c r="AG358">
        <v>0.75002197086685241</v>
      </c>
      <c r="AH358">
        <v>4.9824700217372371E-3</v>
      </c>
      <c r="AI358">
        <v>269.41384410052689</v>
      </c>
      <c r="AJ358">
        <v>214.84007874521399</v>
      </c>
      <c r="AK358">
        <v>280.50095804978042</v>
      </c>
      <c r="AL358">
        <v>312.90047961760359</v>
      </c>
      <c r="AM358">
        <v>178.14916088582609</v>
      </c>
      <c r="AN358">
        <v>252.90827016666989</v>
      </c>
      <c r="AO358">
        <v>83.072515701258837</v>
      </c>
      <c r="AP358">
        <v>190.8642371942251</v>
      </c>
      <c r="AQ358">
        <v>17.414869949058179</v>
      </c>
      <c r="AR358">
        <v>3.3075814990300501</v>
      </c>
      <c r="AS358">
        <v>10.871094823539369</v>
      </c>
      <c r="AT358">
        <v>-8.0874373995038802</v>
      </c>
      <c r="AU358">
        <v>-3.889184151103926</v>
      </c>
      <c r="AV358">
        <v>-4.1982532483999533</v>
      </c>
      <c r="AW358">
        <v>1.0771275247646619</v>
      </c>
      <c r="AX358">
        <v>0.98560000000000003</v>
      </c>
      <c r="AY358">
        <v>1.2172000000000001</v>
      </c>
      <c r="AZ358">
        <v>0.2316</v>
      </c>
      <c r="BA358">
        <v>1.2172000000000001</v>
      </c>
      <c r="BB358">
        <v>0.88549795920133345</v>
      </c>
      <c r="BC358">
        <v>0.84040000000000004</v>
      </c>
      <c r="BD358">
        <v>0.89129999999999998</v>
      </c>
      <c r="BE358">
        <v>5.0899999999999952E-2</v>
      </c>
      <c r="BF358">
        <v>0.85270000000000001</v>
      </c>
      <c r="BG358">
        <v>23.542406091500791</v>
      </c>
      <c r="BH358">
        <v>22.8367</v>
      </c>
      <c r="BI358">
        <v>28.559200000000001</v>
      </c>
      <c r="BJ358">
        <v>5.7225000000000001</v>
      </c>
      <c r="BK358">
        <v>27.2378</v>
      </c>
      <c r="BL358">
        <v>2.7941852222550021</v>
      </c>
      <c r="BM358">
        <v>1.6464000000000001</v>
      </c>
      <c r="BN358">
        <v>3.5819000000000001</v>
      </c>
      <c r="BO358">
        <v>1.9355</v>
      </c>
      <c r="BP358">
        <v>3.5819000000000001</v>
      </c>
      <c r="BQ358">
        <v>2.044190145170163</v>
      </c>
      <c r="BR358">
        <v>1.2209000000000001</v>
      </c>
      <c r="BS358">
        <v>2.6583000000000001</v>
      </c>
      <c r="BT358">
        <v>1.4374</v>
      </c>
      <c r="BU358">
        <v>2.6583000000000001</v>
      </c>
      <c r="BV358">
        <v>-0.14601210110260279</v>
      </c>
      <c r="BW358">
        <v>-0.27329999999999999</v>
      </c>
      <c r="BX358">
        <v>0.1008</v>
      </c>
      <c r="BY358">
        <v>0.37409999999999999</v>
      </c>
      <c r="BZ358">
        <v>-0.27329999999999999</v>
      </c>
      <c r="CA358">
        <v>-1.89817804406756</v>
      </c>
      <c r="CB358">
        <v>-2.4096000000000002</v>
      </c>
      <c r="CC358">
        <v>-1.0976999999999999</v>
      </c>
      <c r="CD358">
        <v>1.3119000000000001</v>
      </c>
      <c r="CE358">
        <v>-2.3849999999999998</v>
      </c>
      <c r="CF358">
        <v>62.044032972444811</v>
      </c>
      <c r="CG358">
        <v>58.7</v>
      </c>
      <c r="CH358">
        <v>68.400000000000006</v>
      </c>
      <c r="CI358">
        <v>9.7000000000000028</v>
      </c>
      <c r="CJ358">
        <v>58.7</v>
      </c>
      <c r="CK358">
        <v>17.945309698337461</v>
      </c>
      <c r="CL358">
        <v>17</v>
      </c>
      <c r="CM358">
        <v>22.3</v>
      </c>
      <c r="CN358">
        <v>5.3000000000000007</v>
      </c>
      <c r="CO358">
        <v>17.7</v>
      </c>
      <c r="CP358">
        <v>42.002323814722743</v>
      </c>
      <c r="CQ358">
        <v>41.1</v>
      </c>
      <c r="CR358">
        <v>49.7</v>
      </c>
      <c r="CS358">
        <v>8.6000000000000014</v>
      </c>
      <c r="CT358">
        <v>42.5</v>
      </c>
      <c r="CU358">
        <v>13.467747551379</v>
      </c>
      <c r="CV358">
        <v>11</v>
      </c>
      <c r="CW358">
        <v>14.7</v>
      </c>
      <c r="CX358">
        <v>3.6999999999999988</v>
      </c>
      <c r="CY358">
        <v>11</v>
      </c>
      <c r="CZ358">
        <v>41.070191886536101</v>
      </c>
      <c r="DA358">
        <v>25.6</v>
      </c>
      <c r="DB358">
        <v>42.9</v>
      </c>
      <c r="DC358">
        <v>17.3</v>
      </c>
      <c r="DD358">
        <v>38.700000000000003</v>
      </c>
      <c r="DE358">
        <v>3.79472925083632</v>
      </c>
      <c r="DF358">
        <v>2.8</v>
      </c>
      <c r="DG358">
        <v>7.4</v>
      </c>
      <c r="DH358">
        <v>4.6000000000000014</v>
      </c>
      <c r="DI358">
        <v>6.2</v>
      </c>
      <c r="DJ358">
        <v>0.32540880109759079</v>
      </c>
      <c r="DK358">
        <v>0.30273336771531723</v>
      </c>
      <c r="DL358">
        <v>0.37153720803910922</v>
      </c>
      <c r="DM358">
        <v>6.8803840323791998E-2</v>
      </c>
      <c r="DN358">
        <v>0.30273336771531723</v>
      </c>
      <c r="DO358">
        <v>3.6444812928542079</v>
      </c>
      <c r="DP358">
        <v>3.2745829999999998</v>
      </c>
      <c r="DQ358">
        <v>3.706448</v>
      </c>
      <c r="DR358">
        <v>0.43186500000000022</v>
      </c>
      <c r="DS358">
        <v>3.2745829999999998</v>
      </c>
      <c r="DT358">
        <v>6.6811185867399514</v>
      </c>
      <c r="DU358">
        <v>4.8779750000000002</v>
      </c>
      <c r="DV358">
        <v>6.9170509999999998</v>
      </c>
      <c r="DW358">
        <v>2.0390760000000001</v>
      </c>
      <c r="DX358">
        <v>4.8809139999999998</v>
      </c>
      <c r="DY358">
        <v>3.6854412398522709</v>
      </c>
      <c r="DZ358">
        <v>3.3723359999999998</v>
      </c>
      <c r="EA358">
        <v>3.706448</v>
      </c>
      <c r="EB358">
        <v>0.33411200000000019</v>
      </c>
      <c r="EC358">
        <v>3.3723359999999998</v>
      </c>
      <c r="ED358">
        <v>6.8760057462783317</v>
      </c>
      <c r="EE358">
        <v>4.9896880000000001</v>
      </c>
      <c r="EF358">
        <v>7.1473570000000004</v>
      </c>
      <c r="EG358">
        <v>2.1576689999999998</v>
      </c>
      <c r="EH358">
        <v>5.4026120000000004</v>
      </c>
      <c r="EI358">
        <v>6.8076705292020367</v>
      </c>
      <c r="EJ358">
        <v>6.6615970000000004</v>
      </c>
      <c r="EK358">
        <v>8.9047680000000007</v>
      </c>
      <c r="EL358">
        <v>2.2431709999999998</v>
      </c>
      <c r="EM358">
        <v>8.5803229999999999</v>
      </c>
      <c r="EN358">
        <v>22.168807292030682</v>
      </c>
      <c r="EO358">
        <v>18.56879</v>
      </c>
      <c r="EP358">
        <v>22.585560000000001</v>
      </c>
      <c r="EQ358">
        <v>4.0167700000000011</v>
      </c>
      <c r="ER358">
        <v>19.57996</v>
      </c>
      <c r="ES358">
        <v>8.1637542229217441</v>
      </c>
      <c r="ET358">
        <v>7.7718800000000003</v>
      </c>
      <c r="EU358">
        <v>11.01158</v>
      </c>
      <c r="EV358">
        <v>3.2397</v>
      </c>
      <c r="EW358">
        <v>11.01158</v>
      </c>
      <c r="EX358">
        <v>14.00505306910893</v>
      </c>
      <c r="EY358">
        <v>7.6566099999999997</v>
      </c>
      <c r="EZ358">
        <v>14.81368</v>
      </c>
      <c r="FA358">
        <v>7.15707</v>
      </c>
      <c r="FB358">
        <v>8.5683799999999994</v>
      </c>
      <c r="FC358">
        <v>0.62466418737526286</v>
      </c>
      <c r="FD358">
        <v>0.52322427467993049</v>
      </c>
      <c r="FE358">
        <v>0.63640728605579855</v>
      </c>
      <c r="FF358">
        <v>0.1131830113758681</v>
      </c>
      <c r="FG358">
        <v>0.5517166368547467</v>
      </c>
      <c r="FH358">
        <v>1.748533241429439</v>
      </c>
      <c r="FI358">
        <v>0.70165723072749897</v>
      </c>
      <c r="FJ358">
        <v>1.90606133908398</v>
      </c>
      <c r="FK358">
        <v>1.20440410835648</v>
      </c>
      <c r="FL358">
        <v>0.77812448349828078</v>
      </c>
      <c r="FM358">
        <v>31.439978055774919</v>
      </c>
      <c r="FN358">
        <v>27.87</v>
      </c>
      <c r="FO358">
        <v>33.049999999999997</v>
      </c>
      <c r="FP358">
        <v>5.1799999999999962</v>
      </c>
      <c r="FQ358">
        <v>27.87</v>
      </c>
      <c r="FR358">
        <v>271.04983387257062</v>
      </c>
      <c r="FS358">
        <v>266.12356999999997</v>
      </c>
      <c r="FT358">
        <v>271.74162999999999</v>
      </c>
      <c r="FU358">
        <v>5.618060000000014</v>
      </c>
      <c r="FV358">
        <v>266.12356999999997</v>
      </c>
      <c r="FW358">
        <v>0.82956147571689587</v>
      </c>
      <c r="FX358">
        <v>0.82789699999999999</v>
      </c>
      <c r="FY358">
        <v>0.84234100000000001</v>
      </c>
      <c r="FZ358">
        <v>1.4444000000000011E-2</v>
      </c>
      <c r="GA358">
        <v>0.84234100000000001</v>
      </c>
      <c r="GB358">
        <v>4</v>
      </c>
      <c r="GC358">
        <v>8</v>
      </c>
    </row>
    <row r="359" spans="1:185" x14ac:dyDescent="0.3">
      <c r="A359" s="36" t="s">
        <v>1718</v>
      </c>
      <c r="B359">
        <v>-6.4370042146563514E-2</v>
      </c>
      <c r="C359">
        <v>1.7937566800226099</v>
      </c>
      <c r="D359">
        <v>1.711246696464477</v>
      </c>
      <c r="E359">
        <v>-0.76205540240332648</v>
      </c>
      <c r="F359">
        <v>-0.63313245605935697</v>
      </c>
      <c r="G359">
        <v>1.395216211754331</v>
      </c>
      <c r="H359">
        <v>-54.197203303494618</v>
      </c>
      <c r="I359">
        <v>9.2139950546582167E-2</v>
      </c>
      <c r="J359">
        <v>0.71706474030350842</v>
      </c>
      <c r="K359">
        <v>0.27539780397711272</v>
      </c>
      <c r="L359">
        <v>-4.9322473678865643E-2</v>
      </c>
      <c r="M359">
        <v>7.854330468314881E-2</v>
      </c>
      <c r="N359">
        <v>0.23767591219570111</v>
      </c>
      <c r="O359">
        <v>-0.2231448907953274</v>
      </c>
      <c r="P359">
        <v>1.4531021400373699E-2</v>
      </c>
      <c r="Q359">
        <v>-0.10430840475279569</v>
      </c>
      <c r="R359">
        <v>2.290295353855085E-2</v>
      </c>
      <c r="S359">
        <v>0.77622503892992722</v>
      </c>
      <c r="T359">
        <v>-0.50228804600332899</v>
      </c>
      <c r="U359">
        <v>-0.49604998546476448</v>
      </c>
      <c r="V359">
        <v>1.9477304623434999</v>
      </c>
      <c r="W359">
        <v>1.942605719848181</v>
      </c>
      <c r="X359">
        <v>0.17928520394312891</v>
      </c>
      <c r="Y359">
        <v>0.17352301062536321</v>
      </c>
      <c r="Z359">
        <v>4.4524630233126319E-2</v>
      </c>
      <c r="AA359">
        <v>5.251185986094057E-2</v>
      </c>
      <c r="AB359">
        <v>51.125616966159342</v>
      </c>
      <c r="AC359">
        <v>-0.36800298531239151</v>
      </c>
      <c r="AD359">
        <v>1.9421520521872111</v>
      </c>
      <c r="AE359">
        <v>0.54728818925552047</v>
      </c>
      <c r="AF359">
        <v>0.54152599593775474</v>
      </c>
      <c r="AG359">
        <v>0.74794252537646289</v>
      </c>
      <c r="AH359">
        <v>4.904981690496248E-3</v>
      </c>
      <c r="AI359">
        <v>259.07841611758153</v>
      </c>
      <c r="AJ359">
        <v>211.67434975626131</v>
      </c>
      <c r="AK359">
        <v>259.51312980097339</v>
      </c>
      <c r="AL359">
        <v>306.04779819661587</v>
      </c>
      <c r="AM359">
        <v>191.19432418477911</v>
      </c>
      <c r="AN359">
        <v>270.27449572297161</v>
      </c>
      <c r="AO359">
        <v>96.471734907909465</v>
      </c>
      <c r="AP359">
        <v>204.39961906244369</v>
      </c>
      <c r="AQ359">
        <v>17.672986358455582</v>
      </c>
      <c r="AR359">
        <v>3.4346476639487791</v>
      </c>
      <c r="AS359">
        <v>11.57465817964601</v>
      </c>
      <c r="AT359">
        <v>-8.5732871260982808</v>
      </c>
      <c r="AU359">
        <v>-4.1275677401993383</v>
      </c>
      <c r="AV359">
        <v>-4.4457193858989417</v>
      </c>
      <c r="AW359">
        <v>0.9828707273330699</v>
      </c>
      <c r="AX359">
        <v>0.74980000000000002</v>
      </c>
      <c r="AY359">
        <v>1.2568999999999999</v>
      </c>
      <c r="AZ359">
        <v>0.50709999999999988</v>
      </c>
      <c r="BA359">
        <v>1.2568999999999999</v>
      </c>
      <c r="BB359">
        <v>0.88920601246625697</v>
      </c>
      <c r="BC359">
        <v>0.84179999999999999</v>
      </c>
      <c r="BD359">
        <v>0.89080000000000004</v>
      </c>
      <c r="BE359">
        <v>4.9000000000000037E-2</v>
      </c>
      <c r="BF359">
        <v>0.84179999999999999</v>
      </c>
      <c r="BG359">
        <v>23.148907307549319</v>
      </c>
      <c r="BH359">
        <v>22.989699999999999</v>
      </c>
      <c r="BI359">
        <v>28.4191</v>
      </c>
      <c r="BJ359">
        <v>5.4294000000000011</v>
      </c>
      <c r="BK359">
        <v>28.4191</v>
      </c>
      <c r="BL359">
        <v>3.146319438156441</v>
      </c>
      <c r="BM359">
        <v>2.9531999999999998</v>
      </c>
      <c r="BN359">
        <v>3.6657000000000002</v>
      </c>
      <c r="BO359">
        <v>0.71250000000000036</v>
      </c>
      <c r="BP359">
        <v>3.6657000000000002</v>
      </c>
      <c r="BQ359">
        <v>1.9610781408964719</v>
      </c>
      <c r="BR359">
        <v>1.3655999999999999</v>
      </c>
      <c r="BS359">
        <v>2.4900000000000002</v>
      </c>
      <c r="BT359">
        <v>1.1244000000000001</v>
      </c>
      <c r="BU359">
        <v>2.4900000000000002</v>
      </c>
      <c r="BV359">
        <v>0.36684875630931041</v>
      </c>
      <c r="BW359">
        <v>-0.24099999999999999</v>
      </c>
      <c r="BX359">
        <v>1.0382</v>
      </c>
      <c r="BY359">
        <v>1.2791999999999999</v>
      </c>
      <c r="BZ359">
        <v>0.19309999999999999</v>
      </c>
      <c r="CA359">
        <v>-2.3279704417508729</v>
      </c>
      <c r="CB359">
        <v>-2.6831999999999998</v>
      </c>
      <c r="CC359">
        <v>-2.2212999999999998</v>
      </c>
      <c r="CD359">
        <v>0.46189999999999998</v>
      </c>
      <c r="CE359">
        <v>-2.6831999999999998</v>
      </c>
      <c r="CF359">
        <v>65.874876660527804</v>
      </c>
      <c r="CG359">
        <v>59.1</v>
      </c>
      <c r="CH359">
        <v>70.599999999999994</v>
      </c>
      <c r="CI359">
        <v>11.499999999999989</v>
      </c>
      <c r="CJ359">
        <v>59.1</v>
      </c>
      <c r="CK359">
        <v>20.354174294416499</v>
      </c>
      <c r="CL359">
        <v>16.899999999999999</v>
      </c>
      <c r="CM359">
        <v>23</v>
      </c>
      <c r="CN359">
        <v>6.1000000000000014</v>
      </c>
      <c r="CO359">
        <v>17.7</v>
      </c>
      <c r="CP359">
        <v>46.892764232882428</v>
      </c>
      <c r="CQ359">
        <v>40.799999999999997</v>
      </c>
      <c r="CR359">
        <v>55.1</v>
      </c>
      <c r="CS359">
        <v>14.3</v>
      </c>
      <c r="CT359">
        <v>50.6</v>
      </c>
      <c r="CU359">
        <v>13.612165007991351</v>
      </c>
      <c r="CV359">
        <v>11.1</v>
      </c>
      <c r="CW359">
        <v>14.7</v>
      </c>
      <c r="CX359">
        <v>3.6</v>
      </c>
      <c r="CY359">
        <v>11.1</v>
      </c>
      <c r="CZ359">
        <v>48.728371925579253</v>
      </c>
      <c r="DA359">
        <v>31.3</v>
      </c>
      <c r="DB359">
        <v>60.9</v>
      </c>
      <c r="DC359">
        <v>29.6</v>
      </c>
      <c r="DD359">
        <v>40.4</v>
      </c>
      <c r="DE359">
        <v>6.4807420158826874</v>
      </c>
      <c r="DF359">
        <v>3</v>
      </c>
      <c r="DG359">
        <v>9.9</v>
      </c>
      <c r="DH359">
        <v>6.9</v>
      </c>
      <c r="DI359">
        <v>6</v>
      </c>
      <c r="DJ359">
        <v>0.32296154057048643</v>
      </c>
      <c r="DK359">
        <v>0.27956480605487227</v>
      </c>
      <c r="DL359">
        <v>0.35353029544316472</v>
      </c>
      <c r="DM359">
        <v>7.3965489388292394E-2</v>
      </c>
      <c r="DN359">
        <v>0.27956480605487227</v>
      </c>
      <c r="DO359">
        <v>3.824984891241487</v>
      </c>
      <c r="DP359">
        <v>3.3979900000000001</v>
      </c>
      <c r="DQ359">
        <v>3.9930850000000002</v>
      </c>
      <c r="DR359">
        <v>0.59509500000000015</v>
      </c>
      <c r="DS359">
        <v>3.3979900000000001</v>
      </c>
      <c r="DT359">
        <v>6.6399624432078763</v>
      </c>
      <c r="DU359">
        <v>4.8788419999999997</v>
      </c>
      <c r="DV359">
        <v>6.860716</v>
      </c>
      <c r="DW359">
        <v>1.9818739999999999</v>
      </c>
      <c r="DX359">
        <v>4.8788419999999997</v>
      </c>
      <c r="DY359">
        <v>3.8486903369961789</v>
      </c>
      <c r="DZ359">
        <v>3.5620820000000002</v>
      </c>
      <c r="EA359">
        <v>3.9930850000000002</v>
      </c>
      <c r="EB359">
        <v>0.43100300000000002</v>
      </c>
      <c r="EC359">
        <v>3.5620820000000002</v>
      </c>
      <c r="ED359">
        <v>6.9028739464706819</v>
      </c>
      <c r="EE359">
        <v>5.7254870000000002</v>
      </c>
      <c r="EF359">
        <v>7.1298209999999997</v>
      </c>
      <c r="EG359">
        <v>1.404334</v>
      </c>
      <c r="EH359">
        <v>5.7254870000000002</v>
      </c>
      <c r="EI359">
        <v>6.7010592759133756</v>
      </c>
      <c r="EJ359">
        <v>6.6493840000000004</v>
      </c>
      <c r="EK359">
        <v>9.0014629999999993</v>
      </c>
      <c r="EL359">
        <v>2.3520789999999989</v>
      </c>
      <c r="EM359">
        <v>9.0014629999999993</v>
      </c>
      <c r="EN359">
        <v>24.55789424831509</v>
      </c>
      <c r="EO359">
        <v>20.260459999999998</v>
      </c>
      <c r="EP359">
        <v>25.400320000000001</v>
      </c>
      <c r="EQ359">
        <v>5.1398600000000023</v>
      </c>
      <c r="ER359">
        <v>20.260459999999998</v>
      </c>
      <c r="ES359">
        <v>8.3720428243527181</v>
      </c>
      <c r="ET359">
        <v>7.7718600000000002</v>
      </c>
      <c r="EU359">
        <v>10.90545</v>
      </c>
      <c r="EV359">
        <v>3.1335899999999999</v>
      </c>
      <c r="EW359">
        <v>10.90545</v>
      </c>
      <c r="EX359">
        <v>16.185851423962369</v>
      </c>
      <c r="EY359">
        <v>9.35501</v>
      </c>
      <c r="EZ359">
        <v>17.499079999999999</v>
      </c>
      <c r="FA359">
        <v>8.1440699999999993</v>
      </c>
      <c r="FB359">
        <v>9.35501</v>
      </c>
      <c r="FC359">
        <v>0.65433940021334702</v>
      </c>
      <c r="FD359">
        <v>0.53983526072705046</v>
      </c>
      <c r="FE359">
        <v>0.67678563910940404</v>
      </c>
      <c r="FF359">
        <v>0.1369503783823536</v>
      </c>
      <c r="FG359">
        <v>0.53983526072705046</v>
      </c>
      <c r="FH359">
        <v>1.9592955900942659</v>
      </c>
      <c r="FI359">
        <v>0.85782888372327593</v>
      </c>
      <c r="FJ359">
        <v>2.2147257898760189</v>
      </c>
      <c r="FK359">
        <v>1.3568969061527429</v>
      </c>
      <c r="FL359">
        <v>0.85782888372327593</v>
      </c>
      <c r="FM359">
        <v>30.84017339884592</v>
      </c>
      <c r="FN359">
        <v>28.81</v>
      </c>
      <c r="FO359">
        <v>31.99</v>
      </c>
      <c r="FP359">
        <v>3.18</v>
      </c>
      <c r="FQ359">
        <v>30.12</v>
      </c>
      <c r="FR359">
        <v>285.08737640657722</v>
      </c>
      <c r="FS359">
        <v>279.48043999999999</v>
      </c>
      <c r="FT359">
        <v>286.15418</v>
      </c>
      <c r="FU359">
        <v>6.6737400000000093</v>
      </c>
      <c r="FV359">
        <v>279.48043999999999</v>
      </c>
      <c r="FW359">
        <v>0.82460726699216358</v>
      </c>
      <c r="FX359">
        <v>0.82168399999999997</v>
      </c>
      <c r="FY359">
        <v>0.83971200000000001</v>
      </c>
      <c r="FZ359">
        <v>1.8028000000000041E-2</v>
      </c>
      <c r="GA359">
        <v>0.83971200000000001</v>
      </c>
      <c r="GB359">
        <v>4</v>
      </c>
      <c r="GC359">
        <v>6</v>
      </c>
    </row>
    <row r="360" spans="1:185" x14ac:dyDescent="0.3">
      <c r="A360" s="36" t="s">
        <v>1721</v>
      </c>
      <c r="B360">
        <v>-3.8424600000000003E-2</v>
      </c>
      <c r="C360">
        <v>1.8557699999999999</v>
      </c>
      <c r="D360">
        <v>2.1869000000000001</v>
      </c>
      <c r="E360">
        <v>-1.2512000000000001</v>
      </c>
      <c r="F360">
        <v>-0.47760000000000002</v>
      </c>
      <c r="G360">
        <v>1.7287999999999999</v>
      </c>
      <c r="H360">
        <v>-54.136014000000003</v>
      </c>
      <c r="I360">
        <v>0.29899999999999999</v>
      </c>
      <c r="J360">
        <v>8.5900000000000004E-2</v>
      </c>
      <c r="K360">
        <v>0.29738999999999999</v>
      </c>
      <c r="L360">
        <v>0.188972</v>
      </c>
      <c r="M360">
        <v>0.17704300000000001</v>
      </c>
      <c r="N360">
        <v>0.14457999999999999</v>
      </c>
      <c r="O360">
        <v>-0.18894</v>
      </c>
      <c r="P360">
        <v>-4.4359999999999997E-2</v>
      </c>
      <c r="Q360">
        <v>-0.11665</v>
      </c>
      <c r="R360">
        <v>4.7059999999999998E-2</v>
      </c>
      <c r="S360">
        <v>1.1520600000000001</v>
      </c>
      <c r="T360">
        <v>-0.61326000000000003</v>
      </c>
      <c r="U360">
        <v>-0.53637000000000001</v>
      </c>
      <c r="V360">
        <v>1.9587266666666669</v>
      </c>
      <c r="W360">
        <v>1.9562299999999999</v>
      </c>
      <c r="X360">
        <v>0.19287333333333331</v>
      </c>
      <c r="Y360">
        <v>0.18722</v>
      </c>
      <c r="Z360">
        <v>6.5166666666666664E-2</v>
      </c>
      <c r="AA360">
        <v>9.8570000000000005E-2</v>
      </c>
      <c r="AB360">
        <v>56.73</v>
      </c>
      <c r="AC360">
        <v>-0.41976999999999998</v>
      </c>
      <c r="AD360">
        <v>1.9567399999999999</v>
      </c>
      <c r="AE360">
        <v>0.61264333333333332</v>
      </c>
      <c r="AF360">
        <v>0.60698999999999992</v>
      </c>
      <c r="AG360">
        <v>0.86892000000000003</v>
      </c>
      <c r="AH360">
        <v>1.806E-2</v>
      </c>
      <c r="AI360">
        <v>172.55600000000001</v>
      </c>
      <c r="AJ360">
        <v>15.7</v>
      </c>
      <c r="AK360">
        <v>190.0386</v>
      </c>
      <c r="AL360">
        <v>311.92950000000002</v>
      </c>
      <c r="AM360">
        <v>203.37100000000001</v>
      </c>
      <c r="AN360">
        <v>269.2</v>
      </c>
      <c r="AO360">
        <v>93.6</v>
      </c>
      <c r="AP360">
        <v>221.6</v>
      </c>
      <c r="AQ360">
        <v>19.399999999999999</v>
      </c>
      <c r="AR360">
        <v>4.62</v>
      </c>
      <c r="AS360">
        <v>12.26</v>
      </c>
      <c r="AT360">
        <v>-12.33640734296478</v>
      </c>
      <c r="AU360">
        <v>-5.57</v>
      </c>
      <c r="AV360">
        <v>-6.7664073429647784</v>
      </c>
      <c r="AW360">
        <v>1.9205000000000001</v>
      </c>
      <c r="AX360">
        <v>1.9205000000000001</v>
      </c>
      <c r="AY360">
        <v>1.9205000000000001</v>
      </c>
      <c r="AZ360">
        <v>0</v>
      </c>
      <c r="BA360">
        <v>1.9205000000000001</v>
      </c>
      <c r="BB360">
        <v>0.94950000000000001</v>
      </c>
      <c r="BC360">
        <v>0.94950000000000001</v>
      </c>
      <c r="BD360">
        <v>0.94950000000000001</v>
      </c>
      <c r="BE360">
        <v>0</v>
      </c>
      <c r="BF360">
        <v>0.94950000000000001</v>
      </c>
      <c r="BG360">
        <v>14.7234</v>
      </c>
      <c r="BH360">
        <v>14.7234</v>
      </c>
      <c r="BI360">
        <v>14.7234</v>
      </c>
      <c r="BJ360">
        <v>0</v>
      </c>
      <c r="BK360">
        <v>14.7234</v>
      </c>
      <c r="BL360">
        <v>5.1517999999999997</v>
      </c>
      <c r="BM360">
        <v>5.1517999999999997</v>
      </c>
      <c r="BN360">
        <v>5.1517999999999997</v>
      </c>
      <c r="BO360">
        <v>0</v>
      </c>
      <c r="BP360">
        <v>5.1517999999999997</v>
      </c>
      <c r="BQ360">
        <v>4.1086</v>
      </c>
      <c r="BR360">
        <v>4.1086</v>
      </c>
      <c r="BS360">
        <v>4.1086</v>
      </c>
      <c r="BT360">
        <v>0</v>
      </c>
      <c r="BU360">
        <v>4.1086</v>
      </c>
      <c r="BV360">
        <v>-1.2736000000000001</v>
      </c>
      <c r="BW360">
        <v>-1.2736000000000001</v>
      </c>
      <c r="BX360">
        <v>-1.2736000000000001</v>
      </c>
      <c r="BY360">
        <v>0</v>
      </c>
      <c r="BZ360">
        <v>-1.2736000000000001</v>
      </c>
      <c r="CA360">
        <v>-2.8351000000000002</v>
      </c>
      <c r="CB360">
        <v>-2.8351000000000002</v>
      </c>
      <c r="CC360">
        <v>-2.8351000000000002</v>
      </c>
      <c r="CD360">
        <v>0</v>
      </c>
      <c r="CE360">
        <v>-2.8351000000000002</v>
      </c>
      <c r="CF360">
        <v>47.6</v>
      </c>
      <c r="CG360">
        <v>47.6</v>
      </c>
      <c r="CH360">
        <v>47.6</v>
      </c>
      <c r="CI360">
        <v>0</v>
      </c>
      <c r="CJ360">
        <v>47.6</v>
      </c>
      <c r="CK360">
        <v>15.7</v>
      </c>
      <c r="CL360">
        <v>15.7</v>
      </c>
      <c r="CM360">
        <v>15.7</v>
      </c>
      <c r="CN360">
        <v>0</v>
      </c>
      <c r="CO360">
        <v>15.7</v>
      </c>
      <c r="CP360">
        <v>46.2</v>
      </c>
      <c r="CQ360">
        <v>46.2</v>
      </c>
      <c r="CR360">
        <v>46.2</v>
      </c>
      <c r="CS360">
        <v>0</v>
      </c>
      <c r="CT360">
        <v>46.2</v>
      </c>
      <c r="CU360">
        <v>9.1</v>
      </c>
      <c r="CV360">
        <v>9.1</v>
      </c>
      <c r="CW360">
        <v>9.1</v>
      </c>
      <c r="CX360">
        <v>0</v>
      </c>
      <c r="CY360">
        <v>9.1</v>
      </c>
      <c r="CZ360">
        <v>47.4</v>
      </c>
      <c r="DA360">
        <v>47.4</v>
      </c>
      <c r="DB360">
        <v>47.4</v>
      </c>
      <c r="DC360">
        <v>0</v>
      </c>
      <c r="DD360">
        <v>47.4</v>
      </c>
      <c r="DE360">
        <v>4.5</v>
      </c>
      <c r="DF360">
        <v>4.5</v>
      </c>
      <c r="DG360">
        <v>4.5</v>
      </c>
      <c r="DH360">
        <v>0</v>
      </c>
      <c r="DI360">
        <v>4.5</v>
      </c>
      <c r="DJ360">
        <v>0.2148014440433213</v>
      </c>
      <c r="DK360">
        <v>0.2148014440433213</v>
      </c>
      <c r="DL360">
        <v>0.2148014440433213</v>
      </c>
      <c r="DM360">
        <v>0</v>
      </c>
      <c r="DN360">
        <v>0.2148014440433213</v>
      </c>
      <c r="DO360">
        <v>2.9974059999999998</v>
      </c>
      <c r="DP360">
        <v>2.9974059999999998</v>
      </c>
      <c r="DQ360">
        <v>2.9974059999999998</v>
      </c>
      <c r="DR360">
        <v>0</v>
      </c>
      <c r="DS360">
        <v>2.9974059999999998</v>
      </c>
      <c r="DT360">
        <v>6.0593149999999998</v>
      </c>
      <c r="DU360">
        <v>6.0593149999999998</v>
      </c>
      <c r="DV360">
        <v>6.0593149999999998</v>
      </c>
      <c r="DW360">
        <v>0</v>
      </c>
      <c r="DX360">
        <v>6.0593149999999998</v>
      </c>
      <c r="DY360">
        <v>3.793577</v>
      </c>
      <c r="DZ360">
        <v>3.793577</v>
      </c>
      <c r="EA360">
        <v>3.793577</v>
      </c>
      <c r="EB360">
        <v>0</v>
      </c>
      <c r="EC360">
        <v>3.793577</v>
      </c>
      <c r="ED360">
        <v>6.453214</v>
      </c>
      <c r="EE360">
        <v>6.453214</v>
      </c>
      <c r="EF360">
        <v>6.453214</v>
      </c>
      <c r="EG360">
        <v>0</v>
      </c>
      <c r="EH360">
        <v>6.453214</v>
      </c>
      <c r="EI360">
        <v>8.9569749999999999</v>
      </c>
      <c r="EJ360">
        <v>8.9569749999999999</v>
      </c>
      <c r="EK360">
        <v>8.9569749999999999</v>
      </c>
      <c r="EL360">
        <v>0</v>
      </c>
      <c r="EM360">
        <v>8.9569749999999999</v>
      </c>
      <c r="EN360">
        <v>14.32081</v>
      </c>
      <c r="EO360">
        <v>14.32081</v>
      </c>
      <c r="EP360">
        <v>14.32081</v>
      </c>
      <c r="EQ360">
        <v>0</v>
      </c>
      <c r="ER360">
        <v>14.32081</v>
      </c>
      <c r="ES360">
        <v>7.3341900000000004</v>
      </c>
      <c r="ET360">
        <v>7.3341900000000004</v>
      </c>
      <c r="EU360">
        <v>7.3341900000000004</v>
      </c>
      <c r="EV360">
        <v>0</v>
      </c>
      <c r="EW360">
        <v>7.3341900000000004</v>
      </c>
      <c r="EX360">
        <v>6.9866200000000003</v>
      </c>
      <c r="EY360">
        <v>6.9866200000000003</v>
      </c>
      <c r="EZ360">
        <v>6.9866200000000003</v>
      </c>
      <c r="FA360">
        <v>0</v>
      </c>
      <c r="FB360">
        <v>6.9866200000000003</v>
      </c>
      <c r="FC360">
        <v>0.3523016023158092</v>
      </c>
      <c r="FD360">
        <v>0.3523016023158092</v>
      </c>
      <c r="FE360">
        <v>0.3523016023158092</v>
      </c>
      <c r="FF360">
        <v>0</v>
      </c>
      <c r="FG360">
        <v>0.3523016023158092</v>
      </c>
      <c r="FH360">
        <v>0.95260962696630436</v>
      </c>
      <c r="FI360">
        <v>0.95260962696630436</v>
      </c>
      <c r="FJ360">
        <v>0.95260962696630436</v>
      </c>
      <c r="FK360">
        <v>0</v>
      </c>
      <c r="FL360">
        <v>0.95260962696630436</v>
      </c>
      <c r="FM360">
        <v>36.71</v>
      </c>
      <c r="FN360">
        <v>36.71</v>
      </c>
      <c r="FO360">
        <v>36.71</v>
      </c>
      <c r="FP360">
        <v>0</v>
      </c>
      <c r="FQ360">
        <v>36.71</v>
      </c>
      <c r="FR360">
        <v>279.74592999999999</v>
      </c>
      <c r="FS360">
        <v>279.74592999999999</v>
      </c>
      <c r="FT360">
        <v>279.74592999999999</v>
      </c>
      <c r="FU360">
        <v>0</v>
      </c>
      <c r="FV360">
        <v>279.74592999999999</v>
      </c>
      <c r="FW360">
        <v>0.79561499999999996</v>
      </c>
      <c r="FX360">
        <v>0.79561499999999996</v>
      </c>
      <c r="FY360">
        <v>0.79561499999999996</v>
      </c>
      <c r="FZ360">
        <v>0</v>
      </c>
      <c r="GA360">
        <v>0.79561499999999996</v>
      </c>
      <c r="GB360">
        <v>1</v>
      </c>
      <c r="GC360">
        <v>3</v>
      </c>
    </row>
    <row r="361" spans="1:185" x14ac:dyDescent="0.3">
      <c r="A361" s="36" t="s">
        <v>1737</v>
      </c>
      <c r="B361">
        <v>-3.7854411434968593E-2</v>
      </c>
      <c r="C361">
        <v>1.9742622952200539</v>
      </c>
      <c r="D361">
        <v>1.8598593617500649</v>
      </c>
      <c r="E361">
        <v>-0.81266842988996213</v>
      </c>
      <c r="F361">
        <v>-0.70453717814776906</v>
      </c>
      <c r="G361">
        <v>1.517268088147016</v>
      </c>
      <c r="H361">
        <v>-54.156526697985562</v>
      </c>
      <c r="I361">
        <v>2.1833126542952049E-2</v>
      </c>
      <c r="J361">
        <v>9.0298608747034961E-3</v>
      </c>
      <c r="K361">
        <v>0.13756939398310231</v>
      </c>
      <c r="L361">
        <v>8.275293715086179E-3</v>
      </c>
      <c r="M361">
        <v>0.12531085869435721</v>
      </c>
      <c r="N361">
        <v>0.15307472545942541</v>
      </c>
      <c r="O361">
        <v>-0.2177171766475168</v>
      </c>
      <c r="P361">
        <v>-6.4642451188091407E-2</v>
      </c>
      <c r="Q361">
        <v>-0.14117523228438419</v>
      </c>
      <c r="R361">
        <v>6.511463296147002E-2</v>
      </c>
      <c r="S361">
        <v>0.88333028495135013</v>
      </c>
      <c r="T361">
        <v>-0.57547684263233589</v>
      </c>
      <c r="U361">
        <v>-0.56837953708130173</v>
      </c>
      <c r="V361">
        <v>1.9483129629680991</v>
      </c>
      <c r="W361">
        <v>1.9457649463471971</v>
      </c>
      <c r="X361">
        <v>0.19988855456396931</v>
      </c>
      <c r="Y361">
        <v>0.19731881972182491</v>
      </c>
      <c r="Z361">
        <v>4.2160930640723113E-2</v>
      </c>
      <c r="AA361">
        <v>4.933761975801735E-2</v>
      </c>
      <c r="AB361">
        <v>48.634466129466027</v>
      </c>
      <c r="AC361">
        <v>-0.38386322123240302</v>
      </c>
      <c r="AD361">
        <v>1.8801662598069699</v>
      </c>
      <c r="AE361">
        <v>0.58375177579637227</v>
      </c>
      <c r="AF361">
        <v>0.58118204095422799</v>
      </c>
      <c r="AG361">
        <v>0.97768839875474978</v>
      </c>
      <c r="AH361">
        <v>4.989567085221692E-3</v>
      </c>
      <c r="AI361">
        <v>302.05812670445778</v>
      </c>
      <c r="AJ361">
        <v>260.2078485302697</v>
      </c>
      <c r="AK361">
        <v>308.84283155055448</v>
      </c>
      <c r="AL361">
        <v>337.12364591515649</v>
      </c>
      <c r="AM361">
        <v>465.73417725416039</v>
      </c>
      <c r="AN361">
        <v>709.03385645003925</v>
      </c>
      <c r="AO361">
        <v>234.34949555851571</v>
      </c>
      <c r="AP361">
        <v>602.40452419163898</v>
      </c>
      <c r="AQ361">
        <v>21.535649472003229</v>
      </c>
      <c r="AR361">
        <v>6.401064663588965</v>
      </c>
      <c r="AS361">
        <v>12.79623198734256</v>
      </c>
      <c r="AT361">
        <v>-17.75196168815577</v>
      </c>
      <c r="AU361">
        <v>-4.0738891697179529</v>
      </c>
      <c r="AV361">
        <v>-13.67807251843781</v>
      </c>
      <c r="AW361">
        <v>6.3042277745790063</v>
      </c>
      <c r="AX361">
        <v>6.2748999999999997</v>
      </c>
      <c r="AY361">
        <v>7.3148999999999997</v>
      </c>
      <c r="AZ361">
        <v>1.04</v>
      </c>
      <c r="BA361">
        <v>7.3148999999999997</v>
      </c>
      <c r="BB361">
        <v>0.92308852255731699</v>
      </c>
      <c r="BC361">
        <v>0.88080000000000003</v>
      </c>
      <c r="BD361">
        <v>0.92600000000000005</v>
      </c>
      <c r="BE361">
        <v>4.5200000000000018E-2</v>
      </c>
      <c r="BF361">
        <v>0.88080000000000003</v>
      </c>
      <c r="BG361">
        <v>19.28212438053357</v>
      </c>
      <c r="BH361">
        <v>18.809699999999999</v>
      </c>
      <c r="BI361">
        <v>23.958200000000001</v>
      </c>
      <c r="BJ361">
        <v>5.1485000000000021</v>
      </c>
      <c r="BK361">
        <v>23.958200000000001</v>
      </c>
      <c r="BL361">
        <v>17.705158700882521</v>
      </c>
      <c r="BM361">
        <v>16.158300000000001</v>
      </c>
      <c r="BN361">
        <v>18.017299999999999</v>
      </c>
      <c r="BO361">
        <v>1.858999999999998</v>
      </c>
      <c r="BP361">
        <v>16.9602</v>
      </c>
      <c r="BQ361">
        <v>11.476212300449809</v>
      </c>
      <c r="BR361">
        <v>9.6096000000000004</v>
      </c>
      <c r="BS361">
        <v>12.713800000000001</v>
      </c>
      <c r="BT361">
        <v>3.104200000000001</v>
      </c>
      <c r="BU361">
        <v>12.713800000000001</v>
      </c>
      <c r="BV361">
        <v>1.8392124010223569</v>
      </c>
      <c r="BW361">
        <v>-1.6035999999999999</v>
      </c>
      <c r="BX361">
        <v>3.0238999999999998</v>
      </c>
      <c r="BY361">
        <v>4.6275000000000004</v>
      </c>
      <c r="BZ361">
        <v>-1.6035999999999999</v>
      </c>
      <c r="CA361">
        <v>-13.31541848790931</v>
      </c>
      <c r="CB361">
        <v>-13.568199999999999</v>
      </c>
      <c r="CC361">
        <v>-11.110200000000001</v>
      </c>
      <c r="CD361">
        <v>2.457999999999998</v>
      </c>
      <c r="CE361">
        <v>-11.110200000000001</v>
      </c>
      <c r="CF361">
        <v>106.6293322584002</v>
      </c>
      <c r="CG361">
        <v>64.2</v>
      </c>
      <c r="CH361">
        <v>106.8</v>
      </c>
      <c r="CI361">
        <v>42.599999999999987</v>
      </c>
      <c r="CJ361">
        <v>64.2</v>
      </c>
      <c r="CK361">
        <v>44.115557862278123</v>
      </c>
      <c r="CL361">
        <v>18.8</v>
      </c>
      <c r="CM361">
        <v>44.3</v>
      </c>
      <c r="CN361">
        <v>25.5</v>
      </c>
      <c r="CO361">
        <v>18.8</v>
      </c>
      <c r="CP361">
        <v>127.3702976867708</v>
      </c>
      <c r="CQ361">
        <v>123.7</v>
      </c>
      <c r="CR361">
        <v>129.4</v>
      </c>
      <c r="CS361">
        <v>5.7000000000000028</v>
      </c>
      <c r="CT361">
        <v>129.4</v>
      </c>
      <c r="CU361">
        <v>11.460354029975861</v>
      </c>
      <c r="CV361">
        <v>11.2</v>
      </c>
      <c r="CW361">
        <v>11.9</v>
      </c>
      <c r="CX361">
        <v>0.70000000000000107</v>
      </c>
      <c r="CY361">
        <v>11.9</v>
      </c>
      <c r="CZ361">
        <v>68.062371112568172</v>
      </c>
      <c r="DA361">
        <v>62.9</v>
      </c>
      <c r="DB361">
        <v>100.1</v>
      </c>
      <c r="DC361">
        <v>37.200000000000003</v>
      </c>
      <c r="DD361">
        <v>100.1</v>
      </c>
      <c r="DE361">
        <v>27.322252308413159</v>
      </c>
      <c r="DF361">
        <v>6.8</v>
      </c>
      <c r="DG361">
        <v>29</v>
      </c>
      <c r="DH361">
        <v>22.2</v>
      </c>
      <c r="DI361">
        <v>6.8</v>
      </c>
      <c r="DJ361">
        <v>0.1770079963573882</v>
      </c>
      <c r="DK361">
        <v>9.9860009332711164E-2</v>
      </c>
      <c r="DL361">
        <v>0.17746759720837479</v>
      </c>
      <c r="DM361">
        <v>7.7607587875663686E-2</v>
      </c>
      <c r="DN361">
        <v>9.9860009332711164E-2</v>
      </c>
      <c r="DO361">
        <v>4.0514991308517194</v>
      </c>
      <c r="DP361">
        <v>3.8573539999999999</v>
      </c>
      <c r="DQ361">
        <v>4.914625</v>
      </c>
      <c r="DR361">
        <v>1.0572710000000001</v>
      </c>
      <c r="DS361">
        <v>4.8925530000000004</v>
      </c>
      <c r="DT361">
        <v>7.2485585822695979</v>
      </c>
      <c r="DU361">
        <v>6.6641769999999996</v>
      </c>
      <c r="DV361">
        <v>7.4038449999999996</v>
      </c>
      <c r="DW361">
        <v>0.73966799999999999</v>
      </c>
      <c r="DX361">
        <v>7.0035980000000002</v>
      </c>
      <c r="DY361">
        <v>5.9587513278313953</v>
      </c>
      <c r="DZ361">
        <v>5.6567170000000004</v>
      </c>
      <c r="EA361">
        <v>6.2444430000000004</v>
      </c>
      <c r="EB361">
        <v>0.58772599999999997</v>
      </c>
      <c r="EC361">
        <v>5.6567170000000004</v>
      </c>
      <c r="ED361">
        <v>8.2125547121215021</v>
      </c>
      <c r="EE361">
        <v>7.800999</v>
      </c>
      <c r="EF361">
        <v>8.2401370000000007</v>
      </c>
      <c r="EG361">
        <v>0.43913800000000069</v>
      </c>
      <c r="EH361">
        <v>7.800999</v>
      </c>
      <c r="EI361">
        <v>8.9789953085492193</v>
      </c>
      <c r="EJ361">
        <v>8.7443749999999998</v>
      </c>
      <c r="EK361">
        <v>9.3908620000000003</v>
      </c>
      <c r="EL361">
        <v>0.64648700000000048</v>
      </c>
      <c r="EM361">
        <v>9.3908620000000003</v>
      </c>
      <c r="EN361">
        <v>48.685479401106242</v>
      </c>
      <c r="EO361">
        <v>48.257739999999998</v>
      </c>
      <c r="EP361">
        <v>50.813949999999998</v>
      </c>
      <c r="EQ361">
        <v>2.5562100000000001</v>
      </c>
      <c r="ER361">
        <v>49.863439999999997</v>
      </c>
      <c r="ES361">
        <v>19.155203693762719</v>
      </c>
      <c r="ET361">
        <v>9.9064899999999998</v>
      </c>
      <c r="EU361">
        <v>19.375589999999999</v>
      </c>
      <c r="EV361">
        <v>9.4690999999999992</v>
      </c>
      <c r="EW361">
        <v>9.9064899999999998</v>
      </c>
      <c r="EX361">
        <v>29.53027570734351</v>
      </c>
      <c r="EY361">
        <v>29.114999999999998</v>
      </c>
      <c r="EZ361">
        <v>39.956949999999999</v>
      </c>
      <c r="FA361">
        <v>10.841950000000001</v>
      </c>
      <c r="FB361">
        <v>39.956949999999999</v>
      </c>
      <c r="FC361">
        <v>0.52245817667278849</v>
      </c>
      <c r="FD361">
        <v>0.51786797954744201</v>
      </c>
      <c r="FE361">
        <v>0.54529941972675766</v>
      </c>
      <c r="FF361">
        <v>2.7431440179315651E-2</v>
      </c>
      <c r="FG361">
        <v>0.53509921778527336</v>
      </c>
      <c r="FH361">
        <v>1.541626540976256</v>
      </c>
      <c r="FI361">
        <v>1.5209421430787859</v>
      </c>
      <c r="FJ361">
        <v>4.0334114302845911</v>
      </c>
      <c r="FK361">
        <v>2.5124692872058052</v>
      </c>
      <c r="FL361">
        <v>4.0334114302845911</v>
      </c>
      <c r="FM361">
        <v>43.476081950561188</v>
      </c>
      <c r="FN361">
        <v>43.08</v>
      </c>
      <c r="FO361">
        <v>44.98</v>
      </c>
      <c r="FP361">
        <v>1.899999999999999</v>
      </c>
      <c r="FQ361">
        <v>43.08</v>
      </c>
      <c r="FR361">
        <v>613.87274705541586</v>
      </c>
      <c r="FS361">
        <v>579.58511999999996</v>
      </c>
      <c r="FT361">
        <v>622.91218000000003</v>
      </c>
      <c r="FU361">
        <v>43.327060000000067</v>
      </c>
      <c r="FV361">
        <v>579.58511999999996</v>
      </c>
      <c r="FW361">
        <v>0.66303353549890043</v>
      </c>
      <c r="FX361">
        <v>0.65335299999999996</v>
      </c>
      <c r="FY361">
        <v>0.69891700000000001</v>
      </c>
      <c r="FZ361">
        <v>4.5564000000000049E-2</v>
      </c>
      <c r="GA361">
        <v>0.69891700000000001</v>
      </c>
      <c r="GB361">
        <v>4</v>
      </c>
      <c r="GC361">
        <v>11</v>
      </c>
    </row>
    <row r="362" spans="1:185" x14ac:dyDescent="0.3">
      <c r="A362" s="36" t="s">
        <v>1741</v>
      </c>
      <c r="B362">
        <v>-4.0752876019051157E-2</v>
      </c>
      <c r="C362">
        <v>1.9838000228587851</v>
      </c>
      <c r="D362">
        <v>1.840894458451962</v>
      </c>
      <c r="E362">
        <v>-0.80000283896456681</v>
      </c>
      <c r="F362">
        <v>-0.70201727076500176</v>
      </c>
      <c r="G362">
        <v>1.502016722657896</v>
      </c>
      <c r="H362">
        <v>-54.157130821324223</v>
      </c>
      <c r="I362">
        <v>3.1619637699541001E-2</v>
      </c>
      <c r="J362">
        <v>4.3168031635162689E-2</v>
      </c>
      <c r="K362">
        <v>0.13785251404444601</v>
      </c>
      <c r="L362">
        <v>1.2083999162358951E-2</v>
      </c>
      <c r="M362">
        <v>0.12966832929595321</v>
      </c>
      <c r="N362">
        <v>0.16408707315542631</v>
      </c>
      <c r="O362">
        <v>-0.22857093560110331</v>
      </c>
      <c r="P362">
        <v>-6.4483862445676901E-2</v>
      </c>
      <c r="Q362">
        <v>-0.14652942247544801</v>
      </c>
      <c r="R362">
        <v>6.5429625960524568E-2</v>
      </c>
      <c r="S362">
        <v>0.87064506586955392</v>
      </c>
      <c r="T362">
        <v>-0.57609763089885568</v>
      </c>
      <c r="U362">
        <v>-0.57226251574012788</v>
      </c>
      <c r="V362">
        <v>1.949861128314708</v>
      </c>
      <c r="W362">
        <v>1.9471133370635469</v>
      </c>
      <c r="X362">
        <v>0.1998472189836219</v>
      </c>
      <c r="Y362">
        <v>0.19526420686427179</v>
      </c>
      <c r="Z362">
        <v>3.7821105068040588E-2</v>
      </c>
      <c r="AA362">
        <v>4.1720136022751667E-2</v>
      </c>
      <c r="AB362">
        <v>48.088716488515942</v>
      </c>
      <c r="AC362">
        <v>-0.38335362957126351</v>
      </c>
      <c r="AD362">
        <v>1.8775138285465229</v>
      </c>
      <c r="AE362">
        <v>0.58320084855488541</v>
      </c>
      <c r="AF362">
        <v>0.57861783643553522</v>
      </c>
      <c r="AG362">
        <v>0.93227708412524735</v>
      </c>
      <c r="AH362">
        <v>4.9053925424527578E-3</v>
      </c>
      <c r="AI362">
        <v>303.61097752106241</v>
      </c>
      <c r="AJ362">
        <v>264.38407641746448</v>
      </c>
      <c r="AK362">
        <v>306.46102245344349</v>
      </c>
      <c r="AL362">
        <v>339.98789013207153</v>
      </c>
      <c r="AM362">
        <v>477.97147287495449</v>
      </c>
      <c r="AN362">
        <v>745.0283393776665</v>
      </c>
      <c r="AO362">
        <v>245.06871340179131</v>
      </c>
      <c r="AP362">
        <v>644.18596136273163</v>
      </c>
      <c r="AQ362">
        <v>21.67319647927652</v>
      </c>
      <c r="AR362">
        <v>6.5830251202881112</v>
      </c>
      <c r="AS362">
        <v>12.7640801124604</v>
      </c>
      <c r="AT362">
        <v>-19.02578784098074</v>
      </c>
      <c r="AU362">
        <v>-4.2512803897975262</v>
      </c>
      <c r="AV362">
        <v>-14.77450745118322</v>
      </c>
      <c r="AW362">
        <v>6.5227385179998532</v>
      </c>
      <c r="AX362">
        <v>4.6447000000000003</v>
      </c>
      <c r="AY362">
        <v>7.9810999999999996</v>
      </c>
      <c r="AZ362">
        <v>3.3363999999999989</v>
      </c>
      <c r="BA362">
        <v>6.9326999999999996</v>
      </c>
      <c r="BB362">
        <v>0.92036060327717539</v>
      </c>
      <c r="BC362">
        <v>0.87560000000000004</v>
      </c>
      <c r="BD362">
        <v>0.92310000000000003</v>
      </c>
      <c r="BE362">
        <v>4.7499999999999987E-2</v>
      </c>
      <c r="BF362">
        <v>0.91790000000000005</v>
      </c>
      <c r="BG362">
        <v>19.62156495457549</v>
      </c>
      <c r="BH362">
        <v>19.158100000000001</v>
      </c>
      <c r="BI362">
        <v>24.8354</v>
      </c>
      <c r="BJ362">
        <v>5.6772999999999989</v>
      </c>
      <c r="BK362">
        <v>19.495899999999999</v>
      </c>
      <c r="BL362">
        <v>15.678285396343821</v>
      </c>
      <c r="BM362">
        <v>10.048500000000001</v>
      </c>
      <c r="BN362">
        <v>19.696200000000001</v>
      </c>
      <c r="BO362">
        <v>9.6477000000000004</v>
      </c>
      <c r="BP362">
        <v>10.048500000000001</v>
      </c>
      <c r="BQ362">
        <v>10.43856771829725</v>
      </c>
      <c r="BR362">
        <v>7.5744999999999996</v>
      </c>
      <c r="BS362">
        <v>14.0739</v>
      </c>
      <c r="BT362">
        <v>6.4994000000000014</v>
      </c>
      <c r="BU362">
        <v>7.5744999999999996</v>
      </c>
      <c r="BV362">
        <v>1.032047206288051</v>
      </c>
      <c r="BW362">
        <v>-5.4531999999999998</v>
      </c>
      <c r="BX362">
        <v>4.2464000000000004</v>
      </c>
      <c r="BY362">
        <v>9.6996000000000002</v>
      </c>
      <c r="BZ362">
        <v>-1.0567</v>
      </c>
      <c r="CA362">
        <v>-11.470591081493691</v>
      </c>
      <c r="CB362">
        <v>-15.5562</v>
      </c>
      <c r="CC362">
        <v>-6.5178000000000003</v>
      </c>
      <c r="CD362">
        <v>9.0383999999999993</v>
      </c>
      <c r="CE362">
        <v>-6.5178000000000003</v>
      </c>
      <c r="CF362">
        <v>100.8423780149347</v>
      </c>
      <c r="CG362">
        <v>59.5</v>
      </c>
      <c r="CH362">
        <v>105.8</v>
      </c>
      <c r="CI362">
        <v>46.3</v>
      </c>
      <c r="CJ362">
        <v>59.5</v>
      </c>
      <c r="CK362">
        <v>43.235970841268852</v>
      </c>
      <c r="CL362">
        <v>17.7</v>
      </c>
      <c r="CM362">
        <v>43.8</v>
      </c>
      <c r="CN362">
        <v>26.1</v>
      </c>
      <c r="CO362">
        <v>17.7</v>
      </c>
      <c r="CP362">
        <v>127.665906088786</v>
      </c>
      <c r="CQ362">
        <v>124</v>
      </c>
      <c r="CR362">
        <v>150.1</v>
      </c>
      <c r="CS362">
        <v>26.099999999999991</v>
      </c>
      <c r="CT362">
        <v>124</v>
      </c>
      <c r="CU362">
        <v>11.29302079391285</v>
      </c>
      <c r="CV362">
        <v>11.1</v>
      </c>
      <c r="CW362">
        <v>12</v>
      </c>
      <c r="CX362">
        <v>0.90000000000000036</v>
      </c>
      <c r="CY362">
        <v>12</v>
      </c>
      <c r="CZ362">
        <v>81.57635024093662</v>
      </c>
      <c r="DA362">
        <v>73.900000000000006</v>
      </c>
      <c r="DB362">
        <v>137.5</v>
      </c>
      <c r="DC362">
        <v>63.599999999999987</v>
      </c>
      <c r="DD362">
        <v>137.5</v>
      </c>
      <c r="DE362">
        <v>27.484033612643511</v>
      </c>
      <c r="DF362">
        <v>5.5</v>
      </c>
      <c r="DG362">
        <v>29.5</v>
      </c>
      <c r="DH362">
        <v>24</v>
      </c>
      <c r="DI362">
        <v>5.5</v>
      </c>
      <c r="DJ362">
        <v>0.15655108039073401</v>
      </c>
      <c r="DK362">
        <v>8.7268993839835732E-2</v>
      </c>
      <c r="DL362">
        <v>0.16518345042935209</v>
      </c>
      <c r="DM362">
        <v>7.7914456589516332E-2</v>
      </c>
      <c r="DN362">
        <v>8.7268993839835732E-2</v>
      </c>
      <c r="DO362">
        <v>4.595649566505398</v>
      </c>
      <c r="DP362">
        <v>4.2028290000000004</v>
      </c>
      <c r="DQ362">
        <v>4.8602860000000003</v>
      </c>
      <c r="DR362">
        <v>0.65745699999999996</v>
      </c>
      <c r="DS362">
        <v>4.2028290000000004</v>
      </c>
      <c r="DT362">
        <v>7.3152913196051834</v>
      </c>
      <c r="DU362">
        <v>6.8650830000000003</v>
      </c>
      <c r="DV362">
        <v>7.4772800000000004</v>
      </c>
      <c r="DW362">
        <v>0.6121970000000001</v>
      </c>
      <c r="DX362">
        <v>7.1760250000000001</v>
      </c>
      <c r="DY362">
        <v>6.093055878677343</v>
      </c>
      <c r="DZ362">
        <v>5.6826780000000001</v>
      </c>
      <c r="EA362">
        <v>6.3169029999999999</v>
      </c>
      <c r="EB362">
        <v>0.63422499999999982</v>
      </c>
      <c r="EC362">
        <v>5.6826780000000001</v>
      </c>
      <c r="ED362">
        <v>8.1852123236144809</v>
      </c>
      <c r="EE362">
        <v>7.7900109999999998</v>
      </c>
      <c r="EF362">
        <v>8.3574400000000004</v>
      </c>
      <c r="EG362">
        <v>0.56742900000000063</v>
      </c>
      <c r="EH362">
        <v>7.7900109999999998</v>
      </c>
      <c r="EI362">
        <v>8.7962032293452665</v>
      </c>
      <c r="EJ362">
        <v>8.7413760000000007</v>
      </c>
      <c r="EK362">
        <v>10.596826999999999</v>
      </c>
      <c r="EL362">
        <v>1.8554509999999991</v>
      </c>
      <c r="EM362">
        <v>10.596826999999999</v>
      </c>
      <c r="EN362">
        <v>53.181115133049843</v>
      </c>
      <c r="EO362">
        <v>48.217309999999998</v>
      </c>
      <c r="EP362">
        <v>56.102049999999998</v>
      </c>
      <c r="EQ362">
        <v>7.8847400000000007</v>
      </c>
      <c r="ER362">
        <v>48.217309999999998</v>
      </c>
      <c r="ES362">
        <v>18.74023613400842</v>
      </c>
      <c r="ET362">
        <v>9.56264</v>
      </c>
      <c r="EU362">
        <v>20.694050000000001</v>
      </c>
      <c r="EV362">
        <v>11.131410000000001</v>
      </c>
      <c r="EW362">
        <v>9.6098300000000005</v>
      </c>
      <c r="EX362">
        <v>34.440878999041423</v>
      </c>
      <c r="EY362">
        <v>31.24109</v>
      </c>
      <c r="EZ362">
        <v>40.371960000000001</v>
      </c>
      <c r="FA362">
        <v>9.1308700000000016</v>
      </c>
      <c r="FB362">
        <v>38.607480000000002</v>
      </c>
      <c r="FC362">
        <v>0.55344774829176668</v>
      </c>
      <c r="FD362">
        <v>0.50179018588502633</v>
      </c>
      <c r="FE362">
        <v>0.58384547163728218</v>
      </c>
      <c r="FF362">
        <v>8.2055285752255847E-2</v>
      </c>
      <c r="FG362">
        <v>0.50179018588502633</v>
      </c>
      <c r="FH362">
        <v>1.8397387610768161</v>
      </c>
      <c r="FI362">
        <v>1.6556360144444431</v>
      </c>
      <c r="FJ362">
        <v>4.2107680706398449</v>
      </c>
      <c r="FK362">
        <v>2.5551320561954021</v>
      </c>
      <c r="FL362">
        <v>4.0174987486771361</v>
      </c>
      <c r="FM362">
        <v>44.62563581778749</v>
      </c>
      <c r="FN362">
        <v>43.22</v>
      </c>
      <c r="FO362">
        <v>47.98</v>
      </c>
      <c r="FP362">
        <v>4.759999999999998</v>
      </c>
      <c r="FQ362">
        <v>43.54</v>
      </c>
      <c r="FR362">
        <v>650.00653584057557</v>
      </c>
      <c r="FS362">
        <v>612.73770000000002</v>
      </c>
      <c r="FT362">
        <v>656.99085000000002</v>
      </c>
      <c r="FU362">
        <v>44.253150000000012</v>
      </c>
      <c r="FV362">
        <v>625.72040000000004</v>
      </c>
      <c r="FW362">
        <v>0.64930996308711975</v>
      </c>
      <c r="FX362">
        <v>0.64254699999999998</v>
      </c>
      <c r="FY362">
        <v>0.68600700000000003</v>
      </c>
      <c r="FZ362">
        <v>4.3460000000000047E-2</v>
      </c>
      <c r="GA362">
        <v>0.67292799999999997</v>
      </c>
      <c r="GB362">
        <v>13</v>
      </c>
      <c r="GC362">
        <v>154</v>
      </c>
    </row>
    <row r="363" spans="1:185" x14ac:dyDescent="0.3">
      <c r="A363" s="36" t="s">
        <v>1744</v>
      </c>
      <c r="B363">
        <v>-6.3778780283644046E-2</v>
      </c>
      <c r="C363">
        <v>1.845028369035427</v>
      </c>
      <c r="D363">
        <v>1.812710657049891</v>
      </c>
      <c r="E363">
        <v>-0.80609762461245038</v>
      </c>
      <c r="F363">
        <v>-0.67186190991759775</v>
      </c>
      <c r="G363">
        <v>1.477959534530048</v>
      </c>
      <c r="H363">
        <v>-54.193075729879233</v>
      </c>
      <c r="I363">
        <v>6.5068213773684477E-2</v>
      </c>
      <c r="J363">
        <v>3.8277686382943842E-2</v>
      </c>
      <c r="K363">
        <v>0.20175397416615201</v>
      </c>
      <c r="L363">
        <v>-2.1269179323526489E-2</v>
      </c>
      <c r="M363">
        <v>9.8310542998230749E-2</v>
      </c>
      <c r="N363">
        <v>0.1767006545566395</v>
      </c>
      <c r="O363">
        <v>-0.20700968803828571</v>
      </c>
      <c r="P363">
        <v>-3.030903348164626E-2</v>
      </c>
      <c r="Q363">
        <v>-0.1186585156215981</v>
      </c>
      <c r="R363">
        <v>3.9848327672887783E-2</v>
      </c>
      <c r="S363">
        <v>0.82830702653942545</v>
      </c>
      <c r="T363">
        <v>-0.52726771603209921</v>
      </c>
      <c r="U363">
        <v>-0.48525203332848033</v>
      </c>
      <c r="V363">
        <v>1.9453006297418789</v>
      </c>
      <c r="W363">
        <v>1.926885980315068</v>
      </c>
      <c r="X363">
        <v>0.21321342022368781</v>
      </c>
      <c r="Y363">
        <v>0.17690897879216139</v>
      </c>
      <c r="Z363">
        <v>4.6816998277422292E-2</v>
      </c>
      <c r="AA363">
        <v>6.6509544403469331E-2</v>
      </c>
      <c r="AB363">
        <v>48.8648644421922</v>
      </c>
      <c r="AC363">
        <v>-0.35554724849099412</v>
      </c>
      <c r="AD363">
        <v>1.9106812646182041</v>
      </c>
      <c r="AE363">
        <v>0.56876066871468189</v>
      </c>
      <c r="AF363">
        <v>0.53245622728315545</v>
      </c>
      <c r="AG363">
        <v>0.8467010154819834</v>
      </c>
      <c r="AH363">
        <v>5.0415993305265297E-3</v>
      </c>
      <c r="AI363">
        <v>285.56697641325462</v>
      </c>
      <c r="AJ363">
        <v>254.75450309558809</v>
      </c>
      <c r="AK363">
        <v>275.32313156771511</v>
      </c>
      <c r="AL363">
        <v>326.62328813190038</v>
      </c>
      <c r="AM363">
        <v>352.84368978296072</v>
      </c>
      <c r="AN363">
        <v>463.96919579564218</v>
      </c>
      <c r="AO363">
        <v>194.65180602717669</v>
      </c>
      <c r="AP363">
        <v>355.65541594807831</v>
      </c>
      <c r="AQ363">
        <v>20.67659734748127</v>
      </c>
      <c r="AR363">
        <v>4.9907263602462324</v>
      </c>
      <c r="AS363">
        <v>12.89766056154232</v>
      </c>
      <c r="AT363">
        <v>-16.605645218681499</v>
      </c>
      <c r="AU363">
        <v>-8.3508552738359878</v>
      </c>
      <c r="AV363">
        <v>-8.2547899448455144</v>
      </c>
      <c r="AW363">
        <v>0.79322258253943911</v>
      </c>
      <c r="AX363">
        <v>0.65469999999999995</v>
      </c>
      <c r="AY363">
        <v>1.8508</v>
      </c>
      <c r="AZ363">
        <v>1.1960999999999999</v>
      </c>
      <c r="BA363">
        <v>1.8508</v>
      </c>
      <c r="BB363">
        <v>0.90504940699677139</v>
      </c>
      <c r="BC363">
        <v>0.77590000000000003</v>
      </c>
      <c r="BD363">
        <v>0.9073</v>
      </c>
      <c r="BE363">
        <v>0.13139999999999999</v>
      </c>
      <c r="BF363">
        <v>0.77590000000000003</v>
      </c>
      <c r="BG363">
        <v>21.538412194097091</v>
      </c>
      <c r="BH363">
        <v>21.195799999999998</v>
      </c>
      <c r="BI363">
        <v>34.241900000000001</v>
      </c>
      <c r="BJ363">
        <v>13.046099999999999</v>
      </c>
      <c r="BK363">
        <v>34.241900000000001</v>
      </c>
      <c r="BL363">
        <v>6.9777838207829337</v>
      </c>
      <c r="BM363">
        <v>4.7851999999999997</v>
      </c>
      <c r="BN363">
        <v>10.1694</v>
      </c>
      <c r="BO363">
        <v>5.3841999999999999</v>
      </c>
      <c r="BP363">
        <v>10.1694</v>
      </c>
      <c r="BQ363">
        <v>4.7577621053684052</v>
      </c>
      <c r="BR363">
        <v>3.0152999999999999</v>
      </c>
      <c r="BS363">
        <v>6.0628000000000002</v>
      </c>
      <c r="BT363">
        <v>3.0474999999999999</v>
      </c>
      <c r="BU363">
        <v>6.0628000000000002</v>
      </c>
      <c r="BV363">
        <v>0.27667025102524428</v>
      </c>
      <c r="BW363">
        <v>-3.9199999999999999E-2</v>
      </c>
      <c r="BX363">
        <v>2.08</v>
      </c>
      <c r="BY363">
        <v>2.1192000000000002</v>
      </c>
      <c r="BZ363">
        <v>1.8818999999999999</v>
      </c>
      <c r="CA363">
        <v>-5.0344323398185251</v>
      </c>
      <c r="CB363">
        <v>-7.9447000000000001</v>
      </c>
      <c r="CC363">
        <v>-3.6594000000000002</v>
      </c>
      <c r="CD363">
        <v>4.2852999999999994</v>
      </c>
      <c r="CE363">
        <v>-7.9447000000000001</v>
      </c>
      <c r="CF363">
        <v>108.31377984756389</v>
      </c>
      <c r="CG363">
        <v>62.4</v>
      </c>
      <c r="CH363">
        <v>119</v>
      </c>
      <c r="CI363">
        <v>56.6</v>
      </c>
      <c r="CJ363">
        <v>62.4</v>
      </c>
      <c r="CK363">
        <v>43.26187235806254</v>
      </c>
      <c r="CL363">
        <v>20.399999999999999</v>
      </c>
      <c r="CM363">
        <v>44.4</v>
      </c>
      <c r="CN363">
        <v>24</v>
      </c>
      <c r="CO363">
        <v>20.399999999999999</v>
      </c>
      <c r="CP363">
        <v>58.505749649410028</v>
      </c>
      <c r="CQ363">
        <v>52.2</v>
      </c>
      <c r="CR363">
        <v>72.599999999999994</v>
      </c>
      <c r="CS363">
        <v>20.399999999999991</v>
      </c>
      <c r="CT363">
        <v>72.599999999999994</v>
      </c>
      <c r="CU363">
        <v>14.808016231186549</v>
      </c>
      <c r="CV363">
        <v>11.7</v>
      </c>
      <c r="CW363">
        <v>15.3</v>
      </c>
      <c r="CX363">
        <v>3.600000000000001</v>
      </c>
      <c r="CY363">
        <v>11.7</v>
      </c>
      <c r="CZ363">
        <v>118.8044131147947</v>
      </c>
      <c r="DA363">
        <v>83.8</v>
      </c>
      <c r="DB363">
        <v>142.9</v>
      </c>
      <c r="DC363">
        <v>59.100000000000009</v>
      </c>
      <c r="DD363">
        <v>83.8</v>
      </c>
      <c r="DE363">
        <v>25.0756289032925</v>
      </c>
      <c r="DF363">
        <v>8.3000000000000007</v>
      </c>
      <c r="DG363">
        <v>25.3</v>
      </c>
      <c r="DH363">
        <v>17</v>
      </c>
      <c r="DI363">
        <v>8.3000000000000007</v>
      </c>
      <c r="DJ363">
        <v>0.30477939573869728</v>
      </c>
      <c r="DK363">
        <v>0.15561097256857859</v>
      </c>
      <c r="DL363">
        <v>0.34303833957912938</v>
      </c>
      <c r="DM363">
        <v>0.1874273670105509</v>
      </c>
      <c r="DN363">
        <v>0.15561097256857859</v>
      </c>
      <c r="DO363">
        <v>4.093366198573813</v>
      </c>
      <c r="DP363">
        <v>4.0654599999999999</v>
      </c>
      <c r="DQ363">
        <v>4.1479549999999996</v>
      </c>
      <c r="DR363">
        <v>8.2494999999999763E-2</v>
      </c>
      <c r="DS363">
        <v>4.0654599999999999</v>
      </c>
      <c r="DT363">
        <v>6.8601344187446864</v>
      </c>
      <c r="DU363">
        <v>6.0822900000000004</v>
      </c>
      <c r="DV363">
        <v>7.1255990000000002</v>
      </c>
      <c r="DW363">
        <v>1.043309</v>
      </c>
      <c r="DX363">
        <v>6.2976419999999997</v>
      </c>
      <c r="DY363">
        <v>4.1858391074793788</v>
      </c>
      <c r="DZ363">
        <v>4.101559</v>
      </c>
      <c r="EA363">
        <v>4.2383519999999999</v>
      </c>
      <c r="EB363">
        <v>0.13679299999999989</v>
      </c>
      <c r="EC363">
        <v>4.2383519999999999</v>
      </c>
      <c r="ED363">
        <v>7.4475570437766292</v>
      </c>
      <c r="EE363">
        <v>7.1613449999999998</v>
      </c>
      <c r="EF363">
        <v>7.7587859999999997</v>
      </c>
      <c r="EG363">
        <v>0.59744099999999989</v>
      </c>
      <c r="EH363">
        <v>7.7587859999999997</v>
      </c>
      <c r="EI363">
        <v>7.4284179189853177</v>
      </c>
      <c r="EJ363">
        <v>7.3736930000000003</v>
      </c>
      <c r="EK363">
        <v>9.5770949999999999</v>
      </c>
      <c r="EL363">
        <v>2.2034020000000001</v>
      </c>
      <c r="EM363">
        <v>9.5770949999999999</v>
      </c>
      <c r="EN363">
        <v>37.348557330139258</v>
      </c>
      <c r="EO363">
        <v>30.526820000000001</v>
      </c>
      <c r="EP363">
        <v>38.464280000000002</v>
      </c>
      <c r="EQ363">
        <v>7.9374600000000024</v>
      </c>
      <c r="ER363">
        <v>30.526820000000001</v>
      </c>
      <c r="ES363">
        <v>19.032180024208351</v>
      </c>
      <c r="ET363">
        <v>12.727460000000001</v>
      </c>
      <c r="EU363">
        <v>19.545750000000002</v>
      </c>
      <c r="EV363">
        <v>6.8182900000000011</v>
      </c>
      <c r="EW363">
        <v>12.727460000000001</v>
      </c>
      <c r="EX363">
        <v>18.31637730593091</v>
      </c>
      <c r="EY363">
        <v>15.850490000000001</v>
      </c>
      <c r="EZ363">
        <v>20.030200000000001</v>
      </c>
      <c r="FA363">
        <v>4.17971</v>
      </c>
      <c r="FB363">
        <v>17.79936</v>
      </c>
      <c r="FC363">
        <v>0.58061650532064679</v>
      </c>
      <c r="FD363">
        <v>0.474566537879345</v>
      </c>
      <c r="FE363">
        <v>0.59796140546646304</v>
      </c>
      <c r="FF363">
        <v>0.123394867587118</v>
      </c>
      <c r="FG363">
        <v>0.474566537879345</v>
      </c>
      <c r="FH363">
        <v>0.96260640589342139</v>
      </c>
      <c r="FI363">
        <v>0.81094304388422034</v>
      </c>
      <c r="FJ363">
        <v>1.429899229875244</v>
      </c>
      <c r="FK363">
        <v>0.61895618599102342</v>
      </c>
      <c r="FL363">
        <v>1.3985005649202591</v>
      </c>
      <c r="FM363">
        <v>40.633604834689542</v>
      </c>
      <c r="FN363">
        <v>38.03</v>
      </c>
      <c r="FO363">
        <v>43.39</v>
      </c>
      <c r="FP363">
        <v>5.3599999999999994</v>
      </c>
      <c r="FQ363">
        <v>40.93</v>
      </c>
      <c r="FR363">
        <v>421.43591004510188</v>
      </c>
      <c r="FS363">
        <v>403.68448000000001</v>
      </c>
      <c r="FT363">
        <v>426.78764000000001</v>
      </c>
      <c r="FU363">
        <v>23.103159999999999</v>
      </c>
      <c r="FV363">
        <v>403.68448000000001</v>
      </c>
      <c r="FW363">
        <v>0.76793406486469606</v>
      </c>
      <c r="FX363">
        <v>0.75975499999999996</v>
      </c>
      <c r="FY363">
        <v>0.79706600000000005</v>
      </c>
      <c r="FZ363">
        <v>3.7311000000000087E-2</v>
      </c>
      <c r="GA363">
        <v>0.79706600000000005</v>
      </c>
      <c r="GB363">
        <v>5</v>
      </c>
      <c r="GC363">
        <v>12</v>
      </c>
    </row>
    <row r="364" spans="1:185" x14ac:dyDescent="0.3">
      <c r="A364" s="36" t="s">
        <v>1747</v>
      </c>
      <c r="B364">
        <v>-3.9757174413182869E-2</v>
      </c>
      <c r="C364">
        <v>1.8701526872143439</v>
      </c>
      <c r="D364">
        <v>1.7917967897366081</v>
      </c>
      <c r="E364">
        <v>-0.74657698409189455</v>
      </c>
      <c r="F364">
        <v>-0.71631739413045825</v>
      </c>
      <c r="G364">
        <v>1.4629200295416229</v>
      </c>
      <c r="H364">
        <v>-54.167272381967287</v>
      </c>
      <c r="I364">
        <v>8.292371235005698E-2</v>
      </c>
      <c r="J364">
        <v>4.8714792869072328E-2</v>
      </c>
      <c r="K364">
        <v>0.21132638258331829</v>
      </c>
      <c r="L364">
        <v>-2.196419172033634E-2</v>
      </c>
      <c r="M364">
        <v>9.5453241805092973E-2</v>
      </c>
      <c r="N364">
        <v>0.17028144473824389</v>
      </c>
      <c r="O364">
        <v>-0.2152626136822631</v>
      </c>
      <c r="P364">
        <v>-4.4981168944019212E-2</v>
      </c>
      <c r="Q364">
        <v>-0.13012189131314111</v>
      </c>
      <c r="R364">
        <v>4.9717018458248073E-2</v>
      </c>
      <c r="S364">
        <v>0.81719831506735097</v>
      </c>
      <c r="T364">
        <v>-0.56568657659900801</v>
      </c>
      <c r="U364">
        <v>-0.56430136594848479</v>
      </c>
      <c r="V364">
        <v>1.952694878238959</v>
      </c>
      <c r="W364">
        <v>1.9525012179161001</v>
      </c>
      <c r="X364">
        <v>0.20649827760876041</v>
      </c>
      <c r="Y364">
        <v>0.20635955388641769</v>
      </c>
      <c r="Z364">
        <v>3.7136223919628668E-2</v>
      </c>
      <c r="AA364">
        <v>3.7525946204749278E-2</v>
      </c>
      <c r="AB364">
        <v>47.492204911492948</v>
      </c>
      <c r="AC364">
        <v>-0.38052238694567259</v>
      </c>
      <c r="AD364">
        <v>1.900693880698578</v>
      </c>
      <c r="AE364">
        <v>0.58702066455443302</v>
      </c>
      <c r="AF364">
        <v>0.58688194083209033</v>
      </c>
      <c r="AG364">
        <v>0.75171407863849937</v>
      </c>
      <c r="AH364">
        <v>5.0949888051545281E-3</v>
      </c>
      <c r="AI364">
        <v>297.80777086156672</v>
      </c>
      <c r="AJ364">
        <v>284.9103333796204</v>
      </c>
      <c r="AK364">
        <v>287.29228880451478</v>
      </c>
      <c r="AL364">
        <v>321.22066786805323</v>
      </c>
      <c r="AM364">
        <v>573.53429684347157</v>
      </c>
      <c r="AN364">
        <v>652.82494402577254</v>
      </c>
      <c r="AO364">
        <v>259.60749540631878</v>
      </c>
      <c r="AP364">
        <v>602.07312785656018</v>
      </c>
      <c r="AQ364">
        <v>21.952902415801638</v>
      </c>
      <c r="AR364">
        <v>5.3551302638540097</v>
      </c>
      <c r="AS364">
        <v>12.46798790027376</v>
      </c>
      <c r="AT364">
        <v>-31.574801307751802</v>
      </c>
      <c r="AU364">
        <v>-17.395181616921239</v>
      </c>
      <c r="AV364">
        <v>-14.179619690830551</v>
      </c>
      <c r="AW364">
        <v>1.571046418141123</v>
      </c>
      <c r="AX364">
        <v>1.5457000000000001</v>
      </c>
      <c r="AY364">
        <v>1.6026</v>
      </c>
      <c r="AZ364">
        <v>5.6899999999999951E-2</v>
      </c>
      <c r="BA364">
        <v>1.5457000000000001</v>
      </c>
      <c r="BB364">
        <v>0.93367386528414187</v>
      </c>
      <c r="BC364">
        <v>0.9335</v>
      </c>
      <c r="BD364">
        <v>0.93379999999999996</v>
      </c>
      <c r="BE364">
        <v>2.9999999999996701E-4</v>
      </c>
      <c r="BF364">
        <v>0.93359999999999999</v>
      </c>
      <c r="BG364">
        <v>17.850599317770289</v>
      </c>
      <c r="BH364">
        <v>17.829599999999999</v>
      </c>
      <c r="BI364">
        <v>17.8782</v>
      </c>
      <c r="BJ364">
        <v>4.8600000000000421E-2</v>
      </c>
      <c r="BK364">
        <v>17.8553</v>
      </c>
      <c r="BL364">
        <v>12.471817738290049</v>
      </c>
      <c r="BM364">
        <v>8.4468999999999994</v>
      </c>
      <c r="BN364">
        <v>17.0688</v>
      </c>
      <c r="BO364">
        <v>8.6219000000000001</v>
      </c>
      <c r="BP364">
        <v>12.3283</v>
      </c>
      <c r="BQ364">
        <v>9.3127004409189045</v>
      </c>
      <c r="BR364">
        <v>6.0380000000000003</v>
      </c>
      <c r="BS364">
        <v>13.347899999999999</v>
      </c>
      <c r="BT364">
        <v>7.309899999999999</v>
      </c>
      <c r="BU364">
        <v>9.7243999999999993</v>
      </c>
      <c r="BV364">
        <v>-1.3138232269155381</v>
      </c>
      <c r="BW364">
        <v>-3.2029999999999998</v>
      </c>
      <c r="BX364">
        <v>0.68720000000000003</v>
      </c>
      <c r="BY364">
        <v>3.8902000000000001</v>
      </c>
      <c r="BZ364">
        <v>-2.6105999999999998</v>
      </c>
      <c r="CA364">
        <v>-7.9988997465148843</v>
      </c>
      <c r="CB364">
        <v>-10.1449</v>
      </c>
      <c r="CC364">
        <v>-5.9055</v>
      </c>
      <c r="CD364">
        <v>4.2393999999999998</v>
      </c>
      <c r="CE364">
        <v>-7.1138000000000003</v>
      </c>
      <c r="CF364">
        <v>50.751816169212439</v>
      </c>
      <c r="CG364">
        <v>50.7</v>
      </c>
      <c r="CH364">
        <v>50.8</v>
      </c>
      <c r="CI364">
        <v>9.9999999999994316E-2</v>
      </c>
      <c r="CJ364">
        <v>50.7</v>
      </c>
      <c r="CK364">
        <v>13.97434868072995</v>
      </c>
      <c r="CL364">
        <v>13.9</v>
      </c>
      <c r="CM364">
        <v>14</v>
      </c>
      <c r="CN364">
        <v>9.9999999999999645E-2</v>
      </c>
      <c r="CO364">
        <v>13.9</v>
      </c>
      <c r="CP364">
        <v>67.381572177389728</v>
      </c>
      <c r="CQ364">
        <v>61.7</v>
      </c>
      <c r="CR364">
        <v>76.7</v>
      </c>
      <c r="CS364">
        <v>15</v>
      </c>
      <c r="CT364">
        <v>61.7</v>
      </c>
      <c r="CU364">
        <v>11.45181616921244</v>
      </c>
      <c r="CV364">
        <v>11.4</v>
      </c>
      <c r="CW364">
        <v>11.5</v>
      </c>
      <c r="CX364">
        <v>9.9999999999999645E-2</v>
      </c>
      <c r="CY364">
        <v>11.4</v>
      </c>
      <c r="CZ364">
        <v>192.18085820589411</v>
      </c>
      <c r="DA364">
        <v>175.4</v>
      </c>
      <c r="DB364">
        <v>200.6</v>
      </c>
      <c r="DC364">
        <v>25.199999999999989</v>
      </c>
      <c r="DD364">
        <v>200.6</v>
      </c>
      <c r="DE364">
        <v>1.428092967609544</v>
      </c>
      <c r="DF364">
        <v>1.3</v>
      </c>
      <c r="DG364">
        <v>1.6</v>
      </c>
      <c r="DH364">
        <v>0.3</v>
      </c>
      <c r="DI364">
        <v>1.3</v>
      </c>
      <c r="DJ364">
        <v>8.4295106768482592E-2</v>
      </c>
      <c r="DK364">
        <v>8.4205281514698568E-2</v>
      </c>
      <c r="DL364">
        <v>8.4385382059800659E-2</v>
      </c>
      <c r="DM364">
        <v>1.8010054510209089E-4</v>
      </c>
      <c r="DN364">
        <v>8.4205281514698568E-2</v>
      </c>
      <c r="DO364">
        <v>3.704866930174338</v>
      </c>
      <c r="DP364">
        <v>3.6907619999999999</v>
      </c>
      <c r="DQ364">
        <v>3.7189960000000002</v>
      </c>
      <c r="DR364">
        <v>2.8234000000000311E-2</v>
      </c>
      <c r="DS364">
        <v>3.7189960000000002</v>
      </c>
      <c r="DT364">
        <v>5.7312254650242291</v>
      </c>
      <c r="DU364">
        <v>5.7300800000000001</v>
      </c>
      <c r="DV364">
        <v>5.7326009999999998</v>
      </c>
      <c r="DW364">
        <v>2.520999999999773E-3</v>
      </c>
      <c r="DX364">
        <v>5.7302660000000003</v>
      </c>
      <c r="DY364">
        <v>4.9875728434905984</v>
      </c>
      <c r="DZ364">
        <v>4.5100290000000003</v>
      </c>
      <c r="EA364">
        <v>5.6174749999999998</v>
      </c>
      <c r="EB364">
        <v>1.107445999999999</v>
      </c>
      <c r="EC364">
        <v>4.547841</v>
      </c>
      <c r="ED364">
        <v>11.32677506771676</v>
      </c>
      <c r="EE364">
        <v>10.810479000000001</v>
      </c>
      <c r="EF364">
        <v>11.501011</v>
      </c>
      <c r="EG364">
        <v>0.69053199999999926</v>
      </c>
      <c r="EH364">
        <v>11.497564000000001</v>
      </c>
      <c r="EI364">
        <v>10.558872200987251</v>
      </c>
      <c r="EJ364">
        <v>8.4281849999999991</v>
      </c>
      <c r="EK364">
        <v>11.282674</v>
      </c>
      <c r="EL364">
        <v>2.8544890000000009</v>
      </c>
      <c r="EM364">
        <v>11.242464999999999</v>
      </c>
      <c r="EN364">
        <v>25.395860244443181</v>
      </c>
      <c r="EO364">
        <v>25.365369999999999</v>
      </c>
      <c r="EP364">
        <v>25.435649999999999</v>
      </c>
      <c r="EQ364">
        <v>7.0280000000000342E-2</v>
      </c>
      <c r="ER364">
        <v>25.409749999999999</v>
      </c>
      <c r="ES364">
        <v>5.9870599999999996</v>
      </c>
      <c r="ET364">
        <v>5.9870599999999996</v>
      </c>
      <c r="EU364">
        <v>5.9870599999999996</v>
      </c>
      <c r="EV364">
        <v>0</v>
      </c>
      <c r="EW364">
        <v>5.9870599999999996</v>
      </c>
      <c r="EX364">
        <v>19.408800244443182</v>
      </c>
      <c r="EY364">
        <v>19.378309999999999</v>
      </c>
      <c r="EZ364">
        <v>19.448589999999999</v>
      </c>
      <c r="FA364">
        <v>7.0280000000000342E-2</v>
      </c>
      <c r="FB364">
        <v>19.422689999999999</v>
      </c>
      <c r="FC364">
        <v>0.27588905067118968</v>
      </c>
      <c r="FD364">
        <v>0.27555781855252182</v>
      </c>
      <c r="FE364">
        <v>0.27632130844002872</v>
      </c>
      <c r="FF364">
        <v>7.6348988750690738E-4</v>
      </c>
      <c r="FG364">
        <v>0.27603994264483189</v>
      </c>
      <c r="FH364">
        <v>3.241791504418392</v>
      </c>
      <c r="FI364">
        <v>3.2366988137750421</v>
      </c>
      <c r="FJ364">
        <v>3.248437463462869</v>
      </c>
      <c r="FK364">
        <v>1.17386496878269E-2</v>
      </c>
      <c r="FL364">
        <v>3.2441114670639681</v>
      </c>
      <c r="FM364">
        <v>39.129672946843911</v>
      </c>
      <c r="FN364">
        <v>39.03</v>
      </c>
      <c r="FO364">
        <v>39.22</v>
      </c>
      <c r="FP364">
        <v>0.1899999999999977</v>
      </c>
      <c r="FQ364">
        <v>39.15</v>
      </c>
      <c r="FR364">
        <v>620.0768023034874</v>
      </c>
      <c r="FS364">
        <v>620.00429999999994</v>
      </c>
      <c r="FT364">
        <v>620.12462000000005</v>
      </c>
      <c r="FU364">
        <v>0.12032000000010611</v>
      </c>
      <c r="FV364">
        <v>620.06641999999999</v>
      </c>
      <c r="FW364">
        <v>0.63357065743211327</v>
      </c>
      <c r="FX364">
        <v>0.63351199999999996</v>
      </c>
      <c r="FY364">
        <v>0.63362200000000002</v>
      </c>
      <c r="FZ364">
        <v>1.100000000000545E-4</v>
      </c>
      <c r="GA364">
        <v>0.63359900000000002</v>
      </c>
      <c r="GB364">
        <v>4</v>
      </c>
      <c r="GC364">
        <v>4</v>
      </c>
    </row>
    <row r="365" spans="1:185" x14ac:dyDescent="0.3">
      <c r="A365" s="36" t="s">
        <v>1753</v>
      </c>
      <c r="B365">
        <v>-6.0134999254993077E-2</v>
      </c>
      <c r="C365">
        <v>1.801830188402554</v>
      </c>
      <c r="D365">
        <v>1.7503022386524181</v>
      </c>
      <c r="E365">
        <v>-0.81265837052634571</v>
      </c>
      <c r="F365">
        <v>-0.61176383318661243</v>
      </c>
      <c r="G365">
        <v>1.424393656765085</v>
      </c>
      <c r="H365">
        <v>-54.20033122545928</v>
      </c>
      <c r="I365">
        <v>8.1548827194171045E-2</v>
      </c>
      <c r="J365">
        <v>0.46933696981541151</v>
      </c>
      <c r="K365">
        <v>0.17418466697758259</v>
      </c>
      <c r="L365">
        <v>-2.7541560607118331E-2</v>
      </c>
      <c r="M365">
        <v>0.1036608701586593</v>
      </c>
      <c r="N365">
        <v>0.19486072373071919</v>
      </c>
      <c r="O365">
        <v>-0.2131790772851356</v>
      </c>
      <c r="P365">
        <v>-1.831835355441631E-2</v>
      </c>
      <c r="Q365">
        <v>-0.11575214047827059</v>
      </c>
      <c r="R365">
        <v>3.4387470334661878E-2</v>
      </c>
      <c r="S365">
        <v>0.7992959673947424</v>
      </c>
      <c r="T365">
        <v>-0.51756530701656711</v>
      </c>
      <c r="U365">
        <v>-0.50468595444033026</v>
      </c>
      <c r="V365">
        <v>1.954222847999707</v>
      </c>
      <c r="W365">
        <v>1.948548383455122</v>
      </c>
      <c r="X365">
        <v>0.21059719896603679</v>
      </c>
      <c r="Y365">
        <v>0.19794236191434211</v>
      </c>
      <c r="Z365">
        <v>3.6383138587876049E-2</v>
      </c>
      <c r="AA365">
        <v>4.0831716601665388E-2</v>
      </c>
      <c r="AB365">
        <v>49.532271966156991</v>
      </c>
      <c r="AC365">
        <v>-0.36235434796396981</v>
      </c>
      <c r="AD365">
        <v>1.9254573226373111</v>
      </c>
      <c r="AE365">
        <v>0.57295154693000661</v>
      </c>
      <c r="AF365">
        <v>0.56029670987831193</v>
      </c>
      <c r="AG365">
        <v>0.85098177489774862</v>
      </c>
      <c r="AH365">
        <v>4.9663142201465723E-3</v>
      </c>
      <c r="AI365">
        <v>307.22380661837832</v>
      </c>
      <c r="AJ365">
        <v>283.51653963862128</v>
      </c>
      <c r="AK365">
        <v>302.44915318103892</v>
      </c>
      <c r="AL365">
        <v>335.70581011737761</v>
      </c>
      <c r="AM365">
        <v>417.64675385199013</v>
      </c>
      <c r="AN365">
        <v>568.1214801415224</v>
      </c>
      <c r="AO365">
        <v>240.9809170776731</v>
      </c>
      <c r="AP365">
        <v>454.06401416674191</v>
      </c>
      <c r="AQ365">
        <v>20.956969509411419</v>
      </c>
      <c r="AR365">
        <v>5.3791527305125442</v>
      </c>
      <c r="AS365">
        <v>12.731598572046741</v>
      </c>
      <c r="AT365">
        <v>-18.582849037702029</v>
      </c>
      <c r="AU365">
        <v>-10.696639342042889</v>
      </c>
      <c r="AV365">
        <v>-7.8862096956591339</v>
      </c>
      <c r="AW365">
        <v>1.453690437767998</v>
      </c>
      <c r="AX365">
        <v>0.53280000000000005</v>
      </c>
      <c r="AY365">
        <v>2.8247</v>
      </c>
      <c r="AZ365">
        <v>2.2919</v>
      </c>
      <c r="BA365">
        <v>2.8247</v>
      </c>
      <c r="BB365">
        <v>0.92606895317872429</v>
      </c>
      <c r="BC365">
        <v>0.86719999999999997</v>
      </c>
      <c r="BD365">
        <v>0.95409999999999995</v>
      </c>
      <c r="BE365">
        <v>8.6899999999999977E-2</v>
      </c>
      <c r="BF365">
        <v>0.86719999999999997</v>
      </c>
      <c r="BG365">
        <v>18.835337037712829</v>
      </c>
      <c r="BH365">
        <v>14.5311</v>
      </c>
      <c r="BI365">
        <v>25.835899999999999</v>
      </c>
      <c r="BJ365">
        <v>11.3048</v>
      </c>
      <c r="BK365">
        <v>25.835899999999999</v>
      </c>
      <c r="BL365">
        <v>5.7665030994908371</v>
      </c>
      <c r="BM365">
        <v>4.4695</v>
      </c>
      <c r="BN365">
        <v>6.3665000000000003</v>
      </c>
      <c r="BO365">
        <v>1.897</v>
      </c>
      <c r="BP365">
        <v>4.4695</v>
      </c>
      <c r="BQ365">
        <v>4.2166840892600366</v>
      </c>
      <c r="BR365">
        <v>2.3774999999999999</v>
      </c>
      <c r="BS365">
        <v>4.7801</v>
      </c>
      <c r="BT365">
        <v>2.4026000000000001</v>
      </c>
      <c r="BU365">
        <v>2.3774999999999999</v>
      </c>
      <c r="BV365">
        <v>-0.32978012935541551</v>
      </c>
      <c r="BW365">
        <v>-1.5703</v>
      </c>
      <c r="BX365">
        <v>1.2089000000000001</v>
      </c>
      <c r="BY365">
        <v>2.7791999999999999</v>
      </c>
      <c r="BZ365">
        <v>1.2089000000000001</v>
      </c>
      <c r="CA365">
        <v>-3.886904020632481</v>
      </c>
      <c r="CB365">
        <v>-4.5521000000000003</v>
      </c>
      <c r="CC365">
        <v>-2.8664000000000001</v>
      </c>
      <c r="CD365">
        <v>1.6857</v>
      </c>
      <c r="CE365">
        <v>-3.5863999999999998</v>
      </c>
      <c r="CF365">
        <v>114.0574659747804</v>
      </c>
      <c r="CG365">
        <v>65.400000000000006</v>
      </c>
      <c r="CH365">
        <v>123.6</v>
      </c>
      <c r="CI365">
        <v>58.199999999999989</v>
      </c>
      <c r="CJ365">
        <v>65.400000000000006</v>
      </c>
      <c r="CK365">
        <v>43.163786566061937</v>
      </c>
      <c r="CL365">
        <v>22.1</v>
      </c>
      <c r="CM365">
        <v>44.1</v>
      </c>
      <c r="CN365">
        <v>22</v>
      </c>
      <c r="CO365">
        <v>22.1</v>
      </c>
      <c r="CP365">
        <v>64.229067873735588</v>
      </c>
      <c r="CQ365">
        <v>53.9</v>
      </c>
      <c r="CR365">
        <v>105.3</v>
      </c>
      <c r="CS365">
        <v>51.4</v>
      </c>
      <c r="CT365">
        <v>105.3</v>
      </c>
      <c r="CU365">
        <v>14.68045541535915</v>
      </c>
      <c r="CV365">
        <v>11.6</v>
      </c>
      <c r="CW365">
        <v>19.100000000000001</v>
      </c>
      <c r="CX365">
        <v>7.5000000000000018</v>
      </c>
      <c r="CY365">
        <v>11.7</v>
      </c>
      <c r="CZ365">
        <v>161.0264838447294</v>
      </c>
      <c r="DA365">
        <v>95.7</v>
      </c>
      <c r="DB365">
        <v>184.2</v>
      </c>
      <c r="DC365">
        <v>88.499999999999986</v>
      </c>
      <c r="DD365">
        <v>95.7</v>
      </c>
      <c r="DE365">
        <v>23.65748958210165</v>
      </c>
      <c r="DF365">
        <v>10.4</v>
      </c>
      <c r="DG365">
        <v>26.4</v>
      </c>
      <c r="DH365">
        <v>16</v>
      </c>
      <c r="DI365">
        <v>10.4</v>
      </c>
      <c r="DJ365">
        <v>0.25144603273249938</v>
      </c>
      <c r="DK365">
        <v>0.13038277511961721</v>
      </c>
      <c r="DL365">
        <v>0.27881795623731109</v>
      </c>
      <c r="DM365">
        <v>0.14843518111769391</v>
      </c>
      <c r="DN365">
        <v>0.13038277511961721</v>
      </c>
      <c r="DO365">
        <v>4.4539691922087989</v>
      </c>
      <c r="DP365">
        <v>3.8564240000000001</v>
      </c>
      <c r="DQ365">
        <v>4.892709</v>
      </c>
      <c r="DR365">
        <v>1.0362849999999999</v>
      </c>
      <c r="DS365">
        <v>4.5864770000000004</v>
      </c>
      <c r="DT365">
        <v>6.7860905059734122</v>
      </c>
      <c r="DU365">
        <v>6.2426050000000002</v>
      </c>
      <c r="DV365">
        <v>7.1009270000000004</v>
      </c>
      <c r="DW365">
        <v>0.85832200000000025</v>
      </c>
      <c r="DX365">
        <v>6.4057880000000003</v>
      </c>
      <c r="DY365">
        <v>4.5950759302637936</v>
      </c>
      <c r="DZ365">
        <v>4.35276</v>
      </c>
      <c r="EA365">
        <v>4.9751669999999999</v>
      </c>
      <c r="EB365">
        <v>0.62240699999999993</v>
      </c>
      <c r="EC365">
        <v>4.9688800000000004</v>
      </c>
      <c r="ED365">
        <v>7.6368157554632692</v>
      </c>
      <c r="EE365">
        <v>6.9407540000000001</v>
      </c>
      <c r="EF365">
        <v>8.0621679999999998</v>
      </c>
      <c r="EG365">
        <v>1.1214139999999999</v>
      </c>
      <c r="EH365">
        <v>7.2108100000000004</v>
      </c>
      <c r="EI365">
        <v>7.6728296274966201</v>
      </c>
      <c r="EJ365">
        <v>7.4780980000000001</v>
      </c>
      <c r="EK365">
        <v>11.786702999999999</v>
      </c>
      <c r="EL365">
        <v>4.3086049999999991</v>
      </c>
      <c r="EM365">
        <v>11.786702999999999</v>
      </c>
      <c r="EN365">
        <v>47.665766574732189</v>
      </c>
      <c r="EO365">
        <v>32.858499999999999</v>
      </c>
      <c r="EP365">
        <v>54.366349999999997</v>
      </c>
      <c r="EQ365">
        <v>21.507850000000001</v>
      </c>
      <c r="ER365">
        <v>32.858499999999999</v>
      </c>
      <c r="ES365">
        <v>17.268840742915451</v>
      </c>
      <c r="ET365">
        <v>11.2582</v>
      </c>
      <c r="EU365">
        <v>20.06636</v>
      </c>
      <c r="EV365">
        <v>8.8081599999999991</v>
      </c>
      <c r="EW365">
        <v>11.2582</v>
      </c>
      <c r="EX365">
        <v>30.39692583181672</v>
      </c>
      <c r="EY365">
        <v>21.600300000000001</v>
      </c>
      <c r="EZ365">
        <v>37.479089999999999</v>
      </c>
      <c r="FA365">
        <v>15.87879</v>
      </c>
      <c r="FB365">
        <v>21.600300000000001</v>
      </c>
      <c r="FC365">
        <v>0.61951214933573195</v>
      </c>
      <c r="FD365">
        <v>0.42706204938575509</v>
      </c>
      <c r="FE365">
        <v>0.70659965758093779</v>
      </c>
      <c r="FF365">
        <v>0.2795376081951827</v>
      </c>
      <c r="FG365">
        <v>0.42706204938575509</v>
      </c>
      <c r="FH365">
        <v>1.7729485598594461</v>
      </c>
      <c r="FI365">
        <v>1.3884356704454619</v>
      </c>
      <c r="FJ365">
        <v>2.3080687683247438</v>
      </c>
      <c r="FK365">
        <v>0.91963309787928194</v>
      </c>
      <c r="FL365">
        <v>1.918628199889858</v>
      </c>
      <c r="FM365">
        <v>46.544854837674748</v>
      </c>
      <c r="FN365">
        <v>40.58</v>
      </c>
      <c r="FO365">
        <v>48.19</v>
      </c>
      <c r="FP365">
        <v>7.6099999999999994</v>
      </c>
      <c r="FQ365">
        <v>40.58</v>
      </c>
      <c r="FR365">
        <v>527.9172040479616</v>
      </c>
      <c r="FS365">
        <v>504.09746999999999</v>
      </c>
      <c r="FT365">
        <v>535.50675999999999</v>
      </c>
      <c r="FU365">
        <v>31.409289999999999</v>
      </c>
      <c r="FV365">
        <v>507.49322999999998</v>
      </c>
      <c r="FW365">
        <v>0.71703339700411539</v>
      </c>
      <c r="FX365">
        <v>0.70822700000000005</v>
      </c>
      <c r="FY365">
        <v>0.74669099999999999</v>
      </c>
      <c r="FZ365">
        <v>3.8463999999999943E-2</v>
      </c>
      <c r="GA365">
        <v>0.74341199999999996</v>
      </c>
      <c r="GB365">
        <v>12</v>
      </c>
      <c r="GC365">
        <v>58</v>
      </c>
    </row>
    <row r="366" spans="1:185" x14ac:dyDescent="0.3">
      <c r="A366" s="36" t="s">
        <v>1756</v>
      </c>
      <c r="B366">
        <v>-7.1217335843144894E-2</v>
      </c>
      <c r="C366">
        <v>1.7949016172499259</v>
      </c>
      <c r="D366">
        <v>1.882164523113846</v>
      </c>
      <c r="E366">
        <v>-0.94728323224673661</v>
      </c>
      <c r="F366">
        <v>-0.57434825964186775</v>
      </c>
      <c r="G366">
        <v>1.521631513921254</v>
      </c>
      <c r="H366">
        <v>-54.200136801248703</v>
      </c>
      <c r="I366">
        <v>3.7781531040544603E-2</v>
      </c>
      <c r="J366">
        <v>0.62378534622626014</v>
      </c>
      <c r="K366">
        <v>0.21775482555687989</v>
      </c>
      <c r="L366">
        <v>-2.4481081125149681E-2</v>
      </c>
      <c r="M366">
        <v>9.9745032840672085E-2</v>
      </c>
      <c r="N366">
        <v>0.17528280385997499</v>
      </c>
      <c r="O366">
        <v>-0.20655020353239181</v>
      </c>
      <c r="P366">
        <v>-3.1267399672416873E-2</v>
      </c>
      <c r="Q366">
        <v>-0.1189075540492612</v>
      </c>
      <c r="R366">
        <v>4.0333823260186433E-2</v>
      </c>
      <c r="S366">
        <v>0.8460793288627273</v>
      </c>
      <c r="T366">
        <v>-0.51638768438409688</v>
      </c>
      <c r="U366">
        <v>-0.50187824647448731</v>
      </c>
      <c r="V366">
        <v>1.947321372522804</v>
      </c>
      <c r="W366">
        <v>1.942775386585329</v>
      </c>
      <c r="X366">
        <v>0.2075705583083795</v>
      </c>
      <c r="Y366">
        <v>0.19522108728520701</v>
      </c>
      <c r="Z366">
        <v>4.7590316345032101E-2</v>
      </c>
      <c r="AA366">
        <v>5.2903361021812367E-2</v>
      </c>
      <c r="AB366">
        <v>45.484521169025967</v>
      </c>
      <c r="AC366">
        <v>-0.32724659416816049</v>
      </c>
      <c r="AD366">
        <v>1.902717148883134</v>
      </c>
      <c r="AE366">
        <v>0.53481715247654005</v>
      </c>
      <c r="AF366">
        <v>0.52246768145336753</v>
      </c>
      <c r="AG366">
        <v>0.83444234726846178</v>
      </c>
      <c r="AH366">
        <v>5.5366064881365341E-3</v>
      </c>
      <c r="AI366">
        <v>255.38149219456801</v>
      </c>
      <c r="AJ366">
        <v>199.8030877285058</v>
      </c>
      <c r="AK366">
        <v>270.94629657458648</v>
      </c>
      <c r="AL366">
        <v>295.39501523737653</v>
      </c>
      <c r="AM366">
        <v>631.42820886618233</v>
      </c>
      <c r="AN366">
        <v>865.9694697601941</v>
      </c>
      <c r="AO366">
        <v>381.81273397626342</v>
      </c>
      <c r="AP366">
        <v>737.25673517119412</v>
      </c>
      <c r="AQ366">
        <v>22.251381102048182</v>
      </c>
      <c r="AR366">
        <v>5.9519548368736199</v>
      </c>
      <c r="AS366">
        <v>11.25128655092392</v>
      </c>
      <c r="AT366">
        <v>-24.403843585905641</v>
      </c>
      <c r="AU366">
        <v>-14.07774671097628</v>
      </c>
      <c r="AV366">
        <v>-10.326096874929361</v>
      </c>
      <c r="AW366">
        <v>2.682267667736713</v>
      </c>
      <c r="AX366">
        <v>2.3927999999999998</v>
      </c>
      <c r="AY366">
        <v>3.1823000000000001</v>
      </c>
      <c r="AZ366">
        <v>0.78950000000000031</v>
      </c>
      <c r="BA366">
        <v>2.4491999999999998</v>
      </c>
      <c r="BB366">
        <v>0.81282140334695319</v>
      </c>
      <c r="BC366">
        <v>0.81169999999999998</v>
      </c>
      <c r="BD366">
        <v>0.81440000000000001</v>
      </c>
      <c r="BE366">
        <v>2.7000000000000361E-3</v>
      </c>
      <c r="BF366">
        <v>0.81240000000000001</v>
      </c>
      <c r="BG366">
        <v>31.32123372231959</v>
      </c>
      <c r="BH366">
        <v>31.173500000000001</v>
      </c>
      <c r="BI366">
        <v>31.430199999999999</v>
      </c>
      <c r="BJ366">
        <v>0.2566999999999986</v>
      </c>
      <c r="BK366">
        <v>31.363399999999999</v>
      </c>
      <c r="BL366">
        <v>21.899746878123381</v>
      </c>
      <c r="BM366">
        <v>19.544499999999999</v>
      </c>
      <c r="BN366">
        <v>23.684899999999999</v>
      </c>
      <c r="BO366">
        <v>4.1403999999999996</v>
      </c>
      <c r="BP366">
        <v>22.891200000000001</v>
      </c>
      <c r="BQ366">
        <v>16.561902899112798</v>
      </c>
      <c r="BR366">
        <v>14.110099999999999</v>
      </c>
      <c r="BS366">
        <v>18.358499999999999</v>
      </c>
      <c r="BT366">
        <v>4.2484000000000002</v>
      </c>
      <c r="BU366">
        <v>17.515699999999999</v>
      </c>
      <c r="BV366">
        <v>-2.5225243205153438</v>
      </c>
      <c r="BW366">
        <v>-3.9150999999999998</v>
      </c>
      <c r="BX366">
        <v>-0.31319999999999998</v>
      </c>
      <c r="BY366">
        <v>3.6019000000000001</v>
      </c>
      <c r="BZ366">
        <v>-3.1093999999999999</v>
      </c>
      <c r="CA366">
        <v>-14.03938316189033</v>
      </c>
      <c r="CB366">
        <v>-14.462999999999999</v>
      </c>
      <c r="CC366">
        <v>-13.3644</v>
      </c>
      <c r="CD366">
        <v>1.0985999999999989</v>
      </c>
      <c r="CE366">
        <v>-14.4063</v>
      </c>
      <c r="CF366">
        <v>128.71273458899981</v>
      </c>
      <c r="CG366">
        <v>123.8</v>
      </c>
      <c r="CH366">
        <v>140.19999999999999</v>
      </c>
      <c r="CI366">
        <v>16.399999999999991</v>
      </c>
      <c r="CJ366">
        <v>123.8</v>
      </c>
      <c r="CK366">
        <v>44.515041639249318</v>
      </c>
      <c r="CL366">
        <v>44.2</v>
      </c>
      <c r="CM366">
        <v>44.8</v>
      </c>
      <c r="CN366">
        <v>0.59999999999999432</v>
      </c>
      <c r="CO366">
        <v>44.2</v>
      </c>
      <c r="CP366">
        <v>102.48995216453029</v>
      </c>
      <c r="CQ366">
        <v>95.3</v>
      </c>
      <c r="CR366">
        <v>130.1</v>
      </c>
      <c r="CS366">
        <v>34.799999999999997</v>
      </c>
      <c r="CT366">
        <v>95.4</v>
      </c>
      <c r="CU366">
        <v>18.358770177069371</v>
      </c>
      <c r="CV366">
        <v>16.2</v>
      </c>
      <c r="CW366">
        <v>24.1</v>
      </c>
      <c r="CX366">
        <v>7.9000000000000021</v>
      </c>
      <c r="CY366">
        <v>16.399999999999999</v>
      </c>
      <c r="CZ366">
        <v>262.97167524978141</v>
      </c>
      <c r="DA366">
        <v>116.3</v>
      </c>
      <c r="DB366">
        <v>311.5</v>
      </c>
      <c r="DC366">
        <v>195.2</v>
      </c>
      <c r="DD366">
        <v>309</v>
      </c>
      <c r="DE366">
        <v>21.308111422354848</v>
      </c>
      <c r="DF366">
        <v>17.399999999999999</v>
      </c>
      <c r="DG366">
        <v>23.2</v>
      </c>
      <c r="DH366">
        <v>5.8000000000000007</v>
      </c>
      <c r="DI366">
        <v>22.9</v>
      </c>
      <c r="DJ366">
        <v>0.17464368400508301</v>
      </c>
      <c r="DK366">
        <v>0.16718433490884541</v>
      </c>
      <c r="DL366">
        <v>0.19367315927614309</v>
      </c>
      <c r="DM366">
        <v>2.648882436729769E-2</v>
      </c>
      <c r="DN366">
        <v>0.16718433490884541</v>
      </c>
      <c r="DO366">
        <v>5.085301532984106</v>
      </c>
      <c r="DP366">
        <v>4.879683</v>
      </c>
      <c r="DQ366">
        <v>5.1139720000000004</v>
      </c>
      <c r="DR366">
        <v>0.23428900000000041</v>
      </c>
      <c r="DS366">
        <v>5.1112190000000002</v>
      </c>
      <c r="DT366">
        <v>6.9889102663868661</v>
      </c>
      <c r="DU366">
        <v>6.9380810000000004</v>
      </c>
      <c r="DV366">
        <v>7.0373210000000004</v>
      </c>
      <c r="DW366">
        <v>9.9239999999999995E-2</v>
      </c>
      <c r="DX366">
        <v>6.972391</v>
      </c>
      <c r="DY366">
        <v>5.1970733125074373</v>
      </c>
      <c r="DZ366">
        <v>5.1941930000000003</v>
      </c>
      <c r="EA366">
        <v>5.2009179999999997</v>
      </c>
      <c r="EB366">
        <v>6.7249999999994259E-3</v>
      </c>
      <c r="EC366">
        <v>5.1953670000000001</v>
      </c>
      <c r="ED366">
        <v>11.76985750639702</v>
      </c>
      <c r="EE366">
        <v>7.6643530000000002</v>
      </c>
      <c r="EF366">
        <v>14.218896000000001</v>
      </c>
      <c r="EG366">
        <v>6.5545430000000007</v>
      </c>
      <c r="EH366">
        <v>12.591988000000001</v>
      </c>
      <c r="EI366">
        <v>8.641593457459976</v>
      </c>
      <c r="EJ366">
        <v>8.6359209999999997</v>
      </c>
      <c r="EK366">
        <v>8.6555230000000005</v>
      </c>
      <c r="EL366">
        <v>1.9602000000000789E-2</v>
      </c>
      <c r="EM366">
        <v>8.6376150000000003</v>
      </c>
      <c r="EN366">
        <v>58.858334305310862</v>
      </c>
      <c r="EO366">
        <v>55.94115</v>
      </c>
      <c r="EP366">
        <v>64.306719999999999</v>
      </c>
      <c r="EQ366">
        <v>8.3655699999999982</v>
      </c>
      <c r="ER366">
        <v>56.860779999999998</v>
      </c>
      <c r="ES366">
        <v>25.040074429611739</v>
      </c>
      <c r="ET366">
        <v>23.22307</v>
      </c>
      <c r="EU366">
        <v>29.335799999999999</v>
      </c>
      <c r="EV366">
        <v>6.1127299999999991</v>
      </c>
      <c r="EW366">
        <v>23.253720000000001</v>
      </c>
      <c r="EX366">
        <v>33.818259875699113</v>
      </c>
      <c r="EY366">
        <v>28.015170000000001</v>
      </c>
      <c r="EZ366">
        <v>35.63017</v>
      </c>
      <c r="FA366">
        <v>7.6149999999999984</v>
      </c>
      <c r="FB366">
        <v>33.607059999999997</v>
      </c>
      <c r="FC366">
        <v>0.50143623294792417</v>
      </c>
      <c r="FD366">
        <v>0.47658364535544973</v>
      </c>
      <c r="FE366">
        <v>0.54785307485549006</v>
      </c>
      <c r="FF366">
        <v>7.1269429500040393E-2</v>
      </c>
      <c r="FG366">
        <v>0.48441831836053151</v>
      </c>
      <c r="FH366">
        <v>1.367549936020366</v>
      </c>
      <c r="FI366">
        <v>0.95498230830589248</v>
      </c>
      <c r="FJ366">
        <v>1.532457979124072</v>
      </c>
      <c r="FK366">
        <v>0.57747567081817908</v>
      </c>
      <c r="FL366">
        <v>1.4452337088431439</v>
      </c>
      <c r="FM366">
        <v>49.279067386390359</v>
      </c>
      <c r="FN366">
        <v>48.9</v>
      </c>
      <c r="FO366">
        <v>49.34</v>
      </c>
      <c r="FP366">
        <v>0.44000000000000478</v>
      </c>
      <c r="FQ366">
        <v>49.21</v>
      </c>
      <c r="FR366">
        <v>739.97585406110295</v>
      </c>
      <c r="FS366">
        <v>726.41832999999997</v>
      </c>
      <c r="FT366">
        <v>743.38316999999995</v>
      </c>
      <c r="FU366">
        <v>16.964839999999981</v>
      </c>
      <c r="FV366">
        <v>733.11782000000005</v>
      </c>
      <c r="FW366">
        <v>0.66477717973800643</v>
      </c>
      <c r="FX366">
        <v>0.66155600000000003</v>
      </c>
      <c r="FY366">
        <v>0.67581500000000005</v>
      </c>
      <c r="FZ366">
        <v>1.425900000000002E-2</v>
      </c>
      <c r="GA366">
        <v>0.66987699999999994</v>
      </c>
      <c r="GB366">
        <v>14</v>
      </c>
      <c r="GC366">
        <v>73</v>
      </c>
    </row>
    <row r="367" spans="1:185" x14ac:dyDescent="0.3">
      <c r="A367" s="36" t="s">
        <v>1759</v>
      </c>
      <c r="B367">
        <v>-4.7799072167077239E-2</v>
      </c>
      <c r="C367">
        <v>1.825307835736764</v>
      </c>
      <c r="D367">
        <v>1.7287459199010109</v>
      </c>
      <c r="E367">
        <v>-0.85650986813075758</v>
      </c>
      <c r="F367">
        <v>-0.54327240176497937</v>
      </c>
      <c r="G367">
        <v>1.3998211236150959</v>
      </c>
      <c r="H367">
        <v>-54.192081473766663</v>
      </c>
      <c r="I367">
        <v>5.0596229376610187E-2</v>
      </c>
      <c r="J367">
        <v>0.1866397910245087</v>
      </c>
      <c r="K367">
        <v>0.13020315157492551</v>
      </c>
      <c r="L367">
        <v>-1.9702275551111609E-2</v>
      </c>
      <c r="M367">
        <v>0.10293393516986619</v>
      </c>
      <c r="N367">
        <v>0.19321743129237429</v>
      </c>
      <c r="O367">
        <v>-0.218070937674576</v>
      </c>
      <c r="P367">
        <v>-2.4853506382201671E-2</v>
      </c>
      <c r="Q367">
        <v>-0.1214610791068331</v>
      </c>
      <c r="R367">
        <v>3.8184809206385131E-2</v>
      </c>
      <c r="S367">
        <v>0.76650204026393998</v>
      </c>
      <c r="T367">
        <v>-0.51781168551455858</v>
      </c>
      <c r="U367">
        <v>-0.49278816121274621</v>
      </c>
      <c r="V367">
        <v>1.946872725088034</v>
      </c>
      <c r="W367">
        <v>1.930747805347746</v>
      </c>
      <c r="X367">
        <v>0.19571067541016279</v>
      </c>
      <c r="Y367">
        <v>0.17605201867554149</v>
      </c>
      <c r="Z367">
        <v>4.5911499921367782E-2</v>
      </c>
      <c r="AA367">
        <v>6.3956940885437075E-2</v>
      </c>
      <c r="AB367">
        <v>53.19773564566114</v>
      </c>
      <c r="AC367">
        <v>-0.3954329407108923</v>
      </c>
      <c r="AD367">
        <v>1.934304129511909</v>
      </c>
      <c r="AE367">
        <v>0.59114361612105504</v>
      </c>
      <c r="AF367">
        <v>0.57148495938643384</v>
      </c>
      <c r="AG367">
        <v>1.024702078215926</v>
      </c>
      <c r="AH367">
        <v>5.6865239601613174E-3</v>
      </c>
      <c r="AI367">
        <v>286.35713127263739</v>
      </c>
      <c r="AJ367">
        <v>238.37051094695161</v>
      </c>
      <c r="AK367">
        <v>282.83332963520718</v>
      </c>
      <c r="AL367">
        <v>337.86754484659127</v>
      </c>
      <c r="AM367">
        <v>456.48769618669229</v>
      </c>
      <c r="AN367">
        <v>622.30278930471673</v>
      </c>
      <c r="AO367">
        <v>261.72879306552409</v>
      </c>
      <c r="AP367">
        <v>514.24611235324619</v>
      </c>
      <c r="AQ367">
        <v>21.173553247837191</v>
      </c>
      <c r="AR367">
        <v>5.770901516492482</v>
      </c>
      <c r="AS367">
        <v>12.07122255497289</v>
      </c>
      <c r="AT367">
        <v>-21.00219148453321</v>
      </c>
      <c r="AU367">
        <v>-9.1843150250594654</v>
      </c>
      <c r="AV367">
        <v>-11.817876459473741</v>
      </c>
      <c r="AW367">
        <v>2.3781968842971102</v>
      </c>
      <c r="AX367">
        <v>1.9565999999999999</v>
      </c>
      <c r="AY367">
        <v>2.6137999999999999</v>
      </c>
      <c r="AZ367">
        <v>0.65720000000000001</v>
      </c>
      <c r="BA367">
        <v>2.5333999999999999</v>
      </c>
      <c r="BB367">
        <v>0.95450187998436709</v>
      </c>
      <c r="BC367">
        <v>0.94889999999999997</v>
      </c>
      <c r="BD367">
        <v>0.96109999999999995</v>
      </c>
      <c r="BE367">
        <v>1.219999999999999E-2</v>
      </c>
      <c r="BF367">
        <v>0.95660000000000001</v>
      </c>
      <c r="BG367">
        <v>13.87034028473346</v>
      </c>
      <c r="BH367">
        <v>12.825100000000001</v>
      </c>
      <c r="BI367">
        <v>14.734400000000001</v>
      </c>
      <c r="BJ367">
        <v>1.9093</v>
      </c>
      <c r="BK367">
        <v>13.5617</v>
      </c>
      <c r="BL367">
        <v>10.261543552165421</v>
      </c>
      <c r="BM367">
        <v>8.0234000000000005</v>
      </c>
      <c r="BN367">
        <v>15.36</v>
      </c>
      <c r="BO367">
        <v>7.3365999999999989</v>
      </c>
      <c r="BP367">
        <v>15.36</v>
      </c>
      <c r="BQ367">
        <v>7.5817398241742717</v>
      </c>
      <c r="BR367">
        <v>5.7693000000000003</v>
      </c>
      <c r="BS367">
        <v>11.5578</v>
      </c>
      <c r="BT367">
        <v>5.7885</v>
      </c>
      <c r="BU367">
        <v>11.5578</v>
      </c>
      <c r="BV367">
        <v>-1.1105365708501209</v>
      </c>
      <c r="BW367">
        <v>-3.3277999999999999</v>
      </c>
      <c r="BX367">
        <v>1.5839000000000001</v>
      </c>
      <c r="BY367">
        <v>4.9116999999999997</v>
      </c>
      <c r="BZ367">
        <v>-1.5626</v>
      </c>
      <c r="CA367">
        <v>-6.471203253324151</v>
      </c>
      <c r="CB367">
        <v>-9.9952000000000005</v>
      </c>
      <c r="CC367">
        <v>-4.2596999999999996</v>
      </c>
      <c r="CD367">
        <v>5.7355000000000009</v>
      </c>
      <c r="CE367">
        <v>-9.9952000000000005</v>
      </c>
      <c r="CF367">
        <v>108.05667695147049</v>
      </c>
      <c r="CG367">
        <v>78.3</v>
      </c>
      <c r="CH367">
        <v>135.5</v>
      </c>
      <c r="CI367">
        <v>57.2</v>
      </c>
      <c r="CJ367">
        <v>78.3</v>
      </c>
      <c r="CK367">
        <v>39.628285949014902</v>
      </c>
      <c r="CL367">
        <v>31.9</v>
      </c>
      <c r="CM367">
        <v>44</v>
      </c>
      <c r="CN367">
        <v>12.1</v>
      </c>
      <c r="CO367">
        <v>31.9</v>
      </c>
      <c r="CP367">
        <v>65.773501674272893</v>
      </c>
      <c r="CQ367">
        <v>60.2</v>
      </c>
      <c r="CR367">
        <v>72.2</v>
      </c>
      <c r="CS367">
        <v>12</v>
      </c>
      <c r="CT367">
        <v>62.6</v>
      </c>
      <c r="CU367">
        <v>14.782192570806441</v>
      </c>
      <c r="CV367">
        <v>12</v>
      </c>
      <c r="CW367">
        <v>17.3</v>
      </c>
      <c r="CX367">
        <v>5.3000000000000007</v>
      </c>
      <c r="CY367">
        <v>12</v>
      </c>
      <c r="CZ367">
        <v>195.4359088261597</v>
      </c>
      <c r="DA367">
        <v>143.69999999999999</v>
      </c>
      <c r="DB367">
        <v>202.9</v>
      </c>
      <c r="DC367">
        <v>59.200000000000017</v>
      </c>
      <c r="DD367">
        <v>199.4</v>
      </c>
      <c r="DE367">
        <v>22.208966214419689</v>
      </c>
      <c r="DF367">
        <v>17.3</v>
      </c>
      <c r="DG367">
        <v>25.1</v>
      </c>
      <c r="DH367">
        <v>7.8000000000000007</v>
      </c>
      <c r="DI367">
        <v>17.3</v>
      </c>
      <c r="DJ367">
        <v>0.21146411630939699</v>
      </c>
      <c r="DK367">
        <v>0.14396028681742959</v>
      </c>
      <c r="DL367">
        <v>0.27903624382207581</v>
      </c>
      <c r="DM367">
        <v>0.13507595700464611</v>
      </c>
      <c r="DN367">
        <v>0.14396028681742959</v>
      </c>
      <c r="DO367">
        <v>4.5071166068569219</v>
      </c>
      <c r="DP367">
        <v>4.3509479999999998</v>
      </c>
      <c r="DQ367">
        <v>4.6078299999999999</v>
      </c>
      <c r="DR367">
        <v>0.25688200000000011</v>
      </c>
      <c r="DS367">
        <v>4.3707859999999998</v>
      </c>
      <c r="DT367">
        <v>6.8458966222691391</v>
      </c>
      <c r="DU367">
        <v>6.5657810000000003</v>
      </c>
      <c r="DV367">
        <v>7.064019</v>
      </c>
      <c r="DW367">
        <v>0.49823799999999968</v>
      </c>
      <c r="DX367">
        <v>6.5657810000000003</v>
      </c>
      <c r="DY367">
        <v>4.6060883187978856</v>
      </c>
      <c r="DZ367">
        <v>4.5614410000000003</v>
      </c>
      <c r="EA367">
        <v>4.6113939999999998</v>
      </c>
      <c r="EB367">
        <v>4.995299999999947E-2</v>
      </c>
      <c r="EC367">
        <v>4.6060970000000001</v>
      </c>
      <c r="ED367">
        <v>9.9037524242236774</v>
      </c>
      <c r="EE367">
        <v>7.6236550000000003</v>
      </c>
      <c r="EF367">
        <v>11.009378999999999</v>
      </c>
      <c r="EG367">
        <v>3.3857239999999988</v>
      </c>
      <c r="EH367">
        <v>10.993774</v>
      </c>
      <c r="EI367">
        <v>8.2260040352834256</v>
      </c>
      <c r="EJ367">
        <v>7.4700850000000001</v>
      </c>
      <c r="EK367">
        <v>9.2973520000000001</v>
      </c>
      <c r="EL367">
        <v>1.827267</v>
      </c>
      <c r="EM367">
        <v>9.1079570000000007</v>
      </c>
      <c r="EN367">
        <v>49.666322841447673</v>
      </c>
      <c r="EO367">
        <v>42.33014</v>
      </c>
      <c r="EP367">
        <v>54.209519999999998</v>
      </c>
      <c r="EQ367">
        <v>11.879379999999999</v>
      </c>
      <c r="ER367">
        <v>42.33014</v>
      </c>
      <c r="ES367">
        <v>14.802706977177801</v>
      </c>
      <c r="ET367">
        <v>10.54753</v>
      </c>
      <c r="EU367">
        <v>19.496310000000001</v>
      </c>
      <c r="EV367">
        <v>8.9487800000000011</v>
      </c>
      <c r="EW367">
        <v>10.54753</v>
      </c>
      <c r="EX367">
        <v>34.863615864269867</v>
      </c>
      <c r="EY367">
        <v>28.485610000000001</v>
      </c>
      <c r="EZ367">
        <v>37.276510000000002</v>
      </c>
      <c r="FA367">
        <v>8.7909000000000006</v>
      </c>
      <c r="FB367">
        <v>31.782609999999998</v>
      </c>
      <c r="FC367">
        <v>0.60351289272189612</v>
      </c>
      <c r="FD367">
        <v>0.51436836429942967</v>
      </c>
      <c r="FE367">
        <v>0.65871887340455804</v>
      </c>
      <c r="FF367">
        <v>0.14435050910512839</v>
      </c>
      <c r="FG367">
        <v>0.51436836429942967</v>
      </c>
      <c r="FH367">
        <v>2.3721544929985909</v>
      </c>
      <c r="FI367">
        <v>1.7805015410608469</v>
      </c>
      <c r="FJ367">
        <v>3.013275145934641</v>
      </c>
      <c r="FK367">
        <v>1.2327736048737941</v>
      </c>
      <c r="FL367">
        <v>3.013275145934641</v>
      </c>
      <c r="FM367">
        <v>43.002796072813013</v>
      </c>
      <c r="FN367">
        <v>39.35</v>
      </c>
      <c r="FO367">
        <v>44.33</v>
      </c>
      <c r="FP367">
        <v>4.9799999999999969</v>
      </c>
      <c r="FQ367">
        <v>39.99</v>
      </c>
      <c r="FR367">
        <v>583.14059949205239</v>
      </c>
      <c r="FS367">
        <v>531.18409999999994</v>
      </c>
      <c r="FT367">
        <v>592.16404999999997</v>
      </c>
      <c r="FU367">
        <v>60.979950000000031</v>
      </c>
      <c r="FV367">
        <v>581.95980999999995</v>
      </c>
      <c r="FW367">
        <v>0.68083687365064849</v>
      </c>
      <c r="FX367">
        <v>0.67100000000000004</v>
      </c>
      <c r="FY367">
        <v>0.74293200000000004</v>
      </c>
      <c r="FZ367">
        <v>7.1931999999999996E-2</v>
      </c>
      <c r="GA367">
        <v>0.68262599999999996</v>
      </c>
      <c r="GB367">
        <v>10</v>
      </c>
      <c r="GC367">
        <v>37</v>
      </c>
    </row>
    <row r="368" spans="1:185" x14ac:dyDescent="0.3">
      <c r="A368" s="36" t="s">
        <v>1763</v>
      </c>
      <c r="B368">
        <v>-5.712122924506146E-2</v>
      </c>
      <c r="C368">
        <v>1.7548031664148029</v>
      </c>
      <c r="D368">
        <v>1.819158238011318</v>
      </c>
      <c r="E368">
        <v>-0.86160611119517327</v>
      </c>
      <c r="F368">
        <v>-0.61704368206052618</v>
      </c>
      <c r="G368">
        <v>1.478649793255699</v>
      </c>
      <c r="H368">
        <v>-54.197900474505062</v>
      </c>
      <c r="I368">
        <v>6.9301633886084943E-2</v>
      </c>
      <c r="J368">
        <v>0.35810708739477431</v>
      </c>
      <c r="K368">
        <v>0.21070275865479399</v>
      </c>
      <c r="L368">
        <v>-3.0368768656579431E-2</v>
      </c>
      <c r="M368">
        <v>9.6113217939588533E-2</v>
      </c>
      <c r="N368">
        <v>0.18324057925231371</v>
      </c>
      <c r="O368">
        <v>-0.2067898359058834</v>
      </c>
      <c r="P368">
        <v>-2.3549256653569651E-2</v>
      </c>
      <c r="Q368">
        <v>-0.1151645641952955</v>
      </c>
      <c r="R368">
        <v>3.6188459282367018E-2</v>
      </c>
      <c r="S368">
        <v>0.83167930000900492</v>
      </c>
      <c r="T368">
        <v>-0.52201741898384035</v>
      </c>
      <c r="U368">
        <v>-0.51146555575755825</v>
      </c>
      <c r="V368">
        <v>1.9474008725615179</v>
      </c>
      <c r="W368">
        <v>1.9387027559245871</v>
      </c>
      <c r="X368">
        <v>0.2050941717886747</v>
      </c>
      <c r="Y368">
        <v>0.19379944692012399</v>
      </c>
      <c r="Z368">
        <v>4.5751846164174277E-2</v>
      </c>
      <c r="AA368">
        <v>5.4178573730723559E-2</v>
      </c>
      <c r="AB368">
        <v>46.189711852941727</v>
      </c>
      <c r="AC368">
        <v>-0.34373419667800198</v>
      </c>
      <c r="AD368">
        <v>1.915454176476074</v>
      </c>
      <c r="AE368">
        <v>0.54882836846667671</v>
      </c>
      <c r="AF368">
        <v>0.53753364359812594</v>
      </c>
      <c r="AG368">
        <v>0.77623391546674658</v>
      </c>
      <c r="AH368">
        <v>5.9785715436671523E-3</v>
      </c>
      <c r="AI368">
        <v>271.75344627676498</v>
      </c>
      <c r="AJ368">
        <v>223.27364000978969</v>
      </c>
      <c r="AK368">
        <v>286.69830726647672</v>
      </c>
      <c r="AL368">
        <v>305.2883912735681</v>
      </c>
      <c r="AM368">
        <v>367.68603772269279</v>
      </c>
      <c r="AN368">
        <v>492.00133943057779</v>
      </c>
      <c r="AO368">
        <v>164.5989299880205</v>
      </c>
      <c r="AP368">
        <v>393.23549371283519</v>
      </c>
      <c r="AQ368">
        <v>20.949828629407271</v>
      </c>
      <c r="AR368">
        <v>4.520127754356932</v>
      </c>
      <c r="AS368">
        <v>12.92957921095101</v>
      </c>
      <c r="AT368">
        <v>-17.95011598776172</v>
      </c>
      <c r="AU368">
        <v>-11.21004830698306</v>
      </c>
      <c r="AV368">
        <v>-6.7400676807786564</v>
      </c>
      <c r="AW368">
        <v>1.883515393982083</v>
      </c>
      <c r="AX368">
        <v>1.4849000000000001</v>
      </c>
      <c r="AY368">
        <v>2.5712999999999999</v>
      </c>
      <c r="AZ368">
        <v>1.0864</v>
      </c>
      <c r="BA368">
        <v>1.4849000000000001</v>
      </c>
      <c r="BB368">
        <v>0.86009297449480115</v>
      </c>
      <c r="BC368">
        <v>0.85719999999999996</v>
      </c>
      <c r="BD368">
        <v>0.86009999999999998</v>
      </c>
      <c r="BE368">
        <v>2.9000000000000141E-3</v>
      </c>
      <c r="BF368">
        <v>0.85840000000000005</v>
      </c>
      <c r="BG368">
        <v>26.352692289841389</v>
      </c>
      <c r="BH368">
        <v>26.351900000000001</v>
      </c>
      <c r="BI368">
        <v>26.770499999999998</v>
      </c>
      <c r="BJ368">
        <v>0.41859999999999792</v>
      </c>
      <c r="BK368">
        <v>26.5182</v>
      </c>
      <c r="BL368">
        <v>9.163151829020638</v>
      </c>
      <c r="BM368">
        <v>8.8434000000000008</v>
      </c>
      <c r="BN368">
        <v>9.1638999999999999</v>
      </c>
      <c r="BO368">
        <v>0.32049999999999912</v>
      </c>
      <c r="BP368">
        <v>8.9861000000000004</v>
      </c>
      <c r="BQ368">
        <v>6.0177624691296421</v>
      </c>
      <c r="BR368">
        <v>3.8847999999999998</v>
      </c>
      <c r="BS368">
        <v>6.0195999999999996</v>
      </c>
      <c r="BT368">
        <v>2.1347999999999998</v>
      </c>
      <c r="BU368">
        <v>5.9569999999999999</v>
      </c>
      <c r="BV368">
        <v>0.84043627777109786</v>
      </c>
      <c r="BW368">
        <v>0.73109999999999997</v>
      </c>
      <c r="BX368">
        <v>3.3285999999999998</v>
      </c>
      <c r="BY368">
        <v>2.5975000000000001</v>
      </c>
      <c r="BZ368">
        <v>0.73109999999999997</v>
      </c>
      <c r="CA368">
        <v>-6.8581988247517156</v>
      </c>
      <c r="CB368">
        <v>-7.2134999999999998</v>
      </c>
      <c r="CC368">
        <v>-6.6881000000000004</v>
      </c>
      <c r="CD368">
        <v>0.52539999999999942</v>
      </c>
      <c r="CE368">
        <v>-6.6881000000000004</v>
      </c>
      <c r="CF368">
        <v>98.765845717742678</v>
      </c>
      <c r="CG368">
        <v>86.4</v>
      </c>
      <c r="CH368">
        <v>99.6</v>
      </c>
      <c r="CI368">
        <v>13.19999999999999</v>
      </c>
      <c r="CJ368">
        <v>86.4</v>
      </c>
      <c r="CK368">
        <v>43.369743188757077</v>
      </c>
      <c r="CL368">
        <v>33.5</v>
      </c>
      <c r="CM368">
        <v>43.4</v>
      </c>
      <c r="CN368">
        <v>9.8999999999999986</v>
      </c>
      <c r="CO368">
        <v>33.5</v>
      </c>
      <c r="CP368">
        <v>88.610047698199494</v>
      </c>
      <c r="CQ368">
        <v>88.6</v>
      </c>
      <c r="CR368">
        <v>92.5</v>
      </c>
      <c r="CS368">
        <v>3.9000000000000061</v>
      </c>
      <c r="CT368">
        <v>91.1</v>
      </c>
      <c r="CU368">
        <v>15.299953092527261</v>
      </c>
      <c r="CV368">
        <v>15.2</v>
      </c>
      <c r="CW368">
        <v>15.6</v>
      </c>
      <c r="CX368">
        <v>0.40000000000000041</v>
      </c>
      <c r="CY368">
        <v>15.2</v>
      </c>
      <c r="CZ368">
        <v>68.98768751939177</v>
      </c>
      <c r="DA368">
        <v>46.7</v>
      </c>
      <c r="DB368">
        <v>70.8</v>
      </c>
      <c r="DC368">
        <v>24.099999999999991</v>
      </c>
      <c r="DD368">
        <v>70.8</v>
      </c>
      <c r="DE368">
        <v>24.677533208622819</v>
      </c>
      <c r="DF368">
        <v>17.3</v>
      </c>
      <c r="DG368">
        <v>24.7</v>
      </c>
      <c r="DH368">
        <v>7.3999999999999986</v>
      </c>
      <c r="DI368">
        <v>17.3</v>
      </c>
      <c r="DJ368">
        <v>0.25116551979633622</v>
      </c>
      <c r="DK368">
        <v>0.21291276490882211</v>
      </c>
      <c r="DL368">
        <v>0.25317742755465178</v>
      </c>
      <c r="DM368">
        <v>4.0264662645829667E-2</v>
      </c>
      <c r="DN368">
        <v>0.21291276490882211</v>
      </c>
      <c r="DO368">
        <v>4.136184318871349</v>
      </c>
      <c r="DP368">
        <v>4.1345890000000001</v>
      </c>
      <c r="DQ368">
        <v>4.5890329999999997</v>
      </c>
      <c r="DR368">
        <v>0.45444399999999963</v>
      </c>
      <c r="DS368">
        <v>4.5890329999999997</v>
      </c>
      <c r="DT368">
        <v>6.3613913186729514</v>
      </c>
      <c r="DU368">
        <v>6.3606259999999999</v>
      </c>
      <c r="DV368">
        <v>6.6324170000000002</v>
      </c>
      <c r="DW368">
        <v>0.27179100000000028</v>
      </c>
      <c r="DX368">
        <v>6.6324170000000002</v>
      </c>
      <c r="DY368">
        <v>4.5756007919904764</v>
      </c>
      <c r="DZ368">
        <v>4.5747419999999996</v>
      </c>
      <c r="EA368">
        <v>4.8423340000000001</v>
      </c>
      <c r="EB368">
        <v>0.2675920000000005</v>
      </c>
      <c r="EC368">
        <v>4.8423340000000001</v>
      </c>
      <c r="ED368">
        <v>6.8254344068299169</v>
      </c>
      <c r="EE368">
        <v>6.8250739999999999</v>
      </c>
      <c r="EF368">
        <v>6.833653</v>
      </c>
      <c r="EG368">
        <v>8.5790000000001143E-3</v>
      </c>
      <c r="EH368">
        <v>6.8250739999999999</v>
      </c>
      <c r="EI368">
        <v>7.6463414483454963</v>
      </c>
      <c r="EJ368">
        <v>7.646166</v>
      </c>
      <c r="EK368">
        <v>7.6954919999999998</v>
      </c>
      <c r="EL368">
        <v>4.9325999999999759E-2</v>
      </c>
      <c r="EM368">
        <v>7.6954919999999998</v>
      </c>
      <c r="EN368">
        <v>36.003546107087523</v>
      </c>
      <c r="EO368">
        <v>34.128720000000001</v>
      </c>
      <c r="EP368">
        <v>36.941920000000003</v>
      </c>
      <c r="EQ368">
        <v>2.8132000000000019</v>
      </c>
      <c r="ER368">
        <v>34.128720000000001</v>
      </c>
      <c r="ES368">
        <v>14.802351555840939</v>
      </c>
      <c r="ET368">
        <v>12.923249999999999</v>
      </c>
      <c r="EU368">
        <v>18.553290000000001</v>
      </c>
      <c r="EV368">
        <v>5.630040000000001</v>
      </c>
      <c r="EW368">
        <v>12.923249999999999</v>
      </c>
      <c r="EX368">
        <v>21.20119455124658</v>
      </c>
      <c r="EY368">
        <v>18.388629999999999</v>
      </c>
      <c r="EZ368">
        <v>21.205469999999998</v>
      </c>
      <c r="FA368">
        <v>2.8168399999999991</v>
      </c>
      <c r="FB368">
        <v>21.205469999999998</v>
      </c>
      <c r="FC368">
        <v>0.49881758772696422</v>
      </c>
      <c r="FD368">
        <v>0.47284247312677119</v>
      </c>
      <c r="FE368">
        <v>0.51181845714844654</v>
      </c>
      <c r="FF368">
        <v>3.8975984021675347E-2</v>
      </c>
      <c r="FG368">
        <v>0.47284247312677119</v>
      </c>
      <c r="FH368">
        <v>1.4324468797963159</v>
      </c>
      <c r="FI368">
        <v>0.99112502418708481</v>
      </c>
      <c r="FJ368">
        <v>1.6408774882479249</v>
      </c>
      <c r="FK368">
        <v>0.64975246406084031</v>
      </c>
      <c r="FL368">
        <v>1.6408774882479249</v>
      </c>
      <c r="FM368">
        <v>40.089734596270617</v>
      </c>
      <c r="FN368">
        <v>38.200000000000003</v>
      </c>
      <c r="FO368">
        <v>40.520000000000003</v>
      </c>
      <c r="FP368">
        <v>2.3199999999999998</v>
      </c>
      <c r="FQ368">
        <v>40.520000000000003</v>
      </c>
      <c r="FR368">
        <v>450.73789853068979</v>
      </c>
      <c r="FS368">
        <v>450.72944000000001</v>
      </c>
      <c r="FT368">
        <v>453.50376</v>
      </c>
      <c r="FU368">
        <v>2.7743199999999888</v>
      </c>
      <c r="FV368">
        <v>453.50376</v>
      </c>
      <c r="FW368">
        <v>0.76292332493892812</v>
      </c>
      <c r="FX368">
        <v>0.75748099999999996</v>
      </c>
      <c r="FY368">
        <v>0.76293999999999995</v>
      </c>
      <c r="FZ368">
        <v>5.4589999999999916E-3</v>
      </c>
      <c r="GA368">
        <v>0.75748099999999996</v>
      </c>
      <c r="GB368">
        <v>3</v>
      </c>
      <c r="GC368">
        <v>4</v>
      </c>
    </row>
    <row r="369" spans="1:185" x14ac:dyDescent="0.3">
      <c r="A369" s="36" t="s">
        <v>1765</v>
      </c>
      <c r="B369">
        <v>-5.119311479170581E-2</v>
      </c>
      <c r="C369">
        <v>1.813760466466692</v>
      </c>
      <c r="D369">
        <v>1.8142566394335311</v>
      </c>
      <c r="E369">
        <v>-0.75789748662414136</v>
      </c>
      <c r="F369">
        <v>-0.72324761565078277</v>
      </c>
      <c r="G369">
        <v>1.481145102274924</v>
      </c>
      <c r="H369">
        <v>-54.18497073310327</v>
      </c>
      <c r="I369">
        <v>0.1045725925279502</v>
      </c>
      <c r="J369">
        <v>0.54885842465375745</v>
      </c>
      <c r="K369">
        <v>0.21900660252273069</v>
      </c>
      <c r="L369">
        <v>-2.5272755217272121E-2</v>
      </c>
      <c r="M369">
        <v>9.2583642245558054E-2</v>
      </c>
      <c r="N369">
        <v>0.20660532272279511</v>
      </c>
      <c r="O369">
        <v>-0.23690650023981941</v>
      </c>
      <c r="P369">
        <v>-3.0301177517024231E-2</v>
      </c>
      <c r="Q369">
        <v>-0.13360384678836679</v>
      </c>
      <c r="R369">
        <v>4.3201393352795429E-2</v>
      </c>
      <c r="S369">
        <v>0.80112884353187697</v>
      </c>
      <c r="T369">
        <v>-0.55146648865013237</v>
      </c>
      <c r="U369">
        <v>-0.54903614690402069</v>
      </c>
      <c r="V369">
        <v>1.9536079117656411</v>
      </c>
      <c r="W369">
        <v>1.951313623420581</v>
      </c>
      <c r="X369">
        <v>0.21484993533616889</v>
      </c>
      <c r="Y369">
        <v>0.20309464566803989</v>
      </c>
      <c r="Z369">
        <v>4.2215942824551198E-2</v>
      </c>
      <c r="AA369">
        <v>5.2833476261908693E-2</v>
      </c>
      <c r="AB369">
        <v>45.753996650086847</v>
      </c>
      <c r="AC369">
        <v>-0.35865490832699298</v>
      </c>
      <c r="AD369">
        <v>1.9124044397321751</v>
      </c>
      <c r="AE369">
        <v>0.5735048436631619</v>
      </c>
      <c r="AF369">
        <v>0.5617495539950329</v>
      </c>
      <c r="AG369">
        <v>0.88622738626083442</v>
      </c>
      <c r="AH369">
        <v>5.0246343817974366E-3</v>
      </c>
      <c r="AI369">
        <v>309.78184194617518</v>
      </c>
      <c r="AJ369">
        <v>282.76682641875362</v>
      </c>
      <c r="AK369">
        <v>313.63044039133712</v>
      </c>
      <c r="AL369">
        <v>332.94826567198049</v>
      </c>
      <c r="AM369">
        <v>275.34074350252217</v>
      </c>
      <c r="AN369">
        <v>371.48576303830049</v>
      </c>
      <c r="AO369">
        <v>144.10250098244049</v>
      </c>
      <c r="AP369">
        <v>307.96129305914297</v>
      </c>
      <c r="AQ369">
        <v>20.040901969029729</v>
      </c>
      <c r="AR369">
        <v>4.4484689228084502</v>
      </c>
      <c r="AS369">
        <v>12.518782278536619</v>
      </c>
      <c r="AT369">
        <v>-14.320770219735079</v>
      </c>
      <c r="AU369">
        <v>-7.7559438864113712</v>
      </c>
      <c r="AV369">
        <v>-6.5648263333237082</v>
      </c>
      <c r="AW369">
        <v>1.639049939183632</v>
      </c>
      <c r="AX369">
        <v>1.5528999999999999</v>
      </c>
      <c r="AY369">
        <v>2.8445999999999998</v>
      </c>
      <c r="AZ369">
        <v>1.2917000000000001</v>
      </c>
      <c r="BA369">
        <v>2.8445999999999998</v>
      </c>
      <c r="BB369">
        <v>0.91339656868056995</v>
      </c>
      <c r="BC369">
        <v>0.87549999999999994</v>
      </c>
      <c r="BD369">
        <v>0.92779999999999996</v>
      </c>
      <c r="BE369">
        <v>5.2300000000000013E-2</v>
      </c>
      <c r="BF369">
        <v>0.89570000000000005</v>
      </c>
      <c r="BG369">
        <v>20.54942903937097</v>
      </c>
      <c r="BH369">
        <v>18.668800000000001</v>
      </c>
      <c r="BI369">
        <v>24.817</v>
      </c>
      <c r="BJ369">
        <v>6.1481999999999992</v>
      </c>
      <c r="BK369">
        <v>22.595400000000001</v>
      </c>
      <c r="BL369">
        <v>3.2914568886047091</v>
      </c>
      <c r="BM369">
        <v>2.8262</v>
      </c>
      <c r="BN369">
        <v>10.0928</v>
      </c>
      <c r="BO369">
        <v>7.2666000000000004</v>
      </c>
      <c r="BP369">
        <v>10.0928</v>
      </c>
      <c r="BQ369">
        <v>1.843624573904231</v>
      </c>
      <c r="BR369">
        <v>1.6035999999999999</v>
      </c>
      <c r="BS369">
        <v>5.2782</v>
      </c>
      <c r="BT369">
        <v>3.6745999999999999</v>
      </c>
      <c r="BU369">
        <v>5.2782</v>
      </c>
      <c r="BV369">
        <v>0.77063852179826009</v>
      </c>
      <c r="BW369">
        <v>0.63519999999999999</v>
      </c>
      <c r="BX369">
        <v>2.8717000000000001</v>
      </c>
      <c r="BY369">
        <v>2.2364999999999999</v>
      </c>
      <c r="BZ369">
        <v>2.8416000000000001</v>
      </c>
      <c r="CA369">
        <v>-2.6142630959283042</v>
      </c>
      <c r="CB369">
        <v>-8.1197999999999997</v>
      </c>
      <c r="CC369">
        <v>-2.2387999999999999</v>
      </c>
      <c r="CD369">
        <v>5.8810000000000002</v>
      </c>
      <c r="CE369">
        <v>-8.1197999999999997</v>
      </c>
      <c r="CF369">
        <v>63.52446997915748</v>
      </c>
      <c r="CG369">
        <v>53.3</v>
      </c>
      <c r="CH369">
        <v>63.9</v>
      </c>
      <c r="CI369">
        <v>10.6</v>
      </c>
      <c r="CJ369">
        <v>53.3</v>
      </c>
      <c r="CK369">
        <v>21.74291701810693</v>
      </c>
      <c r="CL369">
        <v>15</v>
      </c>
      <c r="CM369">
        <v>21.9</v>
      </c>
      <c r="CN369">
        <v>6.8999999999999986</v>
      </c>
      <c r="CO369">
        <v>15</v>
      </c>
      <c r="CP369">
        <v>60.873567953554563</v>
      </c>
      <c r="CQ369">
        <v>60.8</v>
      </c>
      <c r="CR369">
        <v>67.8</v>
      </c>
      <c r="CS369">
        <v>7</v>
      </c>
      <c r="CT369">
        <v>65.3</v>
      </c>
      <c r="CU369">
        <v>12.37852073097368</v>
      </c>
      <c r="CV369">
        <v>10.7</v>
      </c>
      <c r="CW369">
        <v>12.5</v>
      </c>
      <c r="CX369">
        <v>1.8000000000000009</v>
      </c>
      <c r="CY369">
        <v>11.3</v>
      </c>
      <c r="CZ369">
        <v>78.09569449098413</v>
      </c>
      <c r="DA369">
        <v>50.4</v>
      </c>
      <c r="DB369">
        <v>78.2</v>
      </c>
      <c r="DC369">
        <v>27.8</v>
      </c>
      <c r="DD369">
        <v>54.3</v>
      </c>
      <c r="DE369">
        <v>9.27091498993253</v>
      </c>
      <c r="DF369">
        <v>3.4</v>
      </c>
      <c r="DG369">
        <v>9.4</v>
      </c>
      <c r="DH369">
        <v>6</v>
      </c>
      <c r="DI369">
        <v>3.4</v>
      </c>
      <c r="DJ369">
        <v>0.20629780505719089</v>
      </c>
      <c r="DK369">
        <v>0.1678211586901763</v>
      </c>
      <c r="DL369">
        <v>0.2077373211963589</v>
      </c>
      <c r="DM369">
        <v>3.9916162506182552E-2</v>
      </c>
      <c r="DN369">
        <v>0.1678211586901763</v>
      </c>
      <c r="DO369">
        <v>3.8437815029935889</v>
      </c>
      <c r="DP369">
        <v>3.8316140000000001</v>
      </c>
      <c r="DQ369">
        <v>4.0112399999999999</v>
      </c>
      <c r="DR369">
        <v>0.17962599999999981</v>
      </c>
      <c r="DS369">
        <v>3.9796279999999999</v>
      </c>
      <c r="DT369">
        <v>6.3315861336215953</v>
      </c>
      <c r="DU369">
        <v>6.0431059999999999</v>
      </c>
      <c r="DV369">
        <v>6.35243</v>
      </c>
      <c r="DW369">
        <v>0.30932400000000021</v>
      </c>
      <c r="DX369">
        <v>6.1665210000000004</v>
      </c>
      <c r="DY369">
        <v>4.1469623933722408</v>
      </c>
      <c r="DZ369">
        <v>4.125686</v>
      </c>
      <c r="EA369">
        <v>4.5637319999999999</v>
      </c>
      <c r="EB369">
        <v>0.43804599999999988</v>
      </c>
      <c r="EC369">
        <v>4.5011749999999999</v>
      </c>
      <c r="ED369">
        <v>7.0117827589239292</v>
      </c>
      <c r="EE369">
        <v>6.6773220000000002</v>
      </c>
      <c r="EF369">
        <v>7.0662120000000002</v>
      </c>
      <c r="EG369">
        <v>0.38889000000000001</v>
      </c>
      <c r="EH369">
        <v>6.6773220000000002</v>
      </c>
      <c r="EI369">
        <v>7.5451444461736097</v>
      </c>
      <c r="EJ369">
        <v>7.5405280000000001</v>
      </c>
      <c r="EK369">
        <v>8.0023959999999992</v>
      </c>
      <c r="EL369">
        <v>0.46186799999999911</v>
      </c>
      <c r="EM369">
        <v>8.0023959999999992</v>
      </c>
      <c r="EN369">
        <v>25.2958130889389</v>
      </c>
      <c r="EO369">
        <v>24.942250000000001</v>
      </c>
      <c r="EP369">
        <v>30.245180000000001</v>
      </c>
      <c r="EQ369">
        <v>5.3029299999999999</v>
      </c>
      <c r="ER369">
        <v>25.744820000000001</v>
      </c>
      <c r="ES369">
        <v>7.3700509476867966</v>
      </c>
      <c r="ET369">
        <v>7.2714499999999997</v>
      </c>
      <c r="EU369">
        <v>8.7125199999999996</v>
      </c>
      <c r="EV369">
        <v>1.4410700000000001</v>
      </c>
      <c r="EW369">
        <v>7.2735099999999999</v>
      </c>
      <c r="EX369">
        <v>17.9257621412521</v>
      </c>
      <c r="EY369">
        <v>17.488679999999999</v>
      </c>
      <c r="EZ369">
        <v>22.97373</v>
      </c>
      <c r="FA369">
        <v>5.4850500000000011</v>
      </c>
      <c r="FB369">
        <v>18.471309999999999</v>
      </c>
      <c r="FC369">
        <v>0.46664345525576201</v>
      </c>
      <c r="FD369">
        <v>0.46012111494223817</v>
      </c>
      <c r="FE369">
        <v>0.55794669459365875</v>
      </c>
      <c r="FF369">
        <v>9.7825579651420524E-2</v>
      </c>
      <c r="FG369">
        <v>0.47492649149083321</v>
      </c>
      <c r="FH369">
        <v>2.4329393224607729</v>
      </c>
      <c r="FI369">
        <v>2.0073044308650081</v>
      </c>
      <c r="FJ369">
        <v>3.159442752133343</v>
      </c>
      <c r="FK369">
        <v>1.1521383212683349</v>
      </c>
      <c r="FL369">
        <v>2.5395318078891762</v>
      </c>
      <c r="FM369">
        <v>36.386619838256699</v>
      </c>
      <c r="FN369">
        <v>34.81</v>
      </c>
      <c r="FO369">
        <v>43.21</v>
      </c>
      <c r="FP369">
        <v>8.3999999999999986</v>
      </c>
      <c r="FQ369">
        <v>35.79</v>
      </c>
      <c r="FR369">
        <v>356.97504372036161</v>
      </c>
      <c r="FS369">
        <v>347.58467999999999</v>
      </c>
      <c r="FT369">
        <v>357.54817000000003</v>
      </c>
      <c r="FU369">
        <v>9.9634900000000357</v>
      </c>
      <c r="FV369">
        <v>347.58467999999999</v>
      </c>
      <c r="FW369">
        <v>0.77941255118128772</v>
      </c>
      <c r="FX369">
        <v>0.77829700000000002</v>
      </c>
      <c r="FY369">
        <v>0.79730000000000001</v>
      </c>
      <c r="FZ369">
        <v>1.9002999999999989E-2</v>
      </c>
      <c r="GA369">
        <v>0.79730000000000001</v>
      </c>
      <c r="GB369">
        <v>4</v>
      </c>
      <c r="GC369">
        <v>4</v>
      </c>
    </row>
    <row r="370" spans="1:185" x14ac:dyDescent="0.3">
      <c r="A370" s="36" t="s">
        <v>1768</v>
      </c>
      <c r="B370">
        <v>-7.3294348728784486E-2</v>
      </c>
      <c r="C370">
        <v>1.838835088837615</v>
      </c>
      <c r="D370">
        <v>1.7982942751433399</v>
      </c>
      <c r="E370">
        <v>-0.87913930033971022</v>
      </c>
      <c r="F370">
        <v>-0.57893128061515065</v>
      </c>
      <c r="G370">
        <v>1.457983284262784</v>
      </c>
      <c r="H370">
        <v>-54.202341456813762</v>
      </c>
      <c r="I370">
        <v>8.1225169220704191E-2</v>
      </c>
      <c r="J370">
        <v>0.5562751987019191</v>
      </c>
      <c r="K370">
        <v>0.20592378402436701</v>
      </c>
      <c r="L370">
        <v>-3.09773626183566E-2</v>
      </c>
      <c r="M370">
        <v>9.4511227883428861E-2</v>
      </c>
      <c r="N370">
        <v>0.1878316290576563</v>
      </c>
      <c r="O370">
        <v>-0.21311811827959851</v>
      </c>
      <c r="P370">
        <v>-2.5286489221942161E-2</v>
      </c>
      <c r="Q370">
        <v>-0.1192023120903993</v>
      </c>
      <c r="R370">
        <v>3.7822056119959639E-2</v>
      </c>
      <c r="S370">
        <v>0.79382739969524896</v>
      </c>
      <c r="T370">
        <v>-0.51010545429707133</v>
      </c>
      <c r="U370">
        <v>-0.49624064827966602</v>
      </c>
      <c r="V370">
        <v>1.9534537136114321</v>
      </c>
      <c r="W370">
        <v>1.9520764076027191</v>
      </c>
      <c r="X370">
        <v>0.20941599874825911</v>
      </c>
      <c r="Y370">
        <v>0.19785797381975759</v>
      </c>
      <c r="Z370">
        <v>3.437776677067314E-2</v>
      </c>
      <c r="AA370">
        <v>3.5825707293952277E-2</v>
      </c>
      <c r="AB370">
        <v>50.148880701892011</v>
      </c>
      <c r="AC370">
        <v>-0.35850706608938382</v>
      </c>
      <c r="AD370">
        <v>1.933175058238765</v>
      </c>
      <c r="AE370">
        <v>0.56792306483764277</v>
      </c>
      <c r="AF370">
        <v>0.55636503990914143</v>
      </c>
      <c r="AG370">
        <v>0.85563981640732423</v>
      </c>
      <c r="AH370">
        <v>4.2735301922430316E-3</v>
      </c>
      <c r="AI370">
        <v>298.93603319653971</v>
      </c>
      <c r="AJ370">
        <v>269.64420424572938</v>
      </c>
      <c r="AK370">
        <v>295.77527841123128</v>
      </c>
      <c r="AL370">
        <v>331.38860536454348</v>
      </c>
      <c r="AM370">
        <v>457.43673116528561</v>
      </c>
      <c r="AN370">
        <v>624.56768554081179</v>
      </c>
      <c r="AO370">
        <v>251.6120985212865</v>
      </c>
      <c r="AP370">
        <v>517.66106845836612</v>
      </c>
      <c r="AQ370">
        <v>21.016120352173061</v>
      </c>
      <c r="AR370">
        <v>5.543089142440051</v>
      </c>
      <c r="AS370">
        <v>12.216579459829569</v>
      </c>
      <c r="AT370">
        <v>-20.451166260073141</v>
      </c>
      <c r="AU370">
        <v>-12.12918750739647</v>
      </c>
      <c r="AV370">
        <v>-8.3219787526766797</v>
      </c>
      <c r="AW370">
        <v>3.1527434295422552</v>
      </c>
      <c r="AX370">
        <v>1.5306</v>
      </c>
      <c r="AY370">
        <v>3.2723</v>
      </c>
      <c r="AZ370">
        <v>1.7417</v>
      </c>
      <c r="BA370">
        <v>3.1726000000000001</v>
      </c>
      <c r="BB370">
        <v>0.92085492456160767</v>
      </c>
      <c r="BC370">
        <v>0.88090000000000002</v>
      </c>
      <c r="BD370">
        <v>0.93669999999999998</v>
      </c>
      <c r="BE370">
        <v>5.5799999999999961E-2</v>
      </c>
      <c r="BF370">
        <v>0.9254</v>
      </c>
      <c r="BG370">
        <v>19.49594581731828</v>
      </c>
      <c r="BH370">
        <v>17.104099999999999</v>
      </c>
      <c r="BI370">
        <v>24.373799999999999</v>
      </c>
      <c r="BJ370">
        <v>7.2697000000000003</v>
      </c>
      <c r="BK370">
        <v>18.929200000000002</v>
      </c>
      <c r="BL370">
        <v>11.57221158321099</v>
      </c>
      <c r="BM370">
        <v>11.428900000000001</v>
      </c>
      <c r="BN370">
        <v>13.6503</v>
      </c>
      <c r="BO370">
        <v>2.2213999999999992</v>
      </c>
      <c r="BP370">
        <v>11.5465</v>
      </c>
      <c r="BQ370">
        <v>9.4405377050571389</v>
      </c>
      <c r="BR370">
        <v>9.2803000000000004</v>
      </c>
      <c r="BS370">
        <v>11.1389</v>
      </c>
      <c r="BT370">
        <v>1.8585999999999989</v>
      </c>
      <c r="BU370">
        <v>9.4230999999999998</v>
      </c>
      <c r="BV370">
        <v>-4.4124417689414397</v>
      </c>
      <c r="BW370">
        <v>-5.2384000000000004</v>
      </c>
      <c r="BX370">
        <v>-3.5387</v>
      </c>
      <c r="BY370">
        <v>1.6997</v>
      </c>
      <c r="BZ370">
        <v>-4.4579000000000004</v>
      </c>
      <c r="CA370">
        <v>-5.0280966987234246</v>
      </c>
      <c r="CB370">
        <v>-6.5621999999999998</v>
      </c>
      <c r="CC370">
        <v>-4.9466999999999999</v>
      </c>
      <c r="CD370">
        <v>1.6154999999999999</v>
      </c>
      <c r="CE370">
        <v>-4.9652000000000003</v>
      </c>
      <c r="CF370">
        <v>106.90661708244539</v>
      </c>
      <c r="CG370">
        <v>105.7</v>
      </c>
      <c r="CH370">
        <v>127.8</v>
      </c>
      <c r="CI370">
        <v>22.099999999999991</v>
      </c>
      <c r="CJ370">
        <v>105.7</v>
      </c>
      <c r="CK370">
        <v>43.053353373971127</v>
      </c>
      <c r="CL370">
        <v>34.9</v>
      </c>
      <c r="CM370">
        <v>44.3</v>
      </c>
      <c r="CN370">
        <v>9.3999999999999986</v>
      </c>
      <c r="CO370">
        <v>43</v>
      </c>
      <c r="CP370">
        <v>73.324361657064983</v>
      </c>
      <c r="CQ370">
        <v>58.6</v>
      </c>
      <c r="CR370">
        <v>119</v>
      </c>
      <c r="CS370">
        <v>60.4</v>
      </c>
      <c r="CT370">
        <v>72.7</v>
      </c>
      <c r="CU370">
        <v>15.217277277978919</v>
      </c>
      <c r="CV370">
        <v>12.2</v>
      </c>
      <c r="CW370">
        <v>21.9</v>
      </c>
      <c r="CX370">
        <v>9.6999999999999993</v>
      </c>
      <c r="CY370">
        <v>15.2</v>
      </c>
      <c r="CZ370">
        <v>122.15299393485419</v>
      </c>
      <c r="DA370">
        <v>61.8</v>
      </c>
      <c r="DB370">
        <v>162.69999999999999</v>
      </c>
      <c r="DC370">
        <v>100.9</v>
      </c>
      <c r="DD370">
        <v>122.6</v>
      </c>
      <c r="DE370">
        <v>23.179881555998989</v>
      </c>
      <c r="DF370">
        <v>13</v>
      </c>
      <c r="DG370">
        <v>27.2</v>
      </c>
      <c r="DH370">
        <v>14.2</v>
      </c>
      <c r="DI370">
        <v>23.1</v>
      </c>
      <c r="DJ370">
        <v>0.20656798119334849</v>
      </c>
      <c r="DK370">
        <v>0.20370013490075159</v>
      </c>
      <c r="DL370">
        <v>0.25760935295303372</v>
      </c>
      <c r="DM370">
        <v>5.3909218052282049E-2</v>
      </c>
      <c r="DN370">
        <v>0.20370013490075159</v>
      </c>
      <c r="DO370">
        <v>4.6573260340402669</v>
      </c>
      <c r="DP370">
        <v>3.9846379999999999</v>
      </c>
      <c r="DQ370">
        <v>4.9459619999999997</v>
      </c>
      <c r="DR370">
        <v>0.96132399999999985</v>
      </c>
      <c r="DS370">
        <v>4.6607669999999999</v>
      </c>
      <c r="DT370">
        <v>6.8708100071166021</v>
      </c>
      <c r="DU370">
        <v>6.3963910000000004</v>
      </c>
      <c r="DV370">
        <v>7.0486490000000002</v>
      </c>
      <c r="DW370">
        <v>0.65225799999999978</v>
      </c>
      <c r="DX370">
        <v>6.911041</v>
      </c>
      <c r="DY370">
        <v>4.8388962579397781</v>
      </c>
      <c r="DZ370">
        <v>4.2838329999999996</v>
      </c>
      <c r="EA370">
        <v>5.0420449999999999</v>
      </c>
      <c r="EB370">
        <v>0.75821200000000033</v>
      </c>
      <c r="EC370">
        <v>4.8208589999999996</v>
      </c>
      <c r="ED370">
        <v>7.0159616776451594</v>
      </c>
      <c r="EE370">
        <v>6.3963910000000004</v>
      </c>
      <c r="EF370">
        <v>7.7220209999999998</v>
      </c>
      <c r="EG370">
        <v>1.325629999999999</v>
      </c>
      <c r="EH370">
        <v>6.9681050000000004</v>
      </c>
      <c r="EI370">
        <v>9.7817671030133955</v>
      </c>
      <c r="EJ370">
        <v>9.5843019999999992</v>
      </c>
      <c r="EK370">
        <v>12.363557999999999</v>
      </c>
      <c r="EL370">
        <v>2.7792560000000002</v>
      </c>
      <c r="EM370">
        <v>9.791309</v>
      </c>
      <c r="EN370">
        <v>46.879307271544768</v>
      </c>
      <c r="EO370">
        <v>41.02261</v>
      </c>
      <c r="EP370">
        <v>52.21311</v>
      </c>
      <c r="EQ370">
        <v>11.1905</v>
      </c>
      <c r="ER370">
        <v>47.177930000000003</v>
      </c>
      <c r="ES370">
        <v>18.336343923114811</v>
      </c>
      <c r="ET370">
        <v>16.22561</v>
      </c>
      <c r="EU370">
        <v>21.495940000000001</v>
      </c>
      <c r="EV370">
        <v>5.2703300000000013</v>
      </c>
      <c r="EW370">
        <v>18.10005</v>
      </c>
      <c r="EX370">
        <v>28.542963348429961</v>
      </c>
      <c r="EY370">
        <v>23.274380000000001</v>
      </c>
      <c r="EZ370">
        <v>34.408810000000003</v>
      </c>
      <c r="FA370">
        <v>11.13443</v>
      </c>
      <c r="FB370">
        <v>29.07788</v>
      </c>
      <c r="FC370">
        <v>0.5643635199028334</v>
      </c>
      <c r="FD370">
        <v>0.49385679786386222</v>
      </c>
      <c r="FE370">
        <v>0.62857529813713953</v>
      </c>
      <c r="FF370">
        <v>0.13471850027327739</v>
      </c>
      <c r="FG370">
        <v>0.5679585340778035</v>
      </c>
      <c r="FH370">
        <v>1.5608169835146011</v>
      </c>
      <c r="FI370">
        <v>1.1627533333566471</v>
      </c>
      <c r="FJ370">
        <v>1.932612346455632</v>
      </c>
      <c r="FK370">
        <v>0.76985901309898419</v>
      </c>
      <c r="FL370">
        <v>1.606508269314173</v>
      </c>
      <c r="FM370">
        <v>42.956657680190538</v>
      </c>
      <c r="FN370">
        <v>42.73</v>
      </c>
      <c r="FO370">
        <v>47.87</v>
      </c>
      <c r="FP370">
        <v>5.1400000000000006</v>
      </c>
      <c r="FQ370">
        <v>42.76</v>
      </c>
      <c r="FR370">
        <v>580.1349817838103</v>
      </c>
      <c r="FS370">
        <v>566.58669999999995</v>
      </c>
      <c r="FT370">
        <v>580.57894999999996</v>
      </c>
      <c r="FU370">
        <v>13.992250000000009</v>
      </c>
      <c r="FV370">
        <v>580.55695000000003</v>
      </c>
      <c r="FW370">
        <v>0.69795858214680895</v>
      </c>
      <c r="FX370">
        <v>0.69758399999999998</v>
      </c>
      <c r="FY370">
        <v>0.71088399999999996</v>
      </c>
      <c r="FZ370">
        <v>1.329999999999998E-2</v>
      </c>
      <c r="GA370">
        <v>0.69758399999999998</v>
      </c>
      <c r="GB370">
        <v>11</v>
      </c>
      <c r="GC370">
        <v>31</v>
      </c>
    </row>
    <row r="371" spans="1:185" x14ac:dyDescent="0.3">
      <c r="A371" s="36" t="s">
        <v>1771</v>
      </c>
      <c r="B371">
        <v>-6.1914940215518521E-2</v>
      </c>
      <c r="C371">
        <v>1.8083002844997991</v>
      </c>
      <c r="D371">
        <v>1.7455506541607839</v>
      </c>
      <c r="E371">
        <v>-0.77071514833688515</v>
      </c>
      <c r="F371">
        <v>-0.65281561644516461</v>
      </c>
      <c r="G371">
        <v>1.423601965752922</v>
      </c>
      <c r="H371">
        <v>-54.194885701365017</v>
      </c>
      <c r="I371">
        <v>9.8727183901615348E-2</v>
      </c>
      <c r="J371">
        <v>0.72100204910336152</v>
      </c>
      <c r="K371">
        <v>0.28613896488461149</v>
      </c>
      <c r="L371">
        <v>-6.602101443094649E-2</v>
      </c>
      <c r="M371">
        <v>7.1812253043323226E-2</v>
      </c>
      <c r="N371">
        <v>0.26888752943599548</v>
      </c>
      <c r="O371">
        <v>-0.23069945759763591</v>
      </c>
      <c r="P371">
        <v>3.8188071838359601E-2</v>
      </c>
      <c r="Q371">
        <v>-9.625569287963813E-2</v>
      </c>
      <c r="R371">
        <v>1.722858238811081E-2</v>
      </c>
      <c r="S371">
        <v>0.75351741983137932</v>
      </c>
      <c r="T371">
        <v>-0.52292123800948709</v>
      </c>
      <c r="U371">
        <v>-0.5087808621996569</v>
      </c>
      <c r="V371">
        <v>1.973103804620657</v>
      </c>
      <c r="W371">
        <v>1.960282802809713</v>
      </c>
      <c r="X371">
        <v>0.20023633235376201</v>
      </c>
      <c r="Y371">
        <v>0.1946881177951589</v>
      </c>
      <c r="Z371">
        <v>2.2439818781073949E-2</v>
      </c>
      <c r="AA371">
        <v>3.3874522932179338E-2</v>
      </c>
      <c r="AB371">
        <v>52.02362297795522</v>
      </c>
      <c r="AC371">
        <v>-0.38095896191648149</v>
      </c>
      <c r="AD371">
        <v>1.951233519046625</v>
      </c>
      <c r="AE371">
        <v>0.58119529427024341</v>
      </c>
      <c r="AF371">
        <v>0.57564707971164042</v>
      </c>
      <c r="AG371">
        <v>0.71298609680154057</v>
      </c>
      <c r="AH371">
        <v>5.2251491204430307E-3</v>
      </c>
      <c r="AI371">
        <v>337.47980443060408</v>
      </c>
      <c r="AJ371">
        <v>304.69259020067528</v>
      </c>
      <c r="AK371">
        <v>327.64275622862561</v>
      </c>
      <c r="AL371">
        <v>380.10399566056378</v>
      </c>
      <c r="AM371">
        <v>121.3649774185904</v>
      </c>
      <c r="AN371">
        <v>174.02660368463211</v>
      </c>
      <c r="AO371">
        <v>91.218022812974368</v>
      </c>
      <c r="AP371">
        <v>127.8645367426319</v>
      </c>
      <c r="AQ371">
        <v>16.894025395438941</v>
      </c>
      <c r="AR371">
        <v>3.2359799264019569</v>
      </c>
      <c r="AS371">
        <v>11.73675032292511</v>
      </c>
      <c r="AT371">
        <v>-5.8467944008131081</v>
      </c>
      <c r="AU371">
        <v>-3.0331594560468709</v>
      </c>
      <c r="AV371">
        <v>-2.813634944766235</v>
      </c>
      <c r="AW371">
        <v>1.2545591557383231</v>
      </c>
      <c r="AX371">
        <v>1.1053999999999999</v>
      </c>
      <c r="AY371">
        <v>1.3223</v>
      </c>
      <c r="AZ371">
        <v>0.21690000000000009</v>
      </c>
      <c r="BA371">
        <v>1.3223</v>
      </c>
      <c r="BB371">
        <v>0.95441082358546492</v>
      </c>
      <c r="BC371">
        <v>0.93930000000000002</v>
      </c>
      <c r="BD371">
        <v>0.96220000000000006</v>
      </c>
      <c r="BE371">
        <v>2.2900000000000031E-2</v>
      </c>
      <c r="BF371">
        <v>0.94140000000000001</v>
      </c>
      <c r="BG371">
        <v>14.600632494251361</v>
      </c>
      <c r="BH371">
        <v>13.2925</v>
      </c>
      <c r="BI371">
        <v>16.997699999999998</v>
      </c>
      <c r="BJ371">
        <v>3.7051999999999978</v>
      </c>
      <c r="BK371">
        <v>16.698</v>
      </c>
      <c r="BL371">
        <v>3.4738598607557121</v>
      </c>
      <c r="BM371">
        <v>2.2923</v>
      </c>
      <c r="BN371">
        <v>4.0757000000000003</v>
      </c>
      <c r="BO371">
        <v>1.7834000000000001</v>
      </c>
      <c r="BP371">
        <v>3.97</v>
      </c>
      <c r="BQ371">
        <v>1.799351006291438</v>
      </c>
      <c r="BR371">
        <v>1.2797000000000001</v>
      </c>
      <c r="BS371">
        <v>1.8667</v>
      </c>
      <c r="BT371">
        <v>0.58699999999999997</v>
      </c>
      <c r="BU371">
        <v>1.6870000000000001</v>
      </c>
      <c r="BV371">
        <v>0.99410930451159429</v>
      </c>
      <c r="BW371">
        <v>0.54300000000000004</v>
      </c>
      <c r="BX371">
        <v>1.5536000000000001</v>
      </c>
      <c r="BY371">
        <v>1.0105999999999999</v>
      </c>
      <c r="BZ371">
        <v>1.5536000000000001</v>
      </c>
      <c r="CA371">
        <v>-2.7934603108030318</v>
      </c>
      <c r="CB371">
        <v>-3.3220999999999998</v>
      </c>
      <c r="CC371">
        <v>-1.8227</v>
      </c>
      <c r="CD371">
        <v>1.4994000000000001</v>
      </c>
      <c r="CE371">
        <v>-3.2406000000000001</v>
      </c>
      <c r="CF371">
        <v>46.162066942000273</v>
      </c>
      <c r="CG371">
        <v>43.2</v>
      </c>
      <c r="CH371">
        <v>56.3</v>
      </c>
      <c r="CI371">
        <v>13.099999999999991</v>
      </c>
      <c r="CJ371">
        <v>43.2</v>
      </c>
      <c r="CK371">
        <v>14.89552695646293</v>
      </c>
      <c r="CL371">
        <v>13.2</v>
      </c>
      <c r="CM371">
        <v>23</v>
      </c>
      <c r="CN371">
        <v>9.8000000000000007</v>
      </c>
      <c r="CO371">
        <v>13.2</v>
      </c>
      <c r="CP371">
        <v>22.518467896879311</v>
      </c>
      <c r="CQ371">
        <v>22.5</v>
      </c>
      <c r="CR371">
        <v>22.6</v>
      </c>
      <c r="CS371">
        <v>0.10000000000000139</v>
      </c>
      <c r="CT371">
        <v>22.6</v>
      </c>
      <c r="CU371">
        <v>9.6184678968793094</v>
      </c>
      <c r="CV371">
        <v>9.6</v>
      </c>
      <c r="CW371">
        <v>9.6999999999999993</v>
      </c>
      <c r="CX371">
        <v>9.9999999999999645E-2</v>
      </c>
      <c r="CY371">
        <v>9.6999999999999993</v>
      </c>
      <c r="CZ371">
        <v>64.24229451587783</v>
      </c>
      <c r="DA371">
        <v>59.6</v>
      </c>
      <c r="DB371">
        <v>72.400000000000006</v>
      </c>
      <c r="DC371">
        <v>12.8</v>
      </c>
      <c r="DD371">
        <v>69.599999999999994</v>
      </c>
      <c r="DE371">
        <v>4.5536012637457963</v>
      </c>
      <c r="DF371">
        <v>3.4</v>
      </c>
      <c r="DG371">
        <v>12.6</v>
      </c>
      <c r="DH371">
        <v>9.1999999999999993</v>
      </c>
      <c r="DI371">
        <v>3.5</v>
      </c>
      <c r="DJ371">
        <v>0.36211693020300062</v>
      </c>
      <c r="DK371">
        <v>0.33002291825821239</v>
      </c>
      <c r="DL371">
        <v>0.4787414965986394</v>
      </c>
      <c r="DM371">
        <v>0.14871857834042701</v>
      </c>
      <c r="DN371">
        <v>0.33002291825821239</v>
      </c>
      <c r="DO371">
        <v>2.994257568099902</v>
      </c>
      <c r="DP371">
        <v>2.970783</v>
      </c>
      <c r="DQ371">
        <v>2.9999340000000001</v>
      </c>
      <c r="DR371">
        <v>2.9151000000000149E-2</v>
      </c>
      <c r="DS371">
        <v>2.984667</v>
      </c>
      <c r="DT371">
        <v>6.209294636028738</v>
      </c>
      <c r="DU371">
        <v>5.8328230000000003</v>
      </c>
      <c r="DV371">
        <v>6.3555539999999997</v>
      </c>
      <c r="DW371">
        <v>0.52273099999999939</v>
      </c>
      <c r="DX371">
        <v>5.8328230000000003</v>
      </c>
      <c r="DY371">
        <v>2.994257568099902</v>
      </c>
      <c r="DZ371">
        <v>2.970783</v>
      </c>
      <c r="EA371">
        <v>2.9999340000000001</v>
      </c>
      <c r="EB371">
        <v>2.9151000000000149E-2</v>
      </c>
      <c r="EC371">
        <v>2.984667</v>
      </c>
      <c r="ED371">
        <v>6.5505127477967937</v>
      </c>
      <c r="EE371">
        <v>5.8418049999999999</v>
      </c>
      <c r="EF371">
        <v>6.7254290000000001</v>
      </c>
      <c r="EG371">
        <v>0.88362400000000019</v>
      </c>
      <c r="EH371">
        <v>6.2454970000000003</v>
      </c>
      <c r="EI371">
        <v>6.349223561422721</v>
      </c>
      <c r="EJ371">
        <v>5.7714460000000001</v>
      </c>
      <c r="EK371">
        <v>7.7859480000000003</v>
      </c>
      <c r="EL371">
        <v>2.0145019999999998</v>
      </c>
      <c r="EM371">
        <v>7.765066</v>
      </c>
      <c r="EN371">
        <v>16.14928453295369</v>
      </c>
      <c r="EO371">
        <v>12.63358</v>
      </c>
      <c r="EP371">
        <v>18.5382</v>
      </c>
      <c r="EQ371">
        <v>5.9046200000000004</v>
      </c>
      <c r="ER371">
        <v>14.837669999999999</v>
      </c>
      <c r="ES371">
        <v>5.8244509647434644</v>
      </c>
      <c r="ET371">
        <v>5.7125399999999997</v>
      </c>
      <c r="EU371">
        <v>5.8498000000000001</v>
      </c>
      <c r="EV371">
        <v>0.13726000000000041</v>
      </c>
      <c r="EW371">
        <v>5.7125399999999997</v>
      </c>
      <c r="EX371">
        <v>10.32483356821022</v>
      </c>
      <c r="EY371">
        <v>6.9210399999999996</v>
      </c>
      <c r="EZ371">
        <v>12.6884</v>
      </c>
      <c r="FA371">
        <v>5.76736</v>
      </c>
      <c r="FB371">
        <v>9.1251300000000004</v>
      </c>
      <c r="FC371">
        <v>0.5910615288622344</v>
      </c>
      <c r="FD371">
        <v>0.46238724041092849</v>
      </c>
      <c r="FE371">
        <v>0.67849549693640876</v>
      </c>
      <c r="FF371">
        <v>0.21610825652548021</v>
      </c>
      <c r="FG371">
        <v>0.54305662254309717</v>
      </c>
      <c r="FH371">
        <v>1.7702392839409551</v>
      </c>
      <c r="FI371">
        <v>1.211552129175463</v>
      </c>
      <c r="FJ371">
        <v>2.169031419877602</v>
      </c>
      <c r="FK371">
        <v>0.95747929070213922</v>
      </c>
      <c r="FL371">
        <v>1.5973857513470371</v>
      </c>
      <c r="FM371">
        <v>27.869037396087531</v>
      </c>
      <c r="FN371">
        <v>27.54</v>
      </c>
      <c r="FO371">
        <v>30.26</v>
      </c>
      <c r="FP371">
        <v>2.720000000000002</v>
      </c>
      <c r="FQ371">
        <v>29.24</v>
      </c>
      <c r="FR371">
        <v>206.99224530818739</v>
      </c>
      <c r="FS371">
        <v>203.715</v>
      </c>
      <c r="FT371">
        <v>207.67812000000001</v>
      </c>
      <c r="FU371">
        <v>3.963120000000004</v>
      </c>
      <c r="FV371">
        <v>205.70468</v>
      </c>
      <c r="FW371">
        <v>0.85579049302480026</v>
      </c>
      <c r="FX371">
        <v>0.85363</v>
      </c>
      <c r="FY371">
        <v>0.866475</v>
      </c>
      <c r="FZ371">
        <v>1.2845000000000001E-2</v>
      </c>
      <c r="GA371">
        <v>0.85843999999999998</v>
      </c>
      <c r="GB371">
        <v>4</v>
      </c>
      <c r="GC371">
        <v>4</v>
      </c>
    </row>
    <row r="372" spans="1:185" x14ac:dyDescent="0.3">
      <c r="A372" s="36" t="s">
        <v>1774</v>
      </c>
      <c r="B372">
        <v>-4.2902908025328951E-2</v>
      </c>
      <c r="C372">
        <v>1.866273631865921</v>
      </c>
      <c r="D372">
        <v>1.8196772153928149</v>
      </c>
      <c r="E372">
        <v>-0.74512071461927787</v>
      </c>
      <c r="F372">
        <v>-0.7406409858119376</v>
      </c>
      <c r="G372">
        <v>1.485761700431216</v>
      </c>
      <c r="H372">
        <v>-54.166106515718212</v>
      </c>
      <c r="I372">
        <v>2.065553070326355E-2</v>
      </c>
      <c r="J372">
        <v>0.36743887383995671</v>
      </c>
      <c r="K372">
        <v>0.20307184570939621</v>
      </c>
      <c r="L372">
        <v>-1.1094758234128249E-2</v>
      </c>
      <c r="M372">
        <v>0.1028064431170385</v>
      </c>
      <c r="N372">
        <v>0.20022375329601369</v>
      </c>
      <c r="O372">
        <v>-0.23146339432802701</v>
      </c>
      <c r="P372">
        <v>-3.1239641032013252E-2</v>
      </c>
      <c r="Q372">
        <v>-0.13135341357614089</v>
      </c>
      <c r="R372">
        <v>4.3118451659256672E-2</v>
      </c>
      <c r="S372">
        <v>0.84676195617409244</v>
      </c>
      <c r="T372">
        <v>-0.57267751009256784</v>
      </c>
      <c r="U372">
        <v>-0.57191479360395769</v>
      </c>
      <c r="V372">
        <v>1.950461282404784</v>
      </c>
      <c r="W372">
        <v>1.950096847494422</v>
      </c>
      <c r="X372">
        <v>0.21203612423933821</v>
      </c>
      <c r="Y372">
        <v>0.21166826656789359</v>
      </c>
      <c r="Z372">
        <v>4.0197664771294377E-2</v>
      </c>
      <c r="AA372">
        <v>4.1280062177791607E-2</v>
      </c>
      <c r="AB372">
        <v>48.063796245896043</v>
      </c>
      <c r="AC372">
        <v>-0.38105078848984347</v>
      </c>
      <c r="AD372">
        <v>1.9024352236127611</v>
      </c>
      <c r="AE372">
        <v>0.59308691272918168</v>
      </c>
      <c r="AF372">
        <v>0.59271905505773714</v>
      </c>
      <c r="AG372">
        <v>0.83632164192529812</v>
      </c>
      <c r="AH372">
        <v>5.3868368575118088E-3</v>
      </c>
      <c r="AI372">
        <v>334.23450466324522</v>
      </c>
      <c r="AJ372">
        <v>319.07328549458123</v>
      </c>
      <c r="AK372">
        <v>330.23703839812021</v>
      </c>
      <c r="AL372">
        <v>353.39328578802218</v>
      </c>
      <c r="AM372">
        <v>214.1334731302729</v>
      </c>
      <c r="AN372">
        <v>285.45780957523777</v>
      </c>
      <c r="AO372">
        <v>83.210382018869879</v>
      </c>
      <c r="AP372">
        <v>236.74380737850319</v>
      </c>
      <c r="AQ372">
        <v>20.939382560490149</v>
      </c>
      <c r="AR372">
        <v>4.3174182495024596</v>
      </c>
      <c r="AS372">
        <v>13.157507376485579</v>
      </c>
      <c r="AT372">
        <v>-10.264072842677489</v>
      </c>
      <c r="AU372">
        <v>-3.9680825720422721</v>
      </c>
      <c r="AV372">
        <v>-6.2959902706352207</v>
      </c>
      <c r="AW372">
        <v>0.62847049695006085</v>
      </c>
      <c r="AX372">
        <v>0.25850000000000001</v>
      </c>
      <c r="AY372">
        <v>1.4759</v>
      </c>
      <c r="AZ372">
        <v>1.2174</v>
      </c>
      <c r="BA372">
        <v>0.25850000000000001</v>
      </c>
      <c r="BB372">
        <v>0.94500280967045613</v>
      </c>
      <c r="BC372">
        <v>0.94379999999999997</v>
      </c>
      <c r="BD372">
        <v>0.9476</v>
      </c>
      <c r="BE372">
        <v>3.800000000000026E-3</v>
      </c>
      <c r="BF372">
        <v>0.94379999999999997</v>
      </c>
      <c r="BG372">
        <v>16.16687036727642</v>
      </c>
      <c r="BH372">
        <v>15.7644</v>
      </c>
      <c r="BI372">
        <v>16.357199999999999</v>
      </c>
      <c r="BJ372">
        <v>0.59279999999999866</v>
      </c>
      <c r="BK372">
        <v>16.357199999999999</v>
      </c>
      <c r="BL372">
        <v>4.6285479038407269</v>
      </c>
      <c r="BM372">
        <v>3.4763999999999999</v>
      </c>
      <c r="BN372">
        <v>5.2538999999999998</v>
      </c>
      <c r="BO372">
        <v>1.7775000000000001</v>
      </c>
      <c r="BP372">
        <v>5.2538999999999998</v>
      </c>
      <c r="BQ372">
        <v>2.5192256700769522</v>
      </c>
      <c r="BR372">
        <v>2.1528999999999998</v>
      </c>
      <c r="BS372">
        <v>3.125</v>
      </c>
      <c r="BT372">
        <v>0.97210000000000019</v>
      </c>
      <c r="BU372">
        <v>2.1528999999999998</v>
      </c>
      <c r="BV372">
        <v>0.93985860645218489</v>
      </c>
      <c r="BW372">
        <v>-1.4088000000000001</v>
      </c>
      <c r="BX372">
        <v>2.1368</v>
      </c>
      <c r="BY372">
        <v>3.5455999999999999</v>
      </c>
      <c r="BZ372">
        <v>2.1368</v>
      </c>
      <c r="CA372">
        <v>-3.4591334680806312</v>
      </c>
      <c r="CB372">
        <v>-4.2897999999999996</v>
      </c>
      <c r="CC372">
        <v>-1.4296</v>
      </c>
      <c r="CD372">
        <v>2.8601999999999999</v>
      </c>
      <c r="CE372">
        <v>-4.2897999999999996</v>
      </c>
      <c r="CF372">
        <v>48.714002196734569</v>
      </c>
      <c r="CG372">
        <v>48.5</v>
      </c>
      <c r="CH372">
        <v>49.5</v>
      </c>
      <c r="CI372">
        <v>1</v>
      </c>
      <c r="CJ372">
        <v>48.5</v>
      </c>
      <c r="CK372">
        <v>13.616087810586761</v>
      </c>
      <c r="CL372">
        <v>13.2</v>
      </c>
      <c r="CM372">
        <v>14.2</v>
      </c>
      <c r="CN372">
        <v>1</v>
      </c>
      <c r="CO372">
        <v>13.2</v>
      </c>
      <c r="CP372">
        <v>58.024245598343768</v>
      </c>
      <c r="CQ372">
        <v>55.2</v>
      </c>
      <c r="CR372">
        <v>59.3</v>
      </c>
      <c r="CS372">
        <v>4.0999999999999943</v>
      </c>
      <c r="CT372">
        <v>59.3</v>
      </c>
      <c r="CU372">
        <v>10.82262027720763</v>
      </c>
      <c r="CV372">
        <v>10.6</v>
      </c>
      <c r="CW372">
        <v>11.2</v>
      </c>
      <c r="CX372">
        <v>0.59999999999999964</v>
      </c>
      <c r="CY372">
        <v>11</v>
      </c>
      <c r="CZ372">
        <v>24.873290657898639</v>
      </c>
      <c r="DA372">
        <v>22.6</v>
      </c>
      <c r="DB372">
        <v>28.4</v>
      </c>
      <c r="DC372">
        <v>5.7999999999999972</v>
      </c>
      <c r="DD372">
        <v>22.6</v>
      </c>
      <c r="DE372">
        <v>1.913322676674766</v>
      </c>
      <c r="DF372">
        <v>1.2</v>
      </c>
      <c r="DG372">
        <v>3</v>
      </c>
      <c r="DH372">
        <v>1.8</v>
      </c>
      <c r="DI372">
        <v>1.2</v>
      </c>
      <c r="DJ372">
        <v>0.20576870289003429</v>
      </c>
      <c r="DK372">
        <v>0.20464135021097049</v>
      </c>
      <c r="DL372">
        <v>0.20965692503176619</v>
      </c>
      <c r="DM372">
        <v>5.015574820795704E-3</v>
      </c>
      <c r="DN372">
        <v>0.20464135021097049</v>
      </c>
      <c r="DO372">
        <v>3.6889145223459479</v>
      </c>
      <c r="DP372">
        <v>3.6618369999999998</v>
      </c>
      <c r="DQ372">
        <v>3.978936</v>
      </c>
      <c r="DR372">
        <v>0.31709900000000019</v>
      </c>
      <c r="DS372">
        <v>3.6618369999999998</v>
      </c>
      <c r="DT372">
        <v>5.8105225878609339</v>
      </c>
      <c r="DU372">
        <v>5.6244180000000004</v>
      </c>
      <c r="DV372">
        <v>6.0016299999999996</v>
      </c>
      <c r="DW372">
        <v>0.37721199999999921</v>
      </c>
      <c r="DX372">
        <v>5.6244180000000004</v>
      </c>
      <c r="DY372">
        <v>4.0943286489178732</v>
      </c>
      <c r="DZ372">
        <v>3.9048699999999998</v>
      </c>
      <c r="EA372">
        <v>4.203392</v>
      </c>
      <c r="EB372">
        <v>0.29852200000000018</v>
      </c>
      <c r="EC372">
        <v>4.203392</v>
      </c>
      <c r="ED372">
        <v>6.0402273901740262</v>
      </c>
      <c r="EE372">
        <v>5.9616759999999998</v>
      </c>
      <c r="EF372">
        <v>6.0613299999999999</v>
      </c>
      <c r="EG372">
        <v>9.9654000000000131E-2</v>
      </c>
      <c r="EH372">
        <v>6.0613299999999999</v>
      </c>
      <c r="EI372">
        <v>7.0772809058001513</v>
      </c>
      <c r="EJ372">
        <v>6.9197050000000004</v>
      </c>
      <c r="EK372">
        <v>7.2514669999999999</v>
      </c>
      <c r="EL372">
        <v>0.33176199999999939</v>
      </c>
      <c r="EM372">
        <v>6.9197050000000004</v>
      </c>
      <c r="EN372">
        <v>19.718626142221009</v>
      </c>
      <c r="EO372">
        <v>17.281089999999999</v>
      </c>
      <c r="EP372">
        <v>20.14387</v>
      </c>
      <c r="EQ372">
        <v>2.8627800000000012</v>
      </c>
      <c r="ER372">
        <v>19.781700000000001</v>
      </c>
      <c r="ES372">
        <v>5.6782375087770873</v>
      </c>
      <c r="ET372">
        <v>5.5752800000000002</v>
      </c>
      <c r="EU372">
        <v>5.9870599999999996</v>
      </c>
      <c r="EV372">
        <v>0.41177999999999942</v>
      </c>
      <c r="EW372">
        <v>5.5752800000000002</v>
      </c>
      <c r="EX372">
        <v>14.04038863344392</v>
      </c>
      <c r="EY372">
        <v>11.294029999999999</v>
      </c>
      <c r="EZ372">
        <v>14.431330000000001</v>
      </c>
      <c r="FA372">
        <v>3.137300000000002</v>
      </c>
      <c r="FB372">
        <v>14.20642</v>
      </c>
      <c r="FC372">
        <v>0.42288730645383438</v>
      </c>
      <c r="FD372">
        <v>0.37061170235580942</v>
      </c>
      <c r="FE372">
        <v>0.43200712181547102</v>
      </c>
      <c r="FF372">
        <v>6.1395419459661649E-2</v>
      </c>
      <c r="FG372">
        <v>0.42423999368627302</v>
      </c>
      <c r="FH372">
        <v>2.4753897192368659</v>
      </c>
      <c r="FI372">
        <v>1.8864066837479501</v>
      </c>
      <c r="FJ372">
        <v>2.5481087945358798</v>
      </c>
      <c r="FK372">
        <v>0.66170211078792995</v>
      </c>
      <c r="FL372">
        <v>2.5481087945358798</v>
      </c>
      <c r="FM372">
        <v>35.251611122873662</v>
      </c>
      <c r="FN372">
        <v>35.159999999999997</v>
      </c>
      <c r="FO372">
        <v>35.49</v>
      </c>
      <c r="FP372">
        <v>0.3300000000000054</v>
      </c>
      <c r="FQ372">
        <v>35.159999999999997</v>
      </c>
      <c r="FR372">
        <v>284.10151950695189</v>
      </c>
      <c r="FS372">
        <v>283.90186</v>
      </c>
      <c r="FT372">
        <v>284.20321999999999</v>
      </c>
      <c r="FU372">
        <v>0.3013599999999883</v>
      </c>
      <c r="FV372">
        <v>284.20321999999999</v>
      </c>
      <c r="FW372">
        <v>0.7900720235439127</v>
      </c>
      <c r="FX372">
        <v>0.78973400000000005</v>
      </c>
      <c r="FY372">
        <v>0.790717</v>
      </c>
      <c r="FZ372">
        <v>9.8299999999995613E-4</v>
      </c>
      <c r="GA372">
        <v>0.78973400000000005</v>
      </c>
      <c r="GB372">
        <v>4</v>
      </c>
      <c r="GC372">
        <v>4</v>
      </c>
    </row>
    <row r="373" spans="1:185" x14ac:dyDescent="0.3">
      <c r="A373" s="36" t="s">
        <v>1777</v>
      </c>
      <c r="B373">
        <v>-2.5573873671373159E-2</v>
      </c>
      <c r="C373">
        <v>1.903630773738525</v>
      </c>
      <c r="D373">
        <v>1.806536461353883</v>
      </c>
      <c r="E373">
        <v>-0.74156958553313812</v>
      </c>
      <c r="F373">
        <v>-0.73346081731640589</v>
      </c>
      <c r="G373">
        <v>1.475047750691832</v>
      </c>
      <c r="H373">
        <v>-54.149128684814812</v>
      </c>
      <c r="I373">
        <v>2.4037230888737739E-2</v>
      </c>
      <c r="J373">
        <v>0.45049581900343449</v>
      </c>
      <c r="K373">
        <v>0.18629905858602011</v>
      </c>
      <c r="L373">
        <v>-8.6026706333498446E-3</v>
      </c>
      <c r="M373">
        <v>0.10856515597641</v>
      </c>
      <c r="N373">
        <v>0.1937432003856194</v>
      </c>
      <c r="O373">
        <v>-0.25737181063530962</v>
      </c>
      <c r="P373">
        <v>-6.3628610249690187E-2</v>
      </c>
      <c r="Q373">
        <v>-0.16050157854027061</v>
      </c>
      <c r="R373">
        <v>6.6480834975521638E-2</v>
      </c>
      <c r="S373">
        <v>0.8252224903252674</v>
      </c>
      <c r="T373">
        <v>-0.58261929593880268</v>
      </c>
      <c r="U373">
        <v>-0.58243452021718956</v>
      </c>
      <c r="V373">
        <v>1.952505002826515</v>
      </c>
      <c r="W373">
        <v>1.9524344036199619</v>
      </c>
      <c r="X373">
        <v>0.1870233237591801</v>
      </c>
      <c r="Y373">
        <v>0.18687342313127139</v>
      </c>
      <c r="Z373">
        <v>3.6519772494093238E-2</v>
      </c>
      <c r="AA373">
        <v>3.6614269678074983E-2</v>
      </c>
      <c r="AB373">
        <v>48.059139751089319</v>
      </c>
      <c r="AC373">
        <v>-0.39950901028901692</v>
      </c>
      <c r="AD373">
        <v>1.9000953821298081</v>
      </c>
      <c r="AE373">
        <v>0.58653233404819705</v>
      </c>
      <c r="AF373">
        <v>0.58638243342028828</v>
      </c>
      <c r="AG373">
        <v>0.74509556541056354</v>
      </c>
      <c r="AH373">
        <v>4.8625687441518246E-3</v>
      </c>
      <c r="AI373">
        <v>296.08224464580161</v>
      </c>
      <c r="AJ373">
        <v>282.79051334538423</v>
      </c>
      <c r="AK373">
        <v>283.81879255181008</v>
      </c>
      <c r="AL373">
        <v>321.63750335863881</v>
      </c>
      <c r="AM373">
        <v>275.76512573608687</v>
      </c>
      <c r="AN373">
        <v>433.41028346787942</v>
      </c>
      <c r="AO373">
        <v>131.06994344243739</v>
      </c>
      <c r="AP373">
        <v>382.66235457670558</v>
      </c>
      <c r="AQ373">
        <v>19.79212905213253</v>
      </c>
      <c r="AR373">
        <v>5.4224274306882529</v>
      </c>
      <c r="AS373">
        <v>11.98308777634149</v>
      </c>
      <c r="AT373">
        <v>-13.552678273563901</v>
      </c>
      <c r="AU373">
        <v>-4.0637673005257229</v>
      </c>
      <c r="AV373">
        <v>-9.4889109730381733</v>
      </c>
      <c r="AW373">
        <v>4.177409506434727</v>
      </c>
      <c r="AX373">
        <v>3.8441000000000001</v>
      </c>
      <c r="AY373">
        <v>5.1157000000000004</v>
      </c>
      <c r="AZ373">
        <v>1.2716000000000001</v>
      </c>
      <c r="BA373">
        <v>5.1157000000000004</v>
      </c>
      <c r="BB373">
        <v>0.93535395981354963</v>
      </c>
      <c r="BC373">
        <v>0.93479999999999996</v>
      </c>
      <c r="BD373">
        <v>0.93559999999999999</v>
      </c>
      <c r="BE373">
        <v>8.0000000000002292E-4</v>
      </c>
      <c r="BF373">
        <v>0.93520000000000003</v>
      </c>
      <c r="BG373">
        <v>17.606750887506291</v>
      </c>
      <c r="BH373">
        <v>17.568200000000001</v>
      </c>
      <c r="BI373">
        <v>17.686599999999999</v>
      </c>
      <c r="BJ373">
        <v>0.1183999999999976</v>
      </c>
      <c r="BK373">
        <v>17.628</v>
      </c>
      <c r="BL373">
        <v>19.95974267158352</v>
      </c>
      <c r="BM373">
        <v>4.7484000000000002</v>
      </c>
      <c r="BN373">
        <v>25.326000000000001</v>
      </c>
      <c r="BO373">
        <v>20.5776</v>
      </c>
      <c r="BP373">
        <v>4.7484000000000002</v>
      </c>
      <c r="BQ373">
        <v>13.483296779534509</v>
      </c>
      <c r="BR373">
        <v>1.9460999999999999</v>
      </c>
      <c r="BS373">
        <v>17.1005</v>
      </c>
      <c r="BT373">
        <v>15.154400000000001</v>
      </c>
      <c r="BU373">
        <v>1.9460999999999999</v>
      </c>
      <c r="BV373">
        <v>0.51019513918841486</v>
      </c>
      <c r="BW373">
        <v>-6.1242999999999999</v>
      </c>
      <c r="BX373">
        <v>2.4161999999999999</v>
      </c>
      <c r="BY373">
        <v>8.5404999999999998</v>
      </c>
      <c r="BZ373">
        <v>1.9309000000000001</v>
      </c>
      <c r="CA373">
        <v>-13.993491918722929</v>
      </c>
      <c r="CB373">
        <v>-18.959</v>
      </c>
      <c r="CC373">
        <v>-3.8769999999999998</v>
      </c>
      <c r="CD373">
        <v>15.082000000000001</v>
      </c>
      <c r="CE373">
        <v>-3.8769999999999998</v>
      </c>
      <c r="CF373">
        <v>50.747928891173778</v>
      </c>
      <c r="CG373">
        <v>50.6</v>
      </c>
      <c r="CH373">
        <v>50.8</v>
      </c>
      <c r="CI373">
        <v>0.19999999999999571</v>
      </c>
      <c r="CJ373">
        <v>50.6</v>
      </c>
      <c r="CK373">
        <v>13.95526262033427</v>
      </c>
      <c r="CL373">
        <v>13.9</v>
      </c>
      <c r="CM373">
        <v>14.1</v>
      </c>
      <c r="CN373">
        <v>0.19999999999999929</v>
      </c>
      <c r="CO373">
        <v>13.9</v>
      </c>
      <c r="CP373">
        <v>71.253361160037556</v>
      </c>
      <c r="CQ373">
        <v>62.8</v>
      </c>
      <c r="CR373">
        <v>92.6</v>
      </c>
      <c r="CS373">
        <v>29.8</v>
      </c>
      <c r="CT373">
        <v>92.6</v>
      </c>
      <c r="CU373">
        <v>11.434723266538411</v>
      </c>
      <c r="CV373">
        <v>11.4</v>
      </c>
      <c r="CW373">
        <v>11.5</v>
      </c>
      <c r="CX373">
        <v>9.9999999999999645E-2</v>
      </c>
      <c r="CY373">
        <v>11.5</v>
      </c>
      <c r="CZ373">
        <v>54.716089064149543</v>
      </c>
      <c r="DA373">
        <v>26.2</v>
      </c>
      <c r="DB373">
        <v>67.2</v>
      </c>
      <c r="DC373">
        <v>41</v>
      </c>
      <c r="DD373">
        <v>26.2</v>
      </c>
      <c r="DE373">
        <v>1.4276037282043741</v>
      </c>
      <c r="DF373">
        <v>1.3</v>
      </c>
      <c r="DG373">
        <v>1.5</v>
      </c>
      <c r="DH373">
        <v>0.2</v>
      </c>
      <c r="DI373">
        <v>1.5</v>
      </c>
      <c r="DJ373">
        <v>0.13261804883797729</v>
      </c>
      <c r="DK373">
        <v>0.13221844787039461</v>
      </c>
      <c r="DL373">
        <v>0.1327757449032933</v>
      </c>
      <c r="DM373">
        <v>5.5729703289869592E-4</v>
      </c>
      <c r="DN373">
        <v>0.13221844787039461</v>
      </c>
      <c r="DO373">
        <v>3.86685004163949</v>
      </c>
      <c r="DP373">
        <v>3.687522</v>
      </c>
      <c r="DQ373">
        <v>4.6495319999999998</v>
      </c>
      <c r="DR373">
        <v>0.96200999999999981</v>
      </c>
      <c r="DS373">
        <v>3.7119080000000002</v>
      </c>
      <c r="DT373">
        <v>6.5961063222601712</v>
      </c>
      <c r="DU373">
        <v>5.7254719999999999</v>
      </c>
      <c r="DV373">
        <v>7.0004999999999997</v>
      </c>
      <c r="DW373">
        <v>1.2750280000000001</v>
      </c>
      <c r="DX373">
        <v>5.7254719999999999</v>
      </c>
      <c r="DY373">
        <v>4.6767744566975731</v>
      </c>
      <c r="DZ373">
        <v>4.2835390000000002</v>
      </c>
      <c r="EA373">
        <v>5.3828899999999997</v>
      </c>
      <c r="EB373">
        <v>1.099351</v>
      </c>
      <c r="EC373">
        <v>5.3828899999999997</v>
      </c>
      <c r="ED373">
        <v>7.4961534869334869</v>
      </c>
      <c r="EE373">
        <v>6.3825050000000001</v>
      </c>
      <c r="EF373">
        <v>7.7814139999999998</v>
      </c>
      <c r="EG373">
        <v>1.398909</v>
      </c>
      <c r="EH373">
        <v>6.3825050000000001</v>
      </c>
      <c r="EI373">
        <v>8.4484775915953687</v>
      </c>
      <c r="EJ373">
        <v>7.1515979999999999</v>
      </c>
      <c r="EK373">
        <v>8.7737069999999999</v>
      </c>
      <c r="EL373">
        <v>1.622109</v>
      </c>
      <c r="EM373">
        <v>8.6712900000000008</v>
      </c>
      <c r="EN373">
        <v>24.908259500693411</v>
      </c>
      <c r="EO373">
        <v>21.111750000000001</v>
      </c>
      <c r="EP373">
        <v>28.585519999999999</v>
      </c>
      <c r="EQ373">
        <v>7.4737699999999982</v>
      </c>
      <c r="ER373">
        <v>21.111750000000001</v>
      </c>
      <c r="ES373">
        <v>5.9870599999999996</v>
      </c>
      <c r="ET373">
        <v>5.9870599999999996</v>
      </c>
      <c r="EU373">
        <v>5.9870599999999996</v>
      </c>
      <c r="EV373">
        <v>0</v>
      </c>
      <c r="EW373">
        <v>5.9870599999999996</v>
      </c>
      <c r="EX373">
        <v>18.921199500693412</v>
      </c>
      <c r="EY373">
        <v>15.124689999999999</v>
      </c>
      <c r="EZ373">
        <v>22.598459999999999</v>
      </c>
      <c r="FA373">
        <v>7.47377</v>
      </c>
      <c r="FB373">
        <v>15.124689999999999</v>
      </c>
      <c r="FC373">
        <v>0.4186845444633111</v>
      </c>
      <c r="FD373">
        <v>0.35486877079176238</v>
      </c>
      <c r="FE373">
        <v>0.48049585396015682</v>
      </c>
      <c r="FF373">
        <v>0.12562708316839441</v>
      </c>
      <c r="FG373">
        <v>0.35486877079176238</v>
      </c>
      <c r="FH373">
        <v>3.1603490696090248</v>
      </c>
      <c r="FI373">
        <v>2.5262299024897028</v>
      </c>
      <c r="FJ373">
        <v>3.774550447130979</v>
      </c>
      <c r="FK373">
        <v>1.2483205446412771</v>
      </c>
      <c r="FL373">
        <v>2.5262299024897028</v>
      </c>
      <c r="FM373">
        <v>37.778106446683687</v>
      </c>
      <c r="FN373">
        <v>37.22</v>
      </c>
      <c r="FO373">
        <v>39.24</v>
      </c>
      <c r="FP373">
        <v>2.0200000000000031</v>
      </c>
      <c r="FQ373">
        <v>39.24</v>
      </c>
      <c r="FR373">
        <v>409.61592241775583</v>
      </c>
      <c r="FS373">
        <v>409.58037000000002</v>
      </c>
      <c r="FT373">
        <v>409.63186000000002</v>
      </c>
      <c r="FU373">
        <v>5.1490000000001153E-2</v>
      </c>
      <c r="FV373">
        <v>409.62409000000002</v>
      </c>
      <c r="FW373">
        <v>0.70082656914671926</v>
      </c>
      <c r="FX373">
        <v>0.70067100000000004</v>
      </c>
      <c r="FY373">
        <v>0.70091999999999999</v>
      </c>
      <c r="FZ373">
        <v>2.4899999999994371E-4</v>
      </c>
      <c r="GA373">
        <v>0.70067100000000004</v>
      </c>
      <c r="GB373">
        <v>4</v>
      </c>
      <c r="GC373">
        <v>11</v>
      </c>
    </row>
    <row r="374" spans="1:185" x14ac:dyDescent="0.3">
      <c r="A374" s="36" t="s">
        <v>1781</v>
      </c>
      <c r="B374">
        <v>-4.4681183709629951E-2</v>
      </c>
      <c r="C374">
        <v>1.8755450597830501</v>
      </c>
      <c r="D374">
        <v>1.8117264344851129</v>
      </c>
      <c r="E374">
        <v>-0.81788219142899377</v>
      </c>
      <c r="F374">
        <v>-0.65843605575643527</v>
      </c>
      <c r="G374">
        <v>1.476418247185429</v>
      </c>
      <c r="H374">
        <v>-54.169601498007232</v>
      </c>
      <c r="I374">
        <v>9.4130478059009356E-2</v>
      </c>
      <c r="J374">
        <v>0.36421671306189929</v>
      </c>
      <c r="K374">
        <v>0.19425879293694459</v>
      </c>
      <c r="L374">
        <v>-1.9126612565736941E-2</v>
      </c>
      <c r="M374">
        <v>9.5968048586577065E-2</v>
      </c>
      <c r="N374">
        <v>0.19362156175527931</v>
      </c>
      <c r="O374">
        <v>-0.22876130079505341</v>
      </c>
      <c r="P374">
        <v>-3.5139739039774173E-2</v>
      </c>
      <c r="Q374">
        <v>-0.1319505199174138</v>
      </c>
      <c r="R374">
        <v>4.4963270913797967E-2</v>
      </c>
      <c r="S374">
        <v>0.83808225891610988</v>
      </c>
      <c r="T374">
        <v>-0.57037032204440263</v>
      </c>
      <c r="U374">
        <v>-0.55624014940627742</v>
      </c>
      <c r="V374">
        <v>1.9552160710445949</v>
      </c>
      <c r="W374">
        <v>1.951240444212756</v>
      </c>
      <c r="X374">
        <v>0.2125389455446916</v>
      </c>
      <c r="Y374">
        <v>0.20989085457925941</v>
      </c>
      <c r="Z374">
        <v>3.8876517928068642E-2</v>
      </c>
      <c r="AA374">
        <v>4.3596169313421612E-2</v>
      </c>
      <c r="AB374">
        <v>47.425390438819818</v>
      </c>
      <c r="AC374">
        <v>-0.37569598606089122</v>
      </c>
      <c r="AD374">
        <v>1.8933647291272799</v>
      </c>
      <c r="AE374">
        <v>0.58823493160558282</v>
      </c>
      <c r="AF374">
        <v>0.58558684064015054</v>
      </c>
      <c r="AG374">
        <v>0.78178687068571806</v>
      </c>
      <c r="AH374">
        <v>5.7103346618455541E-3</v>
      </c>
      <c r="AI374">
        <v>311.65692110536781</v>
      </c>
      <c r="AJ374">
        <v>281.88271837147551</v>
      </c>
      <c r="AK374">
        <v>292.64347869534561</v>
      </c>
      <c r="AL374">
        <v>360.44449152816719</v>
      </c>
      <c r="AM374">
        <v>227.91157251006649</v>
      </c>
      <c r="AN374">
        <v>296.75167330922778</v>
      </c>
      <c r="AO374">
        <v>88.44832669077222</v>
      </c>
      <c r="AP374">
        <v>246.49665338154449</v>
      </c>
      <c r="AQ374">
        <v>20.14758366546139</v>
      </c>
      <c r="AR374">
        <v>4.6624163345386114</v>
      </c>
      <c r="AS374">
        <v>12.287472111512869</v>
      </c>
      <c r="AT374">
        <v>-13.058668214891791</v>
      </c>
      <c r="AU374">
        <v>-6.4052788848712954</v>
      </c>
      <c r="AV374">
        <v>-6.6533893300204969</v>
      </c>
      <c r="AW374">
        <v>1.3606637480475829</v>
      </c>
      <c r="AX374">
        <v>1.1736</v>
      </c>
      <c r="AY374">
        <v>1.9136</v>
      </c>
      <c r="AZ374">
        <v>0.74</v>
      </c>
      <c r="BA374">
        <v>1.1736</v>
      </c>
      <c r="BB374">
        <v>0.93431896417124816</v>
      </c>
      <c r="BC374">
        <v>0.93259999999999998</v>
      </c>
      <c r="BD374">
        <v>0.93940000000000001</v>
      </c>
      <c r="BE374">
        <v>6.8000000000000282E-3</v>
      </c>
      <c r="BF374">
        <v>0.93259999999999998</v>
      </c>
      <c r="BG374">
        <v>17.724918960063452</v>
      </c>
      <c r="BH374">
        <v>16.979800000000001</v>
      </c>
      <c r="BI374">
        <v>17.977</v>
      </c>
      <c r="BJ374">
        <v>0.99719999999999942</v>
      </c>
      <c r="BK374">
        <v>17.977</v>
      </c>
      <c r="BL374">
        <v>5.6338978269582629</v>
      </c>
      <c r="BM374">
        <v>5.3185000000000002</v>
      </c>
      <c r="BN374">
        <v>5.7405999999999997</v>
      </c>
      <c r="BO374">
        <v>0.42209999999999948</v>
      </c>
      <c r="BP374">
        <v>5.7405999999999997</v>
      </c>
      <c r="BQ374">
        <v>3.3896565319669332</v>
      </c>
      <c r="BR374">
        <v>3.0430999999999999</v>
      </c>
      <c r="BS374">
        <v>3.5068999999999999</v>
      </c>
      <c r="BT374">
        <v>0.46379999999999999</v>
      </c>
      <c r="BU374">
        <v>3.5068999999999999</v>
      </c>
      <c r="BV374">
        <v>0.99574328775966103</v>
      </c>
      <c r="BW374">
        <v>0.93969999999999998</v>
      </c>
      <c r="BX374">
        <v>1.1614</v>
      </c>
      <c r="BY374">
        <v>0.22170000000000001</v>
      </c>
      <c r="BZ374">
        <v>0.93969999999999998</v>
      </c>
      <c r="CA374">
        <v>-4.3854745408417237</v>
      </c>
      <c r="CB374">
        <v>-4.4466999999999999</v>
      </c>
      <c r="CC374">
        <v>-4.2045000000000003</v>
      </c>
      <c r="CD374">
        <v>0.2421999999999995</v>
      </c>
      <c r="CE374">
        <v>-4.4466999999999999</v>
      </c>
      <c r="CF374">
        <v>50.255019927683307</v>
      </c>
      <c r="CG374">
        <v>49.8</v>
      </c>
      <c r="CH374">
        <v>51.6</v>
      </c>
      <c r="CI374">
        <v>1.800000000000004</v>
      </c>
      <c r="CJ374">
        <v>49.8</v>
      </c>
      <c r="CK374">
        <v>14.05278884871295</v>
      </c>
      <c r="CL374">
        <v>13.8</v>
      </c>
      <c r="CM374">
        <v>14.8</v>
      </c>
      <c r="CN374">
        <v>1</v>
      </c>
      <c r="CO374">
        <v>13.8</v>
      </c>
      <c r="CP374">
        <v>58.620816726930578</v>
      </c>
      <c r="CQ374">
        <v>57.5</v>
      </c>
      <c r="CR374">
        <v>59</v>
      </c>
      <c r="CS374">
        <v>1.5</v>
      </c>
      <c r="CT374">
        <v>59</v>
      </c>
      <c r="CU374">
        <v>10.87695219409906</v>
      </c>
      <c r="CV374">
        <v>10.7</v>
      </c>
      <c r="CW374">
        <v>11.4</v>
      </c>
      <c r="CX374">
        <v>0.70000000000000107</v>
      </c>
      <c r="CY374">
        <v>10.7</v>
      </c>
      <c r="CZ374">
        <v>26.703346618455541</v>
      </c>
      <c r="DA374">
        <v>26.4</v>
      </c>
      <c r="DB374">
        <v>27.6</v>
      </c>
      <c r="DC374">
        <v>1.2000000000000031</v>
      </c>
      <c r="DD374">
        <v>26.4</v>
      </c>
      <c r="DE374">
        <v>2.1252788848712951</v>
      </c>
      <c r="DF374">
        <v>2.1</v>
      </c>
      <c r="DG374">
        <v>2.2000000000000002</v>
      </c>
      <c r="DH374">
        <v>0.1000000000000001</v>
      </c>
      <c r="DI374">
        <v>2.1</v>
      </c>
      <c r="DJ374">
        <v>0.20388473403788901</v>
      </c>
      <c r="DK374">
        <v>0.20178282009724469</v>
      </c>
      <c r="DL374">
        <v>0.21009771986970691</v>
      </c>
      <c r="DM374">
        <v>8.3148997724621365E-3</v>
      </c>
      <c r="DN374">
        <v>0.20178282009724469</v>
      </c>
      <c r="DO374">
        <v>3.7803042071915698</v>
      </c>
      <c r="DP374">
        <v>3.6748630000000002</v>
      </c>
      <c r="DQ374">
        <v>3.815976</v>
      </c>
      <c r="DR374">
        <v>0.14111299999999979</v>
      </c>
      <c r="DS374">
        <v>3.815976</v>
      </c>
      <c r="DT374">
        <v>5.7312762965321431</v>
      </c>
      <c r="DU374">
        <v>5.7239979999999999</v>
      </c>
      <c r="DV374">
        <v>5.7527900000000001</v>
      </c>
      <c r="DW374">
        <v>2.8792000000000151E-2</v>
      </c>
      <c r="DX374">
        <v>5.7239979999999999</v>
      </c>
      <c r="DY374">
        <v>4.138721512701391</v>
      </c>
      <c r="DZ374">
        <v>4.0936459999999997</v>
      </c>
      <c r="EA374">
        <v>4.1539710000000003</v>
      </c>
      <c r="EB374">
        <v>6.0325000000000628E-2</v>
      </c>
      <c r="EC374">
        <v>4.1539710000000003</v>
      </c>
      <c r="ED374">
        <v>6.3700332188604403</v>
      </c>
      <c r="EE374">
        <v>6.3583699999999999</v>
      </c>
      <c r="EF374">
        <v>6.3739790000000003</v>
      </c>
      <c r="EG374">
        <v>1.560900000000043E-2</v>
      </c>
      <c r="EH374">
        <v>6.3739790000000003</v>
      </c>
      <c r="EI374">
        <v>7.3925691370954176</v>
      </c>
      <c r="EJ374">
        <v>7.2913959999999998</v>
      </c>
      <c r="EK374">
        <v>7.4267969999999996</v>
      </c>
      <c r="EL374">
        <v>0.13540099999999991</v>
      </c>
      <c r="EM374">
        <v>7.4267969999999996</v>
      </c>
      <c r="EN374">
        <v>19.09523124260329</v>
      </c>
      <c r="EO374">
        <v>18.875309999999999</v>
      </c>
      <c r="EP374">
        <v>19.745290000000001</v>
      </c>
      <c r="EQ374">
        <v>0.86998000000000175</v>
      </c>
      <c r="ER374">
        <v>18.875309999999999</v>
      </c>
      <c r="ES374">
        <v>6.7608969730988404</v>
      </c>
      <c r="ET374">
        <v>5.8498000000000001</v>
      </c>
      <c r="EU374">
        <v>7.0691300000000004</v>
      </c>
      <c r="EV374">
        <v>1.21933</v>
      </c>
      <c r="EW374">
        <v>7.0691300000000004</v>
      </c>
      <c r="EX374">
        <v>12.334334269504451</v>
      </c>
      <c r="EY374">
        <v>11.806179999999999</v>
      </c>
      <c r="EZ374">
        <v>13.895490000000001</v>
      </c>
      <c r="FA374">
        <v>2.0893100000000011</v>
      </c>
      <c r="FB374">
        <v>11.806179999999999</v>
      </c>
      <c r="FC374">
        <v>0.42100950313770741</v>
      </c>
      <c r="FD374">
        <v>0.41616070440353631</v>
      </c>
      <c r="FE374">
        <v>0.43534192524796161</v>
      </c>
      <c r="FF374">
        <v>1.918122084442531E-2</v>
      </c>
      <c r="FG374">
        <v>0.41616070440353631</v>
      </c>
      <c r="FH374">
        <v>1.848389323639515</v>
      </c>
      <c r="FI374">
        <v>1.6701036761242189</v>
      </c>
      <c r="FJ374">
        <v>2.3753786454237749</v>
      </c>
      <c r="FK374">
        <v>0.70527496929955658</v>
      </c>
      <c r="FL374">
        <v>1.6701036761242189</v>
      </c>
      <c r="FM374">
        <v>36.089069716083067</v>
      </c>
      <c r="FN374">
        <v>35.17</v>
      </c>
      <c r="FO374">
        <v>36.4</v>
      </c>
      <c r="FP374">
        <v>1.2299999999999971</v>
      </c>
      <c r="FQ374">
        <v>36.4</v>
      </c>
      <c r="FR374">
        <v>298.69533204053221</v>
      </c>
      <c r="FS374">
        <v>298.40645000000001</v>
      </c>
      <c r="FT374">
        <v>299.54923000000002</v>
      </c>
      <c r="FU374">
        <v>1.1427800000000159</v>
      </c>
      <c r="FV374">
        <v>298.40645000000001</v>
      </c>
      <c r="FW374">
        <v>0.78038066333511658</v>
      </c>
      <c r="FX374">
        <v>0.778281</v>
      </c>
      <c r="FY374">
        <v>0.78109099999999998</v>
      </c>
      <c r="FZ374">
        <v>2.8099999999999792E-3</v>
      </c>
      <c r="GA374">
        <v>0.78109099999999998</v>
      </c>
      <c r="GB374">
        <v>2</v>
      </c>
      <c r="GC374">
        <v>2</v>
      </c>
    </row>
    <row r="375" spans="1:185" x14ac:dyDescent="0.3">
      <c r="A375" s="36" t="s">
        <v>1784</v>
      </c>
      <c r="B375">
        <v>-4.1540086888699902E-2</v>
      </c>
      <c r="C375">
        <v>1.8802292459821699</v>
      </c>
      <c r="D375">
        <v>1.833328803472114</v>
      </c>
      <c r="E375">
        <v>-0.82246806428314767</v>
      </c>
      <c r="F375">
        <v>-0.67181999199596321</v>
      </c>
      <c r="G375">
        <v>1.494288056279111</v>
      </c>
      <c r="H375">
        <v>-54.162101007627918</v>
      </c>
      <c r="I375">
        <v>0.1001101517813997</v>
      </c>
      <c r="J375">
        <v>0.30864588020841632</v>
      </c>
      <c r="K375">
        <v>0.17178516875671249</v>
      </c>
      <c r="L375">
        <v>-1.487752756816897E-2</v>
      </c>
      <c r="M375">
        <v>9.8307950543842462E-2</v>
      </c>
      <c r="N375">
        <v>0.18986818522892121</v>
      </c>
      <c r="O375">
        <v>-0.22880140014242911</v>
      </c>
      <c r="P375">
        <v>-3.8933214913507888E-2</v>
      </c>
      <c r="Q375">
        <v>-0.13386517551635549</v>
      </c>
      <c r="R375">
        <v>4.7194417970787751E-2</v>
      </c>
      <c r="S375">
        <v>0.86556839716825518</v>
      </c>
      <c r="T375">
        <v>-0.58552626021398158</v>
      </c>
      <c r="U375">
        <v>-0.55906014122407277</v>
      </c>
      <c r="V375">
        <v>1.9574404417302529</v>
      </c>
      <c r="W375">
        <v>1.9506744271692691</v>
      </c>
      <c r="X375">
        <v>0.2101280221278245</v>
      </c>
      <c r="Y375">
        <v>0.2085416525775001</v>
      </c>
      <c r="Z375">
        <v>4.1475181823587573E-2</v>
      </c>
      <c r="AA375">
        <v>4.622833931885293E-2</v>
      </c>
      <c r="AB375">
        <v>47.115894596539931</v>
      </c>
      <c r="AC375">
        <v>-0.37810274819774958</v>
      </c>
      <c r="AD375">
        <v>1.884698409279945</v>
      </c>
      <c r="AE375">
        <v>0.58823077032557403</v>
      </c>
      <c r="AF375">
        <v>0.58664440077524971</v>
      </c>
      <c r="AG375">
        <v>0.74714993054986201</v>
      </c>
      <c r="AH375">
        <v>6.1991922392919509E-3</v>
      </c>
      <c r="AI375">
        <v>326.20473951823448</v>
      </c>
      <c r="AJ375">
        <v>286.23330835447513</v>
      </c>
      <c r="AK375">
        <v>340.30212367636688</v>
      </c>
      <c r="AL375">
        <v>352.078702996245</v>
      </c>
      <c r="AM375">
        <v>221.77494352152141</v>
      </c>
      <c r="AN375">
        <v>290.63018055840269</v>
      </c>
      <c r="AO375">
        <v>85.668693617406205</v>
      </c>
      <c r="AP375">
        <v>240.4583264982256</v>
      </c>
      <c r="AQ375">
        <v>20.483436961973521</v>
      </c>
      <c r="AR375">
        <v>4.789514205792047</v>
      </c>
      <c r="AS375">
        <v>12.374264023225949</v>
      </c>
      <c r="AT375">
        <v>-12.12139145358009</v>
      </c>
      <c r="AU375">
        <v>-5.6230166570233182</v>
      </c>
      <c r="AV375">
        <v>-6.4983747965567726</v>
      </c>
      <c r="AW375">
        <v>1.292423269399273</v>
      </c>
      <c r="AX375">
        <v>0.89800000000000002</v>
      </c>
      <c r="AY375">
        <v>2.3206000000000002</v>
      </c>
      <c r="AZ375">
        <v>1.4226000000000001</v>
      </c>
      <c r="BA375">
        <v>0.89800000000000002</v>
      </c>
      <c r="BB375">
        <v>0.93173421750575747</v>
      </c>
      <c r="BC375">
        <v>0.9244</v>
      </c>
      <c r="BD375">
        <v>0.94630000000000003</v>
      </c>
      <c r="BE375">
        <v>2.1900000000000031E-2</v>
      </c>
      <c r="BF375">
        <v>0.9244</v>
      </c>
      <c r="BG375">
        <v>18.068045232047059</v>
      </c>
      <c r="BH375">
        <v>15.930899999999999</v>
      </c>
      <c r="BI375">
        <v>19.116900000000001</v>
      </c>
      <c r="BJ375">
        <v>3.1860000000000022</v>
      </c>
      <c r="BK375">
        <v>19.116900000000001</v>
      </c>
      <c r="BL375">
        <v>6.6696039083110419</v>
      </c>
      <c r="BM375">
        <v>5.3676000000000004</v>
      </c>
      <c r="BN375">
        <v>7.1353999999999997</v>
      </c>
      <c r="BO375">
        <v>1.7677999999999989</v>
      </c>
      <c r="BP375">
        <v>7.1353999999999997</v>
      </c>
      <c r="BQ375">
        <v>4.5225321100669102</v>
      </c>
      <c r="BR375">
        <v>2.4424999999999999</v>
      </c>
      <c r="BS375">
        <v>5.1409000000000002</v>
      </c>
      <c r="BT375">
        <v>2.6983999999999999</v>
      </c>
      <c r="BU375">
        <v>5.1409000000000002</v>
      </c>
      <c r="BV375">
        <v>0.25699681204784253</v>
      </c>
      <c r="BW375">
        <v>-0.19670000000000001</v>
      </c>
      <c r="BX375">
        <v>1.9300999999999999</v>
      </c>
      <c r="BY375">
        <v>2.1267999999999998</v>
      </c>
      <c r="BZ375">
        <v>-0.19670000000000001</v>
      </c>
      <c r="CA375">
        <v>-4.7795752164186629</v>
      </c>
      <c r="CB375">
        <v>-4.9443000000000001</v>
      </c>
      <c r="CC375">
        <v>-4.2279999999999998</v>
      </c>
      <c r="CD375">
        <v>0.71630000000000038</v>
      </c>
      <c r="CE375">
        <v>-4.9443000000000001</v>
      </c>
      <c r="CF375">
        <v>50.171854060177047</v>
      </c>
      <c r="CG375">
        <v>49.6</v>
      </c>
      <c r="CH375">
        <v>52.2</v>
      </c>
      <c r="CI375">
        <v>2.600000000000001</v>
      </c>
      <c r="CJ375">
        <v>49.6</v>
      </c>
      <c r="CK375">
        <v>14.54268486261444</v>
      </c>
      <c r="CL375">
        <v>14.4</v>
      </c>
      <c r="CM375">
        <v>15.1</v>
      </c>
      <c r="CN375">
        <v>0.69999999999999929</v>
      </c>
      <c r="CO375">
        <v>14.4</v>
      </c>
      <c r="CP375">
        <v>57.173073406339711</v>
      </c>
      <c r="CQ375">
        <v>54.4</v>
      </c>
      <c r="CR375">
        <v>58.5</v>
      </c>
      <c r="CS375">
        <v>4.1000000000000014</v>
      </c>
      <c r="CT375">
        <v>57.4</v>
      </c>
      <c r="CU375">
        <v>10.773724641361239</v>
      </c>
      <c r="CV375">
        <v>10.6</v>
      </c>
      <c r="CW375">
        <v>11.5</v>
      </c>
      <c r="CX375">
        <v>0.90000000000000036</v>
      </c>
      <c r="CY375">
        <v>10.7</v>
      </c>
      <c r="CZ375">
        <v>25.753368681643039</v>
      </c>
      <c r="DA375">
        <v>24.7</v>
      </c>
      <c r="DB375">
        <v>29.7</v>
      </c>
      <c r="DC375">
        <v>5</v>
      </c>
      <c r="DD375">
        <v>25.4</v>
      </c>
      <c r="DE375">
        <v>2.9151023846672812</v>
      </c>
      <c r="DF375">
        <v>2.5</v>
      </c>
      <c r="DG375">
        <v>3.2</v>
      </c>
      <c r="DH375">
        <v>0.70000000000000018</v>
      </c>
      <c r="DI375">
        <v>3.2</v>
      </c>
      <c r="DJ375">
        <v>0.20865643310580079</v>
      </c>
      <c r="DK375">
        <v>0.20606564187785631</v>
      </c>
      <c r="DL375">
        <v>0.2182274247491639</v>
      </c>
      <c r="DM375">
        <v>1.216178287130765E-2</v>
      </c>
      <c r="DN375">
        <v>0.20606564187785631</v>
      </c>
      <c r="DO375">
        <v>3.8244042570856021</v>
      </c>
      <c r="DP375">
        <v>3.592651</v>
      </c>
      <c r="DQ375">
        <v>3.9067729999999998</v>
      </c>
      <c r="DR375">
        <v>0.31412199999999979</v>
      </c>
      <c r="DS375">
        <v>3.8582169999999998</v>
      </c>
      <c r="DT375">
        <v>5.717175811185518</v>
      </c>
      <c r="DU375">
        <v>5.6932729999999996</v>
      </c>
      <c r="DV375">
        <v>5.7747729999999997</v>
      </c>
      <c r="DW375">
        <v>8.1500000000000128E-2</v>
      </c>
      <c r="DX375">
        <v>5.6932729999999996</v>
      </c>
      <c r="DY375">
        <v>3.9421982047089328</v>
      </c>
      <c r="DZ375">
        <v>3.9011279999999999</v>
      </c>
      <c r="EA375">
        <v>4.0188030000000001</v>
      </c>
      <c r="EB375">
        <v>0.1176750000000002</v>
      </c>
      <c r="EC375">
        <v>3.9011279999999999</v>
      </c>
      <c r="ED375">
        <v>6.31741982104655</v>
      </c>
      <c r="EE375">
        <v>6.2734079999999999</v>
      </c>
      <c r="EF375">
        <v>6.3345729999999998</v>
      </c>
      <c r="EG375">
        <v>6.1164999999999907E-2</v>
      </c>
      <c r="EH375">
        <v>6.3345729999999998</v>
      </c>
      <c r="EI375">
        <v>7.0739009836005611</v>
      </c>
      <c r="EJ375">
        <v>6.9588200000000002</v>
      </c>
      <c r="EK375">
        <v>7.3197789999999996</v>
      </c>
      <c r="EL375">
        <v>0.36095899999999942</v>
      </c>
      <c r="EM375">
        <v>6.9588200000000002</v>
      </c>
      <c r="EN375">
        <v>19.813911193319679</v>
      </c>
      <c r="EO375">
        <v>19.161049999999999</v>
      </c>
      <c r="EP375">
        <v>21.56888</v>
      </c>
      <c r="EQ375">
        <v>2.407830000000001</v>
      </c>
      <c r="ER375">
        <v>19.161049999999999</v>
      </c>
      <c r="ES375">
        <v>6.7988369495183383</v>
      </c>
      <c r="ET375">
        <v>5.7125399999999997</v>
      </c>
      <c r="EU375">
        <v>7.1235299999999997</v>
      </c>
      <c r="EV375">
        <v>1.41099</v>
      </c>
      <c r="EW375">
        <v>7.1235299999999997</v>
      </c>
      <c r="EX375">
        <v>13.01507424380134</v>
      </c>
      <c r="EY375">
        <v>12.037520000000001</v>
      </c>
      <c r="EZ375">
        <v>15.856339999999999</v>
      </c>
      <c r="FA375">
        <v>3.8188199999999992</v>
      </c>
      <c r="FB375">
        <v>12.037520000000001</v>
      </c>
      <c r="FC375">
        <v>0.43081034395882589</v>
      </c>
      <c r="FD375">
        <v>0.41661529924972041</v>
      </c>
      <c r="FE375">
        <v>0.46896831831665331</v>
      </c>
      <c r="FF375">
        <v>5.2353019066932897E-2</v>
      </c>
      <c r="FG375">
        <v>0.41661529924972041</v>
      </c>
      <c r="FH375">
        <v>1.9365835370432329</v>
      </c>
      <c r="FI375">
        <v>1.6898251288335979</v>
      </c>
      <c r="FJ375">
        <v>2.7757074786347231</v>
      </c>
      <c r="FK375">
        <v>1.085882349801125</v>
      </c>
      <c r="FL375">
        <v>1.6898251288335979</v>
      </c>
      <c r="FM375">
        <v>36.908826036813217</v>
      </c>
      <c r="FN375">
        <v>35.409999999999997</v>
      </c>
      <c r="FO375">
        <v>37.35</v>
      </c>
      <c r="FP375">
        <v>1.9400000000000051</v>
      </c>
      <c r="FQ375">
        <v>37.049999999999997</v>
      </c>
      <c r="FR375">
        <v>290.08903408699013</v>
      </c>
      <c r="FS375">
        <v>289.56572999999997</v>
      </c>
      <c r="FT375">
        <v>291.64470999999998</v>
      </c>
      <c r="FU375">
        <v>2.0789800000000009</v>
      </c>
      <c r="FV375">
        <v>289.56572999999997</v>
      </c>
      <c r="FW375">
        <v>0.78811688207432107</v>
      </c>
      <c r="FX375">
        <v>0.78424700000000003</v>
      </c>
      <c r="FY375">
        <v>0.78937599999999997</v>
      </c>
      <c r="FZ375">
        <v>5.1289999999999392E-3</v>
      </c>
      <c r="GA375">
        <v>0.78937599999999997</v>
      </c>
      <c r="GB375">
        <v>4</v>
      </c>
      <c r="GC375">
        <v>2</v>
      </c>
    </row>
    <row r="376" spans="1:185" x14ac:dyDescent="0.3">
      <c r="A376" s="36" t="s">
        <v>1787</v>
      </c>
      <c r="B376">
        <v>-4.5210073806184747E-2</v>
      </c>
      <c r="C376">
        <v>1.881884752873761</v>
      </c>
      <c r="D376">
        <v>1.8353237979864181</v>
      </c>
      <c r="E376">
        <v>-0.8301448483954661</v>
      </c>
      <c r="F376">
        <v>-0.66545143241344173</v>
      </c>
      <c r="G376">
        <v>1.4955579578066609</v>
      </c>
      <c r="H376">
        <v>-54.170438540041161</v>
      </c>
      <c r="I376">
        <v>0.11712447647635681</v>
      </c>
      <c r="J376">
        <v>0.33526965161322148</v>
      </c>
      <c r="K376">
        <v>0.1942331563110001</v>
      </c>
      <c r="L376">
        <v>-1.2102785814457451E-2</v>
      </c>
      <c r="M376">
        <v>0.1008841150071134</v>
      </c>
      <c r="N376">
        <v>0.1971401566471763</v>
      </c>
      <c r="O376">
        <v>-0.22938206400357511</v>
      </c>
      <c r="P376">
        <v>-3.2241907356398848E-2</v>
      </c>
      <c r="Q376">
        <v>-0.13081506952987459</v>
      </c>
      <c r="R376">
        <v>4.3399752053927182E-2</v>
      </c>
      <c r="S376">
        <v>0.80947822834158889</v>
      </c>
      <c r="T376">
        <v>-0.56688791757542645</v>
      </c>
      <c r="U376">
        <v>-0.5553809566094372</v>
      </c>
      <c r="V376">
        <v>1.9544393938139279</v>
      </c>
      <c r="W376">
        <v>1.9497629200898789</v>
      </c>
      <c r="X376">
        <v>0.21252753867325441</v>
      </c>
      <c r="Y376">
        <v>0.2100590995146053</v>
      </c>
      <c r="Z376">
        <v>3.9776934441340839E-2</v>
      </c>
      <c r="AA376">
        <v>4.4288311277295628E-2</v>
      </c>
      <c r="AB376">
        <v>48.258987266520208</v>
      </c>
      <c r="AC376">
        <v>-0.37853529652675888</v>
      </c>
      <c r="AD376">
        <v>1.9013961174382079</v>
      </c>
      <c r="AE376">
        <v>0.59106283520001335</v>
      </c>
      <c r="AF376">
        <v>0.5885943960413641</v>
      </c>
      <c r="AG376">
        <v>0.97000994129281515</v>
      </c>
      <c r="AH376">
        <v>5.4933539955060676E-3</v>
      </c>
      <c r="AI376">
        <v>317.32719426952201</v>
      </c>
      <c r="AJ376">
        <v>281.23703177910721</v>
      </c>
      <c r="AK376">
        <v>303.73909852952431</v>
      </c>
      <c r="AL376">
        <v>367.00531417693207</v>
      </c>
      <c r="AM376">
        <v>213.06992620242571</v>
      </c>
      <c r="AN376">
        <v>284.22335399550599</v>
      </c>
      <c r="AO376">
        <v>89.158075056174141</v>
      </c>
      <c r="AP376">
        <v>234.87006198651821</v>
      </c>
      <c r="AQ376">
        <v>19.520180097078949</v>
      </c>
      <c r="AR376">
        <v>4.5191615011234827</v>
      </c>
      <c r="AS376">
        <v>12.174670799101211</v>
      </c>
      <c r="AT376">
        <v>-12.17840533458374</v>
      </c>
      <c r="AU376">
        <v>-5.2974845033704492</v>
      </c>
      <c r="AV376">
        <v>-6.8809208312132952</v>
      </c>
      <c r="AW376">
        <v>1.730241497349581</v>
      </c>
      <c r="AX376">
        <v>1.383</v>
      </c>
      <c r="AY376">
        <v>1.946</v>
      </c>
      <c r="AZ376">
        <v>0.56299999999999994</v>
      </c>
      <c r="BA376">
        <v>1.946</v>
      </c>
      <c r="BB376">
        <v>0.93913956273261101</v>
      </c>
      <c r="BC376">
        <v>0.93179999999999996</v>
      </c>
      <c r="BD376">
        <v>0.94369999999999998</v>
      </c>
      <c r="BE376">
        <v>1.190000000000002E-2</v>
      </c>
      <c r="BF376">
        <v>0.94369999999999998</v>
      </c>
      <c r="BG376">
        <v>16.982065414234071</v>
      </c>
      <c r="BH376">
        <v>16.2788</v>
      </c>
      <c r="BI376">
        <v>18.113900000000001</v>
      </c>
      <c r="BJ376">
        <v>1.8351000000000011</v>
      </c>
      <c r="BK376">
        <v>16.2788</v>
      </c>
      <c r="BL376">
        <v>6.2809611415887492</v>
      </c>
      <c r="BM376">
        <v>5.8956999999999997</v>
      </c>
      <c r="BN376">
        <v>6.9009999999999998</v>
      </c>
      <c r="BO376">
        <v>1.0053000000000001</v>
      </c>
      <c r="BP376">
        <v>5.8956999999999997</v>
      </c>
      <c r="BQ376">
        <v>3.7991830635829542</v>
      </c>
      <c r="BR376">
        <v>3.1922999999999999</v>
      </c>
      <c r="BS376">
        <v>4.7759</v>
      </c>
      <c r="BT376">
        <v>1.5835999999999999</v>
      </c>
      <c r="BU376">
        <v>3.1922999999999999</v>
      </c>
      <c r="BV376">
        <v>1.017239972281627</v>
      </c>
      <c r="BW376">
        <v>0.20150000000000001</v>
      </c>
      <c r="BX376">
        <v>1.5241</v>
      </c>
      <c r="BY376">
        <v>1.3226</v>
      </c>
      <c r="BZ376">
        <v>1.5241</v>
      </c>
      <c r="CA376">
        <v>-4.8164463898600864</v>
      </c>
      <c r="CB376">
        <v>-4.9772999999999996</v>
      </c>
      <c r="CC376">
        <v>-4.7164999999999999</v>
      </c>
      <c r="CD376">
        <v>0.2607999999999997</v>
      </c>
      <c r="CE376">
        <v>-4.7164999999999999</v>
      </c>
      <c r="CF376">
        <v>49.353292008987857</v>
      </c>
      <c r="CG376">
        <v>49.2</v>
      </c>
      <c r="CH376">
        <v>49.6</v>
      </c>
      <c r="CI376">
        <v>0.39999999999999858</v>
      </c>
      <c r="CJ376">
        <v>49.2</v>
      </c>
      <c r="CK376">
        <v>14.5299380134818</v>
      </c>
      <c r="CL376">
        <v>14.3</v>
      </c>
      <c r="CM376">
        <v>14.9</v>
      </c>
      <c r="CN376">
        <v>0.59999999999999964</v>
      </c>
      <c r="CO376">
        <v>14.3</v>
      </c>
      <c r="CP376">
        <v>52.635340925850123</v>
      </c>
      <c r="CQ376">
        <v>50.6</v>
      </c>
      <c r="CR376">
        <v>53.9</v>
      </c>
      <c r="CS376">
        <v>3.2999999999999972</v>
      </c>
      <c r="CT376">
        <v>53.9</v>
      </c>
      <c r="CU376">
        <v>10.83173898427124</v>
      </c>
      <c r="CV376">
        <v>10.4</v>
      </c>
      <c r="CW376">
        <v>11.1</v>
      </c>
      <c r="CX376">
        <v>0.69999999999999929</v>
      </c>
      <c r="CY376">
        <v>11.1</v>
      </c>
      <c r="CZ376">
        <v>34.425716206720878</v>
      </c>
      <c r="DA376">
        <v>30.9</v>
      </c>
      <c r="DB376">
        <v>40.1</v>
      </c>
      <c r="DC376">
        <v>9.2000000000000028</v>
      </c>
      <c r="DD376">
        <v>30.9</v>
      </c>
      <c r="DE376">
        <v>3.1365220314575248</v>
      </c>
      <c r="DF376">
        <v>2.6</v>
      </c>
      <c r="DG376">
        <v>4</v>
      </c>
      <c r="DH376">
        <v>1.4</v>
      </c>
      <c r="DI376">
        <v>2.6</v>
      </c>
      <c r="DJ376">
        <v>0.21013154864148631</v>
      </c>
      <c r="DK376">
        <v>0.20927264993619729</v>
      </c>
      <c r="DL376">
        <v>0.21151385927505331</v>
      </c>
      <c r="DM376">
        <v>2.2412093388559369E-3</v>
      </c>
      <c r="DN376">
        <v>0.20927264993619729</v>
      </c>
      <c r="DO376">
        <v>3.7281781302009831</v>
      </c>
      <c r="DP376">
        <v>3.6659090000000001</v>
      </c>
      <c r="DQ376">
        <v>3.8283939999999999</v>
      </c>
      <c r="DR376">
        <v>0.1624849999999998</v>
      </c>
      <c r="DS376">
        <v>3.6659090000000001</v>
      </c>
      <c r="DT376">
        <v>5.8673328814314001</v>
      </c>
      <c r="DU376">
        <v>5.749797</v>
      </c>
      <c r="DV376">
        <v>6.056495</v>
      </c>
      <c r="DW376">
        <v>0.30669799999999992</v>
      </c>
      <c r="DX376">
        <v>5.749797</v>
      </c>
      <c r="DY376">
        <v>4.0308339426448736</v>
      </c>
      <c r="DZ376">
        <v>3.8283939999999999</v>
      </c>
      <c r="EA376">
        <v>4.1566200000000002</v>
      </c>
      <c r="EB376">
        <v>0.32822600000000041</v>
      </c>
      <c r="EC376">
        <v>4.1566200000000002</v>
      </c>
      <c r="ED376">
        <v>6.3696824957281786</v>
      </c>
      <c r="EE376">
        <v>6.3695430000000002</v>
      </c>
      <c r="EF376">
        <v>6.3699070000000004</v>
      </c>
      <c r="EG376">
        <v>3.6400000000025301E-4</v>
      </c>
      <c r="EH376">
        <v>6.3695430000000002</v>
      </c>
      <c r="EI376">
        <v>7.4654184228456746</v>
      </c>
      <c r="EJ376">
        <v>7.37561</v>
      </c>
      <c r="EK376">
        <v>7.6099560000000004</v>
      </c>
      <c r="EL376">
        <v>0.23434600000000039</v>
      </c>
      <c r="EM376">
        <v>7.37561</v>
      </c>
      <c r="EN376">
        <v>18.072342415147251</v>
      </c>
      <c r="EO376">
        <v>17.048210000000001</v>
      </c>
      <c r="EP376">
        <v>19.720580000000002</v>
      </c>
      <c r="EQ376">
        <v>2.6723700000000008</v>
      </c>
      <c r="ER376">
        <v>17.048210000000001</v>
      </c>
      <c r="ES376">
        <v>6.316190937345576</v>
      </c>
      <c r="ET376">
        <v>5.8498000000000001</v>
      </c>
      <c r="EU376">
        <v>7.0667999999999997</v>
      </c>
      <c r="EV376">
        <v>1.2170000000000001</v>
      </c>
      <c r="EW376">
        <v>5.8498000000000001</v>
      </c>
      <c r="EX376">
        <v>11.756151477801669</v>
      </c>
      <c r="EY376">
        <v>11.198410000000001</v>
      </c>
      <c r="EZ376">
        <v>12.653779999999999</v>
      </c>
      <c r="FA376">
        <v>1.4553699999999981</v>
      </c>
      <c r="FB376">
        <v>11.198410000000001</v>
      </c>
      <c r="FC376">
        <v>0.43072428365076348</v>
      </c>
      <c r="FD376">
        <v>0.40631578746666608</v>
      </c>
      <c r="FE376">
        <v>0.47000729061874452</v>
      </c>
      <c r="FF376">
        <v>6.3691503152078388E-2</v>
      </c>
      <c r="FG376">
        <v>0.40631578746666608</v>
      </c>
      <c r="FH376">
        <v>1.8669072417158861</v>
      </c>
      <c r="FI376">
        <v>1.7905954604630101</v>
      </c>
      <c r="FJ376">
        <v>1.9143235666176619</v>
      </c>
      <c r="FK376">
        <v>0.1237281061546522</v>
      </c>
      <c r="FL376">
        <v>1.9143235666176619</v>
      </c>
      <c r="FM376">
        <v>34.184732785619417</v>
      </c>
      <c r="FN376">
        <v>33.79</v>
      </c>
      <c r="FO376">
        <v>34.43</v>
      </c>
      <c r="FP376">
        <v>0.64000000000000057</v>
      </c>
      <c r="FQ376">
        <v>34.43</v>
      </c>
      <c r="FR376">
        <v>290.9472766586361</v>
      </c>
      <c r="FS376">
        <v>290.44522999999998</v>
      </c>
      <c r="FT376">
        <v>291.75527</v>
      </c>
      <c r="FU376">
        <v>1.310040000000015</v>
      </c>
      <c r="FV376">
        <v>290.44522999999998</v>
      </c>
      <c r="FW376">
        <v>0.77706447201996198</v>
      </c>
      <c r="FX376">
        <v>0.775142</v>
      </c>
      <c r="FY376">
        <v>0.77825900000000003</v>
      </c>
      <c r="FZ376">
        <v>3.117000000000036E-3</v>
      </c>
      <c r="GA376">
        <v>0.77825900000000003</v>
      </c>
      <c r="GB376">
        <v>2</v>
      </c>
      <c r="GC376">
        <v>3</v>
      </c>
    </row>
    <row r="377" spans="1:185" x14ac:dyDescent="0.3">
      <c r="A377" s="36" t="s">
        <v>1790</v>
      </c>
      <c r="B377">
        <v>-4.2197434154631883E-2</v>
      </c>
      <c r="C377">
        <v>1.8950339461265959</v>
      </c>
      <c r="D377">
        <v>1.893414264372941</v>
      </c>
      <c r="E377">
        <v>-0.85012088935212216</v>
      </c>
      <c r="F377">
        <v>-0.69314436569232996</v>
      </c>
      <c r="G377">
        <v>1.5432652550444519</v>
      </c>
      <c r="H377">
        <v>-54.163905721219898</v>
      </c>
      <c r="I377">
        <v>0.15478653190816249</v>
      </c>
      <c r="J377">
        <v>0.25950649311545021</v>
      </c>
      <c r="K377">
        <v>0.17481513496409251</v>
      </c>
      <c r="L377">
        <v>-3.176094873675513E-3</v>
      </c>
      <c r="M377">
        <v>0.10626021753486831</v>
      </c>
      <c r="N377">
        <v>0.20215233585024259</v>
      </c>
      <c r="O377">
        <v>-0.23150994453313409</v>
      </c>
      <c r="P377">
        <v>-2.9357608682891539E-2</v>
      </c>
      <c r="Q377">
        <v>-0.13043611190833149</v>
      </c>
      <c r="R377">
        <v>4.2088976106625368E-2</v>
      </c>
      <c r="S377">
        <v>0.8075606946884174</v>
      </c>
      <c r="T377">
        <v>-0.58001557347225985</v>
      </c>
      <c r="U377">
        <v>-0.55880188189292679</v>
      </c>
      <c r="V377">
        <v>1.9564931256220981</v>
      </c>
      <c r="W377">
        <v>1.9509178189624869</v>
      </c>
      <c r="X377">
        <v>0.21108301757754841</v>
      </c>
      <c r="Y377">
        <v>0.2084221517503741</v>
      </c>
      <c r="Z377">
        <v>4.4212809547837108E-2</v>
      </c>
      <c r="AA377">
        <v>4.9902292008859421E-2</v>
      </c>
      <c r="AB377">
        <v>48.250830677107388</v>
      </c>
      <c r="AC377">
        <v>-0.38146044882051883</v>
      </c>
      <c r="AD377">
        <v>1.8981396048240939</v>
      </c>
      <c r="AE377">
        <v>0.59254346639806732</v>
      </c>
      <c r="AF377">
        <v>0.58988260057089281</v>
      </c>
      <c r="AG377">
        <v>1.005200450537866</v>
      </c>
      <c r="AH377">
        <v>5.9978007453250761E-3</v>
      </c>
      <c r="AI377">
        <v>344.63788658514483</v>
      </c>
      <c r="AJ377">
        <v>300.00400192426292</v>
      </c>
      <c r="AK377">
        <v>345.6555311924281</v>
      </c>
      <c r="AL377">
        <v>388.25417993273697</v>
      </c>
      <c r="AM377">
        <v>192.12249007810331</v>
      </c>
      <c r="AN377">
        <v>265.6289665676403</v>
      </c>
      <c r="AO377">
        <v>85.119183248966408</v>
      </c>
      <c r="AP377">
        <v>217.1619243028295</v>
      </c>
      <c r="AQ377">
        <v>19.250391839964291</v>
      </c>
      <c r="AR377">
        <v>4.5493854445822981</v>
      </c>
      <c r="AS377">
        <v>12.072967947024679</v>
      </c>
      <c r="AT377">
        <v>-10.550494606031711</v>
      </c>
      <c r="AU377">
        <v>-3.4154165990742178</v>
      </c>
      <c r="AV377">
        <v>-7.1350780069574862</v>
      </c>
      <c r="AW377">
        <v>1.739711027297856</v>
      </c>
      <c r="AX377">
        <v>1.1793</v>
      </c>
      <c r="AY377">
        <v>2.4087999999999998</v>
      </c>
      <c r="AZ377">
        <v>1.2295</v>
      </c>
      <c r="BA377">
        <v>2.4087999999999998</v>
      </c>
      <c r="BB377">
        <v>0.9381241943333879</v>
      </c>
      <c r="BC377">
        <v>0.92559999999999998</v>
      </c>
      <c r="BD377">
        <v>0.95409999999999995</v>
      </c>
      <c r="BE377">
        <v>2.849999999999997E-2</v>
      </c>
      <c r="BF377">
        <v>0.95409999999999995</v>
      </c>
      <c r="BG377">
        <v>17.113384911324271</v>
      </c>
      <c r="BH377">
        <v>14.6051</v>
      </c>
      <c r="BI377">
        <v>18.9604</v>
      </c>
      <c r="BJ377">
        <v>4.3552999999999997</v>
      </c>
      <c r="BK377">
        <v>14.6051</v>
      </c>
      <c r="BL377">
        <v>6.8660042199381177</v>
      </c>
      <c r="BM377">
        <v>5.4340999999999999</v>
      </c>
      <c r="BN377">
        <v>7.8316999999999997</v>
      </c>
      <c r="BO377">
        <v>2.3976000000000002</v>
      </c>
      <c r="BP377">
        <v>6.3635999999999999</v>
      </c>
      <c r="BQ377">
        <v>4.7035102506291482</v>
      </c>
      <c r="BR377">
        <v>3.1941000000000002</v>
      </c>
      <c r="BS377">
        <v>6.0483000000000002</v>
      </c>
      <c r="BT377">
        <v>2.8542000000000001</v>
      </c>
      <c r="BU377">
        <v>3.7326999999999999</v>
      </c>
      <c r="BV377">
        <v>0.1162219500591727</v>
      </c>
      <c r="BW377">
        <v>-1.2266999999999999</v>
      </c>
      <c r="BX377">
        <v>1.2638</v>
      </c>
      <c r="BY377">
        <v>2.4904999999999999</v>
      </c>
      <c r="BZ377">
        <v>1.2638</v>
      </c>
      <c r="CA377">
        <v>-4.8197243560496306</v>
      </c>
      <c r="CB377">
        <v>-5.4043999999999999</v>
      </c>
      <c r="CC377">
        <v>-4.2641</v>
      </c>
      <c r="CD377">
        <v>1.1403000000000001</v>
      </c>
      <c r="CE377">
        <v>-4.9965000000000002</v>
      </c>
      <c r="CF377">
        <v>48.46704226481075</v>
      </c>
      <c r="CG377">
        <v>47.9</v>
      </c>
      <c r="CH377">
        <v>49.2</v>
      </c>
      <c r="CI377">
        <v>1.300000000000004</v>
      </c>
      <c r="CJ377">
        <v>47.9</v>
      </c>
      <c r="CK377">
        <v>13.98646510924817</v>
      </c>
      <c r="CL377">
        <v>13.7</v>
      </c>
      <c r="CM377">
        <v>14.4</v>
      </c>
      <c r="CN377">
        <v>0.70000000000000107</v>
      </c>
      <c r="CO377">
        <v>14</v>
      </c>
      <c r="CP377">
        <v>49.347218397585998</v>
      </c>
      <c r="CQ377">
        <v>48.4</v>
      </c>
      <c r="CR377">
        <v>51.2</v>
      </c>
      <c r="CS377">
        <v>2.8000000000000038</v>
      </c>
      <c r="CT377">
        <v>51.2</v>
      </c>
      <c r="CU377">
        <v>10.434297903457979</v>
      </c>
      <c r="CV377">
        <v>10.199999999999999</v>
      </c>
      <c r="CW377">
        <v>10.7</v>
      </c>
      <c r="CX377">
        <v>0.5</v>
      </c>
      <c r="CY377">
        <v>10.7</v>
      </c>
      <c r="CZ377">
        <v>30.3030809755193</v>
      </c>
      <c r="DA377">
        <v>24.3</v>
      </c>
      <c r="DB377">
        <v>35.9</v>
      </c>
      <c r="DC377">
        <v>11.6</v>
      </c>
      <c r="DD377">
        <v>35</v>
      </c>
      <c r="DE377">
        <v>2.9196882843330192</v>
      </c>
      <c r="DF377">
        <v>2.6</v>
      </c>
      <c r="DG377">
        <v>3.2</v>
      </c>
      <c r="DH377">
        <v>0.60000000000000009</v>
      </c>
      <c r="DI377">
        <v>2.8</v>
      </c>
      <c r="DJ377">
        <v>0.22319006420033019</v>
      </c>
      <c r="DK377">
        <v>0.2199265381083563</v>
      </c>
      <c r="DL377">
        <v>0.22725173210161659</v>
      </c>
      <c r="DM377">
        <v>7.3251939932603427E-3</v>
      </c>
      <c r="DN377">
        <v>0.2199265381083563</v>
      </c>
      <c r="DO377">
        <v>3.6415735919292032</v>
      </c>
      <c r="DP377">
        <v>3.5372279999999998</v>
      </c>
      <c r="DQ377">
        <v>3.8212190000000001</v>
      </c>
      <c r="DR377">
        <v>0.28399100000000033</v>
      </c>
      <c r="DS377">
        <v>3.5372279999999998</v>
      </c>
      <c r="DT377">
        <v>5.7060182393751928</v>
      </c>
      <c r="DU377">
        <v>5.5542360000000004</v>
      </c>
      <c r="DV377">
        <v>5.8649389999999997</v>
      </c>
      <c r="DW377">
        <v>0.31070299999999929</v>
      </c>
      <c r="DX377">
        <v>5.7306210000000002</v>
      </c>
      <c r="DY377">
        <v>3.7689167712712921</v>
      </c>
      <c r="DZ377">
        <v>3.60615</v>
      </c>
      <c r="EA377">
        <v>4.0006680000000001</v>
      </c>
      <c r="EB377">
        <v>0.39451800000000009</v>
      </c>
      <c r="EC377">
        <v>4.0006680000000001</v>
      </c>
      <c r="ED377">
        <v>6.3123663301833393</v>
      </c>
      <c r="EE377">
        <v>6.2654139999999998</v>
      </c>
      <c r="EF377">
        <v>6.3298079999999999</v>
      </c>
      <c r="EG377">
        <v>6.4394000000000062E-2</v>
      </c>
      <c r="EH377">
        <v>6.2654139999999998</v>
      </c>
      <c r="EI377">
        <v>7.3145066461587991</v>
      </c>
      <c r="EJ377">
        <v>7.2508670000000004</v>
      </c>
      <c r="EK377">
        <v>7.3894460000000004</v>
      </c>
      <c r="EL377">
        <v>0.13857900000000001</v>
      </c>
      <c r="EM377">
        <v>7.3894460000000004</v>
      </c>
      <c r="EN377">
        <v>17.918628067392291</v>
      </c>
      <c r="EO377">
        <v>16.11946</v>
      </c>
      <c r="EP377">
        <v>19.768820000000002</v>
      </c>
      <c r="EQ377">
        <v>3.649360000000001</v>
      </c>
      <c r="ER377">
        <v>16.11946</v>
      </c>
      <c r="ES377">
        <v>6.83022006472439</v>
      </c>
      <c r="ET377">
        <v>5.7125399999999997</v>
      </c>
      <c r="EU377">
        <v>8.3238299999999992</v>
      </c>
      <c r="EV377">
        <v>2.611289999999999</v>
      </c>
      <c r="EW377">
        <v>5.7125399999999997</v>
      </c>
      <c r="EX377">
        <v>11.088408002667901</v>
      </c>
      <c r="EY377">
        <v>10.3711</v>
      </c>
      <c r="EZ377">
        <v>12.245710000000001</v>
      </c>
      <c r="FA377">
        <v>1.874610000000001</v>
      </c>
      <c r="FB377">
        <v>10.40692</v>
      </c>
      <c r="FC377">
        <v>0.45714727615269601</v>
      </c>
      <c r="FD377">
        <v>0.41124617377722872</v>
      </c>
      <c r="FE377">
        <v>0.50435011998483548</v>
      </c>
      <c r="FF377">
        <v>9.3103946207606758E-2</v>
      </c>
      <c r="FG377">
        <v>0.41124617377722872</v>
      </c>
      <c r="FH377">
        <v>1.6531535398642441</v>
      </c>
      <c r="FI377">
        <v>1.3749668121525791</v>
      </c>
      <c r="FJ377">
        <v>1.8217675499865209</v>
      </c>
      <c r="FK377">
        <v>0.44680073783394181</v>
      </c>
      <c r="FL377">
        <v>1.8217675499865209</v>
      </c>
      <c r="FM377">
        <v>34.275533959571263</v>
      </c>
      <c r="FN377">
        <v>33.450000000000003</v>
      </c>
      <c r="FO377">
        <v>34.880000000000003</v>
      </c>
      <c r="FP377">
        <v>1.43</v>
      </c>
      <c r="FQ377">
        <v>33.92</v>
      </c>
      <c r="FR377">
        <v>275.12330152461408</v>
      </c>
      <c r="FS377">
        <v>273.43006000000003</v>
      </c>
      <c r="FT377">
        <v>276.18266</v>
      </c>
      <c r="FU377">
        <v>2.7525999999999731</v>
      </c>
      <c r="FV377">
        <v>273.43006000000003</v>
      </c>
      <c r="FW377">
        <v>0.77938117458605571</v>
      </c>
      <c r="FX377">
        <v>0.77685099999999996</v>
      </c>
      <c r="FY377">
        <v>0.78368800000000005</v>
      </c>
      <c r="FZ377">
        <v>6.837000000000093E-3</v>
      </c>
      <c r="GA377">
        <v>0.78368800000000005</v>
      </c>
      <c r="GB377">
        <v>4</v>
      </c>
      <c r="GC377">
        <v>2</v>
      </c>
    </row>
    <row r="378" spans="1:185" x14ac:dyDescent="0.3">
      <c r="A378" s="36" t="s">
        <v>1793</v>
      </c>
      <c r="B378">
        <v>-4.2743840848812928E-2</v>
      </c>
      <c r="C378">
        <v>1.8594891639902831</v>
      </c>
      <c r="D378">
        <v>1.8737182544548989</v>
      </c>
      <c r="E378">
        <v>-0.76978303752898003</v>
      </c>
      <c r="F378">
        <v>-0.76007039603470083</v>
      </c>
      <c r="G378">
        <v>1.5298534335636811</v>
      </c>
      <c r="H378">
        <v>-54.162864737346517</v>
      </c>
      <c r="I378">
        <v>4.1366606231187431E-2</v>
      </c>
      <c r="J378">
        <v>0.30526903656302001</v>
      </c>
      <c r="K378">
        <v>0.20489016666937851</v>
      </c>
      <c r="L378">
        <v>-7.9679245779955936E-3</v>
      </c>
      <c r="M378">
        <v>0.10497317192321</v>
      </c>
      <c r="N378">
        <v>0.2218252716345358</v>
      </c>
      <c r="O378">
        <v>-0.233024850557909</v>
      </c>
      <c r="P378">
        <v>-1.1199578923373209E-2</v>
      </c>
      <c r="Q378">
        <v>-0.12210882271010701</v>
      </c>
      <c r="R378">
        <v>3.362894134078942E-2</v>
      </c>
      <c r="S378">
        <v>0.85146899661373432</v>
      </c>
      <c r="T378">
        <v>-0.58265658162433898</v>
      </c>
      <c r="U378">
        <v>-0.58159635813483956</v>
      </c>
      <c r="V378">
        <v>1.9596210275972239</v>
      </c>
      <c r="W378">
        <v>1.9592180878710921</v>
      </c>
      <c r="X378">
        <v>0.21703286819966691</v>
      </c>
      <c r="Y378">
        <v>0.21638714739987699</v>
      </c>
      <c r="Z378">
        <v>3.6840048907643322E-2</v>
      </c>
      <c r="AA378">
        <v>3.8123868984561847E-2</v>
      </c>
      <c r="AB378">
        <v>48.25064817281531</v>
      </c>
      <c r="AC378">
        <v>-0.38238789763552822</v>
      </c>
      <c r="AD378">
        <v>1.9102391989561771</v>
      </c>
      <c r="AE378">
        <v>0.5994207658351951</v>
      </c>
      <c r="AF378">
        <v>0.59877504503540513</v>
      </c>
      <c r="AG378">
        <v>0.93624219805751108</v>
      </c>
      <c r="AH378">
        <v>5.8391160479819206E-3</v>
      </c>
      <c r="AI378">
        <v>374.84626598884722</v>
      </c>
      <c r="AJ378">
        <v>360.61857607303648</v>
      </c>
      <c r="AK378">
        <v>372.08461720298209</v>
      </c>
      <c r="AL378">
        <v>391.8356320386286</v>
      </c>
      <c r="AM378">
        <v>163.62843795434509</v>
      </c>
      <c r="AN378">
        <v>246.65850753946989</v>
      </c>
      <c r="AO378">
        <v>72.063667383856483</v>
      </c>
      <c r="AP378">
        <v>198.79748781396859</v>
      </c>
      <c r="AQ378">
        <v>18.988761740131871</v>
      </c>
      <c r="AR378">
        <v>4.2147359046043542</v>
      </c>
      <c r="AS378">
        <v>11.95116664538498</v>
      </c>
      <c r="AT378">
        <v>-6.9158274792392644</v>
      </c>
      <c r="AU378">
        <v>0.32066016394392188</v>
      </c>
      <c r="AV378">
        <v>-7.2364876431831853</v>
      </c>
      <c r="AW378">
        <v>0.85254175404924282</v>
      </c>
      <c r="AX378">
        <v>1.2500000000000001E-2</v>
      </c>
      <c r="AY378">
        <v>1.5781000000000001</v>
      </c>
      <c r="AZ378">
        <v>1.5656000000000001</v>
      </c>
      <c r="BA378">
        <v>1.2500000000000001E-2</v>
      </c>
      <c r="BB378">
        <v>0.94831201837522539</v>
      </c>
      <c r="BC378">
        <v>0.94699999999999995</v>
      </c>
      <c r="BD378">
        <v>0.94920000000000004</v>
      </c>
      <c r="BE378">
        <v>2.2000000000000912E-3</v>
      </c>
      <c r="BF378">
        <v>0.94699999999999995</v>
      </c>
      <c r="BG378">
        <v>15.646177025425891</v>
      </c>
      <c r="BH378">
        <v>15.507</v>
      </c>
      <c r="BI378">
        <v>15.863799999999999</v>
      </c>
      <c r="BJ378">
        <v>0.35679999999999978</v>
      </c>
      <c r="BK378">
        <v>15.863799999999999</v>
      </c>
      <c r="BL378">
        <v>5.1499283588075624</v>
      </c>
      <c r="BM378">
        <v>4.5275999999999996</v>
      </c>
      <c r="BN378">
        <v>6.016</v>
      </c>
      <c r="BO378">
        <v>1.4883999999999999</v>
      </c>
      <c r="BP378">
        <v>6.016</v>
      </c>
      <c r="BQ378">
        <v>2.9100797892780248</v>
      </c>
      <c r="BR378">
        <v>2.3081999999999998</v>
      </c>
      <c r="BS378">
        <v>4.5606</v>
      </c>
      <c r="BT378">
        <v>2.2524000000000002</v>
      </c>
      <c r="BU378">
        <v>2.5222000000000002</v>
      </c>
      <c r="BV378">
        <v>0.84392554181580259</v>
      </c>
      <c r="BW378">
        <v>-2.2746</v>
      </c>
      <c r="BX378">
        <v>2.3892000000000002</v>
      </c>
      <c r="BY378">
        <v>4.6638000000000002</v>
      </c>
      <c r="BZ378">
        <v>2.3892000000000002</v>
      </c>
      <c r="CA378">
        <v>-3.7539736993554409</v>
      </c>
      <c r="CB378">
        <v>-4.9114000000000004</v>
      </c>
      <c r="CC378">
        <v>-2.286</v>
      </c>
      <c r="CD378">
        <v>2.6254</v>
      </c>
      <c r="CE378">
        <v>-4.9114000000000004</v>
      </c>
      <c r="CF378">
        <v>47.861019725501279</v>
      </c>
      <c r="CG378">
        <v>47.1</v>
      </c>
      <c r="CH378">
        <v>49</v>
      </c>
      <c r="CI378">
        <v>1.899999999999999</v>
      </c>
      <c r="CJ378">
        <v>47.1</v>
      </c>
      <c r="CK378">
        <v>13.61689870082731</v>
      </c>
      <c r="CL378">
        <v>12.7</v>
      </c>
      <c r="CM378">
        <v>14.1</v>
      </c>
      <c r="CN378">
        <v>1.4</v>
      </c>
      <c r="CO378">
        <v>12.7</v>
      </c>
      <c r="CP378">
        <v>49.251820088642248</v>
      </c>
      <c r="CQ378">
        <v>48.4</v>
      </c>
      <c r="CR378">
        <v>51.1</v>
      </c>
      <c r="CS378">
        <v>2.7000000000000028</v>
      </c>
      <c r="CT378">
        <v>51.1</v>
      </c>
      <c r="CU378">
        <v>10.48737924648192</v>
      </c>
      <c r="CV378">
        <v>10.3</v>
      </c>
      <c r="CW378">
        <v>11.1</v>
      </c>
      <c r="CX378">
        <v>0.79999999999999893</v>
      </c>
      <c r="CY378">
        <v>10.8</v>
      </c>
      <c r="CZ378">
        <v>22.452280448791381</v>
      </c>
      <c r="DA378">
        <v>18.5</v>
      </c>
      <c r="DB378">
        <v>24.1</v>
      </c>
      <c r="DC378">
        <v>5.6000000000000014</v>
      </c>
      <c r="DD378">
        <v>18.5</v>
      </c>
      <c r="DE378">
        <v>2.3968324140982902</v>
      </c>
      <c r="DF378">
        <v>1</v>
      </c>
      <c r="DG378">
        <v>3.1</v>
      </c>
      <c r="DH378">
        <v>2.1</v>
      </c>
      <c r="DI378">
        <v>1</v>
      </c>
      <c r="DJ378">
        <v>0.24076120520043601</v>
      </c>
      <c r="DK378">
        <v>0.23609022556390979</v>
      </c>
      <c r="DL378">
        <v>0.24772497472194141</v>
      </c>
      <c r="DM378">
        <v>1.163474915803156E-2</v>
      </c>
      <c r="DN378">
        <v>0.23609022556390979</v>
      </c>
      <c r="DO378">
        <v>3.6745211881997042</v>
      </c>
      <c r="DP378">
        <v>3.5798510000000001</v>
      </c>
      <c r="DQ378">
        <v>3.797628</v>
      </c>
      <c r="DR378">
        <v>0.21777699999999989</v>
      </c>
      <c r="DS378">
        <v>3.797628</v>
      </c>
      <c r="DT378">
        <v>5.4659908696384303</v>
      </c>
      <c r="DU378">
        <v>5.3637589999999999</v>
      </c>
      <c r="DV378">
        <v>5.5065739999999996</v>
      </c>
      <c r="DW378">
        <v>0.14281499999999969</v>
      </c>
      <c r="DX378">
        <v>5.5065739999999996</v>
      </c>
      <c r="DY378">
        <v>3.6841062415721928</v>
      </c>
      <c r="DZ378">
        <v>3.5798510000000001</v>
      </c>
      <c r="EA378">
        <v>3.838768</v>
      </c>
      <c r="EB378">
        <v>0.25891699999999979</v>
      </c>
      <c r="EC378">
        <v>3.838768</v>
      </c>
      <c r="ED378">
        <v>5.8696835961739273</v>
      </c>
      <c r="EE378">
        <v>5.3637589999999999</v>
      </c>
      <c r="EF378">
        <v>5.9631360000000004</v>
      </c>
      <c r="EG378">
        <v>0.59937700000000049</v>
      </c>
      <c r="EH378">
        <v>5.9631360000000004</v>
      </c>
      <c r="EI378">
        <v>6.7950281282034632</v>
      </c>
      <c r="EJ378">
        <v>6.419486</v>
      </c>
      <c r="EK378">
        <v>6.9212790000000002</v>
      </c>
      <c r="EL378">
        <v>0.50179300000000016</v>
      </c>
      <c r="EM378">
        <v>6.419486</v>
      </c>
      <c r="EN378">
        <v>16.870167026763191</v>
      </c>
      <c r="EO378">
        <v>14.75788</v>
      </c>
      <c r="EP378">
        <v>17.345600000000001</v>
      </c>
      <c r="EQ378">
        <v>2.5877200000000009</v>
      </c>
      <c r="ER378">
        <v>17.11234</v>
      </c>
      <c r="ES378">
        <v>5.6683980222234798</v>
      </c>
      <c r="ET378">
        <v>5.5752800000000002</v>
      </c>
      <c r="EU378">
        <v>5.7125399999999997</v>
      </c>
      <c r="EV378">
        <v>0.13725999999999949</v>
      </c>
      <c r="EW378">
        <v>5.5752800000000002</v>
      </c>
      <c r="EX378">
        <v>11.20176900453971</v>
      </c>
      <c r="EY378">
        <v>9.1826000000000008</v>
      </c>
      <c r="EZ378">
        <v>11.63306</v>
      </c>
      <c r="FA378">
        <v>2.4504600000000001</v>
      </c>
      <c r="FB378">
        <v>11.53706</v>
      </c>
      <c r="FC378">
        <v>0.46301824599784641</v>
      </c>
      <c r="FD378">
        <v>0.40504446111330222</v>
      </c>
      <c r="FE378">
        <v>0.4760669692860286</v>
      </c>
      <c r="FF378">
        <v>7.1022508172726373E-2</v>
      </c>
      <c r="FG378">
        <v>0.46966492027903778</v>
      </c>
      <c r="FH378">
        <v>1.975999621286904</v>
      </c>
      <c r="FI378">
        <v>1.647020418705428</v>
      </c>
      <c r="FJ378">
        <v>2.069323872522995</v>
      </c>
      <c r="FK378">
        <v>0.42230345381756629</v>
      </c>
      <c r="FL378">
        <v>2.069323872522995</v>
      </c>
      <c r="FM378">
        <v>32.088940172662781</v>
      </c>
      <c r="FN378">
        <v>31.55</v>
      </c>
      <c r="FO378">
        <v>32.89</v>
      </c>
      <c r="FP378">
        <v>1.34</v>
      </c>
      <c r="FQ378">
        <v>32.89</v>
      </c>
      <c r="FR378">
        <v>251.88892050409481</v>
      </c>
      <c r="FS378">
        <v>251.13937000000001</v>
      </c>
      <c r="FT378">
        <v>252.49113</v>
      </c>
      <c r="FU378">
        <v>1.351759999999985</v>
      </c>
      <c r="FV378">
        <v>252.49113</v>
      </c>
      <c r="FW378">
        <v>0.80228254283791467</v>
      </c>
      <c r="FX378">
        <v>0.80031200000000002</v>
      </c>
      <c r="FY378">
        <v>0.80423299999999998</v>
      </c>
      <c r="FZ378">
        <v>3.9209999999999523E-3</v>
      </c>
      <c r="GA378">
        <v>0.80031200000000002</v>
      </c>
      <c r="GB378">
        <v>4</v>
      </c>
      <c r="GC378">
        <v>4</v>
      </c>
    </row>
    <row r="379" spans="1:185" x14ac:dyDescent="0.3">
      <c r="A379" s="36" t="s">
        <v>1796</v>
      </c>
      <c r="B379">
        <v>-4.5277373419430257E-2</v>
      </c>
      <c r="C379">
        <v>1.8373401413842489</v>
      </c>
      <c r="D379">
        <v>1.7911653748258809</v>
      </c>
      <c r="E379">
        <v>-0.76589146679046327</v>
      </c>
      <c r="F379">
        <v>-0.69608759126810804</v>
      </c>
      <c r="G379">
        <v>1.461979058058571</v>
      </c>
      <c r="H379">
        <v>-54.175482393868997</v>
      </c>
      <c r="I379">
        <v>9.7049044124401546E-2</v>
      </c>
      <c r="J379">
        <v>0.2160887673017117</v>
      </c>
      <c r="K379">
        <v>0.21118385527164349</v>
      </c>
      <c r="L379">
        <v>-2.4820669614464479E-2</v>
      </c>
      <c r="M379">
        <v>9.0026625137045166E-2</v>
      </c>
      <c r="N379">
        <v>0.18372295215981979</v>
      </c>
      <c r="O379">
        <v>-0.21240792029729991</v>
      </c>
      <c r="P379">
        <v>-2.868496813748005E-2</v>
      </c>
      <c r="Q379">
        <v>-0.1205464442173899</v>
      </c>
      <c r="R379">
        <v>3.9551505620068213E-2</v>
      </c>
      <c r="S379">
        <v>0.79823065118456871</v>
      </c>
      <c r="T379">
        <v>-0.56262550419571766</v>
      </c>
      <c r="U379">
        <v>-0.55526373711101018</v>
      </c>
      <c r="V379">
        <v>1.954828435485372</v>
      </c>
      <c r="W379">
        <v>1.950695537018116</v>
      </c>
      <c r="X379">
        <v>0.22033114432575121</v>
      </c>
      <c r="Y379">
        <v>0.21481585099859199</v>
      </c>
      <c r="Z379">
        <v>4.0816825205145853E-2</v>
      </c>
      <c r="AA379">
        <v>4.8071147607990992E-2</v>
      </c>
      <c r="AB379">
        <v>47.200946586151858</v>
      </c>
      <c r="AC379">
        <v>-0.37246908815600249</v>
      </c>
      <c r="AD379">
        <v>1.900478524477363</v>
      </c>
      <c r="AE379">
        <v>0.59280023248175373</v>
      </c>
      <c r="AF379">
        <v>0.58728493915459457</v>
      </c>
      <c r="AG379">
        <v>1.0060628741298769</v>
      </c>
      <c r="AH379">
        <v>6.1511574547104247E-3</v>
      </c>
      <c r="AI379">
        <v>321.77662439200049</v>
      </c>
      <c r="AJ379">
        <v>282.48320178728568</v>
      </c>
      <c r="AK379">
        <v>310.61561949839341</v>
      </c>
      <c r="AL379">
        <v>372.23105620616082</v>
      </c>
      <c r="AM379">
        <v>230.97893772410441</v>
      </c>
      <c r="AN379">
        <v>303.94820993961378</v>
      </c>
      <c r="AO379">
        <v>89.904315838365505</v>
      </c>
      <c r="AP379">
        <v>248.10284440317889</v>
      </c>
      <c r="AQ379">
        <v>19.65388425452895</v>
      </c>
      <c r="AR379">
        <v>4.5839578262882874</v>
      </c>
      <c r="AS379">
        <v>12.3</v>
      </c>
      <c r="AT379">
        <v>-14.27400500210473</v>
      </c>
      <c r="AU379">
        <v>-6.5717999071055342</v>
      </c>
      <c r="AV379">
        <v>-7.7022050949991936</v>
      </c>
      <c r="AW379">
        <v>1.3456274723707069</v>
      </c>
      <c r="AX379">
        <v>1.2806999999999999</v>
      </c>
      <c r="AY379">
        <v>2.7850999999999999</v>
      </c>
      <c r="AZ379">
        <v>1.5044</v>
      </c>
      <c r="BA379">
        <v>2.7850999999999999</v>
      </c>
      <c r="BB379">
        <v>0.93642251184380942</v>
      </c>
      <c r="BC379">
        <v>0.90810000000000002</v>
      </c>
      <c r="BD379">
        <v>0.93769999999999998</v>
      </c>
      <c r="BE379">
        <v>2.959999999999996E-2</v>
      </c>
      <c r="BF379">
        <v>0.90810000000000002</v>
      </c>
      <c r="BG379">
        <v>17.39418826755109</v>
      </c>
      <c r="BH379">
        <v>17.221900000000002</v>
      </c>
      <c r="BI379">
        <v>21.213899999999999</v>
      </c>
      <c r="BJ379">
        <v>3.9919999999999969</v>
      </c>
      <c r="BK379">
        <v>21.213899999999999</v>
      </c>
      <c r="BL379">
        <v>6.9135195838262167</v>
      </c>
      <c r="BM379">
        <v>4.657</v>
      </c>
      <c r="BN379">
        <v>7.0152999999999999</v>
      </c>
      <c r="BO379">
        <v>2.3582999999999998</v>
      </c>
      <c r="BP379">
        <v>4.657</v>
      </c>
      <c r="BQ379">
        <v>5.0009256033359337</v>
      </c>
      <c r="BR379">
        <v>3.1945999999999999</v>
      </c>
      <c r="BS379">
        <v>5.0823999999999998</v>
      </c>
      <c r="BT379">
        <v>1.8877999999999999</v>
      </c>
      <c r="BU379">
        <v>3.1945999999999999</v>
      </c>
      <c r="BV379">
        <v>-0.23441536274772229</v>
      </c>
      <c r="BW379">
        <v>-0.2535</v>
      </c>
      <c r="BX379">
        <v>0.18870000000000001</v>
      </c>
      <c r="BY379">
        <v>0.44219999999999998</v>
      </c>
      <c r="BZ379">
        <v>0.18870000000000001</v>
      </c>
      <c r="CA379">
        <v>-4.7666059247498458</v>
      </c>
      <c r="CB379">
        <v>-4.8289999999999997</v>
      </c>
      <c r="CC379">
        <v>-3.3833000000000002</v>
      </c>
      <c r="CD379">
        <v>1.4457</v>
      </c>
      <c r="CE379">
        <v>-3.3833000000000002</v>
      </c>
      <c r="CF379">
        <v>55.845365536434997</v>
      </c>
      <c r="CG379">
        <v>50.2</v>
      </c>
      <c r="CH379">
        <v>56.1</v>
      </c>
      <c r="CI379">
        <v>5.8999999999999986</v>
      </c>
      <c r="CJ379">
        <v>50.2</v>
      </c>
      <c r="CK379">
        <v>18.335998142110679</v>
      </c>
      <c r="CL379">
        <v>14.7</v>
      </c>
      <c r="CM379">
        <v>18.5</v>
      </c>
      <c r="CN379">
        <v>3.8000000000000012</v>
      </c>
      <c r="CO379">
        <v>14.7</v>
      </c>
      <c r="CP379">
        <v>54.493477008854562</v>
      </c>
      <c r="CQ379">
        <v>54.2</v>
      </c>
      <c r="CR379">
        <v>61</v>
      </c>
      <c r="CS379">
        <v>6.7999999999999972</v>
      </c>
      <c r="CT379">
        <v>61</v>
      </c>
      <c r="CU379">
        <v>11.174104969806949</v>
      </c>
      <c r="CV379">
        <v>10.6</v>
      </c>
      <c r="CW379">
        <v>11.2</v>
      </c>
      <c r="CX379">
        <v>0.59999999999999964</v>
      </c>
      <c r="CY379">
        <v>10.6</v>
      </c>
      <c r="CZ379">
        <v>31.241785415662811</v>
      </c>
      <c r="DA379">
        <v>23.3</v>
      </c>
      <c r="DB379">
        <v>31.6</v>
      </c>
      <c r="DC379">
        <v>8.3000000000000007</v>
      </c>
      <c r="DD379">
        <v>23.3</v>
      </c>
      <c r="DE379">
        <v>7.1446298188416986</v>
      </c>
      <c r="DF379">
        <v>3.7</v>
      </c>
      <c r="DG379">
        <v>7.3</v>
      </c>
      <c r="DH379">
        <v>3.6</v>
      </c>
      <c r="DI379">
        <v>3.7</v>
      </c>
      <c r="DJ379">
        <v>0.22511114814104191</v>
      </c>
      <c r="DK379">
        <v>0.19873317498020579</v>
      </c>
      <c r="DL379">
        <v>0.22630092779346511</v>
      </c>
      <c r="DM379">
        <v>2.756775281325927E-2</v>
      </c>
      <c r="DN379">
        <v>0.19873317498020579</v>
      </c>
      <c r="DO379">
        <v>3.7078975584225589</v>
      </c>
      <c r="DP379">
        <v>3.6905679999999998</v>
      </c>
      <c r="DQ379">
        <v>4.0921019999999997</v>
      </c>
      <c r="DR379">
        <v>0.40153399999999978</v>
      </c>
      <c r="DS379">
        <v>4.0921019999999997</v>
      </c>
      <c r="DT379">
        <v>5.7492532080630703</v>
      </c>
      <c r="DU379">
        <v>5.7279520000000002</v>
      </c>
      <c r="DV379">
        <v>5.7502139999999997</v>
      </c>
      <c r="DW379">
        <v>2.226199999999956E-2</v>
      </c>
      <c r="DX379">
        <v>5.7279520000000002</v>
      </c>
      <c r="DY379">
        <v>4.1587050659737237</v>
      </c>
      <c r="DZ379">
        <v>4.1521379999999999</v>
      </c>
      <c r="EA379">
        <v>4.3042999999999996</v>
      </c>
      <c r="EB379">
        <v>0.15216199999999969</v>
      </c>
      <c r="EC379">
        <v>4.3042999999999996</v>
      </c>
      <c r="ED379">
        <v>6.3634946730891491</v>
      </c>
      <c r="EE379">
        <v>6.3591800000000003</v>
      </c>
      <c r="EF379">
        <v>6.4591529999999997</v>
      </c>
      <c r="EG379">
        <v>9.9972999999999423E-2</v>
      </c>
      <c r="EH379">
        <v>6.4591529999999997</v>
      </c>
      <c r="EI379">
        <v>7.3900731443776859</v>
      </c>
      <c r="EJ379">
        <v>7.3663639999999999</v>
      </c>
      <c r="EK379">
        <v>7.9157159999999998</v>
      </c>
      <c r="EL379">
        <v>0.54935199999999984</v>
      </c>
      <c r="EM379">
        <v>7.9157159999999998</v>
      </c>
      <c r="EN379">
        <v>19.211501777070659</v>
      </c>
      <c r="EO379">
        <v>19.059280000000001</v>
      </c>
      <c r="EP379">
        <v>22.58633</v>
      </c>
      <c r="EQ379">
        <v>3.5270499999999991</v>
      </c>
      <c r="ER379">
        <v>22.58633</v>
      </c>
      <c r="ES379">
        <v>6.0865707167773602</v>
      </c>
      <c r="ET379">
        <v>5.9870599999999996</v>
      </c>
      <c r="EU379">
        <v>8.2927700000000009</v>
      </c>
      <c r="EV379">
        <v>2.3057100000000008</v>
      </c>
      <c r="EW379">
        <v>8.2927700000000009</v>
      </c>
      <c r="EX379">
        <v>13.124931060293299</v>
      </c>
      <c r="EY379">
        <v>13.07222</v>
      </c>
      <c r="EZ379">
        <v>14.293559999999999</v>
      </c>
      <c r="FA379">
        <v>1.2213400000000001</v>
      </c>
      <c r="FB379">
        <v>14.293559999999999</v>
      </c>
      <c r="FC379">
        <v>0.43085955204584342</v>
      </c>
      <c r="FD379">
        <v>0.42744564888297021</v>
      </c>
      <c r="FE379">
        <v>0.5065473870332402</v>
      </c>
      <c r="FF379">
        <v>7.9101738150270051E-2</v>
      </c>
      <c r="FG379">
        <v>0.5065473870332402</v>
      </c>
      <c r="FH379">
        <v>2.163568210334109</v>
      </c>
      <c r="FI379">
        <v>1.7236170784912641</v>
      </c>
      <c r="FJ379">
        <v>2.183412225700093</v>
      </c>
      <c r="FK379">
        <v>0.45979514720882952</v>
      </c>
      <c r="FL379">
        <v>1.7236170784912641</v>
      </c>
      <c r="FM379">
        <v>34.637768509057913</v>
      </c>
      <c r="FN379">
        <v>34.630000000000003</v>
      </c>
      <c r="FO379">
        <v>34.81</v>
      </c>
      <c r="FP379">
        <v>0.17999999999999969</v>
      </c>
      <c r="FQ379">
        <v>34.81</v>
      </c>
      <c r="FR379">
        <v>308.48898111803732</v>
      </c>
      <c r="FS379">
        <v>301.79818</v>
      </c>
      <c r="FT379">
        <v>308.79077000000001</v>
      </c>
      <c r="FU379">
        <v>6.992590000000007</v>
      </c>
      <c r="FV379">
        <v>301.79818</v>
      </c>
      <c r="FW379">
        <v>0.77491135124948218</v>
      </c>
      <c r="FX379">
        <v>0.77429000000000003</v>
      </c>
      <c r="FY379">
        <v>0.78868700000000003</v>
      </c>
      <c r="FZ379">
        <v>1.439699999999999E-2</v>
      </c>
      <c r="GA379">
        <v>0.78868700000000003</v>
      </c>
      <c r="GB379">
        <v>2</v>
      </c>
      <c r="GC379">
        <v>2</v>
      </c>
    </row>
    <row r="380" spans="1:185" x14ac:dyDescent="0.3">
      <c r="A380" s="36" t="s">
        <v>1799</v>
      </c>
      <c r="B380">
        <v>1.393123690790424E-3</v>
      </c>
      <c r="C380">
        <v>2.096036956587187</v>
      </c>
      <c r="D380">
        <v>2.0002793435451589</v>
      </c>
      <c r="E380">
        <v>-0.85087343384209913</v>
      </c>
      <c r="F380">
        <v>-0.7814948482379368</v>
      </c>
      <c r="G380">
        <v>1.6323836076175211</v>
      </c>
      <c r="H380">
        <v>-54.042985046621311</v>
      </c>
      <c r="I380">
        <v>0.13886147843506871</v>
      </c>
      <c r="J380">
        <v>7.9868196137455327E-2</v>
      </c>
      <c r="K380">
        <v>0.39709288220954009</v>
      </c>
      <c r="L380">
        <v>0.33275357561482799</v>
      </c>
      <c r="M380">
        <v>0.33896490641440291</v>
      </c>
      <c r="N380">
        <v>0.2254558673673035</v>
      </c>
      <c r="O380">
        <v>-0.27981676697546431</v>
      </c>
      <c r="P380">
        <v>-5.4360899608160762E-2</v>
      </c>
      <c r="Q380">
        <v>-0.1670912961279257</v>
      </c>
      <c r="R380">
        <v>6.1929278172922028E-2</v>
      </c>
      <c r="S380">
        <v>1.550341166789194</v>
      </c>
      <c r="T380">
        <v>-0.77273022494328469</v>
      </c>
      <c r="U380">
        <v>-0.76483586548381777</v>
      </c>
      <c r="V380">
        <v>1.967014029691436</v>
      </c>
      <c r="W380">
        <v>1.964339342063494</v>
      </c>
      <c r="X380">
        <v>0.14239819072323431</v>
      </c>
      <c r="Y380">
        <v>0.13482702952881731</v>
      </c>
      <c r="Z380">
        <v>7.9786341003135697E-2</v>
      </c>
      <c r="AA380">
        <v>8.6561025012676068E-2</v>
      </c>
      <c r="AB380">
        <v>67.909041987998719</v>
      </c>
      <c r="AC380">
        <v>-0.49108805400676342</v>
      </c>
      <c r="AD380">
        <v>1.9731267124439229</v>
      </c>
      <c r="AE380">
        <v>0.63348624472999771</v>
      </c>
      <c r="AF380">
        <v>0.61743074715250756</v>
      </c>
      <c r="AG380">
        <v>0.74258378350638898</v>
      </c>
      <c r="AH380">
        <v>2.1401256037547039E-2</v>
      </c>
      <c r="AI380">
        <v>135.10764156194861</v>
      </c>
      <c r="AJ380">
        <v>42.594575530309157</v>
      </c>
      <c r="AK380">
        <v>51.816547143437226</v>
      </c>
      <c r="AL380">
        <v>310.91182418874178</v>
      </c>
      <c r="AM380">
        <v>288.05791452780562</v>
      </c>
      <c r="AN380">
        <v>468.38972586924308</v>
      </c>
      <c r="AO380">
        <v>162.63473829331659</v>
      </c>
      <c r="AP380">
        <v>412.9068906203488</v>
      </c>
      <c r="AQ380">
        <v>19.464964413834259</v>
      </c>
      <c r="AR380">
        <v>5.1335862510874559</v>
      </c>
      <c r="AS380">
        <v>11.625501756502439</v>
      </c>
      <c r="AT380">
        <v>-14.84839274490357</v>
      </c>
      <c r="AU380">
        <v>-4.1597628823066533</v>
      </c>
      <c r="AV380">
        <v>-10.68862986259691</v>
      </c>
      <c r="AW380">
        <v>1.8446578831212781</v>
      </c>
      <c r="AX380">
        <v>0.65959999999999996</v>
      </c>
      <c r="AY380">
        <v>4.3897000000000004</v>
      </c>
      <c r="AZ380">
        <v>3.7301000000000002</v>
      </c>
      <c r="BA380">
        <v>3.3511000000000002</v>
      </c>
      <c r="BB380">
        <v>0.97096903466714846</v>
      </c>
      <c r="BC380">
        <v>0.93010000000000004</v>
      </c>
      <c r="BD380">
        <v>0.98470000000000002</v>
      </c>
      <c r="BE380">
        <v>5.4599999999999982E-2</v>
      </c>
      <c r="BF380">
        <v>0.93010000000000004</v>
      </c>
      <c r="BG380">
        <v>11.078051395959699</v>
      </c>
      <c r="BH380">
        <v>8.3483000000000001</v>
      </c>
      <c r="BI380">
        <v>18.084599999999998</v>
      </c>
      <c r="BJ380">
        <v>9.7362999999999982</v>
      </c>
      <c r="BK380">
        <v>18.084599999999998</v>
      </c>
      <c r="BL380">
        <v>19.790284090035261</v>
      </c>
      <c r="BM380">
        <v>12.6563</v>
      </c>
      <c r="BN380">
        <v>36.033999999999999</v>
      </c>
      <c r="BO380">
        <v>23.377700000000001</v>
      </c>
      <c r="BP380">
        <v>26.116199999999999</v>
      </c>
      <c r="BQ380">
        <v>15.64766752220399</v>
      </c>
      <c r="BR380">
        <v>10.333500000000001</v>
      </c>
      <c r="BS380">
        <v>27.630600000000001</v>
      </c>
      <c r="BT380">
        <v>17.2971</v>
      </c>
      <c r="BU380">
        <v>15.8414</v>
      </c>
      <c r="BV380">
        <v>-5.350319872723615</v>
      </c>
      <c r="BW380">
        <v>-6.7850999999999999</v>
      </c>
      <c r="BX380">
        <v>11.2668</v>
      </c>
      <c r="BY380">
        <v>18.0519</v>
      </c>
      <c r="BZ380">
        <v>4.4410999999999996</v>
      </c>
      <c r="CA380">
        <v>-10.29735200141471</v>
      </c>
      <c r="CB380">
        <v>-28.883199999999999</v>
      </c>
      <c r="CC380">
        <v>-5.2328999999999999</v>
      </c>
      <c r="CD380">
        <v>23.650300000000001</v>
      </c>
      <c r="CE380">
        <v>-20.282499999999999</v>
      </c>
      <c r="CF380">
        <v>55.482835248894197</v>
      </c>
      <c r="CG380">
        <v>45.3</v>
      </c>
      <c r="CH380">
        <v>66.400000000000006</v>
      </c>
      <c r="CI380">
        <v>21.100000000000009</v>
      </c>
      <c r="CJ380">
        <v>45.3</v>
      </c>
      <c r="CK380">
        <v>16.76865299149539</v>
      </c>
      <c r="CL380">
        <v>15</v>
      </c>
      <c r="CM380">
        <v>22.2</v>
      </c>
      <c r="CN380">
        <v>7.1999999999999993</v>
      </c>
      <c r="CO380">
        <v>16.2</v>
      </c>
      <c r="CP380">
        <v>59.905112485192973</v>
      </c>
      <c r="CQ380">
        <v>20.5</v>
      </c>
      <c r="CR380">
        <v>84.3</v>
      </c>
      <c r="CS380">
        <v>63.8</v>
      </c>
      <c r="CT380">
        <v>44.9</v>
      </c>
      <c r="CU380">
        <v>10.74977113971342</v>
      </c>
      <c r="CV380">
        <v>8.8000000000000007</v>
      </c>
      <c r="CW380">
        <v>13.5</v>
      </c>
      <c r="CX380">
        <v>4.6999999999999993</v>
      </c>
      <c r="CY380">
        <v>9.1</v>
      </c>
      <c r="CZ380">
        <v>84.028749559677223</v>
      </c>
      <c r="DA380">
        <v>51.9</v>
      </c>
      <c r="DB380">
        <v>207.9</v>
      </c>
      <c r="DC380">
        <v>156</v>
      </c>
      <c r="DD380">
        <v>125.3</v>
      </c>
      <c r="DE380">
        <v>5.3875978702583414</v>
      </c>
      <c r="DF380">
        <v>2.2999999999999998</v>
      </c>
      <c r="DG380">
        <v>12</v>
      </c>
      <c r="DH380">
        <v>9.6999999999999993</v>
      </c>
      <c r="DI380">
        <v>7.1</v>
      </c>
      <c r="DJ380">
        <v>0.13455247055389399</v>
      </c>
      <c r="DK380">
        <v>0.1080114449213162</v>
      </c>
      <c r="DL380">
        <v>0.1648460774577955</v>
      </c>
      <c r="DM380">
        <v>5.6834632536479322E-2</v>
      </c>
      <c r="DN380">
        <v>0.1080114449213162</v>
      </c>
      <c r="DO380">
        <v>3.9845947306471969</v>
      </c>
      <c r="DP380">
        <v>2.4377740000000001</v>
      </c>
      <c r="DQ380">
        <v>5.0991140000000001</v>
      </c>
      <c r="DR380">
        <v>2.66134</v>
      </c>
      <c r="DS380">
        <v>2.8675519999999999</v>
      </c>
      <c r="DT380">
        <v>6.976529014031982</v>
      </c>
      <c r="DU380">
        <v>6.1520330000000003</v>
      </c>
      <c r="DV380">
        <v>7.0090070000000004</v>
      </c>
      <c r="DW380">
        <v>0.85697400000000012</v>
      </c>
      <c r="DX380">
        <v>7.0090070000000004</v>
      </c>
      <c r="DY380">
        <v>4.3223295201520546</v>
      </c>
      <c r="DZ380">
        <v>2.4377740000000001</v>
      </c>
      <c r="EA380">
        <v>5.9112439999999999</v>
      </c>
      <c r="EB380">
        <v>3.4734699999999998</v>
      </c>
      <c r="EC380">
        <v>3.0953750000000002</v>
      </c>
      <c r="ED380">
        <v>9.0029099630444023</v>
      </c>
      <c r="EE380">
        <v>8.9193770000000008</v>
      </c>
      <c r="EF380">
        <v>9.0861020000000003</v>
      </c>
      <c r="EG380">
        <v>0.1667249999999996</v>
      </c>
      <c r="EH380">
        <v>9.0741750000000003</v>
      </c>
      <c r="EI380">
        <v>8.5848267530847338</v>
      </c>
      <c r="EJ380">
        <v>5.1477969999999997</v>
      </c>
      <c r="EK380">
        <v>11.181461000000001</v>
      </c>
      <c r="EL380">
        <v>6.0336640000000008</v>
      </c>
      <c r="EM380">
        <v>11.181461000000001</v>
      </c>
      <c r="EN380">
        <v>36.953679735240001</v>
      </c>
      <c r="EO380">
        <v>17.969429999999999</v>
      </c>
      <c r="EP380">
        <v>43.941949999999999</v>
      </c>
      <c r="EQ380">
        <v>25.972519999999999</v>
      </c>
      <c r="ER380">
        <v>21.886569999999999</v>
      </c>
      <c r="ES380">
        <v>7.3339987924750361</v>
      </c>
      <c r="ET380">
        <v>6.9420700000000002</v>
      </c>
      <c r="EU380">
        <v>9.0427499999999998</v>
      </c>
      <c r="EV380">
        <v>2.1006800000000001</v>
      </c>
      <c r="EW380">
        <v>7.5229799999999996</v>
      </c>
      <c r="EX380">
        <v>29.619680942764969</v>
      </c>
      <c r="EY380">
        <v>10.490320000000001</v>
      </c>
      <c r="EZ380">
        <v>36.556550000000001</v>
      </c>
      <c r="FA380">
        <v>26.066230000000001</v>
      </c>
      <c r="FB380">
        <v>14.36359</v>
      </c>
      <c r="FC380">
        <v>0.58999496495012527</v>
      </c>
      <c r="FD380">
        <v>0.28689627931460099</v>
      </c>
      <c r="FE380">
        <v>0.70156827238416775</v>
      </c>
      <c r="FF380">
        <v>0.4146719930695667</v>
      </c>
      <c r="FG380">
        <v>0.34943654305999511</v>
      </c>
      <c r="FH380">
        <v>4.0377244906420646</v>
      </c>
      <c r="FI380">
        <v>1.4026160866734141</v>
      </c>
      <c r="FJ380">
        <v>4.9498402253093943</v>
      </c>
      <c r="FK380">
        <v>3.54722413863598</v>
      </c>
      <c r="FL380">
        <v>1.9092952526791249</v>
      </c>
      <c r="FM380">
        <v>36.42540294680375</v>
      </c>
      <c r="FN380">
        <v>33.58</v>
      </c>
      <c r="FO380">
        <v>38.340000000000003</v>
      </c>
      <c r="FP380">
        <v>4.7600000000000051</v>
      </c>
      <c r="FQ380">
        <v>36.92</v>
      </c>
      <c r="FR380">
        <v>449.74624488684248</v>
      </c>
      <c r="FS380">
        <v>408.49252999999999</v>
      </c>
      <c r="FT380">
        <v>454.31662</v>
      </c>
      <c r="FU380">
        <v>45.824090000000012</v>
      </c>
      <c r="FV380">
        <v>408.49252999999999</v>
      </c>
      <c r="FW380">
        <v>0.67010157924948344</v>
      </c>
      <c r="FX380">
        <v>0.66319799999999995</v>
      </c>
      <c r="FY380">
        <v>0.73449200000000003</v>
      </c>
      <c r="FZ380">
        <v>7.129400000000008E-2</v>
      </c>
      <c r="GA380">
        <v>0.73449200000000003</v>
      </c>
      <c r="GB380">
        <v>12</v>
      </c>
      <c r="GC380">
        <v>82</v>
      </c>
    </row>
    <row r="381" spans="1:185" x14ac:dyDescent="0.3">
      <c r="A381" s="36" t="s">
        <v>1802</v>
      </c>
      <c r="B381">
        <v>-2.9754575993403011E-2</v>
      </c>
      <c r="C381">
        <v>1.975265806649988</v>
      </c>
      <c r="D381">
        <v>1.9732639607203779</v>
      </c>
      <c r="E381">
        <v>-0.82773442465435676</v>
      </c>
      <c r="F381">
        <v>-0.78305560438038024</v>
      </c>
      <c r="G381">
        <v>1.6107907092895981</v>
      </c>
      <c r="H381">
        <v>-54.082319118619942</v>
      </c>
      <c r="I381">
        <v>0.1198337042748505</v>
      </c>
      <c r="J381">
        <v>3.5899878253837128E-2</v>
      </c>
      <c r="K381">
        <v>0.3995633487573601</v>
      </c>
      <c r="L381">
        <v>0.31214916337678561</v>
      </c>
      <c r="M381">
        <v>0.31644310473245058</v>
      </c>
      <c r="N381">
        <v>0.2048281553576832</v>
      </c>
      <c r="O381">
        <v>-0.22643466148012351</v>
      </c>
      <c r="P381">
        <v>-2.1606506122440309E-2</v>
      </c>
      <c r="Q381">
        <v>-0.12401911360668839</v>
      </c>
      <c r="R381">
        <v>3.7560435924865673E-2</v>
      </c>
      <c r="S381">
        <v>1.541968663064105</v>
      </c>
      <c r="T381">
        <v>-0.72784676794440095</v>
      </c>
      <c r="U381">
        <v>-0.71975492458734514</v>
      </c>
      <c r="V381">
        <v>1.963987245939403</v>
      </c>
      <c r="W381">
        <v>1.9611793845305809</v>
      </c>
      <c r="X381">
        <v>0.18007680548444049</v>
      </c>
      <c r="Y381">
        <v>0.17340550644272359</v>
      </c>
      <c r="Z381">
        <v>7.9859835078723157E-2</v>
      </c>
      <c r="AA381">
        <v>8.7343343268151491E-2</v>
      </c>
      <c r="AB381">
        <v>67.860102547537622</v>
      </c>
      <c r="AC381">
        <v>-0.45328318082348362</v>
      </c>
      <c r="AD381">
        <v>1.9764065531050909</v>
      </c>
      <c r="AE381">
        <v>0.63335998630792423</v>
      </c>
      <c r="AF381">
        <v>0.62330398884005123</v>
      </c>
      <c r="AG381">
        <v>0.78330857331984083</v>
      </c>
      <c r="AH381">
        <v>2.164071692688967E-2</v>
      </c>
      <c r="AI381">
        <v>130.944613795772</v>
      </c>
      <c r="AJ381">
        <v>33.974085924285767</v>
      </c>
      <c r="AK381">
        <v>46.196373714134573</v>
      </c>
      <c r="AL381">
        <v>312.66333087111201</v>
      </c>
      <c r="AM381">
        <v>302.61499010397961</v>
      </c>
      <c r="AN381">
        <v>425.66595179772952</v>
      </c>
      <c r="AO381">
        <v>148.14831024905939</v>
      </c>
      <c r="AP381">
        <v>370.42191149106452</v>
      </c>
      <c r="AQ381">
        <v>19.656555012931332</v>
      </c>
      <c r="AR381">
        <v>4.9151715202940949</v>
      </c>
      <c r="AS381">
        <v>10.595195681238589</v>
      </c>
      <c r="AT381">
        <v>-16.247897764997241</v>
      </c>
      <c r="AU381">
        <v>-4.7055251954732391</v>
      </c>
      <c r="AV381">
        <v>-11.542372569524</v>
      </c>
      <c r="AW381">
        <v>2.070575453534607</v>
      </c>
      <c r="AX381">
        <v>0.76170000000000004</v>
      </c>
      <c r="AY381">
        <v>4.2225000000000001</v>
      </c>
      <c r="AZ381">
        <v>3.4607999999999999</v>
      </c>
      <c r="BA381">
        <v>3.3414000000000001</v>
      </c>
      <c r="BB381">
        <v>0.96705188514505247</v>
      </c>
      <c r="BC381">
        <v>0.92379999999999995</v>
      </c>
      <c r="BD381">
        <v>0.97940000000000005</v>
      </c>
      <c r="BE381">
        <v>5.5600000000000087E-2</v>
      </c>
      <c r="BF381">
        <v>0.92379999999999995</v>
      </c>
      <c r="BG381">
        <v>11.995386267423591</v>
      </c>
      <c r="BH381">
        <v>9.7073</v>
      </c>
      <c r="BI381">
        <v>18.905000000000001</v>
      </c>
      <c r="BJ381">
        <v>9.1977000000000011</v>
      </c>
      <c r="BK381">
        <v>18.905000000000001</v>
      </c>
      <c r="BL381">
        <v>21.300631233727241</v>
      </c>
      <c r="BM381">
        <v>15.173</v>
      </c>
      <c r="BN381">
        <v>35.256</v>
      </c>
      <c r="BO381">
        <v>20.082999999999998</v>
      </c>
      <c r="BP381">
        <v>15.173</v>
      </c>
      <c r="BQ381">
        <v>14.049641557662889</v>
      </c>
      <c r="BR381">
        <v>7.3609</v>
      </c>
      <c r="BS381">
        <v>28.675599999999999</v>
      </c>
      <c r="BT381">
        <v>21.314699999999998</v>
      </c>
      <c r="BU381">
        <v>12.2119</v>
      </c>
      <c r="BV381">
        <v>0.55681938762107641</v>
      </c>
      <c r="BW381">
        <v>-12.152699999999999</v>
      </c>
      <c r="BX381">
        <v>9.1913999999999998</v>
      </c>
      <c r="BY381">
        <v>21.344100000000001</v>
      </c>
      <c r="BZ381">
        <v>-4.2995000000000001</v>
      </c>
      <c r="CA381">
        <v>-14.606463019059319</v>
      </c>
      <c r="CB381">
        <v>-18.474799999999998</v>
      </c>
      <c r="CC381">
        <v>-7.9123000000000001</v>
      </c>
      <c r="CD381">
        <v>10.5625</v>
      </c>
      <c r="CE381">
        <v>-7.9123000000000001</v>
      </c>
      <c r="CF381">
        <v>55.244040306665092</v>
      </c>
      <c r="CG381">
        <v>43.4</v>
      </c>
      <c r="CH381">
        <v>64</v>
      </c>
      <c r="CI381">
        <v>20.6</v>
      </c>
      <c r="CJ381">
        <v>43.4</v>
      </c>
      <c r="CK381">
        <v>17.342400283216531</v>
      </c>
      <c r="CL381">
        <v>14.3</v>
      </c>
      <c r="CM381">
        <v>22.1</v>
      </c>
      <c r="CN381">
        <v>7.8000000000000007</v>
      </c>
      <c r="CO381">
        <v>14.3</v>
      </c>
      <c r="CP381">
        <v>55.678824896056611</v>
      </c>
      <c r="CQ381">
        <v>19.2</v>
      </c>
      <c r="CR381">
        <v>78</v>
      </c>
      <c r="CS381">
        <v>58.8</v>
      </c>
      <c r="CT381">
        <v>54.4</v>
      </c>
      <c r="CU381">
        <v>10.28085890250042</v>
      </c>
      <c r="CV381">
        <v>9</v>
      </c>
      <c r="CW381">
        <v>13.1</v>
      </c>
      <c r="CX381">
        <v>4.0999999999999996</v>
      </c>
      <c r="CY381">
        <v>9.1</v>
      </c>
      <c r="CZ381">
        <v>79.234574602204532</v>
      </c>
      <c r="DA381">
        <v>45.6</v>
      </c>
      <c r="DB381">
        <v>174.1</v>
      </c>
      <c r="DC381">
        <v>128.5</v>
      </c>
      <c r="DD381">
        <v>86.5</v>
      </c>
      <c r="DE381">
        <v>5.9356899922821693</v>
      </c>
      <c r="DF381">
        <v>2</v>
      </c>
      <c r="DG381">
        <v>11.8</v>
      </c>
      <c r="DH381">
        <v>9.8000000000000007</v>
      </c>
      <c r="DI381">
        <v>5.2</v>
      </c>
      <c r="DJ381">
        <v>0.1493190732590981</v>
      </c>
      <c r="DK381">
        <v>0.1148148148148148</v>
      </c>
      <c r="DL381">
        <v>0.176697956929873</v>
      </c>
      <c r="DM381">
        <v>6.1883142115058187E-2</v>
      </c>
      <c r="DN381">
        <v>0.1148148148148148</v>
      </c>
      <c r="DO381">
        <v>3.7009646076168758</v>
      </c>
      <c r="DP381">
        <v>2.525255</v>
      </c>
      <c r="DQ381">
        <v>5.0774559999999997</v>
      </c>
      <c r="DR381">
        <v>2.5522010000000002</v>
      </c>
      <c r="DS381">
        <v>3.4476179999999998</v>
      </c>
      <c r="DT381">
        <v>6.9639041305981042</v>
      </c>
      <c r="DU381">
        <v>6.1727239999999997</v>
      </c>
      <c r="DV381">
        <v>7.0432969999999999</v>
      </c>
      <c r="DW381">
        <v>0.87057300000000026</v>
      </c>
      <c r="DX381">
        <v>7.0197719999999997</v>
      </c>
      <c r="DY381">
        <v>4.0821652530740593</v>
      </c>
      <c r="DZ381">
        <v>2.525255</v>
      </c>
      <c r="EA381">
        <v>5.7483589999999998</v>
      </c>
      <c r="EB381">
        <v>3.2231040000000002</v>
      </c>
      <c r="EC381">
        <v>3.4911379999999999</v>
      </c>
      <c r="ED381">
        <v>9.3030226763274619</v>
      </c>
      <c r="EE381">
        <v>9.2023419999999998</v>
      </c>
      <c r="EF381">
        <v>9.586392</v>
      </c>
      <c r="EG381">
        <v>0.38405000000000022</v>
      </c>
      <c r="EH381">
        <v>9.4265899999999991</v>
      </c>
      <c r="EI381">
        <v>8.9308536205134263</v>
      </c>
      <c r="EJ381">
        <v>5.0594510000000001</v>
      </c>
      <c r="EK381">
        <v>11.832855</v>
      </c>
      <c r="EL381">
        <v>6.7734040000000002</v>
      </c>
      <c r="EM381">
        <v>11.74145</v>
      </c>
      <c r="EN381">
        <v>36.912242212872187</v>
      </c>
      <c r="EO381">
        <v>17.254429999999999</v>
      </c>
      <c r="EP381">
        <v>45.186889999999998</v>
      </c>
      <c r="EQ381">
        <v>27.932459999999999</v>
      </c>
      <c r="ER381">
        <v>21.53068</v>
      </c>
      <c r="ES381">
        <v>7.5616151633683941</v>
      </c>
      <c r="ET381">
        <v>7.0452899999999996</v>
      </c>
      <c r="EU381">
        <v>10.504250000000001</v>
      </c>
      <c r="EV381">
        <v>3.4589600000000011</v>
      </c>
      <c r="EW381">
        <v>7.4135799999999996</v>
      </c>
      <c r="EX381">
        <v>29.3506270495038</v>
      </c>
      <c r="EY381">
        <v>9.7589400000000008</v>
      </c>
      <c r="EZ381">
        <v>38.139740000000003</v>
      </c>
      <c r="FA381">
        <v>28.380800000000001</v>
      </c>
      <c r="FB381">
        <v>14.117100000000001</v>
      </c>
      <c r="FC381">
        <v>0.64612318502878052</v>
      </c>
      <c r="FD381">
        <v>0.30202682359860528</v>
      </c>
      <c r="FE381">
        <v>0.79096515242749721</v>
      </c>
      <c r="FF381">
        <v>0.48893832882889188</v>
      </c>
      <c r="FG381">
        <v>0.37687961238464662</v>
      </c>
      <c r="FH381">
        <v>3.9162804780419171</v>
      </c>
      <c r="FI381">
        <v>1.3019749209191129</v>
      </c>
      <c r="FJ381">
        <v>5.4121803360826881</v>
      </c>
      <c r="FK381">
        <v>4.1102054151635752</v>
      </c>
      <c r="FL381">
        <v>1.904221712047351</v>
      </c>
      <c r="FM381">
        <v>36.220707902158438</v>
      </c>
      <c r="FN381">
        <v>33.630000000000003</v>
      </c>
      <c r="FO381">
        <v>39.18</v>
      </c>
      <c r="FP381">
        <v>5.5499999999999972</v>
      </c>
      <c r="FQ381">
        <v>36.299999999999997</v>
      </c>
      <c r="FR381">
        <v>435.80617708030229</v>
      </c>
      <c r="FS381">
        <v>395.72366</v>
      </c>
      <c r="FT381">
        <v>443.42721</v>
      </c>
      <c r="FU381">
        <v>47.703550000000007</v>
      </c>
      <c r="FV381">
        <v>396.61846000000003</v>
      </c>
      <c r="FW381">
        <v>0.68042508993772355</v>
      </c>
      <c r="FX381">
        <v>0.66983300000000001</v>
      </c>
      <c r="FY381">
        <v>0.74341900000000005</v>
      </c>
      <c r="FZ381">
        <v>7.358600000000004E-2</v>
      </c>
      <c r="GA381">
        <v>0.74236500000000005</v>
      </c>
      <c r="GB381">
        <v>18</v>
      </c>
      <c r="GC381">
        <v>107</v>
      </c>
    </row>
    <row r="382" spans="1:185" x14ac:dyDescent="0.3">
      <c r="A382" s="36" t="s">
        <v>1805</v>
      </c>
      <c r="B382">
        <v>-1.3697205875751999E-2</v>
      </c>
      <c r="C382">
        <v>2.0138916104967048</v>
      </c>
      <c r="D382">
        <v>1.976050282276302</v>
      </c>
      <c r="E382">
        <v>-0.84191377481653018</v>
      </c>
      <c r="F382">
        <v>-0.7706770024406554</v>
      </c>
      <c r="G382">
        <v>1.612598375068764</v>
      </c>
      <c r="H382">
        <v>-54.063512121601534</v>
      </c>
      <c r="I382">
        <v>0.12999635229646231</v>
      </c>
      <c r="J382">
        <v>5.9817263895199958E-2</v>
      </c>
      <c r="K382">
        <v>0.39847160817763588</v>
      </c>
      <c r="L382">
        <v>0.31937867505836592</v>
      </c>
      <c r="M382">
        <v>0.32390696397465518</v>
      </c>
      <c r="N382">
        <v>0.21571858765685559</v>
      </c>
      <c r="O382">
        <v>-0.25675045405027502</v>
      </c>
      <c r="P382">
        <v>-4.103186639341945E-2</v>
      </c>
      <c r="Q382">
        <v>-0.14889270937802529</v>
      </c>
      <c r="R382">
        <v>5.1405598803465263E-2</v>
      </c>
      <c r="S382">
        <v>1.543128898749919</v>
      </c>
      <c r="T382">
        <v>-0.74512815991450998</v>
      </c>
      <c r="U382">
        <v>-0.73683000079516159</v>
      </c>
      <c r="V382">
        <v>1.9640052165908151</v>
      </c>
      <c r="W382">
        <v>1.962021988785102</v>
      </c>
      <c r="X382">
        <v>0.16063493685786981</v>
      </c>
      <c r="Y382">
        <v>0.15383064026948301</v>
      </c>
      <c r="Z382">
        <v>7.9493839186931495E-2</v>
      </c>
      <c r="AA382">
        <v>8.8955936797351656E-2</v>
      </c>
      <c r="AB382">
        <v>68.081174642674696</v>
      </c>
      <c r="AC382">
        <v>-0.47213403738408211</v>
      </c>
      <c r="AD382">
        <v>1.976318109683306</v>
      </c>
      <c r="AE382">
        <v>0.632768974241952</v>
      </c>
      <c r="AF382">
        <v>0.61157064682342699</v>
      </c>
      <c r="AG382">
        <v>0.7623921740745514</v>
      </c>
      <c r="AH382">
        <v>2.184060163485213E-2</v>
      </c>
      <c r="AI382">
        <v>127.99389796582631</v>
      </c>
      <c r="AJ382">
        <v>26.938479985051401</v>
      </c>
      <c r="AK382">
        <v>44.503193909039688</v>
      </c>
      <c r="AL382">
        <v>312.53998278143013</v>
      </c>
      <c r="AM382">
        <v>240.00594473076279</v>
      </c>
      <c r="AN382">
        <v>364.31363091286909</v>
      </c>
      <c r="AO382">
        <v>127.52781578302719</v>
      </c>
      <c r="AP382">
        <v>307.86773955524649</v>
      </c>
      <c r="AQ382">
        <v>19.668806943987988</v>
      </c>
      <c r="AR382">
        <v>4.7641243656273096</v>
      </c>
      <c r="AS382">
        <v>11.665678190194489</v>
      </c>
      <c r="AT382">
        <v>-14.14163828952799</v>
      </c>
      <c r="AU382">
        <v>-5.2325109031858137</v>
      </c>
      <c r="AV382">
        <v>-8.9091273863421829</v>
      </c>
      <c r="AW382">
        <v>0.66523751455091551</v>
      </c>
      <c r="AX382">
        <v>0.1139</v>
      </c>
      <c r="AY382">
        <v>1.0791999999999999</v>
      </c>
      <c r="AZ382">
        <v>0.96529999999999994</v>
      </c>
      <c r="BA382">
        <v>0.87549999999999994</v>
      </c>
      <c r="BB382">
        <v>0.96666851519573105</v>
      </c>
      <c r="BC382">
        <v>0.9284</v>
      </c>
      <c r="BD382">
        <v>0.98309999999999997</v>
      </c>
      <c r="BE382">
        <v>5.4699999999999971E-2</v>
      </c>
      <c r="BF382">
        <v>0.9284</v>
      </c>
      <c r="BG382">
        <v>12.015590001637509</v>
      </c>
      <c r="BH382">
        <v>8.7893000000000008</v>
      </c>
      <c r="BI382">
        <v>18.321200000000001</v>
      </c>
      <c r="BJ382">
        <v>9.5319000000000003</v>
      </c>
      <c r="BK382">
        <v>18.321200000000001</v>
      </c>
      <c r="BL382">
        <v>9.9852603387639451</v>
      </c>
      <c r="BM382">
        <v>0.54969999999999997</v>
      </c>
      <c r="BN382">
        <v>20.402200000000001</v>
      </c>
      <c r="BO382">
        <v>19.852499999999999</v>
      </c>
      <c r="BP382">
        <v>14.231400000000001</v>
      </c>
      <c r="BQ382">
        <v>7.5340874820659938</v>
      </c>
      <c r="BR382">
        <v>0.34210000000000002</v>
      </c>
      <c r="BS382">
        <v>16.424700000000001</v>
      </c>
      <c r="BT382">
        <v>16.082599999999999</v>
      </c>
      <c r="BU382">
        <v>10.3437</v>
      </c>
      <c r="BV382">
        <v>-1.389843853738451</v>
      </c>
      <c r="BW382">
        <v>-5.8045999999999998</v>
      </c>
      <c r="BX382">
        <v>1.7743</v>
      </c>
      <c r="BY382">
        <v>7.5789</v>
      </c>
      <c r="BZ382">
        <v>-0.58679999999999999</v>
      </c>
      <c r="CA382">
        <v>-6.1442659101300938</v>
      </c>
      <c r="CB382">
        <v>-11.603300000000001</v>
      </c>
      <c r="CC382">
        <v>-0.42270000000000002</v>
      </c>
      <c r="CD382">
        <v>11.1806</v>
      </c>
      <c r="CE382">
        <v>-9.7568999999999999</v>
      </c>
      <c r="CF382">
        <v>56.445891357622621</v>
      </c>
      <c r="CG382">
        <v>45.5</v>
      </c>
      <c r="CH382">
        <v>64</v>
      </c>
      <c r="CI382">
        <v>18.5</v>
      </c>
      <c r="CJ382">
        <v>45.5</v>
      </c>
      <c r="CK382">
        <v>18.03466932404196</v>
      </c>
      <c r="CL382">
        <v>14.8</v>
      </c>
      <c r="CM382">
        <v>20.8</v>
      </c>
      <c r="CN382">
        <v>6</v>
      </c>
      <c r="CO382">
        <v>16.3</v>
      </c>
      <c r="CP382">
        <v>42.804063690783877</v>
      </c>
      <c r="CQ382">
        <v>20.9</v>
      </c>
      <c r="CR382">
        <v>72.900000000000006</v>
      </c>
      <c r="CS382">
        <v>52.000000000000007</v>
      </c>
      <c r="CT382">
        <v>44.9</v>
      </c>
      <c r="CU382">
        <v>10.246729092098599</v>
      </c>
      <c r="CV382">
        <v>9</v>
      </c>
      <c r="CW382">
        <v>13.6</v>
      </c>
      <c r="CX382">
        <v>4.5999999999999996</v>
      </c>
      <c r="CY382">
        <v>9.1</v>
      </c>
      <c r="CZ382">
        <v>75.98892449217486</v>
      </c>
      <c r="DA382">
        <v>30.5</v>
      </c>
      <c r="DB382">
        <v>112.2</v>
      </c>
      <c r="DC382">
        <v>81.7</v>
      </c>
      <c r="DD382">
        <v>80.099999999999994</v>
      </c>
      <c r="DE382">
        <v>6.859868691142383</v>
      </c>
      <c r="DF382">
        <v>2.1</v>
      </c>
      <c r="DG382">
        <v>11.4</v>
      </c>
      <c r="DH382">
        <v>9.3000000000000007</v>
      </c>
      <c r="DI382">
        <v>7.2</v>
      </c>
      <c r="DJ382">
        <v>0.1836975923576879</v>
      </c>
      <c r="DK382">
        <v>0.1441241685144124</v>
      </c>
      <c r="DL382">
        <v>0.21262458471760801</v>
      </c>
      <c r="DM382">
        <v>6.8500416203195552E-2</v>
      </c>
      <c r="DN382">
        <v>0.1441241685144124</v>
      </c>
      <c r="DO382">
        <v>3.4778566892427718</v>
      </c>
      <c r="DP382">
        <v>2.5206810000000002</v>
      </c>
      <c r="DQ382">
        <v>5.1653919999999998</v>
      </c>
      <c r="DR382">
        <v>2.644711</v>
      </c>
      <c r="DS382">
        <v>2.9123030000000001</v>
      </c>
      <c r="DT382">
        <v>6.8905368784305896</v>
      </c>
      <c r="DU382">
        <v>6.8334380000000001</v>
      </c>
      <c r="DV382">
        <v>6.9667890000000003</v>
      </c>
      <c r="DW382">
        <v>0.13335100000000019</v>
      </c>
      <c r="DX382">
        <v>6.9667890000000003</v>
      </c>
      <c r="DY382">
        <v>3.61030981398513</v>
      </c>
      <c r="DZ382">
        <v>2.5206810000000002</v>
      </c>
      <c r="EA382">
        <v>5.352525</v>
      </c>
      <c r="EB382">
        <v>2.8318439999999998</v>
      </c>
      <c r="EC382">
        <v>2.9673539999999998</v>
      </c>
      <c r="ED382">
        <v>7.9707103345370847</v>
      </c>
      <c r="EE382">
        <v>7.9192299999999998</v>
      </c>
      <c r="EF382">
        <v>8.0599509999999999</v>
      </c>
      <c r="EG382">
        <v>0.1407210000000001</v>
      </c>
      <c r="EH382">
        <v>8.0395079999999997</v>
      </c>
      <c r="EI382">
        <v>7.8986948453181043</v>
      </c>
      <c r="EJ382">
        <v>5.067634</v>
      </c>
      <c r="EK382">
        <v>10.393634</v>
      </c>
      <c r="EL382">
        <v>5.3260000000000014</v>
      </c>
      <c r="EM382">
        <v>10.155288000000001</v>
      </c>
      <c r="EN382">
        <v>32.494750168712251</v>
      </c>
      <c r="EO382">
        <v>19.646260000000002</v>
      </c>
      <c r="EP382">
        <v>39.300190000000001</v>
      </c>
      <c r="EQ382">
        <v>19.653929999999999</v>
      </c>
      <c r="ER382">
        <v>19.646260000000002</v>
      </c>
      <c r="ES382">
        <v>7.8554684232705956</v>
      </c>
      <c r="ET382">
        <v>6.9311600000000002</v>
      </c>
      <c r="EU382">
        <v>9.2119800000000005</v>
      </c>
      <c r="EV382">
        <v>2.2808199999999998</v>
      </c>
      <c r="EW382">
        <v>7.5303300000000002</v>
      </c>
      <c r="EX382">
        <v>24.639281745441661</v>
      </c>
      <c r="EY382">
        <v>11.70613</v>
      </c>
      <c r="EZ382">
        <v>32.262169999999998</v>
      </c>
      <c r="FA382">
        <v>20.556039999999999</v>
      </c>
      <c r="FB382">
        <v>12.115930000000001</v>
      </c>
      <c r="FC382">
        <v>0.64036559488366229</v>
      </c>
      <c r="FD382">
        <v>0.38716373896767431</v>
      </c>
      <c r="FE382">
        <v>0.77447862863160732</v>
      </c>
      <c r="FF382">
        <v>0.38731488966393302</v>
      </c>
      <c r="FG382">
        <v>0.38716373896767431</v>
      </c>
      <c r="FH382">
        <v>3.1817218910299601</v>
      </c>
      <c r="FI382">
        <v>1.270750696375806</v>
      </c>
      <c r="FJ382">
        <v>4.5839838477299004</v>
      </c>
      <c r="FK382">
        <v>3.313233151354094</v>
      </c>
      <c r="FL382">
        <v>1.608950736554706</v>
      </c>
      <c r="FM382">
        <v>35.967697422136077</v>
      </c>
      <c r="FN382">
        <v>33.159999999999997</v>
      </c>
      <c r="FO382">
        <v>39.04</v>
      </c>
      <c r="FP382">
        <v>5.8800000000000026</v>
      </c>
      <c r="FQ382">
        <v>36.35</v>
      </c>
      <c r="FR382">
        <v>358.84814465525233</v>
      </c>
      <c r="FS382">
        <v>337.31972999999999</v>
      </c>
      <c r="FT382">
        <v>368.15631000000002</v>
      </c>
      <c r="FU382">
        <v>30.83658000000003</v>
      </c>
      <c r="FV382">
        <v>337.31972999999999</v>
      </c>
      <c r="FW382">
        <v>0.72302877484198824</v>
      </c>
      <c r="FX382">
        <v>0.70623800000000003</v>
      </c>
      <c r="FY382">
        <v>0.76324400000000003</v>
      </c>
      <c r="FZ382">
        <v>5.7006000000000001E-2</v>
      </c>
      <c r="GA382">
        <v>0.76324400000000003</v>
      </c>
      <c r="GB382">
        <v>15</v>
      </c>
      <c r="GC382">
        <v>17</v>
      </c>
    </row>
    <row r="383" spans="1:185" x14ac:dyDescent="0.3">
      <c r="A383" s="36" t="s">
        <v>1808</v>
      </c>
      <c r="B383">
        <v>-9.3405751698370735E-3</v>
      </c>
      <c r="C383">
        <v>2.041961866812168</v>
      </c>
      <c r="D383">
        <v>2.0309849569554239</v>
      </c>
      <c r="E383">
        <v>-0.88343878956704236</v>
      </c>
      <c r="F383">
        <v>-0.77331495458765609</v>
      </c>
      <c r="G383">
        <v>1.656769505916871</v>
      </c>
      <c r="H383">
        <v>-54.056070640700867</v>
      </c>
      <c r="I383">
        <v>0.14783094486875739</v>
      </c>
      <c r="J383">
        <v>2.1332904966960591E-2</v>
      </c>
      <c r="K383">
        <v>0.39739630451587249</v>
      </c>
      <c r="L383">
        <v>0.32957287321083628</v>
      </c>
      <c r="M383">
        <v>0.33398099299196332</v>
      </c>
      <c r="N383">
        <v>0.2066383095494973</v>
      </c>
      <c r="O383">
        <v>-0.25070966528876498</v>
      </c>
      <c r="P383">
        <v>-4.4071355739267778E-2</v>
      </c>
      <c r="Q383">
        <v>-0.1473872788140542</v>
      </c>
      <c r="R383">
        <v>5.2575621784917252E-2</v>
      </c>
      <c r="S383">
        <v>1.557404809477253</v>
      </c>
      <c r="T383">
        <v>-0.75857579701855793</v>
      </c>
      <c r="U383">
        <v>-0.74457801029042803</v>
      </c>
      <c r="V383">
        <v>1.9644789226226069</v>
      </c>
      <c r="W383">
        <v>1.9607794979785289</v>
      </c>
      <c r="X383">
        <v>0.15472750208123209</v>
      </c>
      <c r="Y383">
        <v>0.1434312898020639</v>
      </c>
      <c r="Z383">
        <v>8.2373325036482661E-2</v>
      </c>
      <c r="AA383">
        <v>9.1203611004210622E-2</v>
      </c>
      <c r="AB383">
        <v>67.5136294300587</v>
      </c>
      <c r="AC383">
        <v>-0.47583343312275539</v>
      </c>
      <c r="AD383">
        <v>1.969578584685499</v>
      </c>
      <c r="AE383">
        <v>0.63056093520398737</v>
      </c>
      <c r="AF383">
        <v>0.60878446180116719</v>
      </c>
      <c r="AG383">
        <v>0.76992877728322329</v>
      </c>
      <c r="AH383">
        <v>2.212995804536546E-2</v>
      </c>
      <c r="AI383">
        <v>141.31692073826221</v>
      </c>
      <c r="AJ383">
        <v>47.182707497888423</v>
      </c>
      <c r="AK383">
        <v>61.860245500659452</v>
      </c>
      <c r="AL383">
        <v>314.90787817140762</v>
      </c>
      <c r="AM383">
        <v>322.27373634561008</v>
      </c>
      <c r="AN383">
        <v>453.54670492335867</v>
      </c>
      <c r="AO383">
        <v>170.1414396061833</v>
      </c>
      <c r="AP383">
        <v>401.7535928983088</v>
      </c>
      <c r="AQ383">
        <v>22.190947004648489</v>
      </c>
      <c r="AR383">
        <v>3.968108199442848</v>
      </c>
      <c r="AS383">
        <v>15.143690535875439</v>
      </c>
      <c r="AT383">
        <v>-13.161155171641211</v>
      </c>
      <c r="AU383">
        <v>-4.1252376908113542</v>
      </c>
      <c r="AV383">
        <v>-9.0359174808298519</v>
      </c>
      <c r="AW383">
        <v>0.91733797793596183</v>
      </c>
      <c r="AX383">
        <v>4.58E-2</v>
      </c>
      <c r="AY383">
        <v>1.3737999999999999</v>
      </c>
      <c r="AZ383">
        <v>1.3280000000000001</v>
      </c>
      <c r="BA383">
        <v>1.0387</v>
      </c>
      <c r="BB383">
        <v>0.96042438531416752</v>
      </c>
      <c r="BC383">
        <v>0.92859999999999998</v>
      </c>
      <c r="BD383">
        <v>0.98370000000000002</v>
      </c>
      <c r="BE383">
        <v>5.5100000000000038E-2</v>
      </c>
      <c r="BF383">
        <v>0.92859999999999998</v>
      </c>
      <c r="BG383">
        <v>13.13626415584924</v>
      </c>
      <c r="BH383">
        <v>8.6281999999999996</v>
      </c>
      <c r="BI383">
        <v>18.2685</v>
      </c>
      <c r="BJ383">
        <v>9.6402999999999999</v>
      </c>
      <c r="BK383">
        <v>18.2685</v>
      </c>
      <c r="BL383">
        <v>10.81634944559014</v>
      </c>
      <c r="BM383">
        <v>3.9016999999999999</v>
      </c>
      <c r="BN383">
        <v>18.663900000000002</v>
      </c>
      <c r="BO383">
        <v>14.7622</v>
      </c>
      <c r="BP383">
        <v>11.8284</v>
      </c>
      <c r="BQ383">
        <v>8.2962129565469329</v>
      </c>
      <c r="BR383">
        <v>1.6132</v>
      </c>
      <c r="BS383">
        <v>15.121</v>
      </c>
      <c r="BT383">
        <v>13.5078</v>
      </c>
      <c r="BU383">
        <v>9.3353000000000002</v>
      </c>
      <c r="BV383">
        <v>-1.8003516756250251</v>
      </c>
      <c r="BW383">
        <v>-5.9210000000000003</v>
      </c>
      <c r="BX383">
        <v>1.7377</v>
      </c>
      <c r="BY383">
        <v>7.6587000000000014</v>
      </c>
      <c r="BZ383">
        <v>-2.5238999999999998</v>
      </c>
      <c r="CA383">
        <v>-6.4958652544154063</v>
      </c>
      <c r="CB383">
        <v>-10.283300000000001</v>
      </c>
      <c r="CC383">
        <v>-3.1857000000000002</v>
      </c>
      <c r="CD383">
        <v>7.0975999999999999</v>
      </c>
      <c r="CE383">
        <v>-6.8113999999999999</v>
      </c>
      <c r="CF383">
        <v>51.793112025049894</v>
      </c>
      <c r="CG383">
        <v>45.3</v>
      </c>
      <c r="CH383">
        <v>63.5</v>
      </c>
      <c r="CI383">
        <v>18.2</v>
      </c>
      <c r="CJ383">
        <v>45.3</v>
      </c>
      <c r="CK383">
        <v>17.02851761695635</v>
      </c>
      <c r="CL383">
        <v>14.9</v>
      </c>
      <c r="CM383">
        <v>22.4</v>
      </c>
      <c r="CN383">
        <v>7.4999999999999982</v>
      </c>
      <c r="CO383">
        <v>16.100000000000001</v>
      </c>
      <c r="CP383">
        <v>46.024972720091803</v>
      </c>
      <c r="CQ383">
        <v>18.600000000000001</v>
      </c>
      <c r="CR383">
        <v>79.3</v>
      </c>
      <c r="CS383">
        <v>60.7</v>
      </c>
      <c r="CT383">
        <v>44.7</v>
      </c>
      <c r="CU383">
        <v>9.229439874212602</v>
      </c>
      <c r="CV383">
        <v>8.8000000000000007</v>
      </c>
      <c r="CW383">
        <v>13.6</v>
      </c>
      <c r="CX383">
        <v>4.7999999999999989</v>
      </c>
      <c r="CY383">
        <v>9.1</v>
      </c>
      <c r="CZ383">
        <v>107.0859976641937</v>
      </c>
      <c r="DA383">
        <v>50.1</v>
      </c>
      <c r="DB383">
        <v>201.7</v>
      </c>
      <c r="DC383">
        <v>151.6</v>
      </c>
      <c r="DD383">
        <v>117.4</v>
      </c>
      <c r="DE383">
        <v>6.8774399210432273</v>
      </c>
      <c r="DF383">
        <v>2.2999999999999998</v>
      </c>
      <c r="DG383">
        <v>12.1</v>
      </c>
      <c r="DH383">
        <v>9.8000000000000007</v>
      </c>
      <c r="DI383">
        <v>7</v>
      </c>
      <c r="DJ383">
        <v>0.1290177467092723</v>
      </c>
      <c r="DK383">
        <v>0.11190711462450589</v>
      </c>
      <c r="DL383">
        <v>0.16349124613800209</v>
      </c>
      <c r="DM383">
        <v>5.158413151349614E-2</v>
      </c>
      <c r="DN383">
        <v>0.11190711462450589</v>
      </c>
      <c r="DO383">
        <v>3.3987350145357622</v>
      </c>
      <c r="DP383">
        <v>2.5104129999999998</v>
      </c>
      <c r="DQ383">
        <v>5.139259</v>
      </c>
      <c r="DR383">
        <v>2.6288459999999998</v>
      </c>
      <c r="DS383">
        <v>2.8620100000000002</v>
      </c>
      <c r="DT383">
        <v>6.929391020999784</v>
      </c>
      <c r="DU383">
        <v>6.1711510000000001</v>
      </c>
      <c r="DV383">
        <v>6.9981280000000003</v>
      </c>
      <c r="DW383">
        <v>0.8269770000000003</v>
      </c>
      <c r="DX383">
        <v>6.9981280000000003</v>
      </c>
      <c r="DY383">
        <v>3.4937920411710568</v>
      </c>
      <c r="DZ383">
        <v>2.5104129999999998</v>
      </c>
      <c r="EA383">
        <v>5.6878149999999996</v>
      </c>
      <c r="EB383">
        <v>3.1774019999999998</v>
      </c>
      <c r="EC383">
        <v>2.9093559999999998</v>
      </c>
      <c r="ED383">
        <v>9.2928838397200213</v>
      </c>
      <c r="EE383">
        <v>9.1905940000000008</v>
      </c>
      <c r="EF383">
        <v>9.3579810000000005</v>
      </c>
      <c r="EG383">
        <v>0.1673869999999997</v>
      </c>
      <c r="EH383">
        <v>9.3292610000000007</v>
      </c>
      <c r="EI383">
        <v>10.878264353044029</v>
      </c>
      <c r="EJ383">
        <v>5.0697789999999996</v>
      </c>
      <c r="EK383">
        <v>11.665898</v>
      </c>
      <c r="EL383">
        <v>6.5961190000000007</v>
      </c>
      <c r="EM383">
        <v>11.479336</v>
      </c>
      <c r="EN383">
        <v>39.208821256316163</v>
      </c>
      <c r="EO383">
        <v>17.457560000000001</v>
      </c>
      <c r="EP383">
        <v>56.350380000000001</v>
      </c>
      <c r="EQ383">
        <v>38.89282</v>
      </c>
      <c r="ER383">
        <v>25.286180000000002</v>
      </c>
      <c r="ES383">
        <v>7.4010532276505554</v>
      </c>
      <c r="ET383">
        <v>6.9425800000000004</v>
      </c>
      <c r="EU383">
        <v>9.0692699999999995</v>
      </c>
      <c r="EV383">
        <v>2.1266899999999991</v>
      </c>
      <c r="EW383">
        <v>7.5286400000000002</v>
      </c>
      <c r="EX383">
        <v>31.807768028665599</v>
      </c>
      <c r="EY383">
        <v>9.9700799999999994</v>
      </c>
      <c r="EZ383">
        <v>48.950690000000002</v>
      </c>
      <c r="FA383">
        <v>38.980609999999999</v>
      </c>
      <c r="FB383">
        <v>17.757539999999999</v>
      </c>
      <c r="FC383">
        <v>0.51352636169866361</v>
      </c>
      <c r="FD383">
        <v>0.22864541660996671</v>
      </c>
      <c r="FE383">
        <v>0.738033041915934</v>
      </c>
      <c r="FF383">
        <v>0.50938762530596737</v>
      </c>
      <c r="FG383">
        <v>0.33117853586495521</v>
      </c>
      <c r="FH383">
        <v>4.2919124668384834</v>
      </c>
      <c r="FI383">
        <v>1.331566828893032</v>
      </c>
      <c r="FJ383">
        <v>6.6640412179012856</v>
      </c>
      <c r="FK383">
        <v>5.3324743890082544</v>
      </c>
      <c r="FL383">
        <v>2.358665044417052</v>
      </c>
      <c r="FM383">
        <v>38.124335157364349</v>
      </c>
      <c r="FN383">
        <v>33.99</v>
      </c>
      <c r="FO383">
        <v>40.770000000000003</v>
      </c>
      <c r="FP383">
        <v>6.7800000000000011</v>
      </c>
      <c r="FQ383">
        <v>37.51</v>
      </c>
      <c r="FR383">
        <v>444.56399938091857</v>
      </c>
      <c r="FS383">
        <v>411.77409999999998</v>
      </c>
      <c r="FT383">
        <v>455.05216000000001</v>
      </c>
      <c r="FU383">
        <v>43.278060000000039</v>
      </c>
      <c r="FV383">
        <v>411.77409999999998</v>
      </c>
      <c r="FW383">
        <v>0.68853478360694753</v>
      </c>
      <c r="FX383">
        <v>0.67281800000000003</v>
      </c>
      <c r="FY383">
        <v>0.73955199999999999</v>
      </c>
      <c r="FZ383">
        <v>6.673399999999996E-2</v>
      </c>
      <c r="GA383">
        <v>0.73955199999999999</v>
      </c>
      <c r="GB383">
        <v>10</v>
      </c>
      <c r="GC383">
        <v>19</v>
      </c>
    </row>
    <row r="384" spans="1:185" x14ac:dyDescent="0.3">
      <c r="A384" s="36" t="s">
        <v>1811</v>
      </c>
      <c r="B384">
        <v>-2.6434697425772029E-2</v>
      </c>
      <c r="C384">
        <v>1.990901433984392</v>
      </c>
      <c r="D384">
        <v>2.0700523122421441</v>
      </c>
      <c r="E384">
        <v>-0.88100354298691641</v>
      </c>
      <c r="F384">
        <v>-0.80838793119268659</v>
      </c>
      <c r="G384">
        <v>1.6893882370256059</v>
      </c>
      <c r="H384">
        <v>-54.07959773407805</v>
      </c>
      <c r="I384">
        <v>0.13398035826340859</v>
      </c>
      <c r="J384">
        <v>4.9317277601611698E-2</v>
      </c>
      <c r="K384">
        <v>0.39285642962833528</v>
      </c>
      <c r="L384">
        <v>0.31178536556538278</v>
      </c>
      <c r="M384">
        <v>0.31854972372410939</v>
      </c>
      <c r="N384">
        <v>0.22380934874858499</v>
      </c>
      <c r="O384">
        <v>-0.24687535664938151</v>
      </c>
      <c r="P384">
        <v>-2.3066007900796541E-2</v>
      </c>
      <c r="Q384">
        <v>-0.13496817746648851</v>
      </c>
      <c r="R384">
        <v>4.0699155388692919E-2</v>
      </c>
      <c r="S384">
        <v>1.5406370063608661</v>
      </c>
      <c r="T384">
        <v>-0.74719761316664413</v>
      </c>
      <c r="U384">
        <v>-0.71549901723095188</v>
      </c>
      <c r="V384">
        <v>1.9704085391652899</v>
      </c>
      <c r="W384">
        <v>1.963867542976357</v>
      </c>
      <c r="X384">
        <v>0.18231949639571129</v>
      </c>
      <c r="Y384">
        <v>0.16404296019555439</v>
      </c>
      <c r="Z384">
        <v>8.1894780774068962E-2</v>
      </c>
      <c r="AA384">
        <v>9.5851881792764049E-2</v>
      </c>
      <c r="AB384">
        <v>66.690140675040439</v>
      </c>
      <c r="AC384">
        <v>-0.45284526036348088</v>
      </c>
      <c r="AD384">
        <v>1.9683712099319779</v>
      </c>
      <c r="AE384">
        <v>0.63516475675919215</v>
      </c>
      <c r="AF384">
        <v>0.61688822055903525</v>
      </c>
      <c r="AG384">
        <v>0.71821592729891404</v>
      </c>
      <c r="AH384">
        <v>2.3775466448627929E-2</v>
      </c>
      <c r="AI384">
        <v>131.13551302581041</v>
      </c>
      <c r="AJ384">
        <v>30.717967266516421</v>
      </c>
      <c r="AK384">
        <v>62.875616795411148</v>
      </c>
      <c r="AL384">
        <v>299.81285796961589</v>
      </c>
      <c r="AM384">
        <v>185.49102923015971</v>
      </c>
      <c r="AN384">
        <v>269.57018363689042</v>
      </c>
      <c r="AO384">
        <v>113.2021158659129</v>
      </c>
      <c r="AP384">
        <v>216.72316904064681</v>
      </c>
      <c r="AQ384">
        <v>18.842072992797661</v>
      </c>
      <c r="AR384">
        <v>4.2216977338900614</v>
      </c>
      <c r="AS384">
        <v>11.22580293221846</v>
      </c>
      <c r="AT384">
        <v>-10.79715731370438</v>
      </c>
      <c r="AU384">
        <v>-4.3875542967483234</v>
      </c>
      <c r="AV384">
        <v>-6.4096030169560594</v>
      </c>
      <c r="AW384">
        <v>1.085033407941373</v>
      </c>
      <c r="AX384">
        <v>0.85050000000000003</v>
      </c>
      <c r="AY384">
        <v>2.4611000000000001</v>
      </c>
      <c r="AZ384">
        <v>1.6106</v>
      </c>
      <c r="BA384">
        <v>1.9339</v>
      </c>
      <c r="BB384">
        <v>0.9621395459212666</v>
      </c>
      <c r="BC384">
        <v>0.92010000000000003</v>
      </c>
      <c r="BD384">
        <v>0.97829999999999995</v>
      </c>
      <c r="BE384">
        <v>5.8199999999999918E-2</v>
      </c>
      <c r="BF384">
        <v>0.92010000000000003</v>
      </c>
      <c r="BG384">
        <v>12.95983205331035</v>
      </c>
      <c r="BH384">
        <v>9.9705999999999992</v>
      </c>
      <c r="BI384">
        <v>19.5397</v>
      </c>
      <c r="BJ384">
        <v>9.5691000000000006</v>
      </c>
      <c r="BK384">
        <v>19.5397</v>
      </c>
      <c r="BL384">
        <v>9.5963015335045867</v>
      </c>
      <c r="BM384">
        <v>7.9234999999999998</v>
      </c>
      <c r="BN384">
        <v>13.997400000000001</v>
      </c>
      <c r="BO384">
        <v>6.073900000000001</v>
      </c>
      <c r="BP384">
        <v>13.997400000000001</v>
      </c>
      <c r="BQ384">
        <v>5.944571284142687</v>
      </c>
      <c r="BR384">
        <v>4.7901999999999996</v>
      </c>
      <c r="BS384">
        <v>10.167199999999999</v>
      </c>
      <c r="BT384">
        <v>5.3769999999999998</v>
      </c>
      <c r="BU384">
        <v>10.167199999999999</v>
      </c>
      <c r="BV384">
        <v>0.96207095316671831</v>
      </c>
      <c r="BW384">
        <v>-2.8864999999999998</v>
      </c>
      <c r="BX384">
        <v>3.5621999999999998</v>
      </c>
      <c r="BY384">
        <v>6.4486999999999997</v>
      </c>
      <c r="BZ384">
        <v>-0.56320000000000003</v>
      </c>
      <c r="CA384">
        <v>-6.9066082013573684</v>
      </c>
      <c r="CB384">
        <v>-9.6039999999999992</v>
      </c>
      <c r="CC384">
        <v>-5.0487000000000002</v>
      </c>
      <c r="CD384">
        <v>4.555299999999999</v>
      </c>
      <c r="CE384">
        <v>-9.6039999999999992</v>
      </c>
      <c r="CF384">
        <v>52.84701459624354</v>
      </c>
      <c r="CG384">
        <v>42.6</v>
      </c>
      <c r="CH384">
        <v>61.2</v>
      </c>
      <c r="CI384">
        <v>18.600000000000001</v>
      </c>
      <c r="CJ384">
        <v>42.6</v>
      </c>
      <c r="CK384">
        <v>17.589179165982081</v>
      </c>
      <c r="CL384">
        <v>14.3</v>
      </c>
      <c r="CM384">
        <v>22</v>
      </c>
      <c r="CN384">
        <v>7.6999999999999993</v>
      </c>
      <c r="CO384">
        <v>14.3</v>
      </c>
      <c r="CP384">
        <v>26.883504087426839</v>
      </c>
      <c r="CQ384">
        <v>18.7</v>
      </c>
      <c r="CR384">
        <v>38.6</v>
      </c>
      <c r="CS384">
        <v>19.899999999999999</v>
      </c>
      <c r="CT384">
        <v>38.6</v>
      </c>
      <c r="CU384">
        <v>9.1480616612479988</v>
      </c>
      <c r="CV384">
        <v>9</v>
      </c>
      <c r="CW384">
        <v>11.4</v>
      </c>
      <c r="CX384">
        <v>2.4</v>
      </c>
      <c r="CY384">
        <v>9.1</v>
      </c>
      <c r="CZ384">
        <v>82.223690467739701</v>
      </c>
      <c r="DA384">
        <v>49.4</v>
      </c>
      <c r="DB384">
        <v>90.9</v>
      </c>
      <c r="DC384">
        <v>41.500000000000007</v>
      </c>
      <c r="DD384">
        <v>49.4</v>
      </c>
      <c r="DE384">
        <v>7.9445027995952957</v>
      </c>
      <c r="DF384">
        <v>5.0999999999999996</v>
      </c>
      <c r="DG384">
        <v>12.1</v>
      </c>
      <c r="DH384">
        <v>7</v>
      </c>
      <c r="DI384">
        <v>5.0999999999999996</v>
      </c>
      <c r="DJ384">
        <v>0.24399157827487691</v>
      </c>
      <c r="DK384">
        <v>0.18950177935943061</v>
      </c>
      <c r="DL384">
        <v>0.29324389075227603</v>
      </c>
      <c r="DM384">
        <v>0.10374211139284539</v>
      </c>
      <c r="DN384">
        <v>0.18950177935943061</v>
      </c>
      <c r="DO384">
        <v>2.9402844083890081</v>
      </c>
      <c r="DP384">
        <v>2.2670569999999999</v>
      </c>
      <c r="DQ384">
        <v>3.8563670000000001</v>
      </c>
      <c r="DR384">
        <v>1.58931</v>
      </c>
      <c r="DS384">
        <v>2.7887179999999998</v>
      </c>
      <c r="DT384">
        <v>6.9627976126923823</v>
      </c>
      <c r="DU384">
        <v>4.8305999999999996</v>
      </c>
      <c r="DV384">
        <v>7.0188730000000001</v>
      </c>
      <c r="DW384">
        <v>2.188273000000001</v>
      </c>
      <c r="DX384">
        <v>4.8305999999999996</v>
      </c>
      <c r="DY384">
        <v>2.940570479090364</v>
      </c>
      <c r="DZ384">
        <v>2.2670569999999999</v>
      </c>
      <c r="EA384">
        <v>3.8563670000000001</v>
      </c>
      <c r="EB384">
        <v>1.58931</v>
      </c>
      <c r="EC384">
        <v>2.820589</v>
      </c>
      <c r="ED384">
        <v>7.4060115646454534</v>
      </c>
      <c r="EE384">
        <v>5.6864319999999999</v>
      </c>
      <c r="EF384">
        <v>7.4721479999999998</v>
      </c>
      <c r="EG384">
        <v>1.7857160000000001</v>
      </c>
      <c r="EH384">
        <v>5.6864319999999999</v>
      </c>
      <c r="EI384">
        <v>6.5734843308622661</v>
      </c>
      <c r="EJ384">
        <v>5.8003980000000004</v>
      </c>
      <c r="EK384">
        <v>9.5849030000000006</v>
      </c>
      <c r="EL384">
        <v>3.7845049999999998</v>
      </c>
      <c r="EM384">
        <v>9.5849030000000006</v>
      </c>
      <c r="EN384">
        <v>25.933859789579682</v>
      </c>
      <c r="EO384">
        <v>11.45931</v>
      </c>
      <c r="EP384">
        <v>28.02308</v>
      </c>
      <c r="EQ384">
        <v>16.563770000000002</v>
      </c>
      <c r="ER384">
        <v>11.45931</v>
      </c>
      <c r="ES384">
        <v>7.089991201451963</v>
      </c>
      <c r="ET384">
        <v>6.3089000000000004</v>
      </c>
      <c r="EU384">
        <v>9.1948600000000003</v>
      </c>
      <c r="EV384">
        <v>2.8859599999999999</v>
      </c>
      <c r="EW384">
        <v>7.5855399999999999</v>
      </c>
      <c r="EX384">
        <v>18.843868588127719</v>
      </c>
      <c r="EY384">
        <v>3.8737699999999999</v>
      </c>
      <c r="EZ384">
        <v>19.84938</v>
      </c>
      <c r="FA384">
        <v>15.97561</v>
      </c>
      <c r="FB384">
        <v>3.8737699999999999</v>
      </c>
      <c r="FC384">
        <v>0.6692368916206537</v>
      </c>
      <c r="FD384">
        <v>0.29571352150206742</v>
      </c>
      <c r="FE384">
        <v>0.72315031796278795</v>
      </c>
      <c r="FF384">
        <v>0.42743679646072053</v>
      </c>
      <c r="FG384">
        <v>0.29571352150206742</v>
      </c>
      <c r="FH384">
        <v>2.679714534419201</v>
      </c>
      <c r="FI384">
        <v>0.51067821143913283</v>
      </c>
      <c r="FJ384">
        <v>3.146250534958551</v>
      </c>
      <c r="FK384">
        <v>2.6355723235194182</v>
      </c>
      <c r="FL384">
        <v>0.51067821143913283</v>
      </c>
      <c r="FM384">
        <v>31.828557142061729</v>
      </c>
      <c r="FN384">
        <v>30.31</v>
      </c>
      <c r="FO384">
        <v>36.58</v>
      </c>
      <c r="FP384">
        <v>6.27</v>
      </c>
      <c r="FQ384">
        <v>34.76</v>
      </c>
      <c r="FR384">
        <v>284.45321005590989</v>
      </c>
      <c r="FS384">
        <v>264.33150999999998</v>
      </c>
      <c r="FT384">
        <v>291.27078999999998</v>
      </c>
      <c r="FU384">
        <v>26.93928</v>
      </c>
      <c r="FV384">
        <v>264.33150999999998</v>
      </c>
      <c r="FW384">
        <v>0.76866879283048817</v>
      </c>
      <c r="FX384">
        <v>0.75333600000000001</v>
      </c>
      <c r="FY384">
        <v>0.82414399999999999</v>
      </c>
      <c r="FZ384">
        <v>7.0807999999999982E-2</v>
      </c>
      <c r="GA384">
        <v>0.82414399999999999</v>
      </c>
      <c r="GB384">
        <v>13</v>
      </c>
      <c r="GC384">
        <v>37</v>
      </c>
    </row>
    <row r="385" spans="1:185" x14ac:dyDescent="0.3">
      <c r="A385" s="36" t="s">
        <v>1814</v>
      </c>
      <c r="B385">
        <v>-3.094457969775272E-2</v>
      </c>
      <c r="C385">
        <v>1.9036761765527119</v>
      </c>
      <c r="D385">
        <v>2.0523144125180508</v>
      </c>
      <c r="E385">
        <v>-0.95912210078582039</v>
      </c>
      <c r="F385">
        <v>-0.71028371012233549</v>
      </c>
      <c r="G385">
        <v>1.669405260102411</v>
      </c>
      <c r="H385">
        <v>-54.092283865896391</v>
      </c>
      <c r="I385">
        <v>8.7910452102418504E-2</v>
      </c>
      <c r="J385">
        <v>4.3104972706304048E-2</v>
      </c>
      <c r="K385">
        <v>0.38966269543732862</v>
      </c>
      <c r="L385">
        <v>0.29052293837663218</v>
      </c>
      <c r="M385">
        <v>0.29902868284442352</v>
      </c>
      <c r="N385">
        <v>0.22935237065144221</v>
      </c>
      <c r="O385">
        <v>-0.24698793096847491</v>
      </c>
      <c r="P385">
        <v>-1.763556031703278E-2</v>
      </c>
      <c r="Q385">
        <v>-0.13231388909844621</v>
      </c>
      <c r="R385">
        <v>3.8174424957556088E-2</v>
      </c>
      <c r="S385">
        <v>1.530338323756542</v>
      </c>
      <c r="T385">
        <v>-0.75000136049026034</v>
      </c>
      <c r="U385">
        <v>-0.7083825318821797</v>
      </c>
      <c r="V385">
        <v>1.9745308427037509</v>
      </c>
      <c r="W385">
        <v>1.9660022501979211</v>
      </c>
      <c r="X385">
        <v>0.20219267948230529</v>
      </c>
      <c r="Y385">
        <v>0.17663918082781421</v>
      </c>
      <c r="Z385">
        <v>8.0294843662500892E-2</v>
      </c>
      <c r="AA385">
        <v>9.5199924171695469E-2</v>
      </c>
      <c r="AB385">
        <v>65.569586480296024</v>
      </c>
      <c r="AC385">
        <v>-0.43905575795177831</v>
      </c>
      <c r="AD385">
        <v>1.967895051469907</v>
      </c>
      <c r="AE385">
        <v>0.64124843743408355</v>
      </c>
      <c r="AF385">
        <v>0.5607947741968502</v>
      </c>
      <c r="AG385">
        <v>0.73439991598157384</v>
      </c>
      <c r="AH385">
        <v>2.508371215946844E-2</v>
      </c>
      <c r="AI385">
        <v>116.79849521076029</v>
      </c>
      <c r="AJ385">
        <v>18.807455972478358</v>
      </c>
      <c r="AK385">
        <v>49.678799801699597</v>
      </c>
      <c r="AL385">
        <v>281.90922872873148</v>
      </c>
      <c r="AM385">
        <v>202.62059676814121</v>
      </c>
      <c r="AN385">
        <v>308.18379713347548</v>
      </c>
      <c r="AO385">
        <v>125.9736175682044</v>
      </c>
      <c r="AP385">
        <v>257.65189827369181</v>
      </c>
      <c r="AQ385">
        <v>18.332791364555131</v>
      </c>
      <c r="AR385">
        <v>4.3558660935202571</v>
      </c>
      <c r="AS385">
        <v>10.715230679107339</v>
      </c>
      <c r="AT385">
        <v>-11.301181352786349</v>
      </c>
      <c r="AU385">
        <v>-5.7636116453905881</v>
      </c>
      <c r="AV385">
        <v>-5.537569707395761</v>
      </c>
      <c r="AW385">
        <v>1.5005654483880491</v>
      </c>
      <c r="AX385">
        <v>0.27729999999999999</v>
      </c>
      <c r="AY385">
        <v>2.8955000000000002</v>
      </c>
      <c r="AZ385">
        <v>2.6181999999999999</v>
      </c>
      <c r="BA385">
        <v>2.3651</v>
      </c>
      <c r="BB385">
        <v>0.95850166364450029</v>
      </c>
      <c r="BC385">
        <v>0.92179999999999995</v>
      </c>
      <c r="BD385">
        <v>0.9738</v>
      </c>
      <c r="BE385">
        <v>5.2000000000000053E-2</v>
      </c>
      <c r="BF385">
        <v>0.92179999999999995</v>
      </c>
      <c r="BG385">
        <v>13.68468781015463</v>
      </c>
      <c r="BH385">
        <v>10.978199999999999</v>
      </c>
      <c r="BI385">
        <v>19.223299999999998</v>
      </c>
      <c r="BJ385">
        <v>8.245099999999999</v>
      </c>
      <c r="BK385">
        <v>19.223299999999998</v>
      </c>
      <c r="BL385">
        <v>6.5873117138859891</v>
      </c>
      <c r="BM385">
        <v>4.7241</v>
      </c>
      <c r="BN385">
        <v>10.7363</v>
      </c>
      <c r="BO385">
        <v>6.0122</v>
      </c>
      <c r="BP385">
        <v>8.1428999999999991</v>
      </c>
      <c r="BQ385">
        <v>4.5762754684932876</v>
      </c>
      <c r="BR385">
        <v>3.6657999999999999</v>
      </c>
      <c r="BS385">
        <v>6.8933</v>
      </c>
      <c r="BT385">
        <v>3.2275</v>
      </c>
      <c r="BU385">
        <v>6.6342999999999996</v>
      </c>
      <c r="BV385">
        <v>4.102393377296976E-3</v>
      </c>
      <c r="BW385">
        <v>-3.2587999999999999</v>
      </c>
      <c r="BX385">
        <v>2.7526999999999999</v>
      </c>
      <c r="BY385">
        <v>6.0114999999999998</v>
      </c>
      <c r="BZ385">
        <v>-2.9397000000000002</v>
      </c>
      <c r="CA385">
        <v>-4.5803167816338064</v>
      </c>
      <c r="CB385">
        <v>-8.2312999999999992</v>
      </c>
      <c r="CC385">
        <v>-2.7789999999999999</v>
      </c>
      <c r="CD385">
        <v>5.4522999999999993</v>
      </c>
      <c r="CE385">
        <v>-3.6947000000000001</v>
      </c>
      <c r="CF385">
        <v>50.531898859783723</v>
      </c>
      <c r="CG385">
        <v>41.1</v>
      </c>
      <c r="CH385">
        <v>72.8</v>
      </c>
      <c r="CI385">
        <v>31.7</v>
      </c>
      <c r="CJ385">
        <v>41.1</v>
      </c>
      <c r="CK385">
        <v>16.97049374198366</v>
      </c>
      <c r="CL385">
        <v>12.6</v>
      </c>
      <c r="CM385">
        <v>23.6</v>
      </c>
      <c r="CN385">
        <v>11</v>
      </c>
      <c r="CO385">
        <v>12.6</v>
      </c>
      <c r="CP385">
        <v>28.077241498852601</v>
      </c>
      <c r="CQ385">
        <v>18.8</v>
      </c>
      <c r="CR385">
        <v>53.1</v>
      </c>
      <c r="CS385">
        <v>34.299999999999997</v>
      </c>
      <c r="CT385">
        <v>33.700000000000003</v>
      </c>
      <c r="CU385">
        <v>9.1173968466777247</v>
      </c>
      <c r="CV385">
        <v>8.9</v>
      </c>
      <c r="CW385">
        <v>11.5</v>
      </c>
      <c r="CX385">
        <v>2.6</v>
      </c>
      <c r="CY385">
        <v>9.1</v>
      </c>
      <c r="CZ385">
        <v>93.56917018334687</v>
      </c>
      <c r="DA385">
        <v>42.1</v>
      </c>
      <c r="DB385">
        <v>119</v>
      </c>
      <c r="DC385">
        <v>76.900000000000006</v>
      </c>
      <c r="DD385">
        <v>63.4</v>
      </c>
      <c r="DE385">
        <v>7.2171850139571152</v>
      </c>
      <c r="DF385">
        <v>3.4</v>
      </c>
      <c r="DG385">
        <v>12</v>
      </c>
      <c r="DH385">
        <v>8.6</v>
      </c>
      <c r="DI385">
        <v>3.4</v>
      </c>
      <c r="DJ385">
        <v>0.19627687183666589</v>
      </c>
      <c r="DK385">
        <v>0.1541635408852213</v>
      </c>
      <c r="DL385">
        <v>0.31031543052003407</v>
      </c>
      <c r="DM385">
        <v>0.1561518896348128</v>
      </c>
      <c r="DN385">
        <v>0.1541635408852213</v>
      </c>
      <c r="DO385">
        <v>2.8072179702744142</v>
      </c>
      <c r="DP385">
        <v>2.353453</v>
      </c>
      <c r="DQ385">
        <v>4.1703130000000002</v>
      </c>
      <c r="DR385">
        <v>1.8168599999999999</v>
      </c>
      <c r="DS385">
        <v>3.204685</v>
      </c>
      <c r="DT385">
        <v>6.5191552393428438</v>
      </c>
      <c r="DU385">
        <v>5.499377</v>
      </c>
      <c r="DV385">
        <v>7.0502919999999998</v>
      </c>
      <c r="DW385">
        <v>1.550915</v>
      </c>
      <c r="DX385">
        <v>5.499377</v>
      </c>
      <c r="DY385">
        <v>2.8854727712215942</v>
      </c>
      <c r="DZ385">
        <v>2.353453</v>
      </c>
      <c r="EA385">
        <v>4.354832</v>
      </c>
      <c r="EB385">
        <v>2.001379</v>
      </c>
      <c r="EC385">
        <v>3.6334070000000001</v>
      </c>
      <c r="ED385">
        <v>7.4674401654022811</v>
      </c>
      <c r="EE385">
        <v>6.1055590000000004</v>
      </c>
      <c r="EF385">
        <v>8.3786919999999991</v>
      </c>
      <c r="EG385">
        <v>2.2731329999999992</v>
      </c>
      <c r="EH385">
        <v>8.3321729999999992</v>
      </c>
      <c r="EI385">
        <v>8.1963056558520559</v>
      </c>
      <c r="EJ385">
        <v>5.9145390000000004</v>
      </c>
      <c r="EK385">
        <v>9.9090310000000006</v>
      </c>
      <c r="EL385">
        <v>3.9944920000000002</v>
      </c>
      <c r="EM385">
        <v>9.8909939999999992</v>
      </c>
      <c r="EN385">
        <v>22.782052998368219</v>
      </c>
      <c r="EO385">
        <v>13.7095</v>
      </c>
      <c r="EP385">
        <v>30.467939999999999</v>
      </c>
      <c r="EQ385">
        <v>16.75844</v>
      </c>
      <c r="ER385">
        <v>13.7095</v>
      </c>
      <c r="ES385">
        <v>8.1035058305979852</v>
      </c>
      <c r="ET385">
        <v>6.8807900000000002</v>
      </c>
      <c r="EU385">
        <v>10.926539999999999</v>
      </c>
      <c r="EV385">
        <v>4.0457499999999991</v>
      </c>
      <c r="EW385">
        <v>7.5677500000000002</v>
      </c>
      <c r="EX385">
        <v>14.67854716777024</v>
      </c>
      <c r="EY385">
        <v>6.14175</v>
      </c>
      <c r="EZ385">
        <v>23.100169999999999</v>
      </c>
      <c r="FA385">
        <v>16.95842</v>
      </c>
      <c r="FB385">
        <v>6.14175</v>
      </c>
      <c r="FC385">
        <v>0.54383980272588206</v>
      </c>
      <c r="FD385">
        <v>0.32726514050355793</v>
      </c>
      <c r="FE385">
        <v>0.72731278784448539</v>
      </c>
      <c r="FF385">
        <v>0.40004764734092751</v>
      </c>
      <c r="FG385">
        <v>0.32726514050355793</v>
      </c>
      <c r="FH385">
        <v>1.8401795230452309</v>
      </c>
      <c r="FI385">
        <v>0.81156882825146182</v>
      </c>
      <c r="FJ385">
        <v>3.1353000975871939</v>
      </c>
      <c r="FK385">
        <v>2.3237312693357319</v>
      </c>
      <c r="FL385">
        <v>0.81156882825146182</v>
      </c>
      <c r="FM385">
        <v>34.336418202997692</v>
      </c>
      <c r="FN385">
        <v>32.619999999999997</v>
      </c>
      <c r="FO385">
        <v>35.54</v>
      </c>
      <c r="FP385">
        <v>2.9200000000000021</v>
      </c>
      <c r="FQ385">
        <v>34.380000000000003</v>
      </c>
      <c r="FR385">
        <v>336.87085203947709</v>
      </c>
      <c r="FS385">
        <v>312.18558000000002</v>
      </c>
      <c r="FT385">
        <v>357.54446999999999</v>
      </c>
      <c r="FU385">
        <v>45.358889999999967</v>
      </c>
      <c r="FV385">
        <v>331.04437999999999</v>
      </c>
      <c r="FW385">
        <v>0.74015083530131021</v>
      </c>
      <c r="FX385">
        <v>0.69908300000000001</v>
      </c>
      <c r="FY385">
        <v>0.79202600000000001</v>
      </c>
      <c r="FZ385">
        <v>9.2942999999999998E-2</v>
      </c>
      <c r="GA385">
        <v>0.75124800000000003</v>
      </c>
      <c r="GB385">
        <v>25</v>
      </c>
      <c r="GC385">
        <v>833</v>
      </c>
    </row>
    <row r="386" spans="1:185" x14ac:dyDescent="0.3">
      <c r="A386" s="36" t="s">
        <v>1817</v>
      </c>
      <c r="B386">
        <v>-2.672616111298845E-2</v>
      </c>
      <c r="C386">
        <v>1.9859280569202089</v>
      </c>
      <c r="D386">
        <v>1.9903817677487099</v>
      </c>
      <c r="E386">
        <v>-0.85105196914724979</v>
      </c>
      <c r="F386">
        <v>-0.7731136073632332</v>
      </c>
      <c r="G386">
        <v>1.624164473170475</v>
      </c>
      <c r="H386">
        <v>-54.077512192354646</v>
      </c>
      <c r="I386">
        <v>0.15363315115666201</v>
      </c>
      <c r="J386">
        <v>5.438935779150799E-2</v>
      </c>
      <c r="K386">
        <v>0.39985895000784799</v>
      </c>
      <c r="L386">
        <v>0.31662911593827231</v>
      </c>
      <c r="M386">
        <v>0.32212124932988451</v>
      </c>
      <c r="N386">
        <v>0.21740721097471261</v>
      </c>
      <c r="O386">
        <v>-0.23912985690989941</v>
      </c>
      <c r="P386">
        <v>-2.1722645935186791E-2</v>
      </c>
      <c r="Q386">
        <v>-0.13042742138565211</v>
      </c>
      <c r="R386">
        <v>3.9131996976719617E-2</v>
      </c>
      <c r="S386">
        <v>1.544416875815712</v>
      </c>
      <c r="T386">
        <v>-0.73858262149797838</v>
      </c>
      <c r="U386">
        <v>-0.72930969566541082</v>
      </c>
      <c r="V386">
        <v>1.966924082019188</v>
      </c>
      <c r="W386">
        <v>1.9642662999323399</v>
      </c>
      <c r="X386">
        <v>0.17622223916563601</v>
      </c>
      <c r="Y386">
        <v>0.16887255428395551</v>
      </c>
      <c r="Z386">
        <v>8.0953923884203083E-2</v>
      </c>
      <c r="AA386">
        <v>8.7840882028671033E-2</v>
      </c>
      <c r="AB386">
        <v>67.565454597221091</v>
      </c>
      <c r="AC386">
        <v>-0.45605353636418933</v>
      </c>
      <c r="AD386">
        <v>1.973026783674855</v>
      </c>
      <c r="AE386">
        <v>0.63227577552982539</v>
      </c>
      <c r="AF386">
        <v>0.60527562814767377</v>
      </c>
      <c r="AG386">
        <v>0.77197923234045585</v>
      </c>
      <c r="AH386">
        <v>2.1818205912899721E-2</v>
      </c>
      <c r="AI386">
        <v>135.7923488452941</v>
      </c>
      <c r="AJ386">
        <v>41.483617762627539</v>
      </c>
      <c r="AK386">
        <v>52.535139374908859</v>
      </c>
      <c r="AL386">
        <v>313.35825688240249</v>
      </c>
      <c r="AM386">
        <v>287.60052849481849</v>
      </c>
      <c r="AN386">
        <v>391.05123077328471</v>
      </c>
      <c r="AO386">
        <v>134.79568434689071</v>
      </c>
      <c r="AP386">
        <v>336.489854581023</v>
      </c>
      <c r="AQ386">
        <v>19.653376400787991</v>
      </c>
      <c r="AR386">
        <v>4.9868476065657994</v>
      </c>
      <c r="AS386">
        <v>11.3153454826607</v>
      </c>
      <c r="AT386">
        <v>-16.360189536975511</v>
      </c>
      <c r="AU386">
        <v>-8.0589072171780156</v>
      </c>
      <c r="AV386">
        <v>-8.301282319797501</v>
      </c>
      <c r="AW386">
        <v>1.8052090813698249</v>
      </c>
      <c r="AX386">
        <v>0.59750000000000003</v>
      </c>
      <c r="AY386">
        <v>2.8997999999999999</v>
      </c>
      <c r="AZ386">
        <v>2.3022999999999998</v>
      </c>
      <c r="BA386">
        <v>2.8997999999999999</v>
      </c>
      <c r="BB386">
        <v>0.96598838887870686</v>
      </c>
      <c r="BC386">
        <v>0.92679999999999996</v>
      </c>
      <c r="BD386">
        <v>0.98270000000000002</v>
      </c>
      <c r="BE386">
        <v>5.5900000000000061E-2</v>
      </c>
      <c r="BF386">
        <v>0.93889999999999996</v>
      </c>
      <c r="BG386">
        <v>12.093406320474211</v>
      </c>
      <c r="BH386">
        <v>8.8757999999999999</v>
      </c>
      <c r="BI386">
        <v>18.539200000000001</v>
      </c>
      <c r="BJ386">
        <v>9.6634000000000011</v>
      </c>
      <c r="BK386">
        <v>16.9603</v>
      </c>
      <c r="BL386">
        <v>12.144419803830029</v>
      </c>
      <c r="BM386">
        <v>7.0625</v>
      </c>
      <c r="BN386">
        <v>18.910299999999999</v>
      </c>
      <c r="BO386">
        <v>11.847799999999999</v>
      </c>
      <c r="BP386">
        <v>9.8850999999999996</v>
      </c>
      <c r="BQ386">
        <v>7.2223971398885816</v>
      </c>
      <c r="BR386">
        <v>5.0122</v>
      </c>
      <c r="BS386">
        <v>12.8688</v>
      </c>
      <c r="BT386">
        <v>7.8566000000000003</v>
      </c>
      <c r="BU386">
        <v>5.3574999999999999</v>
      </c>
      <c r="BV386">
        <v>1.7311722407919219</v>
      </c>
      <c r="BW386">
        <v>-3.0634999999999999</v>
      </c>
      <c r="BX386">
        <v>7.6867999999999999</v>
      </c>
      <c r="BY386">
        <v>10.750299999999999</v>
      </c>
      <c r="BZ386">
        <v>2.5491999999999999</v>
      </c>
      <c r="CA386">
        <v>-8.9535390410695541</v>
      </c>
      <c r="CB386">
        <v>-15.395899999999999</v>
      </c>
      <c r="CC386">
        <v>-4.8766999999999996</v>
      </c>
      <c r="CD386">
        <v>10.5192</v>
      </c>
      <c r="CE386">
        <v>-7.9066000000000001</v>
      </c>
      <c r="CF386">
        <v>54.56137619226179</v>
      </c>
      <c r="CG386">
        <v>45.3</v>
      </c>
      <c r="CH386">
        <v>64.3</v>
      </c>
      <c r="CI386">
        <v>19</v>
      </c>
      <c r="CJ386">
        <v>45.3</v>
      </c>
      <c r="CK386">
        <v>16.914332087976891</v>
      </c>
      <c r="CL386">
        <v>14.8</v>
      </c>
      <c r="CM386">
        <v>20.6</v>
      </c>
      <c r="CN386">
        <v>5.8000000000000007</v>
      </c>
      <c r="CO386">
        <v>16.3</v>
      </c>
      <c r="CP386">
        <v>50.219556971006902</v>
      </c>
      <c r="CQ386">
        <v>20.6</v>
      </c>
      <c r="CR386">
        <v>71.3</v>
      </c>
      <c r="CS386">
        <v>50.7</v>
      </c>
      <c r="CT386">
        <v>55.6</v>
      </c>
      <c r="CU386">
        <v>10.4314118491504</v>
      </c>
      <c r="CV386">
        <v>9</v>
      </c>
      <c r="CW386">
        <v>13.7</v>
      </c>
      <c r="CX386">
        <v>4.6999999999999993</v>
      </c>
      <c r="CY386">
        <v>9</v>
      </c>
      <c r="CZ386">
        <v>70.308665345087874</v>
      </c>
      <c r="DA386">
        <v>36.9</v>
      </c>
      <c r="DB386">
        <v>127.3</v>
      </c>
      <c r="DC386">
        <v>90.4</v>
      </c>
      <c r="DD386">
        <v>110.7</v>
      </c>
      <c r="DE386">
        <v>5.8741807441253986</v>
      </c>
      <c r="DF386">
        <v>2.2999999999999998</v>
      </c>
      <c r="DG386">
        <v>11.1</v>
      </c>
      <c r="DH386">
        <v>8.8000000000000007</v>
      </c>
      <c r="DI386">
        <v>7.3</v>
      </c>
      <c r="DJ386">
        <v>0.16238454648548251</v>
      </c>
      <c r="DK386">
        <v>0.1318009892347978</v>
      </c>
      <c r="DL386">
        <v>0.1962759462759463</v>
      </c>
      <c r="DM386">
        <v>6.4474957041148528E-2</v>
      </c>
      <c r="DN386">
        <v>0.1318009892347978</v>
      </c>
      <c r="DO386">
        <v>3.8577267730719722</v>
      </c>
      <c r="DP386">
        <v>2.5131100000000002</v>
      </c>
      <c r="DQ386">
        <v>5.1380119999999998</v>
      </c>
      <c r="DR386">
        <v>2.6249020000000001</v>
      </c>
      <c r="DS386">
        <v>3.3976259999999998</v>
      </c>
      <c r="DT386">
        <v>6.9822346850082413</v>
      </c>
      <c r="DU386">
        <v>6.8924969999999997</v>
      </c>
      <c r="DV386">
        <v>7.0336220000000003</v>
      </c>
      <c r="DW386">
        <v>0.14112500000000061</v>
      </c>
      <c r="DX386">
        <v>7.0336220000000003</v>
      </c>
      <c r="DY386">
        <v>4.0422974823374078</v>
      </c>
      <c r="DZ386">
        <v>2.5131100000000002</v>
      </c>
      <c r="EA386">
        <v>5.558719</v>
      </c>
      <c r="EB386">
        <v>3.0456089999999998</v>
      </c>
      <c r="EC386">
        <v>3.6560899999999998</v>
      </c>
      <c r="ED386">
        <v>8.5069639429323267</v>
      </c>
      <c r="EE386">
        <v>8.3946950000000005</v>
      </c>
      <c r="EF386">
        <v>8.5482600000000009</v>
      </c>
      <c r="EG386">
        <v>0.1535650000000004</v>
      </c>
      <c r="EH386">
        <v>8.5027559999999998</v>
      </c>
      <c r="EI386">
        <v>8.7340249521716018</v>
      </c>
      <c r="EJ386">
        <v>5.0667419999999996</v>
      </c>
      <c r="EK386">
        <v>10.844229</v>
      </c>
      <c r="EL386">
        <v>5.7774870000000007</v>
      </c>
      <c r="EM386">
        <v>10.844229</v>
      </c>
      <c r="EN386">
        <v>32.872736332211829</v>
      </c>
      <c r="EO386">
        <v>20.26624</v>
      </c>
      <c r="EP386">
        <v>40.911729999999999</v>
      </c>
      <c r="EQ386">
        <v>20.645489999999999</v>
      </c>
      <c r="ER386">
        <v>21.875820000000001</v>
      </c>
      <c r="ES386">
        <v>7.4573600730497676</v>
      </c>
      <c r="ET386">
        <v>6.9392300000000002</v>
      </c>
      <c r="EU386">
        <v>9.2312200000000004</v>
      </c>
      <c r="EV386">
        <v>2.2919900000000002</v>
      </c>
      <c r="EW386">
        <v>7.4891300000000003</v>
      </c>
      <c r="EX386">
        <v>25.415376259162059</v>
      </c>
      <c r="EY386">
        <v>12.727600000000001</v>
      </c>
      <c r="EZ386">
        <v>33.883130000000001</v>
      </c>
      <c r="FA386">
        <v>21.155529999999999</v>
      </c>
      <c r="FB386">
        <v>14.38669</v>
      </c>
      <c r="FC386">
        <v>0.60890524971209214</v>
      </c>
      <c r="FD386">
        <v>0.37539375497113908</v>
      </c>
      <c r="FE386">
        <v>0.75781239870175232</v>
      </c>
      <c r="FF386">
        <v>0.38241864373061318</v>
      </c>
      <c r="FG386">
        <v>0.40520817935999698</v>
      </c>
      <c r="FH386">
        <v>3.415257789826637</v>
      </c>
      <c r="FI386">
        <v>1.3846024685794509</v>
      </c>
      <c r="FJ386">
        <v>4.8207509319067814</v>
      </c>
      <c r="FK386">
        <v>3.43614846332733</v>
      </c>
      <c r="FL386">
        <v>1.921009516459188</v>
      </c>
      <c r="FM386">
        <v>36.295757931278771</v>
      </c>
      <c r="FN386">
        <v>33.340000000000003</v>
      </c>
      <c r="FO386">
        <v>39.619999999999997</v>
      </c>
      <c r="FP386">
        <v>6.279999999999994</v>
      </c>
      <c r="FQ386">
        <v>37.57</v>
      </c>
      <c r="FR386">
        <v>408.56750611638341</v>
      </c>
      <c r="FS386">
        <v>382.00209999999998</v>
      </c>
      <c r="FT386">
        <v>413.87828999999999</v>
      </c>
      <c r="FU386">
        <v>31.876190000000008</v>
      </c>
      <c r="FV386">
        <v>394.78485000000001</v>
      </c>
      <c r="FW386">
        <v>0.69305583343664234</v>
      </c>
      <c r="FX386">
        <v>0.68419399999999997</v>
      </c>
      <c r="FY386">
        <v>0.73697999999999997</v>
      </c>
      <c r="FZ386">
        <v>5.2786E-2</v>
      </c>
      <c r="GA386">
        <v>0.71400600000000003</v>
      </c>
      <c r="GB386">
        <v>15</v>
      </c>
      <c r="GC386">
        <v>19</v>
      </c>
    </row>
    <row r="387" spans="1:185" x14ac:dyDescent="0.3">
      <c r="A387" s="36" t="s">
        <v>1821</v>
      </c>
      <c r="B387">
        <v>-4.9554146216056159E-2</v>
      </c>
      <c r="C387">
        <v>1.854966383299842</v>
      </c>
      <c r="D387">
        <v>1.8031427326162</v>
      </c>
      <c r="E387">
        <v>-0.75289456015206258</v>
      </c>
      <c r="F387">
        <v>-0.71921834274544072</v>
      </c>
      <c r="G387">
        <v>1.472081544933612</v>
      </c>
      <c r="H387">
        <v>-54.178292014158437</v>
      </c>
      <c r="I387">
        <v>1.6168255755024161E-2</v>
      </c>
      <c r="J387">
        <v>0.38577078403697868</v>
      </c>
      <c r="K387">
        <v>0.19377931409632621</v>
      </c>
      <c r="L387">
        <v>-1.905318807977309E-2</v>
      </c>
      <c r="M387">
        <v>9.9203096208307778E-2</v>
      </c>
      <c r="N387">
        <v>0.1801922416514059</v>
      </c>
      <c r="O387">
        <v>-0.22349989673114831</v>
      </c>
      <c r="P387">
        <v>-4.3307655079742449E-2</v>
      </c>
      <c r="Q387">
        <v>-0.13340218639954771</v>
      </c>
      <c r="R387">
        <v>4.9387365756694411E-2</v>
      </c>
      <c r="S387">
        <v>0.82207754430785007</v>
      </c>
      <c r="T387">
        <v>-0.55359335775987373</v>
      </c>
      <c r="U387">
        <v>-0.54900362436496197</v>
      </c>
      <c r="V387">
        <v>1.951831645250385</v>
      </c>
      <c r="W387">
        <v>1.95042768343013</v>
      </c>
      <c r="X387">
        <v>0.21698743246569091</v>
      </c>
      <c r="Y387">
        <v>0.21157218833696581</v>
      </c>
      <c r="Z387">
        <v>3.9298512890099488E-2</v>
      </c>
      <c r="AA387">
        <v>4.2774604817457769E-2</v>
      </c>
      <c r="AB387">
        <v>47.670522365185938</v>
      </c>
      <c r="AC387">
        <v>-0.36834075020658968</v>
      </c>
      <c r="AD387">
        <v>1.895592851077005</v>
      </c>
      <c r="AE387">
        <v>0.58532818267228048</v>
      </c>
      <c r="AF387">
        <v>0.57991293854355541</v>
      </c>
      <c r="AG387">
        <v>0.7859304051538647</v>
      </c>
      <c r="AH387">
        <v>5.1552893615865814E-3</v>
      </c>
      <c r="AI387">
        <v>296.73867901817761</v>
      </c>
      <c r="AJ387">
        <v>253.84539439460769</v>
      </c>
      <c r="AK387">
        <v>309.80962518745122</v>
      </c>
      <c r="AL387">
        <v>326.5609051903993</v>
      </c>
      <c r="AM387">
        <v>386.94824016268171</v>
      </c>
      <c r="AN387">
        <v>472.30822761851181</v>
      </c>
      <c r="AO387">
        <v>230.8664958770037</v>
      </c>
      <c r="AP387">
        <v>401.64325967443489</v>
      </c>
      <c r="AQ387">
        <v>21.179451857721538</v>
      </c>
      <c r="AR387">
        <v>4.9978869375959816</v>
      </c>
      <c r="AS387">
        <v>12.268942140373641</v>
      </c>
      <c r="AT387">
        <v>-21.712724432389059</v>
      </c>
      <c r="AU387">
        <v>-11.654065108625099</v>
      </c>
      <c r="AV387">
        <v>-10.058659323763971</v>
      </c>
      <c r="AW387">
        <v>1.2891201049169401</v>
      </c>
      <c r="AX387">
        <v>1.1494</v>
      </c>
      <c r="AY387">
        <v>1.4001999999999999</v>
      </c>
      <c r="AZ387">
        <v>0.25079999999999991</v>
      </c>
      <c r="BA387">
        <v>1.3533999999999999</v>
      </c>
      <c r="BB387">
        <v>0.92987060965812307</v>
      </c>
      <c r="BC387">
        <v>0.88460000000000005</v>
      </c>
      <c r="BD387">
        <v>0.93359999999999999</v>
      </c>
      <c r="BE387">
        <v>4.8999999999999932E-2</v>
      </c>
      <c r="BF387">
        <v>0.88500000000000001</v>
      </c>
      <c r="BG387">
        <v>18.341738634733272</v>
      </c>
      <c r="BH387">
        <v>17.8476</v>
      </c>
      <c r="BI387">
        <v>24.003399999999999</v>
      </c>
      <c r="BJ387">
        <v>6.1557999999999993</v>
      </c>
      <c r="BK387">
        <v>23.965299999999999</v>
      </c>
      <c r="BL387">
        <v>10.4706972229197</v>
      </c>
      <c r="BM387">
        <v>9.1151999999999997</v>
      </c>
      <c r="BN387">
        <v>14.8703</v>
      </c>
      <c r="BO387">
        <v>5.7551000000000014</v>
      </c>
      <c r="BP387">
        <v>14.8703</v>
      </c>
      <c r="BQ387">
        <v>6.34625791048349</v>
      </c>
      <c r="BR387">
        <v>4.2070999999999996</v>
      </c>
      <c r="BS387">
        <v>8.5090000000000003</v>
      </c>
      <c r="BT387">
        <v>4.3019000000000007</v>
      </c>
      <c r="BU387">
        <v>8.5090000000000003</v>
      </c>
      <c r="BV387">
        <v>1.5543830026826471</v>
      </c>
      <c r="BW387">
        <v>0.1052</v>
      </c>
      <c r="BX387">
        <v>4.4897999999999998</v>
      </c>
      <c r="BY387">
        <v>4.3845999999999998</v>
      </c>
      <c r="BZ387">
        <v>3.2462</v>
      </c>
      <c r="CA387">
        <v>-7.9006413949267991</v>
      </c>
      <c r="CB387">
        <v>-11.7552</v>
      </c>
      <c r="CC387">
        <v>-7.4203999999999999</v>
      </c>
      <c r="CD387">
        <v>4.3348000000000004</v>
      </c>
      <c r="CE387">
        <v>-11.7552</v>
      </c>
      <c r="CF387">
        <v>70.664967944076921</v>
      </c>
      <c r="CG387">
        <v>52.7</v>
      </c>
      <c r="CH387">
        <v>75.3</v>
      </c>
      <c r="CI387">
        <v>22.599999999999991</v>
      </c>
      <c r="CJ387">
        <v>52.7</v>
      </c>
      <c r="CK387">
        <v>30.25835904058097</v>
      </c>
      <c r="CL387">
        <v>15.8</v>
      </c>
      <c r="CM387">
        <v>34.299999999999997</v>
      </c>
      <c r="CN387">
        <v>18.5</v>
      </c>
      <c r="CO387">
        <v>15.8</v>
      </c>
      <c r="CP387">
        <v>59.326382195935103</v>
      </c>
      <c r="CQ387">
        <v>58.2</v>
      </c>
      <c r="CR387">
        <v>69</v>
      </c>
      <c r="CS387">
        <v>10.8</v>
      </c>
      <c r="CT387">
        <v>69</v>
      </c>
      <c r="CU387">
        <v>11.114014138076961</v>
      </c>
      <c r="CV387">
        <v>10.9</v>
      </c>
      <c r="CW387">
        <v>11.4</v>
      </c>
      <c r="CX387">
        <v>0.5</v>
      </c>
      <c r="CY387">
        <v>11.4</v>
      </c>
      <c r="CZ387">
        <v>166.9655516648489</v>
      </c>
      <c r="DA387">
        <v>108.5</v>
      </c>
      <c r="DB387">
        <v>175.3</v>
      </c>
      <c r="DC387">
        <v>66.800000000000011</v>
      </c>
      <c r="DD387">
        <v>108.5</v>
      </c>
      <c r="DE387">
        <v>18.230935445461679</v>
      </c>
      <c r="DF387">
        <v>3.7</v>
      </c>
      <c r="DG387">
        <v>20.8</v>
      </c>
      <c r="DH387">
        <v>17.100000000000001</v>
      </c>
      <c r="DI387">
        <v>3.7</v>
      </c>
      <c r="DJ387">
        <v>0.1760098465898248</v>
      </c>
      <c r="DK387">
        <v>0.12637889688249401</v>
      </c>
      <c r="DL387">
        <v>0.1891009542943245</v>
      </c>
      <c r="DM387">
        <v>6.2722057411830456E-2</v>
      </c>
      <c r="DN387">
        <v>0.12637889688249401</v>
      </c>
      <c r="DO387">
        <v>3.9788533788667051</v>
      </c>
      <c r="DP387">
        <v>3.924356</v>
      </c>
      <c r="DQ387">
        <v>4.0117440000000002</v>
      </c>
      <c r="DR387">
        <v>8.7388000000000243E-2</v>
      </c>
      <c r="DS387">
        <v>4.0088330000000001</v>
      </c>
      <c r="DT387">
        <v>6.8644638172988319</v>
      </c>
      <c r="DU387">
        <v>5.955133</v>
      </c>
      <c r="DV387">
        <v>7.386673</v>
      </c>
      <c r="DW387">
        <v>1.43154</v>
      </c>
      <c r="DX387">
        <v>5.9836640000000001</v>
      </c>
      <c r="DY387">
        <v>4.1768463790641448</v>
      </c>
      <c r="DZ387">
        <v>4.0726129999999996</v>
      </c>
      <c r="EA387">
        <v>4.494783</v>
      </c>
      <c r="EB387">
        <v>0.42217000000000038</v>
      </c>
      <c r="EC387">
        <v>4.494783</v>
      </c>
      <c r="ED387">
        <v>9.1915918413777078</v>
      </c>
      <c r="EE387">
        <v>6.8745620000000001</v>
      </c>
      <c r="EF387">
        <v>10.200721</v>
      </c>
      <c r="EG387">
        <v>3.3261590000000001</v>
      </c>
      <c r="EH387">
        <v>6.8745620000000001</v>
      </c>
      <c r="EI387">
        <v>7.5112226576297481</v>
      </c>
      <c r="EJ387">
        <v>7.3094739999999998</v>
      </c>
      <c r="EK387">
        <v>12.743138999999999</v>
      </c>
      <c r="EL387">
        <v>5.4336650000000004</v>
      </c>
      <c r="EM387">
        <v>12.313890000000001</v>
      </c>
      <c r="EN387">
        <v>35.195907595542181</v>
      </c>
      <c r="EO387">
        <v>23.806010000000001</v>
      </c>
      <c r="EP387">
        <v>37.634509999999999</v>
      </c>
      <c r="EQ387">
        <v>13.8285</v>
      </c>
      <c r="ER387">
        <v>23.806010000000001</v>
      </c>
      <c r="ES387">
        <v>9.2041175714234029</v>
      </c>
      <c r="ET387">
        <v>8.5436300000000003</v>
      </c>
      <c r="EU387">
        <v>9.8408800000000003</v>
      </c>
      <c r="EV387">
        <v>1.29725</v>
      </c>
      <c r="EW387">
        <v>8.5436300000000003</v>
      </c>
      <c r="EX387">
        <v>25.991790024118771</v>
      </c>
      <c r="EY387">
        <v>14.10195</v>
      </c>
      <c r="EZ387">
        <v>28.465969999999999</v>
      </c>
      <c r="FA387">
        <v>14.36402</v>
      </c>
      <c r="FB387">
        <v>15.26238</v>
      </c>
      <c r="FC387">
        <v>0.52512966907675773</v>
      </c>
      <c r="FD387">
        <v>0.35519021975501952</v>
      </c>
      <c r="FE387">
        <v>0.561514083093827</v>
      </c>
      <c r="FF387">
        <v>0.20632386333880751</v>
      </c>
      <c r="FG387">
        <v>0.35519021975501952</v>
      </c>
      <c r="FH387">
        <v>2.8226879260656781</v>
      </c>
      <c r="FI387">
        <v>1.4329968458105371</v>
      </c>
      <c r="FJ387">
        <v>3.10474404867078</v>
      </c>
      <c r="FK387">
        <v>1.6717472028602429</v>
      </c>
      <c r="FL387">
        <v>1.786404607877448</v>
      </c>
      <c r="FM387">
        <v>37.566809907479488</v>
      </c>
      <c r="FN387">
        <v>37.43</v>
      </c>
      <c r="FO387">
        <v>39.840000000000003</v>
      </c>
      <c r="FP387">
        <v>2.4100000000000041</v>
      </c>
      <c r="FQ387">
        <v>39.840000000000003</v>
      </c>
      <c r="FR387">
        <v>446.35342056171919</v>
      </c>
      <c r="FS387">
        <v>427.88556999999997</v>
      </c>
      <c r="FT387">
        <v>458.30225000000002</v>
      </c>
      <c r="FU387">
        <v>30.416680000000039</v>
      </c>
      <c r="FV387">
        <v>430.49304000000001</v>
      </c>
      <c r="FW387">
        <v>0.71395076580991812</v>
      </c>
      <c r="FX387">
        <v>0.69521699999999997</v>
      </c>
      <c r="FY387">
        <v>0.74189300000000002</v>
      </c>
      <c r="FZ387">
        <v>4.6676000000000051E-2</v>
      </c>
      <c r="GA387">
        <v>0.737653</v>
      </c>
      <c r="GB387">
        <v>6</v>
      </c>
      <c r="GC387">
        <v>6</v>
      </c>
    </row>
    <row r="388" spans="1:185" x14ac:dyDescent="0.3">
      <c r="A388" s="36" t="s">
        <v>1824</v>
      </c>
      <c r="B388">
        <v>-3.4459710453511053E-2</v>
      </c>
      <c r="C388">
        <v>1.958787705911774</v>
      </c>
      <c r="D388">
        <v>2.2721473018780629</v>
      </c>
      <c r="E388">
        <v>-0.92769999999999997</v>
      </c>
      <c r="F388">
        <v>-0.92754730187806333</v>
      </c>
      <c r="G388">
        <v>1.8552473018780631</v>
      </c>
      <c r="H388">
        <v>-54.09650268886854</v>
      </c>
      <c r="I388">
        <v>1.23E-2</v>
      </c>
      <c r="J388">
        <v>0.1269102061243351</v>
      </c>
      <c r="K388">
        <v>0.34552580943658101</v>
      </c>
      <c r="L388">
        <v>0.29925036509390313</v>
      </c>
      <c r="M388">
        <v>0.30279904131927082</v>
      </c>
      <c r="N388">
        <v>0.31098066605606689</v>
      </c>
      <c r="O388">
        <v>-0.28571120568045422</v>
      </c>
      <c r="P388">
        <v>2.526946037561268E-2</v>
      </c>
      <c r="Q388">
        <v>-0.1302185075585176</v>
      </c>
      <c r="R388">
        <v>2.7265809436580982E-2</v>
      </c>
      <c r="S388">
        <v>1.534001618873162</v>
      </c>
      <c r="T388">
        <v>-0.74364616918617243</v>
      </c>
      <c r="U388">
        <v>-0.74357215849754921</v>
      </c>
      <c r="V388">
        <v>1.9748766666666659</v>
      </c>
      <c r="W388">
        <v>1.9748699999999999</v>
      </c>
      <c r="X388">
        <v>0.203034412582108</v>
      </c>
      <c r="Y388">
        <v>0.20300161887316201</v>
      </c>
      <c r="Z388">
        <v>8.9443872957720646E-2</v>
      </c>
      <c r="AA388">
        <v>8.945526981219365E-2</v>
      </c>
      <c r="AB388">
        <v>63.739999999999988</v>
      </c>
      <c r="AC388">
        <v>-0.42872892075122537</v>
      </c>
      <c r="AD388">
        <v>1.950648920751225</v>
      </c>
      <c r="AE388">
        <v>0.63176333333333323</v>
      </c>
      <c r="AF388">
        <v>0.6317305396243873</v>
      </c>
      <c r="AG388">
        <v>0.74066850755851754</v>
      </c>
      <c r="AH388">
        <v>2.2425269812193661E-2</v>
      </c>
      <c r="AI388">
        <v>178.95895560255579</v>
      </c>
      <c r="AJ388">
        <v>131.79206115459641</v>
      </c>
      <c r="AK388">
        <v>131.80548492922881</v>
      </c>
      <c r="AL388">
        <v>273.27926802572028</v>
      </c>
      <c r="AM388">
        <v>85.339105396243866</v>
      </c>
      <c r="AN388">
        <v>143.1</v>
      </c>
      <c r="AO388">
        <v>37.9</v>
      </c>
      <c r="AP388">
        <v>105.9</v>
      </c>
      <c r="AQ388">
        <v>17.08053962438732</v>
      </c>
      <c r="AR388">
        <v>3.3952698121936602</v>
      </c>
      <c r="AS388">
        <v>11.944730187806339</v>
      </c>
      <c r="AT388">
        <v>-6.2080088097017967</v>
      </c>
      <c r="AU388">
        <v>-0.85</v>
      </c>
      <c r="AV388">
        <v>-5.358008809701797</v>
      </c>
      <c r="AW388">
        <v>4.2455431699509854</v>
      </c>
      <c r="AX388">
        <v>4.2446999999999999</v>
      </c>
      <c r="AY388">
        <v>4.2462999999999997</v>
      </c>
      <c r="AZ388">
        <v>1.599999999999824E-3</v>
      </c>
      <c r="BA388">
        <v>4.2462999999999997</v>
      </c>
      <c r="BB388">
        <v>0.94840000000000002</v>
      </c>
      <c r="BC388">
        <v>0.94840000000000002</v>
      </c>
      <c r="BD388">
        <v>0.94840000000000002</v>
      </c>
      <c r="BE388">
        <v>0</v>
      </c>
      <c r="BF388">
        <v>0.94840000000000002</v>
      </c>
      <c r="BG388">
        <v>15.63895362346204</v>
      </c>
      <c r="BH388">
        <v>15.634</v>
      </c>
      <c r="BI388">
        <v>15.6434</v>
      </c>
      <c r="BJ388">
        <v>9.3999999999994088E-3</v>
      </c>
      <c r="BK388">
        <v>15.6434</v>
      </c>
      <c r="BL388">
        <v>0.21687301878063411</v>
      </c>
      <c r="BM388">
        <v>0.21640000000000001</v>
      </c>
      <c r="BN388">
        <v>0.21740000000000001</v>
      </c>
      <c r="BO388">
        <v>1.0000000000000011E-3</v>
      </c>
      <c r="BP388">
        <v>0.21640000000000001</v>
      </c>
      <c r="BQ388">
        <v>0.17707841502450719</v>
      </c>
      <c r="BR388">
        <v>0.1767</v>
      </c>
      <c r="BS388">
        <v>0.17749999999999999</v>
      </c>
      <c r="BT388">
        <v>7.9999999999999516E-4</v>
      </c>
      <c r="BU388">
        <v>0.1767</v>
      </c>
      <c r="BV388">
        <v>-8.77473018780634E-2</v>
      </c>
      <c r="BW388">
        <v>-8.7800000000000003E-2</v>
      </c>
      <c r="BX388">
        <v>-8.77E-2</v>
      </c>
      <c r="BY388">
        <v>1.0000000000000291E-4</v>
      </c>
      <c r="BZ388">
        <v>-8.77E-2</v>
      </c>
      <c r="CA388">
        <v>-8.9331113146443847E-2</v>
      </c>
      <c r="CB388">
        <v>-8.9700000000000002E-2</v>
      </c>
      <c r="CC388">
        <v>-8.8999999999999996E-2</v>
      </c>
      <c r="CD388">
        <v>7.0000000000000617E-4</v>
      </c>
      <c r="CE388">
        <v>-8.8999999999999996E-2</v>
      </c>
      <c r="CF388">
        <v>37.200000000000003</v>
      </c>
      <c r="CG388">
        <v>37.200000000000003</v>
      </c>
      <c r="CH388">
        <v>37.200000000000003</v>
      </c>
      <c r="CI388">
        <v>0</v>
      </c>
      <c r="CJ388">
        <v>37.200000000000003</v>
      </c>
      <c r="CK388">
        <v>9.6</v>
      </c>
      <c r="CL388">
        <v>9.6</v>
      </c>
      <c r="CM388">
        <v>9.6</v>
      </c>
      <c r="CN388">
        <v>0</v>
      </c>
      <c r="CO388">
        <v>9.6</v>
      </c>
      <c r="CP388">
        <v>33.6</v>
      </c>
      <c r="CQ388">
        <v>33.6</v>
      </c>
      <c r="CR388">
        <v>33.6</v>
      </c>
      <c r="CS388">
        <v>0</v>
      </c>
      <c r="CT388">
        <v>33.6</v>
      </c>
      <c r="CU388">
        <v>9</v>
      </c>
      <c r="CV388">
        <v>9</v>
      </c>
      <c r="CW388">
        <v>9</v>
      </c>
      <c r="CX388">
        <v>0</v>
      </c>
      <c r="CY388">
        <v>9</v>
      </c>
      <c r="CZ388">
        <v>4.2</v>
      </c>
      <c r="DA388">
        <v>4.2</v>
      </c>
      <c r="DB388">
        <v>4.2</v>
      </c>
      <c r="DC388">
        <v>0</v>
      </c>
      <c r="DD388">
        <v>4.2</v>
      </c>
      <c r="DE388">
        <v>0.6</v>
      </c>
      <c r="DF388">
        <v>0.6</v>
      </c>
      <c r="DG388">
        <v>0.6</v>
      </c>
      <c r="DH388">
        <v>0</v>
      </c>
      <c r="DI388">
        <v>0.6</v>
      </c>
      <c r="DJ388">
        <v>0.3512747875354108</v>
      </c>
      <c r="DK388">
        <v>0.3512747875354108</v>
      </c>
      <c r="DL388">
        <v>0.3512747875354108</v>
      </c>
      <c r="DM388">
        <v>0</v>
      </c>
      <c r="DN388">
        <v>0.3512747875354108</v>
      </c>
      <c r="DO388">
        <v>2.861064407971142</v>
      </c>
      <c r="DP388">
        <v>2.8607830000000001</v>
      </c>
      <c r="DQ388">
        <v>2.8613170000000001</v>
      </c>
      <c r="DR388">
        <v>5.3400000000003445E-4</v>
      </c>
      <c r="DS388">
        <v>2.8613170000000001</v>
      </c>
      <c r="DT388">
        <v>3.2733184073290742</v>
      </c>
      <c r="DU388">
        <v>3.2731590000000002</v>
      </c>
      <c r="DV388">
        <v>3.2734960000000002</v>
      </c>
      <c r="DW388">
        <v>3.3700000000003172E-4</v>
      </c>
      <c r="DX388">
        <v>3.2731590000000002</v>
      </c>
      <c r="DY388">
        <v>2.861064407971142</v>
      </c>
      <c r="DZ388">
        <v>2.8607830000000001</v>
      </c>
      <c r="EA388">
        <v>2.8613170000000001</v>
      </c>
      <c r="EB388">
        <v>5.3400000000003445E-4</v>
      </c>
      <c r="EC388">
        <v>2.8613170000000001</v>
      </c>
      <c r="ED388">
        <v>3.2733184073290742</v>
      </c>
      <c r="EE388">
        <v>3.2731590000000002</v>
      </c>
      <c r="EF388">
        <v>3.2734960000000002</v>
      </c>
      <c r="EG388">
        <v>3.3700000000003172E-4</v>
      </c>
      <c r="EH388">
        <v>3.2731590000000002</v>
      </c>
      <c r="EI388">
        <v>8.6819983490609687</v>
      </c>
      <c r="EJ388">
        <v>8.681972</v>
      </c>
      <c r="EK388">
        <v>8.6820219999999999</v>
      </c>
      <c r="EL388">
        <v>4.9999999999883471E-5</v>
      </c>
      <c r="EM388">
        <v>8.6820219999999999</v>
      </c>
      <c r="EN388">
        <v>7.3035539038023902</v>
      </c>
      <c r="EO388">
        <v>7.3033799999999998</v>
      </c>
      <c r="EP388">
        <v>7.3037099999999997</v>
      </c>
      <c r="EQ388">
        <v>3.2999999999994151E-4</v>
      </c>
      <c r="ER388">
        <v>7.3037099999999997</v>
      </c>
      <c r="ES388">
        <v>7.3035539038023902</v>
      </c>
      <c r="ET388">
        <v>7.3033799999999998</v>
      </c>
      <c r="EU388">
        <v>7.3037099999999997</v>
      </c>
      <c r="EV388">
        <v>3.2999999999994151E-4</v>
      </c>
      <c r="EW388">
        <v>7.3037099999999997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0.30349039021933299</v>
      </c>
      <c r="FD388">
        <v>0.30348316385617558</v>
      </c>
      <c r="FE388">
        <v>0.303496876608911</v>
      </c>
      <c r="FF388">
        <v>1.371275273537309E-5</v>
      </c>
      <c r="FG388">
        <v>0.303496876608911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30.205269812193659</v>
      </c>
      <c r="FN388">
        <v>30.2</v>
      </c>
      <c r="FO388">
        <v>30.21</v>
      </c>
      <c r="FP388">
        <v>1.000000000000156E-2</v>
      </c>
      <c r="FQ388">
        <v>30.21</v>
      </c>
      <c r="FR388">
        <v>162.7918900494773</v>
      </c>
      <c r="FS388">
        <v>162.78935000000001</v>
      </c>
      <c r="FT388">
        <v>162.79417000000001</v>
      </c>
      <c r="FU388">
        <v>4.8199999999951606E-3</v>
      </c>
      <c r="FV388">
        <v>162.79417000000001</v>
      </c>
      <c r="FW388">
        <v>0.90568579340364619</v>
      </c>
      <c r="FX388">
        <v>0.90564100000000003</v>
      </c>
      <c r="FY388">
        <v>0.90572600000000003</v>
      </c>
      <c r="FZ388">
        <v>8.5000000000001741E-5</v>
      </c>
      <c r="GA388">
        <v>0.90572600000000003</v>
      </c>
      <c r="GB388">
        <v>2</v>
      </c>
      <c r="GC388">
        <v>1</v>
      </c>
    </row>
    <row r="389" spans="1:185" x14ac:dyDescent="0.3">
      <c r="A389" s="36" t="s">
        <v>1828</v>
      </c>
      <c r="B389">
        <v>-5.5965323214731813E-2</v>
      </c>
      <c r="C389">
        <v>1.8410321295243861</v>
      </c>
      <c r="D389">
        <v>1.782704945063019</v>
      </c>
      <c r="E389">
        <v>-0.7631</v>
      </c>
      <c r="F389">
        <v>-0.69190247253150949</v>
      </c>
      <c r="G389">
        <v>1.4550049450630189</v>
      </c>
      <c r="H389">
        <v>-54.186052258240551</v>
      </c>
      <c r="I389">
        <v>8.6685164810942308E-2</v>
      </c>
      <c r="J389">
        <v>0.13266291202735581</v>
      </c>
      <c r="K389">
        <v>0.23088678570903751</v>
      </c>
      <c r="L389">
        <v>-3.1430392854518749E-2</v>
      </c>
      <c r="M389">
        <v>8.6190532969535966E-2</v>
      </c>
      <c r="N389">
        <v>0.18150339285451869</v>
      </c>
      <c r="O389">
        <v>-0.2040746291202736</v>
      </c>
      <c r="P389">
        <v>-2.2571236265754809E-2</v>
      </c>
      <c r="Q389">
        <v>-0.1133204945063019</v>
      </c>
      <c r="R389">
        <v>3.5375618132877401E-2</v>
      </c>
      <c r="S389">
        <v>0.81244957418329278</v>
      </c>
      <c r="T389">
        <v>-0.54786032967086795</v>
      </c>
      <c r="U389">
        <v>-0.54661074175945279</v>
      </c>
      <c r="V389">
        <v>1.9535566666666671</v>
      </c>
      <c r="W389">
        <v>1.952595370879727</v>
      </c>
      <c r="X389">
        <v>0.22577592490721379</v>
      </c>
      <c r="Y389">
        <v>0.2225548763734245</v>
      </c>
      <c r="Z389">
        <v>3.8315760071779809E-2</v>
      </c>
      <c r="AA389">
        <v>4.2680247253150963E-2</v>
      </c>
      <c r="AB389">
        <v>47.12</v>
      </c>
      <c r="AC389">
        <v>-0.36088537087972639</v>
      </c>
      <c r="AD389">
        <v>1.901006291202735</v>
      </c>
      <c r="AE389">
        <v>0.58666129578694026</v>
      </c>
      <c r="AF389">
        <v>0.58344024725315102</v>
      </c>
      <c r="AG389">
        <v>0.85408901098739609</v>
      </c>
      <c r="AH389">
        <v>5.2548763734245191E-3</v>
      </c>
      <c r="AI389">
        <v>297.98609807463401</v>
      </c>
      <c r="AJ389">
        <v>279.57062939679531</v>
      </c>
      <c r="AK389">
        <v>293.31332843043862</v>
      </c>
      <c r="AL389">
        <v>321.07429010546548</v>
      </c>
      <c r="AM389">
        <v>280.49994504832421</v>
      </c>
      <c r="AN389">
        <v>351.6</v>
      </c>
      <c r="AO389">
        <v>137.19752746849039</v>
      </c>
      <c r="AP389">
        <v>300.75123626575481</v>
      </c>
      <c r="AQ389">
        <v>19.78487637342452</v>
      </c>
      <c r="AR389">
        <v>4.7797527468490379</v>
      </c>
      <c r="AS389">
        <v>12.06024725315096</v>
      </c>
      <c r="AT389">
        <v>-16.212010469889609</v>
      </c>
      <c r="AU389">
        <v>-7.65</v>
      </c>
      <c r="AV389">
        <v>-8.5620104698896036</v>
      </c>
      <c r="AW389">
        <v>3.631324039888649</v>
      </c>
      <c r="AX389">
        <v>3.5951</v>
      </c>
      <c r="AY389">
        <v>3.6657999999999999</v>
      </c>
      <c r="AZ389">
        <v>7.0699999999999985E-2</v>
      </c>
      <c r="BA389">
        <v>3.6657999999999999</v>
      </c>
      <c r="BB389">
        <v>0.93059999999999998</v>
      </c>
      <c r="BC389">
        <v>0.93059999999999998</v>
      </c>
      <c r="BD389">
        <v>0.93059999999999998</v>
      </c>
      <c r="BE389">
        <v>0</v>
      </c>
      <c r="BF389">
        <v>0.93059999999999998</v>
      </c>
      <c r="BG389">
        <v>18.281597527468492</v>
      </c>
      <c r="BH389">
        <v>18.281500000000001</v>
      </c>
      <c r="BI389">
        <v>18.281700000000001</v>
      </c>
      <c r="BJ389">
        <v>1.9999999999953391E-4</v>
      </c>
      <c r="BK389">
        <v>18.281500000000001</v>
      </c>
      <c r="BL389">
        <v>12.702817434225461</v>
      </c>
      <c r="BM389">
        <v>12.4412</v>
      </c>
      <c r="BN389">
        <v>12.9777</v>
      </c>
      <c r="BO389">
        <v>0.5365000000000002</v>
      </c>
      <c r="BP389">
        <v>12.4412</v>
      </c>
      <c r="BQ389">
        <v>10.216313727632439</v>
      </c>
      <c r="BR389">
        <v>10.0078</v>
      </c>
      <c r="BS389">
        <v>10.4354</v>
      </c>
      <c r="BT389">
        <v>0.42759999999999998</v>
      </c>
      <c r="BU389">
        <v>10.0078</v>
      </c>
      <c r="BV389">
        <v>-3.5586515083790329</v>
      </c>
      <c r="BW389">
        <v>-3.6248999999999998</v>
      </c>
      <c r="BX389">
        <v>-3.4956</v>
      </c>
      <c r="BY389">
        <v>0.12929999999999969</v>
      </c>
      <c r="BZ389">
        <v>-3.4956</v>
      </c>
      <c r="CA389">
        <v>-6.6576622192534076</v>
      </c>
      <c r="CB389">
        <v>-6.8105000000000002</v>
      </c>
      <c r="CC389">
        <v>-6.5122</v>
      </c>
      <c r="CD389">
        <v>0.29830000000000018</v>
      </c>
      <c r="CE389">
        <v>-6.5122</v>
      </c>
      <c r="CF389">
        <v>50.848763734245203</v>
      </c>
      <c r="CG389">
        <v>50.8</v>
      </c>
      <c r="CH389">
        <v>50.9</v>
      </c>
      <c r="CI389">
        <v>0.10000000000000139</v>
      </c>
      <c r="CJ389">
        <v>50.8</v>
      </c>
      <c r="CK389">
        <v>14.5</v>
      </c>
      <c r="CL389">
        <v>14.5</v>
      </c>
      <c r="CM389">
        <v>14.5</v>
      </c>
      <c r="CN389">
        <v>0</v>
      </c>
      <c r="CO389">
        <v>14.5</v>
      </c>
      <c r="CP389">
        <v>59.602472531509619</v>
      </c>
      <c r="CQ389">
        <v>59.5</v>
      </c>
      <c r="CR389">
        <v>59.7</v>
      </c>
      <c r="CS389">
        <v>0.20000000000000279</v>
      </c>
      <c r="CT389">
        <v>59.7</v>
      </c>
      <c r="CU389">
        <v>11.3</v>
      </c>
      <c r="CV389">
        <v>11.3</v>
      </c>
      <c r="CW389">
        <v>11.3</v>
      </c>
      <c r="CX389">
        <v>0</v>
      </c>
      <c r="CY389">
        <v>11.3</v>
      </c>
      <c r="CZ389">
        <v>77.595054936980773</v>
      </c>
      <c r="DA389">
        <v>77.400000000000006</v>
      </c>
      <c r="DB389">
        <v>77.8</v>
      </c>
      <c r="DC389">
        <v>0.39999999999999147</v>
      </c>
      <c r="DD389">
        <v>77.400000000000006</v>
      </c>
      <c r="DE389">
        <v>2.2999999999999998</v>
      </c>
      <c r="DF389">
        <v>2.2999999999999998</v>
      </c>
      <c r="DG389">
        <v>2.2999999999999998</v>
      </c>
      <c r="DH389">
        <v>0</v>
      </c>
      <c r="DI389">
        <v>2.2999999999999998</v>
      </c>
      <c r="DJ389">
        <v>0.16907253342555989</v>
      </c>
      <c r="DK389">
        <v>0.16888297872340419</v>
      </c>
      <c r="DL389">
        <v>0.16927169936814099</v>
      </c>
      <c r="DM389">
        <v>3.8872064473674528E-4</v>
      </c>
      <c r="DN389">
        <v>0.16888297872340419</v>
      </c>
      <c r="DO389">
        <v>3.7174804986541292</v>
      </c>
      <c r="DP389">
        <v>3.7167759999999999</v>
      </c>
      <c r="DQ389">
        <v>3.7181510000000002</v>
      </c>
      <c r="DR389">
        <v>1.3750000000003479E-3</v>
      </c>
      <c r="DS389">
        <v>3.7181510000000002</v>
      </c>
      <c r="DT389">
        <v>6.0291093392707573</v>
      </c>
      <c r="DU389">
        <v>6.0287480000000002</v>
      </c>
      <c r="DV389">
        <v>6.0294889999999999</v>
      </c>
      <c r="DW389">
        <v>7.409999999996586E-4</v>
      </c>
      <c r="DX389">
        <v>6.0287480000000002</v>
      </c>
      <c r="DY389">
        <v>4.3446066139997459</v>
      </c>
      <c r="DZ389">
        <v>4.3443350000000001</v>
      </c>
      <c r="EA389">
        <v>4.3448919999999998</v>
      </c>
      <c r="EB389">
        <v>5.5699999999969663E-4</v>
      </c>
      <c r="EC389">
        <v>4.3443350000000001</v>
      </c>
      <c r="ED389">
        <v>8.6660911490879187</v>
      </c>
      <c r="EE389">
        <v>8.6506939999999997</v>
      </c>
      <c r="EF389">
        <v>8.6822689999999998</v>
      </c>
      <c r="EG389">
        <v>3.1575000000000131E-2</v>
      </c>
      <c r="EH389">
        <v>8.6506939999999997</v>
      </c>
      <c r="EI389">
        <v>8.3501006951609327</v>
      </c>
      <c r="EJ389">
        <v>8.3125440000000008</v>
      </c>
      <c r="EK389">
        <v>8.3858449999999998</v>
      </c>
      <c r="EL389">
        <v>7.330099999999895E-2</v>
      </c>
      <c r="EM389">
        <v>8.3858449999999998</v>
      </c>
      <c r="EN389">
        <v>18.613029368996209</v>
      </c>
      <c r="EO389">
        <v>18.591090000000001</v>
      </c>
      <c r="EP389">
        <v>18.63391</v>
      </c>
      <c r="EQ389">
        <v>4.281999999999897E-2</v>
      </c>
      <c r="ER389">
        <v>18.63391</v>
      </c>
      <c r="ES389">
        <v>5.9870599999999996</v>
      </c>
      <c r="ET389">
        <v>5.9870599999999996</v>
      </c>
      <c r="EU389">
        <v>5.9870599999999996</v>
      </c>
      <c r="EV389">
        <v>0</v>
      </c>
      <c r="EW389">
        <v>5.9870599999999996</v>
      </c>
      <c r="EX389">
        <v>12.625969368996209</v>
      </c>
      <c r="EY389">
        <v>12.60403</v>
      </c>
      <c r="EZ389">
        <v>12.646850000000001</v>
      </c>
      <c r="FA389">
        <v>4.2820000000000753E-2</v>
      </c>
      <c r="FB389">
        <v>12.646850000000001</v>
      </c>
      <c r="FC389">
        <v>0.3690187575944569</v>
      </c>
      <c r="FD389">
        <v>0.36858379139261588</v>
      </c>
      <c r="FE389">
        <v>0.36943273343675809</v>
      </c>
      <c r="FF389">
        <v>8.4894204414220908E-4</v>
      </c>
      <c r="FG389">
        <v>0.36943273343675809</v>
      </c>
      <c r="FH389">
        <v>2.1088763715406569</v>
      </c>
      <c r="FI389">
        <v>2.1052119070127908</v>
      </c>
      <c r="FJ389">
        <v>2.1123639983564551</v>
      </c>
      <c r="FK389">
        <v>7.1520913436646794E-3</v>
      </c>
      <c r="FL389">
        <v>2.1123639983564551</v>
      </c>
      <c r="FM389">
        <v>36.110247253150959</v>
      </c>
      <c r="FN389">
        <v>36.1</v>
      </c>
      <c r="FO389">
        <v>36.119999999999997</v>
      </c>
      <c r="FP389">
        <v>1.9999999999996021E-2</v>
      </c>
      <c r="FQ389">
        <v>36.119999999999997</v>
      </c>
      <c r="FR389">
        <v>358.83657124832848</v>
      </c>
      <c r="FS389">
        <v>358.79619000000002</v>
      </c>
      <c r="FT389">
        <v>358.87900000000002</v>
      </c>
      <c r="FU389">
        <v>8.2809999999994943E-2</v>
      </c>
      <c r="FV389">
        <v>358.79619000000002</v>
      </c>
      <c r="FW389">
        <v>0.7382797623663313</v>
      </c>
      <c r="FX389">
        <v>0.73818600000000001</v>
      </c>
      <c r="FY389">
        <v>0.73836900000000005</v>
      </c>
      <c r="FZ389">
        <v>1.8300000000004421E-4</v>
      </c>
      <c r="GA389">
        <v>0.73836900000000005</v>
      </c>
      <c r="GB389">
        <v>2</v>
      </c>
      <c r="GC389">
        <v>4</v>
      </c>
    </row>
    <row r="390" spans="1:185" x14ac:dyDescent="0.3">
      <c r="A390" s="36" t="s">
        <v>1831</v>
      </c>
      <c r="B390">
        <v>-4.5460588603033703E-2</v>
      </c>
      <c r="C390">
        <v>1.8221745084770049</v>
      </c>
      <c r="D390">
        <v>1.7831289541285831</v>
      </c>
      <c r="E390">
        <v>-0.74898944903651232</v>
      </c>
      <c r="F390">
        <v>-0.70675198315871968</v>
      </c>
      <c r="G390">
        <v>1.455741213033662</v>
      </c>
      <c r="H390">
        <v>-54.178987962931011</v>
      </c>
      <c r="I390">
        <v>8.3940448108591012E-2</v>
      </c>
      <c r="J390">
        <v>0.44825006293201392</v>
      </c>
      <c r="K390">
        <v>0.18129636962200671</v>
      </c>
      <c r="L390">
        <v>-1.922188046861225E-2</v>
      </c>
      <c r="M390">
        <v>0.104031212315953</v>
      </c>
      <c r="N390">
        <v>0.19494970296142791</v>
      </c>
      <c r="O390">
        <v>-0.22493733465836829</v>
      </c>
      <c r="P390">
        <v>-2.9987631696940398E-2</v>
      </c>
      <c r="Q390">
        <v>-0.12745751035953401</v>
      </c>
      <c r="R390">
        <v>4.1672725014094282E-2</v>
      </c>
      <c r="S390">
        <v>0.80667814562323226</v>
      </c>
      <c r="T390">
        <v>-0.55595003936904852</v>
      </c>
      <c r="U390">
        <v>-0.55376871529029581</v>
      </c>
      <c r="V390">
        <v>1.9528254973522601</v>
      </c>
      <c r="W390">
        <v>1.9524580201352431</v>
      </c>
      <c r="X390">
        <v>0.22075148765138691</v>
      </c>
      <c r="Y390">
        <v>0.2177843475598312</v>
      </c>
      <c r="Z390">
        <v>3.9941062409562793E-2</v>
      </c>
      <c r="AA390">
        <v>4.1066993087233487E-2</v>
      </c>
      <c r="AB390">
        <v>46.453421131860082</v>
      </c>
      <c r="AC390">
        <v>-0.36515907454104302</v>
      </c>
      <c r="AD390">
        <v>1.88705928181306</v>
      </c>
      <c r="AE390">
        <v>0.58591056219242987</v>
      </c>
      <c r="AF390">
        <v>0.58294342210087413</v>
      </c>
      <c r="AG390">
        <v>0.73653307326238171</v>
      </c>
      <c r="AH390">
        <v>5.8203438323814654E-3</v>
      </c>
      <c r="AI390">
        <v>309.15822149538889</v>
      </c>
      <c r="AJ390">
        <v>288.39170389557529</v>
      </c>
      <c r="AK390">
        <v>314.0129328630714</v>
      </c>
      <c r="AL390">
        <v>325.0700278328348</v>
      </c>
      <c r="AM390">
        <v>260.56792244408348</v>
      </c>
      <c r="AN390">
        <v>336.2958700608267</v>
      </c>
      <c r="AO390">
        <v>98.119144085370706</v>
      </c>
      <c r="AP390">
        <v>271.92661264406308</v>
      </c>
      <c r="AQ390">
        <v>20.080194685613939</v>
      </c>
      <c r="AR390">
        <v>4.7991529492746219</v>
      </c>
      <c r="AS390">
        <v>12.470086811361609</v>
      </c>
      <c r="AT390">
        <v>-14.095469725463619</v>
      </c>
      <c r="AU390">
        <v>-7.5286961230433667</v>
      </c>
      <c r="AV390">
        <v>-6.5667736024202501</v>
      </c>
      <c r="AW390">
        <v>0.89424977270727191</v>
      </c>
      <c r="AX390">
        <v>0.89200000000000002</v>
      </c>
      <c r="AY390">
        <v>1.3422000000000001</v>
      </c>
      <c r="AZ390">
        <v>0.45019999999999999</v>
      </c>
      <c r="BA390">
        <v>1.3422000000000001</v>
      </c>
      <c r="BB390">
        <v>0.92433757473951161</v>
      </c>
      <c r="BC390">
        <v>0.89429999999999998</v>
      </c>
      <c r="BD390">
        <v>0.92449999999999999</v>
      </c>
      <c r="BE390">
        <v>3.0200000000000001E-2</v>
      </c>
      <c r="BF390">
        <v>0.89429999999999998</v>
      </c>
      <c r="BG390">
        <v>19.129961719520811</v>
      </c>
      <c r="BH390">
        <v>19.1096</v>
      </c>
      <c r="BI390">
        <v>22.893799999999999</v>
      </c>
      <c r="BJ390">
        <v>3.784199999999998</v>
      </c>
      <c r="BK390">
        <v>22.893799999999999</v>
      </c>
      <c r="BL390">
        <v>4.8359226712690653</v>
      </c>
      <c r="BM390">
        <v>4.8292000000000002</v>
      </c>
      <c r="BN390">
        <v>6.4524999999999997</v>
      </c>
      <c r="BO390">
        <v>1.6233</v>
      </c>
      <c r="BP390">
        <v>6.4524999999999997</v>
      </c>
      <c r="BQ390">
        <v>3.25910899005398</v>
      </c>
      <c r="BR390">
        <v>3.2528999999999999</v>
      </c>
      <c r="BS390">
        <v>4.5749000000000004</v>
      </c>
      <c r="BT390">
        <v>1.322000000000001</v>
      </c>
      <c r="BU390">
        <v>4.5749000000000004</v>
      </c>
      <c r="BV390">
        <v>0.30047219634986833</v>
      </c>
      <c r="BW390">
        <v>-0.54659999999999997</v>
      </c>
      <c r="BX390">
        <v>0.3034</v>
      </c>
      <c r="BY390">
        <v>0.85</v>
      </c>
      <c r="BZ390">
        <v>-2.4799999999999999E-2</v>
      </c>
      <c r="CA390">
        <v>-3.559680642766256</v>
      </c>
      <c r="CB390">
        <v>-4.5500999999999996</v>
      </c>
      <c r="CC390">
        <v>-3.5564</v>
      </c>
      <c r="CD390">
        <v>0.99369999999999958</v>
      </c>
      <c r="CE390">
        <v>-4.5500999999999996</v>
      </c>
      <c r="CF390">
        <v>64.369257416763617</v>
      </c>
      <c r="CG390">
        <v>58.1</v>
      </c>
      <c r="CH390">
        <v>64.400000000000006</v>
      </c>
      <c r="CI390">
        <v>6.3000000000000043</v>
      </c>
      <c r="CJ390">
        <v>58.1</v>
      </c>
      <c r="CK390">
        <v>19.695352021221151</v>
      </c>
      <c r="CL390">
        <v>18.2</v>
      </c>
      <c r="CM390">
        <v>19.8</v>
      </c>
      <c r="CN390">
        <v>1.600000000000001</v>
      </c>
      <c r="CO390">
        <v>18.2</v>
      </c>
      <c r="CP390">
        <v>62.594028519140913</v>
      </c>
      <c r="CQ390">
        <v>61.3</v>
      </c>
      <c r="CR390">
        <v>62.6</v>
      </c>
      <c r="CS390">
        <v>1.300000000000004</v>
      </c>
      <c r="CT390">
        <v>61.3</v>
      </c>
      <c r="CU390">
        <v>11.29967552397677</v>
      </c>
      <c r="CV390">
        <v>11.2</v>
      </c>
      <c r="CW390">
        <v>11.3</v>
      </c>
      <c r="CX390">
        <v>0.10000000000000139</v>
      </c>
      <c r="CY390">
        <v>11.2</v>
      </c>
      <c r="CZ390">
        <v>30.05501563383741</v>
      </c>
      <c r="DA390">
        <v>30</v>
      </c>
      <c r="DB390">
        <v>42.7</v>
      </c>
      <c r="DC390">
        <v>12.7</v>
      </c>
      <c r="DD390">
        <v>42.7</v>
      </c>
      <c r="DE390">
        <v>8.3940541171282206</v>
      </c>
      <c r="DF390">
        <v>6.5</v>
      </c>
      <c r="DG390">
        <v>8.5</v>
      </c>
      <c r="DH390">
        <v>2</v>
      </c>
      <c r="DI390">
        <v>6.5</v>
      </c>
      <c r="DJ390">
        <v>0.23671799453766099</v>
      </c>
      <c r="DK390">
        <v>0.20944484498918531</v>
      </c>
      <c r="DL390">
        <v>0.2368517837440236</v>
      </c>
      <c r="DM390">
        <v>2.740693875483827E-2</v>
      </c>
      <c r="DN390">
        <v>0.20944484498918531</v>
      </c>
      <c r="DO390">
        <v>4.1801969861597703</v>
      </c>
      <c r="DP390">
        <v>4.1675500000000003</v>
      </c>
      <c r="DQ390">
        <v>4.1802279999999996</v>
      </c>
      <c r="DR390">
        <v>1.2677999999999299E-2</v>
      </c>
      <c r="DS390">
        <v>4.179233</v>
      </c>
      <c r="DT390">
        <v>5.7517085900988834</v>
      </c>
      <c r="DU390">
        <v>5.7502120000000003</v>
      </c>
      <c r="DV390">
        <v>6.0955640000000004</v>
      </c>
      <c r="DW390">
        <v>0.3453520000000001</v>
      </c>
      <c r="DX390">
        <v>5.9781829999999996</v>
      </c>
      <c r="DY390">
        <v>4.4236721694100574</v>
      </c>
      <c r="DZ390">
        <v>4.3181409999999998</v>
      </c>
      <c r="EA390">
        <v>4.4241630000000001</v>
      </c>
      <c r="EB390">
        <v>0.1060220000000003</v>
      </c>
      <c r="EC390">
        <v>4.3445049999999998</v>
      </c>
      <c r="ED390">
        <v>6.3776797491478243</v>
      </c>
      <c r="EE390">
        <v>6.376881</v>
      </c>
      <c r="EF390">
        <v>6.5296200000000004</v>
      </c>
      <c r="EG390">
        <v>0.1527390000000004</v>
      </c>
      <c r="EH390">
        <v>6.519882</v>
      </c>
      <c r="EI390">
        <v>7.2924580735097004</v>
      </c>
      <c r="EJ390">
        <v>7.2889150000000003</v>
      </c>
      <c r="EK390">
        <v>7.9418389999999999</v>
      </c>
      <c r="EL390">
        <v>0.65292399999999962</v>
      </c>
      <c r="EM390">
        <v>7.9398460000000002</v>
      </c>
      <c r="EN390">
        <v>23.459423268074509</v>
      </c>
      <c r="EO390">
        <v>23.39686</v>
      </c>
      <c r="EP390">
        <v>24.121839999999999</v>
      </c>
      <c r="EQ390">
        <v>0.72497999999999863</v>
      </c>
      <c r="ER390">
        <v>24.121839999999999</v>
      </c>
      <c r="ES390">
        <v>8.8298285789796278</v>
      </c>
      <c r="ET390">
        <v>8.8118099999999995</v>
      </c>
      <c r="EU390">
        <v>12.86529</v>
      </c>
      <c r="EV390">
        <v>4.0534800000000004</v>
      </c>
      <c r="EW390">
        <v>11.627090000000001</v>
      </c>
      <c r="EX390">
        <v>14.62959468909488</v>
      </c>
      <c r="EY390">
        <v>10.53157</v>
      </c>
      <c r="EZ390">
        <v>14.64559</v>
      </c>
      <c r="FA390">
        <v>4.11402</v>
      </c>
      <c r="FB390">
        <v>12.49475</v>
      </c>
      <c r="FC390">
        <v>0.48069860108503082</v>
      </c>
      <c r="FD390">
        <v>0.47941663967024822</v>
      </c>
      <c r="FE390">
        <v>0.49427194399006452</v>
      </c>
      <c r="FF390">
        <v>1.4855304319816239E-2</v>
      </c>
      <c r="FG390">
        <v>0.49427194399006452</v>
      </c>
      <c r="FH390">
        <v>1.658286537540798</v>
      </c>
      <c r="FI390">
        <v>0.81860338943000899</v>
      </c>
      <c r="FJ390">
        <v>1.662041056264264</v>
      </c>
      <c r="FK390">
        <v>0.84343766683425458</v>
      </c>
      <c r="FL390">
        <v>1.074624003082457</v>
      </c>
      <c r="FM390">
        <v>38.36488431511961</v>
      </c>
      <c r="FN390">
        <v>35.51</v>
      </c>
      <c r="FO390">
        <v>38.380000000000003</v>
      </c>
      <c r="FP390">
        <v>2.870000000000005</v>
      </c>
      <c r="FQ390">
        <v>35.659999999999997</v>
      </c>
      <c r="FR390">
        <v>333.70942217913978</v>
      </c>
      <c r="FS390">
        <v>327.36543999999998</v>
      </c>
      <c r="FT390">
        <v>333.74236000000002</v>
      </c>
      <c r="FU390">
        <v>6.376920000000041</v>
      </c>
      <c r="FV390">
        <v>327.36543999999998</v>
      </c>
      <c r="FW390">
        <v>0.76865634216912992</v>
      </c>
      <c r="FX390">
        <v>0.76859</v>
      </c>
      <c r="FY390">
        <v>0.78159199999999995</v>
      </c>
      <c r="FZ390">
        <v>1.300199999999996E-2</v>
      </c>
      <c r="GA390">
        <v>0.78159199999999995</v>
      </c>
      <c r="GB390">
        <v>3</v>
      </c>
      <c r="GC390">
        <v>3</v>
      </c>
    </row>
    <row r="391" spans="1:185" x14ac:dyDescent="0.3">
      <c r="A391" s="36" t="s">
        <v>1834</v>
      </c>
      <c r="B391">
        <v>-2.247326792384793E-2</v>
      </c>
      <c r="C391">
        <v>1.9751181385536141</v>
      </c>
      <c r="D391">
        <v>2.0037661678327039</v>
      </c>
      <c r="E391">
        <v>-0.84579436438852484</v>
      </c>
      <c r="F391">
        <v>-0.78956971737966586</v>
      </c>
      <c r="G391">
        <v>1.635355004421903</v>
      </c>
      <c r="H391">
        <v>-54.074547488399858</v>
      </c>
      <c r="I391">
        <v>0.16241576962038631</v>
      </c>
      <c r="J391">
        <v>6.3243309132765296E-2</v>
      </c>
      <c r="K391">
        <v>0.40073811844302992</v>
      </c>
      <c r="L391">
        <v>0.32196283408353488</v>
      </c>
      <c r="M391">
        <v>0.32816001567471781</v>
      </c>
      <c r="N391">
        <v>0.22645537468882851</v>
      </c>
      <c r="O391">
        <v>-0.2464115948779407</v>
      </c>
      <c r="P391">
        <v>-1.9956220189112139E-2</v>
      </c>
      <c r="Q391">
        <v>-0.13318451708741649</v>
      </c>
      <c r="R391">
        <v>3.9182858045810502E-2</v>
      </c>
      <c r="S391">
        <v>1.5558497353481651</v>
      </c>
      <c r="T391">
        <v>-0.73918813522428217</v>
      </c>
      <c r="U391">
        <v>-0.72835833187836752</v>
      </c>
      <c r="V391">
        <v>1.964382958873458</v>
      </c>
      <c r="W391">
        <v>1.9625574884389789</v>
      </c>
      <c r="X391">
        <v>0.17276400140253001</v>
      </c>
      <c r="Y391">
        <v>0.16561477604466451</v>
      </c>
      <c r="Z391">
        <v>8.1779934692609177E-2</v>
      </c>
      <c r="AA391">
        <v>8.7163024038713996E-2</v>
      </c>
      <c r="AB391">
        <v>67.566139843743073</v>
      </c>
      <c r="AC391">
        <v>-0.45882697730283678</v>
      </c>
      <c r="AD391">
        <v>1.9731375515341141</v>
      </c>
      <c r="AE391">
        <v>0.63159097870536673</v>
      </c>
      <c r="AF391">
        <v>0.6084266466077366</v>
      </c>
      <c r="AG391">
        <v>0.7707694358953906</v>
      </c>
      <c r="AH391">
        <v>2.1524926723955021E-2</v>
      </c>
      <c r="AI391">
        <v>129.16813547644631</v>
      </c>
      <c r="AJ391">
        <v>30.578976690658191</v>
      </c>
      <c r="AK391">
        <v>55.544556407706928</v>
      </c>
      <c r="AL391">
        <v>301.38083176801052</v>
      </c>
      <c r="AM391">
        <v>275.57483830015991</v>
      </c>
      <c r="AN391">
        <v>389.63259201298331</v>
      </c>
      <c r="AO391">
        <v>131.49565209076289</v>
      </c>
      <c r="AP391">
        <v>330.20923905685731</v>
      </c>
      <c r="AQ391">
        <v>20.20443365908864</v>
      </c>
      <c r="AR391">
        <v>4.7644553975590442</v>
      </c>
      <c r="AS391">
        <v>12.45378583458975</v>
      </c>
      <c r="AT391">
        <v>-15.17664103713823</v>
      </c>
      <c r="AU391">
        <v>-7.6207031781767949</v>
      </c>
      <c r="AV391">
        <v>-7.5559378589614408</v>
      </c>
      <c r="AW391">
        <v>1.3592220725422881</v>
      </c>
      <c r="AX391">
        <v>0.32740000000000002</v>
      </c>
      <c r="AY391">
        <v>1.9278</v>
      </c>
      <c r="AZ391">
        <v>1.6004</v>
      </c>
      <c r="BA391">
        <v>0.32740000000000002</v>
      </c>
      <c r="BB391">
        <v>0.96354499196827437</v>
      </c>
      <c r="BC391">
        <v>0.94320000000000004</v>
      </c>
      <c r="BD391">
        <v>0.98460000000000003</v>
      </c>
      <c r="BE391">
        <v>4.1399999999999992E-2</v>
      </c>
      <c r="BF391">
        <v>0.94569999999999999</v>
      </c>
      <c r="BG391">
        <v>12.625814026701409</v>
      </c>
      <c r="BH391">
        <v>8.3674999999999997</v>
      </c>
      <c r="BI391">
        <v>16.332599999999999</v>
      </c>
      <c r="BJ391">
        <v>7.9650999999999996</v>
      </c>
      <c r="BK391">
        <v>15.368399999999999</v>
      </c>
      <c r="BL391">
        <v>7.2116555486338507</v>
      </c>
      <c r="BM391">
        <v>0.70440000000000003</v>
      </c>
      <c r="BN391">
        <v>12.9916</v>
      </c>
      <c r="BO391">
        <v>12.2872</v>
      </c>
      <c r="BP391">
        <v>9.3097999999999992</v>
      </c>
      <c r="BQ391">
        <v>4.278360999859447</v>
      </c>
      <c r="BR391">
        <v>0.30759999999999998</v>
      </c>
      <c r="BS391">
        <v>9.1786999999999992</v>
      </c>
      <c r="BT391">
        <v>8.8710999999999984</v>
      </c>
      <c r="BU391">
        <v>6.0514999999999999</v>
      </c>
      <c r="BV391">
        <v>0.90963025246116147</v>
      </c>
      <c r="BW391">
        <v>-2.4426999999999999</v>
      </c>
      <c r="BX391">
        <v>4.8841999999999999</v>
      </c>
      <c r="BY391">
        <v>7.3269000000000002</v>
      </c>
      <c r="BZ391">
        <v>0.95799999999999996</v>
      </c>
      <c r="CA391">
        <v>-5.1879923437424074</v>
      </c>
      <c r="CB391">
        <v>-10.251799999999999</v>
      </c>
      <c r="CC391">
        <v>-0.57469999999999999</v>
      </c>
      <c r="CD391">
        <v>9.6770999999999994</v>
      </c>
      <c r="CE391">
        <v>-7.0095000000000001</v>
      </c>
      <c r="CF391">
        <v>59.423352956125939</v>
      </c>
      <c r="CG391">
        <v>50.6</v>
      </c>
      <c r="CH391">
        <v>78.599999999999994</v>
      </c>
      <c r="CI391">
        <v>27.999999999999989</v>
      </c>
      <c r="CJ391">
        <v>50.6</v>
      </c>
      <c r="CK391">
        <v>19.355789338505058</v>
      </c>
      <c r="CL391">
        <v>15.3</v>
      </c>
      <c r="CM391">
        <v>25.9</v>
      </c>
      <c r="CN391">
        <v>10.6</v>
      </c>
      <c r="CO391">
        <v>15.3</v>
      </c>
      <c r="CP391">
        <v>63.85235124678038</v>
      </c>
      <c r="CQ391">
        <v>20.2</v>
      </c>
      <c r="CR391">
        <v>85.7</v>
      </c>
      <c r="CS391">
        <v>65.5</v>
      </c>
      <c r="CT391">
        <v>57.2</v>
      </c>
      <c r="CU391">
        <v>10.99917882428446</v>
      </c>
      <c r="CV391">
        <v>8.9</v>
      </c>
      <c r="CW391">
        <v>16.399999999999999</v>
      </c>
      <c r="CX391">
        <v>7.4999999999999982</v>
      </c>
      <c r="CY391">
        <v>9.3000000000000007</v>
      </c>
      <c r="CZ391">
        <v>63.904668136012759</v>
      </c>
      <c r="DA391">
        <v>20.3</v>
      </c>
      <c r="DB391">
        <v>113.5</v>
      </c>
      <c r="DC391">
        <v>93.2</v>
      </c>
      <c r="DD391">
        <v>61.9</v>
      </c>
      <c r="DE391">
        <v>7.3007312191016718</v>
      </c>
      <c r="DF391">
        <v>2.4</v>
      </c>
      <c r="DG391">
        <v>15.9</v>
      </c>
      <c r="DH391">
        <v>13.5</v>
      </c>
      <c r="DI391">
        <v>6</v>
      </c>
      <c r="DJ391">
        <v>0.18062092113890951</v>
      </c>
      <c r="DK391">
        <v>0.1493065801121275</v>
      </c>
      <c r="DL391">
        <v>0.25257069408740362</v>
      </c>
      <c r="DM391">
        <v>0.1032641139752761</v>
      </c>
      <c r="DN391">
        <v>0.1493065801121275</v>
      </c>
      <c r="DO391">
        <v>3.809043752384845</v>
      </c>
      <c r="DP391">
        <v>2.33629</v>
      </c>
      <c r="DQ391">
        <v>5.3267829999999998</v>
      </c>
      <c r="DR391">
        <v>2.9904929999999998</v>
      </c>
      <c r="DS391">
        <v>4.6850630000000004</v>
      </c>
      <c r="DT391">
        <v>6.8865489965755131</v>
      </c>
      <c r="DU391">
        <v>6.7878040000000004</v>
      </c>
      <c r="DV391">
        <v>7.008521</v>
      </c>
      <c r="DW391">
        <v>0.22071699999999961</v>
      </c>
      <c r="DX391">
        <v>7.008521</v>
      </c>
      <c r="DY391">
        <v>3.9850154761822472</v>
      </c>
      <c r="DZ391">
        <v>2.33629</v>
      </c>
      <c r="EA391">
        <v>5.4993699999999999</v>
      </c>
      <c r="EB391">
        <v>3.1630799999999999</v>
      </c>
      <c r="EC391">
        <v>4.7439289999999996</v>
      </c>
      <c r="ED391">
        <v>7.3263355710116196</v>
      </c>
      <c r="EE391">
        <v>7.2591130000000001</v>
      </c>
      <c r="EF391">
        <v>7.4665970000000002</v>
      </c>
      <c r="EG391">
        <v>0.207484</v>
      </c>
      <c r="EH391">
        <v>7.4665970000000002</v>
      </c>
      <c r="EI391">
        <v>8.4177325780341423</v>
      </c>
      <c r="EJ391">
        <v>5.2088910000000004</v>
      </c>
      <c r="EK391">
        <v>9.7781640000000003</v>
      </c>
      <c r="EL391">
        <v>4.5692729999999999</v>
      </c>
      <c r="EM391">
        <v>9.2482880000000005</v>
      </c>
      <c r="EN391">
        <v>32.603027421634309</v>
      </c>
      <c r="EO391">
        <v>23.700600000000001</v>
      </c>
      <c r="EP391">
        <v>43.104810000000001</v>
      </c>
      <c r="EQ391">
        <v>19.404209999999999</v>
      </c>
      <c r="ER391">
        <v>32.976210000000002</v>
      </c>
      <c r="ES391">
        <v>7.6418684722565526</v>
      </c>
      <c r="ET391">
        <v>6.9402499999999998</v>
      </c>
      <c r="EU391">
        <v>12.728289999999999</v>
      </c>
      <c r="EV391">
        <v>5.7880399999999996</v>
      </c>
      <c r="EW391">
        <v>7.3072900000000001</v>
      </c>
      <c r="EX391">
        <v>24.961158949377751</v>
      </c>
      <c r="EY391">
        <v>14.829079999999999</v>
      </c>
      <c r="EZ391">
        <v>35.626300000000001</v>
      </c>
      <c r="FA391">
        <v>20.797219999999999</v>
      </c>
      <c r="FB391">
        <v>25.66892</v>
      </c>
      <c r="FC391">
        <v>0.60390940239700697</v>
      </c>
      <c r="FD391">
        <v>0.43900877661909571</v>
      </c>
      <c r="FE391">
        <v>0.7984350566862678</v>
      </c>
      <c r="FF391">
        <v>0.35942628006717209</v>
      </c>
      <c r="FG391">
        <v>0.61082190364945987</v>
      </c>
      <c r="FH391">
        <v>3.3181072905552029</v>
      </c>
      <c r="FI391">
        <v>1.6715376846357779</v>
      </c>
      <c r="FJ391">
        <v>4.7638232749571774</v>
      </c>
      <c r="FK391">
        <v>3.0922855903213988</v>
      </c>
      <c r="FL391">
        <v>3.5127824405490951</v>
      </c>
      <c r="FM391">
        <v>37.096329291159087</v>
      </c>
      <c r="FN391">
        <v>34.28</v>
      </c>
      <c r="FO391">
        <v>40.15</v>
      </c>
      <c r="FP391">
        <v>5.8699999999999974</v>
      </c>
      <c r="FQ391">
        <v>38.03</v>
      </c>
      <c r="FR391">
        <v>376.1879402866748</v>
      </c>
      <c r="FS391">
        <v>365.90724999999998</v>
      </c>
      <c r="FT391">
        <v>401.81232999999997</v>
      </c>
      <c r="FU391">
        <v>35.905079999999998</v>
      </c>
      <c r="FV391">
        <v>399.44238000000001</v>
      </c>
      <c r="FW391">
        <v>0.74964318776156691</v>
      </c>
      <c r="FX391">
        <v>0.70311000000000001</v>
      </c>
      <c r="FY391">
        <v>0.76904799999999995</v>
      </c>
      <c r="FZ391">
        <v>6.5937999999999941E-2</v>
      </c>
      <c r="GA391">
        <v>0.70590799999999998</v>
      </c>
      <c r="GB391">
        <v>20</v>
      </c>
      <c r="GC391">
        <v>54</v>
      </c>
    </row>
    <row r="392" spans="1:185" x14ac:dyDescent="0.3">
      <c r="A392" s="36" t="s">
        <v>1837</v>
      </c>
      <c r="B392">
        <v>-2.51290520160137E-2</v>
      </c>
      <c r="C392">
        <v>1.987025396259769</v>
      </c>
      <c r="D392">
        <v>1.9836660588371009</v>
      </c>
      <c r="E392">
        <v>-0.84556750517268764</v>
      </c>
      <c r="F392">
        <v>-0.77320107820136363</v>
      </c>
      <c r="G392">
        <v>1.618806918147724</v>
      </c>
      <c r="H392">
        <v>-54.075869725929479</v>
      </c>
      <c r="I392">
        <v>0.16164855852895149</v>
      </c>
      <c r="J392">
        <v>6.5419927345233775E-2</v>
      </c>
      <c r="K392">
        <v>0.40024879822715242</v>
      </c>
      <c r="L392">
        <v>0.31672467701259871</v>
      </c>
      <c r="M392">
        <v>0.32288633157033481</v>
      </c>
      <c r="N392">
        <v>0.2216771137833079</v>
      </c>
      <c r="O392">
        <v>-0.24328055893652209</v>
      </c>
      <c r="P392">
        <v>-2.1603445153214159E-2</v>
      </c>
      <c r="Q392">
        <v>-0.13244394275243879</v>
      </c>
      <c r="R392">
        <v>3.9577340299413087E-2</v>
      </c>
      <c r="S392">
        <v>1.5446156553484549</v>
      </c>
      <c r="T392">
        <v>-0.74024780005892754</v>
      </c>
      <c r="U392">
        <v>-0.73065200492041937</v>
      </c>
      <c r="V392">
        <v>1.966806930938495</v>
      </c>
      <c r="W392">
        <v>1.9640631442618111</v>
      </c>
      <c r="X392">
        <v>0.17501594999693229</v>
      </c>
      <c r="Y392">
        <v>0.16719330663696219</v>
      </c>
      <c r="Z392">
        <v>8.070223643688329E-2</v>
      </c>
      <c r="AA392">
        <v>8.8800793373931486E-2</v>
      </c>
      <c r="AB392">
        <v>67.657204855874497</v>
      </c>
      <c r="AC392">
        <v>-0.45779041521931879</v>
      </c>
      <c r="AD392">
        <v>1.973302160813442</v>
      </c>
      <c r="AE392">
        <v>0.632806365216251</v>
      </c>
      <c r="AF392">
        <v>0.61867473952356922</v>
      </c>
      <c r="AG392">
        <v>0.76889144713625157</v>
      </c>
      <c r="AH392">
        <v>2.182992047995834E-2</v>
      </c>
      <c r="AI392">
        <v>133.71447859683619</v>
      </c>
      <c r="AJ392">
        <v>40.333673540303003</v>
      </c>
      <c r="AK392">
        <v>50.274809829506808</v>
      </c>
      <c r="AL392">
        <v>310.5349454755318</v>
      </c>
      <c r="AM392">
        <v>283.02912103023971</v>
      </c>
      <c r="AN392">
        <v>390.77891346405988</v>
      </c>
      <c r="AO392">
        <v>139.61383122509551</v>
      </c>
      <c r="AP392">
        <v>334.98733035708568</v>
      </c>
      <c r="AQ392">
        <v>19.828159276209089</v>
      </c>
      <c r="AR392">
        <v>5.0457872387431424</v>
      </c>
      <c r="AS392">
        <v>11.72171770069045</v>
      </c>
      <c r="AT392">
        <v>-16.3702574407741</v>
      </c>
      <c r="AU392">
        <v>-7.9830830272051738</v>
      </c>
      <c r="AV392">
        <v>-8.3871744135689283</v>
      </c>
      <c r="AW392">
        <v>1.884364503715203</v>
      </c>
      <c r="AX392">
        <v>1.1113999999999999</v>
      </c>
      <c r="AY392">
        <v>3.1019000000000001</v>
      </c>
      <c r="AZ392">
        <v>1.9904999999999999</v>
      </c>
      <c r="BA392">
        <v>2.4983</v>
      </c>
      <c r="BB392">
        <v>0.96781218550502857</v>
      </c>
      <c r="BC392">
        <v>0.92379999999999995</v>
      </c>
      <c r="BD392">
        <v>0.98319999999999996</v>
      </c>
      <c r="BE392">
        <v>5.9400000000000008E-2</v>
      </c>
      <c r="BF392">
        <v>0.92379999999999995</v>
      </c>
      <c r="BG392">
        <v>11.73394768419635</v>
      </c>
      <c r="BH392">
        <v>8.7553999999999998</v>
      </c>
      <c r="BI392">
        <v>18.9374</v>
      </c>
      <c r="BJ392">
        <v>10.182</v>
      </c>
      <c r="BK392">
        <v>18.9374</v>
      </c>
      <c r="BL392">
        <v>11.94343024759187</v>
      </c>
      <c r="BM392">
        <v>5.9813000000000001</v>
      </c>
      <c r="BN392">
        <v>17.880299999999998</v>
      </c>
      <c r="BO392">
        <v>11.898999999999999</v>
      </c>
      <c r="BP392">
        <v>10.4694</v>
      </c>
      <c r="BQ392">
        <v>7.1738381415861854</v>
      </c>
      <c r="BR392">
        <v>4.3441999999999998</v>
      </c>
      <c r="BS392">
        <v>13.3451</v>
      </c>
      <c r="BT392">
        <v>9.0009000000000015</v>
      </c>
      <c r="BU392">
        <v>6.4984999999999999</v>
      </c>
      <c r="BV392">
        <v>1.1947143713947741</v>
      </c>
      <c r="BW392">
        <v>-5.3265000000000002</v>
      </c>
      <c r="BX392">
        <v>7.2827000000000002</v>
      </c>
      <c r="BY392">
        <v>12.6092</v>
      </c>
      <c r="BZ392">
        <v>1.5603</v>
      </c>
      <c r="CA392">
        <v>-8.3685490848439787</v>
      </c>
      <c r="CB392">
        <v>-14.5992</v>
      </c>
      <c r="CC392">
        <v>-3.8755999999999999</v>
      </c>
      <c r="CD392">
        <v>10.723599999999999</v>
      </c>
      <c r="CE392">
        <v>-8.0587</v>
      </c>
      <c r="CF392">
        <v>55.79158310697423</v>
      </c>
      <c r="CG392">
        <v>43.3</v>
      </c>
      <c r="CH392">
        <v>65.400000000000006</v>
      </c>
      <c r="CI392">
        <v>22.100000000000009</v>
      </c>
      <c r="CJ392">
        <v>43.3</v>
      </c>
      <c r="CK392">
        <v>17.21046920771623</v>
      </c>
      <c r="CL392">
        <v>14.2</v>
      </c>
      <c r="CM392">
        <v>22.3</v>
      </c>
      <c r="CN392">
        <v>8.1000000000000014</v>
      </c>
      <c r="CO392">
        <v>14.2</v>
      </c>
      <c r="CP392">
        <v>56.710714498191081</v>
      </c>
      <c r="CQ392">
        <v>18.399999999999999</v>
      </c>
      <c r="CR392">
        <v>83.3</v>
      </c>
      <c r="CS392">
        <v>64.900000000000006</v>
      </c>
      <c r="CT392">
        <v>73.2</v>
      </c>
      <c r="CU392">
        <v>10.726816477449299</v>
      </c>
      <c r="CV392">
        <v>8.9</v>
      </c>
      <c r="CW392">
        <v>13.7</v>
      </c>
      <c r="CX392">
        <v>4.7999999999999989</v>
      </c>
      <c r="CY392">
        <v>9.1</v>
      </c>
      <c r="CZ392">
        <v>70.583879601192933</v>
      </c>
      <c r="DA392">
        <v>27.1</v>
      </c>
      <c r="DB392">
        <v>147.19999999999999</v>
      </c>
      <c r="DC392">
        <v>120.1</v>
      </c>
      <c r="DD392">
        <v>68.400000000000006</v>
      </c>
      <c r="DE392">
        <v>5.9252463459467926</v>
      </c>
      <c r="DF392">
        <v>2.2000000000000002</v>
      </c>
      <c r="DG392">
        <v>10.7</v>
      </c>
      <c r="DH392">
        <v>8.5</v>
      </c>
      <c r="DI392">
        <v>5.0999999999999996</v>
      </c>
      <c r="DJ392">
        <v>0.16684486137493421</v>
      </c>
      <c r="DK392">
        <v>0.1255072463768116</v>
      </c>
      <c r="DL392">
        <v>0.20092165898617509</v>
      </c>
      <c r="DM392">
        <v>7.5414412609363546E-2</v>
      </c>
      <c r="DN392">
        <v>0.1255072463768116</v>
      </c>
      <c r="DO392">
        <v>4.0890978292563807</v>
      </c>
      <c r="DP392">
        <v>2.6964399999999999</v>
      </c>
      <c r="DQ392">
        <v>5.6451950000000002</v>
      </c>
      <c r="DR392">
        <v>2.9487549999999998</v>
      </c>
      <c r="DS392">
        <v>3.4997669999999999</v>
      </c>
      <c r="DT392">
        <v>7.0969709408759014</v>
      </c>
      <c r="DU392">
        <v>6.1781959999999998</v>
      </c>
      <c r="DV392">
        <v>7.3747509999999998</v>
      </c>
      <c r="DW392">
        <v>1.196555</v>
      </c>
      <c r="DX392">
        <v>7.1765189999999999</v>
      </c>
      <c r="DY392">
        <v>4.3180401681461902</v>
      </c>
      <c r="DZ392">
        <v>2.6964399999999999</v>
      </c>
      <c r="EA392">
        <v>5.8679300000000003</v>
      </c>
      <c r="EB392">
        <v>3.1714899999999999</v>
      </c>
      <c r="EC392">
        <v>3.8386330000000002</v>
      </c>
      <c r="ED392">
        <v>7.6876859363804622</v>
      </c>
      <c r="EE392">
        <v>7.3909459999999996</v>
      </c>
      <c r="EF392">
        <v>8.1576970000000006</v>
      </c>
      <c r="EG392">
        <v>0.76675100000000107</v>
      </c>
      <c r="EH392">
        <v>7.5975710000000003</v>
      </c>
      <c r="EI392">
        <v>7.8420593948685777</v>
      </c>
      <c r="EJ392">
        <v>5.065925</v>
      </c>
      <c r="EK392">
        <v>10.310663</v>
      </c>
      <c r="EL392">
        <v>5.2447379999999999</v>
      </c>
      <c r="EM392">
        <v>10.089371999999999</v>
      </c>
      <c r="EN392">
        <v>34.805740321542409</v>
      </c>
      <c r="EO392">
        <v>15.530290000000001</v>
      </c>
      <c r="EP392">
        <v>41.851100000000002</v>
      </c>
      <c r="EQ392">
        <v>26.320810000000002</v>
      </c>
      <c r="ER392">
        <v>20.68366</v>
      </c>
      <c r="ES392">
        <v>7.3821273316753633</v>
      </c>
      <c r="ET392">
        <v>6.9477900000000004</v>
      </c>
      <c r="EU392">
        <v>9.2075899999999997</v>
      </c>
      <c r="EV392">
        <v>2.2597999999999989</v>
      </c>
      <c r="EW392">
        <v>7.4132600000000002</v>
      </c>
      <c r="EX392">
        <v>27.423612989867049</v>
      </c>
      <c r="EY392">
        <v>8.0199599999999993</v>
      </c>
      <c r="EZ392">
        <v>34.435130000000001</v>
      </c>
      <c r="FA392">
        <v>26.41517</v>
      </c>
      <c r="FB392">
        <v>13.2704</v>
      </c>
      <c r="FC392">
        <v>0.64471049162815541</v>
      </c>
      <c r="FD392">
        <v>0.28766924100823499</v>
      </c>
      <c r="FE392">
        <v>0.77521245078873247</v>
      </c>
      <c r="FF392">
        <v>0.48754320978049748</v>
      </c>
      <c r="FG392">
        <v>0.38312567076805332</v>
      </c>
      <c r="FH392">
        <v>3.7152786379910512</v>
      </c>
      <c r="FI392">
        <v>1.067857204676758</v>
      </c>
      <c r="FJ392">
        <v>4.6433750406217937</v>
      </c>
      <c r="FK392">
        <v>3.575517835945035</v>
      </c>
      <c r="FL392">
        <v>1.7900896501674031</v>
      </c>
      <c r="FM392">
        <v>36.377662138224267</v>
      </c>
      <c r="FN392">
        <v>33.71</v>
      </c>
      <c r="FO392">
        <v>39.479999999999997</v>
      </c>
      <c r="FP392">
        <v>5.769999999999996</v>
      </c>
      <c r="FQ392">
        <v>37.08</v>
      </c>
      <c r="FR392">
        <v>405.95519448989819</v>
      </c>
      <c r="FS392">
        <v>367.11277999999999</v>
      </c>
      <c r="FT392">
        <v>413.72958</v>
      </c>
      <c r="FU392">
        <v>46.616800000000012</v>
      </c>
      <c r="FV392">
        <v>377.86039</v>
      </c>
      <c r="FW392">
        <v>0.69758321674395518</v>
      </c>
      <c r="FX392">
        <v>0.68446700000000005</v>
      </c>
      <c r="FY392">
        <v>0.76733899999999999</v>
      </c>
      <c r="FZ392">
        <v>8.2871999999999946E-2</v>
      </c>
      <c r="GA392">
        <v>0.74574600000000002</v>
      </c>
      <c r="GB392">
        <v>20</v>
      </c>
      <c r="GC392">
        <v>105</v>
      </c>
    </row>
    <row r="393" spans="1:185" x14ac:dyDescent="0.3">
      <c r="A393" s="36" t="s">
        <v>1840</v>
      </c>
      <c r="B393">
        <v>-3.5357309294112189E-2</v>
      </c>
      <c r="C393">
        <v>1.956947904914323</v>
      </c>
      <c r="D393">
        <v>1.2970733263497141</v>
      </c>
      <c r="E393">
        <v>-0.97983179693717026</v>
      </c>
      <c r="F393">
        <v>0.14241610314064079</v>
      </c>
      <c r="G393">
        <v>0.83738902014624383</v>
      </c>
      <c r="H393">
        <v>-54.183027256164337</v>
      </c>
      <c r="I393">
        <v>0.1064216551176848</v>
      </c>
      <c r="J393">
        <v>0.29062362610303011</v>
      </c>
      <c r="K393">
        <v>0.16608498904092039</v>
      </c>
      <c r="L393">
        <v>-6.179375002418256E-2</v>
      </c>
      <c r="M393">
        <v>5.1774821160365338E-2</v>
      </c>
      <c r="N393">
        <v>0.22284157888777889</v>
      </c>
      <c r="O393">
        <v>-0.24813602514102809</v>
      </c>
      <c r="P393">
        <v>-2.5294446253249191E-2</v>
      </c>
      <c r="Q393">
        <v>-0.13671890201462439</v>
      </c>
      <c r="R393">
        <v>4.1959560999310232E-2</v>
      </c>
      <c r="S393">
        <v>0.636529572442041</v>
      </c>
      <c r="T393">
        <v>-0.47913327080319718</v>
      </c>
      <c r="U393">
        <v>-0.44337815922651153</v>
      </c>
      <c r="V393">
        <v>1.953738074778216</v>
      </c>
      <c r="W393">
        <v>1.949275407090753</v>
      </c>
      <c r="X393">
        <v>0.15502248262156121</v>
      </c>
      <c r="Y393">
        <v>0.12990210265919819</v>
      </c>
      <c r="Z393">
        <v>3.026304415801628E-2</v>
      </c>
      <c r="AA393">
        <v>3.183488525393896E-2</v>
      </c>
      <c r="AB393">
        <v>64.420617082972313</v>
      </c>
      <c r="AC393">
        <v>-0.45273368154697707</v>
      </c>
      <c r="AD393">
        <v>1.96309330636616</v>
      </c>
      <c r="AE393">
        <v>0.60775616416853828</v>
      </c>
      <c r="AF393">
        <v>0.57328026188570957</v>
      </c>
      <c r="AG393">
        <v>0.95762304738235748</v>
      </c>
      <c r="AH393">
        <v>4.7372383561159774E-3</v>
      </c>
      <c r="AI393">
        <v>549.21959876955316</v>
      </c>
      <c r="AJ393">
        <v>261.91946975866767</v>
      </c>
      <c r="AK393">
        <v>361.95299893520178</v>
      </c>
      <c r="AL393">
        <v>1023.78635428844</v>
      </c>
      <c r="AM393">
        <v>116.4672731184901</v>
      </c>
      <c r="AN393">
        <v>160.49330539885759</v>
      </c>
      <c r="AO393">
        <v>90.333892022847195</v>
      </c>
      <c r="AP393">
        <v>120.2129701851493</v>
      </c>
      <c r="AQ393">
        <v>17.503336825142789</v>
      </c>
      <c r="AR393">
        <v>3.552667365028559</v>
      </c>
      <c r="AS393">
        <v>11.827332634971439</v>
      </c>
      <c r="AT393">
        <v>-6.5311202198577156</v>
      </c>
      <c r="AU393">
        <v>-2.615324254628733</v>
      </c>
      <c r="AV393">
        <v>-3.915795965228984</v>
      </c>
      <c r="AW393">
        <v>1.3003193408504159</v>
      </c>
      <c r="AX393">
        <v>1.2234</v>
      </c>
      <c r="AY393">
        <v>1.3283</v>
      </c>
      <c r="AZ393">
        <v>0.10489999999999999</v>
      </c>
      <c r="BA393">
        <v>1.3283</v>
      </c>
      <c r="BB393">
        <v>1.282087134569134</v>
      </c>
      <c r="BC393">
        <v>1.2803</v>
      </c>
      <c r="BD393">
        <v>1.2869999999999999</v>
      </c>
      <c r="BE393">
        <v>6.6999999999999282E-3</v>
      </c>
      <c r="BF393">
        <v>1.2803</v>
      </c>
      <c r="BG393">
        <v>-32.491394754261762</v>
      </c>
      <c r="BH393">
        <v>-33.136299999999999</v>
      </c>
      <c r="BI393">
        <v>-32.256799999999998</v>
      </c>
      <c r="BJ393">
        <v>0.87950000000000017</v>
      </c>
      <c r="BK393">
        <v>-32.256799999999998</v>
      </c>
      <c r="BL393">
        <v>6.0953563271366589</v>
      </c>
      <c r="BM393">
        <v>5.7068000000000003</v>
      </c>
      <c r="BN393">
        <v>6.2366999999999999</v>
      </c>
      <c r="BO393">
        <v>0.52989999999999959</v>
      </c>
      <c r="BP393">
        <v>6.2366999999999999</v>
      </c>
      <c r="BQ393">
        <v>3.1295804803090679</v>
      </c>
      <c r="BR393">
        <v>2.7458</v>
      </c>
      <c r="BS393">
        <v>4.1845999999999997</v>
      </c>
      <c r="BT393">
        <v>1.4388000000000001</v>
      </c>
      <c r="BU393">
        <v>2.7458</v>
      </c>
      <c r="BV393">
        <v>1.632054333507307</v>
      </c>
      <c r="BW393">
        <v>-0.31740000000000002</v>
      </c>
      <c r="BX393">
        <v>2.3412000000000002</v>
      </c>
      <c r="BY393">
        <v>2.6585999999999999</v>
      </c>
      <c r="BZ393">
        <v>2.3412000000000002</v>
      </c>
      <c r="CA393">
        <v>-4.7615614874666594</v>
      </c>
      <c r="CB393">
        <v>-5.0869</v>
      </c>
      <c r="CC393">
        <v>-3.8672</v>
      </c>
      <c r="CD393">
        <v>1.2197</v>
      </c>
      <c r="CE393">
        <v>-5.0869</v>
      </c>
      <c r="CF393">
        <v>40.280335213708312</v>
      </c>
      <c r="CG393">
        <v>39</v>
      </c>
      <c r="CH393">
        <v>43.8</v>
      </c>
      <c r="CI393">
        <v>4.7999999999999972</v>
      </c>
      <c r="CJ393">
        <v>39</v>
      </c>
      <c r="CK393">
        <v>14.493724415993039</v>
      </c>
      <c r="CL393">
        <v>13</v>
      </c>
      <c r="CM393">
        <v>18.600000000000001</v>
      </c>
      <c r="CN393">
        <v>5.6000000000000014</v>
      </c>
      <c r="CO393">
        <v>13</v>
      </c>
      <c r="CP393">
        <v>21.893095890289938</v>
      </c>
      <c r="CQ393">
        <v>19.399999999999999</v>
      </c>
      <c r="CR393">
        <v>22.8</v>
      </c>
      <c r="CS393">
        <v>3.4000000000000021</v>
      </c>
      <c r="CT393">
        <v>22.8</v>
      </c>
      <c r="CU393">
        <v>8.3466526994288195</v>
      </c>
      <c r="CV393">
        <v>8.1999999999999993</v>
      </c>
      <c r="CW393">
        <v>8.4</v>
      </c>
      <c r="CX393">
        <v>0.20000000000000109</v>
      </c>
      <c r="CY393">
        <v>8.4</v>
      </c>
      <c r="CZ393">
        <v>68.294143433128426</v>
      </c>
      <c r="DA393">
        <v>65.2</v>
      </c>
      <c r="DB393">
        <v>76.8</v>
      </c>
      <c r="DC393">
        <v>11.599999999999991</v>
      </c>
      <c r="DD393">
        <v>65.2</v>
      </c>
      <c r="DE393">
        <v>5.9004190171353947</v>
      </c>
      <c r="DF393">
        <v>4.3</v>
      </c>
      <c r="DG393">
        <v>10.3</v>
      </c>
      <c r="DH393">
        <v>6.0000000000000009</v>
      </c>
      <c r="DI393">
        <v>4.3</v>
      </c>
      <c r="DJ393">
        <v>0.335544891478886</v>
      </c>
      <c r="DK393">
        <v>0.32072368421052633</v>
      </c>
      <c r="DL393">
        <v>0.37628865979381437</v>
      </c>
      <c r="DM393">
        <v>5.5564975583288101E-2</v>
      </c>
      <c r="DN393">
        <v>0.32072368421052633</v>
      </c>
      <c r="DO393">
        <v>2.633207824207294</v>
      </c>
      <c r="DP393">
        <v>2.3219690000000002</v>
      </c>
      <c r="DQ393">
        <v>2.746426</v>
      </c>
      <c r="DR393">
        <v>0.42445699999999992</v>
      </c>
      <c r="DS393">
        <v>2.746426</v>
      </c>
      <c r="DT393">
        <v>6.1815830018235944</v>
      </c>
      <c r="DU393">
        <v>6.1629880000000004</v>
      </c>
      <c r="DV393">
        <v>6.2327009999999996</v>
      </c>
      <c r="DW393">
        <v>6.9712999999999248E-2</v>
      </c>
      <c r="DX393">
        <v>6.1629880000000004</v>
      </c>
      <c r="DY393">
        <v>2.633207824207294</v>
      </c>
      <c r="DZ393">
        <v>2.3219690000000002</v>
      </c>
      <c r="EA393">
        <v>2.746426</v>
      </c>
      <c r="EB393">
        <v>0.42445699999999992</v>
      </c>
      <c r="EC393">
        <v>2.746426</v>
      </c>
      <c r="ED393">
        <v>6.6262429147170572</v>
      </c>
      <c r="EE393">
        <v>6.6028880000000001</v>
      </c>
      <c r="EF393">
        <v>6.6904459999999997</v>
      </c>
      <c r="EG393">
        <v>8.7557999999999581E-2</v>
      </c>
      <c r="EH393">
        <v>6.6028880000000001</v>
      </c>
      <c r="EI393">
        <v>6.2665490033406552</v>
      </c>
      <c r="EJ393">
        <v>5.9902620000000004</v>
      </c>
      <c r="EK393">
        <v>7.0260670000000003</v>
      </c>
      <c r="EL393">
        <v>1.0358050000000001</v>
      </c>
      <c r="EM393">
        <v>5.9902620000000004</v>
      </c>
      <c r="EN393">
        <v>13.07585942334496</v>
      </c>
      <c r="EO393">
        <v>9.2758900000000004</v>
      </c>
      <c r="EP393">
        <v>14.458159999999999</v>
      </c>
      <c r="EQ393">
        <v>5.182269999999999</v>
      </c>
      <c r="ER393">
        <v>14.458159999999999</v>
      </c>
      <c r="ES393">
        <v>7.5708807866906866</v>
      </c>
      <c r="ET393">
        <v>7.0688000000000004</v>
      </c>
      <c r="EU393">
        <v>8.9511099999999999</v>
      </c>
      <c r="EV393">
        <v>1.882309999999999</v>
      </c>
      <c r="EW393">
        <v>7.0688000000000004</v>
      </c>
      <c r="EX393">
        <v>5.5049786366542719</v>
      </c>
      <c r="EY393">
        <v>0.32478000000000001</v>
      </c>
      <c r="EZ393">
        <v>7.3893599999999999</v>
      </c>
      <c r="FA393">
        <v>7.0645800000000003</v>
      </c>
      <c r="FB393">
        <v>7.3893599999999999</v>
      </c>
      <c r="FC393">
        <v>0.49861348510568609</v>
      </c>
      <c r="FD393">
        <v>0.35371165218399331</v>
      </c>
      <c r="FE393">
        <v>0.55132387955662732</v>
      </c>
      <c r="FF393">
        <v>0.19761222737263409</v>
      </c>
      <c r="FG393">
        <v>0.55132387955662732</v>
      </c>
      <c r="FH393">
        <v>0.77619415654612089</v>
      </c>
      <c r="FI393">
        <v>3.6283768158362477E-2</v>
      </c>
      <c r="FJ393">
        <v>1.0453485740153921</v>
      </c>
      <c r="FK393">
        <v>1.0090648058570291</v>
      </c>
      <c r="FL393">
        <v>1.0453485740153921</v>
      </c>
      <c r="FM393">
        <v>30.467970668800518</v>
      </c>
      <c r="FN393">
        <v>30.16</v>
      </c>
      <c r="FO393">
        <v>30.58</v>
      </c>
      <c r="FP393">
        <v>0.41999999999999821</v>
      </c>
      <c r="FQ393">
        <v>30.58</v>
      </c>
      <c r="FR393">
        <v>182.8317638361828</v>
      </c>
      <c r="FS393">
        <v>181.22008</v>
      </c>
      <c r="FT393">
        <v>183.41803999999999</v>
      </c>
      <c r="FU393">
        <v>2.1979599999999948</v>
      </c>
      <c r="FV393">
        <v>183.41803999999999</v>
      </c>
      <c r="FW393">
        <v>0.86148715971016276</v>
      </c>
      <c r="FX393">
        <v>0.85960400000000003</v>
      </c>
      <c r="FY393">
        <v>0.86666399999999999</v>
      </c>
      <c r="FZ393">
        <v>7.0599999999999552E-3</v>
      </c>
      <c r="GA393">
        <v>0.85960400000000003</v>
      </c>
      <c r="GB393">
        <v>2</v>
      </c>
      <c r="GC393">
        <v>2</v>
      </c>
    </row>
    <row r="394" spans="1:185" x14ac:dyDescent="0.3">
      <c r="A394" s="36" t="s">
        <v>1843</v>
      </c>
      <c r="B394">
        <v>-4.8422032988435351E-2</v>
      </c>
      <c r="C394">
        <v>1.871536940983741</v>
      </c>
      <c r="D394">
        <v>1.738869362586184</v>
      </c>
      <c r="E394">
        <v>-0.77475875310148767</v>
      </c>
      <c r="F394">
        <v>-0.64292864366637947</v>
      </c>
      <c r="G394">
        <v>1.4176873967678669</v>
      </c>
      <c r="H394">
        <v>-54.183309693840521</v>
      </c>
      <c r="I394">
        <v>9.5743190017636301E-2</v>
      </c>
      <c r="J394">
        <v>0.49712912202811171</v>
      </c>
      <c r="K394">
        <v>0.21521669414100139</v>
      </c>
      <c r="L394">
        <v>-3.9113607189039473E-2</v>
      </c>
      <c r="M394">
        <v>8.2264278030962826E-2</v>
      </c>
      <c r="N394">
        <v>0.20780971264791651</v>
      </c>
      <c r="O394">
        <v>-0.22889071804295419</v>
      </c>
      <c r="P394">
        <v>-2.1081005395037621E-2</v>
      </c>
      <c r="Q394">
        <v>-0.1249894438660854</v>
      </c>
      <c r="R394">
        <v>3.7659532676930077E-2</v>
      </c>
      <c r="S394">
        <v>0.73757068613073651</v>
      </c>
      <c r="T394">
        <v>-0.50883341983774277</v>
      </c>
      <c r="U394">
        <v>-0.48592252802688451</v>
      </c>
      <c r="V394">
        <v>1.965325896910213</v>
      </c>
      <c r="W394">
        <v>1.962919564076155</v>
      </c>
      <c r="X394">
        <v>0.18089640969973461</v>
      </c>
      <c r="Y394">
        <v>0.1642858868586434</v>
      </c>
      <c r="Z394">
        <v>1.9362539358106352E-2</v>
      </c>
      <c r="AA394">
        <v>3.2041778186161558E-2</v>
      </c>
      <c r="AB394">
        <v>55.663034743310149</v>
      </c>
      <c r="AC394">
        <v>-0.4119163543081158</v>
      </c>
      <c r="AD394">
        <v>1.94290108818222</v>
      </c>
      <c r="AE394">
        <v>0.59281276400785043</v>
      </c>
      <c r="AF394">
        <v>0.57620224116675922</v>
      </c>
      <c r="AG394">
        <v>0.94190236454304754</v>
      </c>
      <c r="AH394">
        <v>4.7630202922705834E-3</v>
      </c>
      <c r="AI394">
        <v>277.54999081468901</v>
      </c>
      <c r="AJ394">
        <v>218.3913042195843</v>
      </c>
      <c r="AK394">
        <v>282.40703603618272</v>
      </c>
      <c r="AL394">
        <v>331.85173218829982</v>
      </c>
      <c r="AM394">
        <v>129.28833465753129</v>
      </c>
      <c r="AN394">
        <v>175.59915470337759</v>
      </c>
      <c r="AO394">
        <v>88.419353503032198</v>
      </c>
      <c r="AP394">
        <v>133.89210884208609</v>
      </c>
      <c r="AQ394">
        <v>17.800169059324471</v>
      </c>
      <c r="AR394">
        <v>3.7991267642381552</v>
      </c>
      <c r="AS394">
        <v>11.446985734818769</v>
      </c>
      <c r="AT394">
        <v>-7.5085085215066023</v>
      </c>
      <c r="AU394">
        <v>-3.500985499717685</v>
      </c>
      <c r="AV394">
        <v>-4.0075230217889182</v>
      </c>
      <c r="AW394">
        <v>1.336619270810566</v>
      </c>
      <c r="AX394">
        <v>1.3183</v>
      </c>
      <c r="AY394">
        <v>1.3844000000000001</v>
      </c>
      <c r="AZ394">
        <v>6.6100000000000048E-2</v>
      </c>
      <c r="BA394">
        <v>1.3460000000000001</v>
      </c>
      <c r="BB394">
        <v>1.046828497767299</v>
      </c>
      <c r="BC394">
        <v>0.91</v>
      </c>
      <c r="BD394">
        <v>1.0772999999999999</v>
      </c>
      <c r="BE394">
        <v>0.16729999999999989</v>
      </c>
      <c r="BF394">
        <v>1.0564</v>
      </c>
      <c r="BG394">
        <v>-11.804120139815071</v>
      </c>
      <c r="BH394">
        <v>-17.963899999999999</v>
      </c>
      <c r="BI394">
        <v>19.377400000000002</v>
      </c>
      <c r="BJ394">
        <v>37.341299999999997</v>
      </c>
      <c r="BK394">
        <v>-15.2849</v>
      </c>
      <c r="BL394">
        <v>6.6471664720242138</v>
      </c>
      <c r="BM394">
        <v>5.2377000000000002</v>
      </c>
      <c r="BN394">
        <v>7.2267000000000001</v>
      </c>
      <c r="BO394">
        <v>1.9890000000000001</v>
      </c>
      <c r="BP394">
        <v>7.2267000000000001</v>
      </c>
      <c r="BQ394">
        <v>3.0084667606663129</v>
      </c>
      <c r="BR394">
        <v>2.7551999999999999</v>
      </c>
      <c r="BS394">
        <v>3.9184000000000001</v>
      </c>
      <c r="BT394">
        <v>1.1632</v>
      </c>
      <c r="BU394">
        <v>3.0287000000000002</v>
      </c>
      <c r="BV394">
        <v>2.3004707987992181</v>
      </c>
      <c r="BW394">
        <v>-0.47539999999999999</v>
      </c>
      <c r="BX394">
        <v>2.8712</v>
      </c>
      <c r="BY394">
        <v>3.3466</v>
      </c>
      <c r="BZ394">
        <v>2.8712</v>
      </c>
      <c r="CA394">
        <v>-5.3089375594655301</v>
      </c>
      <c r="CB394">
        <v>-5.8998999999999997</v>
      </c>
      <c r="CC394">
        <v>-3.4430000000000001</v>
      </c>
      <c r="CD394">
        <v>2.4569000000000001</v>
      </c>
      <c r="CE394">
        <v>-5.8998999999999997</v>
      </c>
      <c r="CF394">
        <v>41.707045861291498</v>
      </c>
      <c r="CG394">
        <v>40</v>
      </c>
      <c r="CH394">
        <v>46</v>
      </c>
      <c r="CI394">
        <v>6</v>
      </c>
      <c r="CJ394">
        <v>40</v>
      </c>
      <c r="CK394">
        <v>13.774935273298469</v>
      </c>
      <c r="CL394">
        <v>12.4</v>
      </c>
      <c r="CM394">
        <v>18.7</v>
      </c>
      <c r="CN394">
        <v>6.2999999999999989</v>
      </c>
      <c r="CO394">
        <v>12.4</v>
      </c>
      <c r="CP394">
        <v>25.734739429758751</v>
      </c>
      <c r="CQ394">
        <v>22.3</v>
      </c>
      <c r="CR394">
        <v>27.3</v>
      </c>
      <c r="CS394">
        <v>5</v>
      </c>
      <c r="CT394">
        <v>27.3</v>
      </c>
      <c r="CU394">
        <v>9.1140835287474928</v>
      </c>
      <c r="CV394">
        <v>8.9</v>
      </c>
      <c r="CW394">
        <v>9.3000000000000007</v>
      </c>
      <c r="CX394">
        <v>0.40000000000000041</v>
      </c>
      <c r="CY394">
        <v>8.9</v>
      </c>
      <c r="CZ394">
        <v>62.684614073273437</v>
      </c>
      <c r="DA394">
        <v>59.9</v>
      </c>
      <c r="DB394">
        <v>73.5</v>
      </c>
      <c r="DC394">
        <v>13.6</v>
      </c>
      <c r="DD394">
        <v>59.9</v>
      </c>
      <c r="DE394">
        <v>4.5639499784266704</v>
      </c>
      <c r="DF394">
        <v>3.2</v>
      </c>
      <c r="DG394">
        <v>9.8000000000000007</v>
      </c>
      <c r="DH394">
        <v>6.6000000000000014</v>
      </c>
      <c r="DI394">
        <v>3.2</v>
      </c>
      <c r="DJ394">
        <v>0.31173252006696572</v>
      </c>
      <c r="DK394">
        <v>0.29563932002956389</v>
      </c>
      <c r="DL394">
        <v>0.35411855273287141</v>
      </c>
      <c r="DM394">
        <v>5.8479232703307522E-2</v>
      </c>
      <c r="DN394">
        <v>0.29563932002956389</v>
      </c>
      <c r="DO394">
        <v>3.073584560354957</v>
      </c>
      <c r="DP394">
        <v>2.762359</v>
      </c>
      <c r="DQ394">
        <v>3.2010550000000002</v>
      </c>
      <c r="DR394">
        <v>0.4386960000000002</v>
      </c>
      <c r="DS394">
        <v>2.9989849999999998</v>
      </c>
      <c r="DT394">
        <v>6.015710841432079</v>
      </c>
      <c r="DU394">
        <v>5.6308360000000004</v>
      </c>
      <c r="DV394">
        <v>6.2353810000000003</v>
      </c>
      <c r="DW394">
        <v>0.60454499999999989</v>
      </c>
      <c r="DX394">
        <v>5.6308360000000004</v>
      </c>
      <c r="DY394">
        <v>3.073584560354957</v>
      </c>
      <c r="DZ394">
        <v>2.762359</v>
      </c>
      <c r="EA394">
        <v>3.2010550000000002</v>
      </c>
      <c r="EB394">
        <v>0.4386960000000002</v>
      </c>
      <c r="EC394">
        <v>2.9989849999999998</v>
      </c>
      <c r="ED394">
        <v>6.6132063331243209</v>
      </c>
      <c r="EE394">
        <v>6.5401610000000003</v>
      </c>
      <c r="EF394">
        <v>6.6909109999999998</v>
      </c>
      <c r="EG394">
        <v>0.1507499999999995</v>
      </c>
      <c r="EH394">
        <v>6.5401610000000003</v>
      </c>
      <c r="EI394">
        <v>6.590531464195533</v>
      </c>
      <c r="EJ394">
        <v>6.4054830000000003</v>
      </c>
      <c r="EK394">
        <v>7.0085369999999996</v>
      </c>
      <c r="EL394">
        <v>0.60305399999999931</v>
      </c>
      <c r="EM394">
        <v>6.7136639999999996</v>
      </c>
      <c r="EN394">
        <v>15.551730678159281</v>
      </c>
      <c r="EO394">
        <v>11.47692</v>
      </c>
      <c r="EP394">
        <v>16.65166</v>
      </c>
      <c r="EQ394">
        <v>5.1747399999999999</v>
      </c>
      <c r="ER394">
        <v>15.517849999999999</v>
      </c>
      <c r="ES394">
        <v>7.3371681381872413</v>
      </c>
      <c r="ET394">
        <v>6.9808599999999998</v>
      </c>
      <c r="EU394">
        <v>8.9962800000000005</v>
      </c>
      <c r="EV394">
        <v>2.0154200000000011</v>
      </c>
      <c r="EW394">
        <v>6.9808599999999998</v>
      </c>
      <c r="EX394">
        <v>8.2145625399720394</v>
      </c>
      <c r="EY394">
        <v>2.4806400000000002</v>
      </c>
      <c r="EZ394">
        <v>9.5389800000000005</v>
      </c>
      <c r="FA394">
        <v>7.0583400000000003</v>
      </c>
      <c r="FB394">
        <v>8.5369899999999994</v>
      </c>
      <c r="FC394">
        <v>0.55019018110596363</v>
      </c>
      <c r="FD394">
        <v>0.40603125298502452</v>
      </c>
      <c r="FE394">
        <v>0.58910355514202517</v>
      </c>
      <c r="FF394">
        <v>0.18307230215700071</v>
      </c>
      <c r="FG394">
        <v>0.54899154817962148</v>
      </c>
      <c r="FH394">
        <v>1.151885277880988</v>
      </c>
      <c r="FI394">
        <v>0.27574063946431188</v>
      </c>
      <c r="FJ394">
        <v>1.34112317719903</v>
      </c>
      <c r="FK394">
        <v>1.065382537734719</v>
      </c>
      <c r="FL394">
        <v>1.222913795721444</v>
      </c>
      <c r="FM394">
        <v>31.407275738751281</v>
      </c>
      <c r="FN394">
        <v>30.49</v>
      </c>
      <c r="FO394">
        <v>31.59</v>
      </c>
      <c r="FP394">
        <v>1.100000000000001</v>
      </c>
      <c r="FQ394">
        <v>31.59</v>
      </c>
      <c r="FR394">
        <v>199.42879093018709</v>
      </c>
      <c r="FS394">
        <v>197.61157</v>
      </c>
      <c r="FT394">
        <v>200.50004000000001</v>
      </c>
      <c r="FU394">
        <v>2.8884700000000119</v>
      </c>
      <c r="FV394">
        <v>197.61157</v>
      </c>
      <c r="FW394">
        <v>0.84708389166979692</v>
      </c>
      <c r="FX394">
        <v>0.843221</v>
      </c>
      <c r="FY394">
        <v>0.85380100000000003</v>
      </c>
      <c r="FZ394">
        <v>1.058000000000003E-2</v>
      </c>
      <c r="GA394">
        <v>0.85380100000000003</v>
      </c>
      <c r="GB394">
        <v>3</v>
      </c>
      <c r="GC394">
        <v>3</v>
      </c>
    </row>
    <row r="395" spans="1:185" x14ac:dyDescent="0.3">
      <c r="A395" s="36" t="s">
        <v>1846</v>
      </c>
      <c r="B395">
        <v>-5.3662791862006128E-2</v>
      </c>
      <c r="C395">
        <v>1.8504200211683539</v>
      </c>
      <c r="D395">
        <v>1.748474136203096</v>
      </c>
      <c r="E395">
        <v>-0.72682611759828997</v>
      </c>
      <c r="F395">
        <v>-0.7007583979637525</v>
      </c>
      <c r="G395">
        <v>1.427520575356096</v>
      </c>
      <c r="H395">
        <v>-54.188000328584081</v>
      </c>
      <c r="I395">
        <v>8.6553998010182459E-2</v>
      </c>
      <c r="J395">
        <v>0.54406014661648272</v>
      </c>
      <c r="K395">
        <v>0.24793924269819459</v>
      </c>
      <c r="L395">
        <v>-4.7714705680932737E-2</v>
      </c>
      <c r="M395">
        <v>7.6359752505347461E-2</v>
      </c>
      <c r="N395">
        <v>0.20988561979869669</v>
      </c>
      <c r="O395">
        <v>-0.22873987589500419</v>
      </c>
      <c r="P395">
        <v>-1.8854256096307458E-2</v>
      </c>
      <c r="Q395">
        <v>-0.1238020659956558</v>
      </c>
      <c r="R395">
        <v>3.652700042117845E-2</v>
      </c>
      <c r="S395">
        <v>0.74007234946191947</v>
      </c>
      <c r="T395">
        <v>-0.52171187655827678</v>
      </c>
      <c r="U395">
        <v>-0.5057008531944881</v>
      </c>
      <c r="V395">
        <v>1.96512457058274</v>
      </c>
      <c r="W395">
        <v>1.9608327795811431</v>
      </c>
      <c r="X395">
        <v>0.190448827151077</v>
      </c>
      <c r="Y395">
        <v>0.17779384289717631</v>
      </c>
      <c r="Z395">
        <v>2.9717355331885281E-2</v>
      </c>
      <c r="AA395">
        <v>3.3020298970268813E-2</v>
      </c>
      <c r="AB395">
        <v>52.244423917621504</v>
      </c>
      <c r="AC395">
        <v>-0.38921352700681511</v>
      </c>
      <c r="AD395">
        <v>1.931163964169998</v>
      </c>
      <c r="AE395">
        <v>0.57966235415789202</v>
      </c>
      <c r="AF395">
        <v>0.56700736990399125</v>
      </c>
      <c r="AG395">
        <v>0.91651040183395627</v>
      </c>
      <c r="AH395">
        <v>3.981820617838713E-3</v>
      </c>
      <c r="AI395">
        <v>301.07271032125641</v>
      </c>
      <c r="AJ395">
        <v>265.91146970428002</v>
      </c>
      <c r="AK395">
        <v>300.38235135363988</v>
      </c>
      <c r="AL395">
        <v>336.92443778626091</v>
      </c>
      <c r="AM395">
        <v>140.31435989354461</v>
      </c>
      <c r="AN395">
        <v>190.8</v>
      </c>
      <c r="AO395">
        <v>86.519348467010687</v>
      </c>
      <c r="AP395">
        <v>148.53456494270969</v>
      </c>
      <c r="AQ395">
        <v>18.06754618535162</v>
      </c>
      <c r="AR395">
        <v>3.845576082378495</v>
      </c>
      <c r="AS395">
        <v>11.89524185583763</v>
      </c>
      <c r="AT395">
        <v>-8.4661031287712873</v>
      </c>
      <c r="AU395">
        <v>-4.13</v>
      </c>
      <c r="AV395">
        <v>-4.3361031287712866</v>
      </c>
      <c r="AW395">
        <v>1.480511084484387</v>
      </c>
      <c r="AX395">
        <v>1.4666999999999999</v>
      </c>
      <c r="AY395">
        <v>1.4883</v>
      </c>
      <c r="AZ395">
        <v>2.160000000000006E-2</v>
      </c>
      <c r="BA395">
        <v>1.4883</v>
      </c>
      <c r="BB395">
        <v>0.96060000000000001</v>
      </c>
      <c r="BC395">
        <v>0.96060000000000001</v>
      </c>
      <c r="BD395">
        <v>0.96060000000000001</v>
      </c>
      <c r="BE395">
        <v>0</v>
      </c>
      <c r="BF395">
        <v>0.96060000000000001</v>
      </c>
      <c r="BG395">
        <v>13.146980933656121</v>
      </c>
      <c r="BH395">
        <v>13.0496</v>
      </c>
      <c r="BI395">
        <v>13.2019</v>
      </c>
      <c r="BJ395">
        <v>0.1523000000000003</v>
      </c>
      <c r="BK395">
        <v>13.2019</v>
      </c>
      <c r="BL395">
        <v>6.9455203222842519</v>
      </c>
      <c r="BM395">
        <v>6.0133999999999999</v>
      </c>
      <c r="BN395">
        <v>7.4711999999999996</v>
      </c>
      <c r="BO395">
        <v>1.4578</v>
      </c>
      <c r="BP395">
        <v>7.4711999999999996</v>
      </c>
      <c r="BQ395">
        <v>3.4822406990233672</v>
      </c>
      <c r="BR395">
        <v>3.1634000000000002</v>
      </c>
      <c r="BS395">
        <v>4.0476000000000001</v>
      </c>
      <c r="BT395">
        <v>0.88419999999999987</v>
      </c>
      <c r="BU395">
        <v>3.1634000000000002</v>
      </c>
      <c r="BV395">
        <v>2.0150098165717698</v>
      </c>
      <c r="BW395">
        <v>0.38300000000000001</v>
      </c>
      <c r="BX395">
        <v>2.9354</v>
      </c>
      <c r="BY395">
        <v>2.5524</v>
      </c>
      <c r="BZ395">
        <v>2.9354</v>
      </c>
      <c r="CA395">
        <v>-5.4972505155951357</v>
      </c>
      <c r="CB395">
        <v>-6.0987999999999998</v>
      </c>
      <c r="CC395">
        <v>-4.4306000000000001</v>
      </c>
      <c r="CD395">
        <v>1.6681999999999999</v>
      </c>
      <c r="CE395">
        <v>-6.0987999999999998</v>
      </c>
      <c r="CF395">
        <v>42.26543505729029</v>
      </c>
      <c r="CG395">
        <v>41.4</v>
      </c>
      <c r="CH395">
        <v>43.8</v>
      </c>
      <c r="CI395">
        <v>2.399999999999999</v>
      </c>
      <c r="CJ395">
        <v>41.4</v>
      </c>
      <c r="CK395">
        <v>13.15391340972039</v>
      </c>
      <c r="CL395">
        <v>12</v>
      </c>
      <c r="CM395">
        <v>15.2</v>
      </c>
      <c r="CN395">
        <v>3.1999999999999988</v>
      </c>
      <c r="CO395">
        <v>12</v>
      </c>
      <c r="CP395">
        <v>29.886983501086039</v>
      </c>
      <c r="CQ395">
        <v>28.8</v>
      </c>
      <c r="CR395">
        <v>30.5</v>
      </c>
      <c r="CS395">
        <v>1.6999999999999991</v>
      </c>
      <c r="CT395">
        <v>30.5</v>
      </c>
      <c r="CU395">
        <v>9.3639402059462373</v>
      </c>
      <c r="CV395">
        <v>9.3000000000000007</v>
      </c>
      <c r="CW395">
        <v>9.4</v>
      </c>
      <c r="CX395">
        <v>9.9999999999999645E-2</v>
      </c>
      <c r="CY395">
        <v>9.4</v>
      </c>
      <c r="CZ395">
        <v>56.120843318354737</v>
      </c>
      <c r="DA395">
        <v>53.2</v>
      </c>
      <c r="DB395">
        <v>61.3</v>
      </c>
      <c r="DC395">
        <v>8.0999999999999943</v>
      </c>
      <c r="DD395">
        <v>53.2</v>
      </c>
      <c r="DE395">
        <v>3.4342123799892059</v>
      </c>
      <c r="DF395">
        <v>2.1</v>
      </c>
      <c r="DG395">
        <v>5.8</v>
      </c>
      <c r="DH395">
        <v>3.7</v>
      </c>
      <c r="DI395">
        <v>2.1</v>
      </c>
      <c r="DJ395">
        <v>0.28462717122143849</v>
      </c>
      <c r="DK395">
        <v>0.27710843373493982</v>
      </c>
      <c r="DL395">
        <v>0.29795918367346941</v>
      </c>
      <c r="DM395">
        <v>2.0850749938529589E-2</v>
      </c>
      <c r="DN395">
        <v>0.27710843373493982</v>
      </c>
      <c r="DO395">
        <v>3.150877316831207</v>
      </c>
      <c r="DP395">
        <v>3.0369250000000001</v>
      </c>
      <c r="DQ395">
        <v>3.2151420000000002</v>
      </c>
      <c r="DR395">
        <v>0.1782170000000001</v>
      </c>
      <c r="DS395">
        <v>3.2151420000000002</v>
      </c>
      <c r="DT395">
        <v>5.7619634287747861</v>
      </c>
      <c r="DU395">
        <v>5.6079470000000002</v>
      </c>
      <c r="DV395">
        <v>6.0350609999999998</v>
      </c>
      <c r="DW395">
        <v>0.42711399999999949</v>
      </c>
      <c r="DX395">
        <v>5.6079470000000002</v>
      </c>
      <c r="DY395">
        <v>3.150877316831207</v>
      </c>
      <c r="DZ395">
        <v>3.0369250000000001</v>
      </c>
      <c r="EA395">
        <v>3.2151420000000002</v>
      </c>
      <c r="EB395">
        <v>0.1782170000000001</v>
      </c>
      <c r="EC395">
        <v>3.2151420000000002</v>
      </c>
      <c r="ED395">
        <v>6.4930724717405921</v>
      </c>
      <c r="EE395">
        <v>6.4733450000000001</v>
      </c>
      <c r="EF395">
        <v>6.5041979999999997</v>
      </c>
      <c r="EG395">
        <v>3.0852999999999579E-2</v>
      </c>
      <c r="EH395">
        <v>6.5041979999999997</v>
      </c>
      <c r="EI395">
        <v>6.8974161017593474</v>
      </c>
      <c r="EJ395">
        <v>6.7565989999999996</v>
      </c>
      <c r="EK395">
        <v>7.1471090000000004</v>
      </c>
      <c r="EL395">
        <v>0.3905100000000008</v>
      </c>
      <c r="EM395">
        <v>6.7565989999999996</v>
      </c>
      <c r="EN395">
        <v>15.37215052144839</v>
      </c>
      <c r="EO395">
        <v>12.288729999999999</v>
      </c>
      <c r="EP395">
        <v>17.111080000000001</v>
      </c>
      <c r="EQ395">
        <v>4.8223500000000019</v>
      </c>
      <c r="ER395">
        <v>17.111080000000001</v>
      </c>
      <c r="ES395">
        <v>6.9699453658878783</v>
      </c>
      <c r="ET395">
        <v>6.9215999999999998</v>
      </c>
      <c r="EU395">
        <v>7.0556700000000001</v>
      </c>
      <c r="EV395">
        <v>0.13407000000000041</v>
      </c>
      <c r="EW395">
        <v>6.9215999999999998</v>
      </c>
      <c r="EX395">
        <v>8.4022051555605124</v>
      </c>
      <c r="EY395">
        <v>5.23306</v>
      </c>
      <c r="EZ395">
        <v>10.18948</v>
      </c>
      <c r="FA395">
        <v>4.9564199999999996</v>
      </c>
      <c r="FB395">
        <v>10.18948</v>
      </c>
      <c r="FC395">
        <v>0.50720163579994137</v>
      </c>
      <c r="FD395">
        <v>0.40546467127076652</v>
      </c>
      <c r="FE395">
        <v>0.56457733445911729</v>
      </c>
      <c r="FF395">
        <v>0.15911266318835079</v>
      </c>
      <c r="FG395">
        <v>0.56457733445911729</v>
      </c>
      <c r="FH395">
        <v>1.208730393470864</v>
      </c>
      <c r="FI395">
        <v>0.74168151288254691</v>
      </c>
      <c r="FJ395">
        <v>1.47212783171521</v>
      </c>
      <c r="FK395">
        <v>0.73044631883266353</v>
      </c>
      <c r="FL395">
        <v>1.47212783171521</v>
      </c>
      <c r="FM395">
        <v>31.639481032052679</v>
      </c>
      <c r="FN395">
        <v>31.47</v>
      </c>
      <c r="FO395">
        <v>31.94</v>
      </c>
      <c r="FP395">
        <v>0.47000000000000242</v>
      </c>
      <c r="FQ395">
        <v>31.47</v>
      </c>
      <c r="FR395">
        <v>212.73847407171971</v>
      </c>
      <c r="FS395">
        <v>212.28899999999999</v>
      </c>
      <c r="FT395">
        <v>212.99196000000001</v>
      </c>
      <c r="FU395">
        <v>0.70296000000001868</v>
      </c>
      <c r="FV395">
        <v>212.99196000000001</v>
      </c>
      <c r="FW395">
        <v>0.84482630658431024</v>
      </c>
      <c r="FX395">
        <v>0.843773</v>
      </c>
      <c r="FY395">
        <v>0.84669399999999995</v>
      </c>
      <c r="FZ395">
        <v>2.920999999999951E-3</v>
      </c>
      <c r="GA395">
        <v>0.843773</v>
      </c>
      <c r="GB395">
        <v>2</v>
      </c>
      <c r="GC395">
        <v>4</v>
      </c>
    </row>
    <row r="396" spans="1:185" x14ac:dyDescent="0.3">
      <c r="A396" s="36" t="s">
        <v>1849</v>
      </c>
      <c r="B396">
        <v>-5.5755654346633758E-2</v>
      </c>
      <c r="C396">
        <v>1.830844463338879</v>
      </c>
      <c r="D396">
        <v>1.710876447358449</v>
      </c>
      <c r="E396">
        <v>-0.77573340684186753</v>
      </c>
      <c r="F396">
        <v>-0.61822869229292476</v>
      </c>
      <c r="G396">
        <v>1.393962087545269</v>
      </c>
      <c r="H396">
        <v>-54.188976444771647</v>
      </c>
      <c r="I396">
        <v>8.0316868993547549E-2</v>
      </c>
      <c r="J396">
        <v>0.52752871980178817</v>
      </c>
      <c r="K396">
        <v>0.25992267455073959</v>
      </c>
      <c r="L396">
        <v>-5.3410949480741959E-2</v>
      </c>
      <c r="M396">
        <v>7.5922454944170659E-2</v>
      </c>
      <c r="N396">
        <v>0.2065212264478157</v>
      </c>
      <c r="O396">
        <v>-0.22373766714787521</v>
      </c>
      <c r="P396">
        <v>-1.7216440700059489E-2</v>
      </c>
      <c r="Q396">
        <v>-0.12048024017349759</v>
      </c>
      <c r="R396">
        <v>3.5143888543317958E-2</v>
      </c>
      <c r="S396">
        <v>0.77203574935460417</v>
      </c>
      <c r="T396">
        <v>-0.53256567159059676</v>
      </c>
      <c r="U396">
        <v>-0.5213928168386569</v>
      </c>
      <c r="V396">
        <v>1.964888595836646</v>
      </c>
      <c r="W396">
        <v>1.9622272874941979</v>
      </c>
      <c r="X396">
        <v>0.1990934208610089</v>
      </c>
      <c r="Y396">
        <v>0.1892114449245208</v>
      </c>
      <c r="Z396">
        <v>2.9621728864273639E-2</v>
      </c>
      <c r="AA396">
        <v>3.527185565793084E-2</v>
      </c>
      <c r="AB396">
        <v>50.15637158596153</v>
      </c>
      <c r="AC396">
        <v>-0.37714347921105817</v>
      </c>
      <c r="AD396">
        <v>1.91905874428247</v>
      </c>
      <c r="AE396">
        <v>0.57623690007206718</v>
      </c>
      <c r="AF396">
        <v>0.56635492413557897</v>
      </c>
      <c r="AG396">
        <v>0.80108848273295963</v>
      </c>
      <c r="AH396">
        <v>5.0348549394386051E-3</v>
      </c>
      <c r="AI396">
        <v>322.19949392522358</v>
      </c>
      <c r="AJ396">
        <v>273.53707636348719</v>
      </c>
      <c r="AK396">
        <v>306.7961429668477</v>
      </c>
      <c r="AL396">
        <v>386.26538990690659</v>
      </c>
      <c r="AM396">
        <v>152.08014342817569</v>
      </c>
      <c r="AN396">
        <v>206.44506205333909</v>
      </c>
      <c r="AO396">
        <v>84.000047631231453</v>
      </c>
      <c r="AP396">
        <v>163.24138442290399</v>
      </c>
      <c r="AQ396">
        <v>18.21037797304367</v>
      </c>
      <c r="AR396">
        <v>3.7091896134143201</v>
      </c>
      <c r="AS396">
        <v>12.04757212664623</v>
      </c>
      <c r="AT396">
        <v>-9.2522856337257888</v>
      </c>
      <c r="AU396">
        <v>-4.755011572493915</v>
      </c>
      <c r="AV396">
        <v>-4.4972740612318747</v>
      </c>
      <c r="AW396">
        <v>1.4685216320451759</v>
      </c>
      <c r="AX396">
        <v>1.3902000000000001</v>
      </c>
      <c r="AY396">
        <v>1.5129999999999999</v>
      </c>
      <c r="AZ396">
        <v>0.1227999999999998</v>
      </c>
      <c r="BA396">
        <v>1.5129999999999999</v>
      </c>
      <c r="BB396">
        <v>0.94601137586299433</v>
      </c>
      <c r="BC396">
        <v>0.9405</v>
      </c>
      <c r="BD396">
        <v>0.94850000000000001</v>
      </c>
      <c r="BE396">
        <v>8.0000000000000071E-3</v>
      </c>
      <c r="BF396">
        <v>0.9446</v>
      </c>
      <c r="BG396">
        <v>15.91485252282126</v>
      </c>
      <c r="BH396">
        <v>15.49</v>
      </c>
      <c r="BI396">
        <v>16.756399999999999</v>
      </c>
      <c r="BJ396">
        <v>1.2663999999999991</v>
      </c>
      <c r="BK396">
        <v>16.155799999999999</v>
      </c>
      <c r="BL396">
        <v>7.6454724639794041</v>
      </c>
      <c r="BM396">
        <v>7.1642999999999999</v>
      </c>
      <c r="BN396">
        <v>7.9187000000000003</v>
      </c>
      <c r="BO396">
        <v>0.7544000000000004</v>
      </c>
      <c r="BP396">
        <v>7.9187000000000003</v>
      </c>
      <c r="BQ396">
        <v>3.4114372500992398</v>
      </c>
      <c r="BR396">
        <v>3.3616999999999999</v>
      </c>
      <c r="BS396">
        <v>3.5085000000000002</v>
      </c>
      <c r="BT396">
        <v>0.14680000000000029</v>
      </c>
      <c r="BU396">
        <v>3.4396</v>
      </c>
      <c r="BV396">
        <v>2.8198575550596501</v>
      </c>
      <c r="BW396">
        <v>2.4649000000000001</v>
      </c>
      <c r="BX396">
        <v>3.0215000000000001</v>
      </c>
      <c r="BY396">
        <v>0.55659999999999998</v>
      </c>
      <c r="BZ396">
        <v>3.0215000000000001</v>
      </c>
      <c r="CA396">
        <v>-6.2313310022572903</v>
      </c>
      <c r="CB396">
        <v>-6.4611000000000001</v>
      </c>
      <c r="CC396">
        <v>-5.8266999999999998</v>
      </c>
      <c r="CD396">
        <v>0.6344000000000003</v>
      </c>
      <c r="CE396">
        <v>-6.4611000000000001</v>
      </c>
      <c r="CF396">
        <v>43.203677630435038</v>
      </c>
      <c r="CG396">
        <v>41.9</v>
      </c>
      <c r="CH396">
        <v>45.5</v>
      </c>
      <c r="CI396">
        <v>3.600000000000001</v>
      </c>
      <c r="CJ396">
        <v>41.9</v>
      </c>
      <c r="CK396">
        <v>11.989818894034849</v>
      </c>
      <c r="CL396">
        <v>11.7</v>
      </c>
      <c r="CM396">
        <v>12.5</v>
      </c>
      <c r="CN396">
        <v>0.80000000000000071</v>
      </c>
      <c r="CO396">
        <v>11.7</v>
      </c>
      <c r="CP396">
        <v>36.38007217516089</v>
      </c>
      <c r="CQ396">
        <v>32.299999999999997</v>
      </c>
      <c r="CR396">
        <v>38.700000000000003</v>
      </c>
      <c r="CS396">
        <v>6.4000000000000057</v>
      </c>
      <c r="CT396">
        <v>38.700000000000003</v>
      </c>
      <c r="CU396">
        <v>9.7088102229913158</v>
      </c>
      <c r="CV396">
        <v>9.6</v>
      </c>
      <c r="CW396">
        <v>10</v>
      </c>
      <c r="CX396">
        <v>0.40000000000000041</v>
      </c>
      <c r="CY396">
        <v>9.6</v>
      </c>
      <c r="CZ396">
        <v>47.619502831917153</v>
      </c>
      <c r="DA396">
        <v>45.3</v>
      </c>
      <c r="DB396">
        <v>51.7</v>
      </c>
      <c r="DC396">
        <v>6.4000000000000057</v>
      </c>
      <c r="DD396">
        <v>45.3</v>
      </c>
      <c r="DE396">
        <v>1.834771483477619</v>
      </c>
      <c r="DF396">
        <v>1.4</v>
      </c>
      <c r="DG396">
        <v>2.6</v>
      </c>
      <c r="DH396">
        <v>1.2</v>
      </c>
      <c r="DI396">
        <v>1.4</v>
      </c>
      <c r="DJ396">
        <v>0.26478527819051612</v>
      </c>
      <c r="DK396">
        <v>0.25486618004866179</v>
      </c>
      <c r="DL396">
        <v>0.28225806451612911</v>
      </c>
      <c r="DM396">
        <v>2.7391884467467261E-2</v>
      </c>
      <c r="DN396">
        <v>0.25486618004866179</v>
      </c>
      <c r="DO396">
        <v>3.33598952308532</v>
      </c>
      <c r="DP396">
        <v>3.2490299999999999</v>
      </c>
      <c r="DQ396">
        <v>3.3415409999999999</v>
      </c>
      <c r="DR396">
        <v>9.251100000000001E-2</v>
      </c>
      <c r="DS396">
        <v>3.3415409999999999</v>
      </c>
      <c r="DT396">
        <v>5.6009073498316466</v>
      </c>
      <c r="DU396">
        <v>5.5726779999999998</v>
      </c>
      <c r="DV396">
        <v>5.6505470000000004</v>
      </c>
      <c r="DW396">
        <v>7.7869000000000632E-2</v>
      </c>
      <c r="DX396">
        <v>5.5726779999999998</v>
      </c>
      <c r="DY396">
        <v>3.4143346896724309</v>
      </c>
      <c r="DZ396">
        <v>3.2587000000000002</v>
      </c>
      <c r="EA396">
        <v>3.420239</v>
      </c>
      <c r="EB396">
        <v>0.1615389999999999</v>
      </c>
      <c r="EC396">
        <v>3.420239</v>
      </c>
      <c r="ED396">
        <v>6.4447193307931316</v>
      </c>
      <c r="EE396">
        <v>6.4248050000000001</v>
      </c>
      <c r="EF396">
        <v>6.4853079999999999</v>
      </c>
      <c r="EG396">
        <v>6.0502999999999751E-2</v>
      </c>
      <c r="EH396">
        <v>6.4560240000000002</v>
      </c>
      <c r="EI396">
        <v>7.229481005940916</v>
      </c>
      <c r="EJ396">
        <v>6.2613469999999998</v>
      </c>
      <c r="EK396">
        <v>7.856903</v>
      </c>
      <c r="EL396">
        <v>1.595556</v>
      </c>
      <c r="EM396">
        <v>7.7793330000000003</v>
      </c>
      <c r="EN396">
        <v>18.50354355683077</v>
      </c>
      <c r="EO396">
        <v>16.76718</v>
      </c>
      <c r="EP396">
        <v>21.559930000000001</v>
      </c>
      <c r="EQ396">
        <v>4.7927500000000016</v>
      </c>
      <c r="ER396">
        <v>16.76718</v>
      </c>
      <c r="ES396">
        <v>6.8707145687450151</v>
      </c>
      <c r="ET396">
        <v>6.86226</v>
      </c>
      <c r="EU396">
        <v>7.0353399999999997</v>
      </c>
      <c r="EV396">
        <v>0.17307999999999971</v>
      </c>
      <c r="EW396">
        <v>6.86911</v>
      </c>
      <c r="EX396">
        <v>11.63282898808575</v>
      </c>
      <c r="EY396">
        <v>9.7984100000000005</v>
      </c>
      <c r="EZ396">
        <v>14.68643</v>
      </c>
      <c r="FA396">
        <v>4.8880199999999991</v>
      </c>
      <c r="FB396">
        <v>9.8980700000000006</v>
      </c>
      <c r="FC396">
        <v>0.57198978642995468</v>
      </c>
      <c r="FD396">
        <v>0.51831454217276784</v>
      </c>
      <c r="FE396">
        <v>0.6664701665531666</v>
      </c>
      <c r="FF396">
        <v>0.14815562438039881</v>
      </c>
      <c r="FG396">
        <v>0.51831454217276784</v>
      </c>
      <c r="FH396">
        <v>1.6930015383373651</v>
      </c>
      <c r="FI396">
        <v>1.392741502187528</v>
      </c>
      <c r="FJ396">
        <v>2.1366741834582088</v>
      </c>
      <c r="FK396">
        <v>0.74393268127068124</v>
      </c>
      <c r="FL396">
        <v>1.440953777126877</v>
      </c>
      <c r="FM396">
        <v>32.51752615927213</v>
      </c>
      <c r="FN396">
        <v>31.51</v>
      </c>
      <c r="FO396">
        <v>33.549999999999997</v>
      </c>
      <c r="FP396">
        <v>2.039999999999996</v>
      </c>
      <c r="FQ396">
        <v>33.090000000000003</v>
      </c>
      <c r="FR396">
        <v>226.09742970305771</v>
      </c>
      <c r="FS396">
        <v>223.52343999999999</v>
      </c>
      <c r="FT396">
        <v>229.67357999999999</v>
      </c>
      <c r="FU396">
        <v>6.1501399999999933</v>
      </c>
      <c r="FV396">
        <v>224.06567999999999</v>
      </c>
      <c r="FW396">
        <v>0.84432282715851181</v>
      </c>
      <c r="FX396">
        <v>0.83346299999999995</v>
      </c>
      <c r="FY396">
        <v>0.85103899999999999</v>
      </c>
      <c r="FZ396">
        <v>1.757600000000004E-2</v>
      </c>
      <c r="GA396">
        <v>0.85049399999999997</v>
      </c>
      <c r="GB396">
        <v>4</v>
      </c>
      <c r="GC396">
        <v>4</v>
      </c>
    </row>
    <row r="397" spans="1:185" x14ac:dyDescent="0.3">
      <c r="A397" s="36" t="s">
        <v>1852</v>
      </c>
      <c r="B397">
        <v>-4.4863909461010862E-2</v>
      </c>
      <c r="C397">
        <v>1.8514231479397509</v>
      </c>
      <c r="D397">
        <v>1.7495127159885611</v>
      </c>
      <c r="E397">
        <v>-0.76496915248038877</v>
      </c>
      <c r="F397">
        <v>-0.66220810222296278</v>
      </c>
      <c r="G397">
        <v>1.427180539553925</v>
      </c>
      <c r="H397">
        <v>-54.177325620985087</v>
      </c>
      <c r="I397">
        <v>4.3944860047359592E-4</v>
      </c>
      <c r="J397">
        <v>0.54582500017999025</v>
      </c>
      <c r="K397">
        <v>0.23606645518374991</v>
      </c>
      <c r="L397">
        <v>-4.3738299660266107E-2</v>
      </c>
      <c r="M397">
        <v>7.7116755721025304E-2</v>
      </c>
      <c r="N397">
        <v>0.19511797455543561</v>
      </c>
      <c r="O397">
        <v>-0.2388611090925003</v>
      </c>
      <c r="P397">
        <v>-4.3743134537064771E-2</v>
      </c>
      <c r="Q397">
        <v>-0.14130106535879811</v>
      </c>
      <c r="R397">
        <v>5.1177289680855671E-2</v>
      </c>
      <c r="S397">
        <v>0.74547683809638754</v>
      </c>
      <c r="T397">
        <v>-0.52982335685774085</v>
      </c>
      <c r="U397">
        <v>-0.50912294092884169</v>
      </c>
      <c r="V397">
        <v>1.960755530191149</v>
      </c>
      <c r="W397">
        <v>1.95144218822794</v>
      </c>
      <c r="X397">
        <v>0.1770106804163985</v>
      </c>
      <c r="Y397">
        <v>0.15762528556470229</v>
      </c>
      <c r="Z397">
        <v>3.3908965345736328E-2</v>
      </c>
      <c r="AA397">
        <v>4.1098698821021212E-2</v>
      </c>
      <c r="AB397">
        <v>51.88548472665255</v>
      </c>
      <c r="AC397">
        <v>-0.39575979833730007</v>
      </c>
      <c r="AD397">
        <v>1.9330403067751409</v>
      </c>
      <c r="AE397">
        <v>0.57277047875369858</v>
      </c>
      <c r="AF397">
        <v>0.55338508390200247</v>
      </c>
      <c r="AG397">
        <v>1.037678444024619</v>
      </c>
      <c r="AH397">
        <v>4.4714698843737171E-3</v>
      </c>
      <c r="AI397">
        <v>302.03276014597691</v>
      </c>
      <c r="AJ397">
        <v>260.69213188989909</v>
      </c>
      <c r="AK397">
        <v>284.04396082726493</v>
      </c>
      <c r="AL397">
        <v>361.36212997900623</v>
      </c>
      <c r="AM397">
        <v>256.68618097563439</v>
      </c>
      <c r="AN397">
        <v>359.88743645321688</v>
      </c>
      <c r="AO397">
        <v>167.079371881924</v>
      </c>
      <c r="AP397">
        <v>314.76129981648842</v>
      </c>
      <c r="AQ397">
        <v>20.535875044659338</v>
      </c>
      <c r="AR397">
        <v>4.5173470836228091</v>
      </c>
      <c r="AS397">
        <v>11.953894059091519</v>
      </c>
      <c r="AT397">
        <v>-16.955777664350631</v>
      </c>
      <c r="AU397">
        <v>-6.0969980885076982</v>
      </c>
      <c r="AV397">
        <v>-10.858779575842931</v>
      </c>
      <c r="AW397">
        <v>4.9373596675123492</v>
      </c>
      <c r="AX397">
        <v>4.4165999999999999</v>
      </c>
      <c r="AY397">
        <v>5.3470000000000004</v>
      </c>
      <c r="AZ397">
        <v>0.93040000000000056</v>
      </c>
      <c r="BA397">
        <v>4.7260999999999997</v>
      </c>
      <c r="BB397">
        <v>0.93737345024275487</v>
      </c>
      <c r="BC397">
        <v>0.93400000000000005</v>
      </c>
      <c r="BD397">
        <v>0.94679999999999997</v>
      </c>
      <c r="BE397">
        <v>1.2799999999999921E-2</v>
      </c>
      <c r="BF397">
        <v>0.94679999999999997</v>
      </c>
      <c r="BG397">
        <v>16.52881890851846</v>
      </c>
      <c r="BH397">
        <v>15.238200000000001</v>
      </c>
      <c r="BI397">
        <v>17.008700000000001</v>
      </c>
      <c r="BJ397">
        <v>1.7705</v>
      </c>
      <c r="BK397">
        <v>15.238200000000001</v>
      </c>
      <c r="BL397">
        <v>24.456829285274321</v>
      </c>
      <c r="BM397">
        <v>21.684100000000001</v>
      </c>
      <c r="BN397">
        <v>27.579000000000001</v>
      </c>
      <c r="BO397">
        <v>5.8948999999999998</v>
      </c>
      <c r="BP397">
        <v>21.684100000000001</v>
      </c>
      <c r="BQ397">
        <v>15.3847093367699</v>
      </c>
      <c r="BR397">
        <v>13.9933</v>
      </c>
      <c r="BS397">
        <v>16.2577</v>
      </c>
      <c r="BT397">
        <v>2.2644000000000002</v>
      </c>
      <c r="BU397">
        <v>13.9933</v>
      </c>
      <c r="BV397">
        <v>2.9816226869672442</v>
      </c>
      <c r="BW397">
        <v>-1.0572999999999999</v>
      </c>
      <c r="BX397">
        <v>6.7256</v>
      </c>
      <c r="BY397">
        <v>7.7828999999999997</v>
      </c>
      <c r="BZ397">
        <v>2.3969999999999998</v>
      </c>
      <c r="CA397">
        <v>-18.36633202373714</v>
      </c>
      <c r="CB397">
        <v>-21.974</v>
      </c>
      <c r="CC397">
        <v>-15.2004</v>
      </c>
      <c r="CD397">
        <v>6.7736000000000001</v>
      </c>
      <c r="CE397">
        <v>-16.3903</v>
      </c>
      <c r="CF397">
        <v>45.126136636728504</v>
      </c>
      <c r="CG397">
        <v>42.8</v>
      </c>
      <c r="CH397">
        <v>46.4</v>
      </c>
      <c r="CI397">
        <v>3.600000000000001</v>
      </c>
      <c r="CJ397">
        <v>42.8</v>
      </c>
      <c r="CK397">
        <v>15.21710206934489</v>
      </c>
      <c r="CL397">
        <v>12.9</v>
      </c>
      <c r="CM397">
        <v>17.100000000000001</v>
      </c>
      <c r="CN397">
        <v>4.2000000000000011</v>
      </c>
      <c r="CO397">
        <v>12.9</v>
      </c>
      <c r="CP397">
        <v>46.583802427499791</v>
      </c>
      <c r="CQ397">
        <v>36.799999999999997</v>
      </c>
      <c r="CR397">
        <v>55.6</v>
      </c>
      <c r="CS397">
        <v>18.8</v>
      </c>
      <c r="CT397">
        <v>49</v>
      </c>
      <c r="CU397">
        <v>9.5866164688810862</v>
      </c>
      <c r="CV397">
        <v>9.4</v>
      </c>
      <c r="CW397">
        <v>9.8000000000000007</v>
      </c>
      <c r="CX397">
        <v>0.40000000000000041</v>
      </c>
      <c r="CY397">
        <v>9.8000000000000007</v>
      </c>
      <c r="CZ397">
        <v>117.3090724953019</v>
      </c>
      <c r="DA397">
        <v>115.9</v>
      </c>
      <c r="DB397">
        <v>123.6</v>
      </c>
      <c r="DC397">
        <v>7.6999999999999886</v>
      </c>
      <c r="DD397">
        <v>123.6</v>
      </c>
      <c r="DE397">
        <v>5.6272007498906538</v>
      </c>
      <c r="DF397">
        <v>3</v>
      </c>
      <c r="DG397">
        <v>7.7</v>
      </c>
      <c r="DH397">
        <v>4.7</v>
      </c>
      <c r="DI397">
        <v>3</v>
      </c>
      <c r="DJ397">
        <v>0.1433773699896547</v>
      </c>
      <c r="DK397">
        <v>0.13476070528967249</v>
      </c>
      <c r="DL397">
        <v>0.14781777636189869</v>
      </c>
      <c r="DM397">
        <v>1.3057071072226119E-2</v>
      </c>
      <c r="DN397">
        <v>0.13476070528967249</v>
      </c>
      <c r="DO397">
        <v>3.083953120475508</v>
      </c>
      <c r="DP397">
        <v>2.9991289999999999</v>
      </c>
      <c r="DQ397">
        <v>3.1782499999999998</v>
      </c>
      <c r="DR397">
        <v>0.17912099999999989</v>
      </c>
      <c r="DS397">
        <v>3.1255250000000001</v>
      </c>
      <c r="DT397">
        <v>6.1912347084606294</v>
      </c>
      <c r="DU397">
        <v>6.1471150000000003</v>
      </c>
      <c r="DV397">
        <v>6.2189310000000004</v>
      </c>
      <c r="DW397">
        <v>7.1816000000000102E-2</v>
      </c>
      <c r="DX397">
        <v>6.1471150000000003</v>
      </c>
      <c r="DY397">
        <v>3.202141754704277</v>
      </c>
      <c r="DZ397">
        <v>2.9991289999999999</v>
      </c>
      <c r="EA397">
        <v>3.3838110000000001</v>
      </c>
      <c r="EB397">
        <v>0.38468200000000019</v>
      </c>
      <c r="EC397">
        <v>3.1255250000000001</v>
      </c>
      <c r="ED397">
        <v>7.7382388955884744</v>
      </c>
      <c r="EE397">
        <v>6.6072519999999999</v>
      </c>
      <c r="EF397">
        <v>8.7834059999999994</v>
      </c>
      <c r="EG397">
        <v>2.176153999999999</v>
      </c>
      <c r="EH397">
        <v>6.6251300000000004</v>
      </c>
      <c r="EI397">
        <v>10.165864243550431</v>
      </c>
      <c r="EJ397">
        <v>9.6157070000000004</v>
      </c>
      <c r="EK397">
        <v>11.466718</v>
      </c>
      <c r="EL397">
        <v>1.851011</v>
      </c>
      <c r="EM397">
        <v>11.466718</v>
      </c>
      <c r="EN397">
        <v>18.435044958805101</v>
      </c>
      <c r="EO397">
        <v>13.73019</v>
      </c>
      <c r="EP397">
        <v>22.706569999999999</v>
      </c>
      <c r="EQ397">
        <v>8.9763799999999989</v>
      </c>
      <c r="ER397">
        <v>18.311879999999999</v>
      </c>
      <c r="ES397">
        <v>8.0710135068986428</v>
      </c>
      <c r="ET397">
        <v>7.02982</v>
      </c>
      <c r="EU397">
        <v>8.9424700000000001</v>
      </c>
      <c r="EV397">
        <v>1.91265</v>
      </c>
      <c r="EW397">
        <v>7.02982</v>
      </c>
      <c r="EX397">
        <v>10.36403145190646</v>
      </c>
      <c r="EY397">
        <v>4.7903700000000002</v>
      </c>
      <c r="EZ397">
        <v>15.62753</v>
      </c>
      <c r="FA397">
        <v>10.837160000000001</v>
      </c>
      <c r="FB397">
        <v>11.28206</v>
      </c>
      <c r="FC397">
        <v>0.34493540188300592</v>
      </c>
      <c r="FD397">
        <v>0.25690355603488602</v>
      </c>
      <c r="FE397">
        <v>0.4248592756804575</v>
      </c>
      <c r="FF397">
        <v>0.16795571964557149</v>
      </c>
      <c r="FG397">
        <v>0.34263088054018981</v>
      </c>
      <c r="FH397">
        <v>1.369776251123608</v>
      </c>
      <c r="FI397">
        <v>0.535846359322671</v>
      </c>
      <c r="FJ397">
        <v>2.2075775811409462</v>
      </c>
      <c r="FK397">
        <v>1.6717312218182749</v>
      </c>
      <c r="FL397">
        <v>1.6048860426013749</v>
      </c>
      <c r="FM397">
        <v>35.913768103012728</v>
      </c>
      <c r="FN397">
        <v>34.19</v>
      </c>
      <c r="FO397">
        <v>38.799999999999997</v>
      </c>
      <c r="FP397">
        <v>4.6099999999999994</v>
      </c>
      <c r="FQ397">
        <v>37.090000000000003</v>
      </c>
      <c r="FR397">
        <v>337.75995581092081</v>
      </c>
      <c r="FS397">
        <v>324.13857999999999</v>
      </c>
      <c r="FT397">
        <v>352.49538000000001</v>
      </c>
      <c r="FU397">
        <v>28.356800000000021</v>
      </c>
      <c r="FV397">
        <v>341.19729999999998</v>
      </c>
      <c r="FW397">
        <v>0.79375135358628035</v>
      </c>
      <c r="FX397">
        <v>0.75937299999999996</v>
      </c>
      <c r="FY397">
        <v>0.82576700000000003</v>
      </c>
      <c r="FZ397">
        <v>6.6394000000000064E-2</v>
      </c>
      <c r="GA397">
        <v>0.78628799999999999</v>
      </c>
      <c r="GB397">
        <v>4</v>
      </c>
      <c r="GC397">
        <v>12</v>
      </c>
    </row>
    <row r="398" spans="1:185" x14ac:dyDescent="0.3">
      <c r="A398" s="36" t="s">
        <v>1856</v>
      </c>
      <c r="B398">
        <v>-4.3228397937180217E-2</v>
      </c>
      <c r="C398">
        <v>1.884857886150527</v>
      </c>
      <c r="D398">
        <v>1.6840566196757081</v>
      </c>
      <c r="E398">
        <v>-0.70126405563874594</v>
      </c>
      <c r="F398">
        <v>-0.67369599145174597</v>
      </c>
      <c r="G398">
        <v>1.374909999325501</v>
      </c>
      <c r="H398">
        <v>-54.175260758126598</v>
      </c>
      <c r="I398">
        <v>2.4436181704106559E-3</v>
      </c>
      <c r="J398">
        <v>0.47075586254772689</v>
      </c>
      <c r="K398">
        <v>0.2024307119749858</v>
      </c>
      <c r="L398">
        <v>-3.2743931961770341E-2</v>
      </c>
      <c r="M398">
        <v>8.79536898849414E-2</v>
      </c>
      <c r="N398">
        <v>0.19495878036326331</v>
      </c>
      <c r="O398">
        <v>-0.2387951524146035</v>
      </c>
      <c r="P398">
        <v>-4.3836372051340201E-2</v>
      </c>
      <c r="Q398">
        <v>-0.1413131553710478</v>
      </c>
      <c r="R398">
        <v>5.1228795336393497E-2</v>
      </c>
      <c r="S398">
        <v>0.75483235931115045</v>
      </c>
      <c r="T398">
        <v>-0.52902129562922195</v>
      </c>
      <c r="U398">
        <v>-0.51164144611075302</v>
      </c>
      <c r="V398">
        <v>1.960399839940802</v>
      </c>
      <c r="W398">
        <v>1.9547672294637359</v>
      </c>
      <c r="X398">
        <v>0.17483557969249131</v>
      </c>
      <c r="Y398">
        <v>0.15878862558632731</v>
      </c>
      <c r="Z398">
        <v>2.9493554677754209E-2</v>
      </c>
      <c r="AA398">
        <v>3.2534166317500307E-2</v>
      </c>
      <c r="AB398">
        <v>53.879745257328217</v>
      </c>
      <c r="AC398">
        <v>-0.40989161301473631</v>
      </c>
      <c r="AD398">
        <v>1.930877854717598</v>
      </c>
      <c r="AE398">
        <v>0.58472719270722773</v>
      </c>
      <c r="AF398">
        <v>0.56868023860106365</v>
      </c>
      <c r="AG398">
        <v>0.90762850553895102</v>
      </c>
      <c r="AH398">
        <v>4.4968853237426299E-3</v>
      </c>
      <c r="AI398">
        <v>301.40060850930257</v>
      </c>
      <c r="AJ398">
        <v>234.04879298324849</v>
      </c>
      <c r="AK398">
        <v>311.75642131161709</v>
      </c>
      <c r="AL398">
        <v>358.3965949041372</v>
      </c>
      <c r="AM398">
        <v>264.15418895705773</v>
      </c>
      <c r="AN398">
        <v>360.91099324322857</v>
      </c>
      <c r="AO398">
        <v>196.06790702982269</v>
      </c>
      <c r="AP398">
        <v>308.30189034519151</v>
      </c>
      <c r="AQ398">
        <v>20.162486797055369</v>
      </c>
      <c r="AR398">
        <v>4.5719278186519672</v>
      </c>
      <c r="AS398">
        <v>11.6332137216248</v>
      </c>
      <c r="AT398">
        <v>-17.892973145852309</v>
      </c>
      <c r="AU398">
        <v>-6.4155222453600373</v>
      </c>
      <c r="AV398">
        <v>-11.477450900492279</v>
      </c>
      <c r="AW398">
        <v>5.8442379666566957</v>
      </c>
      <c r="AX398">
        <v>3.6417999999999999</v>
      </c>
      <c r="AY398">
        <v>7.1425000000000001</v>
      </c>
      <c r="AZ398">
        <v>3.5007000000000001</v>
      </c>
      <c r="BA398">
        <v>7.1425000000000001</v>
      </c>
      <c r="BB398">
        <v>0.96291929598244119</v>
      </c>
      <c r="BC398">
        <v>0.96240000000000003</v>
      </c>
      <c r="BD398">
        <v>0.96379999999999999</v>
      </c>
      <c r="BE398">
        <v>1.3999999999999571E-3</v>
      </c>
      <c r="BF398">
        <v>0.9637</v>
      </c>
      <c r="BG398">
        <v>12.60548934905164</v>
      </c>
      <c r="BH398">
        <v>12.4482</v>
      </c>
      <c r="BI398">
        <v>12.6996</v>
      </c>
      <c r="BJ398">
        <v>0.25140000000000029</v>
      </c>
      <c r="BK398">
        <v>12.4697</v>
      </c>
      <c r="BL398">
        <v>24.070145446622082</v>
      </c>
      <c r="BM398">
        <v>19.7608</v>
      </c>
      <c r="BN398">
        <v>30.772500000000001</v>
      </c>
      <c r="BO398">
        <v>11.011699999999999</v>
      </c>
      <c r="BP398">
        <v>19.7608</v>
      </c>
      <c r="BQ398">
        <v>15.953206414639711</v>
      </c>
      <c r="BR398">
        <v>13.6394</v>
      </c>
      <c r="BS398">
        <v>21.351199999999999</v>
      </c>
      <c r="BT398">
        <v>7.7117999999999984</v>
      </c>
      <c r="BU398">
        <v>13.6394</v>
      </c>
      <c r="BV398">
        <v>1.362147266260388</v>
      </c>
      <c r="BW398">
        <v>-8.9201999999999995</v>
      </c>
      <c r="BX398">
        <v>4.3445</v>
      </c>
      <c r="BY398">
        <v>13.264699999999999</v>
      </c>
      <c r="BZ398">
        <v>0.64490000000000003</v>
      </c>
      <c r="CA398">
        <v>-17.315360055084319</v>
      </c>
      <c r="CB398">
        <v>-22.145900000000001</v>
      </c>
      <c r="CC398">
        <v>-11.076700000000001</v>
      </c>
      <c r="CD398">
        <v>11.0692</v>
      </c>
      <c r="CE398">
        <v>-14.2843</v>
      </c>
      <c r="CF398">
        <v>52.609102898037193</v>
      </c>
      <c r="CG398">
        <v>43.9</v>
      </c>
      <c r="CH398">
        <v>60.6</v>
      </c>
      <c r="CI398">
        <v>16.7</v>
      </c>
      <c r="CJ398">
        <v>43.9</v>
      </c>
      <c r="CK398">
        <v>19.636131098098019</v>
      </c>
      <c r="CL398">
        <v>12.2</v>
      </c>
      <c r="CM398">
        <v>26.5</v>
      </c>
      <c r="CN398">
        <v>14.3</v>
      </c>
      <c r="CO398">
        <v>12.2</v>
      </c>
      <c r="CP398">
        <v>34.161861820321398</v>
      </c>
      <c r="CQ398">
        <v>30.5</v>
      </c>
      <c r="CR398">
        <v>36.9</v>
      </c>
      <c r="CS398">
        <v>6.3999999999999986</v>
      </c>
      <c r="CT398">
        <v>31</v>
      </c>
      <c r="CU398">
        <v>9.9171183753812002</v>
      </c>
      <c r="CV398">
        <v>9.6999999999999993</v>
      </c>
      <c r="CW398">
        <v>10.1</v>
      </c>
      <c r="CX398">
        <v>0.40000000000000041</v>
      </c>
      <c r="CY398">
        <v>9.6999999999999993</v>
      </c>
      <c r="CZ398">
        <v>161.10528096964509</v>
      </c>
      <c r="DA398">
        <v>146.80000000000001</v>
      </c>
      <c r="DB398">
        <v>179</v>
      </c>
      <c r="DC398">
        <v>32.199999999999989</v>
      </c>
      <c r="DD398">
        <v>176.6</v>
      </c>
      <c r="DE398">
        <v>9.4165636570209301</v>
      </c>
      <c r="DF398">
        <v>2.4</v>
      </c>
      <c r="DG398">
        <v>15.9</v>
      </c>
      <c r="DH398">
        <v>13.5</v>
      </c>
      <c r="DI398">
        <v>2.4</v>
      </c>
      <c r="DJ398">
        <v>0.17145491028445581</v>
      </c>
      <c r="DK398">
        <v>0.13848580441640379</v>
      </c>
      <c r="DL398">
        <v>0.20186542305129909</v>
      </c>
      <c r="DM398">
        <v>6.3379618634895357E-2</v>
      </c>
      <c r="DN398">
        <v>0.13848580441640379</v>
      </c>
      <c r="DO398">
        <v>3.2696866474001132</v>
      </c>
      <c r="DP398">
        <v>3.1626970000000001</v>
      </c>
      <c r="DQ398">
        <v>3.3760430000000001</v>
      </c>
      <c r="DR398">
        <v>0.21334600000000001</v>
      </c>
      <c r="DS398">
        <v>3.1626970000000001</v>
      </c>
      <c r="DT398">
        <v>6.1127407423058457</v>
      </c>
      <c r="DU398">
        <v>5.6168959999999997</v>
      </c>
      <c r="DV398">
        <v>6.5431179999999998</v>
      </c>
      <c r="DW398">
        <v>0.9262220000000001</v>
      </c>
      <c r="DX398">
        <v>5.6168959999999997</v>
      </c>
      <c r="DY398">
        <v>3.3077420228805359</v>
      </c>
      <c r="DZ398">
        <v>3.1626970000000001</v>
      </c>
      <c r="EA398">
        <v>3.3956</v>
      </c>
      <c r="EB398">
        <v>0.23290299999999989</v>
      </c>
      <c r="EC398">
        <v>3.1626970000000001</v>
      </c>
      <c r="ED398">
        <v>7.8010648888957528</v>
      </c>
      <c r="EE398">
        <v>6.7348160000000004</v>
      </c>
      <c r="EF398">
        <v>11.171462</v>
      </c>
      <c r="EG398">
        <v>4.4366459999999996</v>
      </c>
      <c r="EH398">
        <v>7.6131010000000003</v>
      </c>
      <c r="EI398">
        <v>8.2580396004127135</v>
      </c>
      <c r="EJ398">
        <v>6.9446320000000004</v>
      </c>
      <c r="EK398">
        <v>11.224107</v>
      </c>
      <c r="EL398">
        <v>4.2794749999999997</v>
      </c>
      <c r="EM398">
        <v>11.224107</v>
      </c>
      <c r="EN398">
        <v>33.822160126992621</v>
      </c>
      <c r="EO398">
        <v>26.434899999999999</v>
      </c>
      <c r="EP398">
        <v>38.468249999999998</v>
      </c>
      <c r="EQ398">
        <v>12.03335</v>
      </c>
      <c r="ER398">
        <v>26.434899999999999</v>
      </c>
      <c r="ES398">
        <v>7.0881242174513543</v>
      </c>
      <c r="ET398">
        <v>7.0833500000000003</v>
      </c>
      <c r="EU398">
        <v>7.0920199999999998</v>
      </c>
      <c r="EV398">
        <v>8.6699999999995114E-3</v>
      </c>
      <c r="EW398">
        <v>7.0843699999999998</v>
      </c>
      <c r="EX398">
        <v>26.734035909541259</v>
      </c>
      <c r="EY398">
        <v>19.350529999999999</v>
      </c>
      <c r="EZ398">
        <v>31.378019999999999</v>
      </c>
      <c r="FA398">
        <v>12.02749</v>
      </c>
      <c r="FB398">
        <v>19.350529999999999</v>
      </c>
      <c r="FC398">
        <v>0.6328414398785257</v>
      </c>
      <c r="FD398">
        <v>0.4946195073357767</v>
      </c>
      <c r="FE398">
        <v>0.71977374089062152</v>
      </c>
      <c r="FF398">
        <v>0.22515423355484479</v>
      </c>
      <c r="FG398">
        <v>0.4946195073357767</v>
      </c>
      <c r="FH398">
        <v>3.771391701418036</v>
      </c>
      <c r="FI398">
        <v>2.731439775167023</v>
      </c>
      <c r="FJ398">
        <v>4.4255292141439702</v>
      </c>
      <c r="FK398">
        <v>1.6940894389769481</v>
      </c>
      <c r="FL398">
        <v>2.731439775167023</v>
      </c>
      <c r="FM398">
        <v>38.121538728516441</v>
      </c>
      <c r="FN398">
        <v>34.22</v>
      </c>
      <c r="FO398">
        <v>41</v>
      </c>
      <c r="FP398">
        <v>6.7800000000000011</v>
      </c>
      <c r="FQ398">
        <v>35.46</v>
      </c>
      <c r="FR398">
        <v>355.19056299741618</v>
      </c>
      <c r="FS398">
        <v>353.02260000000001</v>
      </c>
      <c r="FT398">
        <v>362.01907999999997</v>
      </c>
      <c r="FU398">
        <v>8.9964799999999627</v>
      </c>
      <c r="FV398">
        <v>354.98802999999998</v>
      </c>
      <c r="FW398">
        <v>0.75532530996634273</v>
      </c>
      <c r="FX398">
        <v>0.74231400000000003</v>
      </c>
      <c r="FY398">
        <v>0.75955499999999998</v>
      </c>
      <c r="FZ398">
        <v>1.7240999999999951E-2</v>
      </c>
      <c r="GA398">
        <v>0.75551500000000005</v>
      </c>
      <c r="GB398">
        <v>5</v>
      </c>
      <c r="GC398">
        <v>12</v>
      </c>
    </row>
    <row r="399" spans="1:185" x14ac:dyDescent="0.3">
      <c r="A399" s="36" t="s">
        <v>1859</v>
      </c>
      <c r="B399">
        <v>-4.887392424404477E-2</v>
      </c>
      <c r="C399">
        <v>1.8372131894340979</v>
      </c>
      <c r="D399">
        <v>1.762933889614845</v>
      </c>
      <c r="E399">
        <v>-0.78564881613273707</v>
      </c>
      <c r="F399">
        <v>-0.65163182264117669</v>
      </c>
      <c r="G399">
        <v>1.4372806387739141</v>
      </c>
      <c r="H399">
        <v>-54.181662235072487</v>
      </c>
      <c r="I399">
        <v>4.0698333299445967E-4</v>
      </c>
      <c r="J399">
        <v>0.3086952441109756</v>
      </c>
      <c r="K399">
        <v>0.2461450325981894</v>
      </c>
      <c r="L399">
        <v>-4.859515285028973E-2</v>
      </c>
      <c r="M399">
        <v>7.1679712699270842E-2</v>
      </c>
      <c r="N399">
        <v>0.18502284019612439</v>
      </c>
      <c r="O399">
        <v>-0.22878069349427679</v>
      </c>
      <c r="P399">
        <v>-4.3757853298152433E-2</v>
      </c>
      <c r="Q399">
        <v>-0.13626849203703431</v>
      </c>
      <c r="R399">
        <v>5.0198667478705973E-2</v>
      </c>
      <c r="S399">
        <v>0.74106262863657879</v>
      </c>
      <c r="T399">
        <v>-0.52488880297379292</v>
      </c>
      <c r="U399">
        <v>-0.50336832040352419</v>
      </c>
      <c r="V399">
        <v>1.9608904946340939</v>
      </c>
      <c r="W399">
        <v>1.9514532425925479</v>
      </c>
      <c r="X399">
        <v>0.18109778276538971</v>
      </c>
      <c r="Y399">
        <v>0.16035581304739069</v>
      </c>
      <c r="Z399">
        <v>3.5544159781179759E-2</v>
      </c>
      <c r="AA399">
        <v>4.5764066790699047E-2</v>
      </c>
      <c r="AB399">
        <v>51.918010632126553</v>
      </c>
      <c r="AC399">
        <v>-0.39173228917407099</v>
      </c>
      <c r="AD399">
        <v>1.939953788055133</v>
      </c>
      <c r="AE399">
        <v>0.57283007193946078</v>
      </c>
      <c r="AF399">
        <v>0.55208810222146165</v>
      </c>
      <c r="AG399">
        <v>1.0895417483962759</v>
      </c>
      <c r="AH399">
        <v>4.6879114636257701E-3</v>
      </c>
      <c r="AI399">
        <v>306.99504400435478</v>
      </c>
      <c r="AJ399">
        <v>271.11604319582921</v>
      </c>
      <c r="AK399">
        <v>290.59457157439721</v>
      </c>
      <c r="AL399">
        <v>359.27445638892988</v>
      </c>
      <c r="AM399">
        <v>279.97539599014101</v>
      </c>
      <c r="AN399">
        <v>389.01621481302902</v>
      </c>
      <c r="AO399">
        <v>180.41233628939219</v>
      </c>
      <c r="AP399">
        <v>343.51010185967323</v>
      </c>
      <c r="AQ399">
        <v>20.490687593948159</v>
      </c>
      <c r="AR399">
        <v>4.740855570492732</v>
      </c>
      <c r="AS399">
        <v>11.155526030586101</v>
      </c>
      <c r="AT399">
        <v>-17.245849342366171</v>
      </c>
      <c r="AU399">
        <v>-5.3044654402894214</v>
      </c>
      <c r="AV399">
        <v>-11.941383902076749</v>
      </c>
      <c r="AW399">
        <v>5.0369107944807157</v>
      </c>
      <c r="AX399">
        <v>4.3207000000000004</v>
      </c>
      <c r="AY399">
        <v>5.9302000000000001</v>
      </c>
      <c r="AZ399">
        <v>1.6094999999999999</v>
      </c>
      <c r="BA399">
        <v>5.7666000000000004</v>
      </c>
      <c r="BB399">
        <v>0.93838304031282915</v>
      </c>
      <c r="BC399">
        <v>0.93679999999999997</v>
      </c>
      <c r="BD399">
        <v>0.9506</v>
      </c>
      <c r="BE399">
        <v>1.3800000000000029E-2</v>
      </c>
      <c r="BF399">
        <v>0.9506</v>
      </c>
      <c r="BG399">
        <v>16.374349703475179</v>
      </c>
      <c r="BH399">
        <v>14.650499999999999</v>
      </c>
      <c r="BI399">
        <v>16.578600000000002</v>
      </c>
      <c r="BJ399">
        <v>1.9281000000000019</v>
      </c>
      <c r="BK399">
        <v>14.650499999999999</v>
      </c>
      <c r="BL399">
        <v>28.00820579855154</v>
      </c>
      <c r="BM399">
        <v>17.120899999999999</v>
      </c>
      <c r="BN399">
        <v>32.806800000000003</v>
      </c>
      <c r="BO399">
        <v>15.6859</v>
      </c>
      <c r="BP399">
        <v>23.202200000000001</v>
      </c>
      <c r="BQ399">
        <v>19.11467863155773</v>
      </c>
      <c r="BR399">
        <v>10.8666</v>
      </c>
      <c r="BS399">
        <v>25.310199999999998</v>
      </c>
      <c r="BT399">
        <v>14.4436</v>
      </c>
      <c r="BU399">
        <v>15.837199999999999</v>
      </c>
      <c r="BV399">
        <v>0.4170023368984821</v>
      </c>
      <c r="BW399">
        <v>-5.0598000000000001</v>
      </c>
      <c r="BX399">
        <v>9.8301999999999996</v>
      </c>
      <c r="BY399">
        <v>14.89</v>
      </c>
      <c r="BZ399">
        <v>1.0846</v>
      </c>
      <c r="CA399">
        <v>-19.53168202363841</v>
      </c>
      <c r="CB399">
        <v>-23.714600000000001</v>
      </c>
      <c r="CC399">
        <v>-13.049099999999999</v>
      </c>
      <c r="CD399">
        <v>10.6655</v>
      </c>
      <c r="CE399">
        <v>-16.921900000000001</v>
      </c>
      <c r="CF399">
        <v>45.506112953355903</v>
      </c>
      <c r="CG399">
        <v>42.5</v>
      </c>
      <c r="CH399">
        <v>46.6</v>
      </c>
      <c r="CI399">
        <v>4.1000000000000014</v>
      </c>
      <c r="CJ399">
        <v>42.5</v>
      </c>
      <c r="CK399">
        <v>15.90826439798095</v>
      </c>
      <c r="CL399">
        <v>12.6</v>
      </c>
      <c r="CM399">
        <v>17.3</v>
      </c>
      <c r="CN399">
        <v>4.7000000000000011</v>
      </c>
      <c r="CO399">
        <v>12.6</v>
      </c>
      <c r="CP399">
        <v>44.293752164015423</v>
      </c>
      <c r="CQ399">
        <v>36.299999999999997</v>
      </c>
      <c r="CR399">
        <v>56.1</v>
      </c>
      <c r="CS399">
        <v>19.8</v>
      </c>
      <c r="CT399">
        <v>48.8</v>
      </c>
      <c r="CU399">
        <v>9.5185310761307171</v>
      </c>
      <c r="CV399">
        <v>9.4</v>
      </c>
      <c r="CW399">
        <v>9.8000000000000007</v>
      </c>
      <c r="CX399">
        <v>0.40000000000000041</v>
      </c>
      <c r="CY399">
        <v>9.6999999999999993</v>
      </c>
      <c r="CZ399">
        <v>131.59489541154409</v>
      </c>
      <c r="DA399">
        <v>116.8</v>
      </c>
      <c r="DB399">
        <v>153.9</v>
      </c>
      <c r="DC399">
        <v>37.100000000000009</v>
      </c>
      <c r="DD399">
        <v>152.9</v>
      </c>
      <c r="DE399">
        <v>6.3861807150486234</v>
      </c>
      <c r="DF399">
        <v>2.8</v>
      </c>
      <c r="DG399">
        <v>7.9</v>
      </c>
      <c r="DH399">
        <v>5.1000000000000014</v>
      </c>
      <c r="DI399">
        <v>2.8</v>
      </c>
      <c r="DJ399">
        <v>0.13248460593649861</v>
      </c>
      <c r="DK399">
        <v>0.1227259601501588</v>
      </c>
      <c r="DL399">
        <v>0.1359789903705865</v>
      </c>
      <c r="DM399">
        <v>1.325303022042772E-2</v>
      </c>
      <c r="DN399">
        <v>0.1227259601501588</v>
      </c>
      <c r="DO399">
        <v>3.050896702879228</v>
      </c>
      <c r="DP399">
        <v>2.9873080000000001</v>
      </c>
      <c r="DQ399">
        <v>3.183719</v>
      </c>
      <c r="DR399">
        <v>0.19641099999999989</v>
      </c>
      <c r="DS399">
        <v>3.1299630000000001</v>
      </c>
      <c r="DT399">
        <v>6.1728031824117284</v>
      </c>
      <c r="DU399">
        <v>5.6636680000000004</v>
      </c>
      <c r="DV399">
        <v>6.205972</v>
      </c>
      <c r="DW399">
        <v>0.54230399999999968</v>
      </c>
      <c r="DX399">
        <v>5.6636680000000004</v>
      </c>
      <c r="DY399">
        <v>3.1698732020457698</v>
      </c>
      <c r="DZ399">
        <v>2.9873080000000001</v>
      </c>
      <c r="EA399">
        <v>3.3857599999999999</v>
      </c>
      <c r="EB399">
        <v>0.39845199999999981</v>
      </c>
      <c r="EC399">
        <v>3.1299630000000001</v>
      </c>
      <c r="ED399">
        <v>8.7253013283917209</v>
      </c>
      <c r="EE399">
        <v>8.3772230000000008</v>
      </c>
      <c r="EF399">
        <v>8.8412159999999993</v>
      </c>
      <c r="EG399">
        <v>0.46399299999999849</v>
      </c>
      <c r="EH399">
        <v>8.4766560000000002</v>
      </c>
      <c r="EI399">
        <v>10.17958545215831</v>
      </c>
      <c r="EJ399">
        <v>9.6006199999999993</v>
      </c>
      <c r="EK399">
        <v>11.402661</v>
      </c>
      <c r="EL399">
        <v>1.8020410000000009</v>
      </c>
      <c r="EM399">
        <v>11.235984999999999</v>
      </c>
      <c r="EN399">
        <v>17.753528187189449</v>
      </c>
      <c r="EO399">
        <v>13.76118</v>
      </c>
      <c r="EP399">
        <v>25.062290000000001</v>
      </c>
      <c r="EQ399">
        <v>11.30111</v>
      </c>
      <c r="ER399">
        <v>18.93929</v>
      </c>
      <c r="ES399">
        <v>8.3760969337123097</v>
      </c>
      <c r="ET399">
        <v>7.0152999999999999</v>
      </c>
      <c r="EU399">
        <v>8.9464799999999993</v>
      </c>
      <c r="EV399">
        <v>1.931179999999999</v>
      </c>
      <c r="EW399">
        <v>7.0152999999999999</v>
      </c>
      <c r="EX399">
        <v>9.3774312534771411</v>
      </c>
      <c r="EY399">
        <v>4.8218300000000003</v>
      </c>
      <c r="EZ399">
        <v>17.997</v>
      </c>
      <c r="FA399">
        <v>13.17517</v>
      </c>
      <c r="FB399">
        <v>11.92399</v>
      </c>
      <c r="FC399">
        <v>0.31403287345397318</v>
      </c>
      <c r="FD399">
        <v>0.243414314718334</v>
      </c>
      <c r="FE399">
        <v>0.44331373803860968</v>
      </c>
      <c r="FF399">
        <v>0.19989942332027569</v>
      </c>
      <c r="FG399">
        <v>0.33500719390356032</v>
      </c>
      <c r="FH399">
        <v>1.1992757522277879</v>
      </c>
      <c r="FI399">
        <v>0.53939380380005264</v>
      </c>
      <c r="FJ399">
        <v>2.54724151450259</v>
      </c>
      <c r="FK399">
        <v>2.0078477107025372</v>
      </c>
      <c r="FL399">
        <v>1.6997120579305229</v>
      </c>
      <c r="FM399">
        <v>36.420581745424307</v>
      </c>
      <c r="FN399">
        <v>33.89</v>
      </c>
      <c r="FO399">
        <v>39.04</v>
      </c>
      <c r="FP399">
        <v>5.1499999999999986</v>
      </c>
      <c r="FQ399">
        <v>38.69</v>
      </c>
      <c r="FR399">
        <v>369.23383706667289</v>
      </c>
      <c r="FS399">
        <v>347.67757999999998</v>
      </c>
      <c r="FT399">
        <v>382.64893000000001</v>
      </c>
      <c r="FU399">
        <v>34.971350000000029</v>
      </c>
      <c r="FV399">
        <v>360.83566000000002</v>
      </c>
      <c r="FW399">
        <v>0.76507271926800868</v>
      </c>
      <c r="FX399">
        <v>0.737008</v>
      </c>
      <c r="FY399">
        <v>0.81142700000000001</v>
      </c>
      <c r="FZ399">
        <v>7.4419000000000013E-2</v>
      </c>
      <c r="GA399">
        <v>0.78273599999999999</v>
      </c>
      <c r="GB399">
        <v>8</v>
      </c>
      <c r="GC399">
        <v>28</v>
      </c>
    </row>
    <row r="400" spans="1:185" x14ac:dyDescent="0.3">
      <c r="A400" s="36" t="s">
        <v>1862</v>
      </c>
      <c r="B400">
        <v>-4.6856579593154833E-2</v>
      </c>
      <c r="C400">
        <v>1.8621419427520951</v>
      </c>
      <c r="D400">
        <v>1.6955509117786309</v>
      </c>
      <c r="E400">
        <v>-0.71359324436496396</v>
      </c>
      <c r="F400">
        <v>-0.6705979032612861</v>
      </c>
      <c r="G400">
        <v>1.384180463465905</v>
      </c>
      <c r="H400">
        <v>-54.178949234627119</v>
      </c>
      <c r="I400">
        <v>2.2473400359275409E-3</v>
      </c>
      <c r="J400">
        <v>0.30571873068111732</v>
      </c>
      <c r="K400">
        <v>0.2143342544760542</v>
      </c>
      <c r="L400">
        <v>-3.7485009965858199E-2</v>
      </c>
      <c r="M400">
        <v>8.3064226256023305E-2</v>
      </c>
      <c r="N400">
        <v>0.1846582601511568</v>
      </c>
      <c r="O400">
        <v>-0.2271444481252648</v>
      </c>
      <c r="P400">
        <v>-4.2486187974107963E-2</v>
      </c>
      <c r="Q400">
        <v>-0.13481372802390931</v>
      </c>
      <c r="R400">
        <v>4.9235678570384661E-2</v>
      </c>
      <c r="S400">
        <v>0.75159657164221905</v>
      </c>
      <c r="T400">
        <v>-0.52518092050978349</v>
      </c>
      <c r="U400">
        <v>-0.50601671071301602</v>
      </c>
      <c r="V400">
        <v>1.960500366334373</v>
      </c>
      <c r="W400">
        <v>1.9530060785053349</v>
      </c>
      <c r="X400">
        <v>0.1784114632278099</v>
      </c>
      <c r="Y400">
        <v>0.16092815282099829</v>
      </c>
      <c r="Z400">
        <v>3.0686990914418798E-2</v>
      </c>
      <c r="AA400">
        <v>3.632282408736074E-2</v>
      </c>
      <c r="AB400">
        <v>53.894820204262103</v>
      </c>
      <c r="AC400">
        <v>-0.40585867433736339</v>
      </c>
      <c r="AD400">
        <v>1.9381752071842</v>
      </c>
      <c r="AE400">
        <v>0.58427013756517332</v>
      </c>
      <c r="AF400">
        <v>0.56678682715836193</v>
      </c>
      <c r="AG400">
        <v>0.96136746416138275</v>
      </c>
      <c r="AH400">
        <v>4.7448937724429117E-3</v>
      </c>
      <c r="AI400">
        <v>304.96447924085129</v>
      </c>
      <c r="AJ400">
        <v>243.6690880632932</v>
      </c>
      <c r="AK400">
        <v>313.14531849427442</v>
      </c>
      <c r="AL400">
        <v>358.07903216350189</v>
      </c>
      <c r="AM400">
        <v>286.36565256560692</v>
      </c>
      <c r="AN400">
        <v>390.13939772705407</v>
      </c>
      <c r="AO400">
        <v>197.33939330509159</v>
      </c>
      <c r="AP400">
        <v>337.31080148560301</v>
      </c>
      <c r="AQ400">
        <v>20.062936040953261</v>
      </c>
      <c r="AR400">
        <v>4.7050062768950216</v>
      </c>
      <c r="AS400">
        <v>10.71554438208341</v>
      </c>
      <c r="AT400">
        <v>-18.275815973990099</v>
      </c>
      <c r="AU400">
        <v>-5.5771835400287424</v>
      </c>
      <c r="AV400">
        <v>-12.698632433961359</v>
      </c>
      <c r="AW400">
        <v>6.7462238127828629</v>
      </c>
      <c r="AX400">
        <v>3.0541</v>
      </c>
      <c r="AY400">
        <v>8.3285999999999998</v>
      </c>
      <c r="AZ400">
        <v>5.2744999999999997</v>
      </c>
      <c r="BA400">
        <v>7.3510999999999997</v>
      </c>
      <c r="BB400">
        <v>0.96039768372341849</v>
      </c>
      <c r="BC400">
        <v>0.95130000000000003</v>
      </c>
      <c r="BD400">
        <v>0.9647</v>
      </c>
      <c r="BE400">
        <v>1.3399999999999969E-2</v>
      </c>
      <c r="BF400">
        <v>0.96409999999999996</v>
      </c>
      <c r="BG400">
        <v>12.97192211410198</v>
      </c>
      <c r="BH400">
        <v>12.284700000000001</v>
      </c>
      <c r="BI400">
        <v>14.3973</v>
      </c>
      <c r="BJ400">
        <v>2.1125999999999991</v>
      </c>
      <c r="BK400">
        <v>12.378299999999999</v>
      </c>
      <c r="BL400">
        <v>27.348601429668289</v>
      </c>
      <c r="BM400">
        <v>15.8353</v>
      </c>
      <c r="BN400">
        <v>41.803600000000003</v>
      </c>
      <c r="BO400">
        <v>25.968299999999999</v>
      </c>
      <c r="BP400">
        <v>29.889199999999999</v>
      </c>
      <c r="BQ400">
        <v>18.16274384997347</v>
      </c>
      <c r="BR400">
        <v>10.2651</v>
      </c>
      <c r="BS400">
        <v>32.298000000000002</v>
      </c>
      <c r="BT400">
        <v>22.032900000000001</v>
      </c>
      <c r="BU400">
        <v>21.396000000000001</v>
      </c>
      <c r="BV400">
        <v>1.492684111128924</v>
      </c>
      <c r="BW400">
        <v>-11.369199999999999</v>
      </c>
      <c r="BX400">
        <v>8.5554000000000006</v>
      </c>
      <c r="BY400">
        <v>19.924600000000002</v>
      </c>
      <c r="BZ400">
        <v>-0.5323</v>
      </c>
      <c r="CA400">
        <v>-19.655425593988902</v>
      </c>
      <c r="CB400">
        <v>-26.105399999999999</v>
      </c>
      <c r="CC400">
        <v>-11.247400000000001</v>
      </c>
      <c r="CD400">
        <v>14.858000000000001</v>
      </c>
      <c r="CE400">
        <v>-20.863700000000001</v>
      </c>
      <c r="CF400">
        <v>52.828596241451237</v>
      </c>
      <c r="CG400">
        <v>43.8</v>
      </c>
      <c r="CH400">
        <v>64.400000000000006</v>
      </c>
      <c r="CI400">
        <v>20.600000000000009</v>
      </c>
      <c r="CJ400">
        <v>43.8</v>
      </c>
      <c r="CK400">
        <v>19.565843445857801</v>
      </c>
      <c r="CL400">
        <v>12.2</v>
      </c>
      <c r="CM400">
        <v>27.4</v>
      </c>
      <c r="CN400">
        <v>15.2</v>
      </c>
      <c r="CO400">
        <v>12.2</v>
      </c>
      <c r="CP400">
        <v>32.920870174101893</v>
      </c>
      <c r="CQ400">
        <v>28.2</v>
      </c>
      <c r="CR400">
        <v>37.1</v>
      </c>
      <c r="CS400">
        <v>8.9000000000000021</v>
      </c>
      <c r="CT400">
        <v>31</v>
      </c>
      <c r="CU400">
        <v>9.9287226063585461</v>
      </c>
      <c r="CV400">
        <v>9.4</v>
      </c>
      <c r="CW400">
        <v>10.5</v>
      </c>
      <c r="CX400">
        <v>1.1000000000000001</v>
      </c>
      <c r="CY400">
        <v>9.6999999999999993</v>
      </c>
      <c r="CZ400">
        <v>163.0676006646809</v>
      </c>
      <c r="DA400">
        <v>147.1</v>
      </c>
      <c r="DB400">
        <v>179.6</v>
      </c>
      <c r="DC400">
        <v>32.5</v>
      </c>
      <c r="DD400">
        <v>176.4</v>
      </c>
      <c r="DE400">
        <v>9.4117623199405429</v>
      </c>
      <c r="DF400">
        <v>2.2999999999999998</v>
      </c>
      <c r="DG400">
        <v>16.899999999999999</v>
      </c>
      <c r="DH400">
        <v>14.6</v>
      </c>
      <c r="DI400">
        <v>2.2999999999999998</v>
      </c>
      <c r="DJ400">
        <v>0.15737459879008109</v>
      </c>
      <c r="DK400">
        <v>0.1265164644714038</v>
      </c>
      <c r="DL400">
        <v>0.1976672805402088</v>
      </c>
      <c r="DM400">
        <v>7.1150816068804967E-2</v>
      </c>
      <c r="DN400">
        <v>0.1265164644714038</v>
      </c>
      <c r="DO400">
        <v>3.2304438313515211</v>
      </c>
      <c r="DP400">
        <v>2.9416030000000002</v>
      </c>
      <c r="DQ400">
        <v>3.3753489999999999</v>
      </c>
      <c r="DR400">
        <v>0.43374599999999969</v>
      </c>
      <c r="DS400">
        <v>3.1571129999999998</v>
      </c>
      <c r="DT400">
        <v>6.1401404601731109</v>
      </c>
      <c r="DU400">
        <v>5.6249399999999996</v>
      </c>
      <c r="DV400">
        <v>7.2380959999999996</v>
      </c>
      <c r="DW400">
        <v>1.613156</v>
      </c>
      <c r="DX400">
        <v>5.6291330000000004</v>
      </c>
      <c r="DY400">
        <v>3.2597587036902098</v>
      </c>
      <c r="DZ400">
        <v>2.9953310000000002</v>
      </c>
      <c r="EA400">
        <v>3.396325</v>
      </c>
      <c r="EB400">
        <v>0.40099399999999991</v>
      </c>
      <c r="EC400">
        <v>3.1571129999999998</v>
      </c>
      <c r="ED400">
        <v>8.8397078386963202</v>
      </c>
      <c r="EE400">
        <v>8.4089100000000006</v>
      </c>
      <c r="EF400">
        <v>11.174735</v>
      </c>
      <c r="EG400">
        <v>2.765825</v>
      </c>
      <c r="EH400">
        <v>8.5387339999999998</v>
      </c>
      <c r="EI400">
        <v>8.7033481690299208</v>
      </c>
      <c r="EJ400">
        <v>6.9493109999999998</v>
      </c>
      <c r="EK400">
        <v>11.2967</v>
      </c>
      <c r="EL400">
        <v>4.3473889999999997</v>
      </c>
      <c r="EM400">
        <v>11.215422</v>
      </c>
      <c r="EN400">
        <v>33.257890235542867</v>
      </c>
      <c r="EO400">
        <v>22.84487</v>
      </c>
      <c r="EP400">
        <v>39.924729999999997</v>
      </c>
      <c r="EQ400">
        <v>17.07986</v>
      </c>
      <c r="ER400">
        <v>27.88064</v>
      </c>
      <c r="ES400">
        <v>7.139311860414745</v>
      </c>
      <c r="ET400">
        <v>7.0792200000000003</v>
      </c>
      <c r="EU400">
        <v>7.2878100000000003</v>
      </c>
      <c r="EV400">
        <v>0.20859000000000011</v>
      </c>
      <c r="EW400">
        <v>7.0823799999999997</v>
      </c>
      <c r="EX400">
        <v>26.118578375128131</v>
      </c>
      <c r="EY400">
        <v>15.56575</v>
      </c>
      <c r="EZ400">
        <v>32.836840000000002</v>
      </c>
      <c r="FA400">
        <v>17.271090000000001</v>
      </c>
      <c r="FB400">
        <v>20.798259999999999</v>
      </c>
      <c r="FC400">
        <v>0.58828142358883773</v>
      </c>
      <c r="FD400">
        <v>0.40409095556336211</v>
      </c>
      <c r="FE400">
        <v>0.7062076648415696</v>
      </c>
      <c r="FF400">
        <v>0.30211670927820761</v>
      </c>
      <c r="FG400">
        <v>0.49316605694486748</v>
      </c>
      <c r="FH400">
        <v>3.6605497682549211</v>
      </c>
      <c r="FI400">
        <v>2.1384109617646092</v>
      </c>
      <c r="FJ400">
        <v>4.6328089177456198</v>
      </c>
      <c r="FK400">
        <v>2.494397955981011</v>
      </c>
      <c r="FL400">
        <v>2.9366201757036481</v>
      </c>
      <c r="FM400">
        <v>38.021940904396622</v>
      </c>
      <c r="FN400">
        <v>34.159999999999997</v>
      </c>
      <c r="FO400">
        <v>41.05</v>
      </c>
      <c r="FP400">
        <v>6.8900000000000006</v>
      </c>
      <c r="FQ400">
        <v>35.53</v>
      </c>
      <c r="FR400">
        <v>385.21724526307258</v>
      </c>
      <c r="FS400">
        <v>383.34125</v>
      </c>
      <c r="FT400">
        <v>392.51042999999999</v>
      </c>
      <c r="FU400">
        <v>9.169179999999983</v>
      </c>
      <c r="FV400">
        <v>385.20328000000001</v>
      </c>
      <c r="FW400">
        <v>0.7336442056264163</v>
      </c>
      <c r="FX400">
        <v>0.72108000000000005</v>
      </c>
      <c r="FY400">
        <v>0.73707</v>
      </c>
      <c r="FZ400">
        <v>1.5989999999999949E-2</v>
      </c>
      <c r="GA400">
        <v>0.73355400000000004</v>
      </c>
      <c r="GB400">
        <v>16</v>
      </c>
      <c r="GC400">
        <v>28</v>
      </c>
    </row>
    <row r="401" spans="1:185" x14ac:dyDescent="0.3">
      <c r="A401" s="36" t="s">
        <v>1865</v>
      </c>
      <c r="B401">
        <v>-4.1664092406265257E-2</v>
      </c>
      <c r="C401">
        <v>1.8529115113993619</v>
      </c>
      <c r="D401">
        <v>1.7586342421458969</v>
      </c>
      <c r="E401">
        <v>-0.75591352075707963</v>
      </c>
      <c r="F401">
        <v>-0.67929643125364736</v>
      </c>
      <c r="G401">
        <v>1.4352099520107271</v>
      </c>
      <c r="H401">
        <v>-54.173346620733518</v>
      </c>
      <c r="I401">
        <v>8.8849840645584526E-4</v>
      </c>
      <c r="J401">
        <v>0.5203072348482114</v>
      </c>
      <c r="K401">
        <v>0.23425539609330751</v>
      </c>
      <c r="L401">
        <v>-4.3427030051728682E-2</v>
      </c>
      <c r="M401">
        <v>7.7038900016128009E-2</v>
      </c>
      <c r="N401">
        <v>0.19546102756599759</v>
      </c>
      <c r="O401">
        <v>-0.24226642688582881</v>
      </c>
      <c r="P401">
        <v>-4.6805399319831228E-2</v>
      </c>
      <c r="Q401">
        <v>-0.1445371599686639</v>
      </c>
      <c r="R401">
        <v>5.344888030766369E-2</v>
      </c>
      <c r="S401">
        <v>0.74453017157185775</v>
      </c>
      <c r="T401">
        <v>-0.5332114015834456</v>
      </c>
      <c r="U401">
        <v>-0.51201191730861539</v>
      </c>
      <c r="V401">
        <v>1.9606783262456979</v>
      </c>
      <c r="W401">
        <v>1.951600692325941</v>
      </c>
      <c r="X401">
        <v>0.172694899686578</v>
      </c>
      <c r="Y401">
        <v>0.1535338419713633</v>
      </c>
      <c r="Z401">
        <v>3.4338044023137143E-2</v>
      </c>
      <c r="AA401">
        <v>4.2612784496918542E-2</v>
      </c>
      <c r="AB401">
        <v>52.052061835467001</v>
      </c>
      <c r="AC401">
        <v>-0.40010904536302089</v>
      </c>
      <c r="AD401">
        <v>1.936256133879551</v>
      </c>
      <c r="AE401">
        <v>0.57280394504959897</v>
      </c>
      <c r="AF401">
        <v>0.55364288733438416</v>
      </c>
      <c r="AG401">
        <v>1.0671178801928369</v>
      </c>
      <c r="AH401">
        <v>4.4864548824983131E-3</v>
      </c>
      <c r="AI401">
        <v>304.41406190931991</v>
      </c>
      <c r="AJ401">
        <v>266.5077656142256</v>
      </c>
      <c r="AK401">
        <v>286.69870120716502</v>
      </c>
      <c r="AL401">
        <v>360.03573694181642</v>
      </c>
      <c r="AM401">
        <v>257.62463058888102</v>
      </c>
      <c r="AN401">
        <v>368.43983977642938</v>
      </c>
      <c r="AO401">
        <v>172.1339617273205</v>
      </c>
      <c r="AP401">
        <v>323.1893097837758</v>
      </c>
      <c r="AQ401">
        <v>20.48724196277054</v>
      </c>
      <c r="AR401">
        <v>4.6096765454907764</v>
      </c>
      <c r="AS401">
        <v>11.88787388016825</v>
      </c>
      <c r="AT401">
        <v>-16.611776278265641</v>
      </c>
      <c r="AU401">
        <v>-5.4675644114681567</v>
      </c>
      <c r="AV401">
        <v>-11.144211866797489</v>
      </c>
      <c r="AW401">
        <v>5.0372651599071681</v>
      </c>
      <c r="AX401">
        <v>3.0466000000000002</v>
      </c>
      <c r="AY401">
        <v>6.7493999999999996</v>
      </c>
      <c r="AZ401">
        <v>3.702799999999999</v>
      </c>
      <c r="BA401">
        <v>3.6566000000000001</v>
      </c>
      <c r="BB401">
        <v>0.93869586273820316</v>
      </c>
      <c r="BC401">
        <v>0.9365</v>
      </c>
      <c r="BD401">
        <v>0.9496</v>
      </c>
      <c r="BE401">
        <v>1.3100000000000001E-2</v>
      </c>
      <c r="BF401">
        <v>0.9496</v>
      </c>
      <c r="BG401">
        <v>16.343447739858089</v>
      </c>
      <c r="BH401">
        <v>14.8142</v>
      </c>
      <c r="BI401">
        <v>16.660699999999999</v>
      </c>
      <c r="BJ401">
        <v>1.8464999999999989</v>
      </c>
      <c r="BK401">
        <v>14.8142</v>
      </c>
      <c r="BL401">
        <v>21.350267712430892</v>
      </c>
      <c r="BM401">
        <v>15.806900000000001</v>
      </c>
      <c r="BN401">
        <v>27.376100000000001</v>
      </c>
      <c r="BO401">
        <v>11.5692</v>
      </c>
      <c r="BP401">
        <v>22.828900000000001</v>
      </c>
      <c r="BQ401">
        <v>13.30785929730547</v>
      </c>
      <c r="BR401">
        <v>11.2034</v>
      </c>
      <c r="BS401">
        <v>15.8611</v>
      </c>
      <c r="BT401">
        <v>4.6577000000000002</v>
      </c>
      <c r="BU401">
        <v>12.5932</v>
      </c>
      <c r="BV401">
        <v>2.924415176143889</v>
      </c>
      <c r="BW401">
        <v>-5.2699999999999997E-2</v>
      </c>
      <c r="BX401">
        <v>5.7092999999999998</v>
      </c>
      <c r="BY401">
        <v>5.7619999999999996</v>
      </c>
      <c r="BZ401">
        <v>5.6045999999999996</v>
      </c>
      <c r="CA401">
        <v>-16.232290037594989</v>
      </c>
      <c r="CB401">
        <v>-21.570399999999999</v>
      </c>
      <c r="CC401">
        <v>-11.150700000000001</v>
      </c>
      <c r="CD401">
        <v>10.419700000000001</v>
      </c>
      <c r="CE401">
        <v>-18.197800000000001</v>
      </c>
      <c r="CF401">
        <v>45.250529992653597</v>
      </c>
      <c r="CG401">
        <v>42.6</v>
      </c>
      <c r="CH401">
        <v>46.5</v>
      </c>
      <c r="CI401">
        <v>3.899999999999999</v>
      </c>
      <c r="CJ401">
        <v>42.6</v>
      </c>
      <c r="CK401">
        <v>15.467228668998979</v>
      </c>
      <c r="CL401">
        <v>12.8</v>
      </c>
      <c r="CM401">
        <v>17.2</v>
      </c>
      <c r="CN401">
        <v>4.3999999999999986</v>
      </c>
      <c r="CO401">
        <v>12.8</v>
      </c>
      <c r="CP401">
        <v>45.506448935036282</v>
      </c>
      <c r="CQ401">
        <v>36.799999999999997</v>
      </c>
      <c r="CR401">
        <v>56</v>
      </c>
      <c r="CS401">
        <v>19.2</v>
      </c>
      <c r="CT401">
        <v>49</v>
      </c>
      <c r="CU401">
        <v>9.5619696391893712</v>
      </c>
      <c r="CV401">
        <v>9.4</v>
      </c>
      <c r="CW401">
        <v>9.8000000000000007</v>
      </c>
      <c r="CX401">
        <v>0.40000000000000041</v>
      </c>
      <c r="CY401">
        <v>9.8000000000000007</v>
      </c>
      <c r="CZ401">
        <v>122.79940458784669</v>
      </c>
      <c r="DA401">
        <v>117.4</v>
      </c>
      <c r="DB401">
        <v>132</v>
      </c>
      <c r="DC401">
        <v>14.599999999999991</v>
      </c>
      <c r="DD401">
        <v>132</v>
      </c>
      <c r="DE401">
        <v>5.9018170475498373</v>
      </c>
      <c r="DF401">
        <v>2.9</v>
      </c>
      <c r="DG401">
        <v>7.8</v>
      </c>
      <c r="DH401">
        <v>4.9000000000000004</v>
      </c>
      <c r="DI401">
        <v>2.9</v>
      </c>
      <c r="DJ401">
        <v>0.1400238951102776</v>
      </c>
      <c r="DK401">
        <v>0.13063477460901571</v>
      </c>
      <c r="DL401">
        <v>0.14418604651162789</v>
      </c>
      <c r="DM401">
        <v>1.355127190261227E-2</v>
      </c>
      <c r="DN401">
        <v>0.13063477460901571</v>
      </c>
      <c r="DO401">
        <v>3.0721149256845122</v>
      </c>
      <c r="DP401">
        <v>2.996588</v>
      </c>
      <c r="DQ401">
        <v>3.180939</v>
      </c>
      <c r="DR401">
        <v>0.1843509999999999</v>
      </c>
      <c r="DS401">
        <v>3.1237650000000001</v>
      </c>
      <c r="DT401">
        <v>6.1492862662253476</v>
      </c>
      <c r="DU401">
        <v>6.0885610000000003</v>
      </c>
      <c r="DV401">
        <v>6.1679050000000002</v>
      </c>
      <c r="DW401">
        <v>7.9343999999999859E-2</v>
      </c>
      <c r="DX401">
        <v>6.0885610000000003</v>
      </c>
      <c r="DY401">
        <v>3.1769338929254451</v>
      </c>
      <c r="DZ401">
        <v>2.996588</v>
      </c>
      <c r="EA401">
        <v>3.3763860000000001</v>
      </c>
      <c r="EB401">
        <v>0.37979800000000008</v>
      </c>
      <c r="EC401">
        <v>3.1237650000000001</v>
      </c>
      <c r="ED401">
        <v>7.9724325273371832</v>
      </c>
      <c r="EE401">
        <v>7.1474419999999999</v>
      </c>
      <c r="EF401">
        <v>8.7630649999999992</v>
      </c>
      <c r="EG401">
        <v>1.6156229999999989</v>
      </c>
      <c r="EH401">
        <v>7.1474419999999999</v>
      </c>
      <c r="EI401">
        <v>10.10797620888178</v>
      </c>
      <c r="EJ401">
        <v>9.6184820000000002</v>
      </c>
      <c r="EK401">
        <v>11.194271000000001</v>
      </c>
      <c r="EL401">
        <v>1.5757890000000001</v>
      </c>
      <c r="EM401">
        <v>11.194271000000001</v>
      </c>
      <c r="EN401">
        <v>17.824999025360899</v>
      </c>
      <c r="EO401">
        <v>13.652520000000001</v>
      </c>
      <c r="EP401">
        <v>22.373760000000001</v>
      </c>
      <c r="EQ401">
        <v>8.7212399999999999</v>
      </c>
      <c r="ER401">
        <v>18.20947</v>
      </c>
      <c r="ES401">
        <v>8.180145073023068</v>
      </c>
      <c r="ET401">
        <v>7.0184199999999999</v>
      </c>
      <c r="EU401">
        <v>8.9402500000000007</v>
      </c>
      <c r="EV401">
        <v>1.921830000000001</v>
      </c>
      <c r="EW401">
        <v>7.0184199999999999</v>
      </c>
      <c r="EX401">
        <v>9.6448539523378294</v>
      </c>
      <c r="EY401">
        <v>4.7160399999999996</v>
      </c>
      <c r="EZ401">
        <v>15.304930000000001</v>
      </c>
      <c r="FA401">
        <v>10.588889999999999</v>
      </c>
      <c r="FB401">
        <v>11.191050000000001</v>
      </c>
      <c r="FC401">
        <v>0.32763091360709429</v>
      </c>
      <c r="FD401">
        <v>0.25093900954917803</v>
      </c>
      <c r="FE401">
        <v>0.41123903677057549</v>
      </c>
      <c r="FF401">
        <v>0.1603000272213975</v>
      </c>
      <c r="FG401">
        <v>0.33469765041292532</v>
      </c>
      <c r="FH401">
        <v>1.258563646245479</v>
      </c>
      <c r="FI401">
        <v>0.52772903872665744</v>
      </c>
      <c r="FJ401">
        <v>2.165129165646932</v>
      </c>
      <c r="FK401">
        <v>1.637400126920274</v>
      </c>
      <c r="FL401">
        <v>1.5945255484852721</v>
      </c>
      <c r="FM401">
        <v>35.878363192483228</v>
      </c>
      <c r="FN401">
        <v>33.74</v>
      </c>
      <c r="FO401">
        <v>38.74</v>
      </c>
      <c r="FP401">
        <v>5</v>
      </c>
      <c r="FQ401">
        <v>38.020000000000003</v>
      </c>
      <c r="FR401">
        <v>343.30831643987619</v>
      </c>
      <c r="FS401">
        <v>326.10509999999999</v>
      </c>
      <c r="FT401">
        <v>357.43405999999999</v>
      </c>
      <c r="FU401">
        <v>31.328959999999999</v>
      </c>
      <c r="FV401">
        <v>344.10210999999998</v>
      </c>
      <c r="FW401">
        <v>0.78665130135474826</v>
      </c>
      <c r="FX401">
        <v>0.75434400000000001</v>
      </c>
      <c r="FY401">
        <v>0.82654300000000003</v>
      </c>
      <c r="FZ401">
        <v>7.2199000000000013E-2</v>
      </c>
      <c r="GA401">
        <v>0.78518100000000002</v>
      </c>
      <c r="GB401">
        <v>4</v>
      </c>
      <c r="GC401">
        <v>16</v>
      </c>
    </row>
    <row r="402" spans="1:185" x14ac:dyDescent="0.3">
      <c r="A402" s="36" t="s">
        <v>1868</v>
      </c>
      <c r="B402">
        <v>-4.0020924227893592E-2</v>
      </c>
      <c r="C402">
        <v>1.884902361408141</v>
      </c>
      <c r="D402">
        <v>1.6916756225087359</v>
      </c>
      <c r="E402">
        <v>-0.70102207538151018</v>
      </c>
      <c r="F402">
        <v>-0.68019422493094739</v>
      </c>
      <c r="G402">
        <v>1.381211717706962</v>
      </c>
      <c r="H402">
        <v>-54.170974372416772</v>
      </c>
      <c r="I402">
        <v>2.5611535396750451E-3</v>
      </c>
      <c r="J402">
        <v>0.43992854947856008</v>
      </c>
      <c r="K402">
        <v>0.20117934671967419</v>
      </c>
      <c r="L402">
        <v>-3.2170064870521667E-2</v>
      </c>
      <c r="M402">
        <v>8.8333347735265397E-2</v>
      </c>
      <c r="N402">
        <v>0.19513433496049379</v>
      </c>
      <c r="O402">
        <v>-0.2411243994342761</v>
      </c>
      <c r="P402">
        <v>-4.5990064473782379E-2</v>
      </c>
      <c r="Q402">
        <v>-0.14355512067554649</v>
      </c>
      <c r="R402">
        <v>5.2816856774223139E-2</v>
      </c>
      <c r="S402">
        <v>0.75569066404560159</v>
      </c>
      <c r="T402">
        <v>-0.53308853574916815</v>
      </c>
      <c r="U402">
        <v>-0.51515471305672567</v>
      </c>
      <c r="V402">
        <v>1.960418140566988</v>
      </c>
      <c r="W402">
        <v>1.954841004291143</v>
      </c>
      <c r="X402">
        <v>0.17036563967733109</v>
      </c>
      <c r="Y402">
        <v>0.15475322327865351</v>
      </c>
      <c r="Z402">
        <v>2.9586078348604088E-2</v>
      </c>
      <c r="AA402">
        <v>3.3034515249973313E-2</v>
      </c>
      <c r="AB402">
        <v>54.077213724487258</v>
      </c>
      <c r="AC402">
        <v>-0.41446919490355483</v>
      </c>
      <c r="AD402">
        <v>1.9332686603319249</v>
      </c>
      <c r="AE402">
        <v>0.58483483458088592</v>
      </c>
      <c r="AF402">
        <v>0.56922241818220831</v>
      </c>
      <c r="AG402">
        <v>0.91705938713640278</v>
      </c>
      <c r="AH402">
        <v>4.5581142529507136E-3</v>
      </c>
      <c r="AI402">
        <v>301.43339851884792</v>
      </c>
      <c r="AJ402">
        <v>234.77553666409881</v>
      </c>
      <c r="AK402">
        <v>311.47590035440999</v>
      </c>
      <c r="AL402">
        <v>358.04888020925722</v>
      </c>
      <c r="AM402">
        <v>264.58727434150688</v>
      </c>
      <c r="AN402">
        <v>369.65926764423762</v>
      </c>
      <c r="AO402">
        <v>197.35022247892741</v>
      </c>
      <c r="AP402">
        <v>317.83474574509768</v>
      </c>
      <c r="AQ402">
        <v>20.101517215474331</v>
      </c>
      <c r="AR402">
        <v>4.6416396498303261</v>
      </c>
      <c r="AS402">
        <v>11.58170470618006</v>
      </c>
      <c r="AT402">
        <v>-17.691658618852379</v>
      </c>
      <c r="AU402">
        <v>-5.790583374571364</v>
      </c>
      <c r="AV402">
        <v>-11.901075244281021</v>
      </c>
      <c r="AW402">
        <v>4.9460268247842283</v>
      </c>
      <c r="AX402">
        <v>4.0285000000000002</v>
      </c>
      <c r="AY402">
        <v>6.0099</v>
      </c>
      <c r="AZ402">
        <v>1.9814000000000001</v>
      </c>
      <c r="BA402">
        <v>6.0099</v>
      </c>
      <c r="BB402">
        <v>0.96287517648916698</v>
      </c>
      <c r="BC402">
        <v>0.95340000000000003</v>
      </c>
      <c r="BD402">
        <v>0.96430000000000005</v>
      </c>
      <c r="BE402">
        <v>1.0900000000000021E-2</v>
      </c>
      <c r="BF402">
        <v>0.96399999999999997</v>
      </c>
      <c r="BG402">
        <v>12.59910193889124</v>
      </c>
      <c r="BH402">
        <v>12.356</v>
      </c>
      <c r="BI402">
        <v>14.019</v>
      </c>
      <c r="BJ402">
        <v>1.663</v>
      </c>
      <c r="BK402">
        <v>12.4079</v>
      </c>
      <c r="BL402">
        <v>30.329283177661392</v>
      </c>
      <c r="BM402">
        <v>19.5243</v>
      </c>
      <c r="BN402">
        <v>33.403799999999997</v>
      </c>
      <c r="BO402">
        <v>13.8795</v>
      </c>
      <c r="BP402">
        <v>31.0502</v>
      </c>
      <c r="BQ402">
        <v>17.996157750122141</v>
      </c>
      <c r="BR402">
        <v>14.013500000000001</v>
      </c>
      <c r="BS402">
        <v>22.142199999999999</v>
      </c>
      <c r="BT402">
        <v>8.1286999999999985</v>
      </c>
      <c r="BU402">
        <v>18.065999999999999</v>
      </c>
      <c r="BV402">
        <v>5.441774469924991</v>
      </c>
      <c r="BW402">
        <v>-3.4312999999999998</v>
      </c>
      <c r="BX402">
        <v>7.6177000000000001</v>
      </c>
      <c r="BY402">
        <v>11.048999999999999</v>
      </c>
      <c r="BZ402">
        <v>6.3705999999999996</v>
      </c>
      <c r="CA402">
        <v>-23.43789158101816</v>
      </c>
      <c r="CB402">
        <v>-26.488900000000001</v>
      </c>
      <c r="CC402">
        <v>-11.766500000000001</v>
      </c>
      <c r="CD402">
        <v>14.7224</v>
      </c>
      <c r="CE402">
        <v>-24.436599999999999</v>
      </c>
      <c r="CF402">
        <v>51.824521899139839</v>
      </c>
      <c r="CG402">
        <v>43.9</v>
      </c>
      <c r="CH402">
        <v>60.6</v>
      </c>
      <c r="CI402">
        <v>16.7</v>
      </c>
      <c r="CJ402">
        <v>43.9</v>
      </c>
      <c r="CK402">
        <v>19.015559543195831</v>
      </c>
      <c r="CL402">
        <v>12.2</v>
      </c>
      <c r="CM402">
        <v>26.5</v>
      </c>
      <c r="CN402">
        <v>14.3</v>
      </c>
      <c r="CO402">
        <v>12.2</v>
      </c>
      <c r="CP402">
        <v>33.737742489002457</v>
      </c>
      <c r="CQ402">
        <v>28.7</v>
      </c>
      <c r="CR402">
        <v>36.9</v>
      </c>
      <c r="CS402">
        <v>8.1999999999999993</v>
      </c>
      <c r="CT402">
        <v>31</v>
      </c>
      <c r="CU402">
        <v>9.88489555766939</v>
      </c>
      <c r="CV402">
        <v>9.4</v>
      </c>
      <c r="CW402">
        <v>10.1</v>
      </c>
      <c r="CX402">
        <v>0.69999999999999929</v>
      </c>
      <c r="CY402">
        <v>9.6999999999999993</v>
      </c>
      <c r="CZ402">
        <v>162.87562670516999</v>
      </c>
      <c r="DA402">
        <v>146.80000000000001</v>
      </c>
      <c r="DB402">
        <v>179.1</v>
      </c>
      <c r="DC402">
        <v>32.299999999999983</v>
      </c>
      <c r="DD402">
        <v>176.6</v>
      </c>
      <c r="DE402">
        <v>8.8585284839691312</v>
      </c>
      <c r="DF402">
        <v>2.4</v>
      </c>
      <c r="DG402">
        <v>15.9</v>
      </c>
      <c r="DH402">
        <v>13.5</v>
      </c>
      <c r="DI402">
        <v>2.4</v>
      </c>
      <c r="DJ402">
        <v>0.16380158967095571</v>
      </c>
      <c r="DK402">
        <v>0.13466257668711659</v>
      </c>
      <c r="DL402">
        <v>0.19617999352541279</v>
      </c>
      <c r="DM402">
        <v>6.1517416838296202E-2</v>
      </c>
      <c r="DN402">
        <v>0.1347866134479582</v>
      </c>
      <c r="DO402">
        <v>3.25049786877709</v>
      </c>
      <c r="DP402">
        <v>2.9655</v>
      </c>
      <c r="DQ402">
        <v>3.3764189999999998</v>
      </c>
      <c r="DR402">
        <v>0.41091899999999981</v>
      </c>
      <c r="DS402">
        <v>3.162728</v>
      </c>
      <c r="DT402">
        <v>6.1564650081410672</v>
      </c>
      <c r="DU402">
        <v>5.6227349999999996</v>
      </c>
      <c r="DV402">
        <v>6.5336800000000004</v>
      </c>
      <c r="DW402">
        <v>0.91094500000000078</v>
      </c>
      <c r="DX402">
        <v>5.6227349999999996</v>
      </c>
      <c r="DY402">
        <v>3.2875167021476881</v>
      </c>
      <c r="DZ402">
        <v>3.026545</v>
      </c>
      <c r="EA402">
        <v>3.3956230000000001</v>
      </c>
      <c r="EB402">
        <v>0.36907800000000002</v>
      </c>
      <c r="EC402">
        <v>3.162728</v>
      </c>
      <c r="ED402">
        <v>8.1137302593749432</v>
      </c>
      <c r="EE402">
        <v>7.1312160000000002</v>
      </c>
      <c r="EF402">
        <v>11.175715</v>
      </c>
      <c r="EG402">
        <v>4.0444990000000001</v>
      </c>
      <c r="EH402">
        <v>7.5922390000000002</v>
      </c>
      <c r="EI402">
        <v>8.3176518523500373</v>
      </c>
      <c r="EJ402">
        <v>6.9430209999999999</v>
      </c>
      <c r="EK402">
        <v>11.206871</v>
      </c>
      <c r="EL402">
        <v>4.2638499999999997</v>
      </c>
      <c r="EM402">
        <v>11.206871</v>
      </c>
      <c r="EN402">
        <v>33.485158452134968</v>
      </c>
      <c r="EO402">
        <v>26.58304</v>
      </c>
      <c r="EP402">
        <v>38.619259999999997</v>
      </c>
      <c r="EQ402">
        <v>12.03622</v>
      </c>
      <c r="ER402">
        <v>26.58304</v>
      </c>
      <c r="ES402">
        <v>7.093846411943991</v>
      </c>
      <c r="ET402">
        <v>7.0805999999999996</v>
      </c>
      <c r="EU402">
        <v>7.27386</v>
      </c>
      <c r="EV402">
        <v>0.1932600000000004</v>
      </c>
      <c r="EW402">
        <v>7.0827499999999999</v>
      </c>
      <c r="EX402">
        <v>26.391312040190979</v>
      </c>
      <c r="EY402">
        <v>19.50029</v>
      </c>
      <c r="EZ402">
        <v>31.529949999999999</v>
      </c>
      <c r="FA402">
        <v>12.02966</v>
      </c>
      <c r="FB402">
        <v>19.50029</v>
      </c>
      <c r="FC402">
        <v>0.61547117283666564</v>
      </c>
      <c r="FD402">
        <v>0.48860735808526051</v>
      </c>
      <c r="FE402">
        <v>0.70983809977368184</v>
      </c>
      <c r="FF402">
        <v>0.2212307416884213</v>
      </c>
      <c r="FG402">
        <v>0.48860735808526051</v>
      </c>
      <c r="FH402">
        <v>3.7203909208176751</v>
      </c>
      <c r="FI402">
        <v>2.753208852493735</v>
      </c>
      <c r="FJ402">
        <v>4.4475343862801866</v>
      </c>
      <c r="FK402">
        <v>1.6943255337864529</v>
      </c>
      <c r="FL402">
        <v>2.753208852493735</v>
      </c>
      <c r="FM402">
        <v>37.712132136409252</v>
      </c>
      <c r="FN402">
        <v>34.15</v>
      </c>
      <c r="FO402">
        <v>40.96</v>
      </c>
      <c r="FP402">
        <v>6.8100000000000023</v>
      </c>
      <c r="FQ402">
        <v>35.26</v>
      </c>
      <c r="FR402">
        <v>360.64843170805489</v>
      </c>
      <c r="FS402">
        <v>358.15305000000001</v>
      </c>
      <c r="FT402">
        <v>367.23156999999998</v>
      </c>
      <c r="FU402">
        <v>9.0785199999999691</v>
      </c>
      <c r="FV402">
        <v>360.01672000000002</v>
      </c>
      <c r="FW402">
        <v>0.74948588827737139</v>
      </c>
      <c r="FX402">
        <v>0.73706099999999997</v>
      </c>
      <c r="FY402">
        <v>0.75429199999999996</v>
      </c>
      <c r="FZ402">
        <v>1.7231E-2</v>
      </c>
      <c r="GA402">
        <v>0.750475</v>
      </c>
      <c r="GB402">
        <v>6</v>
      </c>
      <c r="GC402">
        <v>15</v>
      </c>
    </row>
    <row r="403" spans="1:185" x14ac:dyDescent="0.3">
      <c r="A403" s="36" t="s">
        <v>1871</v>
      </c>
      <c r="B403">
        <v>-4.3030621923291962E-2</v>
      </c>
      <c r="C403">
        <v>1.853467429669104</v>
      </c>
      <c r="D403">
        <v>1.756541900980447</v>
      </c>
      <c r="E403">
        <v>-0.75236790026309386</v>
      </c>
      <c r="F403">
        <v>-0.68126324280529182</v>
      </c>
      <c r="G403">
        <v>1.4336303002408439</v>
      </c>
      <c r="H403">
        <v>-54.175305399088757</v>
      </c>
      <c r="I403">
        <v>3.210412842358483E-2</v>
      </c>
      <c r="J403">
        <v>0.24441865620823661</v>
      </c>
      <c r="K403">
        <v>0.2221146064665632</v>
      </c>
      <c r="L403">
        <v>-4.236065812987324E-2</v>
      </c>
      <c r="M403">
        <v>8.071684997224543E-2</v>
      </c>
      <c r="N403">
        <v>0.17052924574021419</v>
      </c>
      <c r="O403">
        <v>-0.22725875846699251</v>
      </c>
      <c r="P403">
        <v>-5.6729512726778238E-2</v>
      </c>
      <c r="Q403">
        <v>-0.14199591022789321</v>
      </c>
      <c r="R403">
        <v>5.9144365618699041E-2</v>
      </c>
      <c r="S403">
        <v>0.73990619583422079</v>
      </c>
      <c r="T403">
        <v>-0.5310210087531354</v>
      </c>
      <c r="U403">
        <v>-0.50845950565711495</v>
      </c>
      <c r="V403">
        <v>1.959818557709067</v>
      </c>
      <c r="W403">
        <v>1.9495024326118151</v>
      </c>
      <c r="X403">
        <v>0.17536896205379329</v>
      </c>
      <c r="Y403">
        <v>0.15406674341020879</v>
      </c>
      <c r="Z403">
        <v>3.5389502235216988E-2</v>
      </c>
      <c r="AA403">
        <v>4.3400635672466707E-2</v>
      </c>
      <c r="AB403">
        <v>51.948914869153377</v>
      </c>
      <c r="AC403">
        <v>-0.39772027071072408</v>
      </c>
      <c r="AD403">
        <v>1.9281954445047711</v>
      </c>
      <c r="AE403">
        <v>0.57308923276451718</v>
      </c>
      <c r="AF403">
        <v>0.55178701412093278</v>
      </c>
      <c r="AG403">
        <v>1.0044380045217649</v>
      </c>
      <c r="AH403">
        <v>4.8456598269068464E-3</v>
      </c>
      <c r="AI403">
        <v>306.4320440158549</v>
      </c>
      <c r="AJ403">
        <v>255.32842430283921</v>
      </c>
      <c r="AK403">
        <v>293.50196400547412</v>
      </c>
      <c r="AL403">
        <v>370.46573200621998</v>
      </c>
      <c r="AM403">
        <v>305.26310248916059</v>
      </c>
      <c r="AN403">
        <v>412.16172990539889</v>
      </c>
      <c r="AO403">
        <v>188.93474326361689</v>
      </c>
      <c r="AP403">
        <v>362.51753858106002</v>
      </c>
      <c r="AQ403">
        <v>21.195267649283458</v>
      </c>
      <c r="AR403">
        <v>4.9522946645771864</v>
      </c>
      <c r="AS403">
        <v>12.10653949026705</v>
      </c>
      <c r="AT403">
        <v>-19.324094839915361</v>
      </c>
      <c r="AU403">
        <v>-7.6311119800460991</v>
      </c>
      <c r="AV403">
        <v>-11.692982859869259</v>
      </c>
      <c r="AW403">
        <v>4.6183581558898732</v>
      </c>
      <c r="AX403">
        <v>4.1914999999999996</v>
      </c>
      <c r="AY403">
        <v>5.4363000000000001</v>
      </c>
      <c r="AZ403">
        <v>1.244800000000001</v>
      </c>
      <c r="BA403">
        <v>4.7702</v>
      </c>
      <c r="BB403">
        <v>0.93970005199867312</v>
      </c>
      <c r="BC403">
        <v>0.92449999999999999</v>
      </c>
      <c r="BD403">
        <v>0.94710000000000005</v>
      </c>
      <c r="BE403">
        <v>2.2600000000000061E-2</v>
      </c>
      <c r="BF403">
        <v>0.93300000000000005</v>
      </c>
      <c r="BG403">
        <v>16.140898800069351</v>
      </c>
      <c r="BH403">
        <v>15.0725</v>
      </c>
      <c r="BI403">
        <v>18.2164</v>
      </c>
      <c r="BJ403">
        <v>3.1438999999999999</v>
      </c>
      <c r="BK403">
        <v>17.091699999999999</v>
      </c>
      <c r="BL403">
        <v>29.286703630907169</v>
      </c>
      <c r="BM403">
        <v>13.521699999999999</v>
      </c>
      <c r="BN403">
        <v>34.542700000000004</v>
      </c>
      <c r="BO403">
        <v>21.021000000000001</v>
      </c>
      <c r="BP403">
        <v>18.9834</v>
      </c>
      <c r="BQ403">
        <v>17.275181767828059</v>
      </c>
      <c r="BR403">
        <v>5.8752000000000004</v>
      </c>
      <c r="BS403">
        <v>22.6142</v>
      </c>
      <c r="BT403">
        <v>16.739000000000001</v>
      </c>
      <c r="BU403">
        <v>10.9625</v>
      </c>
      <c r="BV403">
        <v>5.4749635488625756</v>
      </c>
      <c r="BW403">
        <v>-1.8822000000000001</v>
      </c>
      <c r="BX403">
        <v>9.2015999999999991</v>
      </c>
      <c r="BY403">
        <v>11.0838</v>
      </c>
      <c r="BZ403">
        <v>4.0084</v>
      </c>
      <c r="CA403">
        <v>-22.750156679571479</v>
      </c>
      <c r="CB403">
        <v>-25.903300000000002</v>
      </c>
      <c r="CC403">
        <v>-11.0326</v>
      </c>
      <c r="CD403">
        <v>14.870699999999999</v>
      </c>
      <c r="CE403">
        <v>-14.9709</v>
      </c>
      <c r="CF403">
        <v>49.644191324339133</v>
      </c>
      <c r="CG403">
        <v>46.7</v>
      </c>
      <c r="CH403">
        <v>53.8</v>
      </c>
      <c r="CI403">
        <v>7.0999999999999943</v>
      </c>
      <c r="CJ403">
        <v>46.7</v>
      </c>
      <c r="CK403">
        <v>18.57383878453231</v>
      </c>
      <c r="CL403">
        <v>14.8</v>
      </c>
      <c r="CM403">
        <v>22.8</v>
      </c>
      <c r="CN403">
        <v>8</v>
      </c>
      <c r="CO403">
        <v>14.8</v>
      </c>
      <c r="CP403">
        <v>58.5719696320418</v>
      </c>
      <c r="CQ403">
        <v>41.5</v>
      </c>
      <c r="CR403">
        <v>69.5</v>
      </c>
      <c r="CS403">
        <v>28</v>
      </c>
      <c r="CT403">
        <v>69.5</v>
      </c>
      <c r="CU403">
        <v>9.5946508801493682</v>
      </c>
      <c r="CV403">
        <v>9.4</v>
      </c>
      <c r="CW403">
        <v>9.9</v>
      </c>
      <c r="CX403">
        <v>0.5</v>
      </c>
      <c r="CY403">
        <v>9.8000000000000007</v>
      </c>
      <c r="CZ403">
        <v>124.7572616470553</v>
      </c>
      <c r="DA403">
        <v>76.099999999999994</v>
      </c>
      <c r="DB403">
        <v>162.1</v>
      </c>
      <c r="DC403">
        <v>86</v>
      </c>
      <c r="DD403">
        <v>76.099999999999994</v>
      </c>
      <c r="DE403">
        <v>8.165515346286929</v>
      </c>
      <c r="DF403">
        <v>4.7</v>
      </c>
      <c r="DG403">
        <v>12.6</v>
      </c>
      <c r="DH403">
        <v>7.8999999999999986</v>
      </c>
      <c r="DI403">
        <v>4.7</v>
      </c>
      <c r="DJ403">
        <v>0.13697470399921149</v>
      </c>
      <c r="DK403">
        <v>0.1277701778385773</v>
      </c>
      <c r="DL403">
        <v>0.14986072423398331</v>
      </c>
      <c r="DM403">
        <v>2.2090546395405971E-2</v>
      </c>
      <c r="DN403">
        <v>0.1277701778385773</v>
      </c>
      <c r="DO403">
        <v>3.1093085376389791</v>
      </c>
      <c r="DP403">
        <v>3.0296599999999998</v>
      </c>
      <c r="DQ403">
        <v>3.3523999999999998</v>
      </c>
      <c r="DR403">
        <v>0.32274000000000003</v>
      </c>
      <c r="DS403">
        <v>3.3523999999999998</v>
      </c>
      <c r="DT403">
        <v>6.673432897058662</v>
      </c>
      <c r="DU403">
        <v>6.2272509999999999</v>
      </c>
      <c r="DV403">
        <v>7.1344390000000004</v>
      </c>
      <c r="DW403">
        <v>0.90718800000000055</v>
      </c>
      <c r="DX403">
        <v>6.2781180000000001</v>
      </c>
      <c r="DY403">
        <v>3.5169673141145168</v>
      </c>
      <c r="DZ403">
        <v>3.0902240000000001</v>
      </c>
      <c r="EA403">
        <v>3.7627030000000001</v>
      </c>
      <c r="EB403">
        <v>0.67247900000000005</v>
      </c>
      <c r="EC403">
        <v>3.619726</v>
      </c>
      <c r="ED403">
        <v>7.6758571104234239</v>
      </c>
      <c r="EE403">
        <v>7.4796240000000003</v>
      </c>
      <c r="EF403">
        <v>9.2582269999999998</v>
      </c>
      <c r="EG403">
        <v>1.778602999999999</v>
      </c>
      <c r="EH403">
        <v>7.615119</v>
      </c>
      <c r="EI403">
        <v>10.2720595288885</v>
      </c>
      <c r="EJ403">
        <v>9.6178270000000001</v>
      </c>
      <c r="EK403">
        <v>13.719549000000001</v>
      </c>
      <c r="EL403">
        <v>4.1017220000000014</v>
      </c>
      <c r="EM403">
        <v>13.719549000000001</v>
      </c>
      <c r="EN403">
        <v>23.432023625051482</v>
      </c>
      <c r="EO403">
        <v>19.773050000000001</v>
      </c>
      <c r="EP403">
        <v>29.58276</v>
      </c>
      <c r="EQ403">
        <v>9.809709999999999</v>
      </c>
      <c r="ER403">
        <v>23.170259999999999</v>
      </c>
      <c r="ES403">
        <v>8.0497088073270362</v>
      </c>
      <c r="ET403">
        <v>7.1778500000000003</v>
      </c>
      <c r="EU403">
        <v>8.8122600000000002</v>
      </c>
      <c r="EV403">
        <v>1.6344099999999999</v>
      </c>
      <c r="EW403">
        <v>7.2295600000000002</v>
      </c>
      <c r="EX403">
        <v>15.382314817724451</v>
      </c>
      <c r="EY403">
        <v>11.015459999999999</v>
      </c>
      <c r="EZ403">
        <v>22.326229999999999</v>
      </c>
      <c r="FA403">
        <v>11.31077</v>
      </c>
      <c r="FB403">
        <v>15.9407</v>
      </c>
      <c r="FC403">
        <v>0.38547107843044531</v>
      </c>
      <c r="FD403">
        <v>0.32527873090783349</v>
      </c>
      <c r="FE403">
        <v>0.48665444276684777</v>
      </c>
      <c r="FF403">
        <v>0.16137571185901431</v>
      </c>
      <c r="FG403">
        <v>0.38116490716427343</v>
      </c>
      <c r="FH403">
        <v>1.980317558885871</v>
      </c>
      <c r="FI403">
        <v>1.2578186464541039</v>
      </c>
      <c r="FJ403">
        <v>3.0767088401756761</v>
      </c>
      <c r="FK403">
        <v>1.818890193721572</v>
      </c>
      <c r="FL403">
        <v>2.2049336335821268</v>
      </c>
      <c r="FM403">
        <v>41.770825744422822</v>
      </c>
      <c r="FN403">
        <v>35.25</v>
      </c>
      <c r="FO403">
        <v>44.66</v>
      </c>
      <c r="FP403">
        <v>9.4099999999999966</v>
      </c>
      <c r="FQ403">
        <v>40.700000000000003</v>
      </c>
      <c r="FR403">
        <v>376.2528189940968</v>
      </c>
      <c r="FS403">
        <v>351.81139999999999</v>
      </c>
      <c r="FT403">
        <v>395.86914000000002</v>
      </c>
      <c r="FU403">
        <v>44.057740000000017</v>
      </c>
      <c r="FV403">
        <v>394.57015999999999</v>
      </c>
      <c r="FW403">
        <v>0.77683314321742314</v>
      </c>
      <c r="FX403">
        <v>0.73787499999999995</v>
      </c>
      <c r="FY403">
        <v>0.82893499999999998</v>
      </c>
      <c r="FZ403">
        <v>9.106000000000003E-2</v>
      </c>
      <c r="GA403">
        <v>0.74076200000000003</v>
      </c>
      <c r="GB403">
        <v>8</v>
      </c>
      <c r="GC403">
        <v>18</v>
      </c>
    </row>
    <row r="404" spans="1:185" x14ac:dyDescent="0.3">
      <c r="A404" s="36" t="s">
        <v>1874</v>
      </c>
      <c r="B404">
        <v>-4.2921416694962591E-2</v>
      </c>
      <c r="C404">
        <v>1.8685855004880469</v>
      </c>
      <c r="D404">
        <v>1.703455381488852</v>
      </c>
      <c r="E404">
        <v>-0.711872347685787</v>
      </c>
      <c r="F404">
        <v>-0.67884605289843791</v>
      </c>
      <c r="G404">
        <v>1.3907167987369879</v>
      </c>
      <c r="H404">
        <v>-54.175012952183231</v>
      </c>
      <c r="I404">
        <v>2.7885267996661831E-2</v>
      </c>
      <c r="J404">
        <v>0.2213762869054009</v>
      </c>
      <c r="K404">
        <v>0.19790532485861539</v>
      </c>
      <c r="L404">
        <v>-3.595713106121666E-2</v>
      </c>
      <c r="M404">
        <v>8.789692517257286E-2</v>
      </c>
      <c r="N404">
        <v>0.17164085973183521</v>
      </c>
      <c r="O404">
        <v>-0.22943197013629579</v>
      </c>
      <c r="P404">
        <v>-5.779111040446059E-2</v>
      </c>
      <c r="Q404">
        <v>-0.14361287419350599</v>
      </c>
      <c r="R404">
        <v>6.0084270426965132E-2</v>
      </c>
      <c r="S404">
        <v>0.74519160537170703</v>
      </c>
      <c r="T404">
        <v>-0.53000271179954705</v>
      </c>
      <c r="U404">
        <v>-0.50850954249447089</v>
      </c>
      <c r="V404">
        <v>1.959110313918462</v>
      </c>
      <c r="W404">
        <v>1.953619353465103</v>
      </c>
      <c r="X404">
        <v>0.17505412310469681</v>
      </c>
      <c r="Y404">
        <v>0.15516456533414991</v>
      </c>
      <c r="Z404">
        <v>3.2611835027872717E-2</v>
      </c>
      <c r="AA404">
        <v>3.6225403883016552E-2</v>
      </c>
      <c r="AB404">
        <v>53.601301437441769</v>
      </c>
      <c r="AC404">
        <v>-0.40821913954514688</v>
      </c>
      <c r="AD404">
        <v>1.933372401495776</v>
      </c>
      <c r="AE404">
        <v>0.58327326264984369</v>
      </c>
      <c r="AF404">
        <v>0.5633837048792969</v>
      </c>
      <c r="AG404">
        <v>0.92793459150087809</v>
      </c>
      <c r="AH404">
        <v>4.8243055289823953E-3</v>
      </c>
      <c r="AI404">
        <v>310.8449904764218</v>
      </c>
      <c r="AJ404">
        <v>251.3192481902673</v>
      </c>
      <c r="AK404">
        <v>324.23443869354941</v>
      </c>
      <c r="AL404">
        <v>356.98128379632863</v>
      </c>
      <c r="AM404">
        <v>314.11558836354408</v>
      </c>
      <c r="AN404">
        <v>413.1079544200702</v>
      </c>
      <c r="AO404">
        <v>193.21414367672841</v>
      </c>
      <c r="AP404">
        <v>351.8949011089922</v>
      </c>
      <c r="AQ404">
        <v>20.7937731674647</v>
      </c>
      <c r="AR404">
        <v>4.8545730350041083</v>
      </c>
      <c r="AS404">
        <v>11.737883541055909</v>
      </c>
      <c r="AT404">
        <v>-20.39703537859754</v>
      </c>
      <c r="AU404">
        <v>-8.1073339469914849</v>
      </c>
      <c r="AV404">
        <v>-12.28970143160605</v>
      </c>
      <c r="AW404">
        <v>6.0355479261704241</v>
      </c>
      <c r="AX404">
        <v>3.6760999999999999</v>
      </c>
      <c r="AY404">
        <v>7.2995999999999999</v>
      </c>
      <c r="AZ404">
        <v>3.6234999999999999</v>
      </c>
      <c r="BA404">
        <v>6.9885000000000002</v>
      </c>
      <c r="BB404">
        <v>0.95796791532468084</v>
      </c>
      <c r="BC404">
        <v>0.95469999999999999</v>
      </c>
      <c r="BD404">
        <v>0.96040000000000003</v>
      </c>
      <c r="BE404">
        <v>5.7000000000000384E-3</v>
      </c>
      <c r="BF404">
        <v>0.96030000000000004</v>
      </c>
      <c r="BG404">
        <v>13.3382029858621</v>
      </c>
      <c r="BH404">
        <v>12.9941</v>
      </c>
      <c r="BI404">
        <v>13.8004</v>
      </c>
      <c r="BJ404">
        <v>0.80630000000000024</v>
      </c>
      <c r="BK404">
        <v>13.012600000000001</v>
      </c>
      <c r="BL404">
        <v>27.92955519296417</v>
      </c>
      <c r="BM404">
        <v>21.6737</v>
      </c>
      <c r="BN404">
        <v>34.865600000000001</v>
      </c>
      <c r="BO404">
        <v>13.1919</v>
      </c>
      <c r="BP404">
        <v>27.550699999999999</v>
      </c>
      <c r="BQ404">
        <v>17.79411365333663</v>
      </c>
      <c r="BR404">
        <v>10.2828</v>
      </c>
      <c r="BS404">
        <v>24.045300000000001</v>
      </c>
      <c r="BT404">
        <v>13.762499999999999</v>
      </c>
      <c r="BU404">
        <v>20.8416</v>
      </c>
      <c r="BV404">
        <v>2.71548853522278</v>
      </c>
      <c r="BW404">
        <v>-7.6505999999999998</v>
      </c>
      <c r="BX404">
        <v>8.3938000000000006</v>
      </c>
      <c r="BY404">
        <v>16.0444</v>
      </c>
      <c r="BZ404">
        <v>-3.09</v>
      </c>
      <c r="CA404">
        <v>-20.509600083074279</v>
      </c>
      <c r="CB404">
        <v>-25.805299999999999</v>
      </c>
      <c r="CC404">
        <v>-15.5052</v>
      </c>
      <c r="CD404">
        <v>10.3001</v>
      </c>
      <c r="CE404">
        <v>-17.7516</v>
      </c>
      <c r="CF404">
        <v>61.213053311078141</v>
      </c>
      <c r="CG404">
        <v>49.3</v>
      </c>
      <c r="CH404">
        <v>69.2</v>
      </c>
      <c r="CI404">
        <v>19.900000000000009</v>
      </c>
      <c r="CJ404">
        <v>49.3</v>
      </c>
      <c r="CK404">
        <v>23.885008455977779</v>
      </c>
      <c r="CL404">
        <v>16.600000000000001</v>
      </c>
      <c r="CM404">
        <v>28.9</v>
      </c>
      <c r="CN404">
        <v>12.3</v>
      </c>
      <c r="CO404">
        <v>16.7</v>
      </c>
      <c r="CP404">
        <v>36.652677597883631</v>
      </c>
      <c r="CQ404">
        <v>30.1</v>
      </c>
      <c r="CR404">
        <v>45.3</v>
      </c>
      <c r="CS404">
        <v>15.2</v>
      </c>
      <c r="CT404">
        <v>36.6</v>
      </c>
      <c r="CU404">
        <v>9.6759938452568353</v>
      </c>
      <c r="CV404">
        <v>9.4</v>
      </c>
      <c r="CW404">
        <v>10.1</v>
      </c>
      <c r="CX404">
        <v>0.69999999999999929</v>
      </c>
      <c r="CY404">
        <v>9.6</v>
      </c>
      <c r="CZ404">
        <v>154.8630171903169</v>
      </c>
      <c r="DA404">
        <v>139.9</v>
      </c>
      <c r="DB404">
        <v>179.4</v>
      </c>
      <c r="DC404">
        <v>39.5</v>
      </c>
      <c r="DD404">
        <v>171.8</v>
      </c>
      <c r="DE404">
        <v>13.441559375970019</v>
      </c>
      <c r="DF404">
        <v>6.5</v>
      </c>
      <c r="DG404">
        <v>18.100000000000001</v>
      </c>
      <c r="DH404">
        <v>11.6</v>
      </c>
      <c r="DI404">
        <v>6.7</v>
      </c>
      <c r="DJ404">
        <v>0.17478385701977769</v>
      </c>
      <c r="DK404">
        <v>0.1354023619884647</v>
      </c>
      <c r="DL404">
        <v>0.20139697322467989</v>
      </c>
      <c r="DM404">
        <v>6.5994611236215139E-2</v>
      </c>
      <c r="DN404">
        <v>0.1355512785262579</v>
      </c>
      <c r="DO404">
        <v>3.398240970068144</v>
      </c>
      <c r="DP404">
        <v>3.0765950000000002</v>
      </c>
      <c r="DQ404">
        <v>3.9278930000000001</v>
      </c>
      <c r="DR404">
        <v>0.85129799999999989</v>
      </c>
      <c r="DS404">
        <v>3.3290190000000002</v>
      </c>
      <c r="DT404">
        <v>6.7600642629566652</v>
      </c>
      <c r="DU404">
        <v>6.1883299999999997</v>
      </c>
      <c r="DV404">
        <v>7.2552320000000003</v>
      </c>
      <c r="DW404">
        <v>1.0669020000000009</v>
      </c>
      <c r="DX404">
        <v>6.1883299999999997</v>
      </c>
      <c r="DY404">
        <v>3.6117987382460832</v>
      </c>
      <c r="DZ404">
        <v>3.0838730000000001</v>
      </c>
      <c r="EA404">
        <v>4.2480760000000002</v>
      </c>
      <c r="EB404">
        <v>1.1642030000000001</v>
      </c>
      <c r="EC404">
        <v>4.2480760000000002</v>
      </c>
      <c r="ED404">
        <v>7.9886819108229936</v>
      </c>
      <c r="EE404">
        <v>7.5507160000000004</v>
      </c>
      <c r="EF404">
        <v>11.168815</v>
      </c>
      <c r="EG404">
        <v>3.618099</v>
      </c>
      <c r="EH404">
        <v>7.7104660000000003</v>
      </c>
      <c r="EI404">
        <v>8.2050438255910336</v>
      </c>
      <c r="EJ404">
        <v>6.8800439999999998</v>
      </c>
      <c r="EK404">
        <v>11.325343999999999</v>
      </c>
      <c r="EL404">
        <v>4.4452999999999996</v>
      </c>
      <c r="EM404">
        <v>11.065657</v>
      </c>
      <c r="EN404">
        <v>37.855445754242403</v>
      </c>
      <c r="EO404">
        <v>29.527249999999999</v>
      </c>
      <c r="EP404">
        <v>42.325499999999998</v>
      </c>
      <c r="EQ404">
        <v>12.798249999999999</v>
      </c>
      <c r="ER404">
        <v>30.50469</v>
      </c>
      <c r="ES404">
        <v>7.2501948466641677</v>
      </c>
      <c r="ET404">
        <v>7.2421899999999999</v>
      </c>
      <c r="EU404">
        <v>7.2622299999999997</v>
      </c>
      <c r="EV404">
        <v>2.0039999999999839E-2</v>
      </c>
      <c r="EW404">
        <v>7.2427400000000004</v>
      </c>
      <c r="EX404">
        <v>30.605250907578231</v>
      </c>
      <c r="EY404">
        <v>22.272839999999999</v>
      </c>
      <c r="EZ404">
        <v>35.079560000000001</v>
      </c>
      <c r="FA404">
        <v>12.80672</v>
      </c>
      <c r="FB404">
        <v>23.261949999999999</v>
      </c>
      <c r="FC404">
        <v>0.62274516844342687</v>
      </c>
      <c r="FD404">
        <v>0.48574126941459839</v>
      </c>
      <c r="FE404">
        <v>0.69628028680651211</v>
      </c>
      <c r="FF404">
        <v>0.21053901739191369</v>
      </c>
      <c r="FG404">
        <v>0.50182075349715283</v>
      </c>
      <c r="FH404">
        <v>4.2211733282262722</v>
      </c>
      <c r="FI404">
        <v>3.0702483041350019</v>
      </c>
      <c r="FJ404">
        <v>4.8412711118226204</v>
      </c>
      <c r="FK404">
        <v>1.771022807687618</v>
      </c>
      <c r="FL404">
        <v>3.2117610186200252</v>
      </c>
      <c r="FM404">
        <v>39.667407163167432</v>
      </c>
      <c r="FN404">
        <v>35.340000000000003</v>
      </c>
      <c r="FO404">
        <v>42.76</v>
      </c>
      <c r="FP404">
        <v>7.4199999999999946</v>
      </c>
      <c r="FQ404">
        <v>35.89</v>
      </c>
      <c r="FR404">
        <v>395.88819093372331</v>
      </c>
      <c r="FS404">
        <v>393.59264999999999</v>
      </c>
      <c r="FT404">
        <v>404.05885999999998</v>
      </c>
      <c r="FU404">
        <v>10.46620999999999</v>
      </c>
      <c r="FV404">
        <v>396.55007000000001</v>
      </c>
      <c r="FW404">
        <v>0.73848848095443786</v>
      </c>
      <c r="FX404">
        <v>0.72465199999999996</v>
      </c>
      <c r="FY404">
        <v>0.74257700000000004</v>
      </c>
      <c r="FZ404">
        <v>1.792500000000008E-2</v>
      </c>
      <c r="GA404">
        <v>0.73718099999999998</v>
      </c>
      <c r="GB404">
        <v>9</v>
      </c>
      <c r="GC404">
        <v>18</v>
      </c>
    </row>
    <row r="405" spans="1:185" x14ac:dyDescent="0.3">
      <c r="A405" s="36" t="s">
        <v>1877</v>
      </c>
      <c r="B405">
        <v>-4.2358382565655717E-2</v>
      </c>
      <c r="C405">
        <v>1.8666346606737021</v>
      </c>
      <c r="D405">
        <v>1.7296818766799971</v>
      </c>
      <c r="E405">
        <v>-0.75091591719110451</v>
      </c>
      <c r="F405">
        <v>-0.66041214674364646</v>
      </c>
      <c r="G405">
        <v>1.4113271135662959</v>
      </c>
      <c r="H405">
        <v>-54.174417306836958</v>
      </c>
      <c r="I405">
        <v>3.0080002262091041E-2</v>
      </c>
      <c r="J405">
        <v>0.24876834515082549</v>
      </c>
      <c r="K405">
        <v>0.22815460646036109</v>
      </c>
      <c r="L405">
        <v>-4.177826112012515E-2</v>
      </c>
      <c r="M405">
        <v>8.0129496378272796E-2</v>
      </c>
      <c r="N405">
        <v>0.17161985624049739</v>
      </c>
      <c r="O405">
        <v>-0.2295908371780114</v>
      </c>
      <c r="P405">
        <v>-5.7970980937513947E-2</v>
      </c>
      <c r="Q405">
        <v>-0.14377737063681331</v>
      </c>
      <c r="R405">
        <v>6.0279659128891099E-2</v>
      </c>
      <c r="S405">
        <v>0.75654596649301453</v>
      </c>
      <c r="T405">
        <v>-0.53360035261106387</v>
      </c>
      <c r="U405">
        <v>-0.51325176971637854</v>
      </c>
      <c r="V405">
        <v>1.9604545409675631</v>
      </c>
      <c r="W405">
        <v>1.95322335155606</v>
      </c>
      <c r="X405">
        <v>0.17594252445009109</v>
      </c>
      <c r="Y405">
        <v>0.1575107918190595</v>
      </c>
      <c r="Z405">
        <v>3.2716679860244652E-2</v>
      </c>
      <c r="AA405">
        <v>3.7411274172947109E-2</v>
      </c>
      <c r="AB405">
        <v>51.733638972290052</v>
      </c>
      <c r="AC405">
        <v>-0.39771274844077692</v>
      </c>
      <c r="AD405">
        <v>1.9232053015160919</v>
      </c>
      <c r="AE405">
        <v>0.57365527289086793</v>
      </c>
      <c r="AF405">
        <v>0.55522354025983656</v>
      </c>
      <c r="AG405">
        <v>0.98585023818784523</v>
      </c>
      <c r="AH405">
        <v>4.8638743773705062E-3</v>
      </c>
      <c r="AI405">
        <v>297.54937249601898</v>
      </c>
      <c r="AJ405">
        <v>250.1023182605245</v>
      </c>
      <c r="AK405">
        <v>274.81078793861809</v>
      </c>
      <c r="AL405">
        <v>367.73498167175597</v>
      </c>
      <c r="AM405">
        <v>307.74117062521572</v>
      </c>
      <c r="AN405">
        <v>412.17559701363842</v>
      </c>
      <c r="AO405">
        <v>208.58548874229271</v>
      </c>
      <c r="AP405">
        <v>367.87375569076818</v>
      </c>
      <c r="AQ405">
        <v>21.22884824872455</v>
      </c>
      <c r="AR405">
        <v>4.6561555167241142</v>
      </c>
      <c r="AS405">
        <v>12.453225569547239</v>
      </c>
      <c r="AT405">
        <v>-19.383134261042439</v>
      </c>
      <c r="AU405">
        <v>-7.444204072527028</v>
      </c>
      <c r="AV405">
        <v>-11.93893018851541</v>
      </c>
      <c r="AW405">
        <v>4.8928483633702999</v>
      </c>
      <c r="AX405">
        <v>4.3436000000000003</v>
      </c>
      <c r="AY405">
        <v>5.3102</v>
      </c>
      <c r="AZ405">
        <v>0.96659999999999968</v>
      </c>
      <c r="BA405">
        <v>4.8849999999999998</v>
      </c>
      <c r="BB405">
        <v>0.93670482597061322</v>
      </c>
      <c r="BC405">
        <v>0.92900000000000005</v>
      </c>
      <c r="BD405">
        <v>0.95109999999999995</v>
      </c>
      <c r="BE405">
        <v>2.2099999999999901E-2</v>
      </c>
      <c r="BF405">
        <v>0.95109999999999995</v>
      </c>
      <c r="BG405">
        <v>16.611844302093601</v>
      </c>
      <c r="BH405">
        <v>14.5908</v>
      </c>
      <c r="BI405">
        <v>17.521999999999998</v>
      </c>
      <c r="BJ405">
        <v>2.9311999999999991</v>
      </c>
      <c r="BK405">
        <v>14.5908</v>
      </c>
      <c r="BL405">
        <v>29.40146688057602</v>
      </c>
      <c r="BM405">
        <v>13.852600000000001</v>
      </c>
      <c r="BN405">
        <v>31.305</v>
      </c>
      <c r="BO405">
        <v>17.452400000000001</v>
      </c>
      <c r="BP405">
        <v>26.4057</v>
      </c>
      <c r="BQ405">
        <v>16.493305846193898</v>
      </c>
      <c r="BR405">
        <v>6.5697000000000001</v>
      </c>
      <c r="BS405">
        <v>21.559799999999999</v>
      </c>
      <c r="BT405">
        <v>14.9901</v>
      </c>
      <c r="BU405">
        <v>14.525</v>
      </c>
      <c r="BV405">
        <v>6.3861022275083128</v>
      </c>
      <c r="BW405">
        <v>-4.9192</v>
      </c>
      <c r="BX405">
        <v>8.9446999999999992</v>
      </c>
      <c r="BY405">
        <v>13.863899999999999</v>
      </c>
      <c r="BZ405">
        <v>6.5359999999999996</v>
      </c>
      <c r="CA405">
        <v>-22.879408073702219</v>
      </c>
      <c r="CB405">
        <v>-25.2087</v>
      </c>
      <c r="CC405">
        <v>-11.2583</v>
      </c>
      <c r="CD405">
        <v>13.9504</v>
      </c>
      <c r="CE405">
        <v>-21.061</v>
      </c>
      <c r="CF405">
        <v>44.301841322870239</v>
      </c>
      <c r="CG405">
        <v>42.6</v>
      </c>
      <c r="CH405">
        <v>46.5</v>
      </c>
      <c r="CI405">
        <v>3.899999999999999</v>
      </c>
      <c r="CJ405">
        <v>42.6</v>
      </c>
      <c r="CK405">
        <v>14.038638632757371</v>
      </c>
      <c r="CL405">
        <v>12.6</v>
      </c>
      <c r="CM405">
        <v>17.3</v>
      </c>
      <c r="CN405">
        <v>4.7000000000000011</v>
      </c>
      <c r="CO405">
        <v>12.9</v>
      </c>
      <c r="CP405">
        <v>49.677622386882703</v>
      </c>
      <c r="CQ405">
        <v>36.9</v>
      </c>
      <c r="CR405">
        <v>58.9</v>
      </c>
      <c r="CS405">
        <v>22</v>
      </c>
      <c r="CT405">
        <v>50.4</v>
      </c>
      <c r="CU405">
        <v>9.7145188313190562</v>
      </c>
      <c r="CV405">
        <v>9.4</v>
      </c>
      <c r="CW405">
        <v>9.8000000000000007</v>
      </c>
      <c r="CX405">
        <v>0.40000000000000041</v>
      </c>
      <c r="CY405">
        <v>9.8000000000000007</v>
      </c>
      <c r="CZ405">
        <v>154.78506053337171</v>
      </c>
      <c r="DA405">
        <v>108.5</v>
      </c>
      <c r="DB405">
        <v>176.6</v>
      </c>
      <c r="DC405">
        <v>68.099999999999994</v>
      </c>
      <c r="DD405">
        <v>166.9</v>
      </c>
      <c r="DE405">
        <v>4.278963606245977</v>
      </c>
      <c r="DF405">
        <v>2.8</v>
      </c>
      <c r="DG405">
        <v>7.9</v>
      </c>
      <c r="DH405">
        <v>5.1000000000000014</v>
      </c>
      <c r="DI405">
        <v>3.1</v>
      </c>
      <c r="DJ405">
        <v>0.1204319768647613</v>
      </c>
      <c r="DK405">
        <v>0.11507293354943279</v>
      </c>
      <c r="DL405">
        <v>0.12680665394055091</v>
      </c>
      <c r="DM405">
        <v>1.1733720391118099E-2</v>
      </c>
      <c r="DN405">
        <v>0.1152597402597403</v>
      </c>
      <c r="DO405">
        <v>3.1264535955055668</v>
      </c>
      <c r="DP405">
        <v>2.9369679999999998</v>
      </c>
      <c r="DQ405">
        <v>3.188612</v>
      </c>
      <c r="DR405">
        <v>0.2516440000000002</v>
      </c>
      <c r="DS405">
        <v>3.1351529999999999</v>
      </c>
      <c r="DT405">
        <v>6.2566311296820896</v>
      </c>
      <c r="DU405">
        <v>5.668787</v>
      </c>
      <c r="DV405">
        <v>6.9093260000000001</v>
      </c>
      <c r="DW405">
        <v>1.2405390000000001</v>
      </c>
      <c r="DX405">
        <v>5.6705930000000002</v>
      </c>
      <c r="DY405">
        <v>3.3728148586713411</v>
      </c>
      <c r="DZ405">
        <v>2.9941430000000002</v>
      </c>
      <c r="EA405">
        <v>3.5401639999999999</v>
      </c>
      <c r="EB405">
        <v>0.54602099999999965</v>
      </c>
      <c r="EC405">
        <v>3.3254169999999998</v>
      </c>
      <c r="ED405">
        <v>8.8108591515282679</v>
      </c>
      <c r="EE405">
        <v>8.4087209999999999</v>
      </c>
      <c r="EF405">
        <v>8.9866989999999998</v>
      </c>
      <c r="EG405">
        <v>0.57797799999999988</v>
      </c>
      <c r="EH405">
        <v>8.5176200000000009</v>
      </c>
      <c r="EI405">
        <v>9.9536779292516702</v>
      </c>
      <c r="EJ405">
        <v>9.5773399999999995</v>
      </c>
      <c r="EK405">
        <v>13.494631</v>
      </c>
      <c r="EL405">
        <v>3.917291000000001</v>
      </c>
      <c r="EM405">
        <v>10.767633</v>
      </c>
      <c r="EN405">
        <v>23.85652316792418</v>
      </c>
      <c r="EO405">
        <v>13.69936</v>
      </c>
      <c r="EP405">
        <v>27.39114</v>
      </c>
      <c r="EQ405">
        <v>13.69178</v>
      </c>
      <c r="ER405">
        <v>19.728269999999998</v>
      </c>
      <c r="ES405">
        <v>7.469607423281964</v>
      </c>
      <c r="ET405">
        <v>7.0101199999999997</v>
      </c>
      <c r="EU405">
        <v>8.9990500000000004</v>
      </c>
      <c r="EV405">
        <v>1.988930000000001</v>
      </c>
      <c r="EW405">
        <v>7.0101199999999997</v>
      </c>
      <c r="EX405">
        <v>16.38691574464222</v>
      </c>
      <c r="EY405">
        <v>4.7587700000000002</v>
      </c>
      <c r="EZ405">
        <v>20.32554</v>
      </c>
      <c r="FA405">
        <v>15.56677</v>
      </c>
      <c r="FB405">
        <v>12.71815</v>
      </c>
      <c r="FC405">
        <v>0.39245435478773921</v>
      </c>
      <c r="FD405">
        <v>0.22536282642533839</v>
      </c>
      <c r="FE405">
        <v>0.45060095722808541</v>
      </c>
      <c r="FF405">
        <v>0.22523813080274699</v>
      </c>
      <c r="FG405">
        <v>0.32454207259917328</v>
      </c>
      <c r="FH405">
        <v>2.277382995128836</v>
      </c>
      <c r="FI405">
        <v>0.53226576769542056</v>
      </c>
      <c r="FJ405">
        <v>2.876689877717391</v>
      </c>
      <c r="FK405">
        <v>2.3444241100219712</v>
      </c>
      <c r="FL405">
        <v>1.814255676079725</v>
      </c>
      <c r="FM405">
        <v>37.750506222516407</v>
      </c>
      <c r="FN405">
        <v>36.64</v>
      </c>
      <c r="FO405">
        <v>44.27</v>
      </c>
      <c r="FP405">
        <v>7.6300000000000026</v>
      </c>
      <c r="FQ405">
        <v>44.27</v>
      </c>
      <c r="FR405">
        <v>370.08742856009809</v>
      </c>
      <c r="FS405">
        <v>362.2654</v>
      </c>
      <c r="FT405">
        <v>400.20888000000002</v>
      </c>
      <c r="FU405">
        <v>37.943480000000022</v>
      </c>
      <c r="FV405">
        <v>372.40942999999999</v>
      </c>
      <c r="FW405">
        <v>0.79176385091693746</v>
      </c>
      <c r="FX405">
        <v>0.73128800000000005</v>
      </c>
      <c r="FY405">
        <v>0.807589</v>
      </c>
      <c r="FZ405">
        <v>7.6300999999999952E-2</v>
      </c>
      <c r="GA405">
        <v>0.78613900000000003</v>
      </c>
      <c r="GB405">
        <v>9</v>
      </c>
      <c r="GC405">
        <v>25</v>
      </c>
    </row>
    <row r="406" spans="1:185" x14ac:dyDescent="0.3">
      <c r="A406" s="36" t="s">
        <v>1880</v>
      </c>
      <c r="B406">
        <v>-4.2869318340705648E-2</v>
      </c>
      <c r="C406">
        <v>1.88683475058199</v>
      </c>
      <c r="D406">
        <v>1.6805490952554289</v>
      </c>
      <c r="E406">
        <v>-0.70086116293026002</v>
      </c>
      <c r="F406">
        <v>-0.67118239167146321</v>
      </c>
      <c r="G406">
        <v>1.3720430676110831</v>
      </c>
      <c r="H406">
        <v>-54.17468727223487</v>
      </c>
      <c r="I406">
        <v>2.4613788677062352E-2</v>
      </c>
      <c r="J406">
        <v>0.22597354963247751</v>
      </c>
      <c r="K406">
        <v>0.2010289835942709</v>
      </c>
      <c r="L406">
        <v>-3.1998840695274318E-2</v>
      </c>
      <c r="M406">
        <v>8.8903393246205123E-2</v>
      </c>
      <c r="N406">
        <v>0.17528350431671341</v>
      </c>
      <c r="O406">
        <v>-0.2306304345729272</v>
      </c>
      <c r="P406">
        <v>-5.5346930256213837E-2</v>
      </c>
      <c r="Q406">
        <v>-0.14298854273221581</v>
      </c>
      <c r="R406">
        <v>5.8324653213784258E-2</v>
      </c>
      <c r="S406">
        <v>0.75827560728570964</v>
      </c>
      <c r="T406">
        <v>-0.52972954202304301</v>
      </c>
      <c r="U406">
        <v>-0.51017055431896774</v>
      </c>
      <c r="V406">
        <v>1.9598314060482731</v>
      </c>
      <c r="W406">
        <v>1.9538149436063981</v>
      </c>
      <c r="X406">
        <v>0.17481425504359371</v>
      </c>
      <c r="Y406">
        <v>0.15759668525972789</v>
      </c>
      <c r="Z406">
        <v>2.9839019254216781E-2</v>
      </c>
      <c r="AA406">
        <v>3.3549160166927619E-2</v>
      </c>
      <c r="AB406">
        <v>53.808277960466249</v>
      </c>
      <c r="AC406">
        <v>-0.40982174428259838</v>
      </c>
      <c r="AD406">
        <v>1.929596203675916</v>
      </c>
      <c r="AE406">
        <v>0.58463599932619204</v>
      </c>
      <c r="AF406">
        <v>0.56741842954232635</v>
      </c>
      <c r="AG406">
        <v>0.90674595555834914</v>
      </c>
      <c r="AH406">
        <v>4.5883003829265429E-3</v>
      </c>
      <c r="AI406">
        <v>301.48514355210131</v>
      </c>
      <c r="AJ406">
        <v>238.3132616370043</v>
      </c>
      <c r="AK406">
        <v>311.45788839876877</v>
      </c>
      <c r="AL406">
        <v>354.68429776930287</v>
      </c>
      <c r="AM406">
        <v>323.73482920431769</v>
      </c>
      <c r="AN406">
        <v>414.01268782755648</v>
      </c>
      <c r="AO406">
        <v>198.77935085120399</v>
      </c>
      <c r="AP406">
        <v>362.93335352964863</v>
      </c>
      <c r="AQ406">
        <v>20.54298490107044</v>
      </c>
      <c r="AR406">
        <v>4.6901028995519889</v>
      </c>
      <c r="AS406">
        <v>11.665190667717191</v>
      </c>
      <c r="AT406">
        <v>-20.731710794434221</v>
      </c>
      <c r="AU406">
        <v>-8.144905261684114</v>
      </c>
      <c r="AV406">
        <v>-12.586805532750111</v>
      </c>
      <c r="AW406">
        <v>6.1495495766564874</v>
      </c>
      <c r="AX406">
        <v>3.601</v>
      </c>
      <c r="AY406">
        <v>7.2306999999999997</v>
      </c>
      <c r="AZ406">
        <v>3.6297000000000001</v>
      </c>
      <c r="BA406">
        <v>7.2306999999999997</v>
      </c>
      <c r="BB406">
        <v>0.96203939462179655</v>
      </c>
      <c r="BC406">
        <v>0.95209999999999995</v>
      </c>
      <c r="BD406">
        <v>0.96379999999999999</v>
      </c>
      <c r="BE406">
        <v>1.170000000000004E-2</v>
      </c>
      <c r="BF406">
        <v>0.96209999999999996</v>
      </c>
      <c r="BG406">
        <v>12.727180496167611</v>
      </c>
      <c r="BH406">
        <v>12.4445</v>
      </c>
      <c r="BI406">
        <v>14.2211</v>
      </c>
      <c r="BJ406">
        <v>1.7766</v>
      </c>
      <c r="BK406">
        <v>12.6928</v>
      </c>
      <c r="BL406">
        <v>28.3708633763063</v>
      </c>
      <c r="BM406">
        <v>24.604299999999999</v>
      </c>
      <c r="BN406">
        <v>36.135899999999999</v>
      </c>
      <c r="BO406">
        <v>11.531599999999999</v>
      </c>
      <c r="BP406">
        <v>24.604299999999999</v>
      </c>
      <c r="BQ406">
        <v>18.55119914145871</v>
      </c>
      <c r="BR406">
        <v>16.305099999999999</v>
      </c>
      <c r="BS406">
        <v>25.537199999999999</v>
      </c>
      <c r="BT406">
        <v>9.2320999999999991</v>
      </c>
      <c r="BU406">
        <v>16.305099999999999</v>
      </c>
      <c r="BV406">
        <v>2.1074153672198599</v>
      </c>
      <c r="BW406">
        <v>-10.8583</v>
      </c>
      <c r="BX406">
        <v>7.2805</v>
      </c>
      <c r="BY406">
        <v>18.1388</v>
      </c>
      <c r="BZ406">
        <v>2.0106999999999999</v>
      </c>
      <c r="CA406">
        <v>-20.658631976882798</v>
      </c>
      <c r="CB406">
        <v>-26.490400000000001</v>
      </c>
      <c r="CC406">
        <v>-13.732900000000001</v>
      </c>
      <c r="CD406">
        <v>12.7575</v>
      </c>
      <c r="CE406">
        <v>-18.315799999999999</v>
      </c>
      <c r="CF406">
        <v>51.079334297907963</v>
      </c>
      <c r="CG406">
        <v>44.1</v>
      </c>
      <c r="CH406">
        <v>61.2</v>
      </c>
      <c r="CI406">
        <v>17.100000000000001</v>
      </c>
      <c r="CJ406">
        <v>44.1</v>
      </c>
      <c r="CK406">
        <v>18.46767782563558</v>
      </c>
      <c r="CL406">
        <v>12.6</v>
      </c>
      <c r="CM406">
        <v>27.1</v>
      </c>
      <c r="CN406">
        <v>14.5</v>
      </c>
      <c r="CO406">
        <v>12.6</v>
      </c>
      <c r="CP406">
        <v>33.978564607623177</v>
      </c>
      <c r="CQ406">
        <v>28.7</v>
      </c>
      <c r="CR406">
        <v>39.4</v>
      </c>
      <c r="CS406">
        <v>10.7</v>
      </c>
      <c r="CT406">
        <v>30.3</v>
      </c>
      <c r="CU406">
        <v>9.8804552440077273</v>
      </c>
      <c r="CV406">
        <v>9.4</v>
      </c>
      <c r="CW406">
        <v>10.4</v>
      </c>
      <c r="CX406">
        <v>1</v>
      </c>
      <c r="CY406">
        <v>9.6999999999999993</v>
      </c>
      <c r="CZ406">
        <v>164.3294500563122</v>
      </c>
      <c r="DA406">
        <v>146</v>
      </c>
      <c r="DB406">
        <v>180.3</v>
      </c>
      <c r="DC406">
        <v>34.300000000000011</v>
      </c>
      <c r="DD406">
        <v>176.9</v>
      </c>
      <c r="DE406">
        <v>8.3337634134156602</v>
      </c>
      <c r="DF406">
        <v>2.8</v>
      </c>
      <c r="DG406">
        <v>16.399999999999999</v>
      </c>
      <c r="DH406">
        <v>13.6</v>
      </c>
      <c r="DI406">
        <v>2.9</v>
      </c>
      <c r="DJ406">
        <v>0.14130511108720659</v>
      </c>
      <c r="DK406">
        <v>0.1190926275992439</v>
      </c>
      <c r="DL406">
        <v>0.17346938775510201</v>
      </c>
      <c r="DM406">
        <v>5.437676015585817E-2</v>
      </c>
      <c r="DN406">
        <v>0.11922141119221411</v>
      </c>
      <c r="DO406">
        <v>3.2309720618057369</v>
      </c>
      <c r="DP406">
        <v>3.0060549999999999</v>
      </c>
      <c r="DQ406">
        <v>3.3683230000000002</v>
      </c>
      <c r="DR406">
        <v>0.36226800000000031</v>
      </c>
      <c r="DS406">
        <v>3.1284930000000002</v>
      </c>
      <c r="DT406">
        <v>6.0629664679478807</v>
      </c>
      <c r="DU406">
        <v>5.6605509999999999</v>
      </c>
      <c r="DV406">
        <v>7.2514409999999998</v>
      </c>
      <c r="DW406">
        <v>1.5908899999999999</v>
      </c>
      <c r="DX406">
        <v>5.662534</v>
      </c>
      <c r="DY406">
        <v>3.4951183863261779</v>
      </c>
      <c r="DZ406">
        <v>3.0095000000000001</v>
      </c>
      <c r="EA406">
        <v>3.8108080000000002</v>
      </c>
      <c r="EB406">
        <v>0.80130800000000013</v>
      </c>
      <c r="EC406">
        <v>3.5964450000000001</v>
      </c>
      <c r="ED406">
        <v>8.9101929212712889</v>
      </c>
      <c r="EE406">
        <v>8.5654020000000006</v>
      </c>
      <c r="EF406">
        <v>11.170804</v>
      </c>
      <c r="EG406">
        <v>2.6054020000000002</v>
      </c>
      <c r="EH406">
        <v>8.5801110000000005</v>
      </c>
      <c r="EI406">
        <v>8.845864184449816</v>
      </c>
      <c r="EJ406">
        <v>6.920661</v>
      </c>
      <c r="EK406">
        <v>11.256425</v>
      </c>
      <c r="EL406">
        <v>4.3357640000000002</v>
      </c>
      <c r="EM406">
        <v>11.256425</v>
      </c>
      <c r="EN406">
        <v>34.733588888438227</v>
      </c>
      <c r="EO406">
        <v>28.820219999999999</v>
      </c>
      <c r="EP406">
        <v>40.958069999999999</v>
      </c>
      <c r="EQ406">
        <v>12.13785</v>
      </c>
      <c r="ER406">
        <v>28.820219999999999</v>
      </c>
      <c r="ES406">
        <v>7.0912194546333494</v>
      </c>
      <c r="ET406">
        <v>7.0818500000000002</v>
      </c>
      <c r="EU406">
        <v>7.2819200000000004</v>
      </c>
      <c r="EV406">
        <v>0.20007000000000019</v>
      </c>
      <c r="EW406">
        <v>7.0893800000000002</v>
      </c>
      <c r="EX406">
        <v>27.64236943380488</v>
      </c>
      <c r="EY406">
        <v>21.730840000000001</v>
      </c>
      <c r="EZ406">
        <v>33.862310000000001</v>
      </c>
      <c r="FA406">
        <v>12.13147</v>
      </c>
      <c r="FB406">
        <v>21.730840000000001</v>
      </c>
      <c r="FC406">
        <v>0.57138871916601708</v>
      </c>
      <c r="FD406">
        <v>0.47411019473902921</v>
      </c>
      <c r="FE406">
        <v>0.67378522939223873</v>
      </c>
      <c r="FF406">
        <v>0.1996750346532096</v>
      </c>
      <c r="FG406">
        <v>0.47411019473902921</v>
      </c>
      <c r="FH406">
        <v>3.897911689412572</v>
      </c>
      <c r="FI406">
        <v>3.0652666382673801</v>
      </c>
      <c r="FJ406">
        <v>4.7721893074173876</v>
      </c>
      <c r="FK406">
        <v>1.706922669150007</v>
      </c>
      <c r="FL406">
        <v>3.0652666382673801</v>
      </c>
      <c r="FM406">
        <v>37.972747384371409</v>
      </c>
      <c r="FN406">
        <v>35.17</v>
      </c>
      <c r="FO406">
        <v>41.24</v>
      </c>
      <c r="FP406">
        <v>6.07</v>
      </c>
      <c r="FQ406">
        <v>35.880000000000003</v>
      </c>
      <c r="FR406">
        <v>402.69233332368071</v>
      </c>
      <c r="FS406">
        <v>400.52668999999997</v>
      </c>
      <c r="FT406">
        <v>409.79583000000002</v>
      </c>
      <c r="FU406">
        <v>9.2691400000000499</v>
      </c>
      <c r="FV406">
        <v>402.51880999999997</v>
      </c>
      <c r="FW406">
        <v>0.72808380348692037</v>
      </c>
      <c r="FX406">
        <v>0.71639299999999995</v>
      </c>
      <c r="FY406">
        <v>0.73185900000000004</v>
      </c>
      <c r="FZ406">
        <v>1.5466000000000091E-2</v>
      </c>
      <c r="GA406">
        <v>0.72813399999999995</v>
      </c>
      <c r="GB406">
        <v>11</v>
      </c>
      <c r="GC406">
        <v>23</v>
      </c>
    </row>
    <row r="407" spans="1:185" x14ac:dyDescent="0.3">
      <c r="A407" s="36" t="s">
        <v>1883</v>
      </c>
      <c r="B407">
        <v>-5.1924370364877993E-2</v>
      </c>
      <c r="C407">
        <v>1.846838220459263</v>
      </c>
      <c r="D407">
        <v>1.7264556635088559</v>
      </c>
      <c r="E407">
        <v>-0.72031866907448761</v>
      </c>
      <c r="F407">
        <v>-0.68910148863372755</v>
      </c>
      <c r="G407">
        <v>1.409420157708215</v>
      </c>
      <c r="H407">
        <v>-54.186265256726493</v>
      </c>
      <c r="I407">
        <v>9.7799581825608758E-2</v>
      </c>
      <c r="J407">
        <v>0.1567707319003083</v>
      </c>
      <c r="K407">
        <v>0.24724279186032239</v>
      </c>
      <c r="L407">
        <v>-4.8721691291249702E-2</v>
      </c>
      <c r="M407">
        <v>7.266107593166167E-2</v>
      </c>
      <c r="N407">
        <v>0.19727478872940199</v>
      </c>
      <c r="O407">
        <v>-0.22088213479497029</v>
      </c>
      <c r="P407">
        <v>-2.3607346065568271E-2</v>
      </c>
      <c r="Q407">
        <v>-0.1222460892716828</v>
      </c>
      <c r="R407">
        <v>3.7880780410178352E-2</v>
      </c>
      <c r="S407">
        <v>0.74134720275209487</v>
      </c>
      <c r="T407">
        <v>-0.52096258390913031</v>
      </c>
      <c r="U407">
        <v>-0.49769522319993542</v>
      </c>
      <c r="V407">
        <v>1.960175975083964</v>
      </c>
      <c r="W407">
        <v>1.950433454864132</v>
      </c>
      <c r="X407">
        <v>0.18623620882806341</v>
      </c>
      <c r="Y407">
        <v>0.16806547826328591</v>
      </c>
      <c r="Z407">
        <v>3.3534903061189718E-2</v>
      </c>
      <c r="AA407">
        <v>4.017291545462822E-2</v>
      </c>
      <c r="AB407">
        <v>51.646975164412169</v>
      </c>
      <c r="AC407">
        <v>-0.38727259215386028</v>
      </c>
      <c r="AD407">
        <v>1.929355689820184</v>
      </c>
      <c r="AE407">
        <v>0.57350880098192369</v>
      </c>
      <c r="AF407">
        <v>0.55533807041714611</v>
      </c>
      <c r="AG407">
        <v>1.0129257055725041</v>
      </c>
      <c r="AH407">
        <v>4.5136651100428438E-3</v>
      </c>
      <c r="AI407">
        <v>302.09159218219492</v>
      </c>
      <c r="AJ407">
        <v>256.8653717661287</v>
      </c>
      <c r="AK407">
        <v>285.82260150653309</v>
      </c>
      <c r="AL407">
        <v>363.5868184623086</v>
      </c>
      <c r="AM407">
        <v>232.67743867570039</v>
      </c>
      <c r="AN407">
        <v>315.26838886544112</v>
      </c>
      <c r="AO407">
        <v>131.50032071623809</v>
      </c>
      <c r="AP407">
        <v>270.91950203632882</v>
      </c>
      <c r="AQ407">
        <v>19.767592350599571</v>
      </c>
      <c r="AR407">
        <v>4.1328167388845154</v>
      </c>
      <c r="AS407">
        <v>12.303294462541301</v>
      </c>
      <c r="AT407">
        <v>-14.35615863449924</v>
      </c>
      <c r="AU407">
        <v>-7.3674877918003538</v>
      </c>
      <c r="AV407">
        <v>-6.9886708426988857</v>
      </c>
      <c r="AW407">
        <v>0.88289706867538753</v>
      </c>
      <c r="AX407">
        <v>0.41699999999999998</v>
      </c>
      <c r="AY407">
        <v>1.8822000000000001</v>
      </c>
      <c r="AZ407">
        <v>1.4652000000000001</v>
      </c>
      <c r="BA407">
        <v>0.41699999999999998</v>
      </c>
      <c r="BB407">
        <v>0.94101328412617369</v>
      </c>
      <c r="BC407">
        <v>0.93469999999999998</v>
      </c>
      <c r="BD407">
        <v>0.94350000000000001</v>
      </c>
      <c r="BE407">
        <v>8.80000000000003E-3</v>
      </c>
      <c r="BF407">
        <v>0.94350000000000001</v>
      </c>
      <c r="BG407">
        <v>16.026738236585249</v>
      </c>
      <c r="BH407">
        <v>15.695399999999999</v>
      </c>
      <c r="BI407">
        <v>16.894100000000002</v>
      </c>
      <c r="BJ407">
        <v>1.1987000000000021</v>
      </c>
      <c r="BK407">
        <v>15.695399999999999</v>
      </c>
      <c r="BL407">
        <v>10.878145824538549</v>
      </c>
      <c r="BM407">
        <v>8.7097999999999995</v>
      </c>
      <c r="BN407">
        <v>13.502000000000001</v>
      </c>
      <c r="BO407">
        <v>4.7922000000000011</v>
      </c>
      <c r="BP407">
        <v>11.6271</v>
      </c>
      <c r="BQ407">
        <v>6.1044512637280066</v>
      </c>
      <c r="BR407">
        <v>5.7263000000000002</v>
      </c>
      <c r="BS407">
        <v>6.3796999999999997</v>
      </c>
      <c r="BT407">
        <v>0.65339999999999954</v>
      </c>
      <c r="BU407">
        <v>6.3005000000000004</v>
      </c>
      <c r="BV407">
        <v>2.4094115342107512</v>
      </c>
      <c r="BW407">
        <v>-0.4662</v>
      </c>
      <c r="BX407">
        <v>4.6597</v>
      </c>
      <c r="BY407">
        <v>5.1258999999999997</v>
      </c>
      <c r="BZ407">
        <v>2.9998</v>
      </c>
      <c r="CA407">
        <v>-8.5138633723177506</v>
      </c>
      <c r="CB407">
        <v>-10.9824</v>
      </c>
      <c r="CC407">
        <v>-5.9123999999999999</v>
      </c>
      <c r="CD407">
        <v>5.07</v>
      </c>
      <c r="CE407">
        <v>-9.3003</v>
      </c>
      <c r="CF407">
        <v>44.348886829112217</v>
      </c>
      <c r="CG407">
        <v>43</v>
      </c>
      <c r="CH407">
        <v>46.5</v>
      </c>
      <c r="CI407">
        <v>3.5</v>
      </c>
      <c r="CJ407">
        <v>43</v>
      </c>
      <c r="CK407">
        <v>14.51892531180486</v>
      </c>
      <c r="CL407">
        <v>12.9</v>
      </c>
      <c r="CM407">
        <v>17.3</v>
      </c>
      <c r="CN407">
        <v>4.4000000000000004</v>
      </c>
      <c r="CO407">
        <v>12.9</v>
      </c>
      <c r="CP407">
        <v>40.872780666335309</v>
      </c>
      <c r="CQ407">
        <v>30.6</v>
      </c>
      <c r="CR407">
        <v>42.9</v>
      </c>
      <c r="CS407">
        <v>12.3</v>
      </c>
      <c r="CT407">
        <v>42.9</v>
      </c>
      <c r="CU407">
        <v>9.652813186928995</v>
      </c>
      <c r="CV407">
        <v>9.4</v>
      </c>
      <c r="CW407">
        <v>9.8000000000000007</v>
      </c>
      <c r="CX407">
        <v>0.40000000000000041</v>
      </c>
      <c r="CY407">
        <v>9.8000000000000007</v>
      </c>
      <c r="CZ407">
        <v>82.450397827164053</v>
      </c>
      <c r="DA407">
        <v>62</v>
      </c>
      <c r="DB407">
        <v>106.3</v>
      </c>
      <c r="DC407">
        <v>44.3</v>
      </c>
      <c r="DD407">
        <v>92.4</v>
      </c>
      <c r="DE407">
        <v>4.8029088281436172</v>
      </c>
      <c r="DF407">
        <v>3</v>
      </c>
      <c r="DG407">
        <v>7.9</v>
      </c>
      <c r="DH407">
        <v>4.9000000000000004</v>
      </c>
      <c r="DI407">
        <v>3</v>
      </c>
      <c r="DJ407">
        <v>0.16373901657405171</v>
      </c>
      <c r="DK407">
        <v>0.15797207935341659</v>
      </c>
      <c r="DL407">
        <v>0.1729910714285714</v>
      </c>
      <c r="DM407">
        <v>1.501899207515481E-2</v>
      </c>
      <c r="DN407">
        <v>0.15797207935341659</v>
      </c>
      <c r="DO407">
        <v>3.067735974438571</v>
      </c>
      <c r="DP407">
        <v>2.9244349999999999</v>
      </c>
      <c r="DQ407">
        <v>3.1741380000000001</v>
      </c>
      <c r="DR407">
        <v>0.2497030000000002</v>
      </c>
      <c r="DS407">
        <v>3.1432370000000001</v>
      </c>
      <c r="DT407">
        <v>6.1589722864435537</v>
      </c>
      <c r="DU407">
        <v>6.1419439999999996</v>
      </c>
      <c r="DV407">
        <v>6.2080089999999997</v>
      </c>
      <c r="DW407">
        <v>6.606500000000004E-2</v>
      </c>
      <c r="DX407">
        <v>6.1419439999999996</v>
      </c>
      <c r="DY407">
        <v>3.1526852508396188</v>
      </c>
      <c r="DZ407">
        <v>2.9244349999999999</v>
      </c>
      <c r="EA407">
        <v>3.3901829999999999</v>
      </c>
      <c r="EB407">
        <v>0.46574800000000011</v>
      </c>
      <c r="EC407">
        <v>3.1432370000000001</v>
      </c>
      <c r="ED407">
        <v>6.6037799539661943</v>
      </c>
      <c r="EE407">
        <v>6.5745500000000003</v>
      </c>
      <c r="EF407">
        <v>7.6337859999999997</v>
      </c>
      <c r="EG407">
        <v>1.059235999999999</v>
      </c>
      <c r="EH407">
        <v>6.5745500000000003</v>
      </c>
      <c r="EI407">
        <v>11.302377433323061</v>
      </c>
      <c r="EJ407">
        <v>8.8279300000000003</v>
      </c>
      <c r="EK407">
        <v>11.868046</v>
      </c>
      <c r="EL407">
        <v>3.0401159999999989</v>
      </c>
      <c r="EM407">
        <v>11.868046</v>
      </c>
      <c r="EN407">
        <v>16.779728332635109</v>
      </c>
      <c r="EO407">
        <v>13.55214</v>
      </c>
      <c r="EP407">
        <v>22.717860000000002</v>
      </c>
      <c r="EQ407">
        <v>9.1657200000000021</v>
      </c>
      <c r="ER407">
        <v>18.461020000000001</v>
      </c>
      <c r="ES407">
        <v>7.7438296013975156</v>
      </c>
      <c r="ET407">
        <v>7.04338</v>
      </c>
      <c r="EU407">
        <v>8.9432500000000008</v>
      </c>
      <c r="EV407">
        <v>1.8998700000000011</v>
      </c>
      <c r="EW407">
        <v>7.04338</v>
      </c>
      <c r="EX407">
        <v>9.0358987312375856</v>
      </c>
      <c r="EY407">
        <v>4.6116599999999996</v>
      </c>
      <c r="EZ407">
        <v>15.638909999999999</v>
      </c>
      <c r="FA407">
        <v>11.02725</v>
      </c>
      <c r="FB407">
        <v>11.41764</v>
      </c>
      <c r="FC407">
        <v>0.35773896641260899</v>
      </c>
      <c r="FD407">
        <v>0.28892771445231258</v>
      </c>
      <c r="FE407">
        <v>0.48433822016652828</v>
      </c>
      <c r="FF407">
        <v>0.19541050571421581</v>
      </c>
      <c r="FG407">
        <v>0.39358361963929178</v>
      </c>
      <c r="FH407">
        <v>1.230913772439131</v>
      </c>
      <c r="FI407">
        <v>0.51581794266079661</v>
      </c>
      <c r="FJ407">
        <v>2.209213230775751</v>
      </c>
      <c r="FK407">
        <v>1.6933952881149541</v>
      </c>
      <c r="FL407">
        <v>1.621045577549415</v>
      </c>
      <c r="FM407">
        <v>36.934176852019171</v>
      </c>
      <c r="FN407">
        <v>33.74</v>
      </c>
      <c r="FO407">
        <v>39.49</v>
      </c>
      <c r="FP407">
        <v>5.75</v>
      </c>
      <c r="FQ407">
        <v>39.49</v>
      </c>
      <c r="FR407">
        <v>316.16604408354431</v>
      </c>
      <c r="FS407">
        <v>295.30707000000001</v>
      </c>
      <c r="FT407">
        <v>320.39028999999999</v>
      </c>
      <c r="FU407">
        <v>25.083219999999979</v>
      </c>
      <c r="FV407">
        <v>313.09165000000002</v>
      </c>
      <c r="FW407">
        <v>0.78727889931879969</v>
      </c>
      <c r="FX407">
        <v>0.77658000000000005</v>
      </c>
      <c r="FY407">
        <v>0.84128899999999995</v>
      </c>
      <c r="FZ407">
        <v>6.4708999999999905E-2</v>
      </c>
      <c r="GA407">
        <v>0.79514300000000004</v>
      </c>
      <c r="GB407">
        <v>6</v>
      </c>
      <c r="GC407">
        <v>12</v>
      </c>
    </row>
    <row r="408" spans="1:185" x14ac:dyDescent="0.3">
      <c r="A408" s="36" t="s">
        <v>1886</v>
      </c>
      <c r="B408">
        <v>-4.9834028468911239E-2</v>
      </c>
      <c r="C408">
        <v>1.855138983665821</v>
      </c>
      <c r="D408">
        <v>1.6694418019847579</v>
      </c>
      <c r="E408">
        <v>-0.69938318880300709</v>
      </c>
      <c r="F408">
        <v>-0.66355533448613591</v>
      </c>
      <c r="G408">
        <v>1.362900727382516</v>
      </c>
      <c r="H408">
        <v>-54.184748518698598</v>
      </c>
      <c r="I408">
        <v>7.8171128295024692E-2</v>
      </c>
      <c r="J408">
        <v>0.13906588324153471</v>
      </c>
      <c r="K408">
        <v>0.22539315089388839</v>
      </c>
      <c r="L408">
        <v>-4.3025548722790248E-2</v>
      </c>
      <c r="M408">
        <v>7.8901790712085654E-2</v>
      </c>
      <c r="N408">
        <v>0.2043083081719185</v>
      </c>
      <c r="O408">
        <v>-0.22473617909726851</v>
      </c>
      <c r="P408">
        <v>-2.0427870925350009E-2</v>
      </c>
      <c r="Q408">
        <v>-0.1225792363992441</v>
      </c>
      <c r="R408">
        <v>3.6772756130547382E-2</v>
      </c>
      <c r="S408">
        <v>0.74839826182382974</v>
      </c>
      <c r="T408">
        <v>-0.52033497952169872</v>
      </c>
      <c r="U408">
        <v>-0.50152374780438613</v>
      </c>
      <c r="V408">
        <v>1.9601811676705669</v>
      </c>
      <c r="W408">
        <v>1.9541762424469951</v>
      </c>
      <c r="X408">
        <v>0.18459227558420391</v>
      </c>
      <c r="Y408">
        <v>0.16974408660433241</v>
      </c>
      <c r="Z408">
        <v>3.0467797293515529E-2</v>
      </c>
      <c r="AA408">
        <v>3.378330133548399E-2</v>
      </c>
      <c r="AB408">
        <v>53.42048868168186</v>
      </c>
      <c r="AC408">
        <v>-0.39992007698000559</v>
      </c>
      <c r="AD408">
        <v>1.9298704593736311</v>
      </c>
      <c r="AE408">
        <v>0.58451235256420953</v>
      </c>
      <c r="AF408">
        <v>0.56966416358433791</v>
      </c>
      <c r="AG408">
        <v>0.88558503243470588</v>
      </c>
      <c r="AH408">
        <v>4.6437250287077719E-3</v>
      </c>
      <c r="AI408">
        <v>304.33190909460461</v>
      </c>
      <c r="AJ408">
        <v>231.22122286322369</v>
      </c>
      <c r="AK408">
        <v>314.15689770162248</v>
      </c>
      <c r="AL408">
        <v>367.6175868993958</v>
      </c>
      <c r="AM408">
        <v>239.3645690500218</v>
      </c>
      <c r="AN408">
        <v>315.71113517473958</v>
      </c>
      <c r="AO408">
        <v>160.9622889940884</v>
      </c>
      <c r="AP408">
        <v>271.22455741990927</v>
      </c>
      <c r="AQ408">
        <v>19.411615160454911</v>
      </c>
      <c r="AR408">
        <v>3.9209116548073131</v>
      </c>
      <c r="AS408">
        <v>12.09027321874947</v>
      </c>
      <c r="AT408">
        <v>-14.845911356225249</v>
      </c>
      <c r="AU408">
        <v>-7.5529695355081969</v>
      </c>
      <c r="AV408">
        <v>-7.2929418207170507</v>
      </c>
      <c r="AW408">
        <v>1.4406598831401149</v>
      </c>
      <c r="AX408">
        <v>0.92249999999999999</v>
      </c>
      <c r="AY408">
        <v>2.129</v>
      </c>
      <c r="AZ408">
        <v>1.2064999999999999</v>
      </c>
      <c r="BA408">
        <v>1.8933</v>
      </c>
      <c r="BB408">
        <v>0.96118035821866998</v>
      </c>
      <c r="BC408">
        <v>0.96040000000000003</v>
      </c>
      <c r="BD408">
        <v>0.96260000000000001</v>
      </c>
      <c r="BE408">
        <v>2.1999999999999802E-3</v>
      </c>
      <c r="BF408">
        <v>0.96250000000000002</v>
      </c>
      <c r="BG408">
        <v>12.90059592078974</v>
      </c>
      <c r="BH408">
        <v>12.660500000000001</v>
      </c>
      <c r="BI408">
        <v>13.0297</v>
      </c>
      <c r="BJ408">
        <v>0.36919999999999931</v>
      </c>
      <c r="BK408">
        <v>12.6839</v>
      </c>
      <c r="BL408">
        <v>8.3961463375836765</v>
      </c>
      <c r="BM408">
        <v>7.0265000000000004</v>
      </c>
      <c r="BN408">
        <v>9.4</v>
      </c>
      <c r="BO408">
        <v>2.3734999999999999</v>
      </c>
      <c r="BP408">
        <v>8.0366999999999997</v>
      </c>
      <c r="BQ408">
        <v>5.1142785231409578</v>
      </c>
      <c r="BR408">
        <v>4.4078999999999997</v>
      </c>
      <c r="BS408">
        <v>6.6775000000000002</v>
      </c>
      <c r="BT408">
        <v>2.2696000000000009</v>
      </c>
      <c r="BU408">
        <v>5.7260999999999997</v>
      </c>
      <c r="BV408">
        <v>1.2193435504946999</v>
      </c>
      <c r="BW408">
        <v>-8.7499999999999994E-2</v>
      </c>
      <c r="BX408">
        <v>2.9922</v>
      </c>
      <c r="BY408">
        <v>3.0796999999999999</v>
      </c>
      <c r="BZ408">
        <v>-8.7499999999999994E-2</v>
      </c>
      <c r="CA408">
        <v>-6.3336272587200408</v>
      </c>
      <c r="CB408">
        <v>-7.4</v>
      </c>
      <c r="CC408">
        <v>-5.3632</v>
      </c>
      <c r="CD408">
        <v>2.0367999999999999</v>
      </c>
      <c r="CE408">
        <v>-5.6386000000000003</v>
      </c>
      <c r="CF408">
        <v>44.486577754830279</v>
      </c>
      <c r="CG408">
        <v>44</v>
      </c>
      <c r="CH408">
        <v>53.9</v>
      </c>
      <c r="CI408">
        <v>9.8999999999999986</v>
      </c>
      <c r="CJ408">
        <v>44</v>
      </c>
      <c r="CK408">
        <v>12.503413216154829</v>
      </c>
      <c r="CL408">
        <v>12.2</v>
      </c>
      <c r="CM408">
        <v>21</v>
      </c>
      <c r="CN408">
        <v>8.8000000000000007</v>
      </c>
      <c r="CO408">
        <v>12.2</v>
      </c>
      <c r="CP408">
        <v>31.75985499274984</v>
      </c>
      <c r="CQ408">
        <v>29.4</v>
      </c>
      <c r="CR408">
        <v>36.4</v>
      </c>
      <c r="CS408">
        <v>7</v>
      </c>
      <c r="CT408">
        <v>33.200000000000003</v>
      </c>
      <c r="CU408">
        <v>9.7005941852526902</v>
      </c>
      <c r="CV408">
        <v>9.6999999999999993</v>
      </c>
      <c r="CW408">
        <v>10</v>
      </c>
      <c r="CX408">
        <v>0.30000000000000071</v>
      </c>
      <c r="CY408">
        <v>9.6999999999999993</v>
      </c>
      <c r="CZ408">
        <v>129.19886888982251</v>
      </c>
      <c r="DA408">
        <v>115.5</v>
      </c>
      <c r="DB408">
        <v>135.19999999999999</v>
      </c>
      <c r="DC408">
        <v>19.699999999999989</v>
      </c>
      <c r="DD408">
        <v>125.4</v>
      </c>
      <c r="DE408">
        <v>2.802620969151242</v>
      </c>
      <c r="DF408">
        <v>2.5</v>
      </c>
      <c r="DG408">
        <v>10.9</v>
      </c>
      <c r="DH408">
        <v>8.4</v>
      </c>
      <c r="DI408">
        <v>2.5</v>
      </c>
      <c r="DJ408">
        <v>0.1640264242113019</v>
      </c>
      <c r="DK408">
        <v>0.16170525542080119</v>
      </c>
      <c r="DL408">
        <v>0.20572519083969459</v>
      </c>
      <c r="DM408">
        <v>4.4019935418893492E-2</v>
      </c>
      <c r="DN408">
        <v>0.16170525542080119</v>
      </c>
      <c r="DO408">
        <v>3.175656371889076</v>
      </c>
      <c r="DP408">
        <v>3.1661609999999998</v>
      </c>
      <c r="DQ408">
        <v>3.3792420000000001</v>
      </c>
      <c r="DR408">
        <v>0.2130810000000003</v>
      </c>
      <c r="DS408">
        <v>3.1988289999999999</v>
      </c>
      <c r="DT408">
        <v>6.2870008955554608</v>
      </c>
      <c r="DU408">
        <v>5.704466</v>
      </c>
      <c r="DV408">
        <v>7.0218179999999997</v>
      </c>
      <c r="DW408">
        <v>1.3173520000000001</v>
      </c>
      <c r="DX408">
        <v>5.8361219999999996</v>
      </c>
      <c r="DY408">
        <v>3.2860662524759729</v>
      </c>
      <c r="DZ408">
        <v>3.1661609999999998</v>
      </c>
      <c r="EA408">
        <v>3.3967019999999999</v>
      </c>
      <c r="EB408">
        <v>0.23054100000000011</v>
      </c>
      <c r="EC408">
        <v>3.391867</v>
      </c>
      <c r="ED408">
        <v>9.2703952767285394</v>
      </c>
      <c r="EE408">
        <v>6.8984459999999999</v>
      </c>
      <c r="EF408">
        <v>9.8165069999999996</v>
      </c>
      <c r="EG408">
        <v>2.9180609999999998</v>
      </c>
      <c r="EH408">
        <v>9.0493120000000005</v>
      </c>
      <c r="EI408">
        <v>7.6793482687651533</v>
      </c>
      <c r="EJ408">
        <v>6.9307670000000003</v>
      </c>
      <c r="EK408">
        <v>10.126697</v>
      </c>
      <c r="EL408">
        <v>3.1959300000000002</v>
      </c>
      <c r="EM408">
        <v>8.4437660000000001</v>
      </c>
      <c r="EN408">
        <v>27.72857745419584</v>
      </c>
      <c r="EO408">
        <v>22.420310000000001</v>
      </c>
      <c r="EP408">
        <v>32.626159999999999</v>
      </c>
      <c r="EQ408">
        <v>10.20585</v>
      </c>
      <c r="ER408">
        <v>25.32583</v>
      </c>
      <c r="ES408">
        <v>7.0980665888298979</v>
      </c>
      <c r="ET408">
        <v>7.0889300000000004</v>
      </c>
      <c r="EU408">
        <v>7.1037600000000003</v>
      </c>
      <c r="EV408">
        <v>1.4829999999999901E-2</v>
      </c>
      <c r="EW408">
        <v>7.0896499999999998</v>
      </c>
      <c r="EX408">
        <v>20.630510865365949</v>
      </c>
      <c r="EY408">
        <v>15.331379999999999</v>
      </c>
      <c r="EZ408">
        <v>25.522400000000001</v>
      </c>
      <c r="FA408">
        <v>10.19102</v>
      </c>
      <c r="FB408">
        <v>18.236180000000001</v>
      </c>
      <c r="FC408">
        <v>0.59116527049268441</v>
      </c>
      <c r="FD408">
        <v>0.47799454002189529</v>
      </c>
      <c r="FE408">
        <v>0.69558031721598679</v>
      </c>
      <c r="FF408">
        <v>0.21758577719409139</v>
      </c>
      <c r="FG408">
        <v>0.53993938806032205</v>
      </c>
      <c r="FH408">
        <v>2.9064433974185682</v>
      </c>
      <c r="FI408">
        <v>2.1627213133716929</v>
      </c>
      <c r="FJ408">
        <v>3.5928015586112139</v>
      </c>
      <c r="FK408">
        <v>1.4300802452395209</v>
      </c>
      <c r="FL408">
        <v>2.5722257093086398</v>
      </c>
      <c r="FM408">
        <v>32.8261743250062</v>
      </c>
      <c r="FN408">
        <v>32.659999999999997</v>
      </c>
      <c r="FO408">
        <v>38.5</v>
      </c>
      <c r="FP408">
        <v>5.8400000000000034</v>
      </c>
      <c r="FQ408">
        <v>32.67</v>
      </c>
      <c r="FR408">
        <v>324.62038516213948</v>
      </c>
      <c r="FS408">
        <v>318.75965000000002</v>
      </c>
      <c r="FT408">
        <v>326.45618999999999</v>
      </c>
      <c r="FU408">
        <v>7.6965399999999704</v>
      </c>
      <c r="FV408">
        <v>325.55513999999999</v>
      </c>
      <c r="FW408">
        <v>0.76842075438731861</v>
      </c>
      <c r="FX408">
        <v>0.76462300000000005</v>
      </c>
      <c r="FY408">
        <v>0.78114700000000004</v>
      </c>
      <c r="FZ408">
        <v>1.652399999999998E-2</v>
      </c>
      <c r="GA408">
        <v>0.76696200000000003</v>
      </c>
      <c r="GB408">
        <v>6</v>
      </c>
      <c r="GC408">
        <v>12</v>
      </c>
    </row>
    <row r="409" spans="1:185" x14ac:dyDescent="0.3">
      <c r="A409" s="36" t="s">
        <v>1889</v>
      </c>
      <c r="B409">
        <v>9.1875900000000007E-3</v>
      </c>
      <c r="C409">
        <v>2.3801299999999999</v>
      </c>
      <c r="D409">
        <v>1.8439000000000001</v>
      </c>
      <c r="E409">
        <v>-0.75280000000000002</v>
      </c>
      <c r="F409">
        <v>-0.75270000000000004</v>
      </c>
      <c r="G409">
        <v>1.5055000000000001</v>
      </c>
      <c r="H409">
        <v>-54.088405000000002</v>
      </c>
      <c r="I409">
        <v>0.75529999999999997</v>
      </c>
      <c r="J409">
        <v>0.72389999999999999</v>
      </c>
      <c r="K409">
        <v>5.0610000000000002E-2</v>
      </c>
      <c r="L409">
        <v>5.0299999999999997E-2</v>
      </c>
      <c r="M409">
        <v>0.13540099999999999</v>
      </c>
      <c r="N409">
        <v>0.29587999999999998</v>
      </c>
      <c r="O409">
        <v>-0.34576000000000001</v>
      </c>
      <c r="P409">
        <v>-4.9880000000000001E-2</v>
      </c>
      <c r="Q409">
        <v>-0.19782</v>
      </c>
      <c r="R409">
        <v>6.6129999999999994E-2</v>
      </c>
      <c r="S409">
        <v>0.51483999999999996</v>
      </c>
      <c r="T409">
        <v>-0.60942333333333332</v>
      </c>
      <c r="U409">
        <v>-0.60941999999999996</v>
      </c>
      <c r="V409">
        <v>1.9630300000000001</v>
      </c>
      <c r="W409">
        <v>1.9630300000000001</v>
      </c>
      <c r="X409">
        <v>6.4636666666666676E-2</v>
      </c>
      <c r="Y409">
        <v>6.4630000000000007E-2</v>
      </c>
      <c r="Z409">
        <v>8.7800000000000003E-2</v>
      </c>
      <c r="AA409">
        <v>8.7800000000000003E-2</v>
      </c>
      <c r="AB409">
        <v>65.61</v>
      </c>
      <c r="AC409">
        <v>-0.51029000000000002</v>
      </c>
      <c r="AD409">
        <v>1.95513</v>
      </c>
      <c r="AE409">
        <v>0.5749266666666667</v>
      </c>
      <c r="AF409">
        <v>0.57491999999999999</v>
      </c>
      <c r="AG409">
        <v>0.67881000000000002</v>
      </c>
      <c r="AH409">
        <v>3.6600000000000001E-3</v>
      </c>
      <c r="AI409">
        <v>287.71559999999999</v>
      </c>
      <c r="AJ409">
        <v>254.81790000000001</v>
      </c>
      <c r="AK409">
        <v>254.89519999999999</v>
      </c>
      <c r="AL409">
        <v>353.43369999999999</v>
      </c>
      <c r="AM409">
        <v>67.092799999999997</v>
      </c>
      <c r="AN409">
        <v>176</v>
      </c>
      <c r="AO409">
        <v>46.4</v>
      </c>
      <c r="AP409">
        <v>127.9</v>
      </c>
      <c r="AQ409">
        <v>15.7</v>
      </c>
      <c r="AR409">
        <v>3.29</v>
      </c>
      <c r="AS409">
        <v>11.52</v>
      </c>
      <c r="AT409">
        <v>0.49730167499287742</v>
      </c>
      <c r="AU409">
        <v>2.29</v>
      </c>
      <c r="AV409">
        <v>-1.7926983250071229</v>
      </c>
      <c r="AW409">
        <v>0.98750000000000004</v>
      </c>
      <c r="AX409">
        <v>0.98750000000000004</v>
      </c>
      <c r="AY409">
        <v>0.98750000000000004</v>
      </c>
      <c r="AZ409">
        <v>0</v>
      </c>
      <c r="BA409">
        <v>0.98750000000000004</v>
      </c>
      <c r="BB409">
        <v>0.96379999999999999</v>
      </c>
      <c r="BC409">
        <v>0.96379999999999999</v>
      </c>
      <c r="BD409">
        <v>0.96379999999999999</v>
      </c>
      <c r="BE409">
        <v>0</v>
      </c>
      <c r="BF409">
        <v>0.96379999999999999</v>
      </c>
      <c r="BG409">
        <v>12.9918</v>
      </c>
      <c r="BH409">
        <v>12.9918</v>
      </c>
      <c r="BI409">
        <v>12.9918</v>
      </c>
      <c r="BJ409">
        <v>0</v>
      </c>
      <c r="BK409">
        <v>12.9918</v>
      </c>
      <c r="BL409">
        <v>1.4773000000000001</v>
      </c>
      <c r="BM409">
        <v>1.4773000000000001</v>
      </c>
      <c r="BN409">
        <v>1.4773000000000001</v>
      </c>
      <c r="BO409">
        <v>0</v>
      </c>
      <c r="BP409">
        <v>1.4773000000000001</v>
      </c>
      <c r="BQ409">
        <v>1.2061999999999999</v>
      </c>
      <c r="BR409">
        <v>1.2061999999999999</v>
      </c>
      <c r="BS409">
        <v>1.2061999999999999</v>
      </c>
      <c r="BT409">
        <v>0</v>
      </c>
      <c r="BU409">
        <v>1.2061999999999999</v>
      </c>
      <c r="BV409">
        <v>-0.60240000000000005</v>
      </c>
      <c r="BW409">
        <v>-0.60240000000000005</v>
      </c>
      <c r="BX409">
        <v>-0.60240000000000005</v>
      </c>
      <c r="BY409">
        <v>0</v>
      </c>
      <c r="BZ409">
        <v>-0.60240000000000005</v>
      </c>
      <c r="CA409">
        <v>-0.60389999999999999</v>
      </c>
      <c r="CB409">
        <v>-0.60389999999999999</v>
      </c>
      <c r="CC409">
        <v>-0.60389999999999999</v>
      </c>
      <c r="CD409">
        <v>0</v>
      </c>
      <c r="CE409">
        <v>-0.60389999999999999</v>
      </c>
      <c r="CF409">
        <v>48.1</v>
      </c>
      <c r="CG409">
        <v>48.1</v>
      </c>
      <c r="CH409">
        <v>48.1</v>
      </c>
      <c r="CI409">
        <v>0</v>
      </c>
      <c r="CJ409">
        <v>48.1</v>
      </c>
      <c r="CK409">
        <v>12.4</v>
      </c>
      <c r="CL409">
        <v>12.4</v>
      </c>
      <c r="CM409">
        <v>12.4</v>
      </c>
      <c r="CN409">
        <v>0</v>
      </c>
      <c r="CO409">
        <v>12.4</v>
      </c>
      <c r="CP409">
        <v>40.4</v>
      </c>
      <c r="CQ409">
        <v>40.4</v>
      </c>
      <c r="CR409">
        <v>40.4</v>
      </c>
      <c r="CS409">
        <v>0</v>
      </c>
      <c r="CT409">
        <v>40.4</v>
      </c>
      <c r="CU409">
        <v>11.4</v>
      </c>
      <c r="CV409">
        <v>11.4</v>
      </c>
      <c r="CW409">
        <v>11.4</v>
      </c>
      <c r="CX409">
        <v>0</v>
      </c>
      <c r="CY409">
        <v>11.4</v>
      </c>
      <c r="CZ409">
        <v>5.7</v>
      </c>
      <c r="DA409">
        <v>5.7</v>
      </c>
      <c r="DB409">
        <v>5.7</v>
      </c>
      <c r="DC409">
        <v>0</v>
      </c>
      <c r="DD409">
        <v>5.7</v>
      </c>
      <c r="DE409">
        <v>0.7</v>
      </c>
      <c r="DF409">
        <v>0.7</v>
      </c>
      <c r="DG409">
        <v>0.7</v>
      </c>
      <c r="DH409">
        <v>0</v>
      </c>
      <c r="DI409">
        <v>0.7</v>
      </c>
      <c r="DJ409">
        <v>0.37607505863956209</v>
      </c>
      <c r="DK409">
        <v>0.37607505863956209</v>
      </c>
      <c r="DL409">
        <v>0.37607505863956209</v>
      </c>
      <c r="DM409">
        <v>0</v>
      </c>
      <c r="DN409">
        <v>0.37607505863956209</v>
      </c>
      <c r="DO409">
        <v>3.5942120000000002</v>
      </c>
      <c r="DP409">
        <v>3.5942120000000002</v>
      </c>
      <c r="DQ409">
        <v>3.5942120000000002</v>
      </c>
      <c r="DR409">
        <v>0</v>
      </c>
      <c r="DS409">
        <v>3.5942120000000002</v>
      </c>
      <c r="DT409">
        <v>4.1211130000000002</v>
      </c>
      <c r="DU409">
        <v>4.1211130000000002</v>
      </c>
      <c r="DV409">
        <v>4.1211130000000002</v>
      </c>
      <c r="DW409">
        <v>0</v>
      </c>
      <c r="DX409">
        <v>4.1211130000000002</v>
      </c>
      <c r="DY409">
        <v>3.5942120000000002</v>
      </c>
      <c r="DZ409">
        <v>3.5942120000000002</v>
      </c>
      <c r="EA409">
        <v>3.5942120000000002</v>
      </c>
      <c r="EB409">
        <v>0</v>
      </c>
      <c r="EC409">
        <v>3.5942120000000002</v>
      </c>
      <c r="ED409">
        <v>4.1211130000000002</v>
      </c>
      <c r="EE409">
        <v>4.1211130000000002</v>
      </c>
      <c r="EF409">
        <v>4.1211130000000002</v>
      </c>
      <c r="EG409">
        <v>0</v>
      </c>
      <c r="EH409">
        <v>4.1211130000000002</v>
      </c>
      <c r="EI409">
        <v>6.4099909999999998</v>
      </c>
      <c r="EJ409">
        <v>6.4099909999999998</v>
      </c>
      <c r="EK409">
        <v>6.4099909999999998</v>
      </c>
      <c r="EL409">
        <v>0</v>
      </c>
      <c r="EM409">
        <v>6.4099909999999998</v>
      </c>
      <c r="EN409">
        <v>15.69745</v>
      </c>
      <c r="EO409">
        <v>15.69745</v>
      </c>
      <c r="EP409">
        <v>15.69745</v>
      </c>
      <c r="EQ409">
        <v>0</v>
      </c>
      <c r="ER409">
        <v>15.69745</v>
      </c>
      <c r="ES409">
        <v>5.5752800000000002</v>
      </c>
      <c r="ET409">
        <v>5.5752800000000002</v>
      </c>
      <c r="EU409">
        <v>5.5752800000000002</v>
      </c>
      <c r="EV409">
        <v>0</v>
      </c>
      <c r="EW409">
        <v>5.5752800000000002</v>
      </c>
      <c r="EX409">
        <v>10.122170000000001</v>
      </c>
      <c r="EY409">
        <v>10.122170000000001</v>
      </c>
      <c r="EZ409">
        <v>10.122170000000001</v>
      </c>
      <c r="FA409">
        <v>0</v>
      </c>
      <c r="FB409">
        <v>10.122170000000001</v>
      </c>
      <c r="FC409">
        <v>0.60291373706693585</v>
      </c>
      <c r="FD409">
        <v>0.60291373706693585</v>
      </c>
      <c r="FE409">
        <v>0.60291373706693585</v>
      </c>
      <c r="FF409">
        <v>0</v>
      </c>
      <c r="FG409">
        <v>0.60291373706693585</v>
      </c>
      <c r="FH409">
        <v>1.815544690132155</v>
      </c>
      <c r="FI409">
        <v>1.815544690132155</v>
      </c>
      <c r="FJ409">
        <v>1.815544690132155</v>
      </c>
      <c r="FK409">
        <v>0</v>
      </c>
      <c r="FL409">
        <v>1.815544690132155</v>
      </c>
      <c r="FM409">
        <v>26.42</v>
      </c>
      <c r="FN409">
        <v>26.42</v>
      </c>
      <c r="FO409">
        <v>26.42</v>
      </c>
      <c r="FP409">
        <v>0</v>
      </c>
      <c r="FQ409">
        <v>26.42</v>
      </c>
      <c r="FR409">
        <v>169.86112</v>
      </c>
      <c r="FS409">
        <v>169.86112</v>
      </c>
      <c r="FT409">
        <v>169.86112</v>
      </c>
      <c r="FU409">
        <v>0</v>
      </c>
      <c r="FV409">
        <v>169.86112</v>
      </c>
      <c r="FW409">
        <v>0.87223200000000001</v>
      </c>
      <c r="FX409">
        <v>0.87223200000000001</v>
      </c>
      <c r="FY409">
        <v>0.87223200000000001</v>
      </c>
      <c r="FZ409">
        <v>0</v>
      </c>
      <c r="GA409">
        <v>0.87223200000000001</v>
      </c>
      <c r="GB409">
        <v>1</v>
      </c>
      <c r="GC409">
        <v>1</v>
      </c>
    </row>
    <row r="410" spans="1:185" x14ac:dyDescent="0.3">
      <c r="A410" s="36" t="s">
        <v>1892</v>
      </c>
      <c r="B410">
        <v>-5.8360266074947709E-2</v>
      </c>
      <c r="C410">
        <v>1.8401595018829411</v>
      </c>
      <c r="D410">
        <v>1.7985559469745129</v>
      </c>
      <c r="E410">
        <v>-0.73504699907194393</v>
      </c>
      <c r="F410">
        <v>-0.73348514356139272</v>
      </c>
      <c r="G410">
        <v>1.468527688883938</v>
      </c>
      <c r="H410">
        <v>-54.187528078825899</v>
      </c>
      <c r="I410">
        <v>6.498342238731214E-2</v>
      </c>
      <c r="J410">
        <v>0.2563297328564515</v>
      </c>
      <c r="K410">
        <v>0.2295377575141716</v>
      </c>
      <c r="L410">
        <v>-2.8803891890550722E-2</v>
      </c>
      <c r="M410">
        <v>8.858643861776419E-2</v>
      </c>
      <c r="N410">
        <v>0.1917239581482921</v>
      </c>
      <c r="O410">
        <v>-0.20737544274710029</v>
      </c>
      <c r="P410">
        <v>-1.565148459880818E-2</v>
      </c>
      <c r="Q410">
        <v>-0.11151518911556919</v>
      </c>
      <c r="R410">
        <v>3.243831459829298E-2</v>
      </c>
      <c r="S410">
        <v>0.81713821706894485</v>
      </c>
      <c r="T410">
        <v>-0.54532562244573501</v>
      </c>
      <c r="U410">
        <v>-0.54521361578776262</v>
      </c>
      <c r="V410">
        <v>1.953115658764724</v>
      </c>
      <c r="W410">
        <v>1.953057577361025</v>
      </c>
      <c r="X410">
        <v>0.22767484311809291</v>
      </c>
      <c r="Y410">
        <v>0.22762076904835249</v>
      </c>
      <c r="Z410">
        <v>3.8249277394125952E-2</v>
      </c>
      <c r="AA410">
        <v>3.835795344279358E-2</v>
      </c>
      <c r="AB410">
        <v>47.486455996982201</v>
      </c>
      <c r="AC410">
        <v>-0.36049708834547028</v>
      </c>
      <c r="AD410">
        <v>1.9057792627674219</v>
      </c>
      <c r="AE410">
        <v>0.58817193146356328</v>
      </c>
      <c r="AF410">
        <v>0.58811785739382283</v>
      </c>
      <c r="AG410">
        <v>0.85404583073339957</v>
      </c>
      <c r="AH410">
        <v>4.9945975182017696E-3</v>
      </c>
      <c r="AI410">
        <v>299.47595031295168</v>
      </c>
      <c r="AJ410">
        <v>285.38486628869401</v>
      </c>
      <c r="AK410">
        <v>287.99473651508242</v>
      </c>
      <c r="AL410">
        <v>325.048258670726</v>
      </c>
      <c r="AM410">
        <v>339.58141963180049</v>
      </c>
      <c r="AN410">
        <v>443.63726434170462</v>
      </c>
      <c r="AO410">
        <v>134.16656371410369</v>
      </c>
      <c r="AP410">
        <v>392.56195001962038</v>
      </c>
      <c r="AQ410">
        <v>20.484195368088351</v>
      </c>
      <c r="AR410">
        <v>5.1247340687007412</v>
      </c>
      <c r="AS410">
        <v>11.74246467228604</v>
      </c>
      <c r="AT410">
        <v>-19.234211345399331</v>
      </c>
      <c r="AU410">
        <v>-5.7799999999999994</v>
      </c>
      <c r="AV410">
        <v>-13.45421134539933</v>
      </c>
      <c r="AW410">
        <v>3.7860243674705432</v>
      </c>
      <c r="AX410">
        <v>1.4343999999999999</v>
      </c>
      <c r="AY410">
        <v>5.0155000000000003</v>
      </c>
      <c r="AZ410">
        <v>3.5811000000000002</v>
      </c>
      <c r="BA410">
        <v>5.0041000000000002</v>
      </c>
      <c r="BB410">
        <v>0.93332725819359785</v>
      </c>
      <c r="BC410">
        <v>0.93259999999999998</v>
      </c>
      <c r="BD410">
        <v>0.93440000000000001</v>
      </c>
      <c r="BE410">
        <v>1.800000000000024E-3</v>
      </c>
      <c r="BF410">
        <v>0.93259999999999998</v>
      </c>
      <c r="BG410">
        <v>17.90044335987022</v>
      </c>
      <c r="BH410">
        <v>17.751300000000001</v>
      </c>
      <c r="BI410">
        <v>18.000699999999998</v>
      </c>
      <c r="BJ410">
        <v>0.24939999999999779</v>
      </c>
      <c r="BK410">
        <v>18.000699999999998</v>
      </c>
      <c r="BL410">
        <v>17.680260797706119</v>
      </c>
      <c r="BM410">
        <v>6.6022999999999996</v>
      </c>
      <c r="BN410">
        <v>28.248799999999999</v>
      </c>
      <c r="BO410">
        <v>21.6465</v>
      </c>
      <c r="BP410">
        <v>6.6022999999999996</v>
      </c>
      <c r="BQ410">
        <v>10.62633333596213</v>
      </c>
      <c r="BR410">
        <v>2.9937999999999998</v>
      </c>
      <c r="BS410">
        <v>18.809899999999999</v>
      </c>
      <c r="BT410">
        <v>15.8161</v>
      </c>
      <c r="BU410">
        <v>3.2421000000000002</v>
      </c>
      <c r="BV410">
        <v>2.4932106030293801</v>
      </c>
      <c r="BW410">
        <v>-1.2941</v>
      </c>
      <c r="BX410">
        <v>11.509399999999999</v>
      </c>
      <c r="BY410">
        <v>12.8035</v>
      </c>
      <c r="BZ410">
        <v>2.1088</v>
      </c>
      <c r="CA410">
        <v>-13.1195435869748</v>
      </c>
      <c r="CB410">
        <v>-23.064800000000002</v>
      </c>
      <c r="CC410">
        <v>-5.3509000000000002</v>
      </c>
      <c r="CD410">
        <v>17.713899999999999</v>
      </c>
      <c r="CE410">
        <v>-5.3509000000000002</v>
      </c>
      <c r="CF410">
        <v>51.075314322084218</v>
      </c>
      <c r="CG410">
        <v>51</v>
      </c>
      <c r="CH410">
        <v>51.2</v>
      </c>
      <c r="CI410">
        <v>0.20000000000000279</v>
      </c>
      <c r="CJ410">
        <v>51</v>
      </c>
      <c r="CK410">
        <v>14.010140796338341</v>
      </c>
      <c r="CL410">
        <v>13.9</v>
      </c>
      <c r="CM410">
        <v>14.1</v>
      </c>
      <c r="CN410">
        <v>0.19999999999999929</v>
      </c>
      <c r="CO410">
        <v>14</v>
      </c>
      <c r="CP410">
        <v>75.784983958241753</v>
      </c>
      <c r="CQ410">
        <v>67.900000000000006</v>
      </c>
      <c r="CR410">
        <v>88.1</v>
      </c>
      <c r="CS410">
        <v>20.199999999999989</v>
      </c>
      <c r="CT410">
        <v>83.1</v>
      </c>
      <c r="CU410">
        <v>11.51687426166137</v>
      </c>
      <c r="CV410">
        <v>11.5</v>
      </c>
      <c r="CW410">
        <v>11.6</v>
      </c>
      <c r="CX410">
        <v>9.9999999999999645E-2</v>
      </c>
      <c r="CY410">
        <v>11.5</v>
      </c>
      <c r="CZ410">
        <v>55.353187561059102</v>
      </c>
      <c r="DA410">
        <v>39.6</v>
      </c>
      <c r="DB410">
        <v>66.3</v>
      </c>
      <c r="DC410">
        <v>26.7</v>
      </c>
      <c r="DD410">
        <v>46.4</v>
      </c>
      <c r="DE410">
        <v>1.4018740579571549</v>
      </c>
      <c r="DF410">
        <v>1.3</v>
      </c>
      <c r="DG410">
        <v>1.5</v>
      </c>
      <c r="DH410">
        <v>0.2</v>
      </c>
      <c r="DI410">
        <v>1.4</v>
      </c>
      <c r="DJ410">
        <v>0.13010765777544259</v>
      </c>
      <c r="DK410">
        <v>0.12990320937340799</v>
      </c>
      <c r="DL410">
        <v>0.13044585987261151</v>
      </c>
      <c r="DM410">
        <v>5.4265049920343422E-4</v>
      </c>
      <c r="DN410">
        <v>0.1299363057324841</v>
      </c>
      <c r="DO410">
        <v>3.7751106005264461</v>
      </c>
      <c r="DP410">
        <v>3.6958389999999999</v>
      </c>
      <c r="DQ410">
        <v>4.0976509999999999</v>
      </c>
      <c r="DR410">
        <v>0.40181200000000011</v>
      </c>
      <c r="DS410">
        <v>3.710121</v>
      </c>
      <c r="DT410">
        <v>6.3076049289756018</v>
      </c>
      <c r="DU410">
        <v>5.7309850000000004</v>
      </c>
      <c r="DV410">
        <v>6.6809649999999996</v>
      </c>
      <c r="DW410">
        <v>0.94997999999999916</v>
      </c>
      <c r="DX410">
        <v>5.7329379999999999</v>
      </c>
      <c r="DY410">
        <v>4.9547027805935766</v>
      </c>
      <c r="DZ410">
        <v>4.4840910000000003</v>
      </c>
      <c r="EA410">
        <v>5.5714899999999998</v>
      </c>
      <c r="EB410">
        <v>1.087399</v>
      </c>
      <c r="EC410">
        <v>5.1099969999999999</v>
      </c>
      <c r="ED410">
        <v>8.2217187425900775</v>
      </c>
      <c r="EE410">
        <v>7.7154759999999998</v>
      </c>
      <c r="EF410">
        <v>8.5069429999999997</v>
      </c>
      <c r="EG410">
        <v>0.79146699999999992</v>
      </c>
      <c r="EH410">
        <v>7.8185900000000004</v>
      </c>
      <c r="EI410">
        <v>8.6001107458578918</v>
      </c>
      <c r="EJ410">
        <v>7.2321679999999997</v>
      </c>
      <c r="EK410">
        <v>8.9454069999999994</v>
      </c>
      <c r="EL410">
        <v>1.713239</v>
      </c>
      <c r="EM410">
        <v>8.9389249999999993</v>
      </c>
      <c r="EN410">
        <v>20.613170597259661</v>
      </c>
      <c r="EO410">
        <v>18.422029999999999</v>
      </c>
      <c r="EP410">
        <v>22.83379</v>
      </c>
      <c r="EQ410">
        <v>4.411760000000001</v>
      </c>
      <c r="ER410">
        <v>20.000789999999999</v>
      </c>
      <c r="ES410">
        <v>5.9870599999999996</v>
      </c>
      <c r="ET410">
        <v>5.9870599999999996</v>
      </c>
      <c r="EU410">
        <v>5.9870599999999996</v>
      </c>
      <c r="EV410">
        <v>0</v>
      </c>
      <c r="EW410">
        <v>5.9870599999999996</v>
      </c>
      <c r="EX410">
        <v>14.626110597259659</v>
      </c>
      <c r="EY410">
        <v>12.43497</v>
      </c>
      <c r="EZ410">
        <v>16.846730000000001</v>
      </c>
      <c r="FA410">
        <v>4.411760000000001</v>
      </c>
      <c r="FB410">
        <v>14.013730000000001</v>
      </c>
      <c r="FC410">
        <v>0.33017926244172152</v>
      </c>
      <c r="FD410">
        <v>0.29508183854491032</v>
      </c>
      <c r="FE410">
        <v>0.36574887426349789</v>
      </c>
      <c r="FF410">
        <v>7.0667035718587679E-2</v>
      </c>
      <c r="FG410">
        <v>0.32037022442969942</v>
      </c>
      <c r="FH410">
        <v>2.442953736434855</v>
      </c>
      <c r="FI410">
        <v>2.0769743413294668</v>
      </c>
      <c r="FJ410">
        <v>2.8138568846812961</v>
      </c>
      <c r="FK410">
        <v>0.7368825433518289</v>
      </c>
      <c r="FL410">
        <v>2.340669711010078</v>
      </c>
      <c r="FM410">
        <v>36.620045093567853</v>
      </c>
      <c r="FN410">
        <v>36.19</v>
      </c>
      <c r="FO410">
        <v>36.81</v>
      </c>
      <c r="FP410">
        <v>0.62000000000000455</v>
      </c>
      <c r="FQ410">
        <v>36.799999999999997</v>
      </c>
      <c r="FR410">
        <v>438.89502336248103</v>
      </c>
      <c r="FS410">
        <v>438.74230999999997</v>
      </c>
      <c r="FT410">
        <v>438.97518000000002</v>
      </c>
      <c r="FU410">
        <v>0.23287000000004809</v>
      </c>
      <c r="FV410">
        <v>438.91933999999998</v>
      </c>
      <c r="FW410">
        <v>0.69326108771430106</v>
      </c>
      <c r="FX410">
        <v>0.69314399999999998</v>
      </c>
      <c r="FY410">
        <v>0.69344399999999995</v>
      </c>
      <c r="FZ410">
        <v>2.9999999999996701E-4</v>
      </c>
      <c r="GA410">
        <v>0.69324200000000002</v>
      </c>
      <c r="GB410">
        <v>11</v>
      </c>
      <c r="GC410">
        <v>24</v>
      </c>
    </row>
    <row r="411" spans="1:185" x14ac:dyDescent="0.3">
      <c r="A411" s="36" t="s">
        <v>1895</v>
      </c>
      <c r="B411">
        <v>-3.1744587115119183E-2</v>
      </c>
      <c r="C411">
        <v>2.012567701093873</v>
      </c>
      <c r="D411">
        <v>1.8466246439640639</v>
      </c>
      <c r="E411">
        <v>-0.75414756543821093</v>
      </c>
      <c r="F411">
        <v>-0.75354756543821089</v>
      </c>
      <c r="G411">
        <v>1.5077656177887799</v>
      </c>
      <c r="H411">
        <v>-54.125964458429493</v>
      </c>
      <c r="I411">
        <v>9.7400000000000014E-2</v>
      </c>
      <c r="J411">
        <v>0.25057048691235778</v>
      </c>
      <c r="K411">
        <v>0.12344885392629271</v>
      </c>
      <c r="L411">
        <v>7.247052434561789E-2</v>
      </c>
      <c r="M411">
        <v>0.18912662172808939</v>
      </c>
      <c r="N411">
        <v>0.1705618052350569</v>
      </c>
      <c r="O411">
        <v>-0.22599180523505691</v>
      </c>
      <c r="P411">
        <v>-5.543E-2</v>
      </c>
      <c r="Q411">
        <v>-0.14070590261752841</v>
      </c>
      <c r="R411">
        <v>5.8040000000000001E-2</v>
      </c>
      <c r="S411">
        <v>0.90400868167730097</v>
      </c>
      <c r="T411">
        <v>-0.64492508115205971</v>
      </c>
      <c r="U411">
        <v>-0.64491409738247163</v>
      </c>
      <c r="V411">
        <v>1.9583970486912361</v>
      </c>
      <c r="W411">
        <v>1.958384097382472</v>
      </c>
      <c r="X411">
        <v>0.25121425968659078</v>
      </c>
      <c r="Y411">
        <v>0.2512122921474147</v>
      </c>
      <c r="Z411">
        <v>4.3328414485392971E-2</v>
      </c>
      <c r="AA411">
        <v>4.3364097382471559E-2</v>
      </c>
      <c r="AB411">
        <v>46.482951308764207</v>
      </c>
      <c r="AC411">
        <v>-0.37572475654382109</v>
      </c>
      <c r="AD411">
        <v>1.814804928792813</v>
      </c>
      <c r="AE411">
        <v>0.62693901623041204</v>
      </c>
      <c r="AF411">
        <v>0.62693704869123579</v>
      </c>
      <c r="AG411">
        <v>0.54728687644224405</v>
      </c>
      <c r="AH411">
        <v>1.026704869123578E-2</v>
      </c>
      <c r="AI411">
        <v>381.26028950188862</v>
      </c>
      <c r="AJ411">
        <v>366.59423355475991</v>
      </c>
      <c r="AK411">
        <v>366.86792245995599</v>
      </c>
      <c r="AL411">
        <v>410.31868297786218</v>
      </c>
      <c r="AM411">
        <v>362.41055282849283</v>
      </c>
      <c r="AN411">
        <v>397.87048691235782</v>
      </c>
      <c r="AO411">
        <v>126.1934083865047</v>
      </c>
      <c r="AP411">
        <v>356.37048691235782</v>
      </c>
      <c r="AQ411">
        <v>19.43704869123578</v>
      </c>
      <c r="AR411">
        <v>4.1900000000000004</v>
      </c>
      <c r="AS411">
        <v>11.85</v>
      </c>
      <c r="AT411">
        <v>-17.793766907687871</v>
      </c>
      <c r="AU411">
        <v>-8.17</v>
      </c>
      <c r="AV411">
        <v>-9.6237669076878749</v>
      </c>
      <c r="AW411">
        <v>1.6921283872900721</v>
      </c>
      <c r="AX411">
        <v>1.6890000000000001</v>
      </c>
      <c r="AY411">
        <v>1.6996</v>
      </c>
      <c r="AZ411">
        <v>1.0599999999999939E-2</v>
      </c>
      <c r="BA411">
        <v>1.6890000000000001</v>
      </c>
      <c r="BB411">
        <v>0.92075902617528449</v>
      </c>
      <c r="BC411">
        <v>0.92069999999999996</v>
      </c>
      <c r="BD411">
        <v>0.92090000000000005</v>
      </c>
      <c r="BE411">
        <v>2.00000000000089E-4</v>
      </c>
      <c r="BF411">
        <v>0.92069999999999996</v>
      </c>
      <c r="BG411">
        <v>19.623413413986039</v>
      </c>
      <c r="BH411">
        <v>19.604099999999999</v>
      </c>
      <c r="BI411">
        <v>19.631499999999999</v>
      </c>
      <c r="BJ411">
        <v>2.7400000000000091E-2</v>
      </c>
      <c r="BK411">
        <v>19.631499999999999</v>
      </c>
      <c r="BL411">
        <v>17.938866974345402</v>
      </c>
      <c r="BM411">
        <v>17.911799999999999</v>
      </c>
      <c r="BN411">
        <v>17.950199999999999</v>
      </c>
      <c r="BO411">
        <v>3.8399999999999317E-2</v>
      </c>
      <c r="BP411">
        <v>17.950199999999999</v>
      </c>
      <c r="BQ411">
        <v>7.443210104180455</v>
      </c>
      <c r="BR411">
        <v>7.4317000000000002</v>
      </c>
      <c r="BS411">
        <v>7.4706999999999999</v>
      </c>
      <c r="BT411">
        <v>3.8999999999999702E-2</v>
      </c>
      <c r="BU411">
        <v>7.4317000000000002</v>
      </c>
      <c r="BV411">
        <v>7.2030752208616864</v>
      </c>
      <c r="BW411">
        <v>7.1531000000000002</v>
      </c>
      <c r="BX411">
        <v>7.2240000000000002</v>
      </c>
      <c r="BY411">
        <v>7.0899999999999963E-2</v>
      </c>
      <c r="BZ411">
        <v>7.2240000000000002</v>
      </c>
      <c r="CA411">
        <v>-14.6463558119545</v>
      </c>
      <c r="CB411">
        <v>-14.655799999999999</v>
      </c>
      <c r="CC411">
        <v>-14.623799999999999</v>
      </c>
      <c r="CD411">
        <v>3.2000000000000028E-2</v>
      </c>
      <c r="CE411">
        <v>-14.655799999999999</v>
      </c>
      <c r="CF411">
        <v>41.5</v>
      </c>
      <c r="CG411">
        <v>41.5</v>
      </c>
      <c r="CH411">
        <v>41.5</v>
      </c>
      <c r="CI411">
        <v>0</v>
      </c>
      <c r="CJ411">
        <v>41.5</v>
      </c>
      <c r="CK411">
        <v>10.8</v>
      </c>
      <c r="CL411">
        <v>10.8</v>
      </c>
      <c r="CM411">
        <v>10.8</v>
      </c>
      <c r="CN411">
        <v>0</v>
      </c>
      <c r="CO411">
        <v>10.8</v>
      </c>
      <c r="CP411">
        <v>71.73123557755946</v>
      </c>
      <c r="CQ411">
        <v>71.2</v>
      </c>
      <c r="CR411">
        <v>73</v>
      </c>
      <c r="CS411">
        <v>1.7999999999999969</v>
      </c>
      <c r="CT411">
        <v>71.2</v>
      </c>
      <c r="CU411">
        <v>9.9</v>
      </c>
      <c r="CV411">
        <v>9.9</v>
      </c>
      <c r="CW411">
        <v>9.9</v>
      </c>
      <c r="CX411">
        <v>0</v>
      </c>
      <c r="CY411">
        <v>9.9</v>
      </c>
      <c r="CZ411">
        <v>52.222921474146837</v>
      </c>
      <c r="DA411">
        <v>51.8</v>
      </c>
      <c r="DB411">
        <v>52.4</v>
      </c>
      <c r="DC411">
        <v>0.60000000000000142</v>
      </c>
      <c r="DD411">
        <v>52.4</v>
      </c>
      <c r="DE411">
        <v>0.8</v>
      </c>
      <c r="DF411">
        <v>0.8</v>
      </c>
      <c r="DG411">
        <v>0.8</v>
      </c>
      <c r="DH411">
        <v>0</v>
      </c>
      <c r="DI411">
        <v>0.8</v>
      </c>
      <c r="DJ411">
        <v>0.11645184493087191</v>
      </c>
      <c r="DK411">
        <v>0.11644219977553311</v>
      </c>
      <c r="DL411">
        <v>0.1164748807184956</v>
      </c>
      <c r="DM411">
        <v>3.2680942962520783E-5</v>
      </c>
      <c r="DN411">
        <v>0.11644219977553311</v>
      </c>
      <c r="DO411">
        <v>3.7619731029535002</v>
      </c>
      <c r="DP411">
        <v>3.7608579999999998</v>
      </c>
      <c r="DQ411">
        <v>3.7624399999999998</v>
      </c>
      <c r="DR411">
        <v>1.5819999999999721E-3</v>
      </c>
      <c r="DS411">
        <v>3.7624399999999998</v>
      </c>
      <c r="DT411">
        <v>5.829174926089328</v>
      </c>
      <c r="DU411">
        <v>5.8283459999999998</v>
      </c>
      <c r="DV411">
        <v>5.8295219999999999</v>
      </c>
      <c r="DW411">
        <v>1.1760000000000661E-3</v>
      </c>
      <c r="DX411">
        <v>5.8295219999999999</v>
      </c>
      <c r="DY411">
        <v>5.8459854751425686</v>
      </c>
      <c r="DZ411">
        <v>5.8426739999999997</v>
      </c>
      <c r="EA411">
        <v>5.847372</v>
      </c>
      <c r="EB411">
        <v>4.698000000000313E-3</v>
      </c>
      <c r="EC411">
        <v>5.847372</v>
      </c>
      <c r="ED411">
        <v>8.9430140936072213</v>
      </c>
      <c r="EE411">
        <v>8.9405830000000002</v>
      </c>
      <c r="EF411">
        <v>8.944032</v>
      </c>
      <c r="EG411">
        <v>3.4489999999998129E-3</v>
      </c>
      <c r="EH411">
        <v>8.944032</v>
      </c>
      <c r="EI411">
        <v>7.4632163223297852</v>
      </c>
      <c r="EJ411">
        <v>7.4603809999999999</v>
      </c>
      <c r="EK411">
        <v>7.4699879999999999</v>
      </c>
      <c r="EL411">
        <v>9.6069999999999212E-3</v>
      </c>
      <c r="EM411">
        <v>7.4603809999999999</v>
      </c>
      <c r="EN411">
        <v>24.224576596053851</v>
      </c>
      <c r="EO411">
        <v>24.18497</v>
      </c>
      <c r="EP411">
        <v>24.241160000000001</v>
      </c>
      <c r="EQ411">
        <v>5.619000000000085E-2</v>
      </c>
      <c r="ER411">
        <v>24.241160000000001</v>
      </c>
      <c r="ES411">
        <v>9.0572468167730094</v>
      </c>
      <c r="ET411">
        <v>9.05626</v>
      </c>
      <c r="EU411">
        <v>9.0576600000000003</v>
      </c>
      <c r="EV411">
        <v>1.4000000000002899E-3</v>
      </c>
      <c r="EW411">
        <v>9.0576600000000003</v>
      </c>
      <c r="EX411">
        <v>15.167329779280839</v>
      </c>
      <c r="EY411">
        <v>15.12871</v>
      </c>
      <c r="EZ411">
        <v>15.1835</v>
      </c>
      <c r="FA411">
        <v>5.479000000000056E-2</v>
      </c>
      <c r="FB411">
        <v>15.1835</v>
      </c>
      <c r="FC411">
        <v>0.4378807070284445</v>
      </c>
      <c r="FD411">
        <v>0.43716478267722692</v>
      </c>
      <c r="FE411">
        <v>0.43818046676278222</v>
      </c>
      <c r="FF411">
        <v>1.0156840855553571E-3</v>
      </c>
      <c r="FG411">
        <v>0.43818046676278222</v>
      </c>
      <c r="FH411">
        <v>1.674606908655079</v>
      </c>
      <c r="FI411">
        <v>1.670525139516754</v>
      </c>
      <c r="FJ411">
        <v>1.6763159579847331</v>
      </c>
      <c r="FK411">
        <v>5.7908184679791308E-3</v>
      </c>
      <c r="FL411">
        <v>1.6763159579847331</v>
      </c>
      <c r="FM411">
        <v>32.43</v>
      </c>
      <c r="FN411">
        <v>32.43</v>
      </c>
      <c r="FO411">
        <v>32.43</v>
      </c>
      <c r="FP411">
        <v>0</v>
      </c>
      <c r="FQ411">
        <v>32.43</v>
      </c>
      <c r="FR411">
        <v>426.12251650886839</v>
      </c>
      <c r="FS411">
        <v>426.12182000000001</v>
      </c>
      <c r="FT411">
        <v>426.12418000000002</v>
      </c>
      <c r="FU411">
        <v>2.3600000000101322E-3</v>
      </c>
      <c r="FV411">
        <v>426.12182000000001</v>
      </c>
      <c r="FW411">
        <v>0.65609116628206832</v>
      </c>
      <c r="FX411">
        <v>0.65607700000000002</v>
      </c>
      <c r="FY411">
        <v>0.65612499999999996</v>
      </c>
      <c r="FZ411">
        <v>4.7999999999936982E-5</v>
      </c>
      <c r="GA411">
        <v>0.65607700000000002</v>
      </c>
      <c r="GB411">
        <v>2</v>
      </c>
      <c r="GC411">
        <v>1</v>
      </c>
    </row>
    <row r="412" spans="1:185" x14ac:dyDescent="0.3">
      <c r="A412" s="36" t="s">
        <v>1898</v>
      </c>
      <c r="B412">
        <v>-3.5799999999999998E-2</v>
      </c>
      <c r="C412">
        <v>1.9607300000000001</v>
      </c>
      <c r="D412">
        <v>1.8485</v>
      </c>
      <c r="E412">
        <v>-0.90510000000000002</v>
      </c>
      <c r="F412">
        <v>-0.59340000000000004</v>
      </c>
      <c r="G412">
        <v>1.4984999999999999</v>
      </c>
      <c r="H412">
        <v>-54.143158</v>
      </c>
      <c r="I412">
        <v>8.7800000000000003E-2</v>
      </c>
      <c r="J412">
        <v>0.27079999999999999</v>
      </c>
      <c r="K412">
        <v>0.14207</v>
      </c>
      <c r="L412">
        <v>4.1284000000000001E-2</v>
      </c>
      <c r="M412">
        <v>0.157918</v>
      </c>
      <c r="N412">
        <v>0.17236000000000001</v>
      </c>
      <c r="O412">
        <v>-0.22481999999999999</v>
      </c>
      <c r="P412">
        <v>-5.246E-2</v>
      </c>
      <c r="Q412">
        <v>-0.13864000000000001</v>
      </c>
      <c r="R412">
        <v>5.5759999999999997E-2</v>
      </c>
      <c r="S412">
        <v>0.8679</v>
      </c>
      <c r="T412">
        <v>-0.61421333333333339</v>
      </c>
      <c r="U412">
        <v>-0.55993000000000004</v>
      </c>
      <c r="V412">
        <v>1.954803333333333</v>
      </c>
      <c r="W412">
        <v>1.9410799999999999</v>
      </c>
      <c r="X412">
        <v>0.23887333333333341</v>
      </c>
      <c r="Y412">
        <v>0.2059</v>
      </c>
      <c r="Z412">
        <v>4.0796666666666662E-2</v>
      </c>
      <c r="AA412">
        <v>5.1769999999999997E-2</v>
      </c>
      <c r="AB412">
        <v>47.12</v>
      </c>
      <c r="AC412">
        <v>-0.37685999999999997</v>
      </c>
      <c r="AD412">
        <v>1.84419</v>
      </c>
      <c r="AE412">
        <v>0.61573333333333335</v>
      </c>
      <c r="AF412">
        <v>0.58275999999999994</v>
      </c>
      <c r="AG412">
        <v>0.64273000000000002</v>
      </c>
      <c r="AH412">
        <v>9.1500000000000001E-3</v>
      </c>
      <c r="AI412">
        <v>355.64460000000003</v>
      </c>
      <c r="AJ412">
        <v>306.2747</v>
      </c>
      <c r="AK412">
        <v>360.41840000000002</v>
      </c>
      <c r="AL412">
        <v>400.2407</v>
      </c>
      <c r="AM412">
        <v>320.01</v>
      </c>
      <c r="AN412">
        <v>366.3</v>
      </c>
      <c r="AO412">
        <v>126.5</v>
      </c>
      <c r="AP412">
        <v>321.7</v>
      </c>
      <c r="AQ412">
        <v>19.59</v>
      </c>
      <c r="AR412">
        <v>4.41</v>
      </c>
      <c r="AS412">
        <v>11.91</v>
      </c>
      <c r="AT412">
        <v>-16.871359362022201</v>
      </c>
      <c r="AU412">
        <v>-8.08</v>
      </c>
      <c r="AV412">
        <v>-8.7913593620222041</v>
      </c>
      <c r="AW412">
        <v>1.669</v>
      </c>
      <c r="AX412">
        <v>1.669</v>
      </c>
      <c r="AY412">
        <v>1.669</v>
      </c>
      <c r="AZ412">
        <v>0</v>
      </c>
      <c r="BA412">
        <v>1.669</v>
      </c>
      <c r="BB412">
        <v>0.93</v>
      </c>
      <c r="BC412">
        <v>0.93</v>
      </c>
      <c r="BD412">
        <v>0.93</v>
      </c>
      <c r="BE412">
        <v>0</v>
      </c>
      <c r="BF412">
        <v>0.93</v>
      </c>
      <c r="BG412">
        <v>18.3597</v>
      </c>
      <c r="BH412">
        <v>18.3597</v>
      </c>
      <c r="BI412">
        <v>18.3597</v>
      </c>
      <c r="BJ412">
        <v>0</v>
      </c>
      <c r="BK412">
        <v>18.3597</v>
      </c>
      <c r="BL412">
        <v>15.181699999999999</v>
      </c>
      <c r="BM412">
        <v>15.181699999999999</v>
      </c>
      <c r="BN412">
        <v>15.181699999999999</v>
      </c>
      <c r="BO412">
        <v>0</v>
      </c>
      <c r="BP412">
        <v>15.181699999999999</v>
      </c>
      <c r="BQ412">
        <v>8.2004999999999999</v>
      </c>
      <c r="BR412">
        <v>8.2004999999999999</v>
      </c>
      <c r="BS412">
        <v>8.2004999999999999</v>
      </c>
      <c r="BT412">
        <v>0</v>
      </c>
      <c r="BU412">
        <v>8.2004999999999999</v>
      </c>
      <c r="BV412">
        <v>3.95</v>
      </c>
      <c r="BW412">
        <v>3.95</v>
      </c>
      <c r="BX412">
        <v>3.95</v>
      </c>
      <c r="BY412">
        <v>0</v>
      </c>
      <c r="BZ412">
        <v>3.95</v>
      </c>
      <c r="CA412">
        <v>-12.150399999999999</v>
      </c>
      <c r="CB412">
        <v>-12.150399999999999</v>
      </c>
      <c r="CC412">
        <v>-12.150399999999999</v>
      </c>
      <c r="CD412">
        <v>0</v>
      </c>
      <c r="CE412">
        <v>-12.150399999999999</v>
      </c>
      <c r="CF412">
        <v>44.6</v>
      </c>
      <c r="CG412">
        <v>44.6</v>
      </c>
      <c r="CH412">
        <v>44.6</v>
      </c>
      <c r="CI412">
        <v>0</v>
      </c>
      <c r="CJ412">
        <v>44.6</v>
      </c>
      <c r="CK412">
        <v>13.9</v>
      </c>
      <c r="CL412">
        <v>13.9</v>
      </c>
      <c r="CM412">
        <v>13.9</v>
      </c>
      <c r="CN412">
        <v>0</v>
      </c>
      <c r="CO412">
        <v>13.9</v>
      </c>
      <c r="CP412">
        <v>56.3</v>
      </c>
      <c r="CQ412">
        <v>56.3</v>
      </c>
      <c r="CR412">
        <v>56.3</v>
      </c>
      <c r="CS412">
        <v>0</v>
      </c>
      <c r="CT412">
        <v>56.3</v>
      </c>
      <c r="CU412">
        <v>9.9</v>
      </c>
      <c r="CV412">
        <v>9.9</v>
      </c>
      <c r="CW412">
        <v>9.9</v>
      </c>
      <c r="CX412">
        <v>0</v>
      </c>
      <c r="CY412">
        <v>9.9</v>
      </c>
      <c r="CZ412">
        <v>70.2</v>
      </c>
      <c r="DA412">
        <v>70.2</v>
      </c>
      <c r="DB412">
        <v>70.2</v>
      </c>
      <c r="DC412">
        <v>0</v>
      </c>
      <c r="DD412">
        <v>70.2</v>
      </c>
      <c r="DE412">
        <v>4</v>
      </c>
      <c r="DF412">
        <v>4</v>
      </c>
      <c r="DG412">
        <v>4</v>
      </c>
      <c r="DH412">
        <v>0</v>
      </c>
      <c r="DI412">
        <v>4</v>
      </c>
      <c r="DJ412">
        <v>0.1386384830587504</v>
      </c>
      <c r="DK412">
        <v>0.1386384830587504</v>
      </c>
      <c r="DL412">
        <v>0.1386384830587504</v>
      </c>
      <c r="DM412">
        <v>0</v>
      </c>
      <c r="DN412">
        <v>0.1386384830587504</v>
      </c>
      <c r="DO412">
        <v>3.3395570000000001</v>
      </c>
      <c r="DP412">
        <v>3.3395570000000001</v>
      </c>
      <c r="DQ412">
        <v>3.3395570000000001</v>
      </c>
      <c r="DR412">
        <v>0</v>
      </c>
      <c r="DS412">
        <v>3.3395570000000001</v>
      </c>
      <c r="DT412">
        <v>5.8378439999999996</v>
      </c>
      <c r="DU412">
        <v>5.8378439999999996</v>
      </c>
      <c r="DV412">
        <v>5.8378439999999996</v>
      </c>
      <c r="DW412">
        <v>0</v>
      </c>
      <c r="DX412">
        <v>5.8378439999999996</v>
      </c>
      <c r="DY412">
        <v>4.6109200000000001</v>
      </c>
      <c r="DZ412">
        <v>4.6109200000000001</v>
      </c>
      <c r="EA412">
        <v>4.6109200000000001</v>
      </c>
      <c r="EB412">
        <v>0</v>
      </c>
      <c r="EC412">
        <v>4.6109200000000001</v>
      </c>
      <c r="ED412">
        <v>8.9540419999999994</v>
      </c>
      <c r="EE412">
        <v>8.9540419999999994</v>
      </c>
      <c r="EF412">
        <v>8.9540419999999994</v>
      </c>
      <c r="EG412">
        <v>0</v>
      </c>
      <c r="EH412">
        <v>8.9540419999999994</v>
      </c>
      <c r="EI412">
        <v>7.4133829999999996</v>
      </c>
      <c r="EJ412">
        <v>7.4133829999999996</v>
      </c>
      <c r="EK412">
        <v>7.4133829999999996</v>
      </c>
      <c r="EL412">
        <v>0</v>
      </c>
      <c r="EM412">
        <v>7.4133829999999996</v>
      </c>
      <c r="EN412">
        <v>23.106169999999999</v>
      </c>
      <c r="EO412">
        <v>23.106169999999999</v>
      </c>
      <c r="EP412">
        <v>23.106169999999999</v>
      </c>
      <c r="EQ412">
        <v>0</v>
      </c>
      <c r="ER412">
        <v>23.106169999999999</v>
      </c>
      <c r="ES412">
        <v>8.0574200000000005</v>
      </c>
      <c r="ET412">
        <v>8.0574200000000005</v>
      </c>
      <c r="EU412">
        <v>8.0574200000000005</v>
      </c>
      <c r="EV412">
        <v>0</v>
      </c>
      <c r="EW412">
        <v>8.0574200000000005</v>
      </c>
      <c r="EX412">
        <v>15.04875</v>
      </c>
      <c r="EY412">
        <v>15.04875</v>
      </c>
      <c r="EZ412">
        <v>15.04875</v>
      </c>
      <c r="FA412">
        <v>0</v>
      </c>
      <c r="FB412">
        <v>15.04875</v>
      </c>
      <c r="FC412">
        <v>0.44616815893556871</v>
      </c>
      <c r="FD412">
        <v>0.44616815893556871</v>
      </c>
      <c r="FE412">
        <v>0.44616815893556871</v>
      </c>
      <c r="FF412">
        <v>0</v>
      </c>
      <c r="FG412">
        <v>0.44616815893556871</v>
      </c>
      <c r="FH412">
        <v>1.867688416391351</v>
      </c>
      <c r="FI412">
        <v>1.867688416391351</v>
      </c>
      <c r="FJ412">
        <v>1.867688416391351</v>
      </c>
      <c r="FK412">
        <v>0</v>
      </c>
      <c r="FL412">
        <v>1.867688416391351</v>
      </c>
      <c r="FM412">
        <v>34.47</v>
      </c>
      <c r="FN412">
        <v>34.47</v>
      </c>
      <c r="FO412">
        <v>34.47</v>
      </c>
      <c r="FP412">
        <v>0</v>
      </c>
      <c r="FQ412">
        <v>34.47</v>
      </c>
      <c r="FR412">
        <v>388.73466000000002</v>
      </c>
      <c r="FS412">
        <v>388.73466000000002</v>
      </c>
      <c r="FT412">
        <v>388.73466000000002</v>
      </c>
      <c r="FU412">
        <v>0</v>
      </c>
      <c r="FV412">
        <v>388.73466000000002</v>
      </c>
      <c r="FW412">
        <v>0.68447999999999998</v>
      </c>
      <c r="FX412">
        <v>0.68447999999999998</v>
      </c>
      <c r="FY412">
        <v>0.68447999999999998</v>
      </c>
      <c r="FZ412">
        <v>0</v>
      </c>
      <c r="GA412">
        <v>0.68447999999999998</v>
      </c>
      <c r="GB412">
        <v>1</v>
      </c>
      <c r="GC412">
        <v>1</v>
      </c>
    </row>
    <row r="413" spans="1:185" x14ac:dyDescent="0.3">
      <c r="A413" s="36" t="s">
        <v>1901</v>
      </c>
      <c r="B413">
        <v>-4.1314099999999999E-2</v>
      </c>
      <c r="C413">
        <v>1.91076</v>
      </c>
      <c r="D413">
        <v>1.8282</v>
      </c>
      <c r="E413">
        <v>-0.90569999999999995</v>
      </c>
      <c r="F413">
        <v>-0.57469999999999999</v>
      </c>
      <c r="G413">
        <v>1.4803999999999999</v>
      </c>
      <c r="H413">
        <v>-54.160694999999997</v>
      </c>
      <c r="I413">
        <v>8.5199999999999998E-2</v>
      </c>
      <c r="J413">
        <v>0.31759999999999999</v>
      </c>
      <c r="K413">
        <v>0.17207</v>
      </c>
      <c r="L413">
        <v>8.626E-3</v>
      </c>
      <c r="M413">
        <v>0.12540299999999999</v>
      </c>
      <c r="N413">
        <v>0.17712</v>
      </c>
      <c r="O413">
        <v>-0.22636999999999999</v>
      </c>
      <c r="P413">
        <v>-4.9250000000000002E-2</v>
      </c>
      <c r="Q413">
        <v>-0.13780999999999999</v>
      </c>
      <c r="R413">
        <v>5.3609999999999998E-2</v>
      </c>
      <c r="S413">
        <v>0.83472000000000002</v>
      </c>
      <c r="T413">
        <v>-0.58394999999999997</v>
      </c>
      <c r="U413">
        <v>-0.55167999999999995</v>
      </c>
      <c r="V413">
        <v>1.9527533333333329</v>
      </c>
      <c r="W413">
        <v>1.94255</v>
      </c>
      <c r="X413">
        <v>0.2275166666666667</v>
      </c>
      <c r="Y413">
        <v>0.20632</v>
      </c>
      <c r="Z413">
        <v>3.8796666666666667E-2</v>
      </c>
      <c r="AA413">
        <v>4.5429999999999998E-2</v>
      </c>
      <c r="AB413">
        <v>47.5</v>
      </c>
      <c r="AC413">
        <v>-0.37576999999999999</v>
      </c>
      <c r="AD413">
        <v>1.8742799999999999</v>
      </c>
      <c r="AE413">
        <v>0.60328666666666664</v>
      </c>
      <c r="AF413">
        <v>0.58209</v>
      </c>
      <c r="AG413">
        <v>0.75265000000000004</v>
      </c>
      <c r="AH413">
        <v>7.0899999999999999E-3</v>
      </c>
      <c r="AI413">
        <v>327.416</v>
      </c>
      <c r="AJ413">
        <v>289.17309999999998</v>
      </c>
      <c r="AK413">
        <v>317.1472</v>
      </c>
      <c r="AL413">
        <v>375.92750000000001</v>
      </c>
      <c r="AM413">
        <v>277.226</v>
      </c>
      <c r="AN413">
        <v>334.8</v>
      </c>
      <c r="AO413">
        <v>125.3</v>
      </c>
      <c r="AP413">
        <v>287.39999999999998</v>
      </c>
      <c r="AQ413">
        <v>19.71</v>
      </c>
      <c r="AR413">
        <v>4.54</v>
      </c>
      <c r="AS413">
        <v>12.08</v>
      </c>
      <c r="AT413">
        <v>-15.5700918750331</v>
      </c>
      <c r="AU413">
        <v>-7.75</v>
      </c>
      <c r="AV413">
        <v>-7.8200918750331017</v>
      </c>
      <c r="AW413">
        <v>1.6487000000000001</v>
      </c>
      <c r="AX413">
        <v>1.6487000000000001</v>
      </c>
      <c r="AY413">
        <v>1.6487000000000001</v>
      </c>
      <c r="AZ413">
        <v>0</v>
      </c>
      <c r="BA413">
        <v>1.6487000000000001</v>
      </c>
      <c r="BB413">
        <v>0.93610000000000004</v>
      </c>
      <c r="BC413">
        <v>0.93610000000000004</v>
      </c>
      <c r="BD413">
        <v>0.93610000000000004</v>
      </c>
      <c r="BE413">
        <v>0</v>
      </c>
      <c r="BF413">
        <v>0.93610000000000004</v>
      </c>
      <c r="BG413">
        <v>17.502800000000001</v>
      </c>
      <c r="BH413">
        <v>17.502800000000001</v>
      </c>
      <c r="BI413">
        <v>17.502800000000001</v>
      </c>
      <c r="BJ413">
        <v>0</v>
      </c>
      <c r="BK413">
        <v>17.502800000000001</v>
      </c>
      <c r="BL413">
        <v>10.208500000000001</v>
      </c>
      <c r="BM413">
        <v>10.208500000000001</v>
      </c>
      <c r="BN413">
        <v>10.208500000000001</v>
      </c>
      <c r="BO413">
        <v>0</v>
      </c>
      <c r="BP413">
        <v>10.208500000000001</v>
      </c>
      <c r="BQ413">
        <v>6.2622</v>
      </c>
      <c r="BR413">
        <v>6.2622</v>
      </c>
      <c r="BS413">
        <v>6.2622</v>
      </c>
      <c r="BT413">
        <v>0</v>
      </c>
      <c r="BU413">
        <v>6.2622</v>
      </c>
      <c r="BV413">
        <v>1.6328</v>
      </c>
      <c r="BW413">
        <v>1.6328</v>
      </c>
      <c r="BX413">
        <v>1.6328</v>
      </c>
      <c r="BY413">
        <v>0</v>
      </c>
      <c r="BZ413">
        <v>1.6328</v>
      </c>
      <c r="CA413">
        <v>-7.8949999999999996</v>
      </c>
      <c r="CB413">
        <v>-7.8949999999999996</v>
      </c>
      <c r="CC413">
        <v>-7.8949999999999996</v>
      </c>
      <c r="CD413">
        <v>0</v>
      </c>
      <c r="CE413">
        <v>-7.8949999999999996</v>
      </c>
      <c r="CF413">
        <v>47.4</v>
      </c>
      <c r="CG413">
        <v>47.4</v>
      </c>
      <c r="CH413">
        <v>47.4</v>
      </c>
      <c r="CI413">
        <v>0</v>
      </c>
      <c r="CJ413">
        <v>47.4</v>
      </c>
      <c r="CK413">
        <v>14.4</v>
      </c>
      <c r="CL413">
        <v>14.4</v>
      </c>
      <c r="CM413">
        <v>14.4</v>
      </c>
      <c r="CN413">
        <v>0</v>
      </c>
      <c r="CO413">
        <v>14.4</v>
      </c>
      <c r="CP413">
        <v>55.5</v>
      </c>
      <c r="CQ413">
        <v>55.5</v>
      </c>
      <c r="CR413">
        <v>55.5</v>
      </c>
      <c r="CS413">
        <v>0</v>
      </c>
      <c r="CT413">
        <v>55.5</v>
      </c>
      <c r="CU413">
        <v>9.9</v>
      </c>
      <c r="CV413">
        <v>9.9</v>
      </c>
      <c r="CW413">
        <v>9.9</v>
      </c>
      <c r="CX413">
        <v>0</v>
      </c>
      <c r="CY413">
        <v>9.9</v>
      </c>
      <c r="CZ413">
        <v>69.8</v>
      </c>
      <c r="DA413">
        <v>69.8</v>
      </c>
      <c r="DB413">
        <v>69.8</v>
      </c>
      <c r="DC413">
        <v>0</v>
      </c>
      <c r="DD413">
        <v>69.8</v>
      </c>
      <c r="DE413">
        <v>3.6</v>
      </c>
      <c r="DF413">
        <v>3.6</v>
      </c>
      <c r="DG413">
        <v>3.6</v>
      </c>
      <c r="DH413">
        <v>0</v>
      </c>
      <c r="DI413">
        <v>3.6</v>
      </c>
      <c r="DJ413">
        <v>0.1649269311064718</v>
      </c>
      <c r="DK413">
        <v>0.1649269311064718</v>
      </c>
      <c r="DL413">
        <v>0.1649269311064718</v>
      </c>
      <c r="DM413">
        <v>0</v>
      </c>
      <c r="DN413">
        <v>0.1649269311064718</v>
      </c>
      <c r="DO413">
        <v>3.9307050000000001</v>
      </c>
      <c r="DP413">
        <v>3.9307050000000001</v>
      </c>
      <c r="DQ413">
        <v>3.9307050000000001</v>
      </c>
      <c r="DR413">
        <v>0</v>
      </c>
      <c r="DS413">
        <v>3.9307050000000001</v>
      </c>
      <c r="DT413">
        <v>5.8225249999999997</v>
      </c>
      <c r="DU413">
        <v>5.8225249999999997</v>
      </c>
      <c r="DV413">
        <v>5.8225249999999997</v>
      </c>
      <c r="DW413">
        <v>0</v>
      </c>
      <c r="DX413">
        <v>5.8225249999999997</v>
      </c>
      <c r="DY413">
        <v>4.301793</v>
      </c>
      <c r="DZ413">
        <v>4.301793</v>
      </c>
      <c r="EA413">
        <v>4.301793</v>
      </c>
      <c r="EB413">
        <v>0</v>
      </c>
      <c r="EC413">
        <v>4.301793</v>
      </c>
      <c r="ED413">
        <v>8.9173849999999995</v>
      </c>
      <c r="EE413">
        <v>8.9173849999999995</v>
      </c>
      <c r="EF413">
        <v>8.9173849999999995</v>
      </c>
      <c r="EG413">
        <v>0</v>
      </c>
      <c r="EH413">
        <v>8.9173849999999995</v>
      </c>
      <c r="EI413">
        <v>7.665756</v>
      </c>
      <c r="EJ413">
        <v>7.665756</v>
      </c>
      <c r="EK413">
        <v>7.665756</v>
      </c>
      <c r="EL413">
        <v>0</v>
      </c>
      <c r="EM413">
        <v>7.665756</v>
      </c>
      <c r="EN413">
        <v>21.248280000000001</v>
      </c>
      <c r="EO413">
        <v>21.248280000000001</v>
      </c>
      <c r="EP413">
        <v>21.248280000000001</v>
      </c>
      <c r="EQ413">
        <v>0</v>
      </c>
      <c r="ER413">
        <v>21.248280000000001</v>
      </c>
      <c r="ES413">
        <v>7.0419499999999999</v>
      </c>
      <c r="ET413">
        <v>7.0419499999999999</v>
      </c>
      <c r="EU413">
        <v>7.0419499999999999</v>
      </c>
      <c r="EV413">
        <v>0</v>
      </c>
      <c r="EW413">
        <v>7.0419499999999999</v>
      </c>
      <c r="EX413">
        <v>14.206329999999999</v>
      </c>
      <c r="EY413">
        <v>14.206329999999999</v>
      </c>
      <c r="EZ413">
        <v>14.206329999999999</v>
      </c>
      <c r="FA413">
        <v>0</v>
      </c>
      <c r="FB413">
        <v>14.206329999999999</v>
      </c>
      <c r="FC413">
        <v>0.44034472768328431</v>
      </c>
      <c r="FD413">
        <v>0.44034472768328431</v>
      </c>
      <c r="FE413">
        <v>0.44034472768328431</v>
      </c>
      <c r="FF413">
        <v>0</v>
      </c>
      <c r="FG413">
        <v>0.44034472768328431</v>
      </c>
      <c r="FH413">
        <v>2.0173858093283821</v>
      </c>
      <c r="FI413">
        <v>2.0173858093283821</v>
      </c>
      <c r="FJ413">
        <v>2.0173858093283821</v>
      </c>
      <c r="FK413">
        <v>0</v>
      </c>
      <c r="FL413">
        <v>2.0173858093283821</v>
      </c>
      <c r="FM413">
        <v>34.159999999999997</v>
      </c>
      <c r="FN413">
        <v>34.159999999999997</v>
      </c>
      <c r="FO413">
        <v>34.159999999999997</v>
      </c>
      <c r="FP413">
        <v>0</v>
      </c>
      <c r="FQ413">
        <v>34.159999999999997</v>
      </c>
      <c r="FR413">
        <v>349.20445000000001</v>
      </c>
      <c r="FS413">
        <v>349.20445000000001</v>
      </c>
      <c r="FT413">
        <v>349.20445000000001</v>
      </c>
      <c r="FU413">
        <v>0</v>
      </c>
      <c r="FV413">
        <v>349.20445000000001</v>
      </c>
      <c r="FW413">
        <v>0.72204299999999999</v>
      </c>
      <c r="FX413">
        <v>0.72204299999999999</v>
      </c>
      <c r="FY413">
        <v>0.72204299999999999</v>
      </c>
      <c r="FZ413">
        <v>0</v>
      </c>
      <c r="GA413">
        <v>0.72204299999999999</v>
      </c>
      <c r="GB413">
        <v>1</v>
      </c>
      <c r="GC413">
        <v>2</v>
      </c>
    </row>
    <row r="414" spans="1:185" x14ac:dyDescent="0.3">
      <c r="A414" s="36" t="s">
        <v>1904</v>
      </c>
      <c r="B414">
        <v>-6.99602E-2</v>
      </c>
      <c r="C414">
        <v>1.77017</v>
      </c>
      <c r="D414">
        <v>1.7408999999999999</v>
      </c>
      <c r="E414">
        <v>-0.73199999999999998</v>
      </c>
      <c r="F414">
        <v>-0.68930000000000002</v>
      </c>
      <c r="G414">
        <v>1.4213</v>
      </c>
      <c r="H414">
        <v>-54.199658999999997</v>
      </c>
      <c r="I414">
        <v>7.7999999999999996E-3</v>
      </c>
      <c r="J414">
        <v>0.71719999999999995</v>
      </c>
      <c r="K414">
        <v>0.30512</v>
      </c>
      <c r="L414">
        <v>-4.8051000000000003E-2</v>
      </c>
      <c r="M414">
        <v>7.1051000000000003E-2</v>
      </c>
      <c r="N414">
        <v>0.23227999999999999</v>
      </c>
      <c r="O414">
        <v>-0.21210000000000001</v>
      </c>
      <c r="P414">
        <v>2.018E-2</v>
      </c>
      <c r="Q414">
        <v>-9.5960000000000004E-2</v>
      </c>
      <c r="R414">
        <v>1.9820000000000001E-2</v>
      </c>
      <c r="S414">
        <v>0.79591999999999996</v>
      </c>
      <c r="T414">
        <v>-0.49760333333333329</v>
      </c>
      <c r="U414">
        <v>-0.4914</v>
      </c>
      <c r="V414">
        <v>1.9476966666666671</v>
      </c>
      <c r="W414">
        <v>1.9446099999999999</v>
      </c>
      <c r="X414">
        <v>0.17868999999999999</v>
      </c>
      <c r="Y414">
        <v>0.17194999999999999</v>
      </c>
      <c r="Z414">
        <v>4.6739999999999997E-2</v>
      </c>
      <c r="AA414">
        <v>5.049E-2</v>
      </c>
      <c r="AB414">
        <v>46.99</v>
      </c>
      <c r="AC414">
        <v>-0.34081</v>
      </c>
      <c r="AD414">
        <v>1.92523</v>
      </c>
      <c r="AE414">
        <v>0.51950000000000007</v>
      </c>
      <c r="AF414">
        <v>0.51275999999999999</v>
      </c>
      <c r="AG414">
        <v>0.69379000000000002</v>
      </c>
      <c r="AH414">
        <v>5.8300000000000001E-3</v>
      </c>
      <c r="AI414">
        <v>227.29</v>
      </c>
      <c r="AJ414">
        <v>181.76390000000001</v>
      </c>
      <c r="AK414">
        <v>198.5848</v>
      </c>
      <c r="AL414">
        <v>301.52120000000002</v>
      </c>
      <c r="AM414">
        <v>290.29599999999999</v>
      </c>
      <c r="AN414">
        <v>392.6</v>
      </c>
      <c r="AO414">
        <v>132.6</v>
      </c>
      <c r="AP414">
        <v>327</v>
      </c>
      <c r="AQ414">
        <v>19.989999999999998</v>
      </c>
      <c r="AR414">
        <v>3.66</v>
      </c>
      <c r="AS414">
        <v>13.78</v>
      </c>
      <c r="AT414">
        <v>-12.737950991971131</v>
      </c>
      <c r="AU414">
        <v>-8.8699999999999992</v>
      </c>
      <c r="AV414">
        <v>-3.867950991971135</v>
      </c>
      <c r="AW414">
        <v>1.1567000000000001</v>
      </c>
      <c r="AX414">
        <v>1.1567000000000001</v>
      </c>
      <c r="AY414">
        <v>1.1567000000000001</v>
      </c>
      <c r="AZ414">
        <v>0</v>
      </c>
      <c r="BA414">
        <v>1.1567000000000001</v>
      </c>
      <c r="BB414">
        <v>0.82520000000000004</v>
      </c>
      <c r="BC414">
        <v>0.82520000000000004</v>
      </c>
      <c r="BD414">
        <v>0.82520000000000004</v>
      </c>
      <c r="BE414">
        <v>0</v>
      </c>
      <c r="BF414">
        <v>0.82520000000000004</v>
      </c>
      <c r="BG414">
        <v>30.184200000000001</v>
      </c>
      <c r="BH414">
        <v>30.184200000000001</v>
      </c>
      <c r="BI414">
        <v>30.184200000000001</v>
      </c>
      <c r="BJ414">
        <v>0</v>
      </c>
      <c r="BK414">
        <v>30.184200000000001</v>
      </c>
      <c r="BL414">
        <v>3.5087999999999999</v>
      </c>
      <c r="BM414">
        <v>3.5087999999999999</v>
      </c>
      <c r="BN414">
        <v>3.5087999999999999</v>
      </c>
      <c r="BO414">
        <v>0</v>
      </c>
      <c r="BP414">
        <v>3.5087999999999999</v>
      </c>
      <c r="BQ414">
        <v>1.6741999999999999</v>
      </c>
      <c r="BR414">
        <v>1.6741999999999999</v>
      </c>
      <c r="BS414">
        <v>1.6741999999999999</v>
      </c>
      <c r="BT414">
        <v>0</v>
      </c>
      <c r="BU414">
        <v>1.6741999999999999</v>
      </c>
      <c r="BV414">
        <v>1.1762999999999999</v>
      </c>
      <c r="BW414">
        <v>1.1762999999999999</v>
      </c>
      <c r="BX414">
        <v>1.1762999999999999</v>
      </c>
      <c r="BY414">
        <v>0</v>
      </c>
      <c r="BZ414">
        <v>1.1762999999999999</v>
      </c>
      <c r="CA414">
        <v>-2.8504999999999998</v>
      </c>
      <c r="CB414">
        <v>-2.8504999999999998</v>
      </c>
      <c r="CC414">
        <v>-2.8504999999999998</v>
      </c>
      <c r="CD414">
        <v>0</v>
      </c>
      <c r="CE414">
        <v>-2.8504999999999998</v>
      </c>
      <c r="CF414">
        <v>65.599999999999994</v>
      </c>
      <c r="CG414">
        <v>65.599999999999994</v>
      </c>
      <c r="CH414">
        <v>65.599999999999994</v>
      </c>
      <c r="CI414">
        <v>0</v>
      </c>
      <c r="CJ414">
        <v>65.599999999999994</v>
      </c>
      <c r="CK414">
        <v>17.399999999999999</v>
      </c>
      <c r="CL414">
        <v>17.399999999999999</v>
      </c>
      <c r="CM414">
        <v>17.399999999999999</v>
      </c>
      <c r="CN414">
        <v>0</v>
      </c>
      <c r="CO414">
        <v>17.399999999999999</v>
      </c>
      <c r="CP414">
        <v>63.6</v>
      </c>
      <c r="CQ414">
        <v>63.6</v>
      </c>
      <c r="CR414">
        <v>63.6</v>
      </c>
      <c r="CS414">
        <v>0</v>
      </c>
      <c r="CT414">
        <v>63.6</v>
      </c>
      <c r="CU414">
        <v>15.2</v>
      </c>
      <c r="CV414">
        <v>15.2</v>
      </c>
      <c r="CW414">
        <v>15.2</v>
      </c>
      <c r="CX414">
        <v>0</v>
      </c>
      <c r="CY414">
        <v>15.2</v>
      </c>
      <c r="CZ414">
        <v>66.599999999999994</v>
      </c>
      <c r="DA414">
        <v>66.599999999999994</v>
      </c>
      <c r="DB414">
        <v>66.599999999999994</v>
      </c>
      <c r="DC414">
        <v>0</v>
      </c>
      <c r="DD414">
        <v>66.599999999999994</v>
      </c>
      <c r="DE414">
        <v>1.6</v>
      </c>
      <c r="DF414">
        <v>1.6</v>
      </c>
      <c r="DG414">
        <v>1.6</v>
      </c>
      <c r="DH414">
        <v>0</v>
      </c>
      <c r="DI414">
        <v>1.6</v>
      </c>
      <c r="DJ414">
        <v>0.200611620795107</v>
      </c>
      <c r="DK414">
        <v>0.200611620795107</v>
      </c>
      <c r="DL414">
        <v>0.200611620795107</v>
      </c>
      <c r="DM414">
        <v>0</v>
      </c>
      <c r="DN414">
        <v>0.200611620795107</v>
      </c>
      <c r="DO414">
        <v>4.2116550000000004</v>
      </c>
      <c r="DP414">
        <v>4.2116550000000004</v>
      </c>
      <c r="DQ414">
        <v>4.2116550000000004</v>
      </c>
      <c r="DR414">
        <v>0</v>
      </c>
      <c r="DS414">
        <v>4.2116550000000004</v>
      </c>
      <c r="DT414">
        <v>6.4382460000000004</v>
      </c>
      <c r="DU414">
        <v>6.4382460000000004</v>
      </c>
      <c r="DV414">
        <v>6.4382460000000004</v>
      </c>
      <c r="DW414">
        <v>0</v>
      </c>
      <c r="DX414">
        <v>6.4382460000000004</v>
      </c>
      <c r="DY414">
        <v>4.4188689999999999</v>
      </c>
      <c r="DZ414">
        <v>4.4188689999999999</v>
      </c>
      <c r="EA414">
        <v>4.4188689999999999</v>
      </c>
      <c r="EB414">
        <v>0</v>
      </c>
      <c r="EC414">
        <v>4.4188689999999999</v>
      </c>
      <c r="ED414">
        <v>6.8988420000000001</v>
      </c>
      <c r="EE414">
        <v>6.8988420000000001</v>
      </c>
      <c r="EF414">
        <v>6.8988420000000001</v>
      </c>
      <c r="EG414">
        <v>0</v>
      </c>
      <c r="EH414">
        <v>6.8988420000000001</v>
      </c>
      <c r="EI414">
        <v>7.3933660000000003</v>
      </c>
      <c r="EJ414">
        <v>7.3933660000000003</v>
      </c>
      <c r="EK414">
        <v>7.3933660000000003</v>
      </c>
      <c r="EL414">
        <v>0</v>
      </c>
      <c r="EM414">
        <v>7.3933660000000003</v>
      </c>
      <c r="EN414">
        <v>29.51174</v>
      </c>
      <c r="EO414">
        <v>29.51174</v>
      </c>
      <c r="EP414">
        <v>29.51174</v>
      </c>
      <c r="EQ414">
        <v>0</v>
      </c>
      <c r="ER414">
        <v>29.51174</v>
      </c>
      <c r="ES414">
        <v>12.900539999999999</v>
      </c>
      <c r="ET414">
        <v>12.900539999999999</v>
      </c>
      <c r="EU414">
        <v>12.900539999999999</v>
      </c>
      <c r="EV414">
        <v>0</v>
      </c>
      <c r="EW414">
        <v>12.900539999999999</v>
      </c>
      <c r="EX414">
        <v>16.6112</v>
      </c>
      <c r="EY414">
        <v>16.6112</v>
      </c>
      <c r="EZ414">
        <v>16.6112</v>
      </c>
      <c r="FA414">
        <v>0</v>
      </c>
      <c r="FB414">
        <v>16.6112</v>
      </c>
      <c r="FC414">
        <v>0.50347137632872097</v>
      </c>
      <c r="FD414">
        <v>0.50347137632872097</v>
      </c>
      <c r="FE414">
        <v>0.50347137632872097</v>
      </c>
      <c r="FF414">
        <v>0</v>
      </c>
      <c r="FG414">
        <v>0.50347137632872097</v>
      </c>
      <c r="FH414">
        <v>1.2876360214378619</v>
      </c>
      <c r="FI414">
        <v>1.2876360214378619</v>
      </c>
      <c r="FJ414">
        <v>1.2876360214378619</v>
      </c>
      <c r="FK414">
        <v>0</v>
      </c>
      <c r="FL414">
        <v>1.2876360214378619</v>
      </c>
      <c r="FM414">
        <v>29.52</v>
      </c>
      <c r="FN414">
        <v>29.52</v>
      </c>
      <c r="FO414">
        <v>29.52</v>
      </c>
      <c r="FP414">
        <v>0</v>
      </c>
      <c r="FQ414">
        <v>29.52</v>
      </c>
      <c r="FR414">
        <v>364.52199999999999</v>
      </c>
      <c r="FS414">
        <v>364.52199999999999</v>
      </c>
      <c r="FT414">
        <v>364.52199999999999</v>
      </c>
      <c r="FU414">
        <v>0</v>
      </c>
      <c r="FV414">
        <v>364.52199999999999</v>
      </c>
      <c r="FW414">
        <v>0.822959</v>
      </c>
      <c r="FX414">
        <v>0.822959</v>
      </c>
      <c r="FY414">
        <v>0.822959</v>
      </c>
      <c r="FZ414">
        <v>0</v>
      </c>
      <c r="GA414">
        <v>0.822959</v>
      </c>
      <c r="GB414">
        <v>1</v>
      </c>
      <c r="GC414">
        <v>1</v>
      </c>
    </row>
    <row r="415" spans="1:185" x14ac:dyDescent="0.3">
      <c r="A415" s="36" t="s">
        <v>1908</v>
      </c>
      <c r="B415">
        <v>-5.6687039640039683E-2</v>
      </c>
      <c r="C415">
        <v>1.8132598619801381</v>
      </c>
      <c r="D415">
        <v>1.722563755320017</v>
      </c>
      <c r="E415">
        <v>-0.75304907152536105</v>
      </c>
      <c r="F415">
        <v>-0.65231277393805931</v>
      </c>
      <c r="G415">
        <v>1.4052645966399231</v>
      </c>
      <c r="H415">
        <v>-54.194663956542612</v>
      </c>
      <c r="I415">
        <v>0.10918018016617249</v>
      </c>
      <c r="J415">
        <v>0.64828562570412729</v>
      </c>
      <c r="K415">
        <v>0.24878754175161169</v>
      </c>
      <c r="L415">
        <v>-4.990170561021607E-2</v>
      </c>
      <c r="M415">
        <v>7.2622266074198624E-2</v>
      </c>
      <c r="N415">
        <v>0.20682606572771969</v>
      </c>
      <c r="O415">
        <v>-0.2321153706576447</v>
      </c>
      <c r="P415">
        <v>-2.5289304929924979E-2</v>
      </c>
      <c r="Q415">
        <v>-0.12870232461953229</v>
      </c>
      <c r="R415">
        <v>4.0040988150938872E-2</v>
      </c>
      <c r="S415">
        <v>0.73017724751793667</v>
      </c>
      <c r="T415">
        <v>-0.51287620287695979</v>
      </c>
      <c r="U415">
        <v>-0.49367871794640039</v>
      </c>
      <c r="V415">
        <v>1.9567862761108561</v>
      </c>
      <c r="W415">
        <v>1.9476947840761489</v>
      </c>
      <c r="X415">
        <v>0.1913138527369001</v>
      </c>
      <c r="Y415">
        <v>0.1783998877746672</v>
      </c>
      <c r="Z415">
        <v>3.7020688864520597E-2</v>
      </c>
      <c r="AA415">
        <v>4.5712419052571167E-2</v>
      </c>
      <c r="AB415">
        <v>51.815263756811078</v>
      </c>
      <c r="AC415">
        <v>-0.38355930703868207</v>
      </c>
      <c r="AD415">
        <v>1.9446642886535299</v>
      </c>
      <c r="AE415">
        <v>0.57487315977558207</v>
      </c>
      <c r="AF415">
        <v>0.56195919481334944</v>
      </c>
      <c r="AG415">
        <v>1.020787028800713</v>
      </c>
      <c r="AH415">
        <v>3.8205300534029981E-3</v>
      </c>
      <c r="AI415">
        <v>279.32052643985912</v>
      </c>
      <c r="AJ415">
        <v>240.57926261636541</v>
      </c>
      <c r="AK415">
        <v>292.1820435973861</v>
      </c>
      <c r="AL415">
        <v>305.20027257885562</v>
      </c>
      <c r="AM415">
        <v>164.68315051774269</v>
      </c>
      <c r="AN415">
        <v>225.88899529399029</v>
      </c>
      <c r="AO415">
        <v>92.590049234188811</v>
      </c>
      <c r="AP415">
        <v>175.70301466155209</v>
      </c>
      <c r="AQ415">
        <v>18.191545311881612</v>
      </c>
      <c r="AR415">
        <v>4.0165815615766194</v>
      </c>
      <c r="AS415">
        <v>11.74294724863779</v>
      </c>
      <c r="AT415">
        <v>-9.2417455143279827</v>
      </c>
      <c r="AU415">
        <v>-4.896174701401562</v>
      </c>
      <c r="AV415">
        <v>-4.3455708129264208</v>
      </c>
      <c r="AW415">
        <v>1.4269471425412299</v>
      </c>
      <c r="AX415">
        <v>1.3247</v>
      </c>
      <c r="AY415">
        <v>1.4281999999999999</v>
      </c>
      <c r="AZ415">
        <v>0.1034999999999999</v>
      </c>
      <c r="BA415">
        <v>1.3247</v>
      </c>
      <c r="BB415">
        <v>0.95218333118545084</v>
      </c>
      <c r="BC415">
        <v>0.94440000000000002</v>
      </c>
      <c r="BD415">
        <v>0.95240000000000002</v>
      </c>
      <c r="BE415">
        <v>8.0000000000000071E-3</v>
      </c>
      <c r="BF415">
        <v>0.94569999999999999</v>
      </c>
      <c r="BG415">
        <v>14.59385019820952</v>
      </c>
      <c r="BH415">
        <v>14.5593</v>
      </c>
      <c r="BI415">
        <v>15.873200000000001</v>
      </c>
      <c r="BJ415">
        <v>1.3139000000000001</v>
      </c>
      <c r="BK415">
        <v>15.2669</v>
      </c>
      <c r="BL415">
        <v>5.4636523645804047</v>
      </c>
      <c r="BM415">
        <v>5.4218999999999999</v>
      </c>
      <c r="BN415">
        <v>5.6734</v>
      </c>
      <c r="BO415">
        <v>0.25150000000000011</v>
      </c>
      <c r="BP415">
        <v>5.4218999999999999</v>
      </c>
      <c r="BQ415">
        <v>3.7017475028447042</v>
      </c>
      <c r="BR415">
        <v>3.6385999999999998</v>
      </c>
      <c r="BS415">
        <v>3.9464000000000001</v>
      </c>
      <c r="BT415">
        <v>0.3078000000000003</v>
      </c>
      <c r="BU415">
        <v>3.9464000000000001</v>
      </c>
      <c r="BV415">
        <v>0.30441877969803732</v>
      </c>
      <c r="BW415">
        <v>-0.23599999999999999</v>
      </c>
      <c r="BX415">
        <v>0.66339999999999999</v>
      </c>
      <c r="BY415">
        <v>0.89939999999999998</v>
      </c>
      <c r="BZ415">
        <v>-0.23599999999999999</v>
      </c>
      <c r="CA415">
        <v>-4.0062635313662387</v>
      </c>
      <c r="CB415">
        <v>-4.3019999999999996</v>
      </c>
      <c r="CC415">
        <v>-3.7103999999999999</v>
      </c>
      <c r="CD415">
        <v>0.59159999999999968</v>
      </c>
      <c r="CE415">
        <v>-3.7103999999999999</v>
      </c>
      <c r="CF415">
        <v>50.185980632438223</v>
      </c>
      <c r="CG415">
        <v>49.6</v>
      </c>
      <c r="CH415">
        <v>50.2</v>
      </c>
      <c r="CI415">
        <v>0.60000000000000142</v>
      </c>
      <c r="CJ415">
        <v>49.6</v>
      </c>
      <c r="CK415">
        <v>15.99909321884498</v>
      </c>
      <c r="CL415">
        <v>15.9</v>
      </c>
      <c r="CM415">
        <v>16.600000000000001</v>
      </c>
      <c r="CN415">
        <v>0.70000000000000107</v>
      </c>
      <c r="CO415">
        <v>16.600000000000001</v>
      </c>
      <c r="CP415">
        <v>36.537335403512152</v>
      </c>
      <c r="CQ415">
        <v>31.7</v>
      </c>
      <c r="CR415">
        <v>36.6</v>
      </c>
      <c r="CS415">
        <v>4.9000000000000021</v>
      </c>
      <c r="CT415">
        <v>31.7</v>
      </c>
      <c r="CU415">
        <v>9.8048590568994722</v>
      </c>
      <c r="CV415">
        <v>9.8000000000000007</v>
      </c>
      <c r="CW415">
        <v>10.7</v>
      </c>
      <c r="CX415">
        <v>0.89999999999999858</v>
      </c>
      <c r="CY415">
        <v>10.7</v>
      </c>
      <c r="CZ415">
        <v>56.052450345627037</v>
      </c>
      <c r="DA415">
        <v>56</v>
      </c>
      <c r="DB415">
        <v>60.8</v>
      </c>
      <c r="DC415">
        <v>4.7999999999999972</v>
      </c>
      <c r="DD415">
        <v>60.8</v>
      </c>
      <c r="DE415">
        <v>5.6104777359104592</v>
      </c>
      <c r="DF415">
        <v>5.6</v>
      </c>
      <c r="DG415">
        <v>6</v>
      </c>
      <c r="DH415">
        <v>0.40000000000000041</v>
      </c>
      <c r="DI415">
        <v>5.8</v>
      </c>
      <c r="DJ415">
        <v>0.28562964569674931</v>
      </c>
      <c r="DK415">
        <v>0.28197839681637288</v>
      </c>
      <c r="DL415">
        <v>0.28571428571428581</v>
      </c>
      <c r="DM415">
        <v>3.7358888979128202E-3</v>
      </c>
      <c r="DN415">
        <v>0.28197839681637288</v>
      </c>
      <c r="DO415">
        <v>3.3702297794125018</v>
      </c>
      <c r="DP415">
        <v>3.2032660000000002</v>
      </c>
      <c r="DQ415">
        <v>3.3748930000000001</v>
      </c>
      <c r="DR415">
        <v>0.171627</v>
      </c>
      <c r="DS415">
        <v>3.2254839999999998</v>
      </c>
      <c r="DT415">
        <v>6.0271385748635318</v>
      </c>
      <c r="DU415">
        <v>6.0266310000000001</v>
      </c>
      <c r="DV415">
        <v>6.1548790000000002</v>
      </c>
      <c r="DW415">
        <v>0.12824800000000011</v>
      </c>
      <c r="DX415">
        <v>6.1548790000000002</v>
      </c>
      <c r="DY415">
        <v>3.393041435940328</v>
      </c>
      <c r="DZ415">
        <v>3.2032660000000002</v>
      </c>
      <c r="EA415">
        <v>3.3983500000000002</v>
      </c>
      <c r="EB415">
        <v>0.19508400000000001</v>
      </c>
      <c r="EC415">
        <v>3.2254839999999998</v>
      </c>
      <c r="ED415">
        <v>6.5200322356335096</v>
      </c>
      <c r="EE415">
        <v>6.5191140000000001</v>
      </c>
      <c r="EF415">
        <v>6.5947889999999996</v>
      </c>
      <c r="EG415">
        <v>7.5674999999999493E-2</v>
      </c>
      <c r="EH415">
        <v>6.5947889999999996</v>
      </c>
      <c r="EI415">
        <v>7.2274076842760531</v>
      </c>
      <c r="EJ415">
        <v>7.0231510000000004</v>
      </c>
      <c r="EK415">
        <v>7.233079</v>
      </c>
      <c r="EL415">
        <v>0.2099279999999997</v>
      </c>
      <c r="EM415">
        <v>7.0626879999999996</v>
      </c>
      <c r="EN415">
        <v>16.170273087141499</v>
      </c>
      <c r="EO415">
        <v>15.4834</v>
      </c>
      <c r="EP415">
        <v>16.173359999999999</v>
      </c>
      <c r="EQ415">
        <v>0.68995999999999924</v>
      </c>
      <c r="ER415">
        <v>15.4834</v>
      </c>
      <c r="ES415">
        <v>7.3773303755216579</v>
      </c>
      <c r="ET415">
        <v>7.2732700000000001</v>
      </c>
      <c r="EU415">
        <v>9.0243099999999998</v>
      </c>
      <c r="EV415">
        <v>1.7510399999999999</v>
      </c>
      <c r="EW415">
        <v>9.0243099999999998</v>
      </c>
      <c r="EX415">
        <v>8.7929427116198422</v>
      </c>
      <c r="EY415">
        <v>6.4590899999999998</v>
      </c>
      <c r="EZ415">
        <v>8.8490800000000007</v>
      </c>
      <c r="FA415">
        <v>2.3899900000000009</v>
      </c>
      <c r="FB415">
        <v>6.4590899999999998</v>
      </c>
      <c r="FC415">
        <v>0.47018786223819892</v>
      </c>
      <c r="FD415">
        <v>0.45021544824546128</v>
      </c>
      <c r="FE415">
        <v>0.47027762132575618</v>
      </c>
      <c r="FF415">
        <v>2.0062173080294898E-2</v>
      </c>
      <c r="FG415">
        <v>0.45021544824546128</v>
      </c>
      <c r="FH415">
        <v>1.1921758012556469</v>
      </c>
      <c r="FI415">
        <v>0.71574336431261776</v>
      </c>
      <c r="FJ415">
        <v>1.2166577069186211</v>
      </c>
      <c r="FK415">
        <v>0.50091434260600354</v>
      </c>
      <c r="FL415">
        <v>0.71574336431261776</v>
      </c>
      <c r="FM415">
        <v>33.571286592210782</v>
      </c>
      <c r="FN415">
        <v>32.17</v>
      </c>
      <c r="FO415">
        <v>33.770000000000003</v>
      </c>
      <c r="FP415">
        <v>1.600000000000001</v>
      </c>
      <c r="FQ415">
        <v>32.17</v>
      </c>
      <c r="FR415">
        <v>246.40248317251579</v>
      </c>
      <c r="FS415">
        <v>242.46155999999999</v>
      </c>
      <c r="FT415">
        <v>246.51034999999999</v>
      </c>
      <c r="FU415">
        <v>4.0487899999999968</v>
      </c>
      <c r="FV415">
        <v>243.79846000000001</v>
      </c>
      <c r="FW415">
        <v>0.82472982396526051</v>
      </c>
      <c r="FX415">
        <v>0.82443500000000003</v>
      </c>
      <c r="FY415">
        <v>0.83560400000000001</v>
      </c>
      <c r="FZ415">
        <v>1.1168999999999979E-2</v>
      </c>
      <c r="GA415">
        <v>0.83087699999999998</v>
      </c>
      <c r="GB415">
        <v>3</v>
      </c>
      <c r="GC415">
        <v>4</v>
      </c>
    </row>
    <row r="416" spans="1:185" x14ac:dyDescent="0.3">
      <c r="A416" s="36" t="s">
        <v>1911</v>
      </c>
      <c r="B416">
        <v>-5.7027092858097532E-2</v>
      </c>
      <c r="C416">
        <v>1.81397558347337</v>
      </c>
      <c r="D416">
        <v>1.735699047479796</v>
      </c>
      <c r="E416">
        <v>-0.76276320708053125</v>
      </c>
      <c r="F416">
        <v>-0.65301123287331009</v>
      </c>
      <c r="G416">
        <v>1.41577915091492</v>
      </c>
      <c r="H416">
        <v>-54.195356544233803</v>
      </c>
      <c r="I416">
        <v>0.1021780994837372</v>
      </c>
      <c r="J416">
        <v>0.67693833695127337</v>
      </c>
      <c r="K416">
        <v>0.23880735484854401</v>
      </c>
      <c r="L416">
        <v>-4.8758786791137661E-2</v>
      </c>
      <c r="M416">
        <v>7.5793634753703612E-2</v>
      </c>
      <c r="N416">
        <v>0.20512203189815029</v>
      </c>
      <c r="O416">
        <v>-0.23154006337956151</v>
      </c>
      <c r="P416">
        <v>-2.6418031481411228E-2</v>
      </c>
      <c r="Q416">
        <v>-0.12897971845364289</v>
      </c>
      <c r="R416">
        <v>4.0552991467953513E-2</v>
      </c>
      <c r="S416">
        <v>0.72510956360717327</v>
      </c>
      <c r="T416">
        <v>-0.51366292893036525</v>
      </c>
      <c r="U416">
        <v>-0.49521154623497549</v>
      </c>
      <c r="V416">
        <v>1.9565643021102299</v>
      </c>
      <c r="W416">
        <v>1.94970196228251</v>
      </c>
      <c r="X416">
        <v>0.19185370491980111</v>
      </c>
      <c r="Y416">
        <v>0.17912968981430641</v>
      </c>
      <c r="Z416">
        <v>3.8953123333974833E-2</v>
      </c>
      <c r="AA416">
        <v>4.749342450381585E-2</v>
      </c>
      <c r="AB416">
        <v>51.37906152083594</v>
      </c>
      <c r="AC416">
        <v>-0.38154615930063629</v>
      </c>
      <c r="AD416">
        <v>1.945654605756431</v>
      </c>
      <c r="AE416">
        <v>0.57339986422043754</v>
      </c>
      <c r="AF416">
        <v>0.56067584911494273</v>
      </c>
      <c r="AG416">
        <v>0.99100749439959657</v>
      </c>
      <c r="AH416">
        <v>3.7983384076595199E-3</v>
      </c>
      <c r="AI416">
        <v>289.06438176330983</v>
      </c>
      <c r="AJ416">
        <v>255.50372186405411</v>
      </c>
      <c r="AK416">
        <v>297.32755806172258</v>
      </c>
      <c r="AL416">
        <v>314.36189412975659</v>
      </c>
      <c r="AM416">
        <v>188.86367447808189</v>
      </c>
      <c r="AN416">
        <v>261.46110427509871</v>
      </c>
      <c r="AO416">
        <v>94.088810203617456</v>
      </c>
      <c r="AP416">
        <v>204.42518394086969</v>
      </c>
      <c r="AQ416">
        <v>18.440409687554951</v>
      </c>
      <c r="AR416">
        <v>4.1547877997615767</v>
      </c>
      <c r="AS416">
        <v>11.17659987953523</v>
      </c>
      <c r="AT416">
        <v>-10.26644029925712</v>
      </c>
      <c r="AU416">
        <v>-5.7898951097149398</v>
      </c>
      <c r="AV416">
        <v>-4.4765451895421799</v>
      </c>
      <c r="AW416">
        <v>1.4008301781079111</v>
      </c>
      <c r="AX416">
        <v>1.268</v>
      </c>
      <c r="AY416">
        <v>1.419</v>
      </c>
      <c r="AZ416">
        <v>0.151</v>
      </c>
      <c r="BA416">
        <v>1.3280000000000001</v>
      </c>
      <c r="BB416">
        <v>0.94922598276178483</v>
      </c>
      <c r="BC416">
        <v>0.92390000000000005</v>
      </c>
      <c r="BD416">
        <v>0.95220000000000005</v>
      </c>
      <c r="BE416">
        <v>2.8299999999999988E-2</v>
      </c>
      <c r="BF416">
        <v>0.94710000000000005</v>
      </c>
      <c r="BG416">
        <v>15.07852217256441</v>
      </c>
      <c r="BH416">
        <v>14.6023</v>
      </c>
      <c r="BI416">
        <v>18.627099999999999</v>
      </c>
      <c r="BJ416">
        <v>4.024799999999999</v>
      </c>
      <c r="BK416">
        <v>15.367100000000001</v>
      </c>
      <c r="BL416">
        <v>5.0380394123394856</v>
      </c>
      <c r="BM416">
        <v>4.7820999999999998</v>
      </c>
      <c r="BN416">
        <v>6.6768999999999998</v>
      </c>
      <c r="BO416">
        <v>1.8948</v>
      </c>
      <c r="BP416">
        <v>5.4957000000000003</v>
      </c>
      <c r="BQ416">
        <v>3.6470288143969771</v>
      </c>
      <c r="BR416">
        <v>3.4470999999999998</v>
      </c>
      <c r="BS416">
        <v>3.8660999999999999</v>
      </c>
      <c r="BT416">
        <v>0.41899999999999998</v>
      </c>
      <c r="BU416">
        <v>3.7216</v>
      </c>
      <c r="BV416">
        <v>-0.21901566501442071</v>
      </c>
      <c r="BW416">
        <v>-0.69040000000000001</v>
      </c>
      <c r="BX416">
        <v>1.9341999999999999</v>
      </c>
      <c r="BY416">
        <v>2.6246</v>
      </c>
      <c r="BZ416">
        <v>0.31030000000000002</v>
      </c>
      <c r="CA416">
        <v>-3.4280217161032049</v>
      </c>
      <c r="CB416">
        <v>-5.3813000000000004</v>
      </c>
      <c r="CC416">
        <v>-3.12</v>
      </c>
      <c r="CD416">
        <v>2.2612999999999999</v>
      </c>
      <c r="CE416">
        <v>-4.0319000000000003</v>
      </c>
      <c r="CF416">
        <v>57.035920334228983</v>
      </c>
      <c r="CG416">
        <v>50.7</v>
      </c>
      <c r="CH416">
        <v>61.6</v>
      </c>
      <c r="CI416">
        <v>10.9</v>
      </c>
      <c r="CJ416">
        <v>50.7</v>
      </c>
      <c r="CK416">
        <v>18.541096752237571</v>
      </c>
      <c r="CL416">
        <v>16.100000000000001</v>
      </c>
      <c r="CM416">
        <v>20.6</v>
      </c>
      <c r="CN416">
        <v>4.5</v>
      </c>
      <c r="CO416">
        <v>16.100000000000001</v>
      </c>
      <c r="CP416">
        <v>43.096636331680742</v>
      </c>
      <c r="CQ416">
        <v>35.4</v>
      </c>
      <c r="CR416">
        <v>52</v>
      </c>
      <c r="CS416">
        <v>16.600000000000001</v>
      </c>
      <c r="CT416">
        <v>42.4</v>
      </c>
      <c r="CU416">
        <v>9.9435644497675248</v>
      </c>
      <c r="CV416">
        <v>9.8000000000000007</v>
      </c>
      <c r="CW416">
        <v>12.4</v>
      </c>
      <c r="CX416">
        <v>2.6</v>
      </c>
      <c r="CY416">
        <v>10.199999999999999</v>
      </c>
      <c r="CZ416">
        <v>42.272384255184683</v>
      </c>
      <c r="DA416">
        <v>29.7</v>
      </c>
      <c r="DB416">
        <v>61.8</v>
      </c>
      <c r="DC416">
        <v>32.099999999999987</v>
      </c>
      <c r="DD416">
        <v>52.8</v>
      </c>
      <c r="DE416">
        <v>8.408200014046443</v>
      </c>
      <c r="DF416">
        <v>5.2</v>
      </c>
      <c r="DG416">
        <v>9.5</v>
      </c>
      <c r="DH416">
        <v>4.3</v>
      </c>
      <c r="DI416">
        <v>5.2</v>
      </c>
      <c r="DJ416">
        <v>0.27911618312904812</v>
      </c>
      <c r="DK416">
        <v>0.24108416547788869</v>
      </c>
      <c r="DL416">
        <v>0.3090817862518816</v>
      </c>
      <c r="DM416">
        <v>6.7997620773992878E-2</v>
      </c>
      <c r="DN416">
        <v>0.24108416547788869</v>
      </c>
      <c r="DO416">
        <v>3.4332592421345942</v>
      </c>
      <c r="DP416">
        <v>3.364697</v>
      </c>
      <c r="DQ416">
        <v>3.7710620000000001</v>
      </c>
      <c r="DR416">
        <v>0.40636500000000009</v>
      </c>
      <c r="DS416">
        <v>3.4095529999999998</v>
      </c>
      <c r="DT416">
        <v>6.022125879658204</v>
      </c>
      <c r="DU416">
        <v>6.019279</v>
      </c>
      <c r="DV416">
        <v>6.1900950000000003</v>
      </c>
      <c r="DW416">
        <v>0.1708160000000003</v>
      </c>
      <c r="DX416">
        <v>6.0197099999999999</v>
      </c>
      <c r="DY416">
        <v>3.664271202887508</v>
      </c>
      <c r="DZ416">
        <v>3.364697</v>
      </c>
      <c r="EA416">
        <v>4.0288190000000004</v>
      </c>
      <c r="EB416">
        <v>0.66412200000000032</v>
      </c>
      <c r="EC416">
        <v>3.4095529999999998</v>
      </c>
      <c r="ED416">
        <v>6.5441149702961816</v>
      </c>
      <c r="EE416">
        <v>6.5305289999999996</v>
      </c>
      <c r="EF416">
        <v>6.6384480000000003</v>
      </c>
      <c r="EG416">
        <v>0.10791900000000081</v>
      </c>
      <c r="EH416">
        <v>6.5419980000000004</v>
      </c>
      <c r="EI416">
        <v>7.2879956759216586</v>
      </c>
      <c r="EJ416">
        <v>7.047949</v>
      </c>
      <c r="EK416">
        <v>7.7546809999999997</v>
      </c>
      <c r="EL416">
        <v>0.70673199999999969</v>
      </c>
      <c r="EM416">
        <v>7.1098549999999996</v>
      </c>
      <c r="EN416">
        <v>19.50590810225675</v>
      </c>
      <c r="EO416">
        <v>17.89789</v>
      </c>
      <c r="EP416">
        <v>23.163070000000001</v>
      </c>
      <c r="EQ416">
        <v>5.2651800000000009</v>
      </c>
      <c r="ER416">
        <v>17.89789</v>
      </c>
      <c r="ES416">
        <v>8.8234971006618981</v>
      </c>
      <c r="ET416">
        <v>7.35283</v>
      </c>
      <c r="EU416">
        <v>10.499560000000001</v>
      </c>
      <c r="EV416">
        <v>3.1467300000000011</v>
      </c>
      <c r="EW416">
        <v>7.4086600000000002</v>
      </c>
      <c r="EX416">
        <v>10.682411001594851</v>
      </c>
      <c r="EY416">
        <v>8.8758499999999998</v>
      </c>
      <c r="EZ416">
        <v>15.81024</v>
      </c>
      <c r="FA416">
        <v>6.9343899999999996</v>
      </c>
      <c r="FB416">
        <v>10.489229999999999</v>
      </c>
      <c r="FC416">
        <v>0.50698381164048079</v>
      </c>
      <c r="FD416">
        <v>0.46518933878665358</v>
      </c>
      <c r="FE416">
        <v>0.60203818537095555</v>
      </c>
      <c r="FF416">
        <v>0.13684884658430199</v>
      </c>
      <c r="FG416">
        <v>0.46518933878665358</v>
      </c>
      <c r="FH416">
        <v>1.237913288328327</v>
      </c>
      <c r="FI416">
        <v>0.85845216370971733</v>
      </c>
      <c r="FJ416">
        <v>2.1502251514042889</v>
      </c>
      <c r="FK416">
        <v>1.2917729876945721</v>
      </c>
      <c r="FL416">
        <v>1.415806637097667</v>
      </c>
      <c r="FM416">
        <v>34.719503274876537</v>
      </c>
      <c r="FN416">
        <v>32.74</v>
      </c>
      <c r="FO416">
        <v>34.93</v>
      </c>
      <c r="FP416">
        <v>2.1899999999999982</v>
      </c>
      <c r="FQ416">
        <v>34.1</v>
      </c>
      <c r="FR416">
        <v>281.18174914111819</v>
      </c>
      <c r="FS416">
        <v>273.87259999999998</v>
      </c>
      <c r="FT416">
        <v>283.37097</v>
      </c>
      <c r="FU416">
        <v>9.4983700000000226</v>
      </c>
      <c r="FV416">
        <v>277.01190000000003</v>
      </c>
      <c r="FW416">
        <v>0.8010931141917208</v>
      </c>
      <c r="FX416">
        <v>0.79555799999999999</v>
      </c>
      <c r="FY416">
        <v>0.81791400000000003</v>
      </c>
      <c r="FZ416">
        <v>2.2356000000000039E-2</v>
      </c>
      <c r="GA416">
        <v>0.81119399999999997</v>
      </c>
      <c r="GB416">
        <v>9</v>
      </c>
      <c r="GC416">
        <v>36</v>
      </c>
    </row>
    <row r="417" spans="1:185" x14ac:dyDescent="0.3">
      <c r="A417" s="36" t="s">
        <v>1914</v>
      </c>
      <c r="B417">
        <v>-5.6717318942090478E-2</v>
      </c>
      <c r="C417">
        <v>1.812794832224059</v>
      </c>
      <c r="D417">
        <v>1.751363514013722</v>
      </c>
      <c r="E417">
        <v>-0.76781375523962336</v>
      </c>
      <c r="F417">
        <v>-0.66089521602493961</v>
      </c>
      <c r="G417">
        <v>1.428709112695536</v>
      </c>
      <c r="H417">
        <v>-54.19546021962514</v>
      </c>
      <c r="I417">
        <v>9.9308354328719831E-2</v>
      </c>
      <c r="J417">
        <v>0.68964469676492302</v>
      </c>
      <c r="K417">
        <v>0.2280878390749469</v>
      </c>
      <c r="L417">
        <v>-4.7404289458176013E-2</v>
      </c>
      <c r="M417">
        <v>7.9376652611050119E-2</v>
      </c>
      <c r="N417">
        <v>0.2035906936689402</v>
      </c>
      <c r="O417">
        <v>-0.2308034262098711</v>
      </c>
      <c r="P417">
        <v>-2.7212732540930949E-2</v>
      </c>
      <c r="Q417">
        <v>-0.12901091010935331</v>
      </c>
      <c r="R417">
        <v>4.0873222795841269E-2</v>
      </c>
      <c r="S417">
        <v>0.73401457943779347</v>
      </c>
      <c r="T417">
        <v>-0.51467798504693518</v>
      </c>
      <c r="U417">
        <v>-0.49738451008631113</v>
      </c>
      <c r="V417">
        <v>1.9560652942365739</v>
      </c>
      <c r="W417">
        <v>1.950989718810582</v>
      </c>
      <c r="X417">
        <v>0.19321139017702979</v>
      </c>
      <c r="Y417">
        <v>0.18151786242525281</v>
      </c>
      <c r="Z417">
        <v>3.8964203308762262E-2</v>
      </c>
      <c r="AA417">
        <v>4.5359870526522662E-2</v>
      </c>
      <c r="AB417">
        <v>51.013359751024659</v>
      </c>
      <c r="AC417">
        <v>-0.38031407181667493</v>
      </c>
      <c r="AD417">
        <v>1.94524544500398</v>
      </c>
      <c r="AE417">
        <v>0.57352546199370469</v>
      </c>
      <c r="AF417">
        <v>0.56183193424192779</v>
      </c>
      <c r="AG417">
        <v>1.0057428255234351</v>
      </c>
      <c r="AH417">
        <v>3.9496986016417613E-3</v>
      </c>
      <c r="AI417">
        <v>291.74882420768728</v>
      </c>
      <c r="AJ417">
        <v>251.26416300510061</v>
      </c>
      <c r="AK417">
        <v>304.07318867916518</v>
      </c>
      <c r="AL417">
        <v>319.90916325243342</v>
      </c>
      <c r="AM417">
        <v>213.36619257096629</v>
      </c>
      <c r="AN417">
        <v>295.75262184805479</v>
      </c>
      <c r="AO417">
        <v>95.379923486163207</v>
      </c>
      <c r="AP417">
        <v>234.30143590067499</v>
      </c>
      <c r="AQ417">
        <v>18.679765544675188</v>
      </c>
      <c r="AR417">
        <v>4.2333591568224449</v>
      </c>
      <c r="AS417">
        <v>11.93250805218141</v>
      </c>
      <c r="AT417">
        <v>-10.725190576608099</v>
      </c>
      <c r="AU417">
        <v>-6.022685889463971</v>
      </c>
      <c r="AV417">
        <v>-4.7025046871441294</v>
      </c>
      <c r="AW417">
        <v>1.3764848308312561</v>
      </c>
      <c r="AX417">
        <v>1.208</v>
      </c>
      <c r="AY417">
        <v>1.4256</v>
      </c>
      <c r="AZ417">
        <v>0.21759999999999999</v>
      </c>
      <c r="BA417">
        <v>1.208</v>
      </c>
      <c r="BB417">
        <v>0.94805024280213102</v>
      </c>
      <c r="BC417">
        <v>0.94410000000000005</v>
      </c>
      <c r="BD417">
        <v>0.94989999999999997</v>
      </c>
      <c r="BE417">
        <v>5.7999999999999163E-3</v>
      </c>
      <c r="BF417">
        <v>0.94899999999999995</v>
      </c>
      <c r="BG417">
        <v>15.264043542288331</v>
      </c>
      <c r="BH417">
        <v>14.981299999999999</v>
      </c>
      <c r="BI417">
        <v>15.8278</v>
      </c>
      <c r="BJ417">
        <v>0.8465000000000007</v>
      </c>
      <c r="BK417">
        <v>15.0601</v>
      </c>
      <c r="BL417">
        <v>4.9933903681847047</v>
      </c>
      <c r="BM417">
        <v>4.7515999999999998</v>
      </c>
      <c r="BN417">
        <v>5.9005999999999998</v>
      </c>
      <c r="BO417">
        <v>1.149</v>
      </c>
      <c r="BP417">
        <v>5.3505000000000003</v>
      </c>
      <c r="BQ417">
        <v>3.7134763026400681</v>
      </c>
      <c r="BR417">
        <v>3.4403000000000001</v>
      </c>
      <c r="BS417">
        <v>3.8277999999999999</v>
      </c>
      <c r="BT417">
        <v>0.38749999999999968</v>
      </c>
      <c r="BU417">
        <v>3.4403000000000001</v>
      </c>
      <c r="BV417">
        <v>-0.40285391794222197</v>
      </c>
      <c r="BW417">
        <v>-0.51919999999999999</v>
      </c>
      <c r="BX417">
        <v>0.66569999999999996</v>
      </c>
      <c r="BY417">
        <v>1.1849000000000001</v>
      </c>
      <c r="BZ417">
        <v>0.61150000000000004</v>
      </c>
      <c r="CA417">
        <v>-3.3106551088289171</v>
      </c>
      <c r="CB417">
        <v>-4.4652000000000003</v>
      </c>
      <c r="CC417">
        <v>-3.0701000000000001</v>
      </c>
      <c r="CD417">
        <v>1.3951</v>
      </c>
      <c r="CE417">
        <v>-4.0518999999999998</v>
      </c>
      <c r="CF417">
        <v>61.451185947379777</v>
      </c>
      <c r="CG417">
        <v>56.3</v>
      </c>
      <c r="CH417">
        <v>64.8</v>
      </c>
      <c r="CI417">
        <v>8.5</v>
      </c>
      <c r="CJ417">
        <v>56.3</v>
      </c>
      <c r="CK417">
        <v>19.74388237089925</v>
      </c>
      <c r="CL417">
        <v>18.8</v>
      </c>
      <c r="CM417">
        <v>21.1</v>
      </c>
      <c r="CN417">
        <v>2.3000000000000012</v>
      </c>
      <c r="CO417">
        <v>19.8</v>
      </c>
      <c r="CP417">
        <v>47.552987410994987</v>
      </c>
      <c r="CQ417">
        <v>41.6</v>
      </c>
      <c r="CR417">
        <v>51.1</v>
      </c>
      <c r="CS417">
        <v>9.5</v>
      </c>
      <c r="CT417">
        <v>44.8</v>
      </c>
      <c r="CU417">
        <v>10.421118949836959</v>
      </c>
      <c r="CV417">
        <v>9.8000000000000007</v>
      </c>
      <c r="CW417">
        <v>12.5</v>
      </c>
      <c r="CX417">
        <v>2.6999999999999988</v>
      </c>
      <c r="CY417">
        <v>10.9</v>
      </c>
      <c r="CZ417">
        <v>37.361991803048873</v>
      </c>
      <c r="DA417">
        <v>35.4</v>
      </c>
      <c r="DB417">
        <v>51.8</v>
      </c>
      <c r="DC417">
        <v>16.399999999999999</v>
      </c>
      <c r="DD417">
        <v>51.8</v>
      </c>
      <c r="DE417">
        <v>9.2897569407798049</v>
      </c>
      <c r="DF417">
        <v>6.8</v>
      </c>
      <c r="DG417">
        <v>10.199999999999999</v>
      </c>
      <c r="DH417">
        <v>3.399999999999999</v>
      </c>
      <c r="DI417">
        <v>8.9</v>
      </c>
      <c r="DJ417">
        <v>0.26240462624629851</v>
      </c>
      <c r="DK417">
        <v>0.2352695361470957</v>
      </c>
      <c r="DL417">
        <v>0.2805194805194805</v>
      </c>
      <c r="DM417">
        <v>4.5249944372384832E-2</v>
      </c>
      <c r="DN417">
        <v>0.2352695361470957</v>
      </c>
      <c r="DO417">
        <v>3.5889136240753881</v>
      </c>
      <c r="DP417">
        <v>3.584797</v>
      </c>
      <c r="DQ417">
        <v>3.8161450000000001</v>
      </c>
      <c r="DR417">
        <v>0.23134800000000011</v>
      </c>
      <c r="DS417">
        <v>3.721368</v>
      </c>
      <c r="DT417">
        <v>6.0197476634861129</v>
      </c>
      <c r="DU417">
        <v>6.0172499999999998</v>
      </c>
      <c r="DV417">
        <v>6.1616980000000003</v>
      </c>
      <c r="DW417">
        <v>0.1444480000000006</v>
      </c>
      <c r="DX417">
        <v>6.0202489999999997</v>
      </c>
      <c r="DY417">
        <v>3.734718891044233</v>
      </c>
      <c r="DZ417">
        <v>3.7280920000000002</v>
      </c>
      <c r="EA417">
        <v>3.822044</v>
      </c>
      <c r="EB417">
        <v>9.3951999999999813E-2</v>
      </c>
      <c r="EC417">
        <v>3.822044</v>
      </c>
      <c r="ED417">
        <v>6.5523796267182197</v>
      </c>
      <c r="EE417">
        <v>6.5368060000000003</v>
      </c>
      <c r="EF417">
        <v>6.6037270000000001</v>
      </c>
      <c r="EG417">
        <v>6.6920999999999786E-2</v>
      </c>
      <c r="EH417">
        <v>6.5368060000000003</v>
      </c>
      <c r="EI417">
        <v>7.3288597038111591</v>
      </c>
      <c r="EJ417">
        <v>6.9960699999999996</v>
      </c>
      <c r="EK417">
        <v>7.3337450000000004</v>
      </c>
      <c r="EL417">
        <v>0.33767500000000078</v>
      </c>
      <c r="EM417">
        <v>7.0987</v>
      </c>
      <c r="EN417">
        <v>21.539379675296651</v>
      </c>
      <c r="EO417">
        <v>20.359729999999999</v>
      </c>
      <c r="EP417">
        <v>22.437889999999999</v>
      </c>
      <c r="EQ417">
        <v>2.07816</v>
      </c>
      <c r="ER417">
        <v>21.19622</v>
      </c>
      <c r="ES417">
        <v>9.8006415030723417</v>
      </c>
      <c r="ET417">
        <v>7.4021299999999997</v>
      </c>
      <c r="EU417">
        <v>10.5457</v>
      </c>
      <c r="EV417">
        <v>3.14357</v>
      </c>
      <c r="EW417">
        <v>7.4021299999999997</v>
      </c>
      <c r="EX417">
        <v>11.738738172224309</v>
      </c>
      <c r="EY417">
        <v>9.8796800000000005</v>
      </c>
      <c r="EZ417">
        <v>13.794090000000001</v>
      </c>
      <c r="FA417">
        <v>3.9144100000000002</v>
      </c>
      <c r="FB417">
        <v>13.794090000000001</v>
      </c>
      <c r="FC417">
        <v>0.50612132306124935</v>
      </c>
      <c r="FD417">
        <v>0.4784025185547916</v>
      </c>
      <c r="FE417">
        <v>0.5272340589514386</v>
      </c>
      <c r="FF417">
        <v>4.8831540396647E-2</v>
      </c>
      <c r="FG417">
        <v>0.49805793258758568</v>
      </c>
      <c r="FH417">
        <v>1.2045816412497601</v>
      </c>
      <c r="FI417">
        <v>0.94271305957509743</v>
      </c>
      <c r="FJ417">
        <v>1.863529821821557</v>
      </c>
      <c r="FK417">
        <v>0.92081676224645959</v>
      </c>
      <c r="FL417">
        <v>1.863529821821557</v>
      </c>
      <c r="FM417">
        <v>35.478503690331877</v>
      </c>
      <c r="FN417">
        <v>33.25</v>
      </c>
      <c r="FO417">
        <v>35.5</v>
      </c>
      <c r="FP417">
        <v>2.25</v>
      </c>
      <c r="FQ417">
        <v>34.61</v>
      </c>
      <c r="FR417">
        <v>309.43184334729352</v>
      </c>
      <c r="FS417">
        <v>306.03915999999998</v>
      </c>
      <c r="FT417">
        <v>310.46516000000003</v>
      </c>
      <c r="FU417">
        <v>4.4260000000000446</v>
      </c>
      <c r="FV417">
        <v>306.03915999999998</v>
      </c>
      <c r="FW417">
        <v>0.79346080085266835</v>
      </c>
      <c r="FX417">
        <v>0.79040699999999997</v>
      </c>
      <c r="FY417">
        <v>0.80076199999999997</v>
      </c>
      <c r="FZ417">
        <v>1.0355E-2</v>
      </c>
      <c r="GA417">
        <v>0.80076199999999997</v>
      </c>
      <c r="GB417">
        <v>6</v>
      </c>
      <c r="GC417">
        <v>17</v>
      </c>
    </row>
    <row r="418" spans="1:185" x14ac:dyDescent="0.3">
      <c r="A418" s="36" t="s">
        <v>1917</v>
      </c>
      <c r="B418">
        <v>-5.8455016435985052E-2</v>
      </c>
      <c r="C418">
        <v>1.8019547266052831</v>
      </c>
      <c r="D418">
        <v>1.7104980504461129</v>
      </c>
      <c r="E418">
        <v>-0.80169843774040972</v>
      </c>
      <c r="F418">
        <v>-0.58957174806030876</v>
      </c>
      <c r="G418">
        <v>1.3911932268846099</v>
      </c>
      <c r="H418">
        <v>-54.193250763575257</v>
      </c>
      <c r="I418">
        <v>5.1334356948362471E-3</v>
      </c>
      <c r="J418">
        <v>0.1924900326525644</v>
      </c>
      <c r="K418">
        <v>0.24971474380778341</v>
      </c>
      <c r="L418">
        <v>-4.0974180729712248E-2</v>
      </c>
      <c r="M418">
        <v>9.0696945942139395E-2</v>
      </c>
      <c r="N418">
        <v>0.21370153913514209</v>
      </c>
      <c r="O418">
        <v>-0.21694720145893881</v>
      </c>
      <c r="P418">
        <v>-3.245662323796695E-3</v>
      </c>
      <c r="Q418">
        <v>-0.1100964168914422</v>
      </c>
      <c r="R418">
        <v>2.8364111047874861E-2</v>
      </c>
      <c r="S418">
        <v>0.79653343443680424</v>
      </c>
      <c r="T418">
        <v>-0.52653604645039742</v>
      </c>
      <c r="U418">
        <v>-0.50083985163571698</v>
      </c>
      <c r="V418">
        <v>1.954515774620359</v>
      </c>
      <c r="W418">
        <v>1.947512398743706</v>
      </c>
      <c r="X418">
        <v>0.20300634312395449</v>
      </c>
      <c r="Y418">
        <v>0.18688091985321159</v>
      </c>
      <c r="Z418">
        <v>3.6987110562550871E-2</v>
      </c>
      <c r="AA418">
        <v>4.4383334075850288E-2</v>
      </c>
      <c r="AB418">
        <v>50.005471416053638</v>
      </c>
      <c r="AC418">
        <v>-0.3724064665073738</v>
      </c>
      <c r="AD418">
        <v>1.9352046984374109</v>
      </c>
      <c r="AE418">
        <v>0.57541280963132835</v>
      </c>
      <c r="AF418">
        <v>0.55928738636058539</v>
      </c>
      <c r="AG418">
        <v>0.83427747148027287</v>
      </c>
      <c r="AH418">
        <v>5.697012960664407E-3</v>
      </c>
      <c r="AI418">
        <v>295.79808013566969</v>
      </c>
      <c r="AJ418">
        <v>264.82276083073077</v>
      </c>
      <c r="AK418">
        <v>295.85603685634948</v>
      </c>
      <c r="AL418">
        <v>326.71551750676531</v>
      </c>
      <c r="AM418">
        <v>222.74260155007019</v>
      </c>
      <c r="AN418">
        <v>306.13437395998261</v>
      </c>
      <c r="AO418">
        <v>153.68601319035221</v>
      </c>
      <c r="AP418">
        <v>242.6479149283256</v>
      </c>
      <c r="AQ418">
        <v>19.3253744411113</v>
      </c>
      <c r="AR418">
        <v>4.1227359519117401</v>
      </c>
      <c r="AS418">
        <v>12.234329036392079</v>
      </c>
      <c r="AT418">
        <v>-11.85939684214063</v>
      </c>
      <c r="AU418">
        <v>-5.63956516699354</v>
      </c>
      <c r="AV418">
        <v>-6.219831675147085</v>
      </c>
      <c r="AW418">
        <v>1.2511904094404771</v>
      </c>
      <c r="AX418">
        <v>1.1043000000000001</v>
      </c>
      <c r="AY418">
        <v>1.3269</v>
      </c>
      <c r="AZ418">
        <v>0.22259999999999991</v>
      </c>
      <c r="BA418">
        <v>1.2595000000000001</v>
      </c>
      <c r="BB418">
        <v>0.93582965653487171</v>
      </c>
      <c r="BC418">
        <v>0.89570000000000005</v>
      </c>
      <c r="BD418">
        <v>0.9425</v>
      </c>
      <c r="BE418">
        <v>4.6799999999999953E-2</v>
      </c>
      <c r="BF418">
        <v>0.91259999999999997</v>
      </c>
      <c r="BG418">
        <v>17.500750932567531</v>
      </c>
      <c r="BH418">
        <v>16.5395</v>
      </c>
      <c r="BI418">
        <v>22.4648</v>
      </c>
      <c r="BJ418">
        <v>5.9253</v>
      </c>
      <c r="BK418">
        <v>20.513400000000001</v>
      </c>
      <c r="BL418">
        <v>7.7683884292559089</v>
      </c>
      <c r="BM418">
        <v>7.4542999999999999</v>
      </c>
      <c r="BN418">
        <v>11.7742</v>
      </c>
      <c r="BO418">
        <v>4.3199000000000014</v>
      </c>
      <c r="BP418">
        <v>11.7742</v>
      </c>
      <c r="BQ418">
        <v>4.7186538653361696</v>
      </c>
      <c r="BR418">
        <v>4.5472999999999999</v>
      </c>
      <c r="BS418">
        <v>5.4743000000000004</v>
      </c>
      <c r="BT418">
        <v>0.92700000000000049</v>
      </c>
      <c r="BU418">
        <v>5.4743000000000004</v>
      </c>
      <c r="BV418">
        <v>1.3099677630968951</v>
      </c>
      <c r="BW418">
        <v>0.97889999999999999</v>
      </c>
      <c r="BX418">
        <v>4.1067999999999998</v>
      </c>
      <c r="BY418">
        <v>3.1278999999999999</v>
      </c>
      <c r="BZ418">
        <v>4.1067999999999998</v>
      </c>
      <c r="CA418">
        <v>-6.0285665160167854</v>
      </c>
      <c r="CB418">
        <v>-9.5810999999999993</v>
      </c>
      <c r="CC418">
        <v>-5.7184999999999997</v>
      </c>
      <c r="CD418">
        <v>3.8626</v>
      </c>
      <c r="CE418">
        <v>-9.5810999999999993</v>
      </c>
      <c r="CF418">
        <v>63.486459031656942</v>
      </c>
      <c r="CG418">
        <v>54.7</v>
      </c>
      <c r="CH418">
        <v>66</v>
      </c>
      <c r="CI418">
        <v>11.3</v>
      </c>
      <c r="CJ418">
        <v>54.7</v>
      </c>
      <c r="CK418">
        <v>22.151923172133099</v>
      </c>
      <c r="CL418">
        <v>16.3</v>
      </c>
      <c r="CM418">
        <v>22.9</v>
      </c>
      <c r="CN418">
        <v>6.5999999999999979</v>
      </c>
      <c r="CO418">
        <v>16.3</v>
      </c>
      <c r="CP418">
        <v>42.351235775307458</v>
      </c>
      <c r="CQ418">
        <v>41</v>
      </c>
      <c r="CR418">
        <v>47.1</v>
      </c>
      <c r="CS418">
        <v>6.1000000000000014</v>
      </c>
      <c r="CT418">
        <v>47.1</v>
      </c>
      <c r="CU418">
        <v>11.705702646641329</v>
      </c>
      <c r="CV418">
        <v>11.2</v>
      </c>
      <c r="CW418">
        <v>13.4</v>
      </c>
      <c r="CX418">
        <v>2.2000000000000011</v>
      </c>
      <c r="CY418">
        <v>11.9</v>
      </c>
      <c r="CZ418">
        <v>102.0048154437299</v>
      </c>
      <c r="DA418">
        <v>77.7</v>
      </c>
      <c r="DB418">
        <v>109.5</v>
      </c>
      <c r="DC418">
        <v>31.8</v>
      </c>
      <c r="DD418">
        <v>77.7</v>
      </c>
      <c r="DE418">
        <v>8.4651600493266095</v>
      </c>
      <c r="DF418">
        <v>3.5</v>
      </c>
      <c r="DG418">
        <v>11.5</v>
      </c>
      <c r="DH418">
        <v>8</v>
      </c>
      <c r="DI418">
        <v>3.5</v>
      </c>
      <c r="DJ418">
        <v>0.2616576741009336</v>
      </c>
      <c r="DK418">
        <v>0.21801514547628539</v>
      </c>
      <c r="DL418">
        <v>0.27385892116182581</v>
      </c>
      <c r="DM418">
        <v>5.5843775685540387E-2</v>
      </c>
      <c r="DN418">
        <v>0.21801514547628539</v>
      </c>
      <c r="DO418">
        <v>3.5159271736497182</v>
      </c>
      <c r="DP418">
        <v>3.2679140000000002</v>
      </c>
      <c r="DQ418">
        <v>3.9633509999999998</v>
      </c>
      <c r="DR418">
        <v>0.69543699999999964</v>
      </c>
      <c r="DS418">
        <v>3.9633509999999998</v>
      </c>
      <c r="DT418">
        <v>7.0047498727032229</v>
      </c>
      <c r="DU418">
        <v>5.678051</v>
      </c>
      <c r="DV418">
        <v>7.06372</v>
      </c>
      <c r="DW418">
        <v>1.385669</v>
      </c>
      <c r="DX418">
        <v>5.678051</v>
      </c>
      <c r="DY418">
        <v>3.5166123307628019</v>
      </c>
      <c r="DZ418">
        <v>3.394183</v>
      </c>
      <c r="EA418">
        <v>3.9633509999999998</v>
      </c>
      <c r="EB418">
        <v>0.5691679999999999</v>
      </c>
      <c r="EC418">
        <v>3.9633509999999998</v>
      </c>
      <c r="ED418">
        <v>7.1523694370924771</v>
      </c>
      <c r="EE418">
        <v>6.0914400000000004</v>
      </c>
      <c r="EF418">
        <v>7.203265</v>
      </c>
      <c r="EG418">
        <v>1.1118250000000001</v>
      </c>
      <c r="EH418">
        <v>6.0914400000000004</v>
      </c>
      <c r="EI418">
        <v>6.8070871439619012</v>
      </c>
      <c r="EJ418">
        <v>6.6404990000000002</v>
      </c>
      <c r="EK418">
        <v>8.9302220000000005</v>
      </c>
      <c r="EL418">
        <v>2.289723</v>
      </c>
      <c r="EM418">
        <v>8.9302220000000005</v>
      </c>
      <c r="EN418">
        <v>28.840068112390512</v>
      </c>
      <c r="EO418">
        <v>24.830490000000001</v>
      </c>
      <c r="EP418">
        <v>30.737159999999999</v>
      </c>
      <c r="EQ418">
        <v>5.9066699999999983</v>
      </c>
      <c r="ER418">
        <v>24.830490000000001</v>
      </c>
      <c r="ES418">
        <v>6.1769776963350971</v>
      </c>
      <c r="ET418">
        <v>6.12432</v>
      </c>
      <c r="EU418">
        <v>9.2874099999999995</v>
      </c>
      <c r="EV418">
        <v>3.16309</v>
      </c>
      <c r="EW418">
        <v>8.5462399999999992</v>
      </c>
      <c r="EX418">
        <v>22.663090416055411</v>
      </c>
      <c r="EY418">
        <v>16.28425</v>
      </c>
      <c r="EZ418">
        <v>23.473220000000001</v>
      </c>
      <c r="FA418">
        <v>7.1889700000000012</v>
      </c>
      <c r="FB418">
        <v>16.28425</v>
      </c>
      <c r="FC418">
        <v>0.61368323364317834</v>
      </c>
      <c r="FD418">
        <v>0.52836405714305168</v>
      </c>
      <c r="FE418">
        <v>0.65405115092997046</v>
      </c>
      <c r="FF418">
        <v>0.12568709378691881</v>
      </c>
      <c r="FG418">
        <v>0.52836405714305168</v>
      </c>
      <c r="FH418">
        <v>3.6728985426295671</v>
      </c>
      <c r="FI418">
        <v>1.9054285861384661</v>
      </c>
      <c r="FJ418">
        <v>3.7066400841236251</v>
      </c>
      <c r="FK418">
        <v>1.801211497985159</v>
      </c>
      <c r="FL418">
        <v>1.9054285861384661</v>
      </c>
      <c r="FM418">
        <v>35.206480196475837</v>
      </c>
      <c r="FN418">
        <v>33.979999999999997</v>
      </c>
      <c r="FO418">
        <v>37.39</v>
      </c>
      <c r="FP418">
        <v>3.4100000000000041</v>
      </c>
      <c r="FQ418">
        <v>37.39</v>
      </c>
      <c r="FR418">
        <v>299.64500646177157</v>
      </c>
      <c r="FS418">
        <v>296.93036000000001</v>
      </c>
      <c r="FT418">
        <v>302.16226</v>
      </c>
      <c r="FU418">
        <v>5.231899999999996</v>
      </c>
      <c r="FV418">
        <v>296.93036000000001</v>
      </c>
      <c r="FW418">
        <v>0.82226136177638043</v>
      </c>
      <c r="FX418">
        <v>0.816581</v>
      </c>
      <c r="FY418">
        <v>0.82715300000000003</v>
      </c>
      <c r="FZ418">
        <v>1.0572000000000029E-2</v>
      </c>
      <c r="GA418">
        <v>0.82715300000000003</v>
      </c>
      <c r="GB418">
        <v>5</v>
      </c>
      <c r="GC418">
        <v>78</v>
      </c>
    </row>
    <row r="419" spans="1:185" x14ac:dyDescent="0.3">
      <c r="A419" s="36" t="s">
        <v>1920</v>
      </c>
      <c r="B419">
        <v>-5.9496818661377807E-2</v>
      </c>
      <c r="C419">
        <v>1.8016556813898379</v>
      </c>
      <c r="D419">
        <v>1.7159673842221159</v>
      </c>
      <c r="E419">
        <v>-0.80876823599195269</v>
      </c>
      <c r="F419">
        <v>-0.58641036087548026</v>
      </c>
      <c r="G419">
        <v>1.3951801385612841</v>
      </c>
      <c r="H419">
        <v>-54.194395826752348</v>
      </c>
      <c r="I419">
        <v>3.524988675247454E-3</v>
      </c>
      <c r="J419">
        <v>0.2200187114195942</v>
      </c>
      <c r="K419">
        <v>0.24957703180742749</v>
      </c>
      <c r="L419">
        <v>-4.0629706014532557E-2</v>
      </c>
      <c r="M419">
        <v>9.1459180002478838E-2</v>
      </c>
      <c r="N419">
        <v>0.21213285952460559</v>
      </c>
      <c r="O419">
        <v>-0.21504497274647491</v>
      </c>
      <c r="P419">
        <v>-2.9121132218693068E-3</v>
      </c>
      <c r="Q419">
        <v>-0.108974038684371</v>
      </c>
      <c r="R419">
        <v>2.7988635129553869E-2</v>
      </c>
      <c r="S419">
        <v>0.82229182569892179</v>
      </c>
      <c r="T419">
        <v>-0.52772780124088825</v>
      </c>
      <c r="U419">
        <v>-0.5039457437451651</v>
      </c>
      <c r="V419">
        <v>1.953911105632387</v>
      </c>
      <c r="W419">
        <v>1.94758531717765</v>
      </c>
      <c r="X419">
        <v>0.20829923490629801</v>
      </c>
      <c r="Y419">
        <v>0.19550306151362989</v>
      </c>
      <c r="Z419">
        <v>3.314379041409482E-2</v>
      </c>
      <c r="AA419">
        <v>3.8773476154089201E-2</v>
      </c>
      <c r="AB419">
        <v>49.069678616466327</v>
      </c>
      <c r="AC419">
        <v>-0.36811540312343172</v>
      </c>
      <c r="AD419">
        <v>1.9316899438774839</v>
      </c>
      <c r="AE419">
        <v>0.57641463802972981</v>
      </c>
      <c r="AF419">
        <v>0.56361846463706167</v>
      </c>
      <c r="AG419">
        <v>0.81942524005513817</v>
      </c>
      <c r="AH419">
        <v>5.7249892267686939E-3</v>
      </c>
      <c r="AI419">
        <v>303.49555381464569</v>
      </c>
      <c r="AJ419">
        <v>275.80019200806532</v>
      </c>
      <c r="AK419">
        <v>299.75665267451473</v>
      </c>
      <c r="AL419">
        <v>334.9298150105983</v>
      </c>
      <c r="AM419">
        <v>288.09571273189499</v>
      </c>
      <c r="AN419">
        <v>387.62437330071572</v>
      </c>
      <c r="AO419">
        <v>155.31308730608461</v>
      </c>
      <c r="AP419">
        <v>324.85300478883403</v>
      </c>
      <c r="AQ419">
        <v>20.091605637933998</v>
      </c>
      <c r="AR419">
        <v>4.3755119186115481</v>
      </c>
      <c r="AS419">
        <v>12.17347413926524</v>
      </c>
      <c r="AT419">
        <v>-15.74129705447438</v>
      </c>
      <c r="AU419">
        <v>-9.3533996405914817</v>
      </c>
      <c r="AV419">
        <v>-6.3878974138828948</v>
      </c>
      <c r="AW419">
        <v>1.26922365256138</v>
      </c>
      <c r="AX419">
        <v>0.83689999999999998</v>
      </c>
      <c r="AY419">
        <v>1.2702</v>
      </c>
      <c r="AZ419">
        <v>0.43330000000000002</v>
      </c>
      <c r="BA419">
        <v>1.1264000000000001</v>
      </c>
      <c r="BB419">
        <v>0.93865520664630631</v>
      </c>
      <c r="BC419">
        <v>0.89039999999999997</v>
      </c>
      <c r="BD419">
        <v>0.95420000000000005</v>
      </c>
      <c r="BE419">
        <v>6.3800000000000079E-2</v>
      </c>
      <c r="BF419">
        <v>0.90139999999999998</v>
      </c>
      <c r="BG419">
        <v>17.103848186331639</v>
      </c>
      <c r="BH419">
        <v>14.6485</v>
      </c>
      <c r="BI419">
        <v>22.692299999999999</v>
      </c>
      <c r="BJ419">
        <v>8.0437999999999992</v>
      </c>
      <c r="BK419">
        <v>21.9969</v>
      </c>
      <c r="BL419">
        <v>8.4532222311638616</v>
      </c>
      <c r="BM419">
        <v>7.7709000000000001</v>
      </c>
      <c r="BN419">
        <v>12.0686</v>
      </c>
      <c r="BO419">
        <v>4.2976999999999999</v>
      </c>
      <c r="BP419">
        <v>12.0686</v>
      </c>
      <c r="BQ419">
        <v>5.0515724108360178</v>
      </c>
      <c r="BR419">
        <v>4.3967000000000001</v>
      </c>
      <c r="BS419">
        <v>5.4481999999999999</v>
      </c>
      <c r="BT419">
        <v>1.0515000000000001</v>
      </c>
      <c r="BU419">
        <v>5.4481999999999999</v>
      </c>
      <c r="BV419">
        <v>1.5468018048167971</v>
      </c>
      <c r="BW419">
        <v>1.3931</v>
      </c>
      <c r="BX419">
        <v>4.3867000000000003</v>
      </c>
      <c r="BY419">
        <v>2.9935999999999998</v>
      </c>
      <c r="BZ419">
        <v>4.3867000000000003</v>
      </c>
      <c r="CA419">
        <v>-6.598462674480011</v>
      </c>
      <c r="CB419">
        <v>-9.8348999999999993</v>
      </c>
      <c r="CC419">
        <v>-6.0682999999999998</v>
      </c>
      <c r="CD419">
        <v>3.7665999999999999</v>
      </c>
      <c r="CE419">
        <v>-9.8348999999999993</v>
      </c>
      <c r="CF419">
        <v>62.771368511881803</v>
      </c>
      <c r="CG419">
        <v>53.2</v>
      </c>
      <c r="CH419">
        <v>80.7</v>
      </c>
      <c r="CI419">
        <v>27.5</v>
      </c>
      <c r="CJ419">
        <v>53.2</v>
      </c>
      <c r="CK419">
        <v>22.529844728489909</v>
      </c>
      <c r="CL419">
        <v>14.2</v>
      </c>
      <c r="CM419">
        <v>25.4</v>
      </c>
      <c r="CN419">
        <v>11.2</v>
      </c>
      <c r="CO419">
        <v>14.2</v>
      </c>
      <c r="CP419">
        <v>56.23244802247639</v>
      </c>
      <c r="CQ419">
        <v>53.7</v>
      </c>
      <c r="CR419">
        <v>65.3</v>
      </c>
      <c r="CS419">
        <v>11.599999999999991</v>
      </c>
      <c r="CT419">
        <v>57.5</v>
      </c>
      <c r="CU419">
        <v>11.238774921655329</v>
      </c>
      <c r="CV419">
        <v>11.2</v>
      </c>
      <c r="CW419">
        <v>15.3</v>
      </c>
      <c r="CX419">
        <v>4.1000000000000014</v>
      </c>
      <c r="CY419">
        <v>11.8</v>
      </c>
      <c r="CZ419">
        <v>74.216458490057676</v>
      </c>
      <c r="DA419">
        <v>55.7</v>
      </c>
      <c r="DB419">
        <v>100.9</v>
      </c>
      <c r="DC419">
        <v>45.2</v>
      </c>
      <c r="DD419">
        <v>55.7</v>
      </c>
      <c r="DE419">
        <v>8.8601631392125704</v>
      </c>
      <c r="DF419">
        <v>2.1</v>
      </c>
      <c r="DG419">
        <v>12.4</v>
      </c>
      <c r="DH419">
        <v>10.3</v>
      </c>
      <c r="DI419">
        <v>2.1</v>
      </c>
      <c r="DJ419">
        <v>0.1932334223064972</v>
      </c>
      <c r="DK419">
        <v>0.15885338907136459</v>
      </c>
      <c r="DL419">
        <v>0.26355323318092749</v>
      </c>
      <c r="DM419">
        <v>0.1046998441095629</v>
      </c>
      <c r="DN419">
        <v>0.15885338907136459</v>
      </c>
      <c r="DO419">
        <v>4.0160434463081183</v>
      </c>
      <c r="DP419">
        <v>4.0046400000000002</v>
      </c>
      <c r="DQ419">
        <v>4.4256460000000004</v>
      </c>
      <c r="DR419">
        <v>0.42100600000000021</v>
      </c>
      <c r="DS419">
        <v>4.1133800000000003</v>
      </c>
      <c r="DT419">
        <v>7.0420667074651782</v>
      </c>
      <c r="DU419">
        <v>5.9339969999999997</v>
      </c>
      <c r="DV419">
        <v>7.0642490000000002</v>
      </c>
      <c r="DW419">
        <v>1.130252</v>
      </c>
      <c r="DX419">
        <v>6.3742330000000003</v>
      </c>
      <c r="DY419">
        <v>4.3011152142626026</v>
      </c>
      <c r="DZ419">
        <v>4.203411</v>
      </c>
      <c r="EA419">
        <v>4.8271759999999997</v>
      </c>
      <c r="EB419">
        <v>0.62376499999999968</v>
      </c>
      <c r="EC419">
        <v>4.4023019999999997</v>
      </c>
      <c r="ED419">
        <v>7.1856251065406873</v>
      </c>
      <c r="EE419">
        <v>6.5108350000000002</v>
      </c>
      <c r="EF419">
        <v>7.1988320000000003</v>
      </c>
      <c r="EG419">
        <v>0.68799700000000019</v>
      </c>
      <c r="EH419">
        <v>6.752421</v>
      </c>
      <c r="EI419">
        <v>7.9088972692061246</v>
      </c>
      <c r="EJ419">
        <v>6.7505509999999997</v>
      </c>
      <c r="EK419">
        <v>8.9452490000000004</v>
      </c>
      <c r="EL419">
        <v>2.1946980000000011</v>
      </c>
      <c r="EM419">
        <v>8.6675140000000006</v>
      </c>
      <c r="EN419">
        <v>32.631561723573043</v>
      </c>
      <c r="EO419">
        <v>27.650549999999999</v>
      </c>
      <c r="EP419">
        <v>40.272469999999998</v>
      </c>
      <c r="EQ419">
        <v>12.621919999999999</v>
      </c>
      <c r="ER419">
        <v>27.650549999999999</v>
      </c>
      <c r="ES419">
        <v>6.1469159665706892</v>
      </c>
      <c r="ET419">
        <v>6.12432</v>
      </c>
      <c r="EU419">
        <v>10.830399999999999</v>
      </c>
      <c r="EV419">
        <v>4.7060799999999992</v>
      </c>
      <c r="EW419">
        <v>7.3964699999999999</v>
      </c>
      <c r="EX419">
        <v>26.484645757002362</v>
      </c>
      <c r="EY419">
        <v>20.254079999999998</v>
      </c>
      <c r="EZ419">
        <v>31.423770000000001</v>
      </c>
      <c r="FA419">
        <v>11.169689999999999</v>
      </c>
      <c r="FB419">
        <v>20.254079999999998</v>
      </c>
      <c r="FC419">
        <v>0.55594202062173659</v>
      </c>
      <c r="FD419">
        <v>0.47108081337086449</v>
      </c>
      <c r="FE419">
        <v>0.6861197308572069</v>
      </c>
      <c r="FF419">
        <v>0.21503891748634241</v>
      </c>
      <c r="FG419">
        <v>0.47108081337086449</v>
      </c>
      <c r="FH419">
        <v>4.3102357164381253</v>
      </c>
      <c r="FI419">
        <v>2.2811715172108138</v>
      </c>
      <c r="FJ419">
        <v>4.3250173080439964</v>
      </c>
      <c r="FK419">
        <v>2.0438457908331809</v>
      </c>
      <c r="FL419">
        <v>2.7383441019837842</v>
      </c>
      <c r="FM419">
        <v>36.233353068039222</v>
      </c>
      <c r="FN419">
        <v>34.32</v>
      </c>
      <c r="FO419">
        <v>45.29</v>
      </c>
      <c r="FP419">
        <v>10.97</v>
      </c>
      <c r="FQ419">
        <v>34.32</v>
      </c>
      <c r="FR419">
        <v>376.49256541431049</v>
      </c>
      <c r="FS419">
        <v>363.11957000000001</v>
      </c>
      <c r="FT419">
        <v>378.17908</v>
      </c>
      <c r="FU419">
        <v>15.059509999999991</v>
      </c>
      <c r="FV419">
        <v>366.77990999999997</v>
      </c>
      <c r="FW419">
        <v>0.77287163137686177</v>
      </c>
      <c r="FX419">
        <v>0.76980300000000002</v>
      </c>
      <c r="FY419">
        <v>0.79654700000000001</v>
      </c>
      <c r="FZ419">
        <v>2.674399999999999E-2</v>
      </c>
      <c r="GA419">
        <v>0.79160299999999995</v>
      </c>
      <c r="GB419">
        <v>8</v>
      </c>
      <c r="GC419">
        <v>162</v>
      </c>
    </row>
    <row r="420" spans="1:185" x14ac:dyDescent="0.3">
      <c r="A420" s="36" t="s">
        <v>1923</v>
      </c>
      <c r="B420">
        <v>-2.4673799999999999E-2</v>
      </c>
      <c r="C420">
        <v>1.92015</v>
      </c>
      <c r="D420">
        <v>2.3246000000000002</v>
      </c>
      <c r="E420">
        <v>-1.2369000000000001</v>
      </c>
      <c r="F420">
        <v>-0.62829999999999997</v>
      </c>
      <c r="G420">
        <v>1.8653</v>
      </c>
      <c r="H420">
        <v>-54.115479999999998</v>
      </c>
      <c r="I420">
        <v>0.1421</v>
      </c>
      <c r="J420">
        <v>8.0000000000000004E-4</v>
      </c>
      <c r="K420">
        <v>0.31224000000000002</v>
      </c>
      <c r="L420">
        <v>0.227021</v>
      </c>
      <c r="M420">
        <v>0.21515599999999999</v>
      </c>
      <c r="N420">
        <v>0.18779000000000001</v>
      </c>
      <c r="O420">
        <v>-0.22802</v>
      </c>
      <c r="P420">
        <v>-4.0230000000000002E-2</v>
      </c>
      <c r="Q420">
        <v>-0.13411999999999999</v>
      </c>
      <c r="R420">
        <v>4.7899999999999998E-2</v>
      </c>
      <c r="S420">
        <v>1.19526</v>
      </c>
      <c r="T420">
        <v>-0.66014666666666677</v>
      </c>
      <c r="U420">
        <v>-0.57981000000000005</v>
      </c>
      <c r="V420">
        <v>1.9650833333333331</v>
      </c>
      <c r="W420">
        <v>1.95441</v>
      </c>
      <c r="X420">
        <v>0.18147666666666659</v>
      </c>
      <c r="Y420">
        <v>0.17358000000000001</v>
      </c>
      <c r="Z420">
        <v>6.2036666666666657E-2</v>
      </c>
      <c r="AA420">
        <v>6.7949999999999997E-2</v>
      </c>
      <c r="AB420">
        <v>53.31</v>
      </c>
      <c r="AC420">
        <v>-0.41515000000000002</v>
      </c>
      <c r="AD420">
        <v>1.9291700000000001</v>
      </c>
      <c r="AE420">
        <v>0.59662666666666664</v>
      </c>
      <c r="AF420">
        <v>0.58872999999999998</v>
      </c>
      <c r="AG420">
        <v>0.89292000000000005</v>
      </c>
      <c r="AH420">
        <v>1.108E-2</v>
      </c>
      <c r="AI420">
        <v>207.7235</v>
      </c>
      <c r="AJ420">
        <v>129.9607</v>
      </c>
      <c r="AK420">
        <v>206.52789999999999</v>
      </c>
      <c r="AL420">
        <v>286.68180000000001</v>
      </c>
      <c r="AM420">
        <v>197.53</v>
      </c>
      <c r="AN420">
        <v>269.5</v>
      </c>
      <c r="AO420">
        <v>80.599999999999994</v>
      </c>
      <c r="AP420">
        <v>218.6</v>
      </c>
      <c r="AQ420">
        <v>19.350000000000001</v>
      </c>
      <c r="AR420">
        <v>4.5599999999999996</v>
      </c>
      <c r="AS420">
        <v>12.13</v>
      </c>
      <c r="AT420">
        <v>-13.59462764397696</v>
      </c>
      <c r="AU420">
        <v>-5.97</v>
      </c>
      <c r="AV420">
        <v>-7.6246276439769582</v>
      </c>
      <c r="AW420">
        <v>1.984</v>
      </c>
      <c r="AX420">
        <v>1.984</v>
      </c>
      <c r="AY420">
        <v>1.984</v>
      </c>
      <c r="AZ420">
        <v>0</v>
      </c>
      <c r="BA420">
        <v>1.984</v>
      </c>
      <c r="BB420">
        <v>0.93330000000000002</v>
      </c>
      <c r="BC420">
        <v>0.93330000000000002</v>
      </c>
      <c r="BD420">
        <v>0.93330000000000002</v>
      </c>
      <c r="BE420">
        <v>0</v>
      </c>
      <c r="BF420">
        <v>0.93330000000000002</v>
      </c>
      <c r="BG420">
        <v>17.807500000000001</v>
      </c>
      <c r="BH420">
        <v>17.807500000000001</v>
      </c>
      <c r="BI420">
        <v>17.807500000000001</v>
      </c>
      <c r="BJ420">
        <v>0</v>
      </c>
      <c r="BK420">
        <v>17.807500000000001</v>
      </c>
      <c r="BL420">
        <v>5.8788</v>
      </c>
      <c r="BM420">
        <v>5.8788</v>
      </c>
      <c r="BN420">
        <v>5.8788</v>
      </c>
      <c r="BO420">
        <v>0</v>
      </c>
      <c r="BP420">
        <v>5.8788</v>
      </c>
      <c r="BQ420">
        <v>4.2523999999999997</v>
      </c>
      <c r="BR420">
        <v>4.2523999999999997</v>
      </c>
      <c r="BS420">
        <v>4.2523999999999997</v>
      </c>
      <c r="BT420">
        <v>0</v>
      </c>
      <c r="BU420">
        <v>4.2523999999999997</v>
      </c>
      <c r="BV420">
        <v>-0.19800000000000001</v>
      </c>
      <c r="BW420">
        <v>-0.19800000000000001</v>
      </c>
      <c r="BX420">
        <v>-0.19800000000000001</v>
      </c>
      <c r="BY420">
        <v>0</v>
      </c>
      <c r="BZ420">
        <v>-0.19800000000000001</v>
      </c>
      <c r="CA420">
        <v>-4.0544000000000002</v>
      </c>
      <c r="CB420">
        <v>-4.0544000000000002</v>
      </c>
      <c r="CC420">
        <v>-4.0544000000000002</v>
      </c>
      <c r="CD420">
        <v>0</v>
      </c>
      <c r="CE420">
        <v>-4.0544000000000002</v>
      </c>
      <c r="CF420">
        <v>50.9</v>
      </c>
      <c r="CG420">
        <v>50.9</v>
      </c>
      <c r="CH420">
        <v>50.9</v>
      </c>
      <c r="CI420">
        <v>0</v>
      </c>
      <c r="CJ420">
        <v>50.9</v>
      </c>
      <c r="CK420">
        <v>15.3</v>
      </c>
      <c r="CL420">
        <v>15.3</v>
      </c>
      <c r="CM420">
        <v>15.3</v>
      </c>
      <c r="CN420">
        <v>0</v>
      </c>
      <c r="CO420">
        <v>15.3</v>
      </c>
      <c r="CP420">
        <v>53.8</v>
      </c>
      <c r="CQ420">
        <v>53.8</v>
      </c>
      <c r="CR420">
        <v>53.8</v>
      </c>
      <c r="CS420">
        <v>0</v>
      </c>
      <c r="CT420">
        <v>53.8</v>
      </c>
      <c r="CU420">
        <v>10.199999999999999</v>
      </c>
      <c r="CV420">
        <v>10.199999999999999</v>
      </c>
      <c r="CW420">
        <v>10.199999999999999</v>
      </c>
      <c r="CX420">
        <v>0</v>
      </c>
      <c r="CY420">
        <v>10.199999999999999</v>
      </c>
      <c r="CZ420">
        <v>22</v>
      </c>
      <c r="DA420">
        <v>22</v>
      </c>
      <c r="DB420">
        <v>22</v>
      </c>
      <c r="DC420">
        <v>0</v>
      </c>
      <c r="DD420">
        <v>22</v>
      </c>
      <c r="DE420">
        <v>5.0999999999999996</v>
      </c>
      <c r="DF420">
        <v>5.0999999999999996</v>
      </c>
      <c r="DG420">
        <v>5.0999999999999996</v>
      </c>
      <c r="DH420">
        <v>0</v>
      </c>
      <c r="DI420">
        <v>5.0999999999999996</v>
      </c>
      <c r="DJ420">
        <v>0.23284537968892949</v>
      </c>
      <c r="DK420">
        <v>0.23284537968892949</v>
      </c>
      <c r="DL420">
        <v>0.23284537968892949</v>
      </c>
      <c r="DM420">
        <v>0</v>
      </c>
      <c r="DN420">
        <v>0.23284537968892949</v>
      </c>
      <c r="DO420">
        <v>3.8345570000000002</v>
      </c>
      <c r="DP420">
        <v>3.8345570000000002</v>
      </c>
      <c r="DQ420">
        <v>3.8345570000000002</v>
      </c>
      <c r="DR420">
        <v>0</v>
      </c>
      <c r="DS420">
        <v>3.8345570000000002</v>
      </c>
      <c r="DT420">
        <v>5.5392739999999998</v>
      </c>
      <c r="DU420">
        <v>5.5392739999999998</v>
      </c>
      <c r="DV420">
        <v>5.5392739999999998</v>
      </c>
      <c r="DW420">
        <v>0</v>
      </c>
      <c r="DX420">
        <v>5.5392739999999998</v>
      </c>
      <c r="DY420">
        <v>3.8827340000000001</v>
      </c>
      <c r="DZ420">
        <v>3.8827340000000001</v>
      </c>
      <c r="EA420">
        <v>3.8827340000000001</v>
      </c>
      <c r="EB420">
        <v>0</v>
      </c>
      <c r="EC420">
        <v>3.8827340000000001</v>
      </c>
      <c r="ED420">
        <v>6.2353529999999999</v>
      </c>
      <c r="EE420">
        <v>6.2353529999999999</v>
      </c>
      <c r="EF420">
        <v>6.2353529999999999</v>
      </c>
      <c r="EG420">
        <v>0</v>
      </c>
      <c r="EH420">
        <v>6.2353529999999999</v>
      </c>
      <c r="EI420">
        <v>6.8520940000000001</v>
      </c>
      <c r="EJ420">
        <v>6.8520940000000001</v>
      </c>
      <c r="EK420">
        <v>6.8520940000000001</v>
      </c>
      <c r="EL420">
        <v>0</v>
      </c>
      <c r="EM420">
        <v>6.8520940000000001</v>
      </c>
      <c r="EN420">
        <v>19.214400000000001</v>
      </c>
      <c r="EO420">
        <v>19.214400000000001</v>
      </c>
      <c r="EP420">
        <v>19.214400000000001</v>
      </c>
      <c r="EQ420">
        <v>0</v>
      </c>
      <c r="ER420">
        <v>19.214400000000001</v>
      </c>
      <c r="ES420">
        <v>7.8931699999999996</v>
      </c>
      <c r="ET420">
        <v>7.8931699999999996</v>
      </c>
      <c r="EU420">
        <v>7.8931699999999996</v>
      </c>
      <c r="EV420">
        <v>0</v>
      </c>
      <c r="EW420">
        <v>7.8931699999999996</v>
      </c>
      <c r="EX420">
        <v>11.32123</v>
      </c>
      <c r="EY420">
        <v>11.32123</v>
      </c>
      <c r="EZ420">
        <v>11.32123</v>
      </c>
      <c r="FA420">
        <v>0</v>
      </c>
      <c r="FB420">
        <v>11.32123</v>
      </c>
      <c r="FC420">
        <v>0.47590104515739778</v>
      </c>
      <c r="FD420">
        <v>0.47590104515739778</v>
      </c>
      <c r="FE420">
        <v>0.47590104515739778</v>
      </c>
      <c r="FF420">
        <v>0</v>
      </c>
      <c r="FG420">
        <v>0.47590104515739778</v>
      </c>
      <c r="FH420">
        <v>1.4343071288214999</v>
      </c>
      <c r="FI420">
        <v>1.4343071288214999</v>
      </c>
      <c r="FJ420">
        <v>1.4343071288214999</v>
      </c>
      <c r="FK420">
        <v>0</v>
      </c>
      <c r="FL420">
        <v>1.4343071288214999</v>
      </c>
      <c r="FM420">
        <v>36.299999999999997</v>
      </c>
      <c r="FN420">
        <v>36.299999999999997</v>
      </c>
      <c r="FO420">
        <v>36.299999999999997</v>
      </c>
      <c r="FP420">
        <v>0</v>
      </c>
      <c r="FQ420">
        <v>36.299999999999997</v>
      </c>
      <c r="FR420">
        <v>277.58717000000001</v>
      </c>
      <c r="FS420">
        <v>277.58717000000001</v>
      </c>
      <c r="FT420">
        <v>277.58717000000001</v>
      </c>
      <c r="FU420">
        <v>0</v>
      </c>
      <c r="FV420">
        <v>277.58717000000001</v>
      </c>
      <c r="FW420">
        <v>0.78968700000000003</v>
      </c>
      <c r="FX420">
        <v>0.78968700000000003</v>
      </c>
      <c r="FY420">
        <v>0.78968700000000003</v>
      </c>
      <c r="FZ420">
        <v>0</v>
      </c>
      <c r="GA420">
        <v>0.78968700000000003</v>
      </c>
      <c r="GB420">
        <v>1</v>
      </c>
      <c r="GC420">
        <v>2</v>
      </c>
    </row>
    <row r="421" spans="1:185" x14ac:dyDescent="0.3">
      <c r="A421" s="36" t="s">
        <v>1926</v>
      </c>
      <c r="B421">
        <v>-6.0987906954778508E-2</v>
      </c>
      <c r="C421">
        <v>1.735739917821479</v>
      </c>
      <c r="D421">
        <v>2.158172678776435</v>
      </c>
      <c r="E421">
        <v>-1.074644280063227</v>
      </c>
      <c r="F421">
        <v>-0.67203397557842848</v>
      </c>
      <c r="G421">
        <v>1.746678255641656</v>
      </c>
      <c r="H421">
        <v>-54.171308633331257</v>
      </c>
      <c r="I421">
        <v>-1.809911110225418E-3</v>
      </c>
      <c r="J421">
        <v>3.1157383478523391E-2</v>
      </c>
      <c r="K421">
        <v>0.30539088903098982</v>
      </c>
      <c r="L421">
        <v>0.15576635212284229</v>
      </c>
      <c r="M421">
        <v>0.1546094340598565</v>
      </c>
      <c r="N421">
        <v>0.24686299645491369</v>
      </c>
      <c r="O421">
        <v>-0.21555512996322271</v>
      </c>
      <c r="P421">
        <v>3.1307866491691039E-2</v>
      </c>
      <c r="Q421">
        <v>-9.2118656190375584E-2</v>
      </c>
      <c r="R421">
        <v>1.7187641630690871E-2</v>
      </c>
      <c r="S421">
        <v>1.1671051963747301</v>
      </c>
      <c r="T421">
        <v>-0.60858918326728273</v>
      </c>
      <c r="U421">
        <v>-0.48948877003750207</v>
      </c>
      <c r="V421">
        <v>1.9589722770724201</v>
      </c>
      <c r="W421">
        <v>1.93346496981994</v>
      </c>
      <c r="X421">
        <v>0.2291333544008293</v>
      </c>
      <c r="Y421">
        <v>0.18875132231659919</v>
      </c>
      <c r="Z421">
        <v>8.8317809501045549E-2</v>
      </c>
      <c r="AA421">
        <v>9.6185420400182658E-2</v>
      </c>
      <c r="AB421">
        <v>48.083556856466643</v>
      </c>
      <c r="AC421">
        <v>-0.33597532130146618</v>
      </c>
      <c r="AD421">
        <v>1.916241877051307</v>
      </c>
      <c r="AE421">
        <v>0.5651086757022955</v>
      </c>
      <c r="AF421">
        <v>0.52472664361806531</v>
      </c>
      <c r="AG421">
        <v>0.92897804463919986</v>
      </c>
      <c r="AH421">
        <v>1.3558137565082321E-2</v>
      </c>
      <c r="AI421">
        <v>223.32702692135749</v>
      </c>
      <c r="AJ421">
        <v>180.89356254821789</v>
      </c>
      <c r="AK421">
        <v>200.30113733956259</v>
      </c>
      <c r="AL421">
        <v>288.78628102158308</v>
      </c>
      <c r="AM421">
        <v>236.32858204769519</v>
      </c>
      <c r="AN421">
        <v>354.10025172741263</v>
      </c>
      <c r="AO421">
        <v>108.5248710591395</v>
      </c>
      <c r="AP421">
        <v>259.9362452126017</v>
      </c>
      <c r="AQ421">
        <v>18.50981162777034</v>
      </c>
      <c r="AR421">
        <v>3.3899564127375039</v>
      </c>
      <c r="AS421">
        <v>12.77980630581332</v>
      </c>
      <c r="AT421">
        <v>-8.8004010269039092</v>
      </c>
      <c r="AU421">
        <v>-4.4705704388501326</v>
      </c>
      <c r="AV421">
        <v>-4.3298305880537766</v>
      </c>
      <c r="AW421">
        <v>1.5077714501380151</v>
      </c>
      <c r="AX421">
        <v>1.2274</v>
      </c>
      <c r="AY421">
        <v>1.5086999999999999</v>
      </c>
      <c r="AZ421">
        <v>0.28129999999999988</v>
      </c>
      <c r="BA421">
        <v>1.3029999999999999</v>
      </c>
      <c r="BB421">
        <v>0.82756236942012473</v>
      </c>
      <c r="BC421">
        <v>0.75549999999999995</v>
      </c>
      <c r="BD421">
        <v>0.8276</v>
      </c>
      <c r="BE421">
        <v>7.2100000000000053E-2</v>
      </c>
      <c r="BF421">
        <v>0.81899999999999995</v>
      </c>
      <c r="BG421">
        <v>29.746051826576039</v>
      </c>
      <c r="BH421">
        <v>29.7422</v>
      </c>
      <c r="BI421">
        <v>36.252699999999997</v>
      </c>
      <c r="BJ421">
        <v>6.5104999999999968</v>
      </c>
      <c r="BK421">
        <v>30.618300000000001</v>
      </c>
      <c r="BL421">
        <v>2.192509790432859</v>
      </c>
      <c r="BM421">
        <v>1.5327</v>
      </c>
      <c r="BN421">
        <v>2.1936</v>
      </c>
      <c r="BO421">
        <v>0.66090000000000004</v>
      </c>
      <c r="BP421">
        <v>2.0470999999999999</v>
      </c>
      <c r="BQ421">
        <v>1.740474333499388</v>
      </c>
      <c r="BR421">
        <v>1.0307999999999999</v>
      </c>
      <c r="BS421">
        <v>1.7418</v>
      </c>
      <c r="BT421">
        <v>0.71100000000000008</v>
      </c>
      <c r="BU421">
        <v>1.5475000000000001</v>
      </c>
      <c r="BV421">
        <v>-0.508178627566229</v>
      </c>
      <c r="BW421">
        <v>-0.50980000000000003</v>
      </c>
      <c r="BX421">
        <v>9.9199999999999997E-2</v>
      </c>
      <c r="BY421">
        <v>0.60899999999999999</v>
      </c>
      <c r="BZ421">
        <v>-0.22670000000000001</v>
      </c>
      <c r="CA421">
        <v>-1.232295705933159</v>
      </c>
      <c r="CB421">
        <v>-1.3208</v>
      </c>
      <c r="CC421">
        <v>-1.1299999999999999</v>
      </c>
      <c r="CD421">
        <v>0.19080000000000011</v>
      </c>
      <c r="CE421">
        <v>-1.3208</v>
      </c>
      <c r="CF421">
        <v>94.164006514810922</v>
      </c>
      <c r="CG421">
        <v>85.4</v>
      </c>
      <c r="CH421">
        <v>95.1</v>
      </c>
      <c r="CI421">
        <v>9.6999999999999886</v>
      </c>
      <c r="CJ421">
        <v>85.4</v>
      </c>
      <c r="CK421">
        <v>28.60272168203457</v>
      </c>
      <c r="CL421">
        <v>28.6</v>
      </c>
      <c r="CM421">
        <v>31.8</v>
      </c>
      <c r="CN421">
        <v>3.1999999999999988</v>
      </c>
      <c r="CO421">
        <v>28.8</v>
      </c>
      <c r="CP421">
        <v>62.995598170091228</v>
      </c>
      <c r="CQ421">
        <v>62.1</v>
      </c>
      <c r="CR421">
        <v>63</v>
      </c>
      <c r="CS421">
        <v>0.89999999999999858</v>
      </c>
      <c r="CT421">
        <v>62.1</v>
      </c>
      <c r="CU421">
        <v>14.597845121591121</v>
      </c>
      <c r="CV421">
        <v>14.1</v>
      </c>
      <c r="CW421">
        <v>14.6</v>
      </c>
      <c r="CX421">
        <v>0.5</v>
      </c>
      <c r="CY421">
        <v>14.1</v>
      </c>
      <c r="CZ421">
        <v>45.524691976373447</v>
      </c>
      <c r="DA421">
        <v>45.5</v>
      </c>
      <c r="DB421">
        <v>51.4</v>
      </c>
      <c r="DC421">
        <v>5.8999999999999986</v>
      </c>
      <c r="DD421">
        <v>50.4</v>
      </c>
      <c r="DE421">
        <v>13.802106725367731</v>
      </c>
      <c r="DF421">
        <v>13.8</v>
      </c>
      <c r="DG421">
        <v>16.7</v>
      </c>
      <c r="DH421">
        <v>2.899999999999999</v>
      </c>
      <c r="DI421">
        <v>13.8</v>
      </c>
      <c r="DJ421">
        <v>0.36226455575278682</v>
      </c>
      <c r="DK421">
        <v>0.31759018222387508</v>
      </c>
      <c r="DL421">
        <v>0.36831913245546077</v>
      </c>
      <c r="DM421">
        <v>5.072895023158569E-2</v>
      </c>
      <c r="DN421">
        <v>0.31759018222387508</v>
      </c>
      <c r="DO421">
        <v>4.2038279136299721</v>
      </c>
      <c r="DP421">
        <v>4.1278930000000003</v>
      </c>
      <c r="DQ421">
        <v>4.2041950000000003</v>
      </c>
      <c r="DR421">
        <v>7.6302000000000092E-2</v>
      </c>
      <c r="DS421">
        <v>4.1278930000000003</v>
      </c>
      <c r="DT421">
        <v>5.0748391284884189</v>
      </c>
      <c r="DU421">
        <v>5.0718800000000002</v>
      </c>
      <c r="DV421">
        <v>5.841926</v>
      </c>
      <c r="DW421">
        <v>0.77004599999999979</v>
      </c>
      <c r="DX421">
        <v>5.6481180000000002</v>
      </c>
      <c r="DY421">
        <v>4.2038279136299721</v>
      </c>
      <c r="DZ421">
        <v>4.1278930000000003</v>
      </c>
      <c r="EA421">
        <v>4.2041950000000003</v>
      </c>
      <c r="EB421">
        <v>7.6302000000000092E-2</v>
      </c>
      <c r="EC421">
        <v>4.1278930000000003</v>
      </c>
      <c r="ED421">
        <v>5.3189403803177937</v>
      </c>
      <c r="EE421">
        <v>5.3171809999999997</v>
      </c>
      <c r="EF421">
        <v>5.841926</v>
      </c>
      <c r="EG421">
        <v>0.52474500000000024</v>
      </c>
      <c r="EH421">
        <v>5.6481180000000002</v>
      </c>
      <c r="EI421">
        <v>7.233420443552478</v>
      </c>
      <c r="EJ421">
        <v>7.2319529999999999</v>
      </c>
      <c r="EK421">
        <v>7.6643299999999996</v>
      </c>
      <c r="EL421">
        <v>0.43237699999999979</v>
      </c>
      <c r="EM421">
        <v>7.5089009999999998</v>
      </c>
      <c r="EN421">
        <v>29.45929004085529</v>
      </c>
      <c r="EO421">
        <v>27.584330000000001</v>
      </c>
      <c r="EP421">
        <v>29.46809</v>
      </c>
      <c r="EQ421">
        <v>1.883759999999999</v>
      </c>
      <c r="ER421">
        <v>27.683589999999999</v>
      </c>
      <c r="ES421">
        <v>18.695301750797039</v>
      </c>
      <c r="ET421">
        <v>15.356619999999999</v>
      </c>
      <c r="EU421">
        <v>18.710380000000001</v>
      </c>
      <c r="EV421">
        <v>3.3537600000000012</v>
      </c>
      <c r="EW421">
        <v>15.35684</v>
      </c>
      <c r="EX421">
        <v>10.76398829005826</v>
      </c>
      <c r="EY421">
        <v>10.405419999999999</v>
      </c>
      <c r="EZ421">
        <v>12.476459999999999</v>
      </c>
      <c r="FA421">
        <v>2.07104</v>
      </c>
      <c r="FB421">
        <v>12.326750000000001</v>
      </c>
      <c r="FC421">
        <v>0.62409426382653777</v>
      </c>
      <c r="FD421">
        <v>0.58437328600327898</v>
      </c>
      <c r="FE421">
        <v>0.62428069072333336</v>
      </c>
      <c r="FF421">
        <v>3.9907404720054378E-2</v>
      </c>
      <c r="FG421">
        <v>0.58647610642228809</v>
      </c>
      <c r="FH421">
        <v>0.57593016658937657</v>
      </c>
      <c r="FI421">
        <v>0.57495946100506767</v>
      </c>
      <c r="FJ421">
        <v>0.81244831219369884</v>
      </c>
      <c r="FK421">
        <v>0.23748885118863119</v>
      </c>
      <c r="FL421">
        <v>0.80268792277577938</v>
      </c>
      <c r="FM421">
        <v>34.503741194736563</v>
      </c>
      <c r="FN421">
        <v>29.91</v>
      </c>
      <c r="FO421">
        <v>39.14</v>
      </c>
      <c r="FP421">
        <v>9.23</v>
      </c>
      <c r="FQ421">
        <v>31.42</v>
      </c>
      <c r="FR421">
        <v>332.10396007478113</v>
      </c>
      <c r="FS421">
        <v>332.09879000000001</v>
      </c>
      <c r="FT421">
        <v>333.48813999999999</v>
      </c>
      <c r="FU421">
        <v>1.389349999999979</v>
      </c>
      <c r="FV421">
        <v>333.28095000000002</v>
      </c>
      <c r="FW421">
        <v>0.84327329998065226</v>
      </c>
      <c r="FX421">
        <v>0.83805300000000005</v>
      </c>
      <c r="FY421">
        <v>0.843283</v>
      </c>
      <c r="FZ421">
        <v>5.2299999999999569E-3</v>
      </c>
      <c r="GA421">
        <v>0.84123199999999998</v>
      </c>
      <c r="GB421">
        <v>4</v>
      </c>
      <c r="GC421">
        <v>4</v>
      </c>
    </row>
    <row r="422" spans="1:185" x14ac:dyDescent="0.3">
      <c r="A422" s="36" t="s">
        <v>1929</v>
      </c>
      <c r="B422">
        <v>-4.1467418759983853E-2</v>
      </c>
      <c r="C422">
        <v>1.818777876172073</v>
      </c>
      <c r="D422">
        <v>2.2659025784076992</v>
      </c>
      <c r="E422">
        <v>-1.263683655576205</v>
      </c>
      <c r="F422">
        <v>-0.53819405076992544</v>
      </c>
      <c r="G422">
        <v>1.801950709956659</v>
      </c>
      <c r="H422">
        <v>-54.142721422290307</v>
      </c>
      <c r="I422">
        <v>1.9288491535245492E-2</v>
      </c>
      <c r="J422">
        <v>0.13819586620777491</v>
      </c>
      <c r="K422">
        <v>0.30214763854425652</v>
      </c>
      <c r="L422">
        <v>0.1889370872178236</v>
      </c>
      <c r="M422">
        <v>0.19323434756432301</v>
      </c>
      <c r="N422">
        <v>0.18133323995354839</v>
      </c>
      <c r="O422">
        <v>-0.2064417127711306</v>
      </c>
      <c r="P422">
        <v>-2.5108472817582241E-2</v>
      </c>
      <c r="Q422">
        <v>-0.1157750927943564</v>
      </c>
      <c r="R422">
        <v>3.6963438866825779E-2</v>
      </c>
      <c r="S422">
        <v>1.182258788844889</v>
      </c>
      <c r="T422">
        <v>-0.6130614278614358</v>
      </c>
      <c r="U422">
        <v>-0.5175231131745931</v>
      </c>
      <c r="V422">
        <v>1.951536247824873</v>
      </c>
      <c r="W422">
        <v>1.938813945887129</v>
      </c>
      <c r="X422">
        <v>0.1842002160973609</v>
      </c>
      <c r="Y422">
        <v>0.17084941874299639</v>
      </c>
      <c r="Z422">
        <v>8.1852489449889917E-2</v>
      </c>
      <c r="AA422">
        <v>9.5378403516555701E-2</v>
      </c>
      <c r="AB422">
        <v>53.729999191267773</v>
      </c>
      <c r="AC422">
        <v>-0.38136979606974342</v>
      </c>
      <c r="AD422">
        <v>1.917907048115824</v>
      </c>
      <c r="AE422">
        <v>0.56557001216710434</v>
      </c>
      <c r="AF422">
        <v>0.55221921481273983</v>
      </c>
      <c r="AG422">
        <v>1.282762190884589</v>
      </c>
      <c r="AH422">
        <v>1.1363811562214131E-2</v>
      </c>
      <c r="AI422">
        <v>189.1129493847792</v>
      </c>
      <c r="AJ422">
        <v>136.7437475995487</v>
      </c>
      <c r="AK422">
        <v>160.8062173438104</v>
      </c>
      <c r="AL422">
        <v>269.78888296092128</v>
      </c>
      <c r="AM422">
        <v>366.6488807766429</v>
      </c>
      <c r="AN422">
        <v>482.31715326364667</v>
      </c>
      <c r="AO422">
        <v>174.480546483648</v>
      </c>
      <c r="AP422">
        <v>400.39525909493489</v>
      </c>
      <c r="AQ422">
        <v>21.073510804560971</v>
      </c>
      <c r="AR422">
        <v>5.0082945019993552</v>
      </c>
      <c r="AS422">
        <v>12.69546189916707</v>
      </c>
      <c r="AT422">
        <v>-19.402385027025009</v>
      </c>
      <c r="AU422">
        <v>-10.10034537332576</v>
      </c>
      <c r="AV422">
        <v>-9.3020396536992394</v>
      </c>
      <c r="AW422">
        <v>2.7466240613878421</v>
      </c>
      <c r="AX422">
        <v>0.2833</v>
      </c>
      <c r="AY422">
        <v>3.0678000000000001</v>
      </c>
      <c r="AZ422">
        <v>2.7845</v>
      </c>
      <c r="BA422">
        <v>2.1008</v>
      </c>
      <c r="BB422">
        <v>0.85921356708004626</v>
      </c>
      <c r="BC422">
        <v>0.82950000000000002</v>
      </c>
      <c r="BD422">
        <v>0.90359999999999996</v>
      </c>
      <c r="BE422">
        <v>7.4099999999999944E-2</v>
      </c>
      <c r="BF422">
        <v>0.88800000000000001</v>
      </c>
      <c r="BG422">
        <v>26.656549670824639</v>
      </c>
      <c r="BH422">
        <v>21.525500000000001</v>
      </c>
      <c r="BI422">
        <v>29.733899999999998</v>
      </c>
      <c r="BJ422">
        <v>8.2083999999999975</v>
      </c>
      <c r="BK422">
        <v>23.256</v>
      </c>
      <c r="BL422">
        <v>6.2271873842876619</v>
      </c>
      <c r="BM422">
        <v>5.4287999999999998</v>
      </c>
      <c r="BN422">
        <v>8.3270999999999997</v>
      </c>
      <c r="BO422">
        <v>2.8982999999999999</v>
      </c>
      <c r="BP422">
        <v>8.3270999999999997</v>
      </c>
      <c r="BQ422">
        <v>3.6911672829389999</v>
      </c>
      <c r="BR422">
        <v>3.1503999999999999</v>
      </c>
      <c r="BS422">
        <v>6.2491000000000003</v>
      </c>
      <c r="BT422">
        <v>3.0987</v>
      </c>
      <c r="BU422">
        <v>6.2491000000000003</v>
      </c>
      <c r="BV422">
        <v>0.99081030353245358</v>
      </c>
      <c r="BW422">
        <v>-0.98609999999999998</v>
      </c>
      <c r="BX422">
        <v>1.7215</v>
      </c>
      <c r="BY422">
        <v>2.7075999999999998</v>
      </c>
      <c r="BZ422">
        <v>-0.80449999999999999</v>
      </c>
      <c r="CA422">
        <v>-4.6820504639837282</v>
      </c>
      <c r="CB422">
        <v>-5.4444999999999997</v>
      </c>
      <c r="CC422">
        <v>-4.1624999999999996</v>
      </c>
      <c r="CD422">
        <v>1.282</v>
      </c>
      <c r="CE422">
        <v>-5.4444999999999997</v>
      </c>
      <c r="CF422">
        <v>81.921894168711759</v>
      </c>
      <c r="CG422">
        <v>76.2</v>
      </c>
      <c r="CH422">
        <v>88.8</v>
      </c>
      <c r="CI422">
        <v>12.599999999999991</v>
      </c>
      <c r="CJ422">
        <v>76.2</v>
      </c>
      <c r="CK422">
        <v>27.964496541372021</v>
      </c>
      <c r="CL422">
        <v>24.7</v>
      </c>
      <c r="CM422">
        <v>30.6</v>
      </c>
      <c r="CN422">
        <v>5.9000000000000021</v>
      </c>
      <c r="CO422">
        <v>24.7</v>
      </c>
      <c r="CP422">
        <v>59.01447635376816</v>
      </c>
      <c r="CQ422">
        <v>56.3</v>
      </c>
      <c r="CR422">
        <v>67</v>
      </c>
      <c r="CS422">
        <v>10.7</v>
      </c>
      <c r="CT422">
        <v>67</v>
      </c>
      <c r="CU422">
        <v>13.062734926353251</v>
      </c>
      <c r="CV422">
        <v>12.9</v>
      </c>
      <c r="CW422">
        <v>14.1</v>
      </c>
      <c r="CX422">
        <v>1.1999999999999991</v>
      </c>
      <c r="CY422">
        <v>14.1</v>
      </c>
      <c r="CZ422">
        <v>115.45463809294731</v>
      </c>
      <c r="DA422">
        <v>93.5</v>
      </c>
      <c r="DB422">
        <v>126.3</v>
      </c>
      <c r="DC422">
        <v>32.799999999999997</v>
      </c>
      <c r="DD422">
        <v>93.5</v>
      </c>
      <c r="DE422">
        <v>12.489543492998861</v>
      </c>
      <c r="DF422">
        <v>8.1</v>
      </c>
      <c r="DG422">
        <v>17.100000000000001</v>
      </c>
      <c r="DH422">
        <v>9.0000000000000018</v>
      </c>
      <c r="DI422">
        <v>8.1</v>
      </c>
      <c r="DJ422">
        <v>0.20469797291124511</v>
      </c>
      <c r="DK422">
        <v>0.18824110671936761</v>
      </c>
      <c r="DL422">
        <v>0.22469635627530371</v>
      </c>
      <c r="DM422">
        <v>3.645524955593607E-2</v>
      </c>
      <c r="DN422">
        <v>0.18824110671936761</v>
      </c>
      <c r="DO422">
        <v>4.1843959518938334</v>
      </c>
      <c r="DP422">
        <v>4.1110860000000002</v>
      </c>
      <c r="DQ422">
        <v>4.5250659999999998</v>
      </c>
      <c r="DR422">
        <v>0.41397999999999963</v>
      </c>
      <c r="DS422">
        <v>4.5250659999999998</v>
      </c>
      <c r="DT422">
        <v>6.8526147182632107</v>
      </c>
      <c r="DU422">
        <v>6.7392209999999997</v>
      </c>
      <c r="DV422">
        <v>6.9913850000000002</v>
      </c>
      <c r="DW422">
        <v>0.2521640000000005</v>
      </c>
      <c r="DX422">
        <v>6.9913850000000002</v>
      </c>
      <c r="DY422">
        <v>4.2013946767623249</v>
      </c>
      <c r="DZ422">
        <v>4.1742980000000003</v>
      </c>
      <c r="EA422">
        <v>4.5344139999999999</v>
      </c>
      <c r="EB422">
        <v>0.36011599999999971</v>
      </c>
      <c r="EC422">
        <v>4.5344139999999999</v>
      </c>
      <c r="ED422">
        <v>7.2269864109096904</v>
      </c>
      <c r="EE422">
        <v>7.0989519999999997</v>
      </c>
      <c r="EF422">
        <v>7.4691660000000004</v>
      </c>
      <c r="EG422">
        <v>0.37021400000000071</v>
      </c>
      <c r="EH422">
        <v>7.4076009999999997</v>
      </c>
      <c r="EI422">
        <v>9.3403175326867203</v>
      </c>
      <c r="EJ422">
        <v>8.8322610000000008</v>
      </c>
      <c r="EK422">
        <v>9.3706250000000004</v>
      </c>
      <c r="EL422">
        <v>0.53836399999999962</v>
      </c>
      <c r="EM422">
        <v>8.8322610000000008</v>
      </c>
      <c r="EN422">
        <v>30.905146872951189</v>
      </c>
      <c r="EO422">
        <v>30.835360000000001</v>
      </c>
      <c r="EP422">
        <v>34.008540000000004</v>
      </c>
      <c r="EQ422">
        <v>3.1731800000000021</v>
      </c>
      <c r="ER422">
        <v>31.792380000000001</v>
      </c>
      <c r="ES422">
        <v>12.509766566044449</v>
      </c>
      <c r="ET422">
        <v>9.9656599999999997</v>
      </c>
      <c r="EU422">
        <v>15.246449999999999</v>
      </c>
      <c r="EV422">
        <v>5.2807899999999997</v>
      </c>
      <c r="EW422">
        <v>9.9656599999999997</v>
      </c>
      <c r="EX422">
        <v>18.39538030690672</v>
      </c>
      <c r="EY422">
        <v>15.843959999999999</v>
      </c>
      <c r="EZ422">
        <v>21.826720000000002</v>
      </c>
      <c r="FA422">
        <v>5.9827600000000034</v>
      </c>
      <c r="FB422">
        <v>21.826720000000002</v>
      </c>
      <c r="FC422">
        <v>0.45913995973836619</v>
      </c>
      <c r="FD422">
        <v>0.45810317637769188</v>
      </c>
      <c r="FE422">
        <v>0.50524528327114682</v>
      </c>
      <c r="FF422">
        <v>4.7142106893454938E-2</v>
      </c>
      <c r="FG422">
        <v>0.47232107108873073</v>
      </c>
      <c r="FH422">
        <v>1.50826464866106</v>
      </c>
      <c r="FI422">
        <v>1.0391901065493929</v>
      </c>
      <c r="FJ422">
        <v>2.190193123185018</v>
      </c>
      <c r="FK422">
        <v>1.151003016635624</v>
      </c>
      <c r="FL422">
        <v>2.190193123185018</v>
      </c>
      <c r="FM422">
        <v>40.551789347969603</v>
      </c>
      <c r="FN422">
        <v>38.729999999999997</v>
      </c>
      <c r="FO422">
        <v>47.1</v>
      </c>
      <c r="FP422">
        <v>8.3700000000000045</v>
      </c>
      <c r="FQ422">
        <v>40.74</v>
      </c>
      <c r="FR422">
        <v>435.75858220792247</v>
      </c>
      <c r="FS422">
        <v>432.68961000000002</v>
      </c>
      <c r="FT422">
        <v>444.10066999999998</v>
      </c>
      <c r="FU422">
        <v>11.41105999999996</v>
      </c>
      <c r="FV422">
        <v>434.85113999999999</v>
      </c>
      <c r="FW422">
        <v>0.74794018972994947</v>
      </c>
      <c r="FX422">
        <v>0.73688200000000004</v>
      </c>
      <c r="FY422">
        <v>0.75200599999999995</v>
      </c>
      <c r="FZ422">
        <v>1.512399999999992E-2</v>
      </c>
      <c r="GA422">
        <v>0.75053300000000001</v>
      </c>
      <c r="GB422">
        <v>4</v>
      </c>
      <c r="GC422">
        <v>2</v>
      </c>
    </row>
    <row r="423" spans="1:185" x14ac:dyDescent="0.3">
      <c r="A423" s="36" t="s">
        <v>1932</v>
      </c>
      <c r="B423">
        <v>-4.546992529212876E-2</v>
      </c>
      <c r="C423">
        <v>1.841747427159538</v>
      </c>
      <c r="D423">
        <v>2.0658720238192241</v>
      </c>
      <c r="E423">
        <v>-1.1429525657658279</v>
      </c>
      <c r="F423">
        <v>-0.50182710238734463</v>
      </c>
      <c r="G423">
        <v>1.6447796681531719</v>
      </c>
      <c r="H423">
        <v>-54.145672441342803</v>
      </c>
      <c r="I423">
        <v>0.13131132156534109</v>
      </c>
      <c r="J423">
        <v>0.1897719649228482</v>
      </c>
      <c r="K423">
        <v>0.30570984100666082</v>
      </c>
      <c r="L423">
        <v>0.1704064890109428</v>
      </c>
      <c r="M423">
        <v>0.16478175258718161</v>
      </c>
      <c r="N423">
        <v>0.1705170211141907</v>
      </c>
      <c r="O423">
        <v>-0.20580265348297089</v>
      </c>
      <c r="P423">
        <v>-3.5285632368780233E-2</v>
      </c>
      <c r="Q423">
        <v>-0.12054414292587561</v>
      </c>
      <c r="R423">
        <v>4.2623374333982167E-2</v>
      </c>
      <c r="S423">
        <v>1.159216778996949</v>
      </c>
      <c r="T423">
        <v>-0.6044943507781585</v>
      </c>
      <c r="U423">
        <v>-0.54709491829168266</v>
      </c>
      <c r="V423">
        <v>1.9495439079174031</v>
      </c>
      <c r="W423">
        <v>1.9403737643475369</v>
      </c>
      <c r="X423">
        <v>0.19843467562637751</v>
      </c>
      <c r="Y423">
        <v>0.17090448604808339</v>
      </c>
      <c r="Z423">
        <v>6.5459011871963152E-2</v>
      </c>
      <c r="AA423">
        <v>8.3968832004637561E-2</v>
      </c>
      <c r="AB423">
        <v>54.822048954667061</v>
      </c>
      <c r="AC423">
        <v>-0.40235677261407821</v>
      </c>
      <c r="AD423">
        <v>1.9439479410713401</v>
      </c>
      <c r="AE423">
        <v>0.60079144824045561</v>
      </c>
      <c r="AF423">
        <v>0.5732612586621616</v>
      </c>
      <c r="AG423">
        <v>1.06394823564344</v>
      </c>
      <c r="AH423">
        <v>1.320445011365667E-2</v>
      </c>
      <c r="AI423">
        <v>111.42281648637019</v>
      </c>
      <c r="AJ423">
        <v>-93.88977577196097</v>
      </c>
      <c r="AK423">
        <v>181.83910076677</v>
      </c>
      <c r="AL423">
        <v>246.31906097639259</v>
      </c>
      <c r="AM423">
        <v>271.71410558173397</v>
      </c>
      <c r="AN423">
        <v>350.32724982968381</v>
      </c>
      <c r="AO423">
        <v>123.8845122290445</v>
      </c>
      <c r="AP423">
        <v>297.01582080910782</v>
      </c>
      <c r="AQ423">
        <v>20.38161850593054</v>
      </c>
      <c r="AR423">
        <v>4.9443632929748809</v>
      </c>
      <c r="AS423">
        <v>12.617946663494839</v>
      </c>
      <c r="AT423">
        <v>-15.085355721840189</v>
      </c>
      <c r="AU423">
        <v>-7.6328603824779027</v>
      </c>
      <c r="AV423">
        <v>-7.4524953393622839</v>
      </c>
      <c r="AW423">
        <v>1.001247030975126</v>
      </c>
      <c r="AX423">
        <v>0.80979999999999996</v>
      </c>
      <c r="AY423">
        <v>1.4888999999999999</v>
      </c>
      <c r="AZ423">
        <v>0.67909999999999993</v>
      </c>
      <c r="BA423">
        <v>0.80979999999999996</v>
      </c>
      <c r="BB423">
        <v>0.94583459716842688</v>
      </c>
      <c r="BC423">
        <v>0.91500000000000004</v>
      </c>
      <c r="BD423">
        <v>0.94699999999999995</v>
      </c>
      <c r="BE423">
        <v>3.1999999999999917E-2</v>
      </c>
      <c r="BF423">
        <v>0.94520000000000004</v>
      </c>
      <c r="BG423">
        <v>15.93356180756253</v>
      </c>
      <c r="BH423">
        <v>15.745100000000001</v>
      </c>
      <c r="BI423">
        <v>20.267800000000001</v>
      </c>
      <c r="BJ423">
        <v>4.5227000000000004</v>
      </c>
      <c r="BK423">
        <v>16.0367</v>
      </c>
      <c r="BL423">
        <v>5.5800413400513698</v>
      </c>
      <c r="BM423">
        <v>5.4836</v>
      </c>
      <c r="BN423">
        <v>9.0557999999999996</v>
      </c>
      <c r="BO423">
        <v>3.5722</v>
      </c>
      <c r="BP423">
        <v>5.4836</v>
      </c>
      <c r="BQ423">
        <v>4.4109526847158573</v>
      </c>
      <c r="BR423">
        <v>4.391</v>
      </c>
      <c r="BS423">
        <v>5.7449000000000003</v>
      </c>
      <c r="BT423">
        <v>1.3539000000000001</v>
      </c>
      <c r="BU423">
        <v>4.391</v>
      </c>
      <c r="BV423">
        <v>-1.250664597465273</v>
      </c>
      <c r="BW423">
        <v>-1.4380999999999999</v>
      </c>
      <c r="BX423">
        <v>1.6353</v>
      </c>
      <c r="BY423">
        <v>3.0733999999999999</v>
      </c>
      <c r="BZ423">
        <v>-1.4380999999999999</v>
      </c>
      <c r="CA423">
        <v>-3.160351459064493</v>
      </c>
      <c r="CB423">
        <v>-6.9036999999999997</v>
      </c>
      <c r="CC423">
        <v>-2.9529999999999998</v>
      </c>
      <c r="CD423">
        <v>3.9506999999999999</v>
      </c>
      <c r="CE423">
        <v>-2.9529999999999998</v>
      </c>
      <c r="CF423">
        <v>53.311429020575943</v>
      </c>
      <c r="CG423">
        <v>53.2</v>
      </c>
      <c r="CH423">
        <v>56.2</v>
      </c>
      <c r="CI423">
        <v>3</v>
      </c>
      <c r="CJ423">
        <v>53.2</v>
      </c>
      <c r="CK423">
        <v>15.955786595414549</v>
      </c>
      <c r="CL423">
        <v>15.7</v>
      </c>
      <c r="CM423">
        <v>17.7</v>
      </c>
      <c r="CN423">
        <v>2</v>
      </c>
      <c r="CO423">
        <v>16.100000000000001</v>
      </c>
      <c r="CP423">
        <v>45.774659502840272</v>
      </c>
      <c r="CQ423">
        <v>41.3</v>
      </c>
      <c r="CR423">
        <v>47</v>
      </c>
      <c r="CS423">
        <v>5.7000000000000028</v>
      </c>
      <c r="CT423">
        <v>46.4</v>
      </c>
      <c r="CU423">
        <v>11.570588406518279</v>
      </c>
      <c r="CV423">
        <v>10</v>
      </c>
      <c r="CW423">
        <v>11.9</v>
      </c>
      <c r="CX423">
        <v>1.9</v>
      </c>
      <c r="CY423">
        <v>11.9</v>
      </c>
      <c r="CZ423">
        <v>77.538784494902927</v>
      </c>
      <c r="DA423">
        <v>76.5</v>
      </c>
      <c r="DB423">
        <v>99</v>
      </c>
      <c r="DC423">
        <v>22.5</v>
      </c>
      <c r="DD423">
        <v>78.099999999999994</v>
      </c>
      <c r="DE423">
        <v>4.3211716271810214</v>
      </c>
      <c r="DF423">
        <v>4.0999999999999996</v>
      </c>
      <c r="DG423">
        <v>7.6</v>
      </c>
      <c r="DH423">
        <v>3.5</v>
      </c>
      <c r="DI423">
        <v>4.0999999999999996</v>
      </c>
      <c r="DJ423">
        <v>0.1794907434559635</v>
      </c>
      <c r="DK423">
        <v>0.1790040376850606</v>
      </c>
      <c r="DL423">
        <v>0.19050847457627121</v>
      </c>
      <c r="DM423">
        <v>1.150443689121064E-2</v>
      </c>
      <c r="DN423">
        <v>0.1790040376850606</v>
      </c>
      <c r="DO423">
        <v>3.595551378104187</v>
      </c>
      <c r="DP423">
        <v>3.4943230000000001</v>
      </c>
      <c r="DQ423">
        <v>3.611367</v>
      </c>
      <c r="DR423">
        <v>0.1170439999999999</v>
      </c>
      <c r="DS423">
        <v>3.5865960000000001</v>
      </c>
      <c r="DT423">
        <v>5.6931058622097463</v>
      </c>
      <c r="DU423">
        <v>5.6722659999999996</v>
      </c>
      <c r="DV423">
        <v>6.8067500000000001</v>
      </c>
      <c r="DW423">
        <v>1.134484</v>
      </c>
      <c r="DX423">
        <v>5.6722659999999996</v>
      </c>
      <c r="DY423">
        <v>3.7548979937922362</v>
      </c>
      <c r="DZ423">
        <v>3.5482689999999999</v>
      </c>
      <c r="EA423">
        <v>3.7558690000000001</v>
      </c>
      <c r="EB423">
        <v>0.2076000000000002</v>
      </c>
      <c r="EC423">
        <v>3.7546569999999999</v>
      </c>
      <c r="ED423">
        <v>7.2146697295642586</v>
      </c>
      <c r="EE423">
        <v>7.2037719999999998</v>
      </c>
      <c r="EF423">
        <v>7.2214790000000004</v>
      </c>
      <c r="EG423">
        <v>1.770700000000058E-2</v>
      </c>
      <c r="EH423">
        <v>7.2143879999999996</v>
      </c>
      <c r="EI423">
        <v>9.78478793252998</v>
      </c>
      <c r="EJ423">
        <v>8.9103600000000007</v>
      </c>
      <c r="EK423">
        <v>9.8246099999999998</v>
      </c>
      <c r="EL423">
        <v>0.91424999999999912</v>
      </c>
      <c r="EM423">
        <v>9.7634019999999992</v>
      </c>
      <c r="EN423">
        <v>23.74307602834682</v>
      </c>
      <c r="EO423">
        <v>23.567319999999999</v>
      </c>
      <c r="EP423">
        <v>28.599019999999999</v>
      </c>
      <c r="EQ423">
        <v>5.0317000000000007</v>
      </c>
      <c r="ER423">
        <v>23.841159999999999</v>
      </c>
      <c r="ES423">
        <v>7.0204329637642831</v>
      </c>
      <c r="ET423">
        <v>7.0072400000000004</v>
      </c>
      <c r="EU423">
        <v>9.5185300000000002</v>
      </c>
      <c r="EV423">
        <v>2.5112899999999998</v>
      </c>
      <c r="EW423">
        <v>7.0258700000000003</v>
      </c>
      <c r="EX423">
        <v>16.722643064582542</v>
      </c>
      <c r="EY423">
        <v>16.560079999999999</v>
      </c>
      <c r="EZ423">
        <v>19.080490000000001</v>
      </c>
      <c r="FA423">
        <v>2.5204100000000018</v>
      </c>
      <c r="FB423">
        <v>16.815290000000001</v>
      </c>
      <c r="FC423">
        <v>0.45834992294284349</v>
      </c>
      <c r="FD423">
        <v>0.45495702802251681</v>
      </c>
      <c r="FE423">
        <v>0.55209184343219841</v>
      </c>
      <c r="FF423">
        <v>9.7134815409681607E-2</v>
      </c>
      <c r="FG423">
        <v>0.46024339204497189</v>
      </c>
      <c r="FH423">
        <v>2.3820361616495509</v>
      </c>
      <c r="FI423">
        <v>2.0045626793212818</v>
      </c>
      <c r="FJ423">
        <v>2.3933391878870518</v>
      </c>
      <c r="FK423">
        <v>0.38877650856577001</v>
      </c>
      <c r="FL423">
        <v>2.3933391878870518</v>
      </c>
      <c r="FM423">
        <v>38.077637347246338</v>
      </c>
      <c r="FN423">
        <v>36.14</v>
      </c>
      <c r="FO423">
        <v>38.159999999999997</v>
      </c>
      <c r="FP423">
        <v>2.019999999999996</v>
      </c>
      <c r="FQ423">
        <v>38.159999999999997</v>
      </c>
      <c r="FR423">
        <v>340.26958732089457</v>
      </c>
      <c r="FS423">
        <v>338.85365000000002</v>
      </c>
      <c r="FT423">
        <v>340.44722000000002</v>
      </c>
      <c r="FU423">
        <v>1.5935699999999999</v>
      </c>
      <c r="FV423">
        <v>340.16933</v>
      </c>
      <c r="FW423">
        <v>0.77605759094268256</v>
      </c>
      <c r="FX423">
        <v>0.77542699999999998</v>
      </c>
      <c r="FY423">
        <v>0.77735600000000005</v>
      </c>
      <c r="FZ423">
        <v>1.92900000000007E-3</v>
      </c>
      <c r="GA423">
        <v>0.77632299999999999</v>
      </c>
      <c r="GB423">
        <v>4</v>
      </c>
      <c r="GC423">
        <v>4</v>
      </c>
    </row>
    <row r="424" spans="1:185" x14ac:dyDescent="0.3">
      <c r="A424" s="36" t="s">
        <v>1935</v>
      </c>
      <c r="B424">
        <v>-5.1239628054863498E-2</v>
      </c>
      <c r="C424">
        <v>1.8197199103555819</v>
      </c>
      <c r="D424">
        <v>2.108201560553169</v>
      </c>
      <c r="E424">
        <v>-1.120356847442519</v>
      </c>
      <c r="F424">
        <v>-0.57149958937978274</v>
      </c>
      <c r="G424">
        <v>1.691905965994839</v>
      </c>
      <c r="H424">
        <v>-54.158488191650861</v>
      </c>
      <c r="I424">
        <v>9.9810619219922639E-2</v>
      </c>
      <c r="J424">
        <v>3.5046624366102501E-2</v>
      </c>
      <c r="K424">
        <v>0.29188340232203552</v>
      </c>
      <c r="L424">
        <v>0.1576198169570294</v>
      </c>
      <c r="M424">
        <v>0.15157418787170521</v>
      </c>
      <c r="N424">
        <v>0.20385140796427639</v>
      </c>
      <c r="O424">
        <v>-0.22563977436396729</v>
      </c>
      <c r="P424">
        <v>-2.1788366399690812E-2</v>
      </c>
      <c r="Q424">
        <v>-0.1237165582455995</v>
      </c>
      <c r="R424">
        <v>3.7539298481207399E-2</v>
      </c>
      <c r="S424">
        <v>1.1542401014565029</v>
      </c>
      <c r="T424">
        <v>-0.61724085641282855</v>
      </c>
      <c r="U424">
        <v>-0.55042543813271161</v>
      </c>
      <c r="V424">
        <v>1.9590278931477281</v>
      </c>
      <c r="W424">
        <v>1.9527560046176731</v>
      </c>
      <c r="X424">
        <v>0.21922031992193461</v>
      </c>
      <c r="Y424">
        <v>0.21627123998639439</v>
      </c>
      <c r="Z424">
        <v>7.4735620912678796E-2</v>
      </c>
      <c r="AA424">
        <v>8.3634569753006621E-2</v>
      </c>
      <c r="AB424">
        <v>50.902601737635422</v>
      </c>
      <c r="AC424">
        <v>-0.37336324586518371</v>
      </c>
      <c r="AD424">
        <v>1.918018092023557</v>
      </c>
      <c r="AE424">
        <v>0.59258356578711824</v>
      </c>
      <c r="AF424">
        <v>0.58963448585157829</v>
      </c>
      <c r="AG424">
        <v>0.78637698706807635</v>
      </c>
      <c r="AH424">
        <v>1.19198852770761E-2</v>
      </c>
      <c r="AI424">
        <v>164.55188298894311</v>
      </c>
      <c r="AJ424">
        <v>80.532855142421923</v>
      </c>
      <c r="AK424">
        <v>174.28480743791729</v>
      </c>
      <c r="AL424">
        <v>238.83808570188759</v>
      </c>
      <c r="AM424">
        <v>223.29831868550971</v>
      </c>
      <c r="AN424">
        <v>300.89589697332337</v>
      </c>
      <c r="AO424">
        <v>116.568531081617</v>
      </c>
      <c r="AP424">
        <v>247.6917745248314</v>
      </c>
      <c r="AQ424">
        <v>19.510419033389631</v>
      </c>
      <c r="AR424">
        <v>4.3002738787256378</v>
      </c>
      <c r="AS424">
        <v>12.3851381476066</v>
      </c>
      <c r="AT424">
        <v>-12.506160949131839</v>
      </c>
      <c r="AU424">
        <v>-6.3299086264889111</v>
      </c>
      <c r="AV424">
        <v>-6.1762523226429291</v>
      </c>
      <c r="AW424">
        <v>1.588179131132627</v>
      </c>
      <c r="AX424">
        <v>1.0770999999999999</v>
      </c>
      <c r="AY424">
        <v>1.6229</v>
      </c>
      <c r="AZ424">
        <v>0.54580000000000006</v>
      </c>
      <c r="BA424">
        <v>1.5882000000000001</v>
      </c>
      <c r="BB424">
        <v>0.91002506462215504</v>
      </c>
      <c r="BC424">
        <v>0.879</v>
      </c>
      <c r="BD424">
        <v>0.93579999999999997</v>
      </c>
      <c r="BE424">
        <v>5.6799999999999962E-2</v>
      </c>
      <c r="BF424">
        <v>0.91010000000000002</v>
      </c>
      <c r="BG424">
        <v>20.395921995374518</v>
      </c>
      <c r="BH424">
        <v>17.456600000000002</v>
      </c>
      <c r="BI424">
        <v>24.500599999999999</v>
      </c>
      <c r="BJ424">
        <v>7.0439999999999969</v>
      </c>
      <c r="BK424">
        <v>20.3886</v>
      </c>
      <c r="BL424">
        <v>9.7649434539819993</v>
      </c>
      <c r="BM424">
        <v>5.4177999999999997</v>
      </c>
      <c r="BN424">
        <v>10.9231</v>
      </c>
      <c r="BO424">
        <v>5.5053000000000001</v>
      </c>
      <c r="BP424">
        <v>9.7631999999999994</v>
      </c>
      <c r="BQ424">
        <v>4.6533132365452383</v>
      </c>
      <c r="BR424">
        <v>3.4584999999999999</v>
      </c>
      <c r="BS424">
        <v>4.9466999999999999</v>
      </c>
      <c r="BT424">
        <v>1.4882</v>
      </c>
      <c r="BU424">
        <v>4.6547000000000001</v>
      </c>
      <c r="BV424">
        <v>3.2801226610754641</v>
      </c>
      <c r="BW424">
        <v>-1.9063000000000001</v>
      </c>
      <c r="BX424">
        <v>4.2614000000000001</v>
      </c>
      <c r="BY424">
        <v>6.1677</v>
      </c>
      <c r="BZ424">
        <v>3.2770999999999999</v>
      </c>
      <c r="CA424">
        <v>-7.9334358976207016</v>
      </c>
      <c r="CB424">
        <v>-8.9158000000000008</v>
      </c>
      <c r="CC424">
        <v>-3.0404</v>
      </c>
      <c r="CD424">
        <v>5.8754000000000008</v>
      </c>
      <c r="CE424">
        <v>-7.9318</v>
      </c>
      <c r="CF424">
        <v>53.204122448491937</v>
      </c>
      <c r="CG424">
        <v>53.2</v>
      </c>
      <c r="CH424">
        <v>59</v>
      </c>
      <c r="CI424">
        <v>5.7999999999999972</v>
      </c>
      <c r="CJ424">
        <v>53.2</v>
      </c>
      <c r="CK424">
        <v>16.80159889284722</v>
      </c>
      <c r="CL424">
        <v>15.4</v>
      </c>
      <c r="CM424">
        <v>17.600000000000001</v>
      </c>
      <c r="CN424">
        <v>2.2000000000000011</v>
      </c>
      <c r="CO424">
        <v>16.8</v>
      </c>
      <c r="CP424">
        <v>45.525972531683749</v>
      </c>
      <c r="CQ424">
        <v>34.799999999999997</v>
      </c>
      <c r="CR424">
        <v>56.9</v>
      </c>
      <c r="CS424">
        <v>22.1</v>
      </c>
      <c r="CT424">
        <v>45.5</v>
      </c>
      <c r="CU424">
        <v>9.8002341840847524</v>
      </c>
      <c r="CV424">
        <v>9.8000000000000007</v>
      </c>
      <c r="CW424">
        <v>11.9</v>
      </c>
      <c r="CX424">
        <v>2.1</v>
      </c>
      <c r="CY424">
        <v>9.8000000000000007</v>
      </c>
      <c r="CZ424">
        <v>70.917466670646718</v>
      </c>
      <c r="DA424">
        <v>34.799999999999997</v>
      </c>
      <c r="DB424">
        <v>84.6</v>
      </c>
      <c r="DC424">
        <v>49.8</v>
      </c>
      <c r="DD424">
        <v>71</v>
      </c>
      <c r="DE424">
        <v>7.0013644230287024</v>
      </c>
      <c r="DF424">
        <v>4.5999999999999996</v>
      </c>
      <c r="DG424">
        <v>7.6</v>
      </c>
      <c r="DH424">
        <v>3</v>
      </c>
      <c r="DI424">
        <v>7</v>
      </c>
      <c r="DJ424">
        <v>0.21480006472574059</v>
      </c>
      <c r="DK424">
        <v>0.21477593863544611</v>
      </c>
      <c r="DL424">
        <v>0.2428983120625772</v>
      </c>
      <c r="DM424">
        <v>2.8122373427131111E-2</v>
      </c>
      <c r="DN424">
        <v>0.21477593863544611</v>
      </c>
      <c r="DO424">
        <v>3.6579861280182482</v>
      </c>
      <c r="DP424">
        <v>3.23604</v>
      </c>
      <c r="DQ424">
        <v>3.686293</v>
      </c>
      <c r="DR424">
        <v>0.45025300000000001</v>
      </c>
      <c r="DS424">
        <v>3.6578029999999999</v>
      </c>
      <c r="DT424">
        <v>5.3116606880840198</v>
      </c>
      <c r="DU424">
        <v>5.3111569999999997</v>
      </c>
      <c r="DV424">
        <v>5.9682969999999997</v>
      </c>
      <c r="DW424">
        <v>0.65714000000000006</v>
      </c>
      <c r="DX424">
        <v>5.3111569999999997</v>
      </c>
      <c r="DY424">
        <v>3.8694582722244419</v>
      </c>
      <c r="DZ424">
        <v>3.2744550000000001</v>
      </c>
      <c r="EA424">
        <v>3.869888</v>
      </c>
      <c r="EB424">
        <v>0.59543299999999988</v>
      </c>
      <c r="EC424">
        <v>3.869653</v>
      </c>
      <c r="ED424">
        <v>6.799707201124531</v>
      </c>
      <c r="EE424">
        <v>6.2317920000000004</v>
      </c>
      <c r="EF424">
        <v>7.1668329999999996</v>
      </c>
      <c r="EG424">
        <v>0.93504099999999912</v>
      </c>
      <c r="EH424">
        <v>6.8012750000000004</v>
      </c>
      <c r="EI424">
        <v>7.6152005848139606</v>
      </c>
      <c r="EJ424">
        <v>7.6103870000000002</v>
      </c>
      <c r="EK424">
        <v>9.5796690000000009</v>
      </c>
      <c r="EL424">
        <v>1.9692820000000011</v>
      </c>
      <c r="EM424">
        <v>7.6103870000000002</v>
      </c>
      <c r="EN424">
        <v>27.292673500818729</v>
      </c>
      <c r="EO424">
        <v>19.582879999999999</v>
      </c>
      <c r="EP424">
        <v>27.310459999999999</v>
      </c>
      <c r="EQ424">
        <v>7.7275799999999997</v>
      </c>
      <c r="ER424">
        <v>27.310459999999999</v>
      </c>
      <c r="ES424">
        <v>11.45003892820367</v>
      </c>
      <c r="ET424">
        <v>8.1660900000000005</v>
      </c>
      <c r="EU424">
        <v>11.64748</v>
      </c>
      <c r="EV424">
        <v>3.4813899999999989</v>
      </c>
      <c r="EW424">
        <v>11.45008</v>
      </c>
      <c r="EX424">
        <v>15.842634572615051</v>
      </c>
      <c r="EY424">
        <v>8.1400799999999993</v>
      </c>
      <c r="EZ424">
        <v>15.860379999999999</v>
      </c>
      <c r="FA424">
        <v>7.7202999999999999</v>
      </c>
      <c r="FB424">
        <v>15.860379999999999</v>
      </c>
      <c r="FC424">
        <v>0.61012910714415403</v>
      </c>
      <c r="FD424">
        <v>0.43777628048614192</v>
      </c>
      <c r="FE424">
        <v>0.61052672523988094</v>
      </c>
      <c r="FF424">
        <v>0.17275044475373899</v>
      </c>
      <c r="FG424">
        <v>0.61052672523988094</v>
      </c>
      <c r="FH424">
        <v>1.383630549724534</v>
      </c>
      <c r="FI424">
        <v>0.71137134267836533</v>
      </c>
      <c r="FJ424">
        <v>1.421930201601991</v>
      </c>
      <c r="FK424">
        <v>0.71055885892362525</v>
      </c>
      <c r="FL424">
        <v>1.3851763481128521</v>
      </c>
      <c r="FM424">
        <v>35.18923515919991</v>
      </c>
      <c r="FN424">
        <v>34.270000000000003</v>
      </c>
      <c r="FO424">
        <v>37.119999999999997</v>
      </c>
      <c r="FP424">
        <v>2.8499999999999939</v>
      </c>
      <c r="FQ424">
        <v>35.159999999999997</v>
      </c>
      <c r="FR424">
        <v>301.7271328340625</v>
      </c>
      <c r="FS424">
        <v>296.20251000000002</v>
      </c>
      <c r="FT424">
        <v>303.74385000000001</v>
      </c>
      <c r="FU424">
        <v>7.5413399999999911</v>
      </c>
      <c r="FV424">
        <v>301.73943000000003</v>
      </c>
      <c r="FW424">
        <v>0.79905689699952798</v>
      </c>
      <c r="FX424">
        <v>0.79473800000000006</v>
      </c>
      <c r="FY424">
        <v>0.81538999999999995</v>
      </c>
      <c r="FZ424">
        <v>2.0651999999999889E-2</v>
      </c>
      <c r="GA424">
        <v>0.79902899999999999</v>
      </c>
      <c r="GB424">
        <v>5</v>
      </c>
      <c r="GC424">
        <v>4</v>
      </c>
    </row>
    <row r="425" spans="1:185" x14ac:dyDescent="0.3">
      <c r="A425" s="36" t="s">
        <v>1938</v>
      </c>
      <c r="B425">
        <v>-4.9166026998858872E-2</v>
      </c>
      <c r="C425">
        <v>1.783512989098432</v>
      </c>
      <c r="D425">
        <v>2.1669806248214232</v>
      </c>
      <c r="E425">
        <v>-1.073759209350245</v>
      </c>
      <c r="F425">
        <v>-0.6807840052777161</v>
      </c>
      <c r="G425">
        <v>1.7546117022057619</v>
      </c>
      <c r="H425">
        <v>-54.167091116347592</v>
      </c>
      <c r="I425">
        <v>8.6874173621324449E-2</v>
      </c>
      <c r="J425">
        <v>0.26340286435924698</v>
      </c>
      <c r="K425">
        <v>0.2533129421395271</v>
      </c>
      <c r="L425">
        <v>0.16734996420745199</v>
      </c>
      <c r="M425">
        <v>0.16714892002018669</v>
      </c>
      <c r="N425">
        <v>0.19282349305881799</v>
      </c>
      <c r="O425">
        <v>-0.20900325951252671</v>
      </c>
      <c r="P425">
        <v>-1.6179766453708659E-2</v>
      </c>
      <c r="Q425">
        <v>-0.1125918328365145</v>
      </c>
      <c r="R425">
        <v>3.2876791812213417E-2</v>
      </c>
      <c r="S425">
        <v>1.1912755905677079</v>
      </c>
      <c r="T425">
        <v>-0.62063249291559108</v>
      </c>
      <c r="U425">
        <v>-0.54217789938663141</v>
      </c>
      <c r="V425">
        <v>1.9608239760035191</v>
      </c>
      <c r="W425">
        <v>1.948880106753639</v>
      </c>
      <c r="X425">
        <v>0.2376222416811212</v>
      </c>
      <c r="Y425">
        <v>0.23049231327892691</v>
      </c>
      <c r="Z425">
        <v>8.0680469732618498E-2</v>
      </c>
      <c r="AA425">
        <v>8.9789456034849946E-2</v>
      </c>
      <c r="AB425">
        <v>49.616181330706468</v>
      </c>
      <c r="AC425">
        <v>-0.35404242501869448</v>
      </c>
      <c r="AD425">
        <v>1.8983558746661859</v>
      </c>
      <c r="AE425">
        <v>0.59166466669981566</v>
      </c>
      <c r="AF425">
        <v>0.58453473829762137</v>
      </c>
      <c r="AG425">
        <v>1.11521614434684</v>
      </c>
      <c r="AH425">
        <v>1.3099199209214761E-2</v>
      </c>
      <c r="AI425">
        <v>207.46175078635889</v>
      </c>
      <c r="AJ425">
        <v>172.81524333213591</v>
      </c>
      <c r="AK425">
        <v>196.12498318829569</v>
      </c>
      <c r="AL425">
        <v>253.44505735106739</v>
      </c>
      <c r="AM425">
        <v>253.03161247382491</v>
      </c>
      <c r="AN425">
        <v>353.30328621521119</v>
      </c>
      <c r="AO425">
        <v>111.11022804690219</v>
      </c>
      <c r="AP425">
        <v>270.65134603115769</v>
      </c>
      <c r="AQ425">
        <v>19.29133868519374</v>
      </c>
      <c r="AR425">
        <v>4.0480608858361142</v>
      </c>
      <c r="AS425">
        <v>12.672437541856709</v>
      </c>
      <c r="AT425">
        <v>-11.384655415598161</v>
      </c>
      <c r="AU425">
        <v>-6.3829545564368271</v>
      </c>
      <c r="AV425">
        <v>-5.001700859161331</v>
      </c>
      <c r="AW425">
        <v>1.403386642635313</v>
      </c>
      <c r="AX425">
        <v>0.8609</v>
      </c>
      <c r="AY425">
        <v>1.5238</v>
      </c>
      <c r="AZ425">
        <v>0.66290000000000004</v>
      </c>
      <c r="BA425">
        <v>0.8609</v>
      </c>
      <c r="BB425">
        <v>0.90335681075176755</v>
      </c>
      <c r="BC425">
        <v>0.86919999999999997</v>
      </c>
      <c r="BD425">
        <v>0.91390000000000005</v>
      </c>
      <c r="BE425">
        <v>4.4700000000000073E-2</v>
      </c>
      <c r="BF425">
        <v>0.90980000000000005</v>
      </c>
      <c r="BG425">
        <v>21.43397896363426</v>
      </c>
      <c r="BH425">
        <v>20.360900000000001</v>
      </c>
      <c r="BI425">
        <v>25.127600000000001</v>
      </c>
      <c r="BJ425">
        <v>4.7667000000000002</v>
      </c>
      <c r="BK425">
        <v>20.7224</v>
      </c>
      <c r="BL425">
        <v>5.5234799469990064</v>
      </c>
      <c r="BM425">
        <v>4.8659999999999997</v>
      </c>
      <c r="BN425">
        <v>5.8623000000000003</v>
      </c>
      <c r="BO425">
        <v>0.99630000000000063</v>
      </c>
      <c r="BP425">
        <v>4.8659999999999997</v>
      </c>
      <c r="BQ425">
        <v>3.2420472138120382</v>
      </c>
      <c r="BR425">
        <v>2.867</v>
      </c>
      <c r="BS425">
        <v>3.8359999999999999</v>
      </c>
      <c r="BT425">
        <v>0.96899999999999986</v>
      </c>
      <c r="BU425">
        <v>3.8359999999999999</v>
      </c>
      <c r="BV425">
        <v>1.093472094680332</v>
      </c>
      <c r="BW425">
        <v>-1.0221</v>
      </c>
      <c r="BX425">
        <v>1.1466000000000001</v>
      </c>
      <c r="BY425">
        <v>2.1686999999999999</v>
      </c>
      <c r="BZ425">
        <v>-1.0221</v>
      </c>
      <c r="CA425">
        <v>-4.3355717054093912</v>
      </c>
      <c r="CB425">
        <v>-4.5979000000000001</v>
      </c>
      <c r="CC425">
        <v>-2.8140000000000001</v>
      </c>
      <c r="CD425">
        <v>1.7839</v>
      </c>
      <c r="CE425">
        <v>-2.8140000000000001</v>
      </c>
      <c r="CF425">
        <v>82.651940184053387</v>
      </c>
      <c r="CG425">
        <v>63.3</v>
      </c>
      <c r="CH425">
        <v>86.1</v>
      </c>
      <c r="CI425">
        <v>22.8</v>
      </c>
      <c r="CJ425">
        <v>63.3</v>
      </c>
      <c r="CK425">
        <v>29.40431881697042</v>
      </c>
      <c r="CL425">
        <v>21.3</v>
      </c>
      <c r="CM425">
        <v>30.6</v>
      </c>
      <c r="CN425">
        <v>9.3000000000000007</v>
      </c>
      <c r="CO425">
        <v>21.3</v>
      </c>
      <c r="CP425">
        <v>66.840189235439425</v>
      </c>
      <c r="CQ425">
        <v>63.9</v>
      </c>
      <c r="CR425">
        <v>74.8</v>
      </c>
      <c r="CS425">
        <v>10.9</v>
      </c>
      <c r="CT425">
        <v>74.8</v>
      </c>
      <c r="CU425">
        <v>10.727745553064169</v>
      </c>
      <c r="CV425">
        <v>10.4</v>
      </c>
      <c r="CW425">
        <v>11.8</v>
      </c>
      <c r="CX425">
        <v>1.4</v>
      </c>
      <c r="CY425">
        <v>11.2</v>
      </c>
      <c r="CZ425">
        <v>43.853054861352227</v>
      </c>
      <c r="DA425">
        <v>18.600000000000001</v>
      </c>
      <c r="DB425">
        <v>48.8</v>
      </c>
      <c r="DC425">
        <v>30.2</v>
      </c>
      <c r="DD425">
        <v>18.600000000000001</v>
      </c>
      <c r="DE425">
        <v>18.248097398498992</v>
      </c>
      <c r="DF425">
        <v>6</v>
      </c>
      <c r="DG425">
        <v>20</v>
      </c>
      <c r="DH425">
        <v>14</v>
      </c>
      <c r="DI425">
        <v>6</v>
      </c>
      <c r="DJ425">
        <v>0.30544443285750739</v>
      </c>
      <c r="DK425">
        <v>0.21986800972559919</v>
      </c>
      <c r="DL425">
        <v>0.32283464566929132</v>
      </c>
      <c r="DM425">
        <v>0.1029666359436921</v>
      </c>
      <c r="DN425">
        <v>0.21986800972559919</v>
      </c>
      <c r="DO425">
        <v>4.4173624400956717</v>
      </c>
      <c r="DP425">
        <v>4.3337450000000004</v>
      </c>
      <c r="DQ425">
        <v>4.5151269999999997</v>
      </c>
      <c r="DR425">
        <v>0.18138199999999929</v>
      </c>
      <c r="DS425">
        <v>4.4982160000000002</v>
      </c>
      <c r="DT425">
        <v>5.9562651004321214</v>
      </c>
      <c r="DU425">
        <v>5.722283</v>
      </c>
      <c r="DV425">
        <v>6.0013880000000004</v>
      </c>
      <c r="DW425">
        <v>0.27910500000000038</v>
      </c>
      <c r="DX425">
        <v>5.722283</v>
      </c>
      <c r="DY425">
        <v>4.5289999642858119</v>
      </c>
      <c r="DZ425">
        <v>4.382803</v>
      </c>
      <c r="EA425">
        <v>4.6736810000000002</v>
      </c>
      <c r="EB425">
        <v>0.29087800000000019</v>
      </c>
      <c r="EC425">
        <v>4.6736810000000002</v>
      </c>
      <c r="ED425">
        <v>6.191282688983371</v>
      </c>
      <c r="EE425">
        <v>6.1495649999999999</v>
      </c>
      <c r="EF425">
        <v>6.30192</v>
      </c>
      <c r="EG425">
        <v>0.15235499999999999</v>
      </c>
      <c r="EH425">
        <v>6.1495649999999999</v>
      </c>
      <c r="EI425">
        <v>7.7332605452755709</v>
      </c>
      <c r="EJ425">
        <v>7.6685910000000002</v>
      </c>
      <c r="EK425">
        <v>7.8337409999999998</v>
      </c>
      <c r="EL425">
        <v>0.16514999999999971</v>
      </c>
      <c r="EM425">
        <v>7.7451129999999999</v>
      </c>
      <c r="EN425">
        <v>29.05353214770739</v>
      </c>
      <c r="EO425">
        <v>27.145150000000001</v>
      </c>
      <c r="EP425">
        <v>29.862729999999999</v>
      </c>
      <c r="EQ425">
        <v>2.7175799999999981</v>
      </c>
      <c r="ER425">
        <v>27.891369999999998</v>
      </c>
      <c r="ES425">
        <v>15.17174874864069</v>
      </c>
      <c r="ET425">
        <v>9.0081299999999995</v>
      </c>
      <c r="EU425">
        <v>16.30358</v>
      </c>
      <c r="EV425">
        <v>7.2954500000000007</v>
      </c>
      <c r="EW425">
        <v>9.0081299999999995</v>
      </c>
      <c r="EX425">
        <v>13.8817833990667</v>
      </c>
      <c r="EY425">
        <v>10.9681</v>
      </c>
      <c r="EZ425">
        <v>18.883240000000001</v>
      </c>
      <c r="FA425">
        <v>7.915140000000001</v>
      </c>
      <c r="FB425">
        <v>18.883240000000001</v>
      </c>
      <c r="FC425">
        <v>0.58207168984634561</v>
      </c>
      <c r="FD425">
        <v>0.54383829309646736</v>
      </c>
      <c r="FE425">
        <v>0.59828352801147411</v>
      </c>
      <c r="FF425">
        <v>5.4445234915006753E-2</v>
      </c>
      <c r="FG425">
        <v>0.55878840429771115</v>
      </c>
      <c r="FH425">
        <v>0.91977320410329222</v>
      </c>
      <c r="FI425">
        <v>0.67800371513965763</v>
      </c>
      <c r="FJ425">
        <v>2.09624417054372</v>
      </c>
      <c r="FK425">
        <v>1.418240455404062</v>
      </c>
      <c r="FL425">
        <v>2.09624417054372</v>
      </c>
      <c r="FM425">
        <v>35.594172115778854</v>
      </c>
      <c r="FN425">
        <v>33.950000000000003</v>
      </c>
      <c r="FO425">
        <v>36.520000000000003</v>
      </c>
      <c r="FP425">
        <v>2.57</v>
      </c>
      <c r="FQ425">
        <v>33.950000000000003</v>
      </c>
      <c r="FR425">
        <v>339.47483136399308</v>
      </c>
      <c r="FS425">
        <v>332.89958999999999</v>
      </c>
      <c r="FT425">
        <v>342.08238</v>
      </c>
      <c r="FU425">
        <v>9.1827900000000113</v>
      </c>
      <c r="FV425">
        <v>332.89958999999999</v>
      </c>
      <c r="FW425">
        <v>0.81226880946380964</v>
      </c>
      <c r="FX425">
        <v>0.80580200000000002</v>
      </c>
      <c r="FY425">
        <v>0.82437700000000003</v>
      </c>
      <c r="FZ425">
        <v>1.8575000000000012E-2</v>
      </c>
      <c r="GA425">
        <v>0.82437700000000003</v>
      </c>
      <c r="GB425">
        <v>7</v>
      </c>
      <c r="GC425">
        <v>12</v>
      </c>
    </row>
    <row r="426" spans="1:185" x14ac:dyDescent="0.3">
      <c r="A426" s="36" t="s">
        <v>1941</v>
      </c>
      <c r="B426">
        <v>-5.4698155749519597E-2</v>
      </c>
      <c r="C426">
        <v>1.8026275763129409</v>
      </c>
      <c r="D426">
        <v>2.067066573491354</v>
      </c>
      <c r="E426">
        <v>-1.0411242103816241</v>
      </c>
      <c r="F426">
        <v>-0.62970068561374348</v>
      </c>
      <c r="G426">
        <v>1.6708288797156601</v>
      </c>
      <c r="H426">
        <v>-54.164251573043508</v>
      </c>
      <c r="I426">
        <v>9.0010818507972393E-2</v>
      </c>
      <c r="J426">
        <v>0.1604916340610622</v>
      </c>
      <c r="K426">
        <v>0.29780784361517049</v>
      </c>
      <c r="L426">
        <v>0.1582745736321656</v>
      </c>
      <c r="M426">
        <v>0.15194567817096299</v>
      </c>
      <c r="N426">
        <v>0.19665277345547999</v>
      </c>
      <c r="O426">
        <v>-0.2147005903349854</v>
      </c>
      <c r="P426">
        <v>-1.80478168795054E-2</v>
      </c>
      <c r="Q426">
        <v>-0.1163746407818831</v>
      </c>
      <c r="R426">
        <v>3.4433655787244138E-2</v>
      </c>
      <c r="S426">
        <v>1.177326482424802</v>
      </c>
      <c r="T426">
        <v>-0.6273722768226021</v>
      </c>
      <c r="U426">
        <v>-0.54504085166844551</v>
      </c>
      <c r="V426">
        <v>1.961863372364268</v>
      </c>
      <c r="W426">
        <v>1.9506599097156621</v>
      </c>
      <c r="X426">
        <v>0.23745848524296939</v>
      </c>
      <c r="Y426">
        <v>0.231339797224556</v>
      </c>
      <c r="Z426">
        <v>8.2713616663610254E-2</v>
      </c>
      <c r="AA426">
        <v>9.2485485333132042E-2</v>
      </c>
      <c r="AB426">
        <v>48.466427318143971</v>
      </c>
      <c r="AC426">
        <v>-0.35104448560565688</v>
      </c>
      <c r="AD426">
        <v>1.899721697100909</v>
      </c>
      <c r="AE426">
        <v>0.58850297084862624</v>
      </c>
      <c r="AF426">
        <v>0.58238428283021271</v>
      </c>
      <c r="AG426">
        <v>0.9687990127785473</v>
      </c>
      <c r="AH426">
        <v>1.4018447846268991E-2</v>
      </c>
      <c r="AI426">
        <v>189.09066451709629</v>
      </c>
      <c r="AJ426">
        <v>115.45725773086239</v>
      </c>
      <c r="AK426">
        <v>199.3059484025714</v>
      </c>
      <c r="AL426">
        <v>252.50875711513461</v>
      </c>
      <c r="AM426">
        <v>229.56833321412589</v>
      </c>
      <c r="AN426">
        <v>321.13483302221988</v>
      </c>
      <c r="AO426">
        <v>97.469581385150434</v>
      </c>
      <c r="AP426">
        <v>254.2483380565528</v>
      </c>
      <c r="AQ426">
        <v>19.027262730991801</v>
      </c>
      <c r="AR426">
        <v>4.2462501633391554</v>
      </c>
      <c r="AS426">
        <v>12.19657950005957</v>
      </c>
      <c r="AT426">
        <v>-11.13090637426777</v>
      </c>
      <c r="AU426">
        <v>-6.244560473459182</v>
      </c>
      <c r="AV426">
        <v>-4.8863459008085863</v>
      </c>
      <c r="AW426">
        <v>1.6176155059906949</v>
      </c>
      <c r="AX426">
        <v>1.2965</v>
      </c>
      <c r="AY426">
        <v>1.8573</v>
      </c>
      <c r="AZ426">
        <v>0.56079999999999997</v>
      </c>
      <c r="BA426">
        <v>1.5885</v>
      </c>
      <c r="BB426">
        <v>0.88208397818995166</v>
      </c>
      <c r="BC426">
        <v>0.87429999999999997</v>
      </c>
      <c r="BD426">
        <v>0.91790000000000005</v>
      </c>
      <c r="BE426">
        <v>4.3600000000000083E-2</v>
      </c>
      <c r="BF426">
        <v>0.87670000000000003</v>
      </c>
      <c r="BG426">
        <v>23.798466050206461</v>
      </c>
      <c r="BH426">
        <v>19.862300000000001</v>
      </c>
      <c r="BI426">
        <v>24.680599999999998</v>
      </c>
      <c r="BJ426">
        <v>4.8182999999999971</v>
      </c>
      <c r="BK426">
        <v>24.421399999999998</v>
      </c>
      <c r="BL426">
        <v>5.4644480827547239</v>
      </c>
      <c r="BM426">
        <v>4.6816000000000004</v>
      </c>
      <c r="BN426">
        <v>5.6965000000000003</v>
      </c>
      <c r="BO426">
        <v>1.0148999999999999</v>
      </c>
      <c r="BP426">
        <v>5.5183</v>
      </c>
      <c r="BQ426">
        <v>2.7607352717503062</v>
      </c>
      <c r="BR426">
        <v>2.2570000000000001</v>
      </c>
      <c r="BS426">
        <v>3.3864000000000001</v>
      </c>
      <c r="BT426">
        <v>1.1294</v>
      </c>
      <c r="BU426">
        <v>2.6871</v>
      </c>
      <c r="BV426">
        <v>1.6499270985951591</v>
      </c>
      <c r="BW426">
        <v>0.74209999999999998</v>
      </c>
      <c r="BX426">
        <v>1.9617</v>
      </c>
      <c r="BY426">
        <v>1.2196</v>
      </c>
      <c r="BZ426">
        <v>1.7886</v>
      </c>
      <c r="CA426">
        <v>-4.4106219222857739</v>
      </c>
      <c r="CB426">
        <v>-4.5938999999999997</v>
      </c>
      <c r="CC426">
        <v>-3.7747000000000002</v>
      </c>
      <c r="CD426">
        <v>0.81919999999999948</v>
      </c>
      <c r="CE426">
        <v>-4.4756999999999998</v>
      </c>
      <c r="CF426">
        <v>66.886494965667055</v>
      </c>
      <c r="CG426">
        <v>59.8</v>
      </c>
      <c r="CH426">
        <v>85.3</v>
      </c>
      <c r="CI426">
        <v>25.5</v>
      </c>
      <c r="CJ426">
        <v>59.8</v>
      </c>
      <c r="CK426">
        <v>23.83489880047059</v>
      </c>
      <c r="CL426">
        <v>20</v>
      </c>
      <c r="CM426">
        <v>29.9</v>
      </c>
      <c r="CN426">
        <v>9.8999999999999986</v>
      </c>
      <c r="CO426">
        <v>20</v>
      </c>
      <c r="CP426">
        <v>62.51584810891174</v>
      </c>
      <c r="CQ426">
        <v>55.2</v>
      </c>
      <c r="CR426">
        <v>71.2</v>
      </c>
      <c r="CS426">
        <v>16</v>
      </c>
      <c r="CT426">
        <v>61.6</v>
      </c>
      <c r="CU426">
        <v>10.54471459542988</v>
      </c>
      <c r="CV426">
        <v>10.199999999999999</v>
      </c>
      <c r="CW426">
        <v>12</v>
      </c>
      <c r="CX426">
        <v>1.8000000000000009</v>
      </c>
      <c r="CY426">
        <v>10.4</v>
      </c>
      <c r="CZ426">
        <v>34.736291172126293</v>
      </c>
      <c r="DA426">
        <v>18.5</v>
      </c>
      <c r="DB426">
        <v>43.4</v>
      </c>
      <c r="DC426">
        <v>24.9</v>
      </c>
      <c r="DD426">
        <v>35.6</v>
      </c>
      <c r="DE426">
        <v>12.85050903031884</v>
      </c>
      <c r="DF426">
        <v>9.1999999999999993</v>
      </c>
      <c r="DG426">
        <v>17.600000000000001</v>
      </c>
      <c r="DH426">
        <v>8.4000000000000021</v>
      </c>
      <c r="DI426">
        <v>9.1999999999999993</v>
      </c>
      <c r="DJ426">
        <v>0.26420505453908028</v>
      </c>
      <c r="DK426">
        <v>0.22885572139303481</v>
      </c>
      <c r="DL426">
        <v>0.36236193712829229</v>
      </c>
      <c r="DM426">
        <v>0.13350621573525751</v>
      </c>
      <c r="DN426">
        <v>0.22885572139303481</v>
      </c>
      <c r="DO426">
        <v>4.2932021672273102</v>
      </c>
      <c r="DP426">
        <v>3.7253310000000002</v>
      </c>
      <c r="DQ426">
        <v>4.3808980000000002</v>
      </c>
      <c r="DR426">
        <v>0.65556700000000001</v>
      </c>
      <c r="DS426">
        <v>4.3808980000000002</v>
      </c>
      <c r="DT426">
        <v>5.657260945458316</v>
      </c>
      <c r="DU426">
        <v>5.5831090000000003</v>
      </c>
      <c r="DV426">
        <v>5.9964389999999996</v>
      </c>
      <c r="DW426">
        <v>0.41332999999999931</v>
      </c>
      <c r="DX426">
        <v>5.6542209999999997</v>
      </c>
      <c r="DY426">
        <v>4.4524007630132214</v>
      </c>
      <c r="DZ426">
        <v>3.7253310000000002</v>
      </c>
      <c r="EA426">
        <v>4.6112820000000001</v>
      </c>
      <c r="EB426">
        <v>0.88595099999999993</v>
      </c>
      <c r="EC426">
        <v>4.6112820000000001</v>
      </c>
      <c r="ED426">
        <v>6.1489814483473912</v>
      </c>
      <c r="EE426">
        <v>6.0983450000000001</v>
      </c>
      <c r="EF426">
        <v>6.3398349999999999</v>
      </c>
      <c r="EG426">
        <v>0.24148999999999979</v>
      </c>
      <c r="EH426">
        <v>6.1559980000000003</v>
      </c>
      <c r="EI426">
        <v>7.720674011510285</v>
      </c>
      <c r="EJ426">
        <v>7.538373</v>
      </c>
      <c r="EK426">
        <v>7.8420680000000003</v>
      </c>
      <c r="EL426">
        <v>0.30369500000000033</v>
      </c>
      <c r="EM426">
        <v>7.7373960000000004</v>
      </c>
      <c r="EN426">
        <v>26.282176624821648</v>
      </c>
      <c r="EO426">
        <v>24.427790000000002</v>
      </c>
      <c r="EP426">
        <v>28.276420000000002</v>
      </c>
      <c r="EQ426">
        <v>3.84863</v>
      </c>
      <c r="ER426">
        <v>26.10453</v>
      </c>
      <c r="ES426">
        <v>12.847413538717641</v>
      </c>
      <c r="ET426">
        <v>11.202360000000001</v>
      </c>
      <c r="EU426">
        <v>16.680949999999999</v>
      </c>
      <c r="EV426">
        <v>5.4785899999999987</v>
      </c>
      <c r="EW426">
        <v>11.202360000000001</v>
      </c>
      <c r="EX426">
        <v>13.434763086104009</v>
      </c>
      <c r="EY426">
        <v>8.3126700000000007</v>
      </c>
      <c r="EZ426">
        <v>16.010290000000001</v>
      </c>
      <c r="FA426">
        <v>7.6976200000000006</v>
      </c>
      <c r="FB426">
        <v>14.90217</v>
      </c>
      <c r="FC426">
        <v>0.57346250644375452</v>
      </c>
      <c r="FD426">
        <v>0.53300081953835299</v>
      </c>
      <c r="FE426">
        <v>0.61697579001664393</v>
      </c>
      <c r="FF426">
        <v>8.3974970478290945E-2</v>
      </c>
      <c r="FG426">
        <v>0.56958635569011851</v>
      </c>
      <c r="FH426">
        <v>1.0832840558049961</v>
      </c>
      <c r="FI426">
        <v>0.51583047473428678</v>
      </c>
      <c r="FJ426">
        <v>1.3930713142141169</v>
      </c>
      <c r="FK426">
        <v>0.87724083947982989</v>
      </c>
      <c r="FL426">
        <v>1.330270585840841</v>
      </c>
      <c r="FM426">
        <v>35.13499742077159</v>
      </c>
      <c r="FN426">
        <v>34.44</v>
      </c>
      <c r="FO426">
        <v>36.090000000000003</v>
      </c>
      <c r="FP426">
        <v>1.6500000000000059</v>
      </c>
      <c r="FQ426">
        <v>34.97</v>
      </c>
      <c r="FR426">
        <v>321.83178996036241</v>
      </c>
      <c r="FS426">
        <v>317.15337</v>
      </c>
      <c r="FT426">
        <v>323.11399999999998</v>
      </c>
      <c r="FU426">
        <v>5.9606299999999814</v>
      </c>
      <c r="FV426">
        <v>322.99995999999999</v>
      </c>
      <c r="FW426">
        <v>0.80350923619871073</v>
      </c>
      <c r="FX426">
        <v>0.79933200000000004</v>
      </c>
      <c r="FY426">
        <v>0.81265699999999996</v>
      </c>
      <c r="FZ426">
        <v>1.332499999999992E-2</v>
      </c>
      <c r="GA426">
        <v>0.80067100000000002</v>
      </c>
      <c r="GB426">
        <v>16</v>
      </c>
      <c r="GC426">
        <v>93</v>
      </c>
    </row>
    <row r="427" spans="1:185" x14ac:dyDescent="0.3">
      <c r="A427" s="36" t="s">
        <v>1944</v>
      </c>
      <c r="B427">
        <v>-5.4868776853874063E-2</v>
      </c>
      <c r="C427">
        <v>1.8122938551938741</v>
      </c>
      <c r="D427">
        <v>2.088346775360614</v>
      </c>
      <c r="E427">
        <v>-1.100748396300006</v>
      </c>
      <c r="F427">
        <v>-0.57743247231414796</v>
      </c>
      <c r="G427">
        <v>1.6781228583089189</v>
      </c>
      <c r="H427">
        <v>-54.161518889766079</v>
      </c>
      <c r="I427">
        <v>9.6249212446251176E-2</v>
      </c>
      <c r="J427">
        <v>0.16359883252286839</v>
      </c>
      <c r="K427">
        <v>0.30932637583095091</v>
      </c>
      <c r="L427">
        <v>0.15436578719997121</v>
      </c>
      <c r="M427">
        <v>0.14695867393740791</v>
      </c>
      <c r="N427">
        <v>0.19871472213247049</v>
      </c>
      <c r="O427">
        <v>-0.21821084522101791</v>
      </c>
      <c r="P427">
        <v>-1.9496123088547371E-2</v>
      </c>
      <c r="Q427">
        <v>-0.11885348916635689</v>
      </c>
      <c r="R427">
        <v>3.5545878502434798E-2</v>
      </c>
      <c r="S427">
        <v>1.1594245124427831</v>
      </c>
      <c r="T427">
        <v>-0.62237889127828205</v>
      </c>
      <c r="U427">
        <v>-0.54765796075082696</v>
      </c>
      <c r="V427">
        <v>1.961448314943449</v>
      </c>
      <c r="W427">
        <v>1.9530333443424861</v>
      </c>
      <c r="X427">
        <v>0.2261915034020793</v>
      </c>
      <c r="Y427">
        <v>0.22221024638457171</v>
      </c>
      <c r="Z427">
        <v>7.9600116986862007E-2</v>
      </c>
      <c r="AA427">
        <v>8.8385658851893645E-2</v>
      </c>
      <c r="AB427">
        <v>50.046459818224363</v>
      </c>
      <c r="AC427">
        <v>-0.36255054132270359</v>
      </c>
      <c r="AD427">
        <v>1.9115933004192409</v>
      </c>
      <c r="AE427">
        <v>0.58874204472478298</v>
      </c>
      <c r="AF427">
        <v>0.58476078770727535</v>
      </c>
      <c r="AG427">
        <v>0.96750579920961499</v>
      </c>
      <c r="AH427">
        <v>1.3095322373886451E-2</v>
      </c>
      <c r="AI427">
        <v>171.9339196185685</v>
      </c>
      <c r="AJ427">
        <v>97.697376738140917</v>
      </c>
      <c r="AK427">
        <v>177.21500371938521</v>
      </c>
      <c r="AL427">
        <v>240.88953650771819</v>
      </c>
      <c r="AM427">
        <v>180.16286406420511</v>
      </c>
      <c r="AN427">
        <v>250.48204893711181</v>
      </c>
      <c r="AO427">
        <v>80.12040636310374</v>
      </c>
      <c r="AP427">
        <v>196.24137759750499</v>
      </c>
      <c r="AQ427">
        <v>18.61583389143804</v>
      </c>
      <c r="AR427">
        <v>4.2160777744339244</v>
      </c>
      <c r="AS427">
        <v>12.16453462491936</v>
      </c>
      <c r="AT427">
        <v>-9.5483079289562482</v>
      </c>
      <c r="AU427">
        <v>-5.0377714418218806</v>
      </c>
      <c r="AV427">
        <v>-4.5105364871343676</v>
      </c>
      <c r="AW427">
        <v>1.902794241158172</v>
      </c>
      <c r="AX427">
        <v>1.1373</v>
      </c>
      <c r="AY427">
        <v>1.9446000000000001</v>
      </c>
      <c r="AZ427">
        <v>0.80730000000000013</v>
      </c>
      <c r="BA427">
        <v>1.6852</v>
      </c>
      <c r="BB427">
        <v>0.8947408581459898</v>
      </c>
      <c r="BC427">
        <v>0.88390000000000002</v>
      </c>
      <c r="BD427">
        <v>0.93179999999999996</v>
      </c>
      <c r="BE427">
        <v>4.7899999999999943E-2</v>
      </c>
      <c r="BF427">
        <v>0.9194</v>
      </c>
      <c r="BG427">
        <v>22.330044232192261</v>
      </c>
      <c r="BH427">
        <v>17.9619</v>
      </c>
      <c r="BI427">
        <v>23.684000000000001</v>
      </c>
      <c r="BJ427">
        <v>5.7221000000000011</v>
      </c>
      <c r="BK427">
        <v>19.643000000000001</v>
      </c>
      <c r="BL427">
        <v>5.9620404358012156</v>
      </c>
      <c r="BM427">
        <v>5.4344999999999999</v>
      </c>
      <c r="BN427">
        <v>6.1539000000000001</v>
      </c>
      <c r="BO427">
        <v>0.71940000000000026</v>
      </c>
      <c r="BP427">
        <v>5.8921000000000001</v>
      </c>
      <c r="BQ427">
        <v>2.7415903933946599</v>
      </c>
      <c r="BR427">
        <v>2.3635000000000002</v>
      </c>
      <c r="BS427">
        <v>4.6036999999999999</v>
      </c>
      <c r="BT427">
        <v>2.2402000000000002</v>
      </c>
      <c r="BU427">
        <v>3.9337</v>
      </c>
      <c r="BV427">
        <v>2.112278108442788</v>
      </c>
      <c r="BW427">
        <v>-0.81399999999999995</v>
      </c>
      <c r="BX427">
        <v>2.1318000000000001</v>
      </c>
      <c r="BY427">
        <v>2.9458000000000002</v>
      </c>
      <c r="BZ427">
        <v>0.43169999999999997</v>
      </c>
      <c r="CA427">
        <v>-4.8538685018374483</v>
      </c>
      <c r="CB427">
        <v>-5.0063000000000004</v>
      </c>
      <c r="CC427">
        <v>-3.7896999999999998</v>
      </c>
      <c r="CD427">
        <v>1.216600000000001</v>
      </c>
      <c r="CE427">
        <v>-4.3654000000000002</v>
      </c>
      <c r="CF427">
        <v>54.240671339606777</v>
      </c>
      <c r="CG427">
        <v>52.7</v>
      </c>
      <c r="CH427">
        <v>56</v>
      </c>
      <c r="CI427">
        <v>3.2999999999999972</v>
      </c>
      <c r="CJ427">
        <v>52.7</v>
      </c>
      <c r="CK427">
        <v>17.725353554390601</v>
      </c>
      <c r="CL427">
        <v>15.6</v>
      </c>
      <c r="CM427">
        <v>18.100000000000001</v>
      </c>
      <c r="CN427">
        <v>2.5000000000000022</v>
      </c>
      <c r="CO427">
        <v>17.2</v>
      </c>
      <c r="CP427">
        <v>45.673655165326039</v>
      </c>
      <c r="CQ427">
        <v>39.9</v>
      </c>
      <c r="CR427">
        <v>50</v>
      </c>
      <c r="CS427">
        <v>10.1</v>
      </c>
      <c r="CT427">
        <v>43.9</v>
      </c>
      <c r="CU427">
        <v>9.9934130860791619</v>
      </c>
      <c r="CV427">
        <v>9.6999999999999993</v>
      </c>
      <c r="CW427">
        <v>11.1</v>
      </c>
      <c r="CX427">
        <v>1.4</v>
      </c>
      <c r="CY427">
        <v>10.7</v>
      </c>
      <c r="CZ427">
        <v>33.830683806131098</v>
      </c>
      <c r="DA427">
        <v>32.6</v>
      </c>
      <c r="DB427">
        <v>47.4</v>
      </c>
      <c r="DC427">
        <v>14.8</v>
      </c>
      <c r="DD427">
        <v>38.700000000000003</v>
      </c>
      <c r="DE427">
        <v>7.672705322423405</v>
      </c>
      <c r="DF427">
        <v>4.5</v>
      </c>
      <c r="DG427">
        <v>7.8</v>
      </c>
      <c r="DH427">
        <v>3.3</v>
      </c>
      <c r="DI427">
        <v>6.2</v>
      </c>
      <c r="DJ427">
        <v>0.27641556454152272</v>
      </c>
      <c r="DK427">
        <v>0.26575895108421582</v>
      </c>
      <c r="DL427">
        <v>0.28910686628807442</v>
      </c>
      <c r="DM427">
        <v>2.3347915203858541E-2</v>
      </c>
      <c r="DN427">
        <v>0.26575895108421582</v>
      </c>
      <c r="DO427">
        <v>3.6038610639778459</v>
      </c>
      <c r="DP427">
        <v>3.4288180000000001</v>
      </c>
      <c r="DQ427">
        <v>3.7113939999999999</v>
      </c>
      <c r="DR427">
        <v>0.28257599999999972</v>
      </c>
      <c r="DS427">
        <v>3.4288180000000001</v>
      </c>
      <c r="DT427">
        <v>5.4239068040356839</v>
      </c>
      <c r="DU427">
        <v>5.385351</v>
      </c>
      <c r="DV427">
        <v>5.6737659999999996</v>
      </c>
      <c r="DW427">
        <v>0.28841499999999959</v>
      </c>
      <c r="DX427">
        <v>5.6246559999999999</v>
      </c>
      <c r="DY427">
        <v>3.7882662123098698</v>
      </c>
      <c r="DZ427">
        <v>3.680266</v>
      </c>
      <c r="EA427">
        <v>3.8765670000000001</v>
      </c>
      <c r="EB427">
        <v>0.19630100000000009</v>
      </c>
      <c r="EC427">
        <v>3.8203550000000002</v>
      </c>
      <c r="ED427">
        <v>6.1344286293576218</v>
      </c>
      <c r="EE427">
        <v>6.0738849999999998</v>
      </c>
      <c r="EF427">
        <v>6.2221130000000002</v>
      </c>
      <c r="EG427">
        <v>0.1482280000000005</v>
      </c>
      <c r="EH427">
        <v>6.1420139999999996</v>
      </c>
      <c r="EI427">
        <v>7.6677849072531279</v>
      </c>
      <c r="EJ427">
        <v>7.0890310000000003</v>
      </c>
      <c r="EK427">
        <v>7.7992100000000004</v>
      </c>
      <c r="EL427">
        <v>0.71017900000000012</v>
      </c>
      <c r="EM427">
        <v>7.0890310000000003</v>
      </c>
      <c r="EN427">
        <v>20.36651744691747</v>
      </c>
      <c r="EO427">
        <v>19.550190000000001</v>
      </c>
      <c r="EP427">
        <v>21.517050000000001</v>
      </c>
      <c r="EQ427">
        <v>1.9668600000000001</v>
      </c>
      <c r="ER427">
        <v>21.076709999999999</v>
      </c>
      <c r="ES427">
        <v>11.42982715337916</v>
      </c>
      <c r="ET427">
        <v>8.2020700000000009</v>
      </c>
      <c r="EU427">
        <v>11.50563</v>
      </c>
      <c r="EV427">
        <v>3.3035599999999992</v>
      </c>
      <c r="EW427">
        <v>9.7223199999999999</v>
      </c>
      <c r="EX427">
        <v>8.9366902935383141</v>
      </c>
      <c r="EY427">
        <v>8.1291700000000002</v>
      </c>
      <c r="EZ427">
        <v>12.08614</v>
      </c>
      <c r="FA427">
        <v>3.9569700000000001</v>
      </c>
      <c r="FB427">
        <v>11.35439</v>
      </c>
      <c r="FC427">
        <v>0.54074185494535443</v>
      </c>
      <c r="FD427">
        <v>0.51906792767529131</v>
      </c>
      <c r="FE427">
        <v>0.57128910528161758</v>
      </c>
      <c r="FF427">
        <v>5.2221177606326268E-2</v>
      </c>
      <c r="FG427">
        <v>0.55959784441548077</v>
      </c>
      <c r="FH427">
        <v>0.78185294834266295</v>
      </c>
      <c r="FI427">
        <v>0.71177267879751549</v>
      </c>
      <c r="FJ427">
        <v>1.473547531293929</v>
      </c>
      <c r="FK427">
        <v>0.76177485249641375</v>
      </c>
      <c r="FL427">
        <v>1.16786836886669</v>
      </c>
      <c r="FM427">
        <v>34.922399314870667</v>
      </c>
      <c r="FN427">
        <v>33</v>
      </c>
      <c r="FO427">
        <v>38.590000000000003</v>
      </c>
      <c r="FP427">
        <v>5.5900000000000034</v>
      </c>
      <c r="FQ427">
        <v>33.43</v>
      </c>
      <c r="FR427">
        <v>264.13672191931238</v>
      </c>
      <c r="FS427">
        <v>263.49927000000002</v>
      </c>
      <c r="FT427">
        <v>265.05444999999997</v>
      </c>
      <c r="FU427">
        <v>1.55517999999995</v>
      </c>
      <c r="FV427">
        <v>264.13893999999999</v>
      </c>
      <c r="FW427">
        <v>0.82285609944401517</v>
      </c>
      <c r="FX427">
        <v>0.819268</v>
      </c>
      <c r="FY427">
        <v>0.82613099999999995</v>
      </c>
      <c r="FZ427">
        <v>6.8629999999999516E-3</v>
      </c>
      <c r="GA427">
        <v>0.82352899999999996</v>
      </c>
      <c r="GB427">
        <v>6</v>
      </c>
      <c r="GC427">
        <v>14</v>
      </c>
    </row>
    <row r="428" spans="1:185" x14ac:dyDescent="0.3">
      <c r="A428" s="36" t="s">
        <v>1947</v>
      </c>
      <c r="B428">
        <v>-4.9478559576256062E-2</v>
      </c>
      <c r="C428">
        <v>1.800024645464199</v>
      </c>
      <c r="D428">
        <v>2.1647110267197789</v>
      </c>
      <c r="E428">
        <v>-1.117525336572273</v>
      </c>
      <c r="F428">
        <v>-0.62706033173013009</v>
      </c>
      <c r="G428">
        <v>1.7445856683024039</v>
      </c>
      <c r="H428">
        <v>-54.166156818157077</v>
      </c>
      <c r="I428">
        <v>9.2253607083476713E-2</v>
      </c>
      <c r="J428">
        <v>7.163385528144714E-2</v>
      </c>
      <c r="K428">
        <v>0.24026919651664591</v>
      </c>
      <c r="L428">
        <v>0.172074863450485</v>
      </c>
      <c r="M428">
        <v>0.16957376038246619</v>
      </c>
      <c r="N428">
        <v>0.20322042436665949</v>
      </c>
      <c r="O428">
        <v>-0.21686096024350421</v>
      </c>
      <c r="P428">
        <v>-1.364053587684457E-2</v>
      </c>
      <c r="Q428">
        <v>-0.1152541986481793</v>
      </c>
      <c r="R428">
        <v>3.2680482073248321E-2</v>
      </c>
      <c r="S428">
        <v>1.1893372173136001</v>
      </c>
      <c r="T428">
        <v>-0.61793500297265724</v>
      </c>
      <c r="U428">
        <v>-0.53612135707282005</v>
      </c>
      <c r="V428">
        <v>1.960219601700711</v>
      </c>
      <c r="W428">
        <v>1.9474001957806599</v>
      </c>
      <c r="X428">
        <v>0.2351579849133979</v>
      </c>
      <c r="Y428">
        <v>0.23058592069478021</v>
      </c>
      <c r="Z428">
        <v>7.6328124509334391E-2</v>
      </c>
      <c r="AA428">
        <v>7.7924094368024124E-2</v>
      </c>
      <c r="AB428">
        <v>50.571737534534329</v>
      </c>
      <c r="AC428">
        <v>-0.36482466109235212</v>
      </c>
      <c r="AD428">
        <v>1.906532781919448</v>
      </c>
      <c r="AE428">
        <v>0.59998264600574991</v>
      </c>
      <c r="AF428">
        <v>0.59541058178713224</v>
      </c>
      <c r="AG428">
        <v>1.05049421993286</v>
      </c>
      <c r="AH428">
        <v>1.2541333124323239E-2</v>
      </c>
      <c r="AI428">
        <v>221.33992947574981</v>
      </c>
      <c r="AJ428">
        <v>203.91501567033549</v>
      </c>
      <c r="AK428">
        <v>210.1639456891574</v>
      </c>
      <c r="AL428">
        <v>249.94082702515891</v>
      </c>
      <c r="AM428">
        <v>240.5640039689365</v>
      </c>
      <c r="AN428">
        <v>336.969224748572</v>
      </c>
      <c r="AO428">
        <v>104.5403799809006</v>
      </c>
      <c r="AP428">
        <v>258.42002306308427</v>
      </c>
      <c r="AQ428">
        <v>19.11224868025516</v>
      </c>
      <c r="AR428">
        <v>4.0391967137291758</v>
      </c>
      <c r="AS428">
        <v>12.567832255364779</v>
      </c>
      <c r="AT428">
        <v>-11.176799931752919</v>
      </c>
      <c r="AU428">
        <v>-6.0170861296405302</v>
      </c>
      <c r="AV428">
        <v>-5.1597138021123881</v>
      </c>
      <c r="AW428">
        <v>1.7171119480217849</v>
      </c>
      <c r="AX428">
        <v>1.2176</v>
      </c>
      <c r="AY428">
        <v>1.7212000000000001</v>
      </c>
      <c r="AZ428">
        <v>0.50360000000000005</v>
      </c>
      <c r="BA428">
        <v>1.2176</v>
      </c>
      <c r="BB428">
        <v>0.93134944850962054</v>
      </c>
      <c r="BC428">
        <v>0.89610000000000001</v>
      </c>
      <c r="BD428">
        <v>0.93200000000000005</v>
      </c>
      <c r="BE428">
        <v>3.5900000000000043E-2</v>
      </c>
      <c r="BF428">
        <v>0.89610000000000001</v>
      </c>
      <c r="BG428">
        <v>17.916148164357281</v>
      </c>
      <c r="BH428">
        <v>17.796299999999999</v>
      </c>
      <c r="BI428">
        <v>22.5275</v>
      </c>
      <c r="BJ428">
        <v>4.7312000000000012</v>
      </c>
      <c r="BK428">
        <v>22.5275</v>
      </c>
      <c r="BL428">
        <v>5.035311823589117</v>
      </c>
      <c r="BM428">
        <v>2.4693000000000001</v>
      </c>
      <c r="BN428">
        <v>5.0932000000000004</v>
      </c>
      <c r="BO428">
        <v>2.6238999999999999</v>
      </c>
      <c r="BP428">
        <v>2.4693000000000001</v>
      </c>
      <c r="BQ428">
        <v>2.9749877647304648</v>
      </c>
      <c r="BR428">
        <v>2.0160999999999998</v>
      </c>
      <c r="BS428">
        <v>2.9882</v>
      </c>
      <c r="BT428">
        <v>0.97210000000000019</v>
      </c>
      <c r="BU428">
        <v>2.0160999999999998</v>
      </c>
      <c r="BV428">
        <v>0.96881925093251953</v>
      </c>
      <c r="BW428">
        <v>-0.99370000000000003</v>
      </c>
      <c r="BX428">
        <v>1.0105</v>
      </c>
      <c r="BY428">
        <v>2.0042</v>
      </c>
      <c r="BZ428">
        <v>-0.99370000000000003</v>
      </c>
      <c r="CA428">
        <v>-3.9439069730652911</v>
      </c>
      <c r="CB428">
        <v>-3.9988000000000001</v>
      </c>
      <c r="CC428">
        <v>-1.0224</v>
      </c>
      <c r="CD428">
        <v>2.9763999999999999</v>
      </c>
      <c r="CE428">
        <v>-1.0224</v>
      </c>
      <c r="CF428">
        <v>78.549201685487688</v>
      </c>
      <c r="CG428">
        <v>77.8</v>
      </c>
      <c r="CH428">
        <v>81</v>
      </c>
      <c r="CI428">
        <v>3.2000000000000028</v>
      </c>
      <c r="CJ428">
        <v>77.8</v>
      </c>
      <c r="CK428">
        <v>27.292325754283951</v>
      </c>
      <c r="CL428">
        <v>25.7</v>
      </c>
      <c r="CM428">
        <v>27.8</v>
      </c>
      <c r="CN428">
        <v>2.100000000000001</v>
      </c>
      <c r="CO428">
        <v>25.7</v>
      </c>
      <c r="CP428">
        <v>64.200905460197745</v>
      </c>
      <c r="CQ428">
        <v>55.7</v>
      </c>
      <c r="CR428">
        <v>67.5</v>
      </c>
      <c r="CS428">
        <v>11.8</v>
      </c>
      <c r="CT428">
        <v>55.7</v>
      </c>
      <c r="CU428">
        <v>10.36244505444475</v>
      </c>
      <c r="CV428">
        <v>10.3</v>
      </c>
      <c r="CW428">
        <v>11.4</v>
      </c>
      <c r="CX428">
        <v>1.1000000000000001</v>
      </c>
      <c r="CY428">
        <v>11.4</v>
      </c>
      <c r="CZ428">
        <v>40.246467203303688</v>
      </c>
      <c r="DA428">
        <v>33.4</v>
      </c>
      <c r="DB428">
        <v>45</v>
      </c>
      <c r="DC428">
        <v>11.6</v>
      </c>
      <c r="DD428">
        <v>45</v>
      </c>
      <c r="DE428">
        <v>16.92988069983921</v>
      </c>
      <c r="DF428">
        <v>14.3</v>
      </c>
      <c r="DG428">
        <v>17.100000000000001</v>
      </c>
      <c r="DH428">
        <v>2.8000000000000012</v>
      </c>
      <c r="DI428">
        <v>14.3</v>
      </c>
      <c r="DJ428">
        <v>0.3039829816422821</v>
      </c>
      <c r="DK428">
        <v>0.29957643434732378</v>
      </c>
      <c r="DL428">
        <v>0.31665363565285382</v>
      </c>
      <c r="DM428">
        <v>1.7077201305529921E-2</v>
      </c>
      <c r="DN428">
        <v>0.29957643434732378</v>
      </c>
      <c r="DO428">
        <v>4.4101607754893513</v>
      </c>
      <c r="DP428">
        <v>3.9567139999999998</v>
      </c>
      <c r="DQ428">
        <v>4.4313529999999997</v>
      </c>
      <c r="DR428">
        <v>0.47463899999999981</v>
      </c>
      <c r="DS428">
        <v>3.9567139999999998</v>
      </c>
      <c r="DT428">
        <v>5.9665141402686626</v>
      </c>
      <c r="DU428">
        <v>5.959797</v>
      </c>
      <c r="DV428">
        <v>6.0031090000000003</v>
      </c>
      <c r="DW428">
        <v>4.3312000000000239E-2</v>
      </c>
      <c r="DX428">
        <v>5.9746499999999996</v>
      </c>
      <c r="DY428">
        <v>4.6359509492630124</v>
      </c>
      <c r="DZ428">
        <v>3.9567139999999998</v>
      </c>
      <c r="EA428">
        <v>4.6762980000000001</v>
      </c>
      <c r="EB428">
        <v>0.71958400000000022</v>
      </c>
      <c r="EC428">
        <v>3.9567139999999998</v>
      </c>
      <c r="ED428">
        <v>6.1453531843551117</v>
      </c>
      <c r="EE428">
        <v>6.1361220000000003</v>
      </c>
      <c r="EF428">
        <v>6.6022910000000001</v>
      </c>
      <c r="EG428">
        <v>0.46616899999999978</v>
      </c>
      <c r="EH428">
        <v>6.6022910000000001</v>
      </c>
      <c r="EI428">
        <v>7.3824229815843729</v>
      </c>
      <c r="EJ428">
        <v>7.3526210000000001</v>
      </c>
      <c r="EK428">
        <v>7.5448380000000004</v>
      </c>
      <c r="EL428">
        <v>0.1922170000000003</v>
      </c>
      <c r="EM428">
        <v>7.3987480000000003</v>
      </c>
      <c r="EN428">
        <v>28.814937227653331</v>
      </c>
      <c r="EO428">
        <v>25.741230000000002</v>
      </c>
      <c r="EP428">
        <v>29.071110000000001</v>
      </c>
      <c r="EQ428">
        <v>3.3298799999999988</v>
      </c>
      <c r="ER428">
        <v>25.741230000000002</v>
      </c>
      <c r="ES428">
        <v>12.145081511820591</v>
      </c>
      <c r="ET428">
        <v>11.703609999999999</v>
      </c>
      <c r="EU428">
        <v>14.548019999999999</v>
      </c>
      <c r="EV428">
        <v>2.8444099999999999</v>
      </c>
      <c r="EW428">
        <v>13.476509999999999</v>
      </c>
      <c r="EX428">
        <v>16.669855715832739</v>
      </c>
      <c r="EY428">
        <v>12.264720000000001</v>
      </c>
      <c r="EZ428">
        <v>17.3675</v>
      </c>
      <c r="FA428">
        <v>5.1027799999999992</v>
      </c>
      <c r="FB428">
        <v>12.264720000000001</v>
      </c>
      <c r="FC428">
        <v>0.60191190170637832</v>
      </c>
      <c r="FD428">
        <v>0.53770558579221628</v>
      </c>
      <c r="FE428">
        <v>0.60726306521405371</v>
      </c>
      <c r="FF428">
        <v>6.9557479421837431E-2</v>
      </c>
      <c r="FG428">
        <v>0.53770558579221628</v>
      </c>
      <c r="FH428">
        <v>1.3909397675707471</v>
      </c>
      <c r="FI428">
        <v>0.88526754843614464</v>
      </c>
      <c r="FJ428">
        <v>1.48394384296811</v>
      </c>
      <c r="FK428">
        <v>0.59867629453196536</v>
      </c>
      <c r="FL428">
        <v>0.91008131927331337</v>
      </c>
      <c r="FM428">
        <v>34.669086384516902</v>
      </c>
      <c r="FN428">
        <v>34.61</v>
      </c>
      <c r="FO428">
        <v>35.1</v>
      </c>
      <c r="FP428">
        <v>0.49000000000000199</v>
      </c>
      <c r="FQ428">
        <v>35.1</v>
      </c>
      <c r="FR428">
        <v>329.86004698484078</v>
      </c>
      <c r="FS428">
        <v>329.09429</v>
      </c>
      <c r="FT428">
        <v>335.03327999999999</v>
      </c>
      <c r="FU428">
        <v>5.9389899999999898</v>
      </c>
      <c r="FV428">
        <v>335.03327999999999</v>
      </c>
      <c r="FW428">
        <v>0.81053647492701286</v>
      </c>
      <c r="FX428">
        <v>0.79864800000000002</v>
      </c>
      <c r="FY428">
        <v>0.81244700000000003</v>
      </c>
      <c r="FZ428">
        <v>1.3799000000000009E-2</v>
      </c>
      <c r="GA428">
        <v>0.79864800000000002</v>
      </c>
      <c r="GB428">
        <v>3</v>
      </c>
      <c r="GC428">
        <v>8</v>
      </c>
    </row>
    <row r="429" spans="1:185" x14ac:dyDescent="0.3">
      <c r="A429" s="36" t="s">
        <v>1950</v>
      </c>
      <c r="B429">
        <v>-5.0562113699275782E-2</v>
      </c>
      <c r="C429">
        <v>1.8171529451177191</v>
      </c>
      <c r="D429">
        <v>2.0729591643781951</v>
      </c>
      <c r="E429">
        <v>-1.0804422977182679</v>
      </c>
      <c r="F429">
        <v>-0.5880528338612423</v>
      </c>
      <c r="G429">
        <v>1.6684983678533429</v>
      </c>
      <c r="H429">
        <v>-54.162480346265141</v>
      </c>
      <c r="I429">
        <v>9.3418053824567721E-2</v>
      </c>
      <c r="J429">
        <v>5.7070553674930302E-2</v>
      </c>
      <c r="K429">
        <v>0.2756097118512284</v>
      </c>
      <c r="L429">
        <v>0.16543968749252161</v>
      </c>
      <c r="M429">
        <v>0.15773983252430909</v>
      </c>
      <c r="N429">
        <v>0.20345642061379221</v>
      </c>
      <c r="O429">
        <v>-0.21868551509098641</v>
      </c>
      <c r="P429">
        <v>-1.522909447719429E-2</v>
      </c>
      <c r="Q429">
        <v>-0.11695597808987911</v>
      </c>
      <c r="R429">
        <v>3.3620297427106073E-2</v>
      </c>
      <c r="S429">
        <v>1.1697846568350869</v>
      </c>
      <c r="T429">
        <v>-0.61880657625571256</v>
      </c>
      <c r="U429">
        <v>-0.53516562541305457</v>
      </c>
      <c r="V429">
        <v>1.9605289426403889</v>
      </c>
      <c r="W429">
        <v>1.949678346974582</v>
      </c>
      <c r="X429">
        <v>0.2301574180317725</v>
      </c>
      <c r="Y429">
        <v>0.22322433697941199</v>
      </c>
      <c r="Z429">
        <v>7.2660968572241275E-2</v>
      </c>
      <c r="AA429">
        <v>7.6417007685992078E-2</v>
      </c>
      <c r="AB429">
        <v>50.32954239873596</v>
      </c>
      <c r="AC429">
        <v>-0.3706753075543664</v>
      </c>
      <c r="AD429">
        <v>1.9170258947156591</v>
      </c>
      <c r="AE429">
        <v>0.60083272558613876</v>
      </c>
      <c r="AF429">
        <v>0.59389964453377841</v>
      </c>
      <c r="AG429">
        <v>0.94188446659015068</v>
      </c>
      <c r="AH429">
        <v>1.237834533005166E-2</v>
      </c>
      <c r="AI429">
        <v>202.07389464908499</v>
      </c>
      <c r="AJ429">
        <v>155.49165691516339</v>
      </c>
      <c r="AK429">
        <v>199.19711708536391</v>
      </c>
      <c r="AL429">
        <v>251.53292775975399</v>
      </c>
      <c r="AM429">
        <v>216.89991703715219</v>
      </c>
      <c r="AN429">
        <v>304.94185865048757</v>
      </c>
      <c r="AO429">
        <v>90.728491348565768</v>
      </c>
      <c r="AP429">
        <v>242.49475102815219</v>
      </c>
      <c r="AQ429">
        <v>18.856716197103388</v>
      </c>
      <c r="AR429">
        <v>4.2164634819804636</v>
      </c>
      <c r="AS429">
        <v>12.1163147797132</v>
      </c>
      <c r="AT429">
        <v>-10.761357624627751</v>
      </c>
      <c r="AU429">
        <v>-5.8098730844214082</v>
      </c>
      <c r="AV429">
        <v>-4.951484540206339</v>
      </c>
      <c r="AW429">
        <v>1.7983683392022509</v>
      </c>
      <c r="AX429">
        <v>0.36399999999999999</v>
      </c>
      <c r="AY429">
        <v>1.9554</v>
      </c>
      <c r="AZ429">
        <v>1.5913999999999999</v>
      </c>
      <c r="BA429">
        <v>1.8091999999999999</v>
      </c>
      <c r="BB429">
        <v>0.93322959633078728</v>
      </c>
      <c r="BC429">
        <v>0.93030000000000002</v>
      </c>
      <c r="BD429">
        <v>0.97389999999999999</v>
      </c>
      <c r="BE429">
        <v>4.3599999999999972E-2</v>
      </c>
      <c r="BF429">
        <v>0.93310000000000004</v>
      </c>
      <c r="BG429">
        <v>17.648282857872719</v>
      </c>
      <c r="BH429">
        <v>10.953099999999999</v>
      </c>
      <c r="BI429">
        <v>18.1556</v>
      </c>
      <c r="BJ429">
        <v>7.2025000000000006</v>
      </c>
      <c r="BK429">
        <v>17.660699999999999</v>
      </c>
      <c r="BL429">
        <v>5.2802885251693699</v>
      </c>
      <c r="BM429">
        <v>4.8620000000000001</v>
      </c>
      <c r="BN429">
        <v>5.3575999999999997</v>
      </c>
      <c r="BO429">
        <v>0.4955999999999996</v>
      </c>
      <c r="BP429">
        <v>5.3575999999999997</v>
      </c>
      <c r="BQ429">
        <v>2.9010560016439011</v>
      </c>
      <c r="BR429">
        <v>2.3210000000000002</v>
      </c>
      <c r="BS429">
        <v>4.3025000000000002</v>
      </c>
      <c r="BT429">
        <v>1.9815</v>
      </c>
      <c r="BU429">
        <v>2.7469999999999999</v>
      </c>
      <c r="BV429">
        <v>1.2864941396119769</v>
      </c>
      <c r="BW429">
        <v>-1.5287999999999999</v>
      </c>
      <c r="BX429">
        <v>1.6667000000000001</v>
      </c>
      <c r="BY429">
        <v>3.1955</v>
      </c>
      <c r="BZ429">
        <v>1.5748</v>
      </c>
      <c r="CA429">
        <v>-4.1875446568685941</v>
      </c>
      <c r="CB429">
        <v>-4.3217999999999996</v>
      </c>
      <c r="CC429">
        <v>-2.7050999999999998</v>
      </c>
      <c r="CD429">
        <v>1.6167</v>
      </c>
      <c r="CE429">
        <v>-4.3217999999999996</v>
      </c>
      <c r="CF429">
        <v>62.447107622335352</v>
      </c>
      <c r="CG429">
        <v>54.9</v>
      </c>
      <c r="CH429">
        <v>78.3</v>
      </c>
      <c r="CI429">
        <v>23.4</v>
      </c>
      <c r="CJ429">
        <v>54.9</v>
      </c>
      <c r="CK429">
        <v>20.583277575397499</v>
      </c>
      <c r="CL429">
        <v>17.399999999999999</v>
      </c>
      <c r="CM429">
        <v>28</v>
      </c>
      <c r="CN429">
        <v>10.6</v>
      </c>
      <c r="CO429">
        <v>17.399999999999999</v>
      </c>
      <c r="CP429">
        <v>61.27153520221372</v>
      </c>
      <c r="CQ429">
        <v>56.1</v>
      </c>
      <c r="CR429">
        <v>63.5</v>
      </c>
      <c r="CS429">
        <v>7.3999999999999986</v>
      </c>
      <c r="CT429">
        <v>60.8</v>
      </c>
      <c r="CU429">
        <v>10.2152641984138</v>
      </c>
      <c r="CV429">
        <v>10.1</v>
      </c>
      <c r="CW429">
        <v>13.4</v>
      </c>
      <c r="CX429">
        <v>3.3000000000000012</v>
      </c>
      <c r="CY429">
        <v>10.1</v>
      </c>
      <c r="CZ429">
        <v>28.552988650559289</v>
      </c>
      <c r="DA429">
        <v>18.600000000000001</v>
      </c>
      <c r="DB429">
        <v>33.799999999999997</v>
      </c>
      <c r="DC429">
        <v>15.2</v>
      </c>
      <c r="DD429">
        <v>30.9</v>
      </c>
      <c r="DE429">
        <v>10.35477419849542</v>
      </c>
      <c r="DF429">
        <v>5</v>
      </c>
      <c r="DG429">
        <v>17.3</v>
      </c>
      <c r="DH429">
        <v>12.3</v>
      </c>
      <c r="DI429">
        <v>7.3</v>
      </c>
      <c r="DJ429">
        <v>0.25984667657773147</v>
      </c>
      <c r="DK429">
        <v>0.219336795844986</v>
      </c>
      <c r="DL429">
        <v>0.34615384615384609</v>
      </c>
      <c r="DM429">
        <v>0.12681705030886009</v>
      </c>
      <c r="DN429">
        <v>0.219336795844986</v>
      </c>
      <c r="DO429">
        <v>4.287016285702923</v>
      </c>
      <c r="DP429">
        <v>3.88625</v>
      </c>
      <c r="DQ429">
        <v>4.4183909999999997</v>
      </c>
      <c r="DR429">
        <v>0.53214099999999975</v>
      </c>
      <c r="DS429">
        <v>4.4107419999999999</v>
      </c>
      <c r="DT429">
        <v>5.7658114378031158</v>
      </c>
      <c r="DU429">
        <v>5.5166950000000003</v>
      </c>
      <c r="DV429">
        <v>5.9805900000000003</v>
      </c>
      <c r="DW429">
        <v>0.46389499999999989</v>
      </c>
      <c r="DX429">
        <v>5.8437539999999997</v>
      </c>
      <c r="DY429">
        <v>4.515889914042825</v>
      </c>
      <c r="DZ429">
        <v>4.0127370000000004</v>
      </c>
      <c r="EA429">
        <v>4.6687640000000004</v>
      </c>
      <c r="EB429">
        <v>0.65602699999999992</v>
      </c>
      <c r="EC429">
        <v>4.6687640000000004</v>
      </c>
      <c r="ED429">
        <v>6.103705255701346</v>
      </c>
      <c r="EE429">
        <v>6.0860770000000004</v>
      </c>
      <c r="EF429">
        <v>6.1857689999999996</v>
      </c>
      <c r="EG429">
        <v>9.9691999999999226E-2</v>
      </c>
      <c r="EH429">
        <v>6.0964150000000004</v>
      </c>
      <c r="EI429">
        <v>7.3262335219685522</v>
      </c>
      <c r="EJ429">
        <v>7.2817930000000004</v>
      </c>
      <c r="EK429">
        <v>7.8943289999999999</v>
      </c>
      <c r="EL429">
        <v>0.61253599999999953</v>
      </c>
      <c r="EM429">
        <v>7.2988439999999999</v>
      </c>
      <c r="EN429">
        <v>26.029683862525552</v>
      </c>
      <c r="EO429">
        <v>23.576589999999999</v>
      </c>
      <c r="EP429">
        <v>26.531659999999999</v>
      </c>
      <c r="EQ429">
        <v>2.9550699999999992</v>
      </c>
      <c r="ER429">
        <v>25.85378</v>
      </c>
      <c r="ES429">
        <v>11.59033091769602</v>
      </c>
      <c r="ET429">
        <v>5.9870599999999996</v>
      </c>
      <c r="EU429">
        <v>14.47631</v>
      </c>
      <c r="EV429">
        <v>8.4892500000000002</v>
      </c>
      <c r="EW429">
        <v>11.14265</v>
      </c>
      <c r="EX429">
        <v>14.43935294482953</v>
      </c>
      <c r="EY429">
        <v>11.4983</v>
      </c>
      <c r="EZ429">
        <v>17.720400000000001</v>
      </c>
      <c r="FA429">
        <v>6.2221000000000011</v>
      </c>
      <c r="FB429">
        <v>14.711130000000001</v>
      </c>
      <c r="FC429">
        <v>0.5944340353478007</v>
      </c>
      <c r="FD429">
        <v>0.53841328259915389</v>
      </c>
      <c r="FE429">
        <v>0.60589755148665114</v>
      </c>
      <c r="FF429">
        <v>6.7484268887497256E-2</v>
      </c>
      <c r="FG429">
        <v>0.59041695840646813</v>
      </c>
      <c r="FH429">
        <v>1.2617067152518699</v>
      </c>
      <c r="FI429">
        <v>0.79737728109624384</v>
      </c>
      <c r="FJ429">
        <v>2.9597832659101471</v>
      </c>
      <c r="FK429">
        <v>2.162405984813903</v>
      </c>
      <c r="FL429">
        <v>1.3202541585708969</v>
      </c>
      <c r="FM429">
        <v>34.04490148087018</v>
      </c>
      <c r="FN429">
        <v>33.200000000000003</v>
      </c>
      <c r="FO429">
        <v>35.36</v>
      </c>
      <c r="FP429">
        <v>2.159999999999997</v>
      </c>
      <c r="FQ429">
        <v>34.04</v>
      </c>
      <c r="FR429">
        <v>309.73073270938801</v>
      </c>
      <c r="FS429">
        <v>307.27071999999998</v>
      </c>
      <c r="FT429">
        <v>319.55074999999999</v>
      </c>
      <c r="FU429">
        <v>12.280030000000011</v>
      </c>
      <c r="FV429">
        <v>310.80187999999998</v>
      </c>
      <c r="FW429">
        <v>0.8047665721077959</v>
      </c>
      <c r="FX429">
        <v>0.78430100000000003</v>
      </c>
      <c r="FY429">
        <v>0.81145</v>
      </c>
      <c r="FZ429">
        <v>2.7148999999999979E-2</v>
      </c>
      <c r="GA429">
        <v>0.80233500000000002</v>
      </c>
      <c r="GB429">
        <v>10</v>
      </c>
      <c r="GC429">
        <v>26</v>
      </c>
    </row>
    <row r="430" spans="1:185" x14ac:dyDescent="0.3">
      <c r="A430" s="36" t="s">
        <v>1953</v>
      </c>
      <c r="B430">
        <v>-5.0825720135094427E-2</v>
      </c>
      <c r="C430">
        <v>1.840777199580677</v>
      </c>
      <c r="D430">
        <v>2.0551167645713861</v>
      </c>
      <c r="E430">
        <v>-0.97352676702139695</v>
      </c>
      <c r="F430">
        <v>-0.69679300910948649</v>
      </c>
      <c r="G430">
        <v>1.670319776494408</v>
      </c>
      <c r="H430">
        <v>-54.157383545355707</v>
      </c>
      <c r="I430">
        <v>8.694026144115112E-2</v>
      </c>
      <c r="J430">
        <v>0.29460831371216839</v>
      </c>
      <c r="K430">
        <v>0.29849953984678079</v>
      </c>
      <c r="L430">
        <v>0.16679585362742519</v>
      </c>
      <c r="M430">
        <v>0.15398079488794589</v>
      </c>
      <c r="N430">
        <v>0.20802525948013709</v>
      </c>
      <c r="O430">
        <v>-0.22631982356656441</v>
      </c>
      <c r="P430">
        <v>-1.8294564086427371E-2</v>
      </c>
      <c r="Q430">
        <v>-0.1223071923119802</v>
      </c>
      <c r="R430">
        <v>3.5951155282444518E-2</v>
      </c>
      <c r="S430">
        <v>1.1747911901802199</v>
      </c>
      <c r="T430">
        <v>-0.61703659982032</v>
      </c>
      <c r="U430">
        <v>-0.5288297314738315</v>
      </c>
      <c r="V430">
        <v>1.960591911217523</v>
      </c>
      <c r="W430">
        <v>1.954041202009241</v>
      </c>
      <c r="X430">
        <v>0.2243215198183133</v>
      </c>
      <c r="Y430">
        <v>0.21580351935847211</v>
      </c>
      <c r="Z430">
        <v>6.7097176939182893E-2</v>
      </c>
      <c r="AA430">
        <v>9.0661520490187206E-2</v>
      </c>
      <c r="AB430">
        <v>51.372414569264542</v>
      </c>
      <c r="AC430">
        <v>-0.37842431773575758</v>
      </c>
      <c r="AD430">
        <v>1.9241771632839479</v>
      </c>
      <c r="AE430">
        <v>0.60274583755407096</v>
      </c>
      <c r="AF430">
        <v>0.59422783709422966</v>
      </c>
      <c r="AG430">
        <v>0.86854176466136168</v>
      </c>
      <c r="AH430">
        <v>1.427997817387195E-2</v>
      </c>
      <c r="AI430">
        <v>196.24544626310109</v>
      </c>
      <c r="AJ430">
        <v>144.28063290867439</v>
      </c>
      <c r="AK430">
        <v>181.50397041363641</v>
      </c>
      <c r="AL430">
        <v>262.9517354367153</v>
      </c>
      <c r="AM430">
        <v>191.19303444399989</v>
      </c>
      <c r="AN430">
        <v>268.90003103021161</v>
      </c>
      <c r="AO430">
        <v>83.902369204619887</v>
      </c>
      <c r="AP430">
        <v>219.1982252938935</v>
      </c>
      <c r="AQ430">
        <v>18.529925048267408</v>
      </c>
      <c r="AR430">
        <v>4.2198586550469708</v>
      </c>
      <c r="AS430">
        <v>12.4099939705801</v>
      </c>
      <c r="AT430">
        <v>-9.7898161584279517</v>
      </c>
      <c r="AU430">
        <v>-4.7800721121723173</v>
      </c>
      <c r="AV430">
        <v>-5.0097440462556344</v>
      </c>
      <c r="AW430">
        <v>1.3262681391905911</v>
      </c>
      <c r="AX430">
        <v>0.45119999999999999</v>
      </c>
      <c r="AY430">
        <v>1.4259999999999999</v>
      </c>
      <c r="AZ430">
        <v>0.97479999999999989</v>
      </c>
      <c r="BA430">
        <v>1.3265</v>
      </c>
      <c r="BB430">
        <v>0.93921315632646474</v>
      </c>
      <c r="BC430">
        <v>0.93920000000000003</v>
      </c>
      <c r="BD430">
        <v>0.97060000000000002</v>
      </c>
      <c r="BE430">
        <v>3.1399999999999977E-2</v>
      </c>
      <c r="BF430">
        <v>0.93920000000000003</v>
      </c>
      <c r="BG430">
        <v>16.967622536968531</v>
      </c>
      <c r="BH430">
        <v>11.592499999999999</v>
      </c>
      <c r="BI430">
        <v>16.969799999999999</v>
      </c>
      <c r="BJ430">
        <v>5.3773</v>
      </c>
      <c r="BK430">
        <v>16.969799999999999</v>
      </c>
      <c r="BL430">
        <v>7.1076114453746611</v>
      </c>
      <c r="BM430">
        <v>5.1913999999999998</v>
      </c>
      <c r="BN430">
        <v>7.1083999999999996</v>
      </c>
      <c r="BO430">
        <v>1.917</v>
      </c>
      <c r="BP430">
        <v>7.1083999999999996</v>
      </c>
      <c r="BQ430">
        <v>4.8951676003747711</v>
      </c>
      <c r="BR430">
        <v>2.6652999999999998</v>
      </c>
      <c r="BS430">
        <v>4.8959999999999999</v>
      </c>
      <c r="BT430">
        <v>2.2307000000000001</v>
      </c>
      <c r="BU430">
        <v>4.8959999999999999</v>
      </c>
      <c r="BV430">
        <v>0.25145298795278709</v>
      </c>
      <c r="BW430">
        <v>-1.3236000000000001</v>
      </c>
      <c r="BX430">
        <v>2.3129</v>
      </c>
      <c r="BY430">
        <v>3.6364999999999998</v>
      </c>
      <c r="BZ430">
        <v>0.25130000000000002</v>
      </c>
      <c r="CA430">
        <v>-5.1467205584007667</v>
      </c>
      <c r="CB430">
        <v>-5.1474000000000002</v>
      </c>
      <c r="CC430">
        <v>-3.0491000000000001</v>
      </c>
      <c r="CD430">
        <v>2.0983000000000001</v>
      </c>
      <c r="CE430">
        <v>-5.1474000000000002</v>
      </c>
      <c r="CF430">
        <v>49.701805736318022</v>
      </c>
      <c r="CG430">
        <v>49.7</v>
      </c>
      <c r="CH430">
        <v>57.8</v>
      </c>
      <c r="CI430">
        <v>8.0999999999999943</v>
      </c>
      <c r="CJ430">
        <v>49.7</v>
      </c>
      <c r="CK430">
        <v>14.600213923160149</v>
      </c>
      <c r="CL430">
        <v>14.2</v>
      </c>
      <c r="CM430">
        <v>18</v>
      </c>
      <c r="CN430">
        <v>3.8000000000000012</v>
      </c>
      <c r="CO430">
        <v>14.6</v>
      </c>
      <c r="CP430">
        <v>53.592954044508552</v>
      </c>
      <c r="CQ430">
        <v>40.799999999999997</v>
      </c>
      <c r="CR430">
        <v>53.6</v>
      </c>
      <c r="CS430">
        <v>12.8</v>
      </c>
      <c r="CT430">
        <v>53.6</v>
      </c>
      <c r="CU430">
        <v>10.40071952629072</v>
      </c>
      <c r="CV430">
        <v>10.4</v>
      </c>
      <c r="CW430">
        <v>12.5</v>
      </c>
      <c r="CX430">
        <v>2.1</v>
      </c>
      <c r="CY430">
        <v>10.4</v>
      </c>
      <c r="CZ430">
        <v>29.909656079931018</v>
      </c>
      <c r="DA430">
        <v>29.9</v>
      </c>
      <c r="DB430">
        <v>50.8</v>
      </c>
      <c r="DC430">
        <v>20.9</v>
      </c>
      <c r="DD430">
        <v>29.9</v>
      </c>
      <c r="DE430">
        <v>4.1994943583229754</v>
      </c>
      <c r="DF430">
        <v>1.7</v>
      </c>
      <c r="DG430">
        <v>5.8</v>
      </c>
      <c r="DH430">
        <v>4.0999999999999996</v>
      </c>
      <c r="DI430">
        <v>4.2</v>
      </c>
      <c r="DJ430">
        <v>0.2267437941309553</v>
      </c>
      <c r="DK430">
        <v>0.22673357664233579</v>
      </c>
      <c r="DL430">
        <v>0.27367424242424238</v>
      </c>
      <c r="DM430">
        <v>4.6940665781906643E-2</v>
      </c>
      <c r="DN430">
        <v>0.22673357664233579</v>
      </c>
      <c r="DO430">
        <v>4.0859404246482987</v>
      </c>
      <c r="DP430">
        <v>3.4850140000000001</v>
      </c>
      <c r="DQ430">
        <v>4.0861489999999998</v>
      </c>
      <c r="DR430">
        <v>0.60113499999999975</v>
      </c>
      <c r="DS430">
        <v>4.0861489999999998</v>
      </c>
      <c r="DT430">
        <v>5.49666480181999</v>
      </c>
      <c r="DU430">
        <v>5.4964630000000003</v>
      </c>
      <c r="DV430">
        <v>6.1038810000000003</v>
      </c>
      <c r="DW430">
        <v>0.60741800000000001</v>
      </c>
      <c r="DX430">
        <v>5.4964630000000003</v>
      </c>
      <c r="DY430">
        <v>4.2565363384683392</v>
      </c>
      <c r="DZ430">
        <v>3.606201</v>
      </c>
      <c r="EA430">
        <v>4.256799</v>
      </c>
      <c r="EB430">
        <v>0.65059800000000001</v>
      </c>
      <c r="EC430">
        <v>4.256799</v>
      </c>
      <c r="ED430">
        <v>6.3335598812479654</v>
      </c>
      <c r="EE430">
        <v>6.156962</v>
      </c>
      <c r="EF430">
        <v>6.333666</v>
      </c>
      <c r="EG430">
        <v>0.176704</v>
      </c>
      <c r="EH430">
        <v>6.333666</v>
      </c>
      <c r="EI430">
        <v>8.6394323477792732</v>
      </c>
      <c r="EJ430">
        <v>7.7177530000000001</v>
      </c>
      <c r="EK430">
        <v>8.6397449999999996</v>
      </c>
      <c r="EL430">
        <v>0.92199199999999948</v>
      </c>
      <c r="EM430">
        <v>8.6397449999999996</v>
      </c>
      <c r="EN430">
        <v>21.263417275207221</v>
      </c>
      <c r="EO430">
        <v>21.156359999999999</v>
      </c>
      <c r="EP430">
        <v>22.8916</v>
      </c>
      <c r="EQ430">
        <v>1.735240000000001</v>
      </c>
      <c r="ER430">
        <v>21.262740000000001</v>
      </c>
      <c r="ES430">
        <v>7.6926250209068376</v>
      </c>
      <c r="ET430">
        <v>6.2615800000000004</v>
      </c>
      <c r="EU430">
        <v>7.9025699999999999</v>
      </c>
      <c r="EV430">
        <v>1.6409899999999999</v>
      </c>
      <c r="EW430">
        <v>7.69299</v>
      </c>
      <c r="EX430">
        <v>13.57079225430039</v>
      </c>
      <c r="EY430">
        <v>13.569750000000001</v>
      </c>
      <c r="EZ430">
        <v>16.630019999999998</v>
      </c>
      <c r="FA430">
        <v>3.0602699999999969</v>
      </c>
      <c r="FB430">
        <v>13.569750000000001</v>
      </c>
      <c r="FC430">
        <v>0.53552556119668526</v>
      </c>
      <c r="FD430">
        <v>0.53282929151230174</v>
      </c>
      <c r="FE430">
        <v>0.57653183296101063</v>
      </c>
      <c r="FF430">
        <v>4.3702541448708887E-2</v>
      </c>
      <c r="FG430">
        <v>0.53550850381683235</v>
      </c>
      <c r="FH430">
        <v>1.764179829157797</v>
      </c>
      <c r="FI430">
        <v>1.7639110410906551</v>
      </c>
      <c r="FJ430">
        <v>2.6558823811242531</v>
      </c>
      <c r="FK430">
        <v>0.89197134003359735</v>
      </c>
      <c r="FL430">
        <v>1.7639110410906551</v>
      </c>
      <c r="FM430">
        <v>34.539369698517781</v>
      </c>
      <c r="FN430">
        <v>32.89</v>
      </c>
      <c r="FO430">
        <v>34.54</v>
      </c>
      <c r="FP430">
        <v>1.649999999999999</v>
      </c>
      <c r="FQ430">
        <v>34.54</v>
      </c>
      <c r="FR430">
        <v>281.87538719919968</v>
      </c>
      <c r="FS430">
        <v>280.87414999999999</v>
      </c>
      <c r="FT430">
        <v>284.58156000000002</v>
      </c>
      <c r="FU430">
        <v>3.707410000000039</v>
      </c>
      <c r="FV430">
        <v>281.87488000000002</v>
      </c>
      <c r="FW430">
        <v>0.81238788762189029</v>
      </c>
      <c r="FX430">
        <v>0.80779400000000001</v>
      </c>
      <c r="FY430">
        <v>0.81596599999999997</v>
      </c>
      <c r="FZ430">
        <v>8.1719999999999571E-3</v>
      </c>
      <c r="GA430">
        <v>0.812388</v>
      </c>
      <c r="GB430">
        <v>4</v>
      </c>
      <c r="GC430">
        <v>4</v>
      </c>
    </row>
    <row r="431" spans="1:185" x14ac:dyDescent="0.3">
      <c r="A431" s="36" t="s">
        <v>1956</v>
      </c>
      <c r="B431">
        <v>-5.1068965459953521E-2</v>
      </c>
      <c r="C431">
        <v>1.825449368190637</v>
      </c>
      <c r="D431">
        <v>2.0761838787034228</v>
      </c>
      <c r="E431">
        <v>-1.1033909285593679</v>
      </c>
      <c r="F431">
        <v>-0.56202433287305986</v>
      </c>
      <c r="G431">
        <v>1.665453400692364</v>
      </c>
      <c r="H431">
        <v>-54.160232681224301</v>
      </c>
      <c r="I431">
        <v>9.4092909345976833E-2</v>
      </c>
      <c r="J431">
        <v>0.1184528673925704</v>
      </c>
      <c r="K431">
        <v>0.28921649227588703</v>
      </c>
      <c r="L431">
        <v>0.1601989906238728</v>
      </c>
      <c r="M431">
        <v>0.1535189033451303</v>
      </c>
      <c r="N431">
        <v>0.2059521465651577</v>
      </c>
      <c r="O431">
        <v>-0.2244034741688978</v>
      </c>
      <c r="P431">
        <v>-1.84513276037401E-2</v>
      </c>
      <c r="Q431">
        <v>-0.12143225947393441</v>
      </c>
      <c r="R431">
        <v>3.5795597041498518E-2</v>
      </c>
      <c r="S431">
        <v>1.1492996581342501</v>
      </c>
      <c r="T431">
        <v>-0.61013497852047083</v>
      </c>
      <c r="U431">
        <v>-0.54214798438470879</v>
      </c>
      <c r="V431">
        <v>1.959566332206264</v>
      </c>
      <c r="W431">
        <v>1.9534374383716731</v>
      </c>
      <c r="X431">
        <v>0.21910783558607369</v>
      </c>
      <c r="Y431">
        <v>0.21638915015222629</v>
      </c>
      <c r="Z431">
        <v>6.751574998388904E-2</v>
      </c>
      <c r="AA431">
        <v>7.4519018786481941E-2</v>
      </c>
      <c r="AB431">
        <v>51.630044480616533</v>
      </c>
      <c r="AC431">
        <v>-0.37905944808713421</v>
      </c>
      <c r="AD431">
        <v>1.9247313696461359</v>
      </c>
      <c r="AE431">
        <v>0.59816728367320793</v>
      </c>
      <c r="AF431">
        <v>0.59544859823936058</v>
      </c>
      <c r="AG431">
        <v>0.85024704267860951</v>
      </c>
      <c r="AH431">
        <v>1.1648350291217909E-2</v>
      </c>
      <c r="AI431">
        <v>183.36275493623521</v>
      </c>
      <c r="AJ431">
        <v>117.4142965812576</v>
      </c>
      <c r="AK431">
        <v>182.38314239666121</v>
      </c>
      <c r="AL431">
        <v>250.2907848779935</v>
      </c>
      <c r="AM431">
        <v>167.25954158990999</v>
      </c>
      <c r="AN431">
        <v>234.08755367266571</v>
      </c>
      <c r="AO431">
        <v>80.868774162173423</v>
      </c>
      <c r="AP431">
        <v>182.62710803142991</v>
      </c>
      <c r="AQ431">
        <v>18.34054599522258</v>
      </c>
      <c r="AR431">
        <v>4.0459658062339141</v>
      </c>
      <c r="AS431">
        <v>11.95263349804455</v>
      </c>
      <c r="AT431">
        <v>-9.2878775608583162</v>
      </c>
      <c r="AU431">
        <v>-4.5753642545616744</v>
      </c>
      <c r="AV431">
        <v>-4.7125133062966409</v>
      </c>
      <c r="AW431">
        <v>1.9078393231245461</v>
      </c>
      <c r="AX431">
        <v>0.53459999999999996</v>
      </c>
      <c r="AY431">
        <v>2.0165000000000002</v>
      </c>
      <c r="AZ431">
        <v>1.4819</v>
      </c>
      <c r="BA431">
        <v>1.4915</v>
      </c>
      <c r="BB431">
        <v>0.93266923669978952</v>
      </c>
      <c r="BC431">
        <v>0.93130000000000002</v>
      </c>
      <c r="BD431">
        <v>0.97089999999999999</v>
      </c>
      <c r="BE431">
        <v>3.9599999999999969E-2</v>
      </c>
      <c r="BF431">
        <v>0.93610000000000004</v>
      </c>
      <c r="BG431">
        <v>17.746500265582011</v>
      </c>
      <c r="BH431">
        <v>11.5739</v>
      </c>
      <c r="BI431">
        <v>18.176600000000001</v>
      </c>
      <c r="BJ431">
        <v>6.6026999999999996</v>
      </c>
      <c r="BK431">
        <v>17.420000000000002</v>
      </c>
      <c r="BL431">
        <v>5.7326464379393292</v>
      </c>
      <c r="BM431">
        <v>5.6501000000000001</v>
      </c>
      <c r="BN431">
        <v>6.8369</v>
      </c>
      <c r="BO431">
        <v>1.1868000000000001</v>
      </c>
      <c r="BP431">
        <v>6.2747999999999999</v>
      </c>
      <c r="BQ431">
        <v>3.0810033295411912</v>
      </c>
      <c r="BR431">
        <v>2.786</v>
      </c>
      <c r="BS431">
        <v>5.5244</v>
      </c>
      <c r="BT431">
        <v>2.7383999999999999</v>
      </c>
      <c r="BU431">
        <v>4.4288999999999996</v>
      </c>
      <c r="BV431">
        <v>1.4956828527153561</v>
      </c>
      <c r="BW431">
        <v>-2.0676999999999999</v>
      </c>
      <c r="BX431">
        <v>1.7914000000000001</v>
      </c>
      <c r="BY431">
        <v>3.8591000000000002</v>
      </c>
      <c r="BZ431">
        <v>1.61E-2</v>
      </c>
      <c r="CA431">
        <v>-4.5766833678910412</v>
      </c>
      <c r="CB431">
        <v>-4.5827</v>
      </c>
      <c r="CC431">
        <v>-2.9443000000000001</v>
      </c>
      <c r="CD431">
        <v>1.6384000000000001</v>
      </c>
      <c r="CE431">
        <v>-4.4448999999999996</v>
      </c>
      <c r="CF431">
        <v>51.460445641235793</v>
      </c>
      <c r="CG431">
        <v>49.7</v>
      </c>
      <c r="CH431">
        <v>53.9</v>
      </c>
      <c r="CI431">
        <v>4.1999999999999957</v>
      </c>
      <c r="CJ431">
        <v>49.7</v>
      </c>
      <c r="CK431">
        <v>15.925978508604331</v>
      </c>
      <c r="CL431">
        <v>14</v>
      </c>
      <c r="CM431">
        <v>16.7</v>
      </c>
      <c r="CN431">
        <v>2.6999999999999988</v>
      </c>
      <c r="CO431">
        <v>14.6</v>
      </c>
      <c r="CP431">
        <v>43.118443784590077</v>
      </c>
      <c r="CQ431">
        <v>36.700000000000003</v>
      </c>
      <c r="CR431">
        <v>43.5</v>
      </c>
      <c r="CS431">
        <v>6.7999999999999972</v>
      </c>
      <c r="CT431">
        <v>43.5</v>
      </c>
      <c r="CU431">
        <v>9.8877288508264343</v>
      </c>
      <c r="CV431">
        <v>9.8000000000000007</v>
      </c>
      <c r="CW431">
        <v>12.7</v>
      </c>
      <c r="CX431">
        <v>2.899999999999999</v>
      </c>
      <c r="CY431">
        <v>10.199999999999999</v>
      </c>
      <c r="CZ431">
        <v>36.805268558485643</v>
      </c>
      <c r="DA431">
        <v>30.7</v>
      </c>
      <c r="DB431">
        <v>52.4</v>
      </c>
      <c r="DC431">
        <v>21.7</v>
      </c>
      <c r="DD431">
        <v>30.7</v>
      </c>
      <c r="DE431">
        <v>5.733142663659069</v>
      </c>
      <c r="DF431">
        <v>1.3</v>
      </c>
      <c r="DG431">
        <v>6.9</v>
      </c>
      <c r="DH431">
        <v>5.6000000000000014</v>
      </c>
      <c r="DI431">
        <v>4.4000000000000004</v>
      </c>
      <c r="DJ431">
        <v>0.28180631921861049</v>
      </c>
      <c r="DK431">
        <v>0.26908500270709262</v>
      </c>
      <c r="DL431">
        <v>0.29779005524861879</v>
      </c>
      <c r="DM431">
        <v>2.8705052541526169E-2</v>
      </c>
      <c r="DN431">
        <v>0.26908500270709262</v>
      </c>
      <c r="DO431">
        <v>3.599043827999822</v>
      </c>
      <c r="DP431">
        <v>3.3086280000000001</v>
      </c>
      <c r="DQ431">
        <v>3.80748</v>
      </c>
      <c r="DR431">
        <v>0.49885199999999991</v>
      </c>
      <c r="DS431">
        <v>3.6808049999999999</v>
      </c>
      <c r="DT431">
        <v>5.3837185832296512</v>
      </c>
      <c r="DU431">
        <v>5.33622</v>
      </c>
      <c r="DV431">
        <v>5.7563230000000001</v>
      </c>
      <c r="DW431">
        <v>0.42010300000000012</v>
      </c>
      <c r="DX431">
        <v>5.5100100000000003</v>
      </c>
      <c r="DY431">
        <v>3.787349219450411</v>
      </c>
      <c r="DZ431">
        <v>3.3777680000000001</v>
      </c>
      <c r="EA431">
        <v>3.8267989999999998</v>
      </c>
      <c r="EB431">
        <v>0.44903099999999968</v>
      </c>
      <c r="EC431">
        <v>3.6808049999999999</v>
      </c>
      <c r="ED431">
        <v>6.1744054214932937</v>
      </c>
      <c r="EE431">
        <v>6.1084329999999998</v>
      </c>
      <c r="EF431">
        <v>6.3546269999999998</v>
      </c>
      <c r="EG431">
        <v>0.246194</v>
      </c>
      <c r="EH431">
        <v>6.3546269999999998</v>
      </c>
      <c r="EI431">
        <v>7.3785166778430238</v>
      </c>
      <c r="EJ431">
        <v>6.851966</v>
      </c>
      <c r="EK431">
        <v>7.8527620000000002</v>
      </c>
      <c r="EL431">
        <v>1.000796</v>
      </c>
      <c r="EM431">
        <v>7.5766999999999998</v>
      </c>
      <c r="EN431">
        <v>19.550003771210449</v>
      </c>
      <c r="EO431">
        <v>18.63927</v>
      </c>
      <c r="EP431">
        <v>20.012869999999999</v>
      </c>
      <c r="EQ431">
        <v>1.3735999999999999</v>
      </c>
      <c r="ER431">
        <v>19.524380000000001</v>
      </c>
      <c r="ES431">
        <v>9.9016972049300929</v>
      </c>
      <c r="ET431">
        <v>6.2615800000000004</v>
      </c>
      <c r="EU431">
        <v>11.361269999999999</v>
      </c>
      <c r="EV431">
        <v>5.0996899999999989</v>
      </c>
      <c r="EW431">
        <v>7.71373</v>
      </c>
      <c r="EX431">
        <v>9.648306566280354</v>
      </c>
      <c r="EY431">
        <v>8.2101199999999999</v>
      </c>
      <c r="EZ431">
        <v>13.751289999999999</v>
      </c>
      <c r="FA431">
        <v>5.5411699999999993</v>
      </c>
      <c r="FB431">
        <v>11.810650000000001</v>
      </c>
      <c r="FC431">
        <v>0.54881255152900965</v>
      </c>
      <c r="FD431">
        <v>0.52324620736913352</v>
      </c>
      <c r="FE431">
        <v>0.56180624702960535</v>
      </c>
      <c r="FF431">
        <v>3.8560039660471827E-2</v>
      </c>
      <c r="FG431">
        <v>0.54809323467248261</v>
      </c>
      <c r="FH431">
        <v>1.0423531892672231</v>
      </c>
      <c r="FI431">
        <v>0.72264104277074659</v>
      </c>
      <c r="FJ431">
        <v>2.1961373966315212</v>
      </c>
      <c r="FK431">
        <v>1.4734963538607739</v>
      </c>
      <c r="FL431">
        <v>1.531120482568096</v>
      </c>
      <c r="FM431">
        <v>33.345055694939603</v>
      </c>
      <c r="FN431">
        <v>32.58</v>
      </c>
      <c r="FO431">
        <v>33.75</v>
      </c>
      <c r="FP431">
        <v>1.1700000000000019</v>
      </c>
      <c r="FQ431">
        <v>33.36</v>
      </c>
      <c r="FR431">
        <v>249.63212018505681</v>
      </c>
      <c r="FS431">
        <v>247.14617999999999</v>
      </c>
      <c r="FT431">
        <v>255.24052</v>
      </c>
      <c r="FU431">
        <v>8.0943400000000167</v>
      </c>
      <c r="FV431">
        <v>250.0155</v>
      </c>
      <c r="FW431">
        <v>0.8297520349480465</v>
      </c>
      <c r="FX431">
        <v>0.81701400000000002</v>
      </c>
      <c r="FY431">
        <v>0.83633199999999996</v>
      </c>
      <c r="FZ431">
        <v>1.931799999999995E-2</v>
      </c>
      <c r="GA431">
        <v>0.82942899999999997</v>
      </c>
      <c r="GB431">
        <v>7</v>
      </c>
      <c r="GC431">
        <v>7</v>
      </c>
    </row>
    <row r="432" spans="1:185" x14ac:dyDescent="0.3">
      <c r="A432" s="36" t="s">
        <v>1959</v>
      </c>
      <c r="B432">
        <v>-4.8804625579335001E-2</v>
      </c>
      <c r="C432">
        <v>1.807703557710024</v>
      </c>
      <c r="D432">
        <v>2.077967191233677</v>
      </c>
      <c r="E432">
        <v>-1.133825132356983</v>
      </c>
      <c r="F432">
        <v>-0.52546347670813809</v>
      </c>
      <c r="G432">
        <v>1.6592886090651211</v>
      </c>
      <c r="H432">
        <v>-54.16119692299268</v>
      </c>
      <c r="I432">
        <v>0.13460851996832229</v>
      </c>
      <c r="J432">
        <v>0.32388274708619952</v>
      </c>
      <c r="K432">
        <v>0.25218495523808349</v>
      </c>
      <c r="L432">
        <v>0.16670280542179239</v>
      </c>
      <c r="M432">
        <v>0.16632358164451691</v>
      </c>
      <c r="N432">
        <v>0.19128273041332339</v>
      </c>
      <c r="O432">
        <v>-0.2119156362272146</v>
      </c>
      <c r="P432">
        <v>-2.063290581389125E-2</v>
      </c>
      <c r="Q432">
        <v>-0.1162755489240168</v>
      </c>
      <c r="R432">
        <v>3.5389124900358629E-2</v>
      </c>
      <c r="S432">
        <v>1.1491040322399111</v>
      </c>
      <c r="T432">
        <v>-0.59522071669398269</v>
      </c>
      <c r="U432">
        <v>-0.52702832320626203</v>
      </c>
      <c r="V432">
        <v>1.959251146794424</v>
      </c>
      <c r="W432">
        <v>1.955191453478049</v>
      </c>
      <c r="X432">
        <v>0.2140678280522014</v>
      </c>
      <c r="Y432">
        <v>0.21017090819416709</v>
      </c>
      <c r="Z432">
        <v>6.5978822849285274E-2</v>
      </c>
      <c r="AA432">
        <v>8.445267900407602E-2</v>
      </c>
      <c r="AB432">
        <v>54.707489771497357</v>
      </c>
      <c r="AC432">
        <v>-0.39473881418588108</v>
      </c>
      <c r="AD432">
        <v>1.940550066911835</v>
      </c>
      <c r="AE432">
        <v>0.60880664223808245</v>
      </c>
      <c r="AF432">
        <v>0.60490972238004814</v>
      </c>
      <c r="AG432">
        <v>1.183992479051251</v>
      </c>
      <c r="AH432">
        <v>1.2338870714659609E-2</v>
      </c>
      <c r="AI432">
        <v>199.38581743376079</v>
      </c>
      <c r="AJ432">
        <v>144.9504472237318</v>
      </c>
      <c r="AK432">
        <v>191.1963449170409</v>
      </c>
      <c r="AL432">
        <v>262.0106249913128</v>
      </c>
      <c r="AM432">
        <v>228.7171015261535</v>
      </c>
      <c r="AN432">
        <v>321.97667420783017</v>
      </c>
      <c r="AO432">
        <v>97.092300147578868</v>
      </c>
      <c r="AP432">
        <v>252.15658371386769</v>
      </c>
      <c r="AQ432">
        <v>18.921148238747829</v>
      </c>
      <c r="AR432">
        <v>4.1095174428572916</v>
      </c>
      <c r="AS432">
        <v>12.598286381757079</v>
      </c>
      <c r="AT432">
        <v>-11.17437367893656</v>
      </c>
      <c r="AU432">
        <v>-5.78</v>
      </c>
      <c r="AV432">
        <v>-5.3943736789365646</v>
      </c>
      <c r="AW432">
        <v>1.314508786103574</v>
      </c>
      <c r="AX432">
        <v>1.1749000000000001</v>
      </c>
      <c r="AY432">
        <v>1.7173</v>
      </c>
      <c r="AZ432">
        <v>0.54239999999999999</v>
      </c>
      <c r="BA432">
        <v>1.1774</v>
      </c>
      <c r="BB432">
        <v>0.95781676042871822</v>
      </c>
      <c r="BC432">
        <v>0.95289999999999997</v>
      </c>
      <c r="BD432">
        <v>0.97199999999999998</v>
      </c>
      <c r="BE432">
        <v>1.9100000000000009E-2</v>
      </c>
      <c r="BF432">
        <v>0.95289999999999997</v>
      </c>
      <c r="BG432">
        <v>13.41286479641286</v>
      </c>
      <c r="BH432">
        <v>11.3043</v>
      </c>
      <c r="BI432">
        <v>14.145300000000001</v>
      </c>
      <c r="BJ432">
        <v>2.8410000000000011</v>
      </c>
      <c r="BK432">
        <v>14.145300000000001</v>
      </c>
      <c r="BL432">
        <v>4.0651515087962551</v>
      </c>
      <c r="BM432">
        <v>3.8866999999999998</v>
      </c>
      <c r="BN432">
        <v>4.5631000000000004</v>
      </c>
      <c r="BO432">
        <v>0.67640000000000056</v>
      </c>
      <c r="BP432">
        <v>3.9009</v>
      </c>
      <c r="BQ432">
        <v>2.858865352876141</v>
      </c>
      <c r="BR432">
        <v>2.4228999999999998</v>
      </c>
      <c r="BS432">
        <v>3.0095999999999998</v>
      </c>
      <c r="BT432">
        <v>0.5867</v>
      </c>
      <c r="BU432">
        <v>3.0076000000000001</v>
      </c>
      <c r="BV432">
        <v>-0.1399175670563248</v>
      </c>
      <c r="BW432">
        <v>-0.6331</v>
      </c>
      <c r="BX432">
        <v>1.2397</v>
      </c>
      <c r="BY432">
        <v>1.8728</v>
      </c>
      <c r="BZ432">
        <v>-0.59609999999999996</v>
      </c>
      <c r="CA432">
        <v>-2.7189829550166782</v>
      </c>
      <c r="CB432">
        <v>-3.6625999999999999</v>
      </c>
      <c r="CC432">
        <v>-2.3765999999999998</v>
      </c>
      <c r="CD432">
        <v>1.286</v>
      </c>
      <c r="CE432">
        <v>-2.4115000000000002</v>
      </c>
      <c r="CF432">
        <v>69.820090493962553</v>
      </c>
      <c r="CG432">
        <v>68.900000000000006</v>
      </c>
      <c r="CH432">
        <v>72.5</v>
      </c>
      <c r="CI432">
        <v>3.5999999999999939</v>
      </c>
      <c r="CJ432">
        <v>68.900000000000006</v>
      </c>
      <c r="CK432">
        <v>21.534487177704541</v>
      </c>
      <c r="CL432">
        <v>21.1</v>
      </c>
      <c r="CM432">
        <v>22.8</v>
      </c>
      <c r="CN432">
        <v>1.6999999999999991</v>
      </c>
      <c r="CO432">
        <v>21.1</v>
      </c>
      <c r="CP432">
        <v>59.045287546026103</v>
      </c>
      <c r="CQ432">
        <v>58.2</v>
      </c>
      <c r="CR432">
        <v>61.2</v>
      </c>
      <c r="CS432">
        <v>3</v>
      </c>
      <c r="CT432">
        <v>58.4</v>
      </c>
      <c r="CU432">
        <v>12.8866063373583</v>
      </c>
      <c r="CV432">
        <v>11.1</v>
      </c>
      <c r="CW432">
        <v>13.5</v>
      </c>
      <c r="CX432">
        <v>2.4</v>
      </c>
      <c r="CY432">
        <v>13.5</v>
      </c>
      <c r="CZ432">
        <v>32.949792115509638</v>
      </c>
      <c r="DA432">
        <v>31.1</v>
      </c>
      <c r="DB432">
        <v>38.200000000000003</v>
      </c>
      <c r="DC432">
        <v>7.1000000000000014</v>
      </c>
      <c r="DD432">
        <v>31.1</v>
      </c>
      <c r="DE432">
        <v>8.5967647017927611</v>
      </c>
      <c r="DF432">
        <v>7.6</v>
      </c>
      <c r="DG432">
        <v>11.5</v>
      </c>
      <c r="DH432">
        <v>3.9</v>
      </c>
      <c r="DI432">
        <v>7.6</v>
      </c>
      <c r="DJ432">
        <v>0.27693666038909998</v>
      </c>
      <c r="DK432">
        <v>0.27233201581027672</v>
      </c>
      <c r="DL432">
        <v>0.29034841810172213</v>
      </c>
      <c r="DM432">
        <v>1.8016402291445351E-2</v>
      </c>
      <c r="DN432">
        <v>0.27233201581027672</v>
      </c>
      <c r="DO432">
        <v>4.038117669158968</v>
      </c>
      <c r="DP432">
        <v>3.9494690000000001</v>
      </c>
      <c r="DQ432">
        <v>4.2940560000000003</v>
      </c>
      <c r="DR432">
        <v>0.3445870000000002</v>
      </c>
      <c r="DS432">
        <v>3.9494690000000001</v>
      </c>
      <c r="DT432">
        <v>5.7577746121836846</v>
      </c>
      <c r="DU432">
        <v>5.6797690000000003</v>
      </c>
      <c r="DV432">
        <v>5.7846289999999998</v>
      </c>
      <c r="DW432">
        <v>0.1048599999999995</v>
      </c>
      <c r="DX432">
        <v>5.784491</v>
      </c>
      <c r="DY432">
        <v>4.2236505959243589</v>
      </c>
      <c r="DZ432">
        <v>4.1598899999999999</v>
      </c>
      <c r="EA432">
        <v>4.399019</v>
      </c>
      <c r="EB432">
        <v>0.23912900000000009</v>
      </c>
      <c r="EC432">
        <v>4.1666220000000003</v>
      </c>
      <c r="ED432">
        <v>6.319951257369139</v>
      </c>
      <c r="EE432">
        <v>6.2023159999999997</v>
      </c>
      <c r="EF432">
        <v>6.3608589999999996</v>
      </c>
      <c r="EG432">
        <v>0.15854299999999991</v>
      </c>
      <c r="EH432">
        <v>6.3608589999999996</v>
      </c>
      <c r="EI432">
        <v>7.1887076945268102</v>
      </c>
      <c r="EJ432">
        <v>6.6889909999999997</v>
      </c>
      <c r="EK432">
        <v>7.365799</v>
      </c>
      <c r="EL432">
        <v>0.6768080000000003</v>
      </c>
      <c r="EM432">
        <v>7.3553280000000001</v>
      </c>
      <c r="EN432">
        <v>24.40544717155554</v>
      </c>
      <c r="EO432">
        <v>23.90192</v>
      </c>
      <c r="EP432">
        <v>25.827349999999999</v>
      </c>
      <c r="EQ432">
        <v>1.9254299999999991</v>
      </c>
      <c r="ER432">
        <v>23.931010000000001</v>
      </c>
      <c r="ES432">
        <v>9.1263532415619988</v>
      </c>
      <c r="ET432">
        <v>8.9072300000000002</v>
      </c>
      <c r="EU432">
        <v>9.7612500000000004</v>
      </c>
      <c r="EV432">
        <v>0.85402000000000022</v>
      </c>
      <c r="EW432">
        <v>8.9093999999999998</v>
      </c>
      <c r="EX432">
        <v>15.27909392999354</v>
      </c>
      <c r="EY432">
        <v>14.99469</v>
      </c>
      <c r="EZ432">
        <v>16.066099999999999</v>
      </c>
      <c r="FA432">
        <v>1.071409999999998</v>
      </c>
      <c r="FB432">
        <v>15.021610000000001</v>
      </c>
      <c r="FC432">
        <v>0.53251331142273117</v>
      </c>
      <c r="FD432">
        <v>0.52152662801424721</v>
      </c>
      <c r="FE432">
        <v>0.5635384419345294</v>
      </c>
      <c r="FF432">
        <v>4.2011813920282193E-2</v>
      </c>
      <c r="FG432">
        <v>0.52216135566829902</v>
      </c>
      <c r="FH432">
        <v>1.674864516494073</v>
      </c>
      <c r="FI432">
        <v>1.645906005890639</v>
      </c>
      <c r="FJ432">
        <v>1.686040586347004</v>
      </c>
      <c r="FK432">
        <v>4.0134580456365747E-2</v>
      </c>
      <c r="FL432">
        <v>1.686040586347004</v>
      </c>
      <c r="FM432">
        <v>35.188680729349301</v>
      </c>
      <c r="FN432">
        <v>34.07</v>
      </c>
      <c r="FO432">
        <v>35.619999999999997</v>
      </c>
      <c r="FP432">
        <v>1.5499999999999969</v>
      </c>
      <c r="FQ432">
        <v>35.619999999999997</v>
      </c>
      <c r="FR432">
        <v>323.51511835785601</v>
      </c>
      <c r="FS432">
        <v>321.50662999999997</v>
      </c>
      <c r="FT432">
        <v>324.25337999999999</v>
      </c>
      <c r="FU432">
        <v>2.74675000000002</v>
      </c>
      <c r="FV432">
        <v>324.25337999999999</v>
      </c>
      <c r="FW432">
        <v>0.80083659335945967</v>
      </c>
      <c r="FX432">
        <v>0.79913699999999999</v>
      </c>
      <c r="FY432">
        <v>0.80555299999999996</v>
      </c>
      <c r="FZ432">
        <v>6.4159999999999773E-3</v>
      </c>
      <c r="GA432">
        <v>0.79913699999999999</v>
      </c>
      <c r="GB432">
        <v>4</v>
      </c>
      <c r="GC432">
        <v>3</v>
      </c>
    </row>
    <row r="433" spans="1:185" x14ac:dyDescent="0.3">
      <c r="A433" s="36" t="s">
        <v>1962</v>
      </c>
      <c r="B433">
        <v>-5.0362857133173317E-2</v>
      </c>
      <c r="C433">
        <v>1.823000739457544</v>
      </c>
      <c r="D433">
        <v>2.049057247357327</v>
      </c>
      <c r="E433">
        <v>-1.117288681946861</v>
      </c>
      <c r="F433">
        <v>-0.51957456254584622</v>
      </c>
      <c r="G433">
        <v>1.636832391442836</v>
      </c>
      <c r="H433">
        <v>-54.159784494691728</v>
      </c>
      <c r="I433">
        <v>0.16757377731608039</v>
      </c>
      <c r="J433">
        <v>0.32858648903093018</v>
      </c>
      <c r="K433">
        <v>0.27181587335714469</v>
      </c>
      <c r="L433">
        <v>0.16381900329474439</v>
      </c>
      <c r="M433">
        <v>0.15996031700061489</v>
      </c>
      <c r="N433">
        <v>0.18989603419829951</v>
      </c>
      <c r="O433">
        <v>-0.21293208604716349</v>
      </c>
      <c r="P433">
        <v>-2.3036051848864088E-2</v>
      </c>
      <c r="Q433">
        <v>-0.1179857623392333</v>
      </c>
      <c r="R433">
        <v>3.6669835240499112E-2</v>
      </c>
      <c r="S433">
        <v>1.1364379716303601</v>
      </c>
      <c r="T433">
        <v>-0.59435428298564097</v>
      </c>
      <c r="U433">
        <v>-0.52695567096759743</v>
      </c>
      <c r="V433">
        <v>1.9594850734079881</v>
      </c>
      <c r="W433">
        <v>1.9556585391445309</v>
      </c>
      <c r="X433">
        <v>0.211131654646879</v>
      </c>
      <c r="Y433">
        <v>0.203205237362269</v>
      </c>
      <c r="Z433">
        <v>6.2706632304660059E-2</v>
      </c>
      <c r="AA433">
        <v>8.3540769980166477E-2</v>
      </c>
      <c r="AB433">
        <v>54.851618346477039</v>
      </c>
      <c r="AC433">
        <v>-0.39651393781681288</v>
      </c>
      <c r="AD433">
        <v>1.9450467929267059</v>
      </c>
      <c r="AE433">
        <v>0.60764559246369176</v>
      </c>
      <c r="AF433">
        <v>0.5997191751790818</v>
      </c>
      <c r="AG433">
        <v>1.0710157496907591</v>
      </c>
      <c r="AH433">
        <v>1.328718513688102E-2</v>
      </c>
      <c r="AI433">
        <v>192.9245927719922</v>
      </c>
      <c r="AJ433">
        <v>119.4881489863248</v>
      </c>
      <c r="AK433">
        <v>186.566842869765</v>
      </c>
      <c r="AL433">
        <v>272.71881023745249</v>
      </c>
      <c r="AM433">
        <v>205.1514574880342</v>
      </c>
      <c r="AN433">
        <v>288.67809371133887</v>
      </c>
      <c r="AO433">
        <v>90.36427664221641</v>
      </c>
      <c r="AP433">
        <v>227.98550825690819</v>
      </c>
      <c r="AQ433">
        <v>18.620800841044701</v>
      </c>
      <c r="AR433">
        <v>4.196594136320881</v>
      </c>
      <c r="AS433">
        <v>11.994122876992421</v>
      </c>
      <c r="AT433">
        <v>-10.79522130989152</v>
      </c>
      <c r="AU433">
        <v>-5.6390535926142888</v>
      </c>
      <c r="AV433">
        <v>-5.1561677172772313</v>
      </c>
      <c r="AW433">
        <v>1.2998944408574189</v>
      </c>
      <c r="AX433">
        <v>1.2405999999999999</v>
      </c>
      <c r="AY433">
        <v>1.6637</v>
      </c>
      <c r="AZ433">
        <v>0.42309999999999998</v>
      </c>
      <c r="BA433">
        <v>1.2427999999999999</v>
      </c>
      <c r="BB433">
        <v>0.95582106557051005</v>
      </c>
      <c r="BC433">
        <v>0.95220000000000005</v>
      </c>
      <c r="BD433">
        <v>0.97050000000000003</v>
      </c>
      <c r="BE433">
        <v>1.8299999999999979E-2</v>
      </c>
      <c r="BF433">
        <v>0.95240000000000002</v>
      </c>
      <c r="BG433">
        <v>13.75985891353286</v>
      </c>
      <c r="BH433">
        <v>11.577400000000001</v>
      </c>
      <c r="BI433">
        <v>14.3276</v>
      </c>
      <c r="BJ433">
        <v>2.7502</v>
      </c>
      <c r="BK433">
        <v>14.3276</v>
      </c>
      <c r="BL433">
        <v>4.4682698740416402</v>
      </c>
      <c r="BM433">
        <v>3.8264999999999998</v>
      </c>
      <c r="BN433">
        <v>4.9977</v>
      </c>
      <c r="BO433">
        <v>1.1712</v>
      </c>
      <c r="BP433">
        <v>4.5278999999999998</v>
      </c>
      <c r="BQ433">
        <v>3.3931663738856428</v>
      </c>
      <c r="BR433">
        <v>2.3111999999999999</v>
      </c>
      <c r="BS433">
        <v>3.9230999999999998</v>
      </c>
      <c r="BT433">
        <v>1.6119000000000001</v>
      </c>
      <c r="BU433">
        <v>3.5937999999999999</v>
      </c>
      <c r="BV433">
        <v>-0.6802992930489995</v>
      </c>
      <c r="BW433">
        <v>-1.0526</v>
      </c>
      <c r="BX433">
        <v>1.4944</v>
      </c>
      <c r="BY433">
        <v>2.5470000000000002</v>
      </c>
      <c r="BZ433">
        <v>-1.0457000000000001</v>
      </c>
      <c r="CA433">
        <v>-2.7128840925046731</v>
      </c>
      <c r="CB433">
        <v>-3.8056999999999999</v>
      </c>
      <c r="CC433">
        <v>-2.4258999999999999</v>
      </c>
      <c r="CD433">
        <v>1.3797999999999999</v>
      </c>
      <c r="CE433">
        <v>-2.5480999999999998</v>
      </c>
      <c r="CF433">
        <v>60.69258545443077</v>
      </c>
      <c r="CG433">
        <v>54.2</v>
      </c>
      <c r="CH433">
        <v>67</v>
      </c>
      <c r="CI433">
        <v>12.8</v>
      </c>
      <c r="CJ433">
        <v>54.2</v>
      </c>
      <c r="CK433">
        <v>19.66842902998955</v>
      </c>
      <c r="CL433">
        <v>18.2</v>
      </c>
      <c r="CM433">
        <v>21.6</v>
      </c>
      <c r="CN433">
        <v>3.4000000000000021</v>
      </c>
      <c r="CO433">
        <v>18.2</v>
      </c>
      <c r="CP433">
        <v>49.615426656196249</v>
      </c>
      <c r="CQ433">
        <v>42.1</v>
      </c>
      <c r="CR433">
        <v>55.2</v>
      </c>
      <c r="CS433">
        <v>13.1</v>
      </c>
      <c r="CT433">
        <v>55.2</v>
      </c>
      <c r="CU433">
        <v>11.23464120784095</v>
      </c>
      <c r="CV433">
        <v>9.8000000000000007</v>
      </c>
      <c r="CW433">
        <v>13.6</v>
      </c>
      <c r="CX433">
        <v>3.7999999999999989</v>
      </c>
      <c r="CY433">
        <v>10.8</v>
      </c>
      <c r="CZ433">
        <v>33.43551865921652</v>
      </c>
      <c r="DA433">
        <v>30.1</v>
      </c>
      <c r="DB433">
        <v>36.299999999999997</v>
      </c>
      <c r="DC433">
        <v>6.1999999999999957</v>
      </c>
      <c r="DD433">
        <v>35.4</v>
      </c>
      <c r="DE433">
        <v>8.4146309598124791</v>
      </c>
      <c r="DF433">
        <v>6.5</v>
      </c>
      <c r="DG433">
        <v>10.8</v>
      </c>
      <c r="DH433">
        <v>4.3000000000000007</v>
      </c>
      <c r="DI433">
        <v>7.4</v>
      </c>
      <c r="DJ433">
        <v>0.26681475595376158</v>
      </c>
      <c r="DK433">
        <v>0.23044217687074831</v>
      </c>
      <c r="DL433">
        <v>0.30193780982424517</v>
      </c>
      <c r="DM433">
        <v>7.149563295349684E-2</v>
      </c>
      <c r="DN433">
        <v>0.23044217687074831</v>
      </c>
      <c r="DO433">
        <v>3.7080219186282921</v>
      </c>
      <c r="DP433">
        <v>3.556054</v>
      </c>
      <c r="DQ433">
        <v>4.3151700000000002</v>
      </c>
      <c r="DR433">
        <v>0.75911600000000012</v>
      </c>
      <c r="DS433">
        <v>3.5971669999999998</v>
      </c>
      <c r="DT433">
        <v>5.9374454801241701</v>
      </c>
      <c r="DU433">
        <v>5.7339000000000002</v>
      </c>
      <c r="DV433">
        <v>6.0664490000000004</v>
      </c>
      <c r="DW433">
        <v>0.33254900000000021</v>
      </c>
      <c r="DX433">
        <v>5.9308160000000001</v>
      </c>
      <c r="DY433">
        <v>3.8314990758953131</v>
      </c>
      <c r="DZ433">
        <v>3.5666850000000001</v>
      </c>
      <c r="EA433">
        <v>4.407686</v>
      </c>
      <c r="EB433">
        <v>0.84100099999999989</v>
      </c>
      <c r="EC433">
        <v>3.9534090000000002</v>
      </c>
      <c r="ED433">
        <v>6.3312373660103836</v>
      </c>
      <c r="EE433">
        <v>6.2094189999999996</v>
      </c>
      <c r="EF433">
        <v>6.3709809999999996</v>
      </c>
      <c r="EG433">
        <v>0.16156200000000001</v>
      </c>
      <c r="EH433">
        <v>6.3425840000000004</v>
      </c>
      <c r="EI433">
        <v>7.268836038262549</v>
      </c>
      <c r="EJ433">
        <v>6.8858009999999998</v>
      </c>
      <c r="EK433">
        <v>7.367343</v>
      </c>
      <c r="EL433">
        <v>0.48154200000000008</v>
      </c>
      <c r="EM433">
        <v>7.3227330000000004</v>
      </c>
      <c r="EN433">
        <v>21.21341038188741</v>
      </c>
      <c r="EO433">
        <v>19.999199999999998</v>
      </c>
      <c r="EP433">
        <v>23.578199999999999</v>
      </c>
      <c r="EQ433">
        <v>3.5790000000000011</v>
      </c>
      <c r="ER433">
        <v>20.75808</v>
      </c>
      <c r="ES433">
        <v>8.10290050775723</v>
      </c>
      <c r="ET433">
        <v>6.12432</v>
      </c>
      <c r="EU433">
        <v>10.180070000000001</v>
      </c>
      <c r="EV433">
        <v>4.0557500000000006</v>
      </c>
      <c r="EW433">
        <v>6.9783999999999997</v>
      </c>
      <c r="EX433">
        <v>13.11050987413018</v>
      </c>
      <c r="EY433">
        <v>10.46838</v>
      </c>
      <c r="EZ433">
        <v>16.788959999999999</v>
      </c>
      <c r="FA433">
        <v>6.3205799999999996</v>
      </c>
      <c r="FB433">
        <v>13.779680000000001</v>
      </c>
      <c r="FC433">
        <v>0.50813776923588483</v>
      </c>
      <c r="FD433">
        <v>0.47905304670762411</v>
      </c>
      <c r="FE433">
        <v>0.56478301861482971</v>
      </c>
      <c r="FF433">
        <v>8.5729971907205604E-2</v>
      </c>
      <c r="FG433">
        <v>0.49723096262853511</v>
      </c>
      <c r="FH433">
        <v>1.676032784874731</v>
      </c>
      <c r="FI433">
        <v>1.028321023332845</v>
      </c>
      <c r="FJ433">
        <v>2.4728776711384479</v>
      </c>
      <c r="FK433">
        <v>1.4445566478056029</v>
      </c>
      <c r="FL433">
        <v>1.974618823799152</v>
      </c>
      <c r="FM433">
        <v>34.966575363943171</v>
      </c>
      <c r="FN433">
        <v>33.29</v>
      </c>
      <c r="FO433">
        <v>35.68</v>
      </c>
      <c r="FP433">
        <v>2.390000000000001</v>
      </c>
      <c r="FQ433">
        <v>34.72</v>
      </c>
      <c r="FR433">
        <v>302.15851827613187</v>
      </c>
      <c r="FS433">
        <v>299.78667999999999</v>
      </c>
      <c r="FT433">
        <v>304.91822000000002</v>
      </c>
      <c r="FU433">
        <v>5.1315400000000304</v>
      </c>
      <c r="FV433">
        <v>304.91822000000002</v>
      </c>
      <c r="FW433">
        <v>0.79561769753071643</v>
      </c>
      <c r="FX433">
        <v>0.78963000000000005</v>
      </c>
      <c r="FY433">
        <v>0.80161899999999997</v>
      </c>
      <c r="FZ433">
        <v>1.198899999999992E-2</v>
      </c>
      <c r="GA433">
        <v>0.78963000000000005</v>
      </c>
      <c r="GB433">
        <v>8</v>
      </c>
      <c r="GC433">
        <v>24</v>
      </c>
    </row>
    <row r="434" spans="1:185" x14ac:dyDescent="0.3">
      <c r="A434" s="36" t="s">
        <v>1965</v>
      </c>
      <c r="B434">
        <v>-5.1191841447649017E-2</v>
      </c>
      <c r="C434">
        <v>1.8571249909975249</v>
      </c>
      <c r="D434">
        <v>1.6246</v>
      </c>
      <c r="E434">
        <v>-0.71820018004949415</v>
      </c>
      <c r="F434">
        <v>-0.60674972992575871</v>
      </c>
      <c r="G434">
        <v>1.3249</v>
      </c>
      <c r="H434">
        <v>-54.19210149369826</v>
      </c>
      <c r="I434">
        <v>7.51E-2</v>
      </c>
      <c r="J434">
        <v>0.49280000000000002</v>
      </c>
      <c r="K434">
        <v>0.22126493698267699</v>
      </c>
      <c r="L434">
        <v>-5.4757477493813218E-2</v>
      </c>
      <c r="M434">
        <v>6.9025511703217107E-2</v>
      </c>
      <c r="N434">
        <v>0.2107400360098988</v>
      </c>
      <c r="O434">
        <v>-0.22992001800494941</v>
      </c>
      <c r="P434">
        <v>-1.9179981995050579E-2</v>
      </c>
      <c r="Q434">
        <v>-0.12454999999999999</v>
      </c>
      <c r="R434">
        <v>3.6804990997525287E-2</v>
      </c>
      <c r="S434">
        <v>0.73665500900247471</v>
      </c>
      <c r="T434">
        <v>-0.50912834233580795</v>
      </c>
      <c r="U434">
        <v>-0.48534046812868498</v>
      </c>
      <c r="V434">
        <v>1.9531466786699661</v>
      </c>
      <c r="W434">
        <v>1.948445117032171</v>
      </c>
      <c r="X434">
        <v>0.18680166966749159</v>
      </c>
      <c r="Y434">
        <v>0.16816036009898841</v>
      </c>
      <c r="Z434">
        <v>3.3196654663367048E-2</v>
      </c>
      <c r="AA434">
        <v>3.4664918977727603E-2</v>
      </c>
      <c r="AB434">
        <v>53.89</v>
      </c>
      <c r="AC434">
        <v>-0.40063003600989888</v>
      </c>
      <c r="AD434">
        <v>1.929215027007424</v>
      </c>
      <c r="AE434">
        <v>0.58743170567739034</v>
      </c>
      <c r="AF434">
        <v>0.56879039610888726</v>
      </c>
      <c r="AG434">
        <v>0.94341508102227234</v>
      </c>
      <c r="AH434">
        <v>5.2900000000000004E-3</v>
      </c>
      <c r="AI434">
        <v>287.42529326563789</v>
      </c>
      <c r="AJ434">
        <v>249.01742228987189</v>
      </c>
      <c r="AK434">
        <v>264.93603712646109</v>
      </c>
      <c r="AL434">
        <v>348.32242020053138</v>
      </c>
      <c r="AM434">
        <v>159.51249189777269</v>
      </c>
      <c r="AN434">
        <v>214.3</v>
      </c>
      <c r="AO434">
        <v>89.9</v>
      </c>
      <c r="AP434">
        <v>169.8</v>
      </c>
      <c r="AQ434">
        <v>18.529963990101159</v>
      </c>
      <c r="AR434">
        <v>3.7649909975252882</v>
      </c>
      <c r="AS434">
        <v>12.26996399010115</v>
      </c>
      <c r="AT434">
        <v>-9.2883082721107453</v>
      </c>
      <c r="AU434">
        <v>-5.18</v>
      </c>
      <c r="AV434">
        <v>-4.1083082721107456</v>
      </c>
      <c r="AW434">
        <v>1.379950090024747</v>
      </c>
      <c r="AX434">
        <v>1.3798999999999999</v>
      </c>
      <c r="AY434">
        <v>1.38</v>
      </c>
      <c r="AZ434">
        <v>9.9999999999988987E-5</v>
      </c>
      <c r="BA434">
        <v>1.38</v>
      </c>
      <c r="BB434">
        <v>0.93535009002474712</v>
      </c>
      <c r="BC434">
        <v>0.93530000000000002</v>
      </c>
      <c r="BD434">
        <v>0.93540000000000001</v>
      </c>
      <c r="BE434">
        <v>9.9999999999988987E-5</v>
      </c>
      <c r="BF434">
        <v>0.93540000000000001</v>
      </c>
      <c r="BG434">
        <v>16.44124108755004</v>
      </c>
      <c r="BH434">
        <v>16.436299999999999</v>
      </c>
      <c r="BI434">
        <v>16.446200000000001</v>
      </c>
      <c r="BJ434">
        <v>9.9000000000017963E-3</v>
      </c>
      <c r="BK434">
        <v>16.436299999999999</v>
      </c>
      <c r="BL434">
        <v>7.4553491897772757</v>
      </c>
      <c r="BM434">
        <v>7.4549000000000003</v>
      </c>
      <c r="BN434">
        <v>7.4558</v>
      </c>
      <c r="BO434">
        <v>8.9999999999967883E-4</v>
      </c>
      <c r="BP434">
        <v>7.4549000000000003</v>
      </c>
      <c r="BQ434">
        <v>3.1247488296782868</v>
      </c>
      <c r="BR434">
        <v>3.1240999999999999</v>
      </c>
      <c r="BS434">
        <v>3.1254</v>
      </c>
      <c r="BT434">
        <v>1.3000000000000791E-3</v>
      </c>
      <c r="BU434">
        <v>3.1240999999999999</v>
      </c>
      <c r="BV434">
        <v>2.9618504501237348</v>
      </c>
      <c r="BW434">
        <v>2.9615999999999998</v>
      </c>
      <c r="BX434">
        <v>2.9621</v>
      </c>
      <c r="BY434">
        <v>5.0000000000016698E-4</v>
      </c>
      <c r="BZ434">
        <v>2.9621</v>
      </c>
      <c r="CA434">
        <v>-6.0865493698267699</v>
      </c>
      <c r="CB434">
        <v>-6.0869</v>
      </c>
      <c r="CC434">
        <v>-6.0861999999999998</v>
      </c>
      <c r="CD434">
        <v>7.0000000000014495E-4</v>
      </c>
      <c r="CE434">
        <v>-6.0861999999999998</v>
      </c>
      <c r="CF434">
        <v>44.5</v>
      </c>
      <c r="CG434">
        <v>44.5</v>
      </c>
      <c r="CH434">
        <v>44.5</v>
      </c>
      <c r="CI434">
        <v>0</v>
      </c>
      <c r="CJ434">
        <v>44.5</v>
      </c>
      <c r="CK434">
        <v>13.2</v>
      </c>
      <c r="CL434">
        <v>13.2</v>
      </c>
      <c r="CM434">
        <v>13.2</v>
      </c>
      <c r="CN434">
        <v>0</v>
      </c>
      <c r="CO434">
        <v>13.2</v>
      </c>
      <c r="CP434">
        <v>34.549909975252888</v>
      </c>
      <c r="CQ434">
        <v>34.5</v>
      </c>
      <c r="CR434">
        <v>34.6</v>
      </c>
      <c r="CS434">
        <v>0.10000000000000139</v>
      </c>
      <c r="CT434">
        <v>34.5</v>
      </c>
      <c r="CU434">
        <v>9.549909975252886</v>
      </c>
      <c r="CV434">
        <v>9.5</v>
      </c>
      <c r="CW434">
        <v>9.6</v>
      </c>
      <c r="CX434">
        <v>9.9999999999999645E-2</v>
      </c>
      <c r="CY434">
        <v>9.5</v>
      </c>
      <c r="CZ434">
        <v>55.350090024747097</v>
      </c>
      <c r="DA434">
        <v>55.3</v>
      </c>
      <c r="DB434">
        <v>55.4</v>
      </c>
      <c r="DC434">
        <v>0.10000000000000139</v>
      </c>
      <c r="DD434">
        <v>55.4</v>
      </c>
      <c r="DE434">
        <v>3.6500900247471129</v>
      </c>
      <c r="DF434">
        <v>3.6</v>
      </c>
      <c r="DG434">
        <v>3.7</v>
      </c>
      <c r="DH434">
        <v>0.1000000000000001</v>
      </c>
      <c r="DI434">
        <v>3.7</v>
      </c>
      <c r="DJ434">
        <v>0.26207302709069491</v>
      </c>
      <c r="DK434">
        <v>0.26207302709069491</v>
      </c>
      <c r="DL434">
        <v>0.26207302709069491</v>
      </c>
      <c r="DM434">
        <v>0</v>
      </c>
      <c r="DN434">
        <v>0.26207302709069491</v>
      </c>
      <c r="DO434">
        <v>3.3380104702918332</v>
      </c>
      <c r="DP434">
        <v>3.3379940000000001</v>
      </c>
      <c r="DQ434">
        <v>3.3380269999999999</v>
      </c>
      <c r="DR434">
        <v>3.2999999999727692E-5</v>
      </c>
      <c r="DS434">
        <v>3.3379940000000001</v>
      </c>
      <c r="DT434">
        <v>6.1902161209958138</v>
      </c>
      <c r="DU434">
        <v>6.1900060000000003</v>
      </c>
      <c r="DV434">
        <v>6.1904269999999997</v>
      </c>
      <c r="DW434">
        <v>4.2099999999933862E-4</v>
      </c>
      <c r="DX434">
        <v>6.1900060000000003</v>
      </c>
      <c r="DY434">
        <v>3.3534955729200449</v>
      </c>
      <c r="DZ434">
        <v>3.3534549999999999</v>
      </c>
      <c r="EA434">
        <v>3.3535360000000001</v>
      </c>
      <c r="EB434">
        <v>8.1000000000219785E-5</v>
      </c>
      <c r="EC434">
        <v>3.3535360000000001</v>
      </c>
      <c r="ED434">
        <v>6.6384364670534968</v>
      </c>
      <c r="EE434">
        <v>6.6381410000000001</v>
      </c>
      <c r="EF434">
        <v>6.6387330000000002</v>
      </c>
      <c r="EG434">
        <v>5.9200000000014796E-4</v>
      </c>
      <c r="EH434">
        <v>6.6381410000000001</v>
      </c>
      <c r="EI434">
        <v>7.1089032509941026</v>
      </c>
      <c r="EJ434">
        <v>7.1084880000000004</v>
      </c>
      <c r="EK434">
        <v>7.1093200000000003</v>
      </c>
      <c r="EL434">
        <v>8.319999999999439E-4</v>
      </c>
      <c r="EM434">
        <v>7.1084880000000004</v>
      </c>
      <c r="EN434">
        <v>19.6634983615496</v>
      </c>
      <c r="EO434">
        <v>19.662590000000002</v>
      </c>
      <c r="EP434">
        <v>19.66441</v>
      </c>
      <c r="EQ434">
        <v>1.8199999999986009E-3</v>
      </c>
      <c r="ER434">
        <v>19.662590000000002</v>
      </c>
      <c r="ES434">
        <v>7.0929246849133847</v>
      </c>
      <c r="ET434">
        <v>7.0927499999999997</v>
      </c>
      <c r="EU434">
        <v>7.0930999999999997</v>
      </c>
      <c r="EV434">
        <v>3.5000000000007248E-4</v>
      </c>
      <c r="EW434">
        <v>7.0927499999999997</v>
      </c>
      <c r="EX434">
        <v>12.57057367663622</v>
      </c>
      <c r="EY434">
        <v>12.569839999999999</v>
      </c>
      <c r="EZ434">
        <v>12.57131</v>
      </c>
      <c r="FA434">
        <v>1.470000000001193E-3</v>
      </c>
      <c r="FB434">
        <v>12.569839999999999</v>
      </c>
      <c r="FC434">
        <v>0.57636211264935489</v>
      </c>
      <c r="FD434">
        <v>0.57633548741857699</v>
      </c>
      <c r="FE434">
        <v>0.5763888339302573</v>
      </c>
      <c r="FF434">
        <v>5.3346511680318898E-5</v>
      </c>
      <c r="FG434">
        <v>0.57633548741857699</v>
      </c>
      <c r="FH434">
        <v>1.7722694409672259</v>
      </c>
      <c r="FI434">
        <v>1.7722096506996581</v>
      </c>
      <c r="FJ434">
        <v>1.7723294469272961</v>
      </c>
      <c r="FK434">
        <v>1.197962276375808E-4</v>
      </c>
      <c r="FL434">
        <v>1.7722096506996581</v>
      </c>
      <c r="FM434">
        <v>34.004972992575873</v>
      </c>
      <c r="FN434">
        <v>33.99</v>
      </c>
      <c r="FO434">
        <v>34.020000000000003</v>
      </c>
      <c r="FP434">
        <v>3.000000000000114E-2</v>
      </c>
      <c r="FQ434">
        <v>33.99</v>
      </c>
      <c r="FR434">
        <v>229.95644805546539</v>
      </c>
      <c r="FS434">
        <v>229.95536999999999</v>
      </c>
      <c r="FT434">
        <v>229.95752999999999</v>
      </c>
      <c r="FU434">
        <v>2.160000000003492E-3</v>
      </c>
      <c r="FV434">
        <v>229.95536999999999</v>
      </c>
      <c r="FW434">
        <v>0.84733396759109092</v>
      </c>
      <c r="FX434">
        <v>0.84731599999999996</v>
      </c>
      <c r="FY434">
        <v>0.84735199999999999</v>
      </c>
      <c r="FZ434">
        <v>3.6000000000036003E-5</v>
      </c>
      <c r="GA434">
        <v>0.84731599999999996</v>
      </c>
      <c r="GB434">
        <v>2</v>
      </c>
      <c r="GC434">
        <v>1</v>
      </c>
    </row>
    <row r="435" spans="1:185" x14ac:dyDescent="0.3">
      <c r="A435" s="36" t="s">
        <v>1968</v>
      </c>
      <c r="B435">
        <v>-3.4366007006728358E-2</v>
      </c>
      <c r="C435">
        <v>1.877759618897229</v>
      </c>
      <c r="D435">
        <v>2.172582467147731</v>
      </c>
      <c r="E435">
        <v>-1.1721905353499491</v>
      </c>
      <c r="F435">
        <v>-0.56653294825876166</v>
      </c>
      <c r="G435">
        <v>1.7387486004961299</v>
      </c>
      <c r="H435">
        <v>-54.11860818847623</v>
      </c>
      <c r="I435">
        <v>0.15113793176562801</v>
      </c>
      <c r="J435">
        <v>5.1865869473875338E-3</v>
      </c>
      <c r="K435">
        <v>0.3134711987785373</v>
      </c>
      <c r="L435">
        <v>0.1844861107055176</v>
      </c>
      <c r="M435">
        <v>0.22993444477614489</v>
      </c>
      <c r="N435">
        <v>0.19352996284350521</v>
      </c>
      <c r="O435">
        <v>-0.21076444429131799</v>
      </c>
      <c r="P435">
        <v>-1.7234481447812838E-2</v>
      </c>
      <c r="Q435">
        <v>-0.1139974198911976</v>
      </c>
      <c r="R435">
        <v>3.3581500148122119E-2</v>
      </c>
      <c r="S435">
        <v>1.3034891331985889</v>
      </c>
      <c r="T435">
        <v>-0.66827940804839037</v>
      </c>
      <c r="U435">
        <v>-0.50503993139075021</v>
      </c>
      <c r="V435">
        <v>1.96229298781937</v>
      </c>
      <c r="W435">
        <v>1.932594522159838</v>
      </c>
      <c r="X435">
        <v>0.18511549999972321</v>
      </c>
      <c r="Y435">
        <v>0.17117938643182781</v>
      </c>
      <c r="Z435">
        <v>6.8438961737849205E-2</v>
      </c>
      <c r="AA435">
        <v>7.6151847376888807E-2</v>
      </c>
      <c r="AB435">
        <v>62.898852359197363</v>
      </c>
      <c r="AC435">
        <v>-0.43549002974711831</v>
      </c>
      <c r="AD435">
        <v>1.971410621217357</v>
      </c>
      <c r="AE435">
        <v>0.62060552974684158</v>
      </c>
      <c r="AF435">
        <v>0.6066694161789461</v>
      </c>
      <c r="AG435">
        <v>0.97340462784520976</v>
      </c>
      <c r="AH435">
        <v>1.9469272879745779E-2</v>
      </c>
      <c r="AI435">
        <v>91.789077983058647</v>
      </c>
      <c r="AJ435">
        <v>-9.3536675638370355</v>
      </c>
      <c r="AK435">
        <v>45.266980278395657</v>
      </c>
      <c r="AL435">
        <v>239.4538932963319</v>
      </c>
      <c r="AM435">
        <v>244.04704949177071</v>
      </c>
      <c r="AN435">
        <v>341.94725977786868</v>
      </c>
      <c r="AO435">
        <v>152.78485688921251</v>
      </c>
      <c r="AP435">
        <v>286.65177528012481</v>
      </c>
      <c r="AQ435">
        <v>19.19907191177494</v>
      </c>
      <c r="AR435">
        <v>4.6169447103699417</v>
      </c>
      <c r="AS435">
        <v>11.238516812003139</v>
      </c>
      <c r="AT435">
        <v>-15.068298018536041</v>
      </c>
      <c r="AU435">
        <v>-6.4475256646367738</v>
      </c>
      <c r="AV435">
        <v>-8.6207723538992678</v>
      </c>
      <c r="AW435">
        <v>3.0577460243475292</v>
      </c>
      <c r="AX435">
        <v>1.5536000000000001</v>
      </c>
      <c r="AY435">
        <v>3.4990000000000001</v>
      </c>
      <c r="AZ435">
        <v>1.9454</v>
      </c>
      <c r="BA435">
        <v>3.3883000000000001</v>
      </c>
      <c r="BB435">
        <v>0.95600075503337056</v>
      </c>
      <c r="BC435">
        <v>0.94520000000000004</v>
      </c>
      <c r="BD435">
        <v>0.97589999999999999</v>
      </c>
      <c r="BE435">
        <v>3.069999999999995E-2</v>
      </c>
      <c r="BF435">
        <v>0.95699999999999996</v>
      </c>
      <c r="BG435">
        <v>13.772217221325221</v>
      </c>
      <c r="BH435">
        <v>10.083500000000001</v>
      </c>
      <c r="BI435">
        <v>15.598800000000001</v>
      </c>
      <c r="BJ435">
        <v>5.5152999999999999</v>
      </c>
      <c r="BK435">
        <v>13.420999999999999</v>
      </c>
      <c r="BL435">
        <v>7.8276943980716132</v>
      </c>
      <c r="BM435">
        <v>5.3281000000000001</v>
      </c>
      <c r="BN435">
        <v>10.0625</v>
      </c>
      <c r="BO435">
        <v>4.7343999999999999</v>
      </c>
      <c r="BP435">
        <v>10.0181</v>
      </c>
      <c r="BQ435">
        <v>5.3319653852644002</v>
      </c>
      <c r="BR435">
        <v>3.5750999999999999</v>
      </c>
      <c r="BS435">
        <v>6.8524000000000003</v>
      </c>
      <c r="BT435">
        <v>3.2772999999999999</v>
      </c>
      <c r="BU435">
        <v>6.2427999999999999</v>
      </c>
      <c r="BV435">
        <v>6.1353550743890081E-2</v>
      </c>
      <c r="BW435">
        <v>-2.4312999999999998</v>
      </c>
      <c r="BX435">
        <v>3.0245000000000002</v>
      </c>
      <c r="BY435">
        <v>5.4558</v>
      </c>
      <c r="BZ435">
        <v>1.4559</v>
      </c>
      <c r="CA435">
        <v>-5.3933079899242866</v>
      </c>
      <c r="CB435">
        <v>-7.7630999999999997</v>
      </c>
      <c r="CC435">
        <v>-3.137</v>
      </c>
      <c r="CD435">
        <v>4.6260999999999992</v>
      </c>
      <c r="CE435">
        <v>-7.6986999999999997</v>
      </c>
      <c r="CF435">
        <v>55.295484497744013</v>
      </c>
      <c r="CG435">
        <v>50.7</v>
      </c>
      <c r="CH435">
        <v>72.2</v>
      </c>
      <c r="CI435">
        <v>21.5</v>
      </c>
      <c r="CJ435">
        <v>50.7</v>
      </c>
      <c r="CK435">
        <v>17.19797738306135</v>
      </c>
      <c r="CL435">
        <v>15.9</v>
      </c>
      <c r="CM435">
        <v>22.3</v>
      </c>
      <c r="CN435">
        <v>6.4</v>
      </c>
      <c r="CO435">
        <v>15.9</v>
      </c>
      <c r="CP435">
        <v>43.661015631149922</v>
      </c>
      <c r="CQ435">
        <v>30.7</v>
      </c>
      <c r="CR435">
        <v>57.8</v>
      </c>
      <c r="CS435">
        <v>27.1</v>
      </c>
      <c r="CT435">
        <v>46</v>
      </c>
      <c r="CU435">
        <v>9.9655361347524867</v>
      </c>
      <c r="CV435">
        <v>8.9</v>
      </c>
      <c r="CW435">
        <v>14.1</v>
      </c>
      <c r="CX435">
        <v>5.1999999999999993</v>
      </c>
      <c r="CY435">
        <v>8.9</v>
      </c>
      <c r="CZ435">
        <v>94.126635166058065</v>
      </c>
      <c r="DA435">
        <v>71.400000000000006</v>
      </c>
      <c r="DB435">
        <v>124.8</v>
      </c>
      <c r="DC435">
        <v>53.399999999999991</v>
      </c>
      <c r="DD435">
        <v>76.599999999999994</v>
      </c>
      <c r="DE435">
        <v>6.5271253212387661</v>
      </c>
      <c r="DF435">
        <v>4.5999999999999996</v>
      </c>
      <c r="DG435">
        <v>11.7</v>
      </c>
      <c r="DH435">
        <v>7.1</v>
      </c>
      <c r="DI435">
        <v>7</v>
      </c>
      <c r="DJ435">
        <v>0.1931156261849574</v>
      </c>
      <c r="DK435">
        <v>0.1741071428571429</v>
      </c>
      <c r="DL435">
        <v>0.26900149031296572</v>
      </c>
      <c r="DM435">
        <v>9.4894347455822842E-2</v>
      </c>
      <c r="DN435">
        <v>0.1741071428571429</v>
      </c>
      <c r="DO435">
        <v>3.5633679383886991</v>
      </c>
      <c r="DP435">
        <v>2.8075429999999999</v>
      </c>
      <c r="DQ435">
        <v>4.2793380000000001</v>
      </c>
      <c r="DR435">
        <v>1.471795</v>
      </c>
      <c r="DS435">
        <v>3.7108270000000001</v>
      </c>
      <c r="DT435">
        <v>6.751232418222652</v>
      </c>
      <c r="DU435">
        <v>5.7636399999999997</v>
      </c>
      <c r="DV435">
        <v>7.1995930000000001</v>
      </c>
      <c r="DW435">
        <v>1.435953</v>
      </c>
      <c r="DX435">
        <v>5.8524799999999999</v>
      </c>
      <c r="DY435">
        <v>3.8247683865729059</v>
      </c>
      <c r="DZ435">
        <v>2.9738220000000002</v>
      </c>
      <c r="EA435">
        <v>4.2793380000000001</v>
      </c>
      <c r="EB435">
        <v>1.3055159999999999</v>
      </c>
      <c r="EC435">
        <v>3.8577849999999998</v>
      </c>
      <c r="ED435">
        <v>7.6046018695258084</v>
      </c>
      <c r="EE435">
        <v>7.2127819999999998</v>
      </c>
      <c r="EF435">
        <v>8.5353150000000007</v>
      </c>
      <c r="EG435">
        <v>1.3225330000000011</v>
      </c>
      <c r="EH435">
        <v>8.5353150000000007</v>
      </c>
      <c r="EI435">
        <v>9.0797472766302096</v>
      </c>
      <c r="EJ435">
        <v>6.0862600000000002</v>
      </c>
      <c r="EK435">
        <v>10.634999000000001</v>
      </c>
      <c r="EL435">
        <v>4.5487390000000003</v>
      </c>
      <c r="EM435">
        <v>10.044404999999999</v>
      </c>
      <c r="EN435">
        <v>26.388634183843891</v>
      </c>
      <c r="EO435">
        <v>19.657910000000001</v>
      </c>
      <c r="EP435">
        <v>36.15448</v>
      </c>
      <c r="EQ435">
        <v>16.496569999999998</v>
      </c>
      <c r="ER435">
        <v>23.646049999999999</v>
      </c>
      <c r="ES435">
        <v>8.4538983930301459</v>
      </c>
      <c r="ET435">
        <v>7.0787800000000001</v>
      </c>
      <c r="EU435">
        <v>10.96087</v>
      </c>
      <c r="EV435">
        <v>3.8820899999999998</v>
      </c>
      <c r="EW435">
        <v>8.8801699999999997</v>
      </c>
      <c r="EX435">
        <v>17.93473579081375</v>
      </c>
      <c r="EY435">
        <v>9.7967200000000005</v>
      </c>
      <c r="EZ435">
        <v>25.352209999999999</v>
      </c>
      <c r="FA435">
        <v>15.555490000000001</v>
      </c>
      <c r="FB435">
        <v>14.765879999999999</v>
      </c>
      <c r="FC435">
        <v>0.55546704869742447</v>
      </c>
      <c r="FD435">
        <v>0.41378879919237349</v>
      </c>
      <c r="FE435">
        <v>0.761033032739731</v>
      </c>
      <c r="FF435">
        <v>0.34724423354735751</v>
      </c>
      <c r="FG435">
        <v>0.49773707556616259</v>
      </c>
      <c r="FH435">
        <v>2.1498767400427301</v>
      </c>
      <c r="FI435">
        <v>0.99346224948510276</v>
      </c>
      <c r="FJ435">
        <v>3.5166565406884001</v>
      </c>
      <c r="FK435">
        <v>2.5231942912032972</v>
      </c>
      <c r="FL435">
        <v>1.6627924915851831</v>
      </c>
      <c r="FM435">
        <v>34.889557331563438</v>
      </c>
      <c r="FN435">
        <v>33.53</v>
      </c>
      <c r="FO435">
        <v>38.46</v>
      </c>
      <c r="FP435">
        <v>4.93</v>
      </c>
      <c r="FQ435">
        <v>35.93</v>
      </c>
      <c r="FR435">
        <v>356.41430543074199</v>
      </c>
      <c r="FS435">
        <v>344.13310000000001</v>
      </c>
      <c r="FT435">
        <v>368.59172000000001</v>
      </c>
      <c r="FU435">
        <v>24.45862</v>
      </c>
      <c r="FV435">
        <v>368.59172000000001</v>
      </c>
      <c r="FW435">
        <v>0.73841853522048551</v>
      </c>
      <c r="FX435">
        <v>0.71557099999999996</v>
      </c>
      <c r="FY435">
        <v>0.76078100000000004</v>
      </c>
      <c r="FZ435">
        <v>4.5210000000000083E-2</v>
      </c>
      <c r="GA435">
        <v>0.71557099999999996</v>
      </c>
      <c r="GB435">
        <v>15</v>
      </c>
      <c r="GC435">
        <v>211</v>
      </c>
    </row>
    <row r="436" spans="1:185" x14ac:dyDescent="0.3">
      <c r="A436" s="36" t="s">
        <v>1971</v>
      </c>
      <c r="B436">
        <v>-4.5390664450687963E-2</v>
      </c>
      <c r="C436">
        <v>1.8414072465096289</v>
      </c>
      <c r="D436">
        <v>1.783884609941222</v>
      </c>
      <c r="E436">
        <v>-0.74507527895510361</v>
      </c>
      <c r="F436">
        <v>-0.71127308680819779</v>
      </c>
      <c r="G436">
        <v>1.456390697729721</v>
      </c>
      <c r="H436">
        <v>-54.175954599909218</v>
      </c>
      <c r="I436">
        <v>9.2797045035347109E-2</v>
      </c>
      <c r="J436">
        <v>0.44053282451305331</v>
      </c>
      <c r="K436">
        <v>0.2041172618503049</v>
      </c>
      <c r="L436">
        <v>-2.403075180094728E-2</v>
      </c>
      <c r="M436">
        <v>9.6732148688326219E-2</v>
      </c>
      <c r="N436">
        <v>0.19568365497217971</v>
      </c>
      <c r="O436">
        <v>-0.22838211435397471</v>
      </c>
      <c r="P436">
        <v>-3.2698459381795018E-2</v>
      </c>
      <c r="Q436">
        <v>-0.13053806191151571</v>
      </c>
      <c r="R436">
        <v>4.3546682519007042E-2</v>
      </c>
      <c r="S436">
        <v>0.80432587380360954</v>
      </c>
      <c r="T436">
        <v>-0.55762289557991285</v>
      </c>
      <c r="U436">
        <v>-0.55431484315899882</v>
      </c>
      <c r="V436">
        <v>1.952915759293675</v>
      </c>
      <c r="W436">
        <v>1.9526500067572521</v>
      </c>
      <c r="X436">
        <v>0.2158417236087487</v>
      </c>
      <c r="Y436">
        <v>0.2132006597588936</v>
      </c>
      <c r="Z436">
        <v>3.9986823619468453E-2</v>
      </c>
      <c r="AA436">
        <v>4.1670915180238938E-2</v>
      </c>
      <c r="AB436">
        <v>46.925000560433311</v>
      </c>
      <c r="AC436">
        <v>-0.36995436442331991</v>
      </c>
      <c r="AD436">
        <v>1.8942834068259879</v>
      </c>
      <c r="AE436">
        <v>0.58579608803206873</v>
      </c>
      <c r="AF436">
        <v>0.58315502418221343</v>
      </c>
      <c r="AG436">
        <v>0.75010781587478337</v>
      </c>
      <c r="AH436">
        <v>5.4841098918092133E-3</v>
      </c>
      <c r="AI436">
        <v>304.74102744836142</v>
      </c>
      <c r="AJ436">
        <v>277.02116352110522</v>
      </c>
      <c r="AK436">
        <v>315.41745440169649</v>
      </c>
      <c r="AL436">
        <v>321.78450514975731</v>
      </c>
      <c r="AM436">
        <v>264.61472409147092</v>
      </c>
      <c r="AN436">
        <v>348.76256508330619</v>
      </c>
      <c r="AO436">
        <v>118.90343907834171</v>
      </c>
      <c r="AP436">
        <v>290.27300843143507</v>
      </c>
      <c r="AQ436">
        <v>19.974132124114028</v>
      </c>
      <c r="AR436">
        <v>4.8572987169973274</v>
      </c>
      <c r="AS436">
        <v>11.19322999713004</v>
      </c>
      <c r="AT436">
        <v>-14.458689903423499</v>
      </c>
      <c r="AU436">
        <v>-6.8134806034008104</v>
      </c>
      <c r="AV436">
        <v>-7.6452093000226871</v>
      </c>
      <c r="AW436">
        <v>1.6435148196419389</v>
      </c>
      <c r="AX436">
        <v>0.4007</v>
      </c>
      <c r="AY436">
        <v>2.3645</v>
      </c>
      <c r="AZ436">
        <v>1.9638</v>
      </c>
      <c r="BA436">
        <v>1.1235999999999999</v>
      </c>
      <c r="BB436">
        <v>0.92841042112744998</v>
      </c>
      <c r="BC436">
        <v>0.89559999999999995</v>
      </c>
      <c r="BD436">
        <v>0.93469999999999998</v>
      </c>
      <c r="BE436">
        <v>3.9100000000000017E-2</v>
      </c>
      <c r="BF436">
        <v>0.90149999999999997</v>
      </c>
      <c r="BG436">
        <v>18.584507392832219</v>
      </c>
      <c r="BH436">
        <v>17.702300000000001</v>
      </c>
      <c r="BI436">
        <v>22.713799999999999</v>
      </c>
      <c r="BJ436">
        <v>5.0114999999999981</v>
      </c>
      <c r="BK436">
        <v>22.039899999999999</v>
      </c>
      <c r="BL436">
        <v>6.885694279957959</v>
      </c>
      <c r="BM436">
        <v>5.4604999999999997</v>
      </c>
      <c r="BN436">
        <v>13.1866</v>
      </c>
      <c r="BO436">
        <v>7.7261000000000006</v>
      </c>
      <c r="BP436">
        <v>11.261799999999999</v>
      </c>
      <c r="BQ436">
        <v>5.2946819066527739</v>
      </c>
      <c r="BR436">
        <v>2.7446999999999999</v>
      </c>
      <c r="BS436">
        <v>7.4309000000000003</v>
      </c>
      <c r="BT436">
        <v>4.6862000000000004</v>
      </c>
      <c r="BU436">
        <v>6.1764000000000001</v>
      </c>
      <c r="BV436">
        <v>-1.401206372806842</v>
      </c>
      <c r="BW436">
        <v>-2.3732000000000002</v>
      </c>
      <c r="BX436">
        <v>3.0322</v>
      </c>
      <c r="BY436">
        <v>5.4054000000000002</v>
      </c>
      <c r="BZ436">
        <v>2.8111999999999999</v>
      </c>
      <c r="CA436">
        <v>-3.8934624651887622</v>
      </c>
      <c r="CB436">
        <v>-10.463100000000001</v>
      </c>
      <c r="CC436">
        <v>-2.9813000000000001</v>
      </c>
      <c r="CD436">
        <v>7.4818000000000007</v>
      </c>
      <c r="CE436">
        <v>-8.9876000000000005</v>
      </c>
      <c r="CF436">
        <v>58.489556651871077</v>
      </c>
      <c r="CG436">
        <v>51.8</v>
      </c>
      <c r="CH436">
        <v>63.5</v>
      </c>
      <c r="CI436">
        <v>11.7</v>
      </c>
      <c r="CJ436">
        <v>51.8</v>
      </c>
      <c r="CK436">
        <v>19.989917866710961</v>
      </c>
      <c r="CL436">
        <v>15.7</v>
      </c>
      <c r="CM436">
        <v>24.4</v>
      </c>
      <c r="CN436">
        <v>8.6999999999999993</v>
      </c>
      <c r="CO436">
        <v>15.7</v>
      </c>
      <c r="CP436">
        <v>60.535203264061252</v>
      </c>
      <c r="CQ436">
        <v>59.7</v>
      </c>
      <c r="CR436">
        <v>65.099999999999994</v>
      </c>
      <c r="CS436">
        <v>5.3999999999999906</v>
      </c>
      <c r="CT436">
        <v>65.099999999999994</v>
      </c>
      <c r="CU436">
        <v>11.277150750796091</v>
      </c>
      <c r="CV436">
        <v>10.7</v>
      </c>
      <c r="CW436">
        <v>11.3</v>
      </c>
      <c r="CX436">
        <v>0.60000000000000142</v>
      </c>
      <c r="CY436">
        <v>11</v>
      </c>
      <c r="CZ436">
        <v>51.485483736110368</v>
      </c>
      <c r="DA436">
        <v>37.799999999999997</v>
      </c>
      <c r="DB436">
        <v>55.5</v>
      </c>
      <c r="DC436">
        <v>17.7</v>
      </c>
      <c r="DD436">
        <v>37.799999999999997</v>
      </c>
      <c r="DE436">
        <v>8.6305704947675483</v>
      </c>
      <c r="DF436">
        <v>4.2</v>
      </c>
      <c r="DG436">
        <v>12.3</v>
      </c>
      <c r="DH436">
        <v>8.1000000000000014</v>
      </c>
      <c r="DI436">
        <v>4.2</v>
      </c>
      <c r="DJ436">
        <v>0.20155202347553211</v>
      </c>
      <c r="DK436">
        <v>0.17476383265856951</v>
      </c>
      <c r="DL436">
        <v>0.22359154929577471</v>
      </c>
      <c r="DM436">
        <v>4.8827716637205143E-2</v>
      </c>
      <c r="DN436">
        <v>0.17476383265856951</v>
      </c>
      <c r="DO436">
        <v>3.769472822069952</v>
      </c>
      <c r="DP436">
        <v>3.7155499999999999</v>
      </c>
      <c r="DQ436">
        <v>4.1303900000000002</v>
      </c>
      <c r="DR436">
        <v>0.41484000000000032</v>
      </c>
      <c r="DS436">
        <v>4.1303900000000002</v>
      </c>
      <c r="DT436">
        <v>6.3701840615664533</v>
      </c>
      <c r="DU436">
        <v>5.9898559999999996</v>
      </c>
      <c r="DV436">
        <v>6.5636609999999997</v>
      </c>
      <c r="DW436">
        <v>0.57380500000000012</v>
      </c>
      <c r="DX436">
        <v>5.9898559999999996</v>
      </c>
      <c r="DY436">
        <v>4.2224932612968624</v>
      </c>
      <c r="DZ436">
        <v>4.1984310000000002</v>
      </c>
      <c r="EA436">
        <v>4.3313129999999997</v>
      </c>
      <c r="EB436">
        <v>0.1328819999999995</v>
      </c>
      <c r="EC436">
        <v>4.3313129999999997</v>
      </c>
      <c r="ED436">
        <v>6.6805004746462764</v>
      </c>
      <c r="EE436">
        <v>6.3438829999999999</v>
      </c>
      <c r="EF436">
        <v>6.9308699999999996</v>
      </c>
      <c r="EG436">
        <v>0.5869869999999997</v>
      </c>
      <c r="EH436">
        <v>6.4806619999999997</v>
      </c>
      <c r="EI436">
        <v>7.3011688593271176</v>
      </c>
      <c r="EJ436">
        <v>7.2530840000000003</v>
      </c>
      <c r="EK436">
        <v>9.6830949999999998</v>
      </c>
      <c r="EL436">
        <v>2.430010999999999</v>
      </c>
      <c r="EM436">
        <v>9.6830949999999998</v>
      </c>
      <c r="EN436">
        <v>23.100894036978278</v>
      </c>
      <c r="EO436">
        <v>21.389530000000001</v>
      </c>
      <c r="EP436">
        <v>23.921530000000001</v>
      </c>
      <c r="EQ436">
        <v>2.532</v>
      </c>
      <c r="ER436">
        <v>22.999839999999999</v>
      </c>
      <c r="ES436">
        <v>7.0491709043996904</v>
      </c>
      <c r="ET436">
        <v>5.9870599999999996</v>
      </c>
      <c r="EU436">
        <v>8.7726199999999999</v>
      </c>
      <c r="EV436">
        <v>2.7855599999999998</v>
      </c>
      <c r="EW436">
        <v>7.1807999999999996</v>
      </c>
      <c r="EX436">
        <v>16.051723132578591</v>
      </c>
      <c r="EY436">
        <v>12.877330000000001</v>
      </c>
      <c r="EZ436">
        <v>17.887810000000002</v>
      </c>
      <c r="FA436">
        <v>5.0104800000000012</v>
      </c>
      <c r="FB436">
        <v>15.819039999999999</v>
      </c>
      <c r="FC436">
        <v>0.46340652473157629</v>
      </c>
      <c r="FD436">
        <v>0.42907637025109452</v>
      </c>
      <c r="FE436">
        <v>0.47986857416935591</v>
      </c>
      <c r="FF436">
        <v>5.0792203918261447E-2</v>
      </c>
      <c r="FG436">
        <v>0.46137936941839919</v>
      </c>
      <c r="FH436">
        <v>2.3283319430762268</v>
      </c>
      <c r="FI436">
        <v>1.4781497258313161</v>
      </c>
      <c r="FJ436">
        <v>2.9877452372282889</v>
      </c>
      <c r="FK436">
        <v>1.509595511396973</v>
      </c>
      <c r="FL436">
        <v>2.2029634581105171</v>
      </c>
      <c r="FM436">
        <v>37.027528611768837</v>
      </c>
      <c r="FN436">
        <v>35.82</v>
      </c>
      <c r="FO436">
        <v>37.43</v>
      </c>
      <c r="FP436">
        <v>1.609999999999999</v>
      </c>
      <c r="FQ436">
        <v>35.880000000000003</v>
      </c>
      <c r="FR436">
        <v>348.10504142219162</v>
      </c>
      <c r="FS436">
        <v>332.39348999999999</v>
      </c>
      <c r="FT436">
        <v>351.94470000000001</v>
      </c>
      <c r="FU436">
        <v>19.55121000000003</v>
      </c>
      <c r="FV436">
        <v>337.38871999999998</v>
      </c>
      <c r="FW436">
        <v>0.75316807990078694</v>
      </c>
      <c r="FX436">
        <v>0.74492400000000003</v>
      </c>
      <c r="FY436">
        <v>0.785084</v>
      </c>
      <c r="FZ436">
        <v>4.0159999999999967E-2</v>
      </c>
      <c r="GA436">
        <v>0.774447</v>
      </c>
      <c r="GB436">
        <v>7</v>
      </c>
      <c r="GC436">
        <v>12</v>
      </c>
    </row>
    <row r="437" spans="1:185" x14ac:dyDescent="0.3">
      <c r="A437" s="36" t="s">
        <v>1974</v>
      </c>
      <c r="B437">
        <v>-4.1447915461038057E-2</v>
      </c>
      <c r="C437">
        <v>1.854699409859327</v>
      </c>
      <c r="D437">
        <v>1.7832084512804891</v>
      </c>
      <c r="E437">
        <v>-0.76292828480756647</v>
      </c>
      <c r="F437">
        <v>-0.69234926416786302</v>
      </c>
      <c r="G437">
        <v>1.4552700112527179</v>
      </c>
      <c r="H437">
        <v>-54.172480856200487</v>
      </c>
      <c r="I437">
        <v>9.9809587712171494E-2</v>
      </c>
      <c r="J437">
        <v>3.02527793002655E-2</v>
      </c>
      <c r="K437">
        <v>0.23200420653659071</v>
      </c>
      <c r="L437">
        <v>-3.7311794205353341E-2</v>
      </c>
      <c r="M437">
        <v>8.2108788413448389E-2</v>
      </c>
      <c r="N437">
        <v>0.16772699852339179</v>
      </c>
      <c r="O437">
        <v>-0.20017194134999311</v>
      </c>
      <c r="P437">
        <v>-3.2444942826601271E-2</v>
      </c>
      <c r="Q437">
        <v>-0.1163080286833857</v>
      </c>
      <c r="R437">
        <v>4.0342914183279482E-2</v>
      </c>
      <c r="S437">
        <v>0.76057292736468896</v>
      </c>
      <c r="T437">
        <v>-0.54763587855905949</v>
      </c>
      <c r="U437">
        <v>-0.53212338862289932</v>
      </c>
      <c r="V437">
        <v>1.9626085748078981</v>
      </c>
      <c r="W437">
        <v>1.957467738644606</v>
      </c>
      <c r="X437">
        <v>0.18117890949110799</v>
      </c>
      <c r="Y437">
        <v>0.16343605760910801</v>
      </c>
      <c r="Z437">
        <v>3.6255892932100298E-2</v>
      </c>
      <c r="AA437">
        <v>4.9089392277187872E-2</v>
      </c>
      <c r="AB437">
        <v>49.844173480968387</v>
      </c>
      <c r="AC437">
        <v>-0.38966618847178303</v>
      </c>
      <c r="AD437">
        <v>1.927238359259035</v>
      </c>
      <c r="AE437">
        <v>0.57084509796289085</v>
      </c>
      <c r="AF437">
        <v>0.55310224608089087</v>
      </c>
      <c r="AG437">
        <v>0.97459162080441142</v>
      </c>
      <c r="AH437">
        <v>4.1644697935547511E-3</v>
      </c>
      <c r="AI437">
        <v>309.72212746865608</v>
      </c>
      <c r="AJ437">
        <v>271.25095485843718</v>
      </c>
      <c r="AK437">
        <v>310.07329346845881</v>
      </c>
      <c r="AL437">
        <v>347.84208043643542</v>
      </c>
      <c r="AM437">
        <v>310.2826871942043</v>
      </c>
      <c r="AN437">
        <v>399.64795209545758</v>
      </c>
      <c r="AO437">
        <v>165.68498698564301</v>
      </c>
      <c r="AP437">
        <v>354.65567791776942</v>
      </c>
      <c r="AQ437">
        <v>19.95126100408223</v>
      </c>
      <c r="AR437">
        <v>4.7960168889122228</v>
      </c>
      <c r="AS437">
        <v>11.418015906635789</v>
      </c>
      <c r="AT437">
        <v>-19.266915842157939</v>
      </c>
      <c r="AU437">
        <v>-8.7438332324289743</v>
      </c>
      <c r="AV437">
        <v>-10.523082609728959</v>
      </c>
      <c r="AW437">
        <v>1.912829802801953</v>
      </c>
      <c r="AX437">
        <v>0.41260000000000002</v>
      </c>
      <c r="AY437">
        <v>3.1991999999999998</v>
      </c>
      <c r="AZ437">
        <v>2.7866</v>
      </c>
      <c r="BA437">
        <v>2.1486999999999998</v>
      </c>
      <c r="BB437">
        <v>0.93455345829019032</v>
      </c>
      <c r="BC437">
        <v>0.89829999999999999</v>
      </c>
      <c r="BD437">
        <v>0.96120000000000005</v>
      </c>
      <c r="BE437">
        <v>6.2900000000000067E-2</v>
      </c>
      <c r="BF437">
        <v>0.93120000000000003</v>
      </c>
      <c r="BG437">
        <v>17.563088666079341</v>
      </c>
      <c r="BH437">
        <v>13.175599999999999</v>
      </c>
      <c r="BI437">
        <v>22.357800000000001</v>
      </c>
      <c r="BJ437">
        <v>9.1822000000000017</v>
      </c>
      <c r="BK437">
        <v>18.119900000000001</v>
      </c>
      <c r="BL437">
        <v>7.9297970590565869</v>
      </c>
      <c r="BM437">
        <v>3.7081</v>
      </c>
      <c r="BN437">
        <v>17.331800000000001</v>
      </c>
      <c r="BO437">
        <v>13.623699999999999</v>
      </c>
      <c r="BP437">
        <v>4.3630000000000004</v>
      </c>
      <c r="BQ437">
        <v>5.3921695569188612</v>
      </c>
      <c r="BR437">
        <v>2.3149999999999999</v>
      </c>
      <c r="BS437">
        <v>11.1114</v>
      </c>
      <c r="BT437">
        <v>8.7964000000000002</v>
      </c>
      <c r="BU437">
        <v>3.5137999999999998</v>
      </c>
      <c r="BV437">
        <v>6.3713654853997478E-2</v>
      </c>
      <c r="BW437">
        <v>-2.8003</v>
      </c>
      <c r="BX437">
        <v>3.0097</v>
      </c>
      <c r="BY437">
        <v>5.81</v>
      </c>
      <c r="BZ437">
        <v>-1.2492000000000001</v>
      </c>
      <c r="CA437">
        <v>-5.4558732567361554</v>
      </c>
      <c r="CB437">
        <v>-13.479900000000001</v>
      </c>
      <c r="CC437">
        <v>-2.0432999999999999</v>
      </c>
      <c r="CD437">
        <v>11.4366</v>
      </c>
      <c r="CE437">
        <v>-2.2646000000000002</v>
      </c>
      <c r="CF437">
        <v>44.992274177688287</v>
      </c>
      <c r="CG437">
        <v>43.8</v>
      </c>
      <c r="CH437">
        <v>82</v>
      </c>
      <c r="CI437">
        <v>38.200000000000003</v>
      </c>
      <c r="CJ437">
        <v>43.8</v>
      </c>
      <c r="CK437">
        <v>14.021322115432939</v>
      </c>
      <c r="CL437">
        <v>13</v>
      </c>
      <c r="CM437">
        <v>31.5</v>
      </c>
      <c r="CN437">
        <v>18.5</v>
      </c>
      <c r="CO437">
        <v>13.8</v>
      </c>
      <c r="CP437">
        <v>48.261670480890857</v>
      </c>
      <c r="CQ437">
        <v>25.3</v>
      </c>
      <c r="CR437">
        <v>56.3</v>
      </c>
      <c r="CS437">
        <v>31</v>
      </c>
      <c r="CT437">
        <v>56.3</v>
      </c>
      <c r="CU437">
        <v>9.6712813125576922</v>
      </c>
      <c r="CV437">
        <v>9.5</v>
      </c>
      <c r="CW437">
        <v>10.8</v>
      </c>
      <c r="CX437">
        <v>1.3000000000000009</v>
      </c>
      <c r="CY437">
        <v>9.6</v>
      </c>
      <c r="CZ437">
        <v>115.6538419518057</v>
      </c>
      <c r="DA437">
        <v>86.3</v>
      </c>
      <c r="DB437">
        <v>186.1</v>
      </c>
      <c r="DC437">
        <v>99.8</v>
      </c>
      <c r="DD437">
        <v>86.3</v>
      </c>
      <c r="DE437">
        <v>4.119634342868407</v>
      </c>
      <c r="DF437">
        <v>1.4</v>
      </c>
      <c r="DG437">
        <v>20.7</v>
      </c>
      <c r="DH437">
        <v>19.3</v>
      </c>
      <c r="DI437">
        <v>3.9</v>
      </c>
      <c r="DJ437">
        <v>0.12692421528217379</v>
      </c>
      <c r="DK437">
        <v>0.12296462661426159</v>
      </c>
      <c r="DL437">
        <v>0.25778057214712352</v>
      </c>
      <c r="DM437">
        <v>0.13481594553286191</v>
      </c>
      <c r="DN437">
        <v>0.12296462661426159</v>
      </c>
      <c r="DO437">
        <v>3.0085293563060982</v>
      </c>
      <c r="DP437">
        <v>2.9270510000000001</v>
      </c>
      <c r="DQ437">
        <v>3.7015560000000001</v>
      </c>
      <c r="DR437">
        <v>0.774505</v>
      </c>
      <c r="DS437">
        <v>2.9534009999999999</v>
      </c>
      <c r="DT437">
        <v>6.0726572886478376</v>
      </c>
      <c r="DU437">
        <v>5.7195770000000001</v>
      </c>
      <c r="DV437">
        <v>7.4327649999999998</v>
      </c>
      <c r="DW437">
        <v>1.7131879999999999</v>
      </c>
      <c r="DX437">
        <v>5.727735</v>
      </c>
      <c r="DY437">
        <v>3.8546384508092082</v>
      </c>
      <c r="DZ437">
        <v>2.9587439999999998</v>
      </c>
      <c r="EA437">
        <v>4.6898439999999999</v>
      </c>
      <c r="EB437">
        <v>1.7311000000000001</v>
      </c>
      <c r="EC437">
        <v>4.1584779999999997</v>
      </c>
      <c r="ED437">
        <v>9.0082644872173674</v>
      </c>
      <c r="EE437">
        <v>7.4347945916990934</v>
      </c>
      <c r="EF437">
        <v>9.9802979999999994</v>
      </c>
      <c r="EG437">
        <v>2.545503408300906</v>
      </c>
      <c r="EH437">
        <v>8.6635969999999993</v>
      </c>
      <c r="EI437">
        <v>10.58479560979225</v>
      </c>
      <c r="EJ437">
        <v>6.8586177211220436</v>
      </c>
      <c r="EK437">
        <v>11.451988999999999</v>
      </c>
      <c r="EL437">
        <v>4.5933712788779557</v>
      </c>
      <c r="EM437">
        <v>10.633934999999999</v>
      </c>
      <c r="EN437">
        <v>17.911358087224539</v>
      </c>
      <c r="EO437">
        <v>16.175280000000001</v>
      </c>
      <c r="EP437">
        <v>40.144559999999998</v>
      </c>
      <c r="EQ437">
        <v>23.969280000000001</v>
      </c>
      <c r="ER437">
        <v>16.175280000000001</v>
      </c>
      <c r="ES437">
        <v>6.0345612583696306</v>
      </c>
      <c r="ET437">
        <v>5.7125399999999997</v>
      </c>
      <c r="EU437">
        <v>12.65451</v>
      </c>
      <c r="EV437">
        <v>6.9419700000000004</v>
      </c>
      <c r="EW437">
        <v>5.8498000000000001</v>
      </c>
      <c r="EX437">
        <v>11.876796828854911</v>
      </c>
      <c r="EY437">
        <v>9.1189999999999998</v>
      </c>
      <c r="EZ437">
        <v>30.106449999999999</v>
      </c>
      <c r="FA437">
        <v>20.987449999999999</v>
      </c>
      <c r="FB437">
        <v>10.325480000000001</v>
      </c>
      <c r="FC437">
        <v>0.31893989083902669</v>
      </c>
      <c r="FD437">
        <v>0.28802629104771033</v>
      </c>
      <c r="FE437">
        <v>0.71483700576078224</v>
      </c>
      <c r="FF437">
        <v>0.42681071471307203</v>
      </c>
      <c r="FG437">
        <v>0.28802629104771033</v>
      </c>
      <c r="FH437">
        <v>1.98116652762093</v>
      </c>
      <c r="FI437">
        <v>1.246231512888704</v>
      </c>
      <c r="FJ437">
        <v>3.953234457991111</v>
      </c>
      <c r="FK437">
        <v>2.7070029451024058</v>
      </c>
      <c r="FL437">
        <v>1.7650996615268899</v>
      </c>
      <c r="FM437">
        <v>35.581691972130358</v>
      </c>
      <c r="FN437">
        <v>33.159999999999997</v>
      </c>
      <c r="FO437">
        <v>42.27</v>
      </c>
      <c r="FP437">
        <v>9.1100000000000065</v>
      </c>
      <c r="FQ437">
        <v>35.590000000000003</v>
      </c>
      <c r="FR437">
        <v>409.26122611174372</v>
      </c>
      <c r="FS437">
        <v>385.08582000000001</v>
      </c>
      <c r="FT437">
        <v>427.32866999999999</v>
      </c>
      <c r="FU437">
        <v>42.242849999999983</v>
      </c>
      <c r="FV437">
        <v>419.61059999999998</v>
      </c>
      <c r="FW437">
        <v>0.71272882837092089</v>
      </c>
      <c r="FX437">
        <v>0.68537300000000001</v>
      </c>
      <c r="FY437">
        <v>0.75391799999999998</v>
      </c>
      <c r="FZ437">
        <v>6.8544999999999967E-2</v>
      </c>
      <c r="GA437">
        <v>0.69436699999999996</v>
      </c>
      <c r="GB437">
        <v>19</v>
      </c>
      <c r="GC437">
        <v>56</v>
      </c>
    </row>
    <row r="438" spans="1:185" x14ac:dyDescent="0.3">
      <c r="A438" s="36" t="s">
        <v>1977</v>
      </c>
      <c r="B438">
        <v>-5.2177067444336582E-2</v>
      </c>
      <c r="C438">
        <v>1.90372270570427</v>
      </c>
      <c r="D438">
        <v>1.810198590977202</v>
      </c>
      <c r="E438">
        <v>-0.77758911262743435</v>
      </c>
      <c r="F438">
        <v>-0.69975083036768615</v>
      </c>
      <c r="G438">
        <v>1.4773399429951199</v>
      </c>
      <c r="H438">
        <v>-54.176489144932603</v>
      </c>
      <c r="I438">
        <v>2.2248734029519029E-2</v>
      </c>
      <c r="J438">
        <v>0.10340179588494949</v>
      </c>
      <c r="K438">
        <v>0.17395700777600401</v>
      </c>
      <c r="L438">
        <v>-1.381585582559775E-2</v>
      </c>
      <c r="M438">
        <v>0.1041680214940985</v>
      </c>
      <c r="N438">
        <v>0.15565554177753341</v>
      </c>
      <c r="O438">
        <v>-0.21434796018525981</v>
      </c>
      <c r="P438">
        <v>-5.8692418407726432E-2</v>
      </c>
      <c r="Q438">
        <v>-0.13651858226935759</v>
      </c>
      <c r="R438">
        <v>5.9872660350954003E-2</v>
      </c>
      <c r="S438">
        <v>0.83394867462075029</v>
      </c>
      <c r="T438">
        <v>-0.55482567446467379</v>
      </c>
      <c r="U438">
        <v>-0.55068143209873299</v>
      </c>
      <c r="V438">
        <v>1.9504992555285949</v>
      </c>
      <c r="W438">
        <v>1.947632601806097</v>
      </c>
      <c r="X438">
        <v>0.2156062669553217</v>
      </c>
      <c r="Y438">
        <v>0.20806256695646189</v>
      </c>
      <c r="Z438">
        <v>3.9072322373553521E-2</v>
      </c>
      <c r="AA438">
        <v>4.2475911800117172E-2</v>
      </c>
      <c r="AB438">
        <v>48.005962243733883</v>
      </c>
      <c r="AC438">
        <v>-0.37086591529323082</v>
      </c>
      <c r="AD438">
        <v>1.894509896851776</v>
      </c>
      <c r="AE438">
        <v>0.58647218224855246</v>
      </c>
      <c r="AF438">
        <v>0.57892848224969273</v>
      </c>
      <c r="AG438">
        <v>0.82762119329557104</v>
      </c>
      <c r="AH438">
        <v>5.0025625477593408E-3</v>
      </c>
      <c r="AI438">
        <v>301.11754061136611</v>
      </c>
      <c r="AJ438">
        <v>268.91108840164128</v>
      </c>
      <c r="AK438">
        <v>302.7940398472897</v>
      </c>
      <c r="AL438">
        <v>331.64756057301793</v>
      </c>
      <c r="AM438">
        <v>410.50167402957368</v>
      </c>
      <c r="AN438">
        <v>500.91583305825549</v>
      </c>
      <c r="AO438">
        <v>233.65074786954511</v>
      </c>
      <c r="AP438">
        <v>416.05769672303461</v>
      </c>
      <c r="AQ438">
        <v>21.774786491045379</v>
      </c>
      <c r="AR438">
        <v>5.4386591586388899</v>
      </c>
      <c r="AS438">
        <v>12.636772982670029</v>
      </c>
      <c r="AT438">
        <v>-22.69823442595607</v>
      </c>
      <c r="AU438">
        <v>-11.387785259828741</v>
      </c>
      <c r="AV438">
        <v>-11.310449166127331</v>
      </c>
      <c r="AW438">
        <v>2.202926020938031</v>
      </c>
      <c r="AX438">
        <v>0.86429999999999996</v>
      </c>
      <c r="AY438">
        <v>2.4584999999999999</v>
      </c>
      <c r="AZ438">
        <v>1.5942000000000001</v>
      </c>
      <c r="BA438">
        <v>0.88149999999999995</v>
      </c>
      <c r="BB438">
        <v>0.93397944178046344</v>
      </c>
      <c r="BC438">
        <v>0.88009999999999999</v>
      </c>
      <c r="BD438">
        <v>0.93579999999999997</v>
      </c>
      <c r="BE438">
        <v>5.5699999999999972E-2</v>
      </c>
      <c r="BF438">
        <v>0.88009999999999999</v>
      </c>
      <c r="BG438">
        <v>17.75612333349973</v>
      </c>
      <c r="BH438">
        <v>17.5092</v>
      </c>
      <c r="BI438">
        <v>24.3551</v>
      </c>
      <c r="BJ438">
        <v>6.8459000000000003</v>
      </c>
      <c r="BK438">
        <v>24.3551</v>
      </c>
      <c r="BL438">
        <v>10.155084903324569</v>
      </c>
      <c r="BM438">
        <v>8.6094000000000008</v>
      </c>
      <c r="BN438">
        <v>13.894600000000001</v>
      </c>
      <c r="BO438">
        <v>5.2851999999999997</v>
      </c>
      <c r="BP438">
        <v>13.894600000000001</v>
      </c>
      <c r="BQ438">
        <v>7.9724143023705079</v>
      </c>
      <c r="BR438">
        <v>6.2683</v>
      </c>
      <c r="BS438">
        <v>9.4209999999999994</v>
      </c>
      <c r="BT438">
        <v>3.1526999999999989</v>
      </c>
      <c r="BU438">
        <v>9.4209999999999994</v>
      </c>
      <c r="BV438">
        <v>-2.3144635318256479</v>
      </c>
      <c r="BW438">
        <v>-3.2631000000000001</v>
      </c>
      <c r="BX438">
        <v>1.899</v>
      </c>
      <c r="BY438">
        <v>5.1621000000000006</v>
      </c>
      <c r="BZ438">
        <v>0.76339999999999997</v>
      </c>
      <c r="CA438">
        <v>-5.6579510401817181</v>
      </c>
      <c r="CB438">
        <v>-10.1844</v>
      </c>
      <c r="CC438">
        <v>-5.5256999999999996</v>
      </c>
      <c r="CD438">
        <v>4.6587000000000014</v>
      </c>
      <c r="CE438">
        <v>-10.1844</v>
      </c>
      <c r="CF438">
        <v>84.858136335220834</v>
      </c>
      <c r="CG438">
        <v>53.4</v>
      </c>
      <c r="CH438">
        <v>89.9</v>
      </c>
      <c r="CI438">
        <v>36.500000000000007</v>
      </c>
      <c r="CJ438">
        <v>53.4</v>
      </c>
      <c r="CK438">
        <v>38.230694403260273</v>
      </c>
      <c r="CL438">
        <v>16</v>
      </c>
      <c r="CM438">
        <v>41.3</v>
      </c>
      <c r="CN438">
        <v>25.3</v>
      </c>
      <c r="CO438">
        <v>16</v>
      </c>
      <c r="CP438">
        <v>57.612835588453521</v>
      </c>
      <c r="CQ438">
        <v>57.6</v>
      </c>
      <c r="CR438">
        <v>68.7</v>
      </c>
      <c r="CS438">
        <v>11.1</v>
      </c>
      <c r="CT438">
        <v>68.7</v>
      </c>
      <c r="CU438">
        <v>10.533137541202571</v>
      </c>
      <c r="CV438">
        <v>10.5</v>
      </c>
      <c r="CW438">
        <v>11.3</v>
      </c>
      <c r="CX438">
        <v>0.80000000000000071</v>
      </c>
      <c r="CY438">
        <v>11.3</v>
      </c>
      <c r="CZ438">
        <v>155.26068413670339</v>
      </c>
      <c r="DA438">
        <v>115.7</v>
      </c>
      <c r="DB438">
        <v>161</v>
      </c>
      <c r="DC438">
        <v>45.3</v>
      </c>
      <c r="DD438">
        <v>115.7</v>
      </c>
      <c r="DE438">
        <v>23.978049268654679</v>
      </c>
      <c r="DF438">
        <v>4.5</v>
      </c>
      <c r="DG438">
        <v>26.3</v>
      </c>
      <c r="DH438">
        <v>21.8</v>
      </c>
      <c r="DI438">
        <v>4.5</v>
      </c>
      <c r="DJ438">
        <v>0.2040306600747949</v>
      </c>
      <c r="DK438">
        <v>0.1202702702702703</v>
      </c>
      <c r="DL438">
        <v>0.21825685846079149</v>
      </c>
      <c r="DM438">
        <v>9.7986588190521223E-2</v>
      </c>
      <c r="DN438">
        <v>0.1202702702702703</v>
      </c>
      <c r="DO438">
        <v>3.851698344670083</v>
      </c>
      <c r="DP438">
        <v>3.7464200000000001</v>
      </c>
      <c r="DQ438">
        <v>4.3416040000000002</v>
      </c>
      <c r="DR438">
        <v>0.59518400000000016</v>
      </c>
      <c r="DS438">
        <v>4.3416040000000002</v>
      </c>
      <c r="DT438">
        <v>6.8394937955394628</v>
      </c>
      <c r="DU438">
        <v>6.145524</v>
      </c>
      <c r="DV438">
        <v>7.1234209999999996</v>
      </c>
      <c r="DW438">
        <v>0.97789699999999957</v>
      </c>
      <c r="DX438">
        <v>6.145524</v>
      </c>
      <c r="DY438">
        <v>4.2151186128045817</v>
      </c>
      <c r="DZ438">
        <v>4.2067430000000003</v>
      </c>
      <c r="EA438">
        <v>4.5716039999999998</v>
      </c>
      <c r="EB438">
        <v>0.36486099999999938</v>
      </c>
      <c r="EC438">
        <v>4.5716039999999998</v>
      </c>
      <c r="ED438">
        <v>8.5556429220896639</v>
      </c>
      <c r="EE438">
        <v>8.3947459999999996</v>
      </c>
      <c r="EF438">
        <v>8.5847010000000008</v>
      </c>
      <c r="EG438">
        <v>0.18995500000000121</v>
      </c>
      <c r="EH438">
        <v>8.3947459999999996</v>
      </c>
      <c r="EI438">
        <v>7.6303547460680612</v>
      </c>
      <c r="EJ438">
        <v>7.6189799999999996</v>
      </c>
      <c r="EK438">
        <v>9.3737270000000006</v>
      </c>
      <c r="EL438">
        <v>1.7547470000000009</v>
      </c>
      <c r="EM438">
        <v>9.3737270000000006</v>
      </c>
      <c r="EN438">
        <v>37.901903240392933</v>
      </c>
      <c r="EO438">
        <v>31.655390000000001</v>
      </c>
      <c r="EP438">
        <v>38.938389999999998</v>
      </c>
      <c r="EQ438">
        <v>7.2829999999999977</v>
      </c>
      <c r="ER438">
        <v>31.655390000000001</v>
      </c>
      <c r="ES438">
        <v>14.02673152214247</v>
      </c>
      <c r="ET438">
        <v>8.6426999999999996</v>
      </c>
      <c r="EU438">
        <v>14.739000000000001</v>
      </c>
      <c r="EV438">
        <v>6.0963000000000012</v>
      </c>
      <c r="EW438">
        <v>8.6426999999999996</v>
      </c>
      <c r="EX438">
        <v>23.87517171825046</v>
      </c>
      <c r="EY438">
        <v>23.012689999999999</v>
      </c>
      <c r="EZ438">
        <v>24.199390000000001</v>
      </c>
      <c r="FA438">
        <v>1.1867000000000021</v>
      </c>
      <c r="FB438">
        <v>23.012689999999999</v>
      </c>
      <c r="FC438">
        <v>0.52931959648589832</v>
      </c>
      <c r="FD438">
        <v>0.44208382241730487</v>
      </c>
      <c r="FE438">
        <v>0.54379466782673536</v>
      </c>
      <c r="FF438">
        <v>0.1017108454094304</v>
      </c>
      <c r="FG438">
        <v>0.44208382241730487</v>
      </c>
      <c r="FH438">
        <v>1.703993228697253</v>
      </c>
      <c r="FI438">
        <v>1.6418610489178369</v>
      </c>
      <c r="FJ438">
        <v>2.6626737015053168</v>
      </c>
      <c r="FK438">
        <v>1.0208126525874801</v>
      </c>
      <c r="FL438">
        <v>2.6626737015053168</v>
      </c>
      <c r="FM438">
        <v>44.292141004433027</v>
      </c>
      <c r="FN438">
        <v>40.21</v>
      </c>
      <c r="FO438">
        <v>44.44</v>
      </c>
      <c r="FP438">
        <v>4.2299999999999969</v>
      </c>
      <c r="FQ438">
        <v>40.21</v>
      </c>
      <c r="FR438">
        <v>452.34260312410578</v>
      </c>
      <c r="FS438">
        <v>433.16845999999998</v>
      </c>
      <c r="FT438">
        <v>460.34233</v>
      </c>
      <c r="FU438">
        <v>27.173870000000019</v>
      </c>
      <c r="FV438">
        <v>433.16845999999998</v>
      </c>
      <c r="FW438">
        <v>0.72907073770849307</v>
      </c>
      <c r="FX438">
        <v>0.71694199999999997</v>
      </c>
      <c r="FY438">
        <v>0.757498</v>
      </c>
      <c r="FZ438">
        <v>4.0556000000000043E-2</v>
      </c>
      <c r="GA438">
        <v>0.757498</v>
      </c>
      <c r="GB438">
        <v>4</v>
      </c>
      <c r="GC438">
        <v>6</v>
      </c>
    </row>
    <row r="439" spans="1:185" x14ac:dyDescent="0.3">
      <c r="A439" s="36" t="s">
        <v>1980</v>
      </c>
      <c r="B439">
        <v>-5.6720201029442308E-2</v>
      </c>
      <c r="C439">
        <v>1.7872713523678989</v>
      </c>
      <c r="D439">
        <v>1.770094100117696</v>
      </c>
      <c r="E439">
        <v>-0.83345125099809192</v>
      </c>
      <c r="F439">
        <v>-0.60583440492515017</v>
      </c>
      <c r="G439">
        <v>1.439283327770134</v>
      </c>
      <c r="H439">
        <v>-54.188578157011399</v>
      </c>
      <c r="I439">
        <v>5.1275632283086714E-3</v>
      </c>
      <c r="J439">
        <v>0.7288215592094095</v>
      </c>
      <c r="K439">
        <v>0.27322217777716001</v>
      </c>
      <c r="L439">
        <v>-4.3578274482758438E-2</v>
      </c>
      <c r="M439">
        <v>8.0395656115057224E-2</v>
      </c>
      <c r="N439">
        <v>0.17062812431583199</v>
      </c>
      <c r="O439">
        <v>-0.2315483181029786</v>
      </c>
      <c r="P439">
        <v>-6.0920193787146582E-2</v>
      </c>
      <c r="Q439">
        <v>-0.146234372352718</v>
      </c>
      <c r="R439">
        <v>6.2668047643493832E-2</v>
      </c>
      <c r="S439">
        <v>0.77766720975317849</v>
      </c>
      <c r="T439">
        <v>-0.52365078614998251</v>
      </c>
      <c r="U439">
        <v>-0.50464399431541618</v>
      </c>
      <c r="V439">
        <v>1.946413717757268</v>
      </c>
      <c r="W439">
        <v>1.9360783246782971</v>
      </c>
      <c r="X439">
        <v>0.18375292128713591</v>
      </c>
      <c r="Y439">
        <v>0.1662917337279724</v>
      </c>
      <c r="Z439">
        <v>4.8761634212904588E-2</v>
      </c>
      <c r="AA439">
        <v>5.8433007584269461E-2</v>
      </c>
      <c r="AB439">
        <v>48.006643621218458</v>
      </c>
      <c r="AC439">
        <v>-0.35988543225768299</v>
      </c>
      <c r="AD439">
        <v>1.928652877431841</v>
      </c>
      <c r="AE439">
        <v>0.54363835354481882</v>
      </c>
      <c r="AF439">
        <v>0.52617716598565534</v>
      </c>
      <c r="AG439">
        <v>0.75211486416843687</v>
      </c>
      <c r="AH439">
        <v>4.996445445135572E-3</v>
      </c>
      <c r="AI439">
        <v>253.69736563203131</v>
      </c>
      <c r="AJ439">
        <v>228.87126974917521</v>
      </c>
      <c r="AK439">
        <v>236.5576848738074</v>
      </c>
      <c r="AL439">
        <v>295.66309937874331</v>
      </c>
      <c r="AM439">
        <v>215.2528105802231</v>
      </c>
      <c r="AN439">
        <v>306.04732487542771</v>
      </c>
      <c r="AO439">
        <v>127.2410882405714</v>
      </c>
      <c r="AP439">
        <v>242.964228652587</v>
      </c>
      <c r="AQ439">
        <v>18.546481739025769</v>
      </c>
      <c r="AR439">
        <v>4.0027796718231112</v>
      </c>
      <c r="AS439">
        <v>12.344513408278051</v>
      </c>
      <c r="AT439">
        <v>-11.38461061247591</v>
      </c>
      <c r="AU439">
        <v>-3.8546438489716008</v>
      </c>
      <c r="AV439">
        <v>-7.5299667635043139</v>
      </c>
      <c r="AW439">
        <v>1.7650395948241211</v>
      </c>
      <c r="AX439">
        <v>1.0116000000000001</v>
      </c>
      <c r="AY439">
        <v>3.0979999999999999</v>
      </c>
      <c r="AZ439">
        <v>2.0863999999999998</v>
      </c>
      <c r="BA439">
        <v>1.0116000000000001</v>
      </c>
      <c r="BB439">
        <v>0.85961231560402795</v>
      </c>
      <c r="BC439">
        <v>0.85829999999999995</v>
      </c>
      <c r="BD439">
        <v>0.86019999999999996</v>
      </c>
      <c r="BE439">
        <v>1.900000000000013E-3</v>
      </c>
      <c r="BF439">
        <v>0.86019999999999996</v>
      </c>
      <c r="BG439">
        <v>26.449342308805679</v>
      </c>
      <c r="BH439">
        <v>26.384899999999998</v>
      </c>
      <c r="BI439">
        <v>26.591200000000001</v>
      </c>
      <c r="BJ439">
        <v>0.2063000000000024</v>
      </c>
      <c r="BK439">
        <v>26.384899999999998</v>
      </c>
      <c r="BL439">
        <v>9.5426279245007812</v>
      </c>
      <c r="BM439">
        <v>8.1915999999999993</v>
      </c>
      <c r="BN439">
        <v>11.2098</v>
      </c>
      <c r="BO439">
        <v>3.0182000000000002</v>
      </c>
      <c r="BP439">
        <v>8.1915999999999993</v>
      </c>
      <c r="BQ439">
        <v>6.929685231791189</v>
      </c>
      <c r="BR439">
        <v>6.4889999999999999</v>
      </c>
      <c r="BS439">
        <v>7.4942000000000002</v>
      </c>
      <c r="BT439">
        <v>1.0052000000000001</v>
      </c>
      <c r="BU439">
        <v>6.4889999999999999</v>
      </c>
      <c r="BV439">
        <v>-0.60486626195036153</v>
      </c>
      <c r="BW439">
        <v>-1.8405</v>
      </c>
      <c r="BX439">
        <v>0.8034</v>
      </c>
      <c r="BY439">
        <v>2.6438999999999999</v>
      </c>
      <c r="BZ439">
        <v>-1.8405</v>
      </c>
      <c r="CA439">
        <v>-6.3248319651362372</v>
      </c>
      <c r="CB439">
        <v>-8.2975999999999992</v>
      </c>
      <c r="CC439">
        <v>-4.6485000000000003</v>
      </c>
      <c r="CD439">
        <v>3.6490999999999989</v>
      </c>
      <c r="CE439">
        <v>-4.6485000000000003</v>
      </c>
      <c r="CF439">
        <v>63.083096222840631</v>
      </c>
      <c r="CG439">
        <v>63</v>
      </c>
      <c r="CH439">
        <v>63.3</v>
      </c>
      <c r="CI439">
        <v>0.29999999999999721</v>
      </c>
      <c r="CJ439">
        <v>63</v>
      </c>
      <c r="CK439">
        <v>18.166556805694761</v>
      </c>
      <c r="CL439">
        <v>18.100000000000001</v>
      </c>
      <c r="CM439">
        <v>18.2</v>
      </c>
      <c r="CN439">
        <v>9.9999999999997868E-2</v>
      </c>
      <c r="CO439">
        <v>18.2</v>
      </c>
      <c r="CP439">
        <v>54.516844758321973</v>
      </c>
      <c r="CQ439">
        <v>51.3</v>
      </c>
      <c r="CR439">
        <v>55.5</v>
      </c>
      <c r="CS439">
        <v>4.2000000000000028</v>
      </c>
      <c r="CT439">
        <v>55.5</v>
      </c>
      <c r="CU439">
        <v>13.446438489716019</v>
      </c>
      <c r="CV439">
        <v>13.4</v>
      </c>
      <c r="CW439">
        <v>13.5</v>
      </c>
      <c r="CX439">
        <v>9.9999999999999645E-2</v>
      </c>
      <c r="CY439">
        <v>13.4</v>
      </c>
      <c r="CZ439">
        <v>72.681349114268471</v>
      </c>
      <c r="DA439">
        <v>71.5</v>
      </c>
      <c r="DB439">
        <v>76.3</v>
      </c>
      <c r="DC439">
        <v>4.7999999999999972</v>
      </c>
      <c r="DD439">
        <v>71.5</v>
      </c>
      <c r="DE439">
        <v>4.7201183159787359</v>
      </c>
      <c r="DF439">
        <v>4.5999999999999996</v>
      </c>
      <c r="DG439">
        <v>4.8</v>
      </c>
      <c r="DH439">
        <v>0.20000000000000021</v>
      </c>
      <c r="DI439">
        <v>4.8</v>
      </c>
      <c r="DJ439">
        <v>0.25963951358278792</v>
      </c>
      <c r="DK439">
        <v>0.25925925925925919</v>
      </c>
      <c r="DL439">
        <v>0.26060107039934127</v>
      </c>
      <c r="DM439">
        <v>1.3418111400820829E-3</v>
      </c>
      <c r="DN439">
        <v>0.25925925925925919</v>
      </c>
      <c r="DO439">
        <v>3.9283223750137162</v>
      </c>
      <c r="DP439">
        <v>3.9270360000000002</v>
      </c>
      <c r="DQ439">
        <v>3.9313370000000001</v>
      </c>
      <c r="DR439">
        <v>4.3009999999998882E-3</v>
      </c>
      <c r="DS439">
        <v>3.9270360000000002</v>
      </c>
      <c r="DT439">
        <v>6.2571241988989499</v>
      </c>
      <c r="DU439">
        <v>6.0397660000000002</v>
      </c>
      <c r="DV439">
        <v>6.9855470000000004</v>
      </c>
      <c r="DW439">
        <v>0.9457810000000002</v>
      </c>
      <c r="DX439">
        <v>6.041239</v>
      </c>
      <c r="DY439">
        <v>3.9283223750137162</v>
      </c>
      <c r="DZ439">
        <v>3.9270360000000002</v>
      </c>
      <c r="EA439">
        <v>3.9313370000000001</v>
      </c>
      <c r="EB439">
        <v>4.3009999999998882E-3</v>
      </c>
      <c r="EC439">
        <v>3.9270360000000002</v>
      </c>
      <c r="ED439">
        <v>6.8061124962744746</v>
      </c>
      <c r="EE439">
        <v>6.4128850000000002</v>
      </c>
      <c r="EF439">
        <v>8.1897009999999995</v>
      </c>
      <c r="EG439">
        <v>1.7768159999999991</v>
      </c>
      <c r="EH439">
        <v>6.4165850000000004</v>
      </c>
      <c r="EI439">
        <v>8.9323019201356679</v>
      </c>
      <c r="EJ439">
        <v>7.5005189999999997</v>
      </c>
      <c r="EK439">
        <v>9.5202179999999998</v>
      </c>
      <c r="EL439">
        <v>2.0196990000000001</v>
      </c>
      <c r="EM439">
        <v>9.263655</v>
      </c>
      <c r="EN439">
        <v>20.377416299032081</v>
      </c>
      <c r="EO439">
        <v>19.889340000000001</v>
      </c>
      <c r="EP439">
        <v>21.96125</v>
      </c>
      <c r="EQ439">
        <v>2.071909999999999</v>
      </c>
      <c r="ER439">
        <v>19.889679999999998</v>
      </c>
      <c r="ES439">
        <v>9.5426241074720028</v>
      </c>
      <c r="ET439">
        <v>9.54129</v>
      </c>
      <c r="EU439">
        <v>9.5447500000000005</v>
      </c>
      <c r="EV439">
        <v>3.4600000000004631E-3</v>
      </c>
      <c r="EW439">
        <v>9.5425400000000007</v>
      </c>
      <c r="EX439">
        <v>10.83479219156008</v>
      </c>
      <c r="EY439">
        <v>10.34714</v>
      </c>
      <c r="EZ439">
        <v>12.416499999999999</v>
      </c>
      <c r="FA439">
        <v>2.0693600000000001</v>
      </c>
      <c r="FB439">
        <v>10.34714</v>
      </c>
      <c r="FC439">
        <v>0.47822108065458607</v>
      </c>
      <c r="FD439">
        <v>0.46676681325680508</v>
      </c>
      <c r="FE439">
        <v>0.51539079112911801</v>
      </c>
      <c r="FF439">
        <v>4.8623977872312867E-2</v>
      </c>
      <c r="FG439">
        <v>0.46677479244145909</v>
      </c>
      <c r="FH439">
        <v>1.135399258489532</v>
      </c>
      <c r="FI439">
        <v>1.084317173415045</v>
      </c>
      <c r="FJ439">
        <v>1.300872207234343</v>
      </c>
      <c r="FK439">
        <v>0.21655503381929869</v>
      </c>
      <c r="FL439">
        <v>1.084317173415045</v>
      </c>
      <c r="FM439">
        <v>35.296923419330433</v>
      </c>
      <c r="FN439">
        <v>35.22</v>
      </c>
      <c r="FO439">
        <v>35.35</v>
      </c>
      <c r="FP439">
        <v>0.13000000000000261</v>
      </c>
      <c r="FQ439">
        <v>35.35</v>
      </c>
      <c r="FR439">
        <v>304.89025689048162</v>
      </c>
      <c r="FS439">
        <v>304.79683999999997</v>
      </c>
      <c r="FT439">
        <v>305.03865000000002</v>
      </c>
      <c r="FU439">
        <v>0.2418100000000436</v>
      </c>
      <c r="FV439">
        <v>304.89499999999998</v>
      </c>
      <c r="FW439">
        <v>0.80782027502946119</v>
      </c>
      <c r="FX439">
        <v>0.807423</v>
      </c>
      <c r="FY439">
        <v>0.80804299999999996</v>
      </c>
      <c r="FZ439">
        <v>6.1999999999995392E-4</v>
      </c>
      <c r="GA439">
        <v>0.80782699999999996</v>
      </c>
      <c r="GB439">
        <v>4</v>
      </c>
      <c r="GC439">
        <v>10</v>
      </c>
    </row>
    <row r="440" spans="1:185" x14ac:dyDescent="0.3">
      <c r="A440" s="36" t="s">
        <v>1983</v>
      </c>
      <c r="B440">
        <v>-3.9636899612144741E-2</v>
      </c>
      <c r="C440">
        <v>1.8530929000852381</v>
      </c>
      <c r="D440">
        <v>1.694230098615938</v>
      </c>
      <c r="E440">
        <v>-0.77059749015139978</v>
      </c>
      <c r="F440">
        <v>-0.60939193606985531</v>
      </c>
      <c r="G440">
        <v>1.38003974734072</v>
      </c>
      <c r="H440">
        <v>-54.179841371488479</v>
      </c>
      <c r="I440">
        <v>6.7496989056715626E-2</v>
      </c>
      <c r="J440">
        <v>0.49227492954608049</v>
      </c>
      <c r="K440">
        <v>0.15470484767969411</v>
      </c>
      <c r="L440">
        <v>-2.6017967338098E-2</v>
      </c>
      <c r="M440">
        <v>9.2917312632628854E-2</v>
      </c>
      <c r="N440">
        <v>0.21209636585877251</v>
      </c>
      <c r="O440">
        <v>-0.24546145509534409</v>
      </c>
      <c r="P440">
        <v>-3.3365089236571652E-2</v>
      </c>
      <c r="Q440">
        <v>-0.13941393478065009</v>
      </c>
      <c r="R440">
        <v>4.5858882901151428E-2</v>
      </c>
      <c r="S440">
        <v>0.71636256574944479</v>
      </c>
      <c r="T440">
        <v>-0.54278870901758303</v>
      </c>
      <c r="U440">
        <v>-0.52712301301963693</v>
      </c>
      <c r="V440">
        <v>1.959173817651447</v>
      </c>
      <c r="W440">
        <v>1.9544747250633541</v>
      </c>
      <c r="X440">
        <v>0.1810469820506346</v>
      </c>
      <c r="Y440">
        <v>0.16584423962661909</v>
      </c>
      <c r="Z440">
        <v>4.7263272051247487E-2</v>
      </c>
      <c r="AA440">
        <v>5.8108546166958312E-2</v>
      </c>
      <c r="AB440">
        <v>51.800759538341872</v>
      </c>
      <c r="AC440">
        <v>-0.39785858409075142</v>
      </c>
      <c r="AD440">
        <v>1.929245773483552</v>
      </c>
      <c r="AE440">
        <v>0.57890556614138622</v>
      </c>
      <c r="AF440">
        <v>0.56370282371737057</v>
      </c>
      <c r="AG440">
        <v>1.0733110047692249</v>
      </c>
      <c r="AH440">
        <v>3.8606538892663731E-3</v>
      </c>
      <c r="AI440">
        <v>343.69526484403252</v>
      </c>
      <c r="AJ440">
        <v>295.39049381358382</v>
      </c>
      <c r="AK440">
        <v>307.4016267542857</v>
      </c>
      <c r="AL440">
        <v>428.29358638644533</v>
      </c>
      <c r="AM440">
        <v>280.43920445907628</v>
      </c>
      <c r="AN440">
        <v>389.5624545233282</v>
      </c>
      <c r="AO440">
        <v>131.20835721351139</v>
      </c>
      <c r="AP440">
        <v>323.67958535967011</v>
      </c>
      <c r="AQ440">
        <v>19.717259189025359</v>
      </c>
      <c r="AR440">
        <v>4.9352418862324612</v>
      </c>
      <c r="AS440">
        <v>12.21461217803853</v>
      </c>
      <c r="AT440">
        <v>-14.58865529493079</v>
      </c>
      <c r="AU440">
        <v>-7.2733077408956568</v>
      </c>
      <c r="AV440">
        <v>-7.3153475540351316</v>
      </c>
      <c r="AW440">
        <v>1.7543262409667171</v>
      </c>
      <c r="AX440">
        <v>0.99919999999999998</v>
      </c>
      <c r="AY440">
        <v>3.1124999999999998</v>
      </c>
      <c r="AZ440">
        <v>2.1133000000000002</v>
      </c>
      <c r="BA440">
        <v>1.0173000000000001</v>
      </c>
      <c r="BB440">
        <v>0.948406357357505</v>
      </c>
      <c r="BC440">
        <v>0.91620000000000001</v>
      </c>
      <c r="BD440">
        <v>0.96530000000000005</v>
      </c>
      <c r="BE440">
        <v>4.9100000000000033E-2</v>
      </c>
      <c r="BF440">
        <v>0.91620000000000001</v>
      </c>
      <c r="BG440">
        <v>15.20834257417936</v>
      </c>
      <c r="BH440">
        <v>12.425700000000001</v>
      </c>
      <c r="BI440">
        <v>19.547499999999999</v>
      </c>
      <c r="BJ440">
        <v>7.1217999999999986</v>
      </c>
      <c r="BK440">
        <v>19.547499999999999</v>
      </c>
      <c r="BL440">
        <v>6.0110008006722921</v>
      </c>
      <c r="BM440">
        <v>2.5571000000000002</v>
      </c>
      <c r="BN440">
        <v>8.6632999999999996</v>
      </c>
      <c r="BO440">
        <v>6.1061999999999994</v>
      </c>
      <c r="BP440">
        <v>2.5571000000000002</v>
      </c>
      <c r="BQ440">
        <v>3.6708181321489</v>
      </c>
      <c r="BR440">
        <v>1.9735</v>
      </c>
      <c r="BS440">
        <v>6.9267000000000003</v>
      </c>
      <c r="BT440">
        <v>4.9532000000000007</v>
      </c>
      <c r="BU440">
        <v>1.9735</v>
      </c>
      <c r="BV440">
        <v>0.52859111071527609</v>
      </c>
      <c r="BW440">
        <v>-2.2214</v>
      </c>
      <c r="BX440">
        <v>2.4308000000000001</v>
      </c>
      <c r="BY440">
        <v>4.6522000000000006</v>
      </c>
      <c r="BZ440">
        <v>-0.39679999999999999</v>
      </c>
      <c r="CA440">
        <v>-4.1993953922458669</v>
      </c>
      <c r="CB440">
        <v>-5.0963000000000003</v>
      </c>
      <c r="CC440">
        <v>-1.5768</v>
      </c>
      <c r="CD440">
        <v>3.5194999999999999</v>
      </c>
      <c r="CE440">
        <v>-1.5768</v>
      </c>
      <c r="CF440">
        <v>65.882869163658086</v>
      </c>
      <c r="CG440">
        <v>52.6</v>
      </c>
      <c r="CH440">
        <v>77.2</v>
      </c>
      <c r="CI440">
        <v>24.6</v>
      </c>
      <c r="CJ440">
        <v>52.6</v>
      </c>
      <c r="CK440">
        <v>20.84497179756368</v>
      </c>
      <c r="CL440">
        <v>16</v>
      </c>
      <c r="CM440">
        <v>24.3</v>
      </c>
      <c r="CN440">
        <v>8.3000000000000007</v>
      </c>
      <c r="CO440">
        <v>18.2</v>
      </c>
      <c r="CP440">
        <v>67.583306564923944</v>
      </c>
      <c r="CQ440">
        <v>43.9</v>
      </c>
      <c r="CR440">
        <v>72.599999999999994</v>
      </c>
      <c r="CS440">
        <v>28.7</v>
      </c>
      <c r="CT440">
        <v>67.099999999999994</v>
      </c>
      <c r="CU440">
        <v>11.48860203144323</v>
      </c>
      <c r="CV440">
        <v>9.6</v>
      </c>
      <c r="CW440">
        <v>14.8</v>
      </c>
      <c r="CX440">
        <v>5.2000000000000011</v>
      </c>
      <c r="CY440">
        <v>9.6</v>
      </c>
      <c r="CZ440">
        <v>63.074558911636437</v>
      </c>
      <c r="DA440">
        <v>44.6</v>
      </c>
      <c r="DB440">
        <v>128.6</v>
      </c>
      <c r="DC440">
        <v>84</v>
      </c>
      <c r="DD440">
        <v>44.6</v>
      </c>
      <c r="DE440">
        <v>9.3093209926391243</v>
      </c>
      <c r="DF440">
        <v>2.5</v>
      </c>
      <c r="DG440">
        <v>14</v>
      </c>
      <c r="DH440">
        <v>11.5</v>
      </c>
      <c r="DI440">
        <v>5.8</v>
      </c>
      <c r="DJ440">
        <v>0.20358777577380829</v>
      </c>
      <c r="DK440">
        <v>0.15654761904761899</v>
      </c>
      <c r="DL440">
        <v>0.24688199552286541</v>
      </c>
      <c r="DM440">
        <v>9.0334376475246336E-2</v>
      </c>
      <c r="DN440">
        <v>0.15654761904761899</v>
      </c>
      <c r="DO440">
        <v>3.5499941094034111</v>
      </c>
      <c r="DP440">
        <v>3.058462</v>
      </c>
      <c r="DQ440">
        <v>4.7023700000000002</v>
      </c>
      <c r="DR440">
        <v>1.6439079999999999</v>
      </c>
      <c r="DS440">
        <v>3.6515179999999998</v>
      </c>
      <c r="DT440">
        <v>6.0398540750905187</v>
      </c>
      <c r="DU440">
        <v>5.8375969999999997</v>
      </c>
      <c r="DV440">
        <v>6.2294999999999998</v>
      </c>
      <c r="DW440">
        <v>0.39190300000000011</v>
      </c>
      <c r="DX440">
        <v>6.2294999999999998</v>
      </c>
      <c r="DY440">
        <v>3.7245903167508092</v>
      </c>
      <c r="DZ440">
        <v>3.2060590000000002</v>
      </c>
      <c r="EA440">
        <v>4.8650679999999999</v>
      </c>
      <c r="EB440">
        <v>1.659009</v>
      </c>
      <c r="EC440">
        <v>3.6515179999999998</v>
      </c>
      <c r="ED440">
        <v>7.4797443229745113</v>
      </c>
      <c r="EE440">
        <v>6.3419759999999998</v>
      </c>
      <c r="EF440">
        <v>9.4895230000000002</v>
      </c>
      <c r="EG440">
        <v>3.1475469999999999</v>
      </c>
      <c r="EH440">
        <v>6.6891569999999998</v>
      </c>
      <c r="EI440">
        <v>10.70576454968888</v>
      </c>
      <c r="EJ440">
        <v>7.5260680000000004</v>
      </c>
      <c r="EK440">
        <v>12.291914999999999</v>
      </c>
      <c r="EL440">
        <v>4.7658469999999991</v>
      </c>
      <c r="EM440">
        <v>12.291914999999999</v>
      </c>
      <c r="EN440">
        <v>24.193807202688792</v>
      </c>
      <c r="EO440">
        <v>20.63514</v>
      </c>
      <c r="EP440">
        <v>34.55057</v>
      </c>
      <c r="EQ440">
        <v>13.915430000000001</v>
      </c>
      <c r="ER440">
        <v>21.48321</v>
      </c>
      <c r="ES440">
        <v>9.4259369786566936</v>
      </c>
      <c r="ET440">
        <v>6.2615800000000004</v>
      </c>
      <c r="EU440">
        <v>10.711740000000001</v>
      </c>
      <c r="EV440">
        <v>4.4501600000000003</v>
      </c>
      <c r="EW440">
        <v>9.1935300000000009</v>
      </c>
      <c r="EX440">
        <v>14.7678702240321</v>
      </c>
      <c r="EY440">
        <v>9.9234000000000009</v>
      </c>
      <c r="EZ440">
        <v>25.41874</v>
      </c>
      <c r="FA440">
        <v>15.495340000000001</v>
      </c>
      <c r="FB440">
        <v>12.289680000000001</v>
      </c>
      <c r="FC440">
        <v>0.44994414620100259</v>
      </c>
      <c r="FD440">
        <v>0.38376185985338851</v>
      </c>
      <c r="FE440">
        <v>0.64255396387883434</v>
      </c>
      <c r="FF440">
        <v>0.25879210402544578</v>
      </c>
      <c r="FG440">
        <v>0.39953383525485731</v>
      </c>
      <c r="FH440">
        <v>1.7109199003825679</v>
      </c>
      <c r="FI440">
        <v>0.9264041136173955</v>
      </c>
      <c r="FJ440">
        <v>4.0408283532271403</v>
      </c>
      <c r="FK440">
        <v>3.114424239609745</v>
      </c>
      <c r="FL440">
        <v>1.336774884076084</v>
      </c>
      <c r="FM440">
        <v>36.824194926087202</v>
      </c>
      <c r="FN440">
        <v>35.82</v>
      </c>
      <c r="FO440">
        <v>38.520000000000003</v>
      </c>
      <c r="FP440">
        <v>2.7000000000000028</v>
      </c>
      <c r="FQ440">
        <v>35.82</v>
      </c>
      <c r="FR440">
        <v>391.37486739272879</v>
      </c>
      <c r="FS440">
        <v>384.34406999999999</v>
      </c>
      <c r="FT440">
        <v>399.47190999999998</v>
      </c>
      <c r="FU440">
        <v>15.12783999999999</v>
      </c>
      <c r="FV440">
        <v>385.40122000000002</v>
      </c>
      <c r="FW440">
        <v>0.73248651429954736</v>
      </c>
      <c r="FX440">
        <v>0.71943100000000004</v>
      </c>
      <c r="FY440">
        <v>0.745564</v>
      </c>
      <c r="FZ440">
        <v>2.6132999999999958E-2</v>
      </c>
      <c r="GA440">
        <v>0.74277199999999999</v>
      </c>
      <c r="GB440">
        <v>12</v>
      </c>
      <c r="GC440">
        <v>22</v>
      </c>
    </row>
    <row r="441" spans="1:185" x14ac:dyDescent="0.3">
      <c r="A441" s="36" t="s">
        <v>1986</v>
      </c>
      <c r="B441">
        <v>-4.7849701881428411E-2</v>
      </c>
      <c r="C441">
        <v>1.86016</v>
      </c>
      <c r="D441">
        <v>1.757686926887285</v>
      </c>
      <c r="E441">
        <v>-0.74229991336991885</v>
      </c>
      <c r="F441">
        <v>-0.69246572353211122</v>
      </c>
      <c r="G441">
        <v>1.4347969973361721</v>
      </c>
      <c r="H441">
        <v>-54.176983036434187</v>
      </c>
      <c r="I441">
        <v>5.5768726195939533E-2</v>
      </c>
      <c r="J441">
        <v>0.35910354534074351</v>
      </c>
      <c r="K441">
        <v>0.21284408015760309</v>
      </c>
      <c r="L441">
        <v>-2.7713464718315779E-2</v>
      </c>
      <c r="M441">
        <v>9.2460762156831883E-2</v>
      </c>
      <c r="N441">
        <v>0.17189707644806609</v>
      </c>
      <c r="O441">
        <v>-0.22367408244724599</v>
      </c>
      <c r="P441">
        <v>-5.1777005999179879E-2</v>
      </c>
      <c r="Q441">
        <v>-0.13772397620150589</v>
      </c>
      <c r="R441">
        <v>5.5192809788007023E-2</v>
      </c>
      <c r="S441">
        <v>0.80874772781405901</v>
      </c>
      <c r="T441">
        <v>-0.55926676599224656</v>
      </c>
      <c r="U441">
        <v>-0.55361282596920169</v>
      </c>
      <c r="V441">
        <v>1.9541784303436549</v>
      </c>
      <c r="W441">
        <v>1.9514677647557339</v>
      </c>
      <c r="X441">
        <v>0.21988328887347139</v>
      </c>
      <c r="Y441">
        <v>0.21375090079914841</v>
      </c>
      <c r="Z441">
        <v>3.6593297918086617E-2</v>
      </c>
      <c r="AA441">
        <v>4.098329541202439E-2</v>
      </c>
      <c r="AB441">
        <v>47.370521420871249</v>
      </c>
      <c r="AC441">
        <v>-0.37071349057748848</v>
      </c>
      <c r="AD441">
        <v>1.8927156478546809</v>
      </c>
      <c r="AE441">
        <v>0.59059677945095979</v>
      </c>
      <c r="AF441">
        <v>0.58446439137663697</v>
      </c>
      <c r="AG441">
        <v>0.84996815852112673</v>
      </c>
      <c r="AH441">
        <v>6.0242048741809681E-3</v>
      </c>
      <c r="AI441">
        <v>296.91633850186412</v>
      </c>
      <c r="AJ441">
        <v>270.45203159059059</v>
      </c>
      <c r="AK441">
        <v>291.79951346730758</v>
      </c>
      <c r="AL441">
        <v>328.49730180812833</v>
      </c>
      <c r="AM441">
        <v>275.5019498194788</v>
      </c>
      <c r="AN441">
        <v>336.36272086828308</v>
      </c>
      <c r="AO441">
        <v>127.9585691169722</v>
      </c>
      <c r="AP441">
        <v>287.65503522444311</v>
      </c>
      <c r="AQ441">
        <v>19.806095392201851</v>
      </c>
      <c r="AR441">
        <v>4.48118373951508</v>
      </c>
      <c r="AS441">
        <v>12.104319782929229</v>
      </c>
      <c r="AT441">
        <v>-15.937135257299269</v>
      </c>
      <c r="AU441">
        <v>-8.0307685643839903</v>
      </c>
      <c r="AV441">
        <v>-7.9063666929152809</v>
      </c>
      <c r="AW441">
        <v>1.5154150247673559</v>
      </c>
      <c r="AX441">
        <v>1.4934000000000001</v>
      </c>
      <c r="AY441">
        <v>1.5636000000000001</v>
      </c>
      <c r="AZ441">
        <v>7.020000000000004E-2</v>
      </c>
      <c r="BA441">
        <v>1.4934000000000001</v>
      </c>
      <c r="BB441">
        <v>0.93353657464285389</v>
      </c>
      <c r="BC441">
        <v>0.92669999999999997</v>
      </c>
      <c r="BD441">
        <v>0.94850000000000001</v>
      </c>
      <c r="BE441">
        <v>2.1800000000000042E-2</v>
      </c>
      <c r="BF441">
        <v>0.92669999999999997</v>
      </c>
      <c r="BG441">
        <v>17.817115841856619</v>
      </c>
      <c r="BH441">
        <v>15.6166</v>
      </c>
      <c r="BI441">
        <v>18.822500000000002</v>
      </c>
      <c r="BJ441">
        <v>3.205900000000002</v>
      </c>
      <c r="BK441">
        <v>18.822500000000002</v>
      </c>
      <c r="BL441">
        <v>6.9505271205158046</v>
      </c>
      <c r="BM441">
        <v>6.4015000000000004</v>
      </c>
      <c r="BN441">
        <v>8.1522000000000006</v>
      </c>
      <c r="BO441">
        <v>1.7506999999999999</v>
      </c>
      <c r="BP441">
        <v>6.4015000000000004</v>
      </c>
      <c r="BQ441">
        <v>4.31848045748327</v>
      </c>
      <c r="BR441">
        <v>3.5573000000000001</v>
      </c>
      <c r="BS441">
        <v>5.9844999999999997</v>
      </c>
      <c r="BT441">
        <v>2.4272</v>
      </c>
      <c r="BU441">
        <v>3.5573000000000001</v>
      </c>
      <c r="BV441">
        <v>0.90855288895015618</v>
      </c>
      <c r="BW441">
        <v>-0.46870000000000001</v>
      </c>
      <c r="BX441">
        <v>1.5378000000000001</v>
      </c>
      <c r="BY441">
        <v>2.0065</v>
      </c>
      <c r="BZ441">
        <v>1.5378000000000001</v>
      </c>
      <c r="CA441">
        <v>-5.2270333464334264</v>
      </c>
      <c r="CB441">
        <v>-5.5157999999999996</v>
      </c>
      <c r="CC441">
        <v>-5.0951000000000004</v>
      </c>
      <c r="CD441">
        <v>0.42069999999999919</v>
      </c>
      <c r="CE441">
        <v>-5.0951000000000004</v>
      </c>
      <c r="CF441">
        <v>48.707685643839923</v>
      </c>
      <c r="CG441">
        <v>48.3</v>
      </c>
      <c r="CH441">
        <v>49.6</v>
      </c>
      <c r="CI441">
        <v>1.300000000000004</v>
      </c>
      <c r="CJ441">
        <v>48.3</v>
      </c>
      <c r="CK441">
        <v>14.4</v>
      </c>
      <c r="CL441">
        <v>14.4</v>
      </c>
      <c r="CM441">
        <v>14.4</v>
      </c>
      <c r="CN441">
        <v>0</v>
      </c>
      <c r="CO441">
        <v>14.4</v>
      </c>
      <c r="CP441">
        <v>53.342579970510471</v>
      </c>
      <c r="CQ441">
        <v>51.9</v>
      </c>
      <c r="CR441">
        <v>56.5</v>
      </c>
      <c r="CS441">
        <v>4.6000000000000014</v>
      </c>
      <c r="CT441">
        <v>51.9</v>
      </c>
      <c r="CU441">
        <v>9.9881626048491938</v>
      </c>
      <c r="CV441">
        <v>9.8000000000000007</v>
      </c>
      <c r="CW441">
        <v>10.4</v>
      </c>
      <c r="CX441">
        <v>0.59999999999999964</v>
      </c>
      <c r="CY441">
        <v>9.8000000000000007</v>
      </c>
      <c r="CZ441">
        <v>71.231360434141536</v>
      </c>
      <c r="DA441">
        <v>71.2</v>
      </c>
      <c r="DB441">
        <v>71.3</v>
      </c>
      <c r="DC441">
        <v>9.9999999999994316E-2</v>
      </c>
      <c r="DD441">
        <v>71.2</v>
      </c>
      <c r="DE441">
        <v>4.049116526867742</v>
      </c>
      <c r="DF441">
        <v>3.5</v>
      </c>
      <c r="DG441">
        <v>4.3</v>
      </c>
      <c r="DH441">
        <v>0.79999999999999982</v>
      </c>
      <c r="DI441">
        <v>4.3</v>
      </c>
      <c r="DJ441">
        <v>0.1693309862138048</v>
      </c>
      <c r="DK441">
        <v>0.16770833333333329</v>
      </c>
      <c r="DL441">
        <v>0.17288253746950161</v>
      </c>
      <c r="DM441">
        <v>5.1742041361682589E-3</v>
      </c>
      <c r="DN441">
        <v>0.16770833333333329</v>
      </c>
      <c r="DO441">
        <v>3.622033095194269</v>
      </c>
      <c r="DP441">
        <v>3.450113</v>
      </c>
      <c r="DQ441">
        <v>3.9983200000000001</v>
      </c>
      <c r="DR441">
        <v>0.54820700000000011</v>
      </c>
      <c r="DS441">
        <v>3.450113</v>
      </c>
      <c r="DT441">
        <v>6.1238221326779092</v>
      </c>
      <c r="DU441">
        <v>5.7507489999999999</v>
      </c>
      <c r="DV441">
        <v>6.9403790000000001</v>
      </c>
      <c r="DW441">
        <v>1.18963</v>
      </c>
      <c r="DX441">
        <v>5.7507489999999999</v>
      </c>
      <c r="DY441">
        <v>4.2139054415060242</v>
      </c>
      <c r="DZ441">
        <v>4.1323150000000002</v>
      </c>
      <c r="EA441">
        <v>4.3924849999999998</v>
      </c>
      <c r="EB441">
        <v>0.26016999999999962</v>
      </c>
      <c r="EC441">
        <v>4.1323150000000002</v>
      </c>
      <c r="ED441">
        <v>8.5061770019157503</v>
      </c>
      <c r="EE441">
        <v>8.3057440000000007</v>
      </c>
      <c r="EF441">
        <v>8.9448709999999991</v>
      </c>
      <c r="EG441">
        <v>0.63912699999999845</v>
      </c>
      <c r="EH441">
        <v>8.3057440000000007</v>
      </c>
      <c r="EI441">
        <v>8.0087117862250796</v>
      </c>
      <c r="EJ441">
        <v>7.7029740000000002</v>
      </c>
      <c r="EK441">
        <v>8.1483989999999995</v>
      </c>
      <c r="EL441">
        <v>0.44542499999999929</v>
      </c>
      <c r="EM441">
        <v>8.1483989999999995</v>
      </c>
      <c r="EN441">
        <v>19.396153966804501</v>
      </c>
      <c r="EO441">
        <v>18.929310000000001</v>
      </c>
      <c r="EP441">
        <v>20.417950000000001</v>
      </c>
      <c r="EQ441">
        <v>1.48864</v>
      </c>
      <c r="ER441">
        <v>18.929310000000001</v>
      </c>
      <c r="ES441">
        <v>6.6798857257527926</v>
      </c>
      <c r="ET441">
        <v>5.8498000000000001</v>
      </c>
      <c r="EU441">
        <v>7.0591400000000002</v>
      </c>
      <c r="EV441">
        <v>1.2093400000000001</v>
      </c>
      <c r="EW441">
        <v>7.0591400000000002</v>
      </c>
      <c r="EX441">
        <v>12.71626824105171</v>
      </c>
      <c r="EY441">
        <v>11.87017</v>
      </c>
      <c r="EZ441">
        <v>14.568149999999999</v>
      </c>
      <c r="FA441">
        <v>2.6979799999999989</v>
      </c>
      <c r="FB441">
        <v>11.87017</v>
      </c>
      <c r="FC441">
        <v>0.39968781008848248</v>
      </c>
      <c r="FD441">
        <v>0.39006776669923882</v>
      </c>
      <c r="FE441">
        <v>0.42074350079726741</v>
      </c>
      <c r="FF441">
        <v>3.0675734098028651E-2</v>
      </c>
      <c r="FG441">
        <v>0.39006776669923882</v>
      </c>
      <c r="FH441">
        <v>1.9351862469193379</v>
      </c>
      <c r="FI441">
        <v>1.681532027980746</v>
      </c>
      <c r="FJ441">
        <v>2.490367192040754</v>
      </c>
      <c r="FK441">
        <v>0.80883516406000799</v>
      </c>
      <c r="FL441">
        <v>1.681532027980746</v>
      </c>
      <c r="FM441">
        <v>34.663736576179801</v>
      </c>
      <c r="FN441">
        <v>33.49</v>
      </c>
      <c r="FO441">
        <v>35.200000000000003</v>
      </c>
      <c r="FP441">
        <v>1.7100000000000011</v>
      </c>
      <c r="FQ441">
        <v>35.200000000000003</v>
      </c>
      <c r="FR441">
        <v>346.2534266544227</v>
      </c>
      <c r="FS441">
        <v>345.25958000000003</v>
      </c>
      <c r="FT441">
        <v>348.42869000000002</v>
      </c>
      <c r="FU441">
        <v>3.1691099999999892</v>
      </c>
      <c r="FV441">
        <v>345.25958000000003</v>
      </c>
      <c r="FW441">
        <v>0.73647851888689453</v>
      </c>
      <c r="FX441">
        <v>0.732761</v>
      </c>
      <c r="FY441">
        <v>0.73817699999999997</v>
      </c>
      <c r="FZ441">
        <v>5.4159999999999764E-3</v>
      </c>
      <c r="GA441">
        <v>0.73817699999999997</v>
      </c>
      <c r="GB441">
        <v>5</v>
      </c>
      <c r="GC441">
        <v>8</v>
      </c>
    </row>
    <row r="442" spans="1:185" x14ac:dyDescent="0.3">
      <c r="A442" s="36" t="s">
        <v>1989</v>
      </c>
      <c r="B442">
        <v>-3.4804599999999998E-2</v>
      </c>
      <c r="C442">
        <v>1.9601500000000001</v>
      </c>
      <c r="D442">
        <v>2.2755999999999998</v>
      </c>
      <c r="E442">
        <v>-0.92930000000000001</v>
      </c>
      <c r="F442">
        <v>-0.92869999999999997</v>
      </c>
      <c r="G442">
        <v>1.8580000000000001</v>
      </c>
      <c r="H442">
        <v>-54.097479999999997</v>
      </c>
      <c r="I442">
        <v>0.35909999999999997</v>
      </c>
      <c r="J442">
        <v>0.29089999999999999</v>
      </c>
      <c r="K442">
        <v>0.34426000000000001</v>
      </c>
      <c r="L442">
        <v>0.298454</v>
      </c>
      <c r="M442">
        <v>0.302458</v>
      </c>
      <c r="N442">
        <v>0.30314999999999998</v>
      </c>
      <c r="O442">
        <v>-0.27977999999999997</v>
      </c>
      <c r="P442">
        <v>2.3369999999999998E-2</v>
      </c>
      <c r="Q442">
        <v>-0.12820000000000001</v>
      </c>
      <c r="R442">
        <v>2.7109999999999999E-2</v>
      </c>
      <c r="S442">
        <v>1.5311699999999999</v>
      </c>
      <c r="T442">
        <v>-0.7408866666666668</v>
      </c>
      <c r="U442">
        <v>-0.73992000000000002</v>
      </c>
      <c r="V442">
        <v>1.9751633333333329</v>
      </c>
      <c r="W442">
        <v>1.97498</v>
      </c>
      <c r="X442">
        <v>0.20287333333333329</v>
      </c>
      <c r="Y442">
        <v>0.20263</v>
      </c>
      <c r="Z442">
        <v>8.8729999999999989E-2</v>
      </c>
      <c r="AA442">
        <v>8.9010000000000006E-2</v>
      </c>
      <c r="AB442">
        <v>63.83</v>
      </c>
      <c r="AC442">
        <v>-0.42936000000000002</v>
      </c>
      <c r="AD442">
        <v>1.95244</v>
      </c>
      <c r="AE442">
        <v>0.63223333333333331</v>
      </c>
      <c r="AF442">
        <v>0.63199000000000005</v>
      </c>
      <c r="AG442">
        <v>0.73809999999999998</v>
      </c>
      <c r="AH442">
        <v>2.2120000000000001E-2</v>
      </c>
      <c r="AI442">
        <v>170.2225</v>
      </c>
      <c r="AJ442">
        <v>119.1718</v>
      </c>
      <c r="AK442">
        <v>119.8895</v>
      </c>
      <c r="AL442">
        <v>271.60610000000003</v>
      </c>
      <c r="AM442">
        <v>96.877600000000001</v>
      </c>
      <c r="AN442">
        <v>160.69999999999999</v>
      </c>
      <c r="AO442">
        <v>47.9</v>
      </c>
      <c r="AP442">
        <v>123.6</v>
      </c>
      <c r="AQ442">
        <v>17.329999999999998</v>
      </c>
      <c r="AR442">
        <v>3.38</v>
      </c>
      <c r="AS442">
        <v>10.84</v>
      </c>
      <c r="AT442">
        <v>-6.7119724619899257</v>
      </c>
      <c r="AU442">
        <v>-1.27</v>
      </c>
      <c r="AV442">
        <v>-5.4419724619899252</v>
      </c>
      <c r="AW442">
        <v>4.3602999999999996</v>
      </c>
      <c r="AX442">
        <v>4.3602999999999996</v>
      </c>
      <c r="AY442">
        <v>4.3602999999999996</v>
      </c>
      <c r="AZ442">
        <v>0</v>
      </c>
      <c r="BA442">
        <v>4.3602999999999996</v>
      </c>
      <c r="BB442">
        <v>0.9516</v>
      </c>
      <c r="BC442">
        <v>0.9516</v>
      </c>
      <c r="BD442">
        <v>0.9516</v>
      </c>
      <c r="BE442">
        <v>0</v>
      </c>
      <c r="BF442">
        <v>0.9516</v>
      </c>
      <c r="BG442">
        <v>15.1175</v>
      </c>
      <c r="BH442">
        <v>15.1175</v>
      </c>
      <c r="BI442">
        <v>15.1175</v>
      </c>
      <c r="BJ442">
        <v>0</v>
      </c>
      <c r="BK442">
        <v>15.1175</v>
      </c>
      <c r="BL442">
        <v>0.93720000000000003</v>
      </c>
      <c r="BM442">
        <v>0.93720000000000003</v>
      </c>
      <c r="BN442">
        <v>0.93720000000000003</v>
      </c>
      <c r="BO442">
        <v>0</v>
      </c>
      <c r="BP442">
        <v>0.93720000000000003</v>
      </c>
      <c r="BQ442">
        <v>0.4456</v>
      </c>
      <c r="BR442">
        <v>0.4456</v>
      </c>
      <c r="BS442">
        <v>0.4456</v>
      </c>
      <c r="BT442">
        <v>0</v>
      </c>
      <c r="BU442">
        <v>0.4456</v>
      </c>
      <c r="BV442">
        <v>0.31590000000000001</v>
      </c>
      <c r="BW442">
        <v>0.31590000000000001</v>
      </c>
      <c r="BX442">
        <v>0.31590000000000001</v>
      </c>
      <c r="BY442">
        <v>0</v>
      </c>
      <c r="BZ442">
        <v>0.31590000000000001</v>
      </c>
      <c r="CA442">
        <v>-0.76160000000000005</v>
      </c>
      <c r="CB442">
        <v>-0.76160000000000005</v>
      </c>
      <c r="CC442">
        <v>-0.76160000000000005</v>
      </c>
      <c r="CD442">
        <v>0</v>
      </c>
      <c r="CE442">
        <v>-0.76160000000000005</v>
      </c>
      <c r="CF442">
        <v>37.1</v>
      </c>
      <c r="CG442">
        <v>37.1</v>
      </c>
      <c r="CH442">
        <v>37.1</v>
      </c>
      <c r="CI442">
        <v>0</v>
      </c>
      <c r="CJ442">
        <v>37.1</v>
      </c>
      <c r="CK442">
        <v>9.6</v>
      </c>
      <c r="CL442">
        <v>9.6</v>
      </c>
      <c r="CM442">
        <v>9.6</v>
      </c>
      <c r="CN442">
        <v>0</v>
      </c>
      <c r="CO442">
        <v>9.6</v>
      </c>
      <c r="CP442">
        <v>33.6</v>
      </c>
      <c r="CQ442">
        <v>33.6</v>
      </c>
      <c r="CR442">
        <v>33.6</v>
      </c>
      <c r="CS442">
        <v>0</v>
      </c>
      <c r="CT442">
        <v>33.6</v>
      </c>
      <c r="CU442">
        <v>9</v>
      </c>
      <c r="CV442">
        <v>9</v>
      </c>
      <c r="CW442">
        <v>9</v>
      </c>
      <c r="CX442">
        <v>0</v>
      </c>
      <c r="CY442">
        <v>9</v>
      </c>
      <c r="CZ442">
        <v>13.8</v>
      </c>
      <c r="DA442">
        <v>13.8</v>
      </c>
      <c r="DB442">
        <v>13.8</v>
      </c>
      <c r="DC442">
        <v>0</v>
      </c>
      <c r="DD442">
        <v>13.8</v>
      </c>
      <c r="DE442">
        <v>0.6</v>
      </c>
      <c r="DF442">
        <v>0.6</v>
      </c>
      <c r="DG442">
        <v>0.6</v>
      </c>
      <c r="DH442">
        <v>0</v>
      </c>
      <c r="DI442">
        <v>0.6</v>
      </c>
      <c r="DJ442">
        <v>0.30016181229773459</v>
      </c>
      <c r="DK442">
        <v>0.30016181229773459</v>
      </c>
      <c r="DL442">
        <v>0.30016181229773459</v>
      </c>
      <c r="DM442">
        <v>0</v>
      </c>
      <c r="DN442">
        <v>0.30016181229773459</v>
      </c>
      <c r="DO442">
        <v>2.8514370000000002</v>
      </c>
      <c r="DP442">
        <v>2.8514370000000002</v>
      </c>
      <c r="DQ442">
        <v>2.8514370000000002</v>
      </c>
      <c r="DR442">
        <v>0</v>
      </c>
      <c r="DS442">
        <v>2.8514370000000002</v>
      </c>
      <c r="DT442">
        <v>3.293911</v>
      </c>
      <c r="DU442">
        <v>3.293911</v>
      </c>
      <c r="DV442">
        <v>3.293911</v>
      </c>
      <c r="DW442">
        <v>0</v>
      </c>
      <c r="DX442">
        <v>3.293911</v>
      </c>
      <c r="DY442">
        <v>2.8514370000000002</v>
      </c>
      <c r="DZ442">
        <v>2.8514370000000002</v>
      </c>
      <c r="EA442">
        <v>2.8514370000000002</v>
      </c>
      <c r="EB442">
        <v>0</v>
      </c>
      <c r="EC442">
        <v>2.8514370000000002</v>
      </c>
      <c r="ED442">
        <v>3.293911</v>
      </c>
      <c r="EE442">
        <v>3.293911</v>
      </c>
      <c r="EF442">
        <v>3.293911</v>
      </c>
      <c r="EG442">
        <v>0</v>
      </c>
      <c r="EH442">
        <v>3.293911</v>
      </c>
      <c r="EI442">
        <v>9.9008920000000007</v>
      </c>
      <c r="EJ442">
        <v>9.9008920000000007</v>
      </c>
      <c r="EK442">
        <v>9.9008920000000007</v>
      </c>
      <c r="EL442">
        <v>0</v>
      </c>
      <c r="EM442">
        <v>9.9008920000000007</v>
      </c>
      <c r="EN442">
        <v>7.3712</v>
      </c>
      <c r="EO442">
        <v>7.3712</v>
      </c>
      <c r="EP442">
        <v>7.3712</v>
      </c>
      <c r="EQ442">
        <v>0</v>
      </c>
      <c r="ER442">
        <v>7.3712</v>
      </c>
      <c r="ES442">
        <v>7.2822699999999996</v>
      </c>
      <c r="ET442">
        <v>7.2822699999999996</v>
      </c>
      <c r="EU442">
        <v>7.2822699999999996</v>
      </c>
      <c r="EV442">
        <v>0</v>
      </c>
      <c r="EW442">
        <v>7.2822699999999996</v>
      </c>
      <c r="EX442">
        <v>8.8929999999999995E-2</v>
      </c>
      <c r="EY442">
        <v>8.8929999999999995E-2</v>
      </c>
      <c r="EZ442">
        <v>8.8929999999999995E-2</v>
      </c>
      <c r="FA442">
        <v>0</v>
      </c>
      <c r="FB442">
        <v>8.8929999999999995E-2</v>
      </c>
      <c r="FC442">
        <v>0.28234735328084393</v>
      </c>
      <c r="FD442">
        <v>0.28234735328084393</v>
      </c>
      <c r="FE442">
        <v>0.28234735328084393</v>
      </c>
      <c r="FF442">
        <v>0</v>
      </c>
      <c r="FG442">
        <v>0.28234735328084393</v>
      </c>
      <c r="FH442">
        <v>1.221185152431865E-2</v>
      </c>
      <c r="FI442">
        <v>1.221185152431865E-2</v>
      </c>
      <c r="FJ442">
        <v>1.221185152431865E-2</v>
      </c>
      <c r="FK442">
        <v>0</v>
      </c>
      <c r="FL442">
        <v>1.221185152431865E-2</v>
      </c>
      <c r="FM442">
        <v>28.6</v>
      </c>
      <c r="FN442">
        <v>28.6</v>
      </c>
      <c r="FO442">
        <v>28.6</v>
      </c>
      <c r="FP442">
        <v>0</v>
      </c>
      <c r="FQ442">
        <v>28.6</v>
      </c>
      <c r="FR442">
        <v>179.21839</v>
      </c>
      <c r="FS442">
        <v>179.21839</v>
      </c>
      <c r="FT442">
        <v>179.21839</v>
      </c>
      <c r="FU442">
        <v>0</v>
      </c>
      <c r="FV442">
        <v>179.21839</v>
      </c>
      <c r="FW442">
        <v>0.89303399999999999</v>
      </c>
      <c r="FX442">
        <v>0.89303399999999999</v>
      </c>
      <c r="FY442">
        <v>0.89303399999999999</v>
      </c>
      <c r="FZ442">
        <v>0</v>
      </c>
      <c r="GA442">
        <v>0.89303399999999999</v>
      </c>
      <c r="GB442">
        <v>1</v>
      </c>
      <c r="GC442">
        <v>1</v>
      </c>
    </row>
    <row r="443" spans="1:185" x14ac:dyDescent="0.3">
      <c r="A443" s="36" t="s">
        <v>1993</v>
      </c>
      <c r="B443">
        <v>-2.7218738561716079E-2</v>
      </c>
      <c r="C443">
        <v>1.998518814387731</v>
      </c>
      <c r="D443">
        <v>2.2285265689219309</v>
      </c>
      <c r="E443">
        <v>-1.013785820746588</v>
      </c>
      <c r="F443">
        <v>-0.80161817885277697</v>
      </c>
      <c r="G443">
        <v>1.815423548709213</v>
      </c>
      <c r="H443">
        <v>-54.085958717973092</v>
      </c>
      <c r="I443">
        <v>9.2725030072527109E-2</v>
      </c>
      <c r="J443">
        <v>5.6422754277629231E-2</v>
      </c>
      <c r="K443">
        <v>0.36684222111278419</v>
      </c>
      <c r="L443">
        <v>0.31235006811396659</v>
      </c>
      <c r="M443">
        <v>0.31651597728100173</v>
      </c>
      <c r="N443">
        <v>0.23308254034940951</v>
      </c>
      <c r="O443">
        <v>-0.2519336416560175</v>
      </c>
      <c r="P443">
        <v>-1.8851101306608071E-2</v>
      </c>
      <c r="Q443">
        <v>-0.1353912680041558</v>
      </c>
      <c r="R443">
        <v>3.9328704867148137E-2</v>
      </c>
      <c r="S443">
        <v>1.5300417441311001</v>
      </c>
      <c r="T443">
        <v>-0.73708201670364382</v>
      </c>
      <c r="U443">
        <v>-0.71763551779224577</v>
      </c>
      <c r="V443">
        <v>1.9705291239439651</v>
      </c>
      <c r="W443">
        <v>1.962601489046486</v>
      </c>
      <c r="X443">
        <v>0.1816921263216216</v>
      </c>
      <c r="Y443">
        <v>0.16722622863699019</v>
      </c>
      <c r="Z443">
        <v>8.7730565196302998E-2</v>
      </c>
      <c r="AA443">
        <v>0.1098430397433687</v>
      </c>
      <c r="AB443">
        <v>66.060051995163036</v>
      </c>
      <c r="AC443">
        <v>-0.44729224471219781</v>
      </c>
      <c r="AD443">
        <v>1.9586856694648771</v>
      </c>
      <c r="AE443">
        <v>0.62898437103381932</v>
      </c>
      <c r="AF443">
        <v>0.61451847334918785</v>
      </c>
      <c r="AG443">
        <v>0.80275301824092105</v>
      </c>
      <c r="AH443">
        <v>2.373194494863614E-2</v>
      </c>
      <c r="AI443">
        <v>124.8176495713338</v>
      </c>
      <c r="AJ443">
        <v>50.34222891121798</v>
      </c>
      <c r="AK443">
        <v>64.419731366196373</v>
      </c>
      <c r="AL443">
        <v>259.69093257567317</v>
      </c>
      <c r="AM443">
        <v>121.37827709523749</v>
      </c>
      <c r="AN443">
        <v>189.8134001140603</v>
      </c>
      <c r="AO443">
        <v>90.675690959680523</v>
      </c>
      <c r="AP443">
        <v>149.47298399513721</v>
      </c>
      <c r="AQ443">
        <v>18.084223901619929</v>
      </c>
      <c r="AR443">
        <v>3.7190178242644429</v>
      </c>
      <c r="AS443">
        <v>11.629000666497539</v>
      </c>
      <c r="AT443">
        <v>-7.8621944648910977</v>
      </c>
      <c r="AU443">
        <v>-2.4496061255899741</v>
      </c>
      <c r="AV443">
        <v>-5.4125883393011236</v>
      </c>
      <c r="AW443">
        <v>2.7336852440491128</v>
      </c>
      <c r="AX443">
        <v>1.9378</v>
      </c>
      <c r="AY443">
        <v>3.2820999999999998</v>
      </c>
      <c r="AZ443">
        <v>1.3443000000000001</v>
      </c>
      <c r="BA443">
        <v>3.2820999999999998</v>
      </c>
      <c r="BB443">
        <v>0.951664058318483</v>
      </c>
      <c r="BC443">
        <v>0.93899999999999995</v>
      </c>
      <c r="BD443">
        <v>0.9698</v>
      </c>
      <c r="BE443">
        <v>3.080000000000005E-2</v>
      </c>
      <c r="BF443">
        <v>0.93899999999999995</v>
      </c>
      <c r="BG443">
        <v>14.483904039486569</v>
      </c>
      <c r="BH443">
        <v>11.466200000000001</v>
      </c>
      <c r="BI443">
        <v>16.616099999999999</v>
      </c>
      <c r="BJ443">
        <v>5.1498999999999988</v>
      </c>
      <c r="BK443">
        <v>16.616099999999999</v>
      </c>
      <c r="BL443">
        <v>5.7129343460913882</v>
      </c>
      <c r="BM443">
        <v>2.3582000000000001</v>
      </c>
      <c r="BN443">
        <v>10.554600000000001</v>
      </c>
      <c r="BO443">
        <v>8.1964000000000006</v>
      </c>
      <c r="BP443">
        <v>2.3582000000000001</v>
      </c>
      <c r="BQ443">
        <v>4.4950529786274354</v>
      </c>
      <c r="BR443">
        <v>1.9019999999999999</v>
      </c>
      <c r="BS443">
        <v>8.3048000000000002</v>
      </c>
      <c r="BT443">
        <v>6.4028</v>
      </c>
      <c r="BU443">
        <v>1.9019999999999999</v>
      </c>
      <c r="BV443">
        <v>-1.2006444889520189</v>
      </c>
      <c r="BW443">
        <v>-2.1593</v>
      </c>
      <c r="BX443">
        <v>-0.69169999999999998</v>
      </c>
      <c r="BY443">
        <v>1.4676</v>
      </c>
      <c r="BZ443">
        <v>-0.69169999999999998</v>
      </c>
      <c r="CA443">
        <v>-3.2944280387852651</v>
      </c>
      <c r="CB443">
        <v>-6.2998000000000003</v>
      </c>
      <c r="CC443">
        <v>-1.2102999999999999</v>
      </c>
      <c r="CD443">
        <v>5.0895000000000001</v>
      </c>
      <c r="CE443">
        <v>-1.2102999999999999</v>
      </c>
      <c r="CF443">
        <v>40.340416118923102</v>
      </c>
      <c r="CG443">
        <v>37.4</v>
      </c>
      <c r="CH443">
        <v>44.7</v>
      </c>
      <c r="CI443">
        <v>7.3000000000000043</v>
      </c>
      <c r="CJ443">
        <v>37.4</v>
      </c>
      <c r="CK443">
        <v>12.604680479189881</v>
      </c>
      <c r="CL443">
        <v>10.1</v>
      </c>
      <c r="CM443">
        <v>16.399999999999999</v>
      </c>
      <c r="CN443">
        <v>6.2999999999999989</v>
      </c>
      <c r="CO443">
        <v>10.1</v>
      </c>
      <c r="CP443">
        <v>26.37520626025869</v>
      </c>
      <c r="CQ443">
        <v>18.899999999999999</v>
      </c>
      <c r="CR443">
        <v>30.8</v>
      </c>
      <c r="CS443">
        <v>11.9</v>
      </c>
      <c r="CT443">
        <v>30.8</v>
      </c>
      <c r="CU443">
        <v>8.8583813470114716</v>
      </c>
      <c r="CV443">
        <v>8.8000000000000007</v>
      </c>
      <c r="CW443">
        <v>8.9</v>
      </c>
      <c r="CX443">
        <v>9.9999999999999645E-2</v>
      </c>
      <c r="CY443">
        <v>8.9</v>
      </c>
      <c r="CZ443">
        <v>64.30048469942183</v>
      </c>
      <c r="DA443">
        <v>50.2</v>
      </c>
      <c r="DB443">
        <v>86.1</v>
      </c>
      <c r="DC443">
        <v>35.899999999999991</v>
      </c>
      <c r="DD443">
        <v>50.2</v>
      </c>
      <c r="DE443">
        <v>3.6488195654711109</v>
      </c>
      <c r="DF443">
        <v>1.1000000000000001</v>
      </c>
      <c r="DG443">
        <v>7.6</v>
      </c>
      <c r="DH443">
        <v>6.5</v>
      </c>
      <c r="DI443">
        <v>1.1000000000000001</v>
      </c>
      <c r="DJ443">
        <v>0.27049202863904948</v>
      </c>
      <c r="DK443">
        <v>0.24589086127547671</v>
      </c>
      <c r="DL443">
        <v>0.30700549450549453</v>
      </c>
      <c r="DM443">
        <v>6.1114633230017812E-2</v>
      </c>
      <c r="DN443">
        <v>0.24589086127547671</v>
      </c>
      <c r="DO443">
        <v>2.6947247365607412</v>
      </c>
      <c r="DP443">
        <v>2.5840489999999998</v>
      </c>
      <c r="DQ443">
        <v>2.7719770000000001</v>
      </c>
      <c r="DR443">
        <v>0.18792800000000029</v>
      </c>
      <c r="DS443">
        <v>2.7719770000000001</v>
      </c>
      <c r="DT443">
        <v>5.3488881810587907</v>
      </c>
      <c r="DU443">
        <v>4.2072269999999996</v>
      </c>
      <c r="DV443">
        <v>6.9694750000000001</v>
      </c>
      <c r="DW443">
        <v>2.762248</v>
      </c>
      <c r="DX443">
        <v>4.2072269999999996</v>
      </c>
      <c r="DY443">
        <v>2.6947247365607412</v>
      </c>
      <c r="DZ443">
        <v>2.5840489999999998</v>
      </c>
      <c r="EA443">
        <v>2.7719770000000001</v>
      </c>
      <c r="EB443">
        <v>0.18792800000000029</v>
      </c>
      <c r="EC443">
        <v>2.7719770000000001</v>
      </c>
      <c r="ED443">
        <v>5.7625859212510928</v>
      </c>
      <c r="EE443">
        <v>4.6212530000000003</v>
      </c>
      <c r="EF443">
        <v>7.3899489999999997</v>
      </c>
      <c r="EG443">
        <v>2.7686959999999989</v>
      </c>
      <c r="EH443">
        <v>4.6212530000000003</v>
      </c>
      <c r="EI443">
        <v>8.3923349262661997</v>
      </c>
      <c r="EJ443">
        <v>6.6246840000000002</v>
      </c>
      <c r="EK443">
        <v>9.6206689999999995</v>
      </c>
      <c r="EL443">
        <v>2.9959849999999988</v>
      </c>
      <c r="EM443">
        <v>9.6206689999999995</v>
      </c>
      <c r="EN443">
        <v>12.38293855871138</v>
      </c>
      <c r="EO443">
        <v>8.9616799999999994</v>
      </c>
      <c r="EP443">
        <v>17.245979999999999</v>
      </c>
      <c r="EQ443">
        <v>8.2843</v>
      </c>
      <c r="ER443">
        <v>8.9616799999999994</v>
      </c>
      <c r="ES443">
        <v>7.2192423379892849</v>
      </c>
      <c r="ET443">
        <v>7.1015899999999998</v>
      </c>
      <c r="EU443">
        <v>7.3029999999999999</v>
      </c>
      <c r="EV443">
        <v>0.20141000000000009</v>
      </c>
      <c r="EW443">
        <v>7.3029999999999999</v>
      </c>
      <c r="EX443">
        <v>5.1636962207220902</v>
      </c>
      <c r="EY443">
        <v>1.6586799999999999</v>
      </c>
      <c r="EZ443">
        <v>10.14439</v>
      </c>
      <c r="FA443">
        <v>8.4857099999999992</v>
      </c>
      <c r="FB443">
        <v>1.6586799999999999</v>
      </c>
      <c r="FC443">
        <v>0.42166713631706249</v>
      </c>
      <c r="FD443">
        <v>0.30516552466712199</v>
      </c>
      <c r="FE443">
        <v>0.58726472437073107</v>
      </c>
      <c r="FF443">
        <v>0.28209919970360903</v>
      </c>
      <c r="FG443">
        <v>0.30516552466712199</v>
      </c>
      <c r="FH443">
        <v>0.72334450261380401</v>
      </c>
      <c r="FI443">
        <v>0.22712310009585099</v>
      </c>
      <c r="FJ443">
        <v>1.4284674277168921</v>
      </c>
      <c r="FK443">
        <v>1.2013443276210409</v>
      </c>
      <c r="FL443">
        <v>0.22712310009585099</v>
      </c>
      <c r="FM443">
        <v>30.429760909735691</v>
      </c>
      <c r="FN443">
        <v>29.32</v>
      </c>
      <c r="FO443">
        <v>32.32</v>
      </c>
      <c r="FP443">
        <v>3</v>
      </c>
      <c r="FQ443">
        <v>29.32</v>
      </c>
      <c r="FR443">
        <v>205.4298432793571</v>
      </c>
      <c r="FS443">
        <v>201.60243</v>
      </c>
      <c r="FT443">
        <v>210.88489999999999</v>
      </c>
      <c r="FU443">
        <v>9.2824699999999893</v>
      </c>
      <c r="FV443">
        <v>201.60243</v>
      </c>
      <c r="FW443">
        <v>0.84239825849541838</v>
      </c>
      <c r="FX443">
        <v>0.82156799999999996</v>
      </c>
      <c r="FY443">
        <v>0.85710500000000001</v>
      </c>
      <c r="FZ443">
        <v>3.5537000000000041E-2</v>
      </c>
      <c r="GA443">
        <v>0.85710500000000001</v>
      </c>
      <c r="GB443">
        <v>3</v>
      </c>
      <c r="GC443">
        <v>7</v>
      </c>
    </row>
    <row r="444" spans="1:185" x14ac:dyDescent="0.3">
      <c r="A444" s="36" t="s">
        <v>1996</v>
      </c>
      <c r="B444">
        <v>-3.2229495438806738E-2</v>
      </c>
      <c r="C444">
        <v>1.893100370154557</v>
      </c>
      <c r="D444">
        <v>1.982504451196563</v>
      </c>
      <c r="E444">
        <v>-0.85269211861831762</v>
      </c>
      <c r="F444">
        <v>-0.76500451347757659</v>
      </c>
      <c r="G444">
        <v>1.617715605621727</v>
      </c>
      <c r="H444">
        <v>-54.095762253877503</v>
      </c>
      <c r="I444">
        <v>0.15357555955049931</v>
      </c>
      <c r="J444">
        <v>0.44551688140645851</v>
      </c>
      <c r="K444">
        <v>0.38609757700450398</v>
      </c>
      <c r="L444">
        <v>0.27432668079618111</v>
      </c>
      <c r="M444">
        <v>0.28500406264350869</v>
      </c>
      <c r="N444">
        <v>0.25570465302926582</v>
      </c>
      <c r="O444">
        <v>-0.26313223340689879</v>
      </c>
      <c r="P444">
        <v>-7.4275803776331544E-3</v>
      </c>
      <c r="Q444">
        <v>-0.135280315552816</v>
      </c>
      <c r="R444">
        <v>3.5826737433333873E-2</v>
      </c>
      <c r="S444">
        <v>1.516703065144249</v>
      </c>
      <c r="T444">
        <v>-0.74136642595521751</v>
      </c>
      <c r="U444">
        <v>-0.72370075563372627</v>
      </c>
      <c r="V444">
        <v>1.9716050290192559</v>
      </c>
      <c r="W444">
        <v>1.9681884340200111</v>
      </c>
      <c r="X444">
        <v>0.2213121502601039</v>
      </c>
      <c r="Y444">
        <v>0.20176844135920219</v>
      </c>
      <c r="Z444">
        <v>7.6820403791507272E-2</v>
      </c>
      <c r="AA444">
        <v>8.6719873678395926E-2</v>
      </c>
      <c r="AB444">
        <v>65.119259918504838</v>
      </c>
      <c r="AC444">
        <v>-0.43607920750050078</v>
      </c>
      <c r="AD444">
        <v>1.968527650238338</v>
      </c>
      <c r="AE444">
        <v>0.65739135776060464</v>
      </c>
      <c r="AF444">
        <v>0.62756819709031897</v>
      </c>
      <c r="AG444">
        <v>0.68451345267770003</v>
      </c>
      <c r="AH444">
        <v>2.4577886111196379E-2</v>
      </c>
      <c r="AI444">
        <v>110.0788784105188</v>
      </c>
      <c r="AJ444">
        <v>22.696887000564129</v>
      </c>
      <c r="AK444">
        <v>44.705317332283528</v>
      </c>
      <c r="AL444">
        <v>262.83451746196732</v>
      </c>
      <c r="AM444">
        <v>146.51063292593619</v>
      </c>
      <c r="AN444">
        <v>233.09278788801021</v>
      </c>
      <c r="AO444">
        <v>75.219277366884029</v>
      </c>
      <c r="AP444">
        <v>184.34073062079591</v>
      </c>
      <c r="AQ444">
        <v>17.269599348333401</v>
      </c>
      <c r="AR444">
        <v>3.9858105408624991</v>
      </c>
      <c r="AS444">
        <v>10.827832732540941</v>
      </c>
      <c r="AT444">
        <v>-8.5392826145891334</v>
      </c>
      <c r="AU444">
        <v>-1.664432211739352</v>
      </c>
      <c r="AV444">
        <v>-6.8748504028497797</v>
      </c>
      <c r="AW444">
        <v>0.90867679790035505</v>
      </c>
      <c r="AX444">
        <v>0.29470000000000002</v>
      </c>
      <c r="AY444">
        <v>2.835</v>
      </c>
      <c r="AZ444">
        <v>2.5402999999999998</v>
      </c>
      <c r="BA444">
        <v>2.835</v>
      </c>
      <c r="BB444">
        <v>0.95725799607830453</v>
      </c>
      <c r="BC444">
        <v>0.91959999999999997</v>
      </c>
      <c r="BD444">
        <v>0.98080000000000001</v>
      </c>
      <c r="BE444">
        <v>6.1200000000000032E-2</v>
      </c>
      <c r="BF444">
        <v>0.91959999999999997</v>
      </c>
      <c r="BG444">
        <v>13.82931033235659</v>
      </c>
      <c r="BH444">
        <v>9.3660999999999994</v>
      </c>
      <c r="BI444">
        <v>19.200299999999999</v>
      </c>
      <c r="BJ444">
        <v>9.8341999999999992</v>
      </c>
      <c r="BK444">
        <v>19.200299999999999</v>
      </c>
      <c r="BL444">
        <v>7.7676068085682903</v>
      </c>
      <c r="BM444">
        <v>2.3653</v>
      </c>
      <c r="BN444">
        <v>9.4811999999999994</v>
      </c>
      <c r="BO444">
        <v>7.1158999999999999</v>
      </c>
      <c r="BP444">
        <v>3.8763999999999998</v>
      </c>
      <c r="BQ444">
        <v>5.0139798907577644</v>
      </c>
      <c r="BR444">
        <v>1.0286999999999999</v>
      </c>
      <c r="BS444">
        <v>6.6188000000000002</v>
      </c>
      <c r="BT444">
        <v>5.5901000000000014</v>
      </c>
      <c r="BU444">
        <v>2.867</v>
      </c>
      <c r="BV444">
        <v>0.56678304568303595</v>
      </c>
      <c r="BW444">
        <v>-1.9500999999999999</v>
      </c>
      <c r="BX444">
        <v>3.6055999999999999</v>
      </c>
      <c r="BY444">
        <v>5.5556999999999999</v>
      </c>
      <c r="BZ444">
        <v>-0.27229999999999999</v>
      </c>
      <c r="CA444">
        <v>-5.5807028218876562</v>
      </c>
      <c r="CB444">
        <v>-7.3148</v>
      </c>
      <c r="CC444">
        <v>-1.9298</v>
      </c>
      <c r="CD444">
        <v>5.3849999999999998</v>
      </c>
      <c r="CE444">
        <v>-2.5947</v>
      </c>
      <c r="CF444">
        <v>48.752057267214226</v>
      </c>
      <c r="CG444">
        <v>40.4</v>
      </c>
      <c r="CH444">
        <v>84.4</v>
      </c>
      <c r="CI444">
        <v>44.000000000000007</v>
      </c>
      <c r="CJ444">
        <v>40.4</v>
      </c>
      <c r="CK444">
        <v>15.972855663430581</v>
      </c>
      <c r="CL444">
        <v>11.8</v>
      </c>
      <c r="CM444">
        <v>24.7</v>
      </c>
      <c r="CN444">
        <v>12.9</v>
      </c>
      <c r="CO444">
        <v>11.8</v>
      </c>
      <c r="CP444">
        <v>31.132779146092361</v>
      </c>
      <c r="CQ444">
        <v>19</v>
      </c>
      <c r="CR444">
        <v>48</v>
      </c>
      <c r="CS444">
        <v>29</v>
      </c>
      <c r="CT444">
        <v>26.6</v>
      </c>
      <c r="CU444">
        <v>9.8186413153540126</v>
      </c>
      <c r="CV444">
        <v>8.9</v>
      </c>
      <c r="CW444">
        <v>18.600000000000001</v>
      </c>
      <c r="CX444">
        <v>9.7000000000000011</v>
      </c>
      <c r="CY444">
        <v>9</v>
      </c>
      <c r="CZ444">
        <v>40.644212085783217</v>
      </c>
      <c r="DA444">
        <v>22.1</v>
      </c>
      <c r="DB444">
        <v>63.2</v>
      </c>
      <c r="DC444">
        <v>41.1</v>
      </c>
      <c r="DD444">
        <v>59.1</v>
      </c>
      <c r="DE444">
        <v>5.7972696841096552</v>
      </c>
      <c r="DF444">
        <v>1.6</v>
      </c>
      <c r="DG444">
        <v>14.4</v>
      </c>
      <c r="DH444">
        <v>12.8</v>
      </c>
      <c r="DI444">
        <v>2.7</v>
      </c>
      <c r="DJ444">
        <v>0.26489896477875552</v>
      </c>
      <c r="DK444">
        <v>0.21008840353614139</v>
      </c>
      <c r="DL444">
        <v>0.56873315363881405</v>
      </c>
      <c r="DM444">
        <v>0.3586447501026726</v>
      </c>
      <c r="DN444">
        <v>0.21008840353614139</v>
      </c>
      <c r="DO444">
        <v>3.4820987466906441</v>
      </c>
      <c r="DP444">
        <v>2.503377</v>
      </c>
      <c r="DQ444">
        <v>4.3727819999999999</v>
      </c>
      <c r="DR444">
        <v>1.869405</v>
      </c>
      <c r="DS444">
        <v>2.9399259999999998</v>
      </c>
      <c r="DT444">
        <v>5.8363978822272076</v>
      </c>
      <c r="DU444">
        <v>5.2277180000000003</v>
      </c>
      <c r="DV444">
        <v>6.701422</v>
      </c>
      <c r="DW444">
        <v>1.4737039999999999</v>
      </c>
      <c r="DX444">
        <v>5.8196680000000001</v>
      </c>
      <c r="DY444">
        <v>3.5462171701569498</v>
      </c>
      <c r="DZ444">
        <v>2.503377</v>
      </c>
      <c r="EA444">
        <v>4.4871869999999996</v>
      </c>
      <c r="EB444">
        <v>1.9838100000000001</v>
      </c>
      <c r="EC444">
        <v>3.1119849999999998</v>
      </c>
      <c r="ED444">
        <v>6.3710168635819544</v>
      </c>
      <c r="EE444">
        <v>5.2277180000000003</v>
      </c>
      <c r="EF444">
        <v>6.9678180000000003</v>
      </c>
      <c r="EG444">
        <v>1.7401</v>
      </c>
      <c r="EH444">
        <v>6.2750260000000004</v>
      </c>
      <c r="EI444">
        <v>7.184053073169717</v>
      </c>
      <c r="EJ444">
        <v>5.0598879999999999</v>
      </c>
      <c r="EK444">
        <v>8.4292350000000003</v>
      </c>
      <c r="EL444">
        <v>3.3693469999999999</v>
      </c>
      <c r="EM444">
        <v>8.4292350000000003</v>
      </c>
      <c r="EN444">
        <v>18.67117742671828</v>
      </c>
      <c r="EO444">
        <v>12.83235</v>
      </c>
      <c r="EP444">
        <v>24.29805</v>
      </c>
      <c r="EQ444">
        <v>11.4657</v>
      </c>
      <c r="ER444">
        <v>12.83235</v>
      </c>
      <c r="ES444">
        <v>7.5590971872516652</v>
      </c>
      <c r="ET444">
        <v>6.9582699999999997</v>
      </c>
      <c r="EU444">
        <v>12.729839999999999</v>
      </c>
      <c r="EV444">
        <v>5.7715699999999996</v>
      </c>
      <c r="EW444">
        <v>6.9582699999999997</v>
      </c>
      <c r="EX444">
        <v>11.112080239466611</v>
      </c>
      <c r="EY444">
        <v>5.8740800000000002</v>
      </c>
      <c r="EZ444">
        <v>15.757619999999999</v>
      </c>
      <c r="FA444">
        <v>9.88354</v>
      </c>
      <c r="FB444">
        <v>5.8740800000000002</v>
      </c>
      <c r="FC444">
        <v>0.58425354274758579</v>
      </c>
      <c r="FD444">
        <v>0.40154650014456778</v>
      </c>
      <c r="FE444">
        <v>0.76032815017028965</v>
      </c>
      <c r="FF444">
        <v>0.35878165002572182</v>
      </c>
      <c r="FG444">
        <v>0.40154650014456778</v>
      </c>
      <c r="FH444">
        <v>1.477630850395582</v>
      </c>
      <c r="FI444">
        <v>0.70622473890165505</v>
      </c>
      <c r="FJ444">
        <v>2.101366227704617</v>
      </c>
      <c r="FK444">
        <v>1.3951414888029621</v>
      </c>
      <c r="FL444">
        <v>0.84418684529344223</v>
      </c>
      <c r="FM444">
        <v>30.180666363659348</v>
      </c>
      <c r="FN444">
        <v>28.95</v>
      </c>
      <c r="FO444">
        <v>34.07</v>
      </c>
      <c r="FP444">
        <v>5.120000000000001</v>
      </c>
      <c r="FQ444">
        <v>31.48</v>
      </c>
      <c r="FR444">
        <v>267.7477838248268</v>
      </c>
      <c r="FS444">
        <v>250.07142999999999</v>
      </c>
      <c r="FT444">
        <v>281.27202999999997</v>
      </c>
      <c r="FU444">
        <v>31.20059999999998</v>
      </c>
      <c r="FV444">
        <v>250.07142999999999</v>
      </c>
      <c r="FW444">
        <v>0.76105104183573302</v>
      </c>
      <c r="FX444">
        <v>0.72803399999999996</v>
      </c>
      <c r="FY444">
        <v>0.81021900000000002</v>
      </c>
      <c r="FZ444">
        <v>8.2185000000000064E-2</v>
      </c>
      <c r="GA444">
        <v>0.81021900000000002</v>
      </c>
      <c r="GB444">
        <v>33</v>
      </c>
      <c r="GC444">
        <v>922</v>
      </c>
    </row>
    <row r="445" spans="1:185" x14ac:dyDescent="0.3">
      <c r="A445" s="36" t="s">
        <v>1999</v>
      </c>
      <c r="B445">
        <v>-3.6637894836697021E-2</v>
      </c>
      <c r="C445">
        <v>1.8827791386125829</v>
      </c>
      <c r="D445">
        <v>2.0269913750728361</v>
      </c>
      <c r="E445">
        <v>-0.86395126992422611</v>
      </c>
      <c r="F445">
        <v>-0.7904912947716114</v>
      </c>
      <c r="G445">
        <v>1.6544104462520559</v>
      </c>
      <c r="H445">
        <v>-54.098974696082287</v>
      </c>
      <c r="I445">
        <v>2.6735865540000299E-2</v>
      </c>
      <c r="J445">
        <v>0.18803705519756661</v>
      </c>
      <c r="K445">
        <v>0.39242760549095651</v>
      </c>
      <c r="L445">
        <v>0.2736912629485595</v>
      </c>
      <c r="M445">
        <v>0.28107427225190118</v>
      </c>
      <c r="N445">
        <v>0.22448478491082011</v>
      </c>
      <c r="O445">
        <v>-0.24874480383515971</v>
      </c>
      <c r="P445">
        <v>-2.426001892433953E-2</v>
      </c>
      <c r="Q445">
        <v>-0.13650277678541531</v>
      </c>
      <c r="R445">
        <v>4.1502320138442572E-2</v>
      </c>
      <c r="S445">
        <v>1.524372589372385</v>
      </c>
      <c r="T445">
        <v>-0.74522753659172936</v>
      </c>
      <c r="U445">
        <v>-0.72577541231434295</v>
      </c>
      <c r="V445">
        <v>1.976590102529439</v>
      </c>
      <c r="W445">
        <v>1.9754089502865311</v>
      </c>
      <c r="X445">
        <v>0.20720540282378189</v>
      </c>
      <c r="Y445">
        <v>0.19755854962765951</v>
      </c>
      <c r="Z445">
        <v>7.9846612122747476E-2</v>
      </c>
      <c r="AA445">
        <v>9.1676352695665667E-2</v>
      </c>
      <c r="AB445">
        <v>65.03299704530032</v>
      </c>
      <c r="AC445">
        <v>-0.43088681700505721</v>
      </c>
      <c r="AD445">
        <v>1.964301859356244</v>
      </c>
      <c r="AE445">
        <v>0.63809221982883901</v>
      </c>
      <c r="AF445">
        <v>0.62844536663271666</v>
      </c>
      <c r="AG445">
        <v>0.70620592994884812</v>
      </c>
      <c r="AH445">
        <v>2.5942998448328859E-2</v>
      </c>
      <c r="AI445">
        <v>109.72652243974839</v>
      </c>
      <c r="AJ445">
        <v>20.61862514792087</v>
      </c>
      <c r="AK445">
        <v>41.123112152594601</v>
      </c>
      <c r="AL445">
        <v>267.43780913659532</v>
      </c>
      <c r="AM445">
        <v>264.41986871724072</v>
      </c>
      <c r="AN445">
        <v>390.56941372814367</v>
      </c>
      <c r="AO445">
        <v>171.86089951511741</v>
      </c>
      <c r="AP445">
        <v>344.43999694340579</v>
      </c>
      <c r="AQ445">
        <v>20.393641744543402</v>
      </c>
      <c r="AR445">
        <v>4.2960205827851334</v>
      </c>
      <c r="AS445">
        <v>12.672210161039841</v>
      </c>
      <c r="AT445">
        <v>-16.633668920946651</v>
      </c>
      <c r="AU445">
        <v>-7.6651036667475987</v>
      </c>
      <c r="AV445">
        <v>-8.9685652541990546</v>
      </c>
      <c r="AW445">
        <v>1.833274107348331</v>
      </c>
      <c r="AX445">
        <v>0.74480000000000002</v>
      </c>
      <c r="AY445">
        <v>2.6715</v>
      </c>
      <c r="AZ445">
        <v>1.9267000000000001</v>
      </c>
      <c r="BA445">
        <v>2.5030999999999999</v>
      </c>
      <c r="BB445">
        <v>0.9472750287874564</v>
      </c>
      <c r="BC445">
        <v>0.93769999999999998</v>
      </c>
      <c r="BD445">
        <v>0.97119999999999995</v>
      </c>
      <c r="BE445">
        <v>3.3499999999999967E-2</v>
      </c>
      <c r="BF445">
        <v>0.94399999999999995</v>
      </c>
      <c r="BG445">
        <v>15.36576356636151</v>
      </c>
      <c r="BH445">
        <v>11.5579</v>
      </c>
      <c r="BI445">
        <v>16.649699999999999</v>
      </c>
      <c r="BJ445">
        <v>5.0917999999999992</v>
      </c>
      <c r="BK445">
        <v>15.938700000000001</v>
      </c>
      <c r="BL445">
        <v>5.698893997139221</v>
      </c>
      <c r="BM445">
        <v>4.1765999999999996</v>
      </c>
      <c r="BN445">
        <v>19.060700000000001</v>
      </c>
      <c r="BO445">
        <v>14.8841</v>
      </c>
      <c r="BP445">
        <v>4.3978000000000002</v>
      </c>
      <c r="BQ445">
        <v>4.0924454377985784</v>
      </c>
      <c r="BR445">
        <v>2.1898</v>
      </c>
      <c r="BS445">
        <v>7.8023999999999996</v>
      </c>
      <c r="BT445">
        <v>5.6125999999999996</v>
      </c>
      <c r="BU445">
        <v>3.1667999999999998</v>
      </c>
      <c r="BV445">
        <v>-0.2892538863787415</v>
      </c>
      <c r="BW445">
        <v>-1.5249999999999999</v>
      </c>
      <c r="BX445">
        <v>7.7606000000000002</v>
      </c>
      <c r="BY445">
        <v>9.2856000000000005</v>
      </c>
      <c r="BZ445">
        <v>-0.1176</v>
      </c>
      <c r="CA445">
        <v>-3.8031929684195211</v>
      </c>
      <c r="CB445">
        <v>-15.563000000000001</v>
      </c>
      <c r="CC445">
        <v>-2.7587999999999999</v>
      </c>
      <c r="CD445">
        <v>12.8042</v>
      </c>
      <c r="CE445">
        <v>-3.0491999999999999</v>
      </c>
      <c r="CF445">
        <v>46.129416784737813</v>
      </c>
      <c r="CG445">
        <v>41.9</v>
      </c>
      <c r="CH445">
        <v>84.7</v>
      </c>
      <c r="CI445">
        <v>42.8</v>
      </c>
      <c r="CJ445">
        <v>41.9</v>
      </c>
      <c r="CK445">
        <v>15.25045173866374</v>
      </c>
      <c r="CL445">
        <v>13.2</v>
      </c>
      <c r="CM445">
        <v>28.9</v>
      </c>
      <c r="CN445">
        <v>15.7</v>
      </c>
      <c r="CO445">
        <v>13.8</v>
      </c>
      <c r="CP445">
        <v>26.128027018866231</v>
      </c>
      <c r="CQ445">
        <v>19.899999999999999</v>
      </c>
      <c r="CR445">
        <v>75</v>
      </c>
      <c r="CS445">
        <v>55.1</v>
      </c>
      <c r="CT445">
        <v>32.200000000000003</v>
      </c>
      <c r="CU445">
        <v>9.0354528097117104</v>
      </c>
      <c r="CV445">
        <v>8.9</v>
      </c>
      <c r="CW445">
        <v>11.7</v>
      </c>
      <c r="CX445">
        <v>2.7999999999999989</v>
      </c>
      <c r="CY445">
        <v>8.9</v>
      </c>
      <c r="CZ445">
        <v>116.02995425350851</v>
      </c>
      <c r="DA445">
        <v>45.1</v>
      </c>
      <c r="DB445">
        <v>148.5</v>
      </c>
      <c r="DC445">
        <v>103.4</v>
      </c>
      <c r="DD445">
        <v>106.9</v>
      </c>
      <c r="DE445">
        <v>5.7216571300627406</v>
      </c>
      <c r="DF445">
        <v>1.8</v>
      </c>
      <c r="DG445">
        <v>18.899999999999999</v>
      </c>
      <c r="DH445">
        <v>17.100000000000001</v>
      </c>
      <c r="DI445">
        <v>4.5</v>
      </c>
      <c r="DJ445">
        <v>0.13433089644108309</v>
      </c>
      <c r="DK445">
        <v>0.1199885452462772</v>
      </c>
      <c r="DL445">
        <v>0.2766165904637492</v>
      </c>
      <c r="DM445">
        <v>0.15662804521747201</v>
      </c>
      <c r="DN445">
        <v>0.1199885452462772</v>
      </c>
      <c r="DO445">
        <v>2.5825479599048178</v>
      </c>
      <c r="DP445">
        <v>2.4290440000000002</v>
      </c>
      <c r="DQ445">
        <v>4.8567330000000002</v>
      </c>
      <c r="DR445">
        <v>2.427689</v>
      </c>
      <c r="DS445">
        <v>2.4290440000000002</v>
      </c>
      <c r="DT445">
        <v>6.1817063840163264</v>
      </c>
      <c r="DU445">
        <v>5.5233059999999998</v>
      </c>
      <c r="DV445">
        <v>7.3338409999999996</v>
      </c>
      <c r="DW445">
        <v>1.810535</v>
      </c>
      <c r="DX445">
        <v>6.3675139999999999</v>
      </c>
      <c r="DY445">
        <v>2.827138375545998</v>
      </c>
      <c r="DZ445">
        <v>2.575558</v>
      </c>
      <c r="EA445">
        <v>5.9814699999999998</v>
      </c>
      <c r="EB445">
        <v>3.4059119999999998</v>
      </c>
      <c r="EC445">
        <v>2.8928880000000001</v>
      </c>
      <c r="ED445">
        <v>8.1166456618586835</v>
      </c>
      <c r="EE445">
        <v>7.3149240000000004</v>
      </c>
      <c r="EF445">
        <v>8.6258440000000007</v>
      </c>
      <c r="EG445">
        <v>1.3109200000000001</v>
      </c>
      <c r="EH445">
        <v>8.0475580000000004</v>
      </c>
      <c r="EI445">
        <v>9.2375142486369377</v>
      </c>
      <c r="EJ445">
        <v>5.0278159999999996</v>
      </c>
      <c r="EK445">
        <v>10.545121</v>
      </c>
      <c r="EL445">
        <v>5.5173050000000003</v>
      </c>
      <c r="EM445">
        <v>10.545121</v>
      </c>
      <c r="EN445">
        <v>25.439582401970409</v>
      </c>
      <c r="EO445">
        <v>19.358709999999999</v>
      </c>
      <c r="EP445">
        <v>42.313040000000001</v>
      </c>
      <c r="EQ445">
        <v>22.954329999999999</v>
      </c>
      <c r="ER445">
        <v>19.358709999999999</v>
      </c>
      <c r="ES445">
        <v>7.5353997969728859</v>
      </c>
      <c r="ET445">
        <v>6.9367000000000001</v>
      </c>
      <c r="EU445">
        <v>11.24966</v>
      </c>
      <c r="EV445">
        <v>4.3129600000000003</v>
      </c>
      <c r="EW445">
        <v>7.3992899999999997</v>
      </c>
      <c r="EX445">
        <v>17.904182604997519</v>
      </c>
      <c r="EY445">
        <v>11.95942</v>
      </c>
      <c r="EZ445">
        <v>32.944380000000002</v>
      </c>
      <c r="FA445">
        <v>20.984960000000001</v>
      </c>
      <c r="FB445">
        <v>11.95942</v>
      </c>
      <c r="FC445">
        <v>0.47122013569233268</v>
      </c>
      <c r="FD445">
        <v>0.35858347864711659</v>
      </c>
      <c r="FE445">
        <v>0.78376901535973176</v>
      </c>
      <c r="FF445">
        <v>0.42518553671261522</v>
      </c>
      <c r="FG445">
        <v>0.35858347864711659</v>
      </c>
      <c r="FH445">
        <v>2.3714284398117029</v>
      </c>
      <c r="FI445">
        <v>1.3695696151317449</v>
      </c>
      <c r="FJ445">
        <v>3.844000197193195</v>
      </c>
      <c r="FK445">
        <v>2.4744305820614501</v>
      </c>
      <c r="FL445">
        <v>1.6162929145904541</v>
      </c>
      <c r="FM445">
        <v>36.185398698981437</v>
      </c>
      <c r="FN445">
        <v>33.9</v>
      </c>
      <c r="FO445">
        <v>39.4</v>
      </c>
      <c r="FP445">
        <v>5.5</v>
      </c>
      <c r="FQ445">
        <v>36.07</v>
      </c>
      <c r="FR445">
        <v>363.87052022908739</v>
      </c>
      <c r="FS445">
        <v>354.10314</v>
      </c>
      <c r="FT445">
        <v>417.83307000000002</v>
      </c>
      <c r="FU445">
        <v>63.729930000000017</v>
      </c>
      <c r="FV445">
        <v>354.10314</v>
      </c>
      <c r="FW445">
        <v>0.77655651859084196</v>
      </c>
      <c r="FX445">
        <v>0.67972399999999999</v>
      </c>
      <c r="FY445">
        <v>0.79649400000000004</v>
      </c>
      <c r="FZ445">
        <v>0.11677</v>
      </c>
      <c r="GA445">
        <v>0.79649400000000004</v>
      </c>
      <c r="GB445">
        <v>15</v>
      </c>
      <c r="GC445">
        <v>167</v>
      </c>
    </row>
    <row r="446" spans="1:185" x14ac:dyDescent="0.3">
      <c r="A446" s="36" t="s">
        <v>2002</v>
      </c>
      <c r="B446">
        <v>-5.9585432126591967E-2</v>
      </c>
      <c r="C446">
        <v>1.782574267467006</v>
      </c>
      <c r="D446">
        <v>1.891853319120322</v>
      </c>
      <c r="E446">
        <v>-0.8149246701136138</v>
      </c>
      <c r="F446">
        <v>-0.7289369661536127</v>
      </c>
      <c r="G446">
        <v>1.5438537176035001</v>
      </c>
      <c r="H446">
        <v>-54.153963555296258</v>
      </c>
      <c r="I446">
        <v>5.7095176763872428E-2</v>
      </c>
      <c r="J446">
        <v>0.32056804458515747</v>
      </c>
      <c r="K446">
        <v>0.38009914971844688</v>
      </c>
      <c r="L446">
        <v>0.23288284875320969</v>
      </c>
      <c r="M446">
        <v>0.17169549746366791</v>
      </c>
      <c r="N446">
        <v>0.23914203057013361</v>
      </c>
      <c r="O446">
        <v>-0.20561967102076351</v>
      </c>
      <c r="P446">
        <v>3.3522359549370141E-2</v>
      </c>
      <c r="Q446">
        <v>-8.6047508309893425E-2</v>
      </c>
      <c r="R446">
        <v>1.548545204243462E-2</v>
      </c>
      <c r="S446">
        <v>1.309766765481295</v>
      </c>
      <c r="T446">
        <v>-0.64118552969357412</v>
      </c>
      <c r="U446">
        <v>-0.60712018877000573</v>
      </c>
      <c r="V446">
        <v>1.9649789142045411</v>
      </c>
      <c r="W446">
        <v>1.959611316888233</v>
      </c>
      <c r="X446">
        <v>0.22358922008425419</v>
      </c>
      <c r="Y446">
        <v>0.2033041498232189</v>
      </c>
      <c r="Z446">
        <v>9.0478137675158943E-2</v>
      </c>
      <c r="AA446">
        <v>9.4901470634894139E-2</v>
      </c>
      <c r="AB446">
        <v>55.658999547387729</v>
      </c>
      <c r="AC446">
        <v>-0.37811875626470948</v>
      </c>
      <c r="AD446">
        <v>1.943549421268908</v>
      </c>
      <c r="AE446">
        <v>0.60170797634896378</v>
      </c>
      <c r="AF446">
        <v>0.58142290608792857</v>
      </c>
      <c r="AG446">
        <v>1.1063756585532769</v>
      </c>
      <c r="AH446">
        <v>1.685195596533216E-2</v>
      </c>
      <c r="AI446">
        <v>154.14957450724469</v>
      </c>
      <c r="AJ446">
        <v>98.438047414412353</v>
      </c>
      <c r="AK446">
        <v>120.4283343989628</v>
      </c>
      <c r="AL446">
        <v>243.58237074496</v>
      </c>
      <c r="AM446">
        <v>199.2156950798352</v>
      </c>
      <c r="AN446">
        <v>299.08435012200079</v>
      </c>
      <c r="AO446">
        <v>86.234170588679447</v>
      </c>
      <c r="AP446">
        <v>236.78228349087291</v>
      </c>
      <c r="AQ446">
        <v>17.965064675814681</v>
      </c>
      <c r="AR446">
        <v>3.9455898080855949</v>
      </c>
      <c r="AS446">
        <v>11.62462119923766</v>
      </c>
      <c r="AT446">
        <v>-8.4492649277182714</v>
      </c>
      <c r="AU446">
        <v>-4.6607748295981519</v>
      </c>
      <c r="AV446">
        <v>-3.7884900981201191</v>
      </c>
      <c r="AW446">
        <v>0.96183713488215772</v>
      </c>
      <c r="AX446">
        <v>0.8115</v>
      </c>
      <c r="AY446">
        <v>1.5179</v>
      </c>
      <c r="AZ446">
        <v>0.70640000000000003</v>
      </c>
      <c r="BA446">
        <v>0.98019999999999996</v>
      </c>
      <c r="BB446">
        <v>0.90825510048562397</v>
      </c>
      <c r="BC446">
        <v>0.86539999999999995</v>
      </c>
      <c r="BD446">
        <v>0.91139999999999999</v>
      </c>
      <c r="BE446">
        <v>4.6000000000000041E-2</v>
      </c>
      <c r="BF446">
        <v>0.90659999999999996</v>
      </c>
      <c r="BG446">
        <v>20.10206348318896</v>
      </c>
      <c r="BH446">
        <v>19.914300000000001</v>
      </c>
      <c r="BI446">
        <v>26.121600000000001</v>
      </c>
      <c r="BJ446">
        <v>6.2073</v>
      </c>
      <c r="BK446">
        <v>20.3795</v>
      </c>
      <c r="BL446">
        <v>2.682681577384856</v>
      </c>
      <c r="BM446">
        <v>0.51759999999999995</v>
      </c>
      <c r="BN446">
        <v>3.1227</v>
      </c>
      <c r="BO446">
        <v>2.6051000000000002</v>
      </c>
      <c r="BP446">
        <v>2.7444999999999999</v>
      </c>
      <c r="BQ446">
        <v>1.3773304740528169</v>
      </c>
      <c r="BR446">
        <v>0.21460000000000001</v>
      </c>
      <c r="BS446">
        <v>2.2109000000000001</v>
      </c>
      <c r="BT446">
        <v>1.9963</v>
      </c>
      <c r="BU446">
        <v>1.5633999999999999</v>
      </c>
      <c r="BV446">
        <v>0.77976738202973883</v>
      </c>
      <c r="BW446">
        <v>-5.5999999999999999E-3</v>
      </c>
      <c r="BX446">
        <v>0.98709999999999998</v>
      </c>
      <c r="BY446">
        <v>0.99270000000000003</v>
      </c>
      <c r="BZ446">
        <v>0.60850000000000004</v>
      </c>
      <c r="CA446">
        <v>-2.1571068762971271</v>
      </c>
      <c r="CB446">
        <v>-2.3649</v>
      </c>
      <c r="CC446">
        <v>-0.42259999999999998</v>
      </c>
      <c r="CD446">
        <v>1.9422999999999999</v>
      </c>
      <c r="CE446">
        <v>-2.1720000000000002</v>
      </c>
      <c r="CF446">
        <v>62.302066631127907</v>
      </c>
      <c r="CG446">
        <v>57.7</v>
      </c>
      <c r="CH446">
        <v>82.8</v>
      </c>
      <c r="CI446">
        <v>25.099999999999991</v>
      </c>
      <c r="CJ446">
        <v>57.7</v>
      </c>
      <c r="CK446">
        <v>18.013481273101029</v>
      </c>
      <c r="CL446">
        <v>17.600000000000001</v>
      </c>
      <c r="CM446">
        <v>23.6</v>
      </c>
      <c r="CN446">
        <v>6</v>
      </c>
      <c r="CO446">
        <v>17.600000000000001</v>
      </c>
      <c r="CP446">
        <v>63.527952681353007</v>
      </c>
      <c r="CQ446">
        <v>56.1</v>
      </c>
      <c r="CR446">
        <v>72.7</v>
      </c>
      <c r="CS446">
        <v>16.600000000000001</v>
      </c>
      <c r="CT446">
        <v>62.9</v>
      </c>
      <c r="CU446">
        <v>11.47759274899305</v>
      </c>
      <c r="CV446">
        <v>11.1</v>
      </c>
      <c r="CW446">
        <v>18.600000000000001</v>
      </c>
      <c r="CX446">
        <v>7.5000000000000018</v>
      </c>
      <c r="CY446">
        <v>11.3</v>
      </c>
      <c r="CZ446">
        <v>22.013636257204489</v>
      </c>
      <c r="DA446">
        <v>3.9</v>
      </c>
      <c r="DB446">
        <v>30.9</v>
      </c>
      <c r="DC446">
        <v>27</v>
      </c>
      <c r="DD446">
        <v>24.2</v>
      </c>
      <c r="DE446">
        <v>6.2060351594010941</v>
      </c>
      <c r="DF446">
        <v>2.6</v>
      </c>
      <c r="DG446">
        <v>9.4</v>
      </c>
      <c r="DH446">
        <v>6.8000000000000007</v>
      </c>
      <c r="DI446">
        <v>6.1</v>
      </c>
      <c r="DJ446">
        <v>0.26322242478842911</v>
      </c>
      <c r="DK446">
        <v>0.23902236951118469</v>
      </c>
      <c r="DL446">
        <v>0.38315594632114769</v>
      </c>
      <c r="DM446">
        <v>0.14413357680996289</v>
      </c>
      <c r="DN446">
        <v>0.23902236951118469</v>
      </c>
      <c r="DO446">
        <v>4.3104107316160958</v>
      </c>
      <c r="DP446">
        <v>3.8756650000000001</v>
      </c>
      <c r="DQ446">
        <v>4.648434</v>
      </c>
      <c r="DR446">
        <v>0.77276899999999982</v>
      </c>
      <c r="DS446">
        <v>4.4083560000000004</v>
      </c>
      <c r="DT446">
        <v>5.6359409847602207</v>
      </c>
      <c r="DU446">
        <v>4.9755469999999997</v>
      </c>
      <c r="DV446">
        <v>5.7034890000000003</v>
      </c>
      <c r="DW446">
        <v>0.72794200000000053</v>
      </c>
      <c r="DX446">
        <v>5.6809399999999997</v>
      </c>
      <c r="DY446">
        <v>4.4263579771694834</v>
      </c>
      <c r="DZ446">
        <v>3.8783949999999998</v>
      </c>
      <c r="EA446">
        <v>4.648434</v>
      </c>
      <c r="EB446">
        <v>0.77003900000000014</v>
      </c>
      <c r="EC446">
        <v>4.5338029999999998</v>
      </c>
      <c r="ED446">
        <v>5.6370641839708933</v>
      </c>
      <c r="EE446">
        <v>4.9755469999999997</v>
      </c>
      <c r="EF446">
        <v>5.7034890000000003</v>
      </c>
      <c r="EG446">
        <v>0.72794200000000053</v>
      </c>
      <c r="EH446">
        <v>5.6809399999999997</v>
      </c>
      <c r="EI446">
        <v>7.451303545424433</v>
      </c>
      <c r="EJ446">
        <v>6.6732589999999998</v>
      </c>
      <c r="EK446">
        <v>7.7128909999999999</v>
      </c>
      <c r="EL446">
        <v>1.0396319999999999</v>
      </c>
      <c r="EM446">
        <v>7.3679059999999996</v>
      </c>
      <c r="EN446">
        <v>23.550163413337451</v>
      </c>
      <c r="EO446">
        <v>21.755199999999999</v>
      </c>
      <c r="EP446">
        <v>26.144770000000001</v>
      </c>
      <c r="EQ446">
        <v>4.3895700000000026</v>
      </c>
      <c r="ER446">
        <v>22.693000000000001</v>
      </c>
      <c r="ES446">
        <v>11.372288802304061</v>
      </c>
      <c r="ET446">
        <v>9.3898299999999999</v>
      </c>
      <c r="EU446">
        <v>19.446999999999999</v>
      </c>
      <c r="EV446">
        <v>10.057169999999999</v>
      </c>
      <c r="EW446">
        <v>11.220090000000001</v>
      </c>
      <c r="EX446">
        <v>12.177874611033401</v>
      </c>
      <c r="EY446">
        <v>6.6607900000000004</v>
      </c>
      <c r="EZ446">
        <v>16.597100000000001</v>
      </c>
      <c r="FA446">
        <v>9.9363100000000006</v>
      </c>
      <c r="FB446">
        <v>11.472910000000001</v>
      </c>
      <c r="FC446">
        <v>0.57901092376648666</v>
      </c>
      <c r="FD446">
        <v>0.53487944977871116</v>
      </c>
      <c r="FE446">
        <v>0.64280264912255247</v>
      </c>
      <c r="FF446">
        <v>0.1079231993438413</v>
      </c>
      <c r="FG446">
        <v>0.55793646364217719</v>
      </c>
      <c r="FH446">
        <v>1.07086760474878</v>
      </c>
      <c r="FI446">
        <v>0.34250989869902809</v>
      </c>
      <c r="FJ446">
        <v>1.767561287052055</v>
      </c>
      <c r="FK446">
        <v>1.4250513883530269</v>
      </c>
      <c r="FL446">
        <v>1.0225327960827411</v>
      </c>
      <c r="FM446">
        <v>32.675917866824449</v>
      </c>
      <c r="FN446">
        <v>31.46</v>
      </c>
      <c r="FO446">
        <v>39.35</v>
      </c>
      <c r="FP446">
        <v>7.8900000000000006</v>
      </c>
      <c r="FQ446">
        <v>32.29</v>
      </c>
      <c r="FR446">
        <v>312.68346317237012</v>
      </c>
      <c r="FS446">
        <v>308.82461000000001</v>
      </c>
      <c r="FT446">
        <v>324.69628</v>
      </c>
      <c r="FU446">
        <v>15.871669999999989</v>
      </c>
      <c r="FV446">
        <v>311.82555000000002</v>
      </c>
      <c r="FW446">
        <v>0.80329249216567944</v>
      </c>
      <c r="FX446">
        <v>0.77970700000000004</v>
      </c>
      <c r="FY446">
        <v>0.81332499999999996</v>
      </c>
      <c r="FZ446">
        <v>3.3617999999999933E-2</v>
      </c>
      <c r="GA446">
        <v>0.80587699999999995</v>
      </c>
      <c r="GB446">
        <v>18</v>
      </c>
      <c r="GC446">
        <v>220</v>
      </c>
    </row>
    <row r="447" spans="1:185" x14ac:dyDescent="0.3">
      <c r="A447" s="36" t="s">
        <v>2005</v>
      </c>
      <c r="B447">
        <v>-4.312893790964159E-2</v>
      </c>
      <c r="C447">
        <v>1.829653856843342</v>
      </c>
      <c r="D447">
        <v>2.0625643087375272</v>
      </c>
      <c r="E447">
        <v>-1.002583664849193</v>
      </c>
      <c r="F447">
        <v>-0.6704920599287072</v>
      </c>
      <c r="G447">
        <v>1.673075519727393</v>
      </c>
      <c r="H447">
        <v>-54.123566953871482</v>
      </c>
      <c r="I447">
        <v>0.67626226421585589</v>
      </c>
      <c r="J447">
        <v>0.2443256660991521</v>
      </c>
      <c r="K447">
        <v>0.37205787691240227</v>
      </c>
      <c r="L447">
        <v>0.25563791879075343</v>
      </c>
      <c r="M447">
        <v>0.23981721014394949</v>
      </c>
      <c r="N447">
        <v>0.26827154793919711</v>
      </c>
      <c r="O447">
        <v>-0.23883094452936701</v>
      </c>
      <c r="P447">
        <v>2.9440603409830041E-2</v>
      </c>
      <c r="Q447">
        <v>-0.1046950274953041</v>
      </c>
      <c r="R447">
        <v>2.0429151795467251E-2</v>
      </c>
      <c r="S447">
        <v>1.4279737327247679</v>
      </c>
      <c r="T447">
        <v>-0.70310923845470263</v>
      </c>
      <c r="U447">
        <v>-0.6884618070925016</v>
      </c>
      <c r="V447">
        <v>1.9745939110898381</v>
      </c>
      <c r="W447">
        <v>1.97441680255739</v>
      </c>
      <c r="X447">
        <v>0.21489178436458439</v>
      </c>
      <c r="Y447">
        <v>0.1941464265682267</v>
      </c>
      <c r="Z447">
        <v>8.2348150657147304E-2</v>
      </c>
      <c r="AA447">
        <v>9.7232933424040061E-2</v>
      </c>
      <c r="AB447">
        <v>61.487416482614499</v>
      </c>
      <c r="AC447">
        <v>-0.41380885449756061</v>
      </c>
      <c r="AD447">
        <v>1.964999105283203</v>
      </c>
      <c r="AE447">
        <v>0.628700638862145</v>
      </c>
      <c r="AF447">
        <v>0.60795528106578722</v>
      </c>
      <c r="AG447">
        <v>0.70784177016988215</v>
      </c>
      <c r="AH447">
        <v>2.763533622979758E-2</v>
      </c>
      <c r="AI447">
        <v>109.7775208052562</v>
      </c>
      <c r="AJ447">
        <v>-29.508677070770919</v>
      </c>
      <c r="AK447">
        <v>119.5604232075799</v>
      </c>
      <c r="AL447">
        <v>239.28091194788169</v>
      </c>
      <c r="AM447">
        <v>139.59673948700859</v>
      </c>
      <c r="AN447">
        <v>223.57299119970349</v>
      </c>
      <c r="AO447">
        <v>105.8209958915693</v>
      </c>
      <c r="AP447">
        <v>160.84922752297479</v>
      </c>
      <c r="AQ447">
        <v>17.02395673858048</v>
      </c>
      <c r="AR447">
        <v>3.671182602324166</v>
      </c>
      <c r="AS447">
        <v>11.154607901166379</v>
      </c>
      <c r="AT447">
        <v>-5.5339252180307641</v>
      </c>
      <c r="AU447">
        <v>-1.419480575069836</v>
      </c>
      <c r="AV447">
        <v>-4.1144446429609278</v>
      </c>
      <c r="AW447">
        <v>0.96809936833953225</v>
      </c>
      <c r="AX447">
        <v>0.94610000000000005</v>
      </c>
      <c r="AY447">
        <v>1.6694</v>
      </c>
      <c r="AZ447">
        <v>0.72329999999999994</v>
      </c>
      <c r="BA447">
        <v>1.5399</v>
      </c>
      <c r="BB447">
        <v>0.95909940177174435</v>
      </c>
      <c r="BC447">
        <v>0.91669999999999996</v>
      </c>
      <c r="BD447">
        <v>0.96030000000000004</v>
      </c>
      <c r="BE447">
        <v>4.3600000000000083E-2</v>
      </c>
      <c r="BF447">
        <v>0.92320000000000002</v>
      </c>
      <c r="BG447">
        <v>13.535038365286701</v>
      </c>
      <c r="BH447">
        <v>13.361499999999999</v>
      </c>
      <c r="BI447">
        <v>19.5045</v>
      </c>
      <c r="BJ447">
        <v>6.1430000000000007</v>
      </c>
      <c r="BK447">
        <v>18.680199999999999</v>
      </c>
      <c r="BL447">
        <v>2.7980094747624591</v>
      </c>
      <c r="BM447">
        <v>2.2347999999999999</v>
      </c>
      <c r="BN447">
        <v>6.6612</v>
      </c>
      <c r="BO447">
        <v>4.4264000000000001</v>
      </c>
      <c r="BP447">
        <v>6.1825000000000001</v>
      </c>
      <c r="BQ447">
        <v>1.9051927393024011</v>
      </c>
      <c r="BR447">
        <v>1.4881</v>
      </c>
      <c r="BS447">
        <v>4.6022999999999996</v>
      </c>
      <c r="BT447">
        <v>3.114199999999999</v>
      </c>
      <c r="BU447">
        <v>4.3127000000000004</v>
      </c>
      <c r="BV447">
        <v>0.1390262450412291</v>
      </c>
      <c r="BW447">
        <v>-0.30330000000000001</v>
      </c>
      <c r="BX447">
        <v>1.3119000000000001</v>
      </c>
      <c r="BY447">
        <v>1.6152</v>
      </c>
      <c r="BZ447">
        <v>0.1157</v>
      </c>
      <c r="CA447">
        <v>-2.044218986184192</v>
      </c>
      <c r="CB447">
        <v>-5.2271000000000001</v>
      </c>
      <c r="CC447">
        <v>-1.6585000000000001</v>
      </c>
      <c r="CD447">
        <v>3.5686</v>
      </c>
      <c r="CE447">
        <v>-4.4283999999999999</v>
      </c>
      <c r="CF447">
        <v>62.723763676728673</v>
      </c>
      <c r="CG447">
        <v>48.3</v>
      </c>
      <c r="CH447">
        <v>66.900000000000006</v>
      </c>
      <c r="CI447">
        <v>18.600000000000009</v>
      </c>
      <c r="CJ447">
        <v>48.3</v>
      </c>
      <c r="CK447">
        <v>24.504848409404261</v>
      </c>
      <c r="CL447">
        <v>17.100000000000001</v>
      </c>
      <c r="CM447">
        <v>26.5</v>
      </c>
      <c r="CN447">
        <v>9.3999999999999986</v>
      </c>
      <c r="CO447">
        <v>17.100000000000001</v>
      </c>
      <c r="CP447">
        <v>30.65029243417208</v>
      </c>
      <c r="CQ447">
        <v>30.5</v>
      </c>
      <c r="CR447">
        <v>35.9</v>
      </c>
      <c r="CS447">
        <v>5.3999999999999986</v>
      </c>
      <c r="CT447">
        <v>35.9</v>
      </c>
      <c r="CU447">
        <v>11.07562645276915</v>
      </c>
      <c r="CV447">
        <v>9.1999999999999993</v>
      </c>
      <c r="CW447">
        <v>12.5</v>
      </c>
      <c r="CX447">
        <v>3.3000000000000012</v>
      </c>
      <c r="CY447">
        <v>9.1999999999999993</v>
      </c>
      <c r="CZ447">
        <v>71.183212133548736</v>
      </c>
      <c r="DA447">
        <v>46.3</v>
      </c>
      <c r="DB447">
        <v>81</v>
      </c>
      <c r="DC447">
        <v>34.700000000000003</v>
      </c>
      <c r="DD447">
        <v>66.400000000000006</v>
      </c>
      <c r="DE447">
        <v>12.937602823520651</v>
      </c>
      <c r="DF447">
        <v>4.4000000000000004</v>
      </c>
      <c r="DG447">
        <v>14.8</v>
      </c>
      <c r="DH447">
        <v>10.4</v>
      </c>
      <c r="DI447">
        <v>7.9</v>
      </c>
      <c r="DJ447">
        <v>0.38998302212295249</v>
      </c>
      <c r="DK447">
        <v>0.27726750861079219</v>
      </c>
      <c r="DL447">
        <v>0.42967244701348761</v>
      </c>
      <c r="DM447">
        <v>0.15240493840269539</v>
      </c>
      <c r="DN447">
        <v>0.27726750861079219</v>
      </c>
      <c r="DO447">
        <v>3.4024856792466829</v>
      </c>
      <c r="DP447">
        <v>3.1861459999999999</v>
      </c>
      <c r="DQ447">
        <v>3.8121209999999999</v>
      </c>
      <c r="DR447">
        <v>0.62597499999999995</v>
      </c>
      <c r="DS447">
        <v>3.379842</v>
      </c>
      <c r="DT447">
        <v>5.1671253993889366</v>
      </c>
      <c r="DU447">
        <v>5.0188629999999996</v>
      </c>
      <c r="DV447">
        <v>5.7148240000000001</v>
      </c>
      <c r="DW447">
        <v>0.6959610000000005</v>
      </c>
      <c r="DX447">
        <v>5.597048</v>
      </c>
      <c r="DY447">
        <v>3.4024856792466829</v>
      </c>
      <c r="DZ447">
        <v>3.1861459999999999</v>
      </c>
      <c r="EA447">
        <v>3.8121209999999999</v>
      </c>
      <c r="EB447">
        <v>0.62597499999999995</v>
      </c>
      <c r="EC447">
        <v>3.379842</v>
      </c>
      <c r="ED447">
        <v>5.1671253993889366</v>
      </c>
      <c r="EE447">
        <v>5.0188629999999996</v>
      </c>
      <c r="EF447">
        <v>5.7148240000000001</v>
      </c>
      <c r="EG447">
        <v>0.6959610000000005</v>
      </c>
      <c r="EH447">
        <v>5.597048</v>
      </c>
      <c r="EI447">
        <v>7.6395395779216591</v>
      </c>
      <c r="EJ447">
        <v>7.1453040000000003</v>
      </c>
      <c r="EK447">
        <v>7.9083430000000003</v>
      </c>
      <c r="EL447">
        <v>0.76303900000000002</v>
      </c>
      <c r="EM447">
        <v>7.7999229999999997</v>
      </c>
      <c r="EN447">
        <v>18.849891150181609</v>
      </c>
      <c r="EO447">
        <v>15.937110000000001</v>
      </c>
      <c r="EP447">
        <v>20.787739999999999</v>
      </c>
      <c r="EQ447">
        <v>4.8506299999999989</v>
      </c>
      <c r="ER447">
        <v>17.277889999999999</v>
      </c>
      <c r="ES447">
        <v>11.1087790298829</v>
      </c>
      <c r="ET447">
        <v>8.1338200000000001</v>
      </c>
      <c r="EU447">
        <v>13.002190000000001</v>
      </c>
      <c r="EV447">
        <v>4.8683700000000014</v>
      </c>
      <c r="EW447">
        <v>9.4826499999999996</v>
      </c>
      <c r="EX447">
        <v>7.7411121202987028</v>
      </c>
      <c r="EY447">
        <v>5.99038</v>
      </c>
      <c r="EZ447">
        <v>11.597300000000001</v>
      </c>
      <c r="FA447">
        <v>5.6069200000000006</v>
      </c>
      <c r="FB447">
        <v>7.7952399999999997</v>
      </c>
      <c r="FC447">
        <v>0.60168930915395313</v>
      </c>
      <c r="FD447">
        <v>0.50871321374808964</v>
      </c>
      <c r="FE447">
        <v>0.66354552500169173</v>
      </c>
      <c r="FF447">
        <v>0.15483231125360211</v>
      </c>
      <c r="FG447">
        <v>0.5515109670878835</v>
      </c>
      <c r="FH447">
        <v>0.69715641351673785</v>
      </c>
      <c r="FI447">
        <v>0.46072084779564049</v>
      </c>
      <c r="FJ447">
        <v>1.261887352509782</v>
      </c>
      <c r="FK447">
        <v>0.80116650471414119</v>
      </c>
      <c r="FL447">
        <v>0.82205290715148194</v>
      </c>
      <c r="FM447">
        <v>30.214443861042209</v>
      </c>
      <c r="FN447">
        <v>30.14</v>
      </c>
      <c r="FO447">
        <v>32.32</v>
      </c>
      <c r="FP447">
        <v>2.1800000000000002</v>
      </c>
      <c r="FQ447">
        <v>30.44</v>
      </c>
      <c r="FR447">
        <v>248.99064383658259</v>
      </c>
      <c r="FS447">
        <v>241.45061000000001</v>
      </c>
      <c r="FT447">
        <v>254.36447000000001</v>
      </c>
      <c r="FU447">
        <v>12.91386</v>
      </c>
      <c r="FV447">
        <v>241.45061000000001</v>
      </c>
      <c r="FW447">
        <v>0.82246604853304439</v>
      </c>
      <c r="FX447">
        <v>0.80246399999999996</v>
      </c>
      <c r="FY447">
        <v>0.84140700000000002</v>
      </c>
      <c r="FZ447">
        <v>3.8943000000000061E-2</v>
      </c>
      <c r="GA447">
        <v>0.84140700000000002</v>
      </c>
      <c r="GB447">
        <v>9</v>
      </c>
      <c r="GC447">
        <v>23</v>
      </c>
    </row>
    <row r="448" spans="1:185" x14ac:dyDescent="0.3">
      <c r="A448" s="36" t="s">
        <v>2008</v>
      </c>
      <c r="B448">
        <v>-3.0460281403032141E-2</v>
      </c>
      <c r="C448">
        <v>1.934391643422219</v>
      </c>
      <c r="D448">
        <v>2.1690212553467818</v>
      </c>
      <c r="E448">
        <v>-1.0877413626333241</v>
      </c>
      <c r="F448">
        <v>-0.66646165703569427</v>
      </c>
      <c r="G448">
        <v>1.7541861646221339</v>
      </c>
      <c r="H448">
        <v>-54.096185344035561</v>
      </c>
      <c r="I448">
        <v>0.91509736004448805</v>
      </c>
      <c r="J448">
        <v>0.51263986139279583</v>
      </c>
      <c r="K448">
        <v>0.35853164539467058</v>
      </c>
      <c r="L448">
        <v>0.29015840373402241</v>
      </c>
      <c r="M448">
        <v>0.29668228751643622</v>
      </c>
      <c r="N448">
        <v>0.28414290920510399</v>
      </c>
      <c r="O448">
        <v>-0.27349779202683938</v>
      </c>
      <c r="P448">
        <v>1.064511717826455E-2</v>
      </c>
      <c r="Q448">
        <v>-0.13142409479980391</v>
      </c>
      <c r="R448">
        <v>3.0405805457713861E-2</v>
      </c>
      <c r="S448">
        <v>1.505293213583774</v>
      </c>
      <c r="T448">
        <v>-0.72792503872161518</v>
      </c>
      <c r="U448">
        <v>-0.71361566446813274</v>
      </c>
      <c r="V448">
        <v>1.969650152281063</v>
      </c>
      <c r="W448">
        <v>1.9626398220812959</v>
      </c>
      <c r="X448">
        <v>0.21832843295709431</v>
      </c>
      <c r="Y448">
        <v>0.19467179649638591</v>
      </c>
      <c r="Z448">
        <v>8.0756745892418769E-2</v>
      </c>
      <c r="AA448">
        <v>9.38176028515397E-2</v>
      </c>
      <c r="AB448">
        <v>65.547843875160225</v>
      </c>
      <c r="AC448">
        <v>-0.43954666647339907</v>
      </c>
      <c r="AD448">
        <v>1.9637457349464149</v>
      </c>
      <c r="AE448">
        <v>0.65787509943049338</v>
      </c>
      <c r="AF448">
        <v>0.61974166320060609</v>
      </c>
      <c r="AG448">
        <v>0.76748600917119769</v>
      </c>
      <c r="AH448">
        <v>2.5330032819543789E-2</v>
      </c>
      <c r="AI448">
        <v>106.7780495029828</v>
      </c>
      <c r="AJ448">
        <v>29.288243721275951</v>
      </c>
      <c r="AK448">
        <v>45.004930451583171</v>
      </c>
      <c r="AL448">
        <v>246.0410340659694</v>
      </c>
      <c r="AM448">
        <v>68.379635241991394</v>
      </c>
      <c r="AN448">
        <v>121.8279974427864</v>
      </c>
      <c r="AO448">
        <v>40.015441859513139</v>
      </c>
      <c r="AP448">
        <v>80.605086937358067</v>
      </c>
      <c r="AQ448">
        <v>16.124146298869618</v>
      </c>
      <c r="AR448">
        <v>3.6491523561667201</v>
      </c>
      <c r="AS448">
        <v>10.19722854632775</v>
      </c>
      <c r="AT448">
        <v>-4.2085668713248578</v>
      </c>
      <c r="AU448">
        <v>0.29785625834401502</v>
      </c>
      <c r="AV448">
        <v>-4.5064231296688728</v>
      </c>
      <c r="AW448">
        <v>1.9289336670162469</v>
      </c>
      <c r="AX448">
        <v>1.5767</v>
      </c>
      <c r="AY448">
        <v>3.3048000000000002</v>
      </c>
      <c r="AZ448">
        <v>1.7281</v>
      </c>
      <c r="BA448">
        <v>3.3048000000000002</v>
      </c>
      <c r="BB448">
        <v>0.95943987611497583</v>
      </c>
      <c r="BC448">
        <v>0.93540000000000001</v>
      </c>
      <c r="BD448">
        <v>0.96550000000000002</v>
      </c>
      <c r="BE448">
        <v>3.0100000000000019E-2</v>
      </c>
      <c r="BF448">
        <v>0.93540000000000001</v>
      </c>
      <c r="BG448">
        <v>13.219617719092451</v>
      </c>
      <c r="BH448">
        <v>12.335900000000001</v>
      </c>
      <c r="BI448">
        <v>16.950399999999998</v>
      </c>
      <c r="BJ448">
        <v>4.6144999999999978</v>
      </c>
      <c r="BK448">
        <v>16.950399999999998</v>
      </c>
      <c r="BL448">
        <v>7.1611676190606834</v>
      </c>
      <c r="BM448">
        <v>4.3997000000000002</v>
      </c>
      <c r="BN448">
        <v>7.9325000000000001</v>
      </c>
      <c r="BO448">
        <v>3.5327999999999999</v>
      </c>
      <c r="BP448">
        <v>4.3997000000000002</v>
      </c>
      <c r="BQ448">
        <v>5.5947306092277689</v>
      </c>
      <c r="BR448">
        <v>2.988</v>
      </c>
      <c r="BS448">
        <v>6.2820999999999998</v>
      </c>
      <c r="BT448">
        <v>3.2940999999999998</v>
      </c>
      <c r="BU448">
        <v>2.988</v>
      </c>
      <c r="BV448">
        <v>-1.426834825594375</v>
      </c>
      <c r="BW448">
        <v>-1.776</v>
      </c>
      <c r="BX448">
        <v>0.2331</v>
      </c>
      <c r="BY448">
        <v>2.0091000000000001</v>
      </c>
      <c r="BZ448">
        <v>0.2331</v>
      </c>
      <c r="CA448">
        <v>-4.1678789285865081</v>
      </c>
      <c r="CB448">
        <v>-4.5061</v>
      </c>
      <c r="CC448">
        <v>-3.2210000000000001</v>
      </c>
      <c r="CD448">
        <v>1.2850999999999999</v>
      </c>
      <c r="CE448">
        <v>-3.2210000000000001</v>
      </c>
      <c r="CF448">
        <v>41.22291050542831</v>
      </c>
      <c r="CG448">
        <v>37.5</v>
      </c>
      <c r="CH448">
        <v>42.3</v>
      </c>
      <c r="CI448">
        <v>4.7999999999999972</v>
      </c>
      <c r="CJ448">
        <v>37.5</v>
      </c>
      <c r="CK448">
        <v>14.106055458543709</v>
      </c>
      <c r="CL448">
        <v>10.3</v>
      </c>
      <c r="CM448">
        <v>15.2</v>
      </c>
      <c r="CN448">
        <v>4.8999999999999986</v>
      </c>
      <c r="CO448">
        <v>10.3</v>
      </c>
      <c r="CP448">
        <v>20.23666030035001</v>
      </c>
      <c r="CQ448">
        <v>19.100000000000001</v>
      </c>
      <c r="CR448">
        <v>21.3</v>
      </c>
      <c r="CS448">
        <v>2.1999999999999988</v>
      </c>
      <c r="CT448">
        <v>21.3</v>
      </c>
      <c r="CU448">
        <v>8.8168550468845961</v>
      </c>
      <c r="CV448">
        <v>8.8000000000000007</v>
      </c>
      <c r="CW448">
        <v>8.9</v>
      </c>
      <c r="CX448">
        <v>9.9999999999999645E-2</v>
      </c>
      <c r="CY448">
        <v>8.9</v>
      </c>
      <c r="CZ448">
        <v>19.66079623097097</v>
      </c>
      <c r="DA448">
        <v>16.8</v>
      </c>
      <c r="DB448">
        <v>21.3</v>
      </c>
      <c r="DC448">
        <v>4.5</v>
      </c>
      <c r="DD448">
        <v>16.8</v>
      </c>
      <c r="DE448">
        <v>5.2723453647745266</v>
      </c>
      <c r="DF448">
        <v>1.3</v>
      </c>
      <c r="DG448">
        <v>6.4</v>
      </c>
      <c r="DH448">
        <v>5.1000000000000014</v>
      </c>
      <c r="DI448">
        <v>1.3</v>
      </c>
      <c r="DJ448">
        <v>0.51204054888562656</v>
      </c>
      <c r="DK448">
        <v>0.44536817102137771</v>
      </c>
      <c r="DL448">
        <v>0.53140703517587928</v>
      </c>
      <c r="DM448">
        <v>8.6038864154501626E-2</v>
      </c>
      <c r="DN448">
        <v>0.44536817102137771</v>
      </c>
      <c r="DO448">
        <v>2.3319463943476308</v>
      </c>
      <c r="DP448">
        <v>2.2695439999999998</v>
      </c>
      <c r="DQ448">
        <v>2.408649</v>
      </c>
      <c r="DR448">
        <v>0.13910500000000031</v>
      </c>
      <c r="DS448">
        <v>2.408649</v>
      </c>
      <c r="DT448">
        <v>4.5117581963835498</v>
      </c>
      <c r="DU448">
        <v>4.0463500000000003</v>
      </c>
      <c r="DV448">
        <v>4.6087280000000002</v>
      </c>
      <c r="DW448">
        <v>0.56237799999999982</v>
      </c>
      <c r="DX448">
        <v>4.0463500000000003</v>
      </c>
      <c r="DY448">
        <v>2.3319463943476308</v>
      </c>
      <c r="DZ448">
        <v>2.2695439999999998</v>
      </c>
      <c r="EA448">
        <v>2.408649</v>
      </c>
      <c r="EB448">
        <v>0.13910500000000031</v>
      </c>
      <c r="EC448">
        <v>2.408649</v>
      </c>
      <c r="ED448">
        <v>4.5117581963835498</v>
      </c>
      <c r="EE448">
        <v>4.0463500000000003</v>
      </c>
      <c r="EF448">
        <v>4.6087280000000002</v>
      </c>
      <c r="EG448">
        <v>0.56237799999999982</v>
      </c>
      <c r="EH448">
        <v>4.0463500000000003</v>
      </c>
      <c r="EI448">
        <v>6.6628037640159006</v>
      </c>
      <c r="EJ448">
        <v>6.6334569999999999</v>
      </c>
      <c r="EK448">
        <v>6.6905409999999996</v>
      </c>
      <c r="EL448">
        <v>5.7083999999999691E-2</v>
      </c>
      <c r="EM448">
        <v>6.6556649999999999</v>
      </c>
      <c r="EN448">
        <v>9.1062358686472251</v>
      </c>
      <c r="EO448">
        <v>8.29162</v>
      </c>
      <c r="EP448">
        <v>9.2776800000000001</v>
      </c>
      <c r="EQ448">
        <v>0.98606000000000016</v>
      </c>
      <c r="ER448">
        <v>8.29162</v>
      </c>
      <c r="ES448">
        <v>7.1987511451177433</v>
      </c>
      <c r="ET448">
        <v>6.88131</v>
      </c>
      <c r="EU448">
        <v>7.26424</v>
      </c>
      <c r="EV448">
        <v>0.38292999999999999</v>
      </c>
      <c r="EW448">
        <v>6.88131</v>
      </c>
      <c r="EX448">
        <v>1.9074847235294841</v>
      </c>
      <c r="EY448">
        <v>1.41031</v>
      </c>
      <c r="EZ448">
        <v>2.0159099999999999</v>
      </c>
      <c r="FA448">
        <v>0.60559999999999992</v>
      </c>
      <c r="FB448">
        <v>1.41031</v>
      </c>
      <c r="FC448">
        <v>0.44954902448745659</v>
      </c>
      <c r="FD448">
        <v>0.40933375065041239</v>
      </c>
      <c r="FE448">
        <v>0.45801273475319881</v>
      </c>
      <c r="FF448">
        <v>4.8678984102786371E-2</v>
      </c>
      <c r="FG448">
        <v>0.40933375065041239</v>
      </c>
      <c r="FH448">
        <v>0.26444270125132902</v>
      </c>
      <c r="FI448">
        <v>0.20494789509555589</v>
      </c>
      <c r="FJ448">
        <v>0.27760587294833072</v>
      </c>
      <c r="FK448">
        <v>7.2657977852774808E-2</v>
      </c>
      <c r="FL448">
        <v>0.20494789509555589</v>
      </c>
      <c r="FM448">
        <v>28.167786772798721</v>
      </c>
      <c r="FN448">
        <v>27.91</v>
      </c>
      <c r="FO448">
        <v>28.57</v>
      </c>
      <c r="FP448">
        <v>0.66000000000000014</v>
      </c>
      <c r="FQ448">
        <v>27.94</v>
      </c>
      <c r="FR448">
        <v>149.35170239225931</v>
      </c>
      <c r="FS448">
        <v>145.21606</v>
      </c>
      <c r="FT448">
        <v>150.33798999999999</v>
      </c>
      <c r="FU448">
        <v>5.1219299999999919</v>
      </c>
      <c r="FV448">
        <v>145.21606</v>
      </c>
      <c r="FW448">
        <v>0.87495333307959711</v>
      </c>
      <c r="FX448">
        <v>0.86958400000000002</v>
      </c>
      <c r="FY448">
        <v>0.89742100000000002</v>
      </c>
      <c r="FZ448">
        <v>2.7837000000000001E-2</v>
      </c>
      <c r="GA448">
        <v>0.89742100000000002</v>
      </c>
      <c r="GB448">
        <v>3</v>
      </c>
      <c r="GC448">
        <v>7</v>
      </c>
    </row>
    <row r="449" spans="1:185" x14ac:dyDescent="0.3">
      <c r="A449" s="36" t="s">
        <v>2012</v>
      </c>
      <c r="B449">
        <v>-2.258936030846093E-2</v>
      </c>
      <c r="C449">
        <v>1.9814331211751151</v>
      </c>
      <c r="D449">
        <v>1.5352103842864939</v>
      </c>
      <c r="E449">
        <v>-0.67112293211997076</v>
      </c>
      <c r="F449">
        <v>-0.58129674084857152</v>
      </c>
      <c r="G449">
        <v>1.2523694032467809</v>
      </c>
      <c r="H449">
        <v>-54.123374785258576</v>
      </c>
      <c r="I449">
        <v>0.58942765273976272</v>
      </c>
      <c r="J449">
        <v>0.27828917340325843</v>
      </c>
      <c r="K449">
        <v>8.1637883816459492E-2</v>
      </c>
      <c r="L449">
        <v>6.3908073014280944E-3</v>
      </c>
      <c r="M449">
        <v>7.1046048071708209E-2</v>
      </c>
      <c r="N449">
        <v>0.21295220298836301</v>
      </c>
      <c r="O449">
        <v>-0.2387711023713108</v>
      </c>
      <c r="P449">
        <v>-2.5818899382947791E-2</v>
      </c>
      <c r="Q449">
        <v>-0.13229248739104121</v>
      </c>
      <c r="R449">
        <v>4.1091871141405729E-2</v>
      </c>
      <c r="S449">
        <v>0.36599801897044959</v>
      </c>
      <c r="T449">
        <v>-0.53419108008716043</v>
      </c>
      <c r="U449">
        <v>-0.53372284056017005</v>
      </c>
      <c r="V449">
        <v>1.9744324698575659</v>
      </c>
      <c r="W449">
        <v>1.973309833070624</v>
      </c>
      <c r="X449">
        <v>5.5570926994773243E-2</v>
      </c>
      <c r="Y449">
        <v>5.3828451924275503E-2</v>
      </c>
      <c r="Z449">
        <v>9.3220360812204292E-2</v>
      </c>
      <c r="AA449">
        <v>0.13062262006003669</v>
      </c>
      <c r="AB449">
        <v>68.370508616742825</v>
      </c>
      <c r="AC449">
        <v>-0.47767909867990582</v>
      </c>
      <c r="AD449">
        <v>1.97467766503798</v>
      </c>
      <c r="AE449">
        <v>0.53325002567467905</v>
      </c>
      <c r="AF449">
        <v>0.5315075506041812</v>
      </c>
      <c r="AG449">
        <v>0.47808354995591229</v>
      </c>
      <c r="AH449">
        <v>2.208594143603675E-2</v>
      </c>
      <c r="AI449">
        <v>115.777315770481</v>
      </c>
      <c r="AJ449">
        <v>-6.5401237991019734</v>
      </c>
      <c r="AK449">
        <v>126.06669901284739</v>
      </c>
      <c r="AL449">
        <v>227.80527711683411</v>
      </c>
      <c r="AM449">
        <v>126.14516374922449</v>
      </c>
      <c r="AN449">
        <v>177.90932733484189</v>
      </c>
      <c r="AO449">
        <v>51.669998039206902</v>
      </c>
      <c r="AP449">
        <v>127.20290641427729</v>
      </c>
      <c r="AQ449">
        <v>18.37907963708922</v>
      </c>
      <c r="AR449">
        <v>3.9923191541967551</v>
      </c>
      <c r="AS449">
        <v>11.725397912185469</v>
      </c>
      <c r="AT449">
        <v>-6.1940725724702084</v>
      </c>
      <c r="AU449">
        <v>-2.2953771329348811</v>
      </c>
      <c r="AV449">
        <v>-3.8986954395353282</v>
      </c>
      <c r="AW449">
        <v>0.81213315160536448</v>
      </c>
      <c r="AX449">
        <v>0.76390000000000002</v>
      </c>
      <c r="AY449">
        <v>3.8273999999999999</v>
      </c>
      <c r="AZ449">
        <v>3.0634999999999999</v>
      </c>
      <c r="BA449">
        <v>3.8273999999999999</v>
      </c>
      <c r="BB449">
        <v>0.91773995737237746</v>
      </c>
      <c r="BC449">
        <v>0.85929999999999995</v>
      </c>
      <c r="BD449">
        <v>0.9486</v>
      </c>
      <c r="BE449">
        <v>8.9300000000000046E-2</v>
      </c>
      <c r="BF449">
        <v>0.85929999999999995</v>
      </c>
      <c r="BG449">
        <v>19.52583881293247</v>
      </c>
      <c r="BH449">
        <v>15.604799999999999</v>
      </c>
      <c r="BI449">
        <v>26.7562</v>
      </c>
      <c r="BJ449">
        <v>11.151400000000001</v>
      </c>
      <c r="BK449">
        <v>26.7562</v>
      </c>
      <c r="BL449">
        <v>9.1437085049200064</v>
      </c>
      <c r="BM449">
        <v>1.2896000000000001</v>
      </c>
      <c r="BN449">
        <v>9.2629000000000001</v>
      </c>
      <c r="BO449">
        <v>7.9733000000000001</v>
      </c>
      <c r="BP449">
        <v>1.2896000000000001</v>
      </c>
      <c r="BQ449">
        <v>6.3237190900227018</v>
      </c>
      <c r="BR449">
        <v>1.0529999999999999</v>
      </c>
      <c r="BS449">
        <v>6.6524999999999999</v>
      </c>
      <c r="BT449">
        <v>5.5994999999999999</v>
      </c>
      <c r="BU449">
        <v>1.0529999999999999</v>
      </c>
      <c r="BV449">
        <v>0.25496444410826219</v>
      </c>
      <c r="BW449">
        <v>-1.3759999999999999</v>
      </c>
      <c r="BX449">
        <v>2.2370000000000001</v>
      </c>
      <c r="BY449">
        <v>3.613</v>
      </c>
      <c r="BZ449">
        <v>-0.52510000000000001</v>
      </c>
      <c r="CA449">
        <v>-6.5786847242178226</v>
      </c>
      <c r="CB449">
        <v>-6.6425999999999998</v>
      </c>
      <c r="CC449">
        <v>-0.52780000000000005</v>
      </c>
      <c r="CD449">
        <v>6.1147999999999998</v>
      </c>
      <c r="CE449">
        <v>-0.52780000000000005</v>
      </c>
      <c r="CF449">
        <v>50.706420920564618</v>
      </c>
      <c r="CG449">
        <v>43.8</v>
      </c>
      <c r="CH449">
        <v>57.2</v>
      </c>
      <c r="CI449">
        <v>13.400000000000009</v>
      </c>
      <c r="CJ449">
        <v>43.8</v>
      </c>
      <c r="CK449">
        <v>14.67427682772697</v>
      </c>
      <c r="CL449">
        <v>11.5</v>
      </c>
      <c r="CM449">
        <v>19.899999999999999</v>
      </c>
      <c r="CN449">
        <v>8.3999999999999986</v>
      </c>
      <c r="CO449">
        <v>11.5</v>
      </c>
      <c r="CP449">
        <v>28.672966281765991</v>
      </c>
      <c r="CQ449">
        <v>28.5</v>
      </c>
      <c r="CR449">
        <v>39.299999999999997</v>
      </c>
      <c r="CS449">
        <v>10.8</v>
      </c>
      <c r="CT449">
        <v>39.299999999999997</v>
      </c>
      <c r="CU449">
        <v>9.9333239066403678</v>
      </c>
      <c r="CV449">
        <v>9.9</v>
      </c>
      <c r="CW449">
        <v>12.7</v>
      </c>
      <c r="CX449">
        <v>2.7999999999999989</v>
      </c>
      <c r="CY449">
        <v>10.4</v>
      </c>
      <c r="CZ449">
        <v>22.616289601126041</v>
      </c>
      <c r="DA449">
        <v>6.3</v>
      </c>
      <c r="DB449">
        <v>23</v>
      </c>
      <c r="DC449">
        <v>16.7</v>
      </c>
      <c r="DD449">
        <v>6.3</v>
      </c>
      <c r="DE449">
        <v>4.6805045747848988</v>
      </c>
      <c r="DF449">
        <v>1</v>
      </c>
      <c r="DG449">
        <v>6.8</v>
      </c>
      <c r="DH449">
        <v>5.8</v>
      </c>
      <c r="DI449">
        <v>1</v>
      </c>
      <c r="DJ449">
        <v>0.39866785872351618</v>
      </c>
      <c r="DK449">
        <v>0.32833583208395811</v>
      </c>
      <c r="DL449">
        <v>0.47311827956989261</v>
      </c>
      <c r="DM449">
        <v>0.1447824474859345</v>
      </c>
      <c r="DN449">
        <v>0.32833583208395811</v>
      </c>
      <c r="DO449">
        <v>2.8206816350820101</v>
      </c>
      <c r="DP449">
        <v>2.7702209999999998</v>
      </c>
      <c r="DQ449">
        <v>3.5166970000000002</v>
      </c>
      <c r="DR449">
        <v>0.74647600000000036</v>
      </c>
      <c r="DS449">
        <v>3.1721330000000001</v>
      </c>
      <c r="DT449">
        <v>5.0555453044336751</v>
      </c>
      <c r="DU449">
        <v>3.794279</v>
      </c>
      <c r="DV449">
        <v>5.1199960000000004</v>
      </c>
      <c r="DW449">
        <v>1.325717</v>
      </c>
      <c r="DX449">
        <v>3.794279</v>
      </c>
      <c r="DY449">
        <v>2.8206816350820101</v>
      </c>
      <c r="DZ449">
        <v>2.7702209999999998</v>
      </c>
      <c r="EA449">
        <v>3.5166970000000002</v>
      </c>
      <c r="EB449">
        <v>0.74647600000000036</v>
      </c>
      <c r="EC449">
        <v>3.1721330000000001</v>
      </c>
      <c r="ED449">
        <v>5.05554549695833</v>
      </c>
      <c r="EE449">
        <v>4.2251399999999997</v>
      </c>
      <c r="EF449">
        <v>5.1199960000000004</v>
      </c>
      <c r="EG449">
        <v>0.89485600000000076</v>
      </c>
      <c r="EH449">
        <v>4.2251399999999997</v>
      </c>
      <c r="EI449">
        <v>6.9374019845654793</v>
      </c>
      <c r="EJ449">
        <v>5.4859309999999999</v>
      </c>
      <c r="EK449">
        <v>7.043113</v>
      </c>
      <c r="EL449">
        <v>1.5571820000000001</v>
      </c>
      <c r="EM449">
        <v>7.0136789999999998</v>
      </c>
      <c r="EN449">
        <v>20.164827829055021</v>
      </c>
      <c r="EO449">
        <v>17.254020000000001</v>
      </c>
      <c r="EP449">
        <v>21.877790000000001</v>
      </c>
      <c r="EQ449">
        <v>4.6237700000000004</v>
      </c>
      <c r="ER449">
        <v>17.254020000000001</v>
      </c>
      <c r="ES449">
        <v>5.853770158929966</v>
      </c>
      <c r="ET449">
        <v>5.5752800000000002</v>
      </c>
      <c r="EU449">
        <v>7.5654399999999997</v>
      </c>
      <c r="EV449">
        <v>1.990159999999999</v>
      </c>
      <c r="EW449">
        <v>5.5752800000000002</v>
      </c>
      <c r="EX449">
        <v>14.31105767012505</v>
      </c>
      <c r="EY449">
        <v>11.678739999999999</v>
      </c>
      <c r="EZ449">
        <v>15.89073</v>
      </c>
      <c r="FA449">
        <v>4.2119900000000001</v>
      </c>
      <c r="FB449">
        <v>11.678739999999999</v>
      </c>
      <c r="FC449">
        <v>0.6563165705337225</v>
      </c>
      <c r="FD449">
        <v>0.5615767875787977</v>
      </c>
      <c r="FE449">
        <v>0.71206936282231881</v>
      </c>
      <c r="FF449">
        <v>0.15049257524352111</v>
      </c>
      <c r="FG449">
        <v>0.5615767875787977</v>
      </c>
      <c r="FH449">
        <v>2.4449234590852318</v>
      </c>
      <c r="FI449">
        <v>1.886790457660096</v>
      </c>
      <c r="FJ449">
        <v>2.654179179764359</v>
      </c>
      <c r="FK449">
        <v>0.76738872210426212</v>
      </c>
      <c r="FL449">
        <v>2.0947360491311651</v>
      </c>
      <c r="FM449">
        <v>31.14134235120267</v>
      </c>
      <c r="FN449">
        <v>29.28</v>
      </c>
      <c r="FO449">
        <v>33.520000000000003</v>
      </c>
      <c r="FP449">
        <v>4.240000000000002</v>
      </c>
      <c r="FQ449">
        <v>29.28</v>
      </c>
      <c r="FR449">
        <v>198.08047194558389</v>
      </c>
      <c r="FS449">
        <v>185.93502000000001</v>
      </c>
      <c r="FT449">
        <v>204.99591000000001</v>
      </c>
      <c r="FU449">
        <v>19.060890000000001</v>
      </c>
      <c r="FV449">
        <v>185.93502000000001</v>
      </c>
      <c r="FW449">
        <v>0.855872402911245</v>
      </c>
      <c r="FX449">
        <v>0.83141500000000002</v>
      </c>
      <c r="FY449">
        <v>0.90209799999999996</v>
      </c>
      <c r="FZ449">
        <v>7.068299999999994E-2</v>
      </c>
      <c r="GA449">
        <v>0.90209799999999996</v>
      </c>
      <c r="GB449">
        <v>6</v>
      </c>
      <c r="GC449">
        <v>10</v>
      </c>
    </row>
    <row r="450" spans="1:185" x14ac:dyDescent="0.3">
      <c r="A450" s="36" t="s">
        <v>2015</v>
      </c>
      <c r="B450">
        <v>-4.5364051958643063E-2</v>
      </c>
      <c r="C450">
        <v>1.8374511017389841</v>
      </c>
      <c r="D450">
        <v>2.0557922623402831</v>
      </c>
      <c r="E450">
        <v>-0.85571527229557431</v>
      </c>
      <c r="F450">
        <v>-0.82265161666862829</v>
      </c>
      <c r="G450">
        <v>1.67834972690759</v>
      </c>
      <c r="H450">
        <v>-54.10061914211758</v>
      </c>
      <c r="I450">
        <v>6.3731485777139524E-2</v>
      </c>
      <c r="J450">
        <v>0.52635178940472072</v>
      </c>
      <c r="K450">
        <v>0.42333404867078162</v>
      </c>
      <c r="L450">
        <v>0.30226605585045169</v>
      </c>
      <c r="M450">
        <v>0.29037448730355397</v>
      </c>
      <c r="N450">
        <v>0.26851895267759079</v>
      </c>
      <c r="O450">
        <v>-0.24611298940558049</v>
      </c>
      <c r="P450">
        <v>2.240596327201038E-2</v>
      </c>
      <c r="Q450">
        <v>-0.1118585023606289</v>
      </c>
      <c r="R450">
        <v>2.3305314323198729E-2</v>
      </c>
      <c r="S450">
        <v>1.577870944378186</v>
      </c>
      <c r="T450">
        <v>-0.75410403109815305</v>
      </c>
      <c r="U450">
        <v>-0.71879057069727503</v>
      </c>
      <c r="V450">
        <v>1.958606404265413</v>
      </c>
      <c r="W450">
        <v>1.9322572656365691</v>
      </c>
      <c r="X450">
        <v>0.30064213877582519</v>
      </c>
      <c r="Y450">
        <v>0.23972982441195581</v>
      </c>
      <c r="Z450">
        <v>6.8195915403615803E-2</v>
      </c>
      <c r="AA450">
        <v>7.5916479330926087E-2</v>
      </c>
      <c r="AB450">
        <v>64.540248653570302</v>
      </c>
      <c r="AC450">
        <v>-0.41887831086731142</v>
      </c>
      <c r="AD450">
        <v>1.964368008510379</v>
      </c>
      <c r="AE450">
        <v>0.71952044964313666</v>
      </c>
      <c r="AF450">
        <v>0.60811630367702119</v>
      </c>
      <c r="AG450">
        <v>0.572334122822997</v>
      </c>
      <c r="AH450">
        <v>2.305348929571643E-2</v>
      </c>
      <c r="AI450">
        <v>131.1450266367637</v>
      </c>
      <c r="AJ450">
        <v>42.814546259834167</v>
      </c>
      <c r="AK450">
        <v>58.974448207722617</v>
      </c>
      <c r="AL450">
        <v>291.64599402579353</v>
      </c>
      <c r="AM450">
        <v>213.3936852517248</v>
      </c>
      <c r="AN450">
        <v>344.27746897951249</v>
      </c>
      <c r="AO450">
        <v>107.2719775086432</v>
      </c>
      <c r="AP450">
        <v>288.89345178479618</v>
      </c>
      <c r="AQ450">
        <v>19.64192739501777</v>
      </c>
      <c r="AR450">
        <v>5.3168733466764966</v>
      </c>
      <c r="AS450">
        <v>12.701841174003841</v>
      </c>
      <c r="AT450">
        <v>-5.2016962479724</v>
      </c>
      <c r="AU450">
        <v>-8.5933825775751121E-2</v>
      </c>
      <c r="AV450">
        <v>-5.1157624221966493</v>
      </c>
      <c r="AW450">
        <v>1.5824782680720531</v>
      </c>
      <c r="AX450">
        <v>1.0736000000000001</v>
      </c>
      <c r="AY450">
        <v>1.7585999999999999</v>
      </c>
      <c r="AZ450">
        <v>0.68499999999999983</v>
      </c>
      <c r="BA450">
        <v>1.5498000000000001</v>
      </c>
      <c r="BB450">
        <v>0.95116900625260337</v>
      </c>
      <c r="BC450">
        <v>0.94889999999999997</v>
      </c>
      <c r="BD450">
        <v>0.96299999999999997</v>
      </c>
      <c r="BE450">
        <v>1.41E-2</v>
      </c>
      <c r="BF450">
        <v>0.94889999999999997</v>
      </c>
      <c r="BG450">
        <v>15.10751171858942</v>
      </c>
      <c r="BH450">
        <v>13.1538</v>
      </c>
      <c r="BI450">
        <v>15.552899999999999</v>
      </c>
      <c r="BJ450">
        <v>2.3990999999999989</v>
      </c>
      <c r="BK450">
        <v>15.552899999999999</v>
      </c>
      <c r="BL450">
        <v>5.3514380584391814</v>
      </c>
      <c r="BM450">
        <v>4.6722000000000001</v>
      </c>
      <c r="BN450">
        <v>6.4709000000000003</v>
      </c>
      <c r="BO450">
        <v>1.7987</v>
      </c>
      <c r="BP450">
        <v>4.6722000000000001</v>
      </c>
      <c r="BQ450">
        <v>2.3873164994045148</v>
      </c>
      <c r="BR450">
        <v>1.9113</v>
      </c>
      <c r="BS450">
        <v>4.9927000000000001</v>
      </c>
      <c r="BT450">
        <v>3.0813999999999999</v>
      </c>
      <c r="BU450">
        <v>1.9113</v>
      </c>
      <c r="BV450">
        <v>1.966142223664709</v>
      </c>
      <c r="BW450">
        <v>-1.2907</v>
      </c>
      <c r="BX450">
        <v>2.6360000000000001</v>
      </c>
      <c r="BY450">
        <v>3.9266999999999999</v>
      </c>
      <c r="BZ450">
        <v>1.9036</v>
      </c>
      <c r="CA450">
        <v>-4.3534344718471933</v>
      </c>
      <c r="CB450">
        <v>-5.2834000000000003</v>
      </c>
      <c r="CC450">
        <v>-3.7021000000000002</v>
      </c>
      <c r="CD450">
        <v>1.5812999999999999</v>
      </c>
      <c r="CE450">
        <v>-3.8148</v>
      </c>
      <c r="CF450">
        <v>55.384017194716321</v>
      </c>
      <c r="CG450">
        <v>45.5</v>
      </c>
      <c r="CH450">
        <v>78.599999999999994</v>
      </c>
      <c r="CI450">
        <v>33.099999999999987</v>
      </c>
      <c r="CJ450">
        <v>45.5</v>
      </c>
      <c r="CK450">
        <v>19.11698139104449</v>
      </c>
      <c r="CL450">
        <v>11.8</v>
      </c>
      <c r="CM450">
        <v>26.8</v>
      </c>
      <c r="CN450">
        <v>15</v>
      </c>
      <c r="CO450">
        <v>11.8</v>
      </c>
      <c r="CP450">
        <v>62.807306904657487</v>
      </c>
      <c r="CQ450">
        <v>31</v>
      </c>
      <c r="CR450">
        <v>76.2</v>
      </c>
      <c r="CS450">
        <v>45.2</v>
      </c>
      <c r="CT450">
        <v>76.2</v>
      </c>
      <c r="CU450">
        <v>10.15944739698803</v>
      </c>
      <c r="CV450">
        <v>9.1</v>
      </c>
      <c r="CW450">
        <v>18.2</v>
      </c>
      <c r="CX450">
        <v>9.1</v>
      </c>
      <c r="CY450">
        <v>10.6</v>
      </c>
      <c r="CZ450">
        <v>33.709555111302528</v>
      </c>
      <c r="DA450">
        <v>18.600000000000001</v>
      </c>
      <c r="DB450">
        <v>72.900000000000006</v>
      </c>
      <c r="DC450">
        <v>54.3</v>
      </c>
      <c r="DD450">
        <v>18.600000000000001</v>
      </c>
      <c r="DE450">
        <v>8.3305976856497885</v>
      </c>
      <c r="DF450">
        <v>1.2</v>
      </c>
      <c r="DG450">
        <v>11.5</v>
      </c>
      <c r="DH450">
        <v>10.3</v>
      </c>
      <c r="DI450">
        <v>1.2</v>
      </c>
      <c r="DJ450">
        <v>0.19266009943431719</v>
      </c>
      <c r="DK450">
        <v>0.15247989276139409</v>
      </c>
      <c r="DL450">
        <v>0.29482370592648149</v>
      </c>
      <c r="DM450">
        <v>0.1423438131650874</v>
      </c>
      <c r="DN450">
        <v>0.15247989276139409</v>
      </c>
      <c r="DO450">
        <v>4.1603076938985746</v>
      </c>
      <c r="DP450">
        <v>3.8001719999999999</v>
      </c>
      <c r="DQ450">
        <v>4.7519989999999996</v>
      </c>
      <c r="DR450">
        <v>0.95182699999999976</v>
      </c>
      <c r="DS450">
        <v>4.705921</v>
      </c>
      <c r="DT450">
        <v>5.898200044012972</v>
      </c>
      <c r="DU450">
        <v>5.7974129999999997</v>
      </c>
      <c r="DV450">
        <v>5.98001</v>
      </c>
      <c r="DW450">
        <v>0.18259700000000029</v>
      </c>
      <c r="DX450">
        <v>5.8152379999999999</v>
      </c>
      <c r="DY450">
        <v>4.5118839819255916</v>
      </c>
      <c r="DZ450">
        <v>3.8001719999999999</v>
      </c>
      <c r="EA450">
        <v>4.8329149999999998</v>
      </c>
      <c r="EB450">
        <v>1.032743</v>
      </c>
      <c r="EC450">
        <v>4.8329149999999998</v>
      </c>
      <c r="ED450">
        <v>6.2073908855250446</v>
      </c>
      <c r="EE450">
        <v>6.0181269999999998</v>
      </c>
      <c r="EF450">
        <v>6.3770769999999999</v>
      </c>
      <c r="EG450">
        <v>0.3589500000000001</v>
      </c>
      <c r="EH450">
        <v>6.0181269999999998</v>
      </c>
      <c r="EI450">
        <v>8.0214573255138166</v>
      </c>
      <c r="EJ450">
        <v>6.4123359999999998</v>
      </c>
      <c r="EK450">
        <v>8.3731489999999997</v>
      </c>
      <c r="EL450">
        <v>1.9608129999999999</v>
      </c>
      <c r="EM450">
        <v>7.5907330000000002</v>
      </c>
      <c r="EN450">
        <v>30.518803601377719</v>
      </c>
      <c r="EO450">
        <v>29.837890000000002</v>
      </c>
      <c r="EP450">
        <v>37.250459999999997</v>
      </c>
      <c r="EQ450">
        <v>7.4125699999999952</v>
      </c>
      <c r="ER450">
        <v>31.399010000000001</v>
      </c>
      <c r="ES450">
        <v>7.4879831442215519</v>
      </c>
      <c r="ET450">
        <v>7.2653699999999999</v>
      </c>
      <c r="EU450">
        <v>9.4830199999999998</v>
      </c>
      <c r="EV450">
        <v>2.2176499999999999</v>
      </c>
      <c r="EW450">
        <v>7.2653699999999999</v>
      </c>
      <c r="EX450">
        <v>23.030820457156171</v>
      </c>
      <c r="EY450">
        <v>22.330290000000002</v>
      </c>
      <c r="EZ450">
        <v>27.915009999999999</v>
      </c>
      <c r="FA450">
        <v>5.5847199999999972</v>
      </c>
      <c r="FB450">
        <v>24.13364</v>
      </c>
      <c r="FC450">
        <v>0.63927273385223671</v>
      </c>
      <c r="FD450">
        <v>0.62500974028422362</v>
      </c>
      <c r="FE450">
        <v>0.78027971582668409</v>
      </c>
      <c r="FF450">
        <v>0.1552699755424605</v>
      </c>
      <c r="FG450">
        <v>0.65771028331030579</v>
      </c>
      <c r="FH450">
        <v>3.0772452381715252</v>
      </c>
      <c r="FI450">
        <v>2.9281220539448398</v>
      </c>
      <c r="FJ450">
        <v>3.5032623059652699</v>
      </c>
      <c r="FK450">
        <v>0.57514025202042962</v>
      </c>
      <c r="FL450">
        <v>3.321735851030299</v>
      </c>
      <c r="FM450">
        <v>40.967256390765982</v>
      </c>
      <c r="FN450">
        <v>35.39</v>
      </c>
      <c r="FO450">
        <v>50.99</v>
      </c>
      <c r="FP450">
        <v>15.6</v>
      </c>
      <c r="FQ450">
        <v>50.99</v>
      </c>
      <c r="FR450">
        <v>362.54346698790113</v>
      </c>
      <c r="FS450">
        <v>357.20868000000002</v>
      </c>
      <c r="FT450">
        <v>377.24741999999998</v>
      </c>
      <c r="FU450">
        <v>20.038739999999962</v>
      </c>
      <c r="FV450">
        <v>357.20868000000002</v>
      </c>
      <c r="FW450">
        <v>0.74343037378582744</v>
      </c>
      <c r="FX450">
        <v>0.71701800000000004</v>
      </c>
      <c r="FY450">
        <v>0.75319000000000003</v>
      </c>
      <c r="FZ450">
        <v>3.6171999999999982E-2</v>
      </c>
      <c r="GA450">
        <v>0.75319000000000003</v>
      </c>
      <c r="GB450">
        <v>5</v>
      </c>
      <c r="GC450">
        <v>7</v>
      </c>
    </row>
    <row r="451" spans="1:185" x14ac:dyDescent="0.3">
      <c r="A451" s="36" t="s">
        <v>2018</v>
      </c>
      <c r="B451">
        <v>-2.627963468835412E-3</v>
      </c>
      <c r="C451">
        <v>2.054955425508608</v>
      </c>
      <c r="D451">
        <v>2.0459710378503151</v>
      </c>
      <c r="E451">
        <v>-0.86888785135588087</v>
      </c>
      <c r="F451">
        <v>-0.80113906739384999</v>
      </c>
      <c r="G451">
        <v>1.67003252565654</v>
      </c>
      <c r="H451">
        <v>-54.053523294451537</v>
      </c>
      <c r="I451">
        <v>0.82369358367753021</v>
      </c>
      <c r="J451">
        <v>0.52489575405539435</v>
      </c>
      <c r="K451">
        <v>0.38008468971548531</v>
      </c>
      <c r="L451">
        <v>0.31437326476500632</v>
      </c>
      <c r="M451">
        <v>0.32210298358763101</v>
      </c>
      <c r="N451">
        <v>0.28715953745926343</v>
      </c>
      <c r="O451">
        <v>-0.30869002710718518</v>
      </c>
      <c r="P451">
        <v>-2.1530489647921761E-2</v>
      </c>
      <c r="Q451">
        <v>-0.16511149955296059</v>
      </c>
      <c r="R451">
        <v>4.7482160842938888E-2</v>
      </c>
      <c r="S451">
        <v>1.542332043597507</v>
      </c>
      <c r="T451">
        <v>-0.7852143372295044</v>
      </c>
      <c r="U451">
        <v>-0.76347065660205582</v>
      </c>
      <c r="V451">
        <v>1.976888854107101</v>
      </c>
      <c r="W451">
        <v>1.9757773162135419</v>
      </c>
      <c r="X451">
        <v>0.16269317689739171</v>
      </c>
      <c r="Y451">
        <v>0.14929656115557841</v>
      </c>
      <c r="Z451">
        <v>7.7960477578859766E-2</v>
      </c>
      <c r="AA451">
        <v>8.8206501308231017E-2</v>
      </c>
      <c r="AB451">
        <v>66.321698269891272</v>
      </c>
      <c r="AC451">
        <v>-0.47911933531826401</v>
      </c>
      <c r="AD451">
        <v>1.970902094401533</v>
      </c>
      <c r="AE451">
        <v>0.64181251221565572</v>
      </c>
      <c r="AF451">
        <v>0.62841589647384244</v>
      </c>
      <c r="AG451">
        <v>0.73151400111030174</v>
      </c>
      <c r="AH451">
        <v>2.364999186950948E-2</v>
      </c>
      <c r="AI451">
        <v>114.95404011833431</v>
      </c>
      <c r="AJ451">
        <v>18.043293159365501</v>
      </c>
      <c r="AK451">
        <v>49.260239687308548</v>
      </c>
      <c r="AL451">
        <v>277.55862764141261</v>
      </c>
      <c r="AM451">
        <v>112.5233029468384</v>
      </c>
      <c r="AN451">
        <v>264.25819142238907</v>
      </c>
      <c r="AO451">
        <v>83.312752510925378</v>
      </c>
      <c r="AP451">
        <v>214.03142913994401</v>
      </c>
      <c r="AQ451">
        <v>16.676709127777219</v>
      </c>
      <c r="AR451">
        <v>4.0560506233407283</v>
      </c>
      <c r="AS451">
        <v>11.092572401029679</v>
      </c>
      <c r="AT451">
        <v>-6.843756769302229</v>
      </c>
      <c r="AU451">
        <v>1.490613038035409</v>
      </c>
      <c r="AV451">
        <v>-8.3343698073376373</v>
      </c>
      <c r="AW451">
        <v>2.548956829271972</v>
      </c>
      <c r="AX451">
        <v>1.1037999999999999</v>
      </c>
      <c r="AY451">
        <v>5.1162999999999998</v>
      </c>
      <c r="AZ451">
        <v>4.0125000000000002</v>
      </c>
      <c r="BA451">
        <v>4.3727999999999998</v>
      </c>
      <c r="BB451">
        <v>0.96110999832022714</v>
      </c>
      <c r="BC451">
        <v>0.95240000000000002</v>
      </c>
      <c r="BD451">
        <v>0.98080000000000001</v>
      </c>
      <c r="BE451">
        <v>2.8399999999999981E-2</v>
      </c>
      <c r="BF451">
        <v>0.95789999999999997</v>
      </c>
      <c r="BG451">
        <v>13.001337186268049</v>
      </c>
      <c r="BH451">
        <v>9.3828999999999994</v>
      </c>
      <c r="BI451">
        <v>14.471500000000001</v>
      </c>
      <c r="BJ451">
        <v>5.0886000000000013</v>
      </c>
      <c r="BK451">
        <v>13.4658</v>
      </c>
      <c r="BL451">
        <v>7.2316251726477336</v>
      </c>
      <c r="BM451">
        <v>7.7499999999999999E-2</v>
      </c>
      <c r="BN451">
        <v>13.213800000000001</v>
      </c>
      <c r="BO451">
        <v>13.1363</v>
      </c>
      <c r="BP451">
        <v>11.435600000000001</v>
      </c>
      <c r="BQ451">
        <v>4.8694487989400104</v>
      </c>
      <c r="BR451">
        <v>5.4600000000000003E-2</v>
      </c>
      <c r="BS451">
        <v>9.8949999999999996</v>
      </c>
      <c r="BT451">
        <v>9.8403999999999989</v>
      </c>
      <c r="BU451">
        <v>7.4513999999999996</v>
      </c>
      <c r="BV451">
        <v>0.31257637582851677</v>
      </c>
      <c r="BW451">
        <v>-1.2236</v>
      </c>
      <c r="BX451">
        <v>3.1646999999999998</v>
      </c>
      <c r="BY451">
        <v>4.3883000000000001</v>
      </c>
      <c r="BZ451">
        <v>1.1471</v>
      </c>
      <c r="CA451">
        <v>-5.1820306825650162</v>
      </c>
      <c r="CB451">
        <v>-9.0670999999999999</v>
      </c>
      <c r="CC451">
        <v>-5.5E-2</v>
      </c>
      <c r="CD451">
        <v>9.0121000000000002</v>
      </c>
      <c r="CE451">
        <v>-8.5984999999999996</v>
      </c>
      <c r="CF451">
        <v>50.226762282445137</v>
      </c>
      <c r="CG451">
        <v>45.5</v>
      </c>
      <c r="CH451">
        <v>68.3</v>
      </c>
      <c r="CI451">
        <v>22.8</v>
      </c>
      <c r="CJ451">
        <v>45.5</v>
      </c>
      <c r="CK451">
        <v>17.776941701138121</v>
      </c>
      <c r="CL451">
        <v>14.3</v>
      </c>
      <c r="CM451">
        <v>23.1</v>
      </c>
      <c r="CN451">
        <v>8.8000000000000007</v>
      </c>
      <c r="CO451">
        <v>14.9</v>
      </c>
      <c r="CP451">
        <v>27.58027272473203</v>
      </c>
      <c r="CQ451">
        <v>22.4</v>
      </c>
      <c r="CR451">
        <v>53.8</v>
      </c>
      <c r="CS451">
        <v>31.4</v>
      </c>
      <c r="CT451">
        <v>37.4</v>
      </c>
      <c r="CU451">
        <v>9.1475934555127001</v>
      </c>
      <c r="CV451">
        <v>8.9</v>
      </c>
      <c r="CW451">
        <v>15.9</v>
      </c>
      <c r="CX451">
        <v>7</v>
      </c>
      <c r="CY451">
        <v>8.9</v>
      </c>
      <c r="CZ451">
        <v>54.417067963290762</v>
      </c>
      <c r="DA451">
        <v>20.5</v>
      </c>
      <c r="DB451">
        <v>58.1</v>
      </c>
      <c r="DC451">
        <v>37.6</v>
      </c>
      <c r="DD451">
        <v>45.1</v>
      </c>
      <c r="DE451">
        <v>7.5103954385869116</v>
      </c>
      <c r="DF451">
        <v>0.9</v>
      </c>
      <c r="DG451">
        <v>12.2</v>
      </c>
      <c r="DH451">
        <v>11.3</v>
      </c>
      <c r="DI451">
        <v>4.5</v>
      </c>
      <c r="DJ451">
        <v>0.2349514617883216</v>
      </c>
      <c r="DK451">
        <v>0.20785746916400191</v>
      </c>
      <c r="DL451">
        <v>0.34811416921508659</v>
      </c>
      <c r="DM451">
        <v>0.14025670005108479</v>
      </c>
      <c r="DN451">
        <v>0.20785746916400191</v>
      </c>
      <c r="DO451">
        <v>3.1199044402246732</v>
      </c>
      <c r="DP451">
        <v>2.8321320000000001</v>
      </c>
      <c r="DQ451">
        <v>4.0905959999999997</v>
      </c>
      <c r="DR451">
        <v>1.258464</v>
      </c>
      <c r="DS451">
        <v>3.4822389999999999</v>
      </c>
      <c r="DT451">
        <v>6.1842891012687931</v>
      </c>
      <c r="DU451">
        <v>6.0623639999999996</v>
      </c>
      <c r="DV451">
        <v>6.2361190000000004</v>
      </c>
      <c r="DW451">
        <v>0.1737550000000008</v>
      </c>
      <c r="DX451">
        <v>6.2215619999999996</v>
      </c>
      <c r="DY451">
        <v>3.2235198693528608</v>
      </c>
      <c r="DZ451">
        <v>2.8917899999999999</v>
      </c>
      <c r="EA451">
        <v>4.0905959999999997</v>
      </c>
      <c r="EB451">
        <v>1.198806</v>
      </c>
      <c r="EC451">
        <v>3.9109940000000001</v>
      </c>
      <c r="ED451">
        <v>6.2141724079262959</v>
      </c>
      <c r="EE451">
        <v>6.0623639999999996</v>
      </c>
      <c r="EF451">
        <v>6.3109229999999998</v>
      </c>
      <c r="EG451">
        <v>0.2485590000000002</v>
      </c>
      <c r="EH451">
        <v>6.2865169999999999</v>
      </c>
      <c r="EI451">
        <v>7.9288028670154658</v>
      </c>
      <c r="EJ451">
        <v>5.6351250000000004</v>
      </c>
      <c r="EK451">
        <v>8.0207350000000002</v>
      </c>
      <c r="EL451">
        <v>2.3856099999999998</v>
      </c>
      <c r="EM451">
        <v>7.9127039999999997</v>
      </c>
      <c r="EN451">
        <v>21.43722456101225</v>
      </c>
      <c r="EO451">
        <v>20.624469999999999</v>
      </c>
      <c r="EP451">
        <v>26.034140000000001</v>
      </c>
      <c r="EQ451">
        <v>5.409670000000002</v>
      </c>
      <c r="ER451">
        <v>20.624469999999999</v>
      </c>
      <c r="ES451">
        <v>7.1620625329112828</v>
      </c>
      <c r="ET451">
        <v>6.8770100000000003</v>
      </c>
      <c r="EU451">
        <v>8.4907400000000006</v>
      </c>
      <c r="EV451">
        <v>1.6137300000000001</v>
      </c>
      <c r="EW451">
        <v>7.0496299999999996</v>
      </c>
      <c r="EX451">
        <v>14.27516202810097</v>
      </c>
      <c r="EY451">
        <v>13.57484</v>
      </c>
      <c r="EZ451">
        <v>18.614570000000001</v>
      </c>
      <c r="FA451">
        <v>5.0397299999999996</v>
      </c>
      <c r="FB451">
        <v>13.57484</v>
      </c>
      <c r="FC451">
        <v>0.60723262827856017</v>
      </c>
      <c r="FD451">
        <v>0.58421047413616056</v>
      </c>
      <c r="FE451">
        <v>0.73744524213844942</v>
      </c>
      <c r="FF451">
        <v>0.15323476800228891</v>
      </c>
      <c r="FG451">
        <v>0.58421047413616056</v>
      </c>
      <c r="FH451">
        <v>1.9960738723990501</v>
      </c>
      <c r="FI451">
        <v>1.727096813705284</v>
      </c>
      <c r="FJ451">
        <v>2.5088475477689411</v>
      </c>
      <c r="FK451">
        <v>0.78175073406365714</v>
      </c>
      <c r="FL451">
        <v>1.925610280255843</v>
      </c>
      <c r="FM451">
        <v>31.03162631881991</v>
      </c>
      <c r="FN451">
        <v>29.72</v>
      </c>
      <c r="FO451">
        <v>32.53</v>
      </c>
      <c r="FP451">
        <v>2.8100000000000018</v>
      </c>
      <c r="FQ451">
        <v>29.72</v>
      </c>
      <c r="FR451">
        <v>266.33096060043511</v>
      </c>
      <c r="FS451">
        <v>261.23142000000001</v>
      </c>
      <c r="FT451">
        <v>268.37813999999997</v>
      </c>
      <c r="FU451">
        <v>7.1467199999999593</v>
      </c>
      <c r="FV451">
        <v>268.37813999999997</v>
      </c>
      <c r="FW451">
        <v>0.7635977030185378</v>
      </c>
      <c r="FX451">
        <v>0.75773699999999999</v>
      </c>
      <c r="FY451">
        <v>0.77879699999999996</v>
      </c>
      <c r="FZ451">
        <v>2.1059999999999971E-2</v>
      </c>
      <c r="GA451">
        <v>0.75825600000000004</v>
      </c>
      <c r="GB451">
        <v>16</v>
      </c>
      <c r="GC451">
        <v>124</v>
      </c>
    </row>
    <row r="452" spans="1:185" x14ac:dyDescent="0.3">
      <c r="A452" s="36" t="s">
        <v>2021</v>
      </c>
      <c r="B452">
        <v>-6.9469411447255228E-2</v>
      </c>
      <c r="C452">
        <v>1.82016</v>
      </c>
      <c r="D452">
        <v>1.782322640929396</v>
      </c>
      <c r="E452">
        <v>-0.72837021274683134</v>
      </c>
      <c r="F452">
        <v>-0.72685242818256457</v>
      </c>
      <c r="G452">
        <v>1.455222640929396</v>
      </c>
      <c r="H452">
        <v>-54.201183329028012</v>
      </c>
      <c r="I452">
        <v>4.7999999999999996E-3</v>
      </c>
      <c r="J452">
        <v>0.18578152680124579</v>
      </c>
      <c r="K452">
        <v>0.25485419397175663</v>
      </c>
      <c r="L452">
        <v>-4.3991668078246303E-2</v>
      </c>
      <c r="M452">
        <v>7.3748938803234076E-2</v>
      </c>
      <c r="N452">
        <v>0.17561955698582091</v>
      </c>
      <c r="O452">
        <v>-0.1839912741283799</v>
      </c>
      <c r="P452">
        <v>-8.3717171425590139E-3</v>
      </c>
      <c r="Q452">
        <v>-9.6180941196314068E-2</v>
      </c>
      <c r="R452">
        <v>2.6337854820811479E-2</v>
      </c>
      <c r="S452">
        <v>0.8093892890816069</v>
      </c>
      <c r="T452">
        <v>-0.53315095369787424</v>
      </c>
      <c r="U452">
        <v>-0.53307148814669469</v>
      </c>
      <c r="V452">
        <v>1.954094759698271</v>
      </c>
      <c r="W452">
        <v>1.9540748986226251</v>
      </c>
      <c r="X452">
        <v>0.24232337378189289</v>
      </c>
      <c r="Y452">
        <v>0.2422733842348157</v>
      </c>
      <c r="Z452">
        <v>3.9820364633587048E-2</v>
      </c>
      <c r="AA452">
        <v>3.9898271593875649E-2</v>
      </c>
      <c r="AB452">
        <v>46.994279094811702</v>
      </c>
      <c r="AC452">
        <v>-0.34594476844530891</v>
      </c>
      <c r="AD452">
        <v>1.9080004856365129</v>
      </c>
      <c r="AE452">
        <v>0.58826814222720181</v>
      </c>
      <c r="AF452">
        <v>0.58821815268012445</v>
      </c>
      <c r="AG452">
        <v>0.85590959704404135</v>
      </c>
      <c r="AH452">
        <v>5.3217284061243524E-3</v>
      </c>
      <c r="AI452">
        <v>304.29346073909431</v>
      </c>
      <c r="AJ452">
        <v>294.11386910433993</v>
      </c>
      <c r="AK452">
        <v>294.59505278845501</v>
      </c>
      <c r="AL452">
        <v>324.17141753353968</v>
      </c>
      <c r="AM452">
        <v>371.97554415840767</v>
      </c>
      <c r="AN452">
        <v>448.7</v>
      </c>
      <c r="AO452">
        <v>136.1</v>
      </c>
      <c r="AP452">
        <v>397.8</v>
      </c>
      <c r="AQ452">
        <v>19.871931160873771</v>
      </c>
      <c r="AR452">
        <v>5.1557209051882937</v>
      </c>
      <c r="AS452">
        <v>12.05</v>
      </c>
      <c r="AT452">
        <v>-20.84414552467344</v>
      </c>
      <c r="AU452">
        <v>-8.61</v>
      </c>
      <c r="AV452">
        <v>-12.234145524673441</v>
      </c>
      <c r="AW452">
        <v>3.4489156266180769</v>
      </c>
      <c r="AX452">
        <v>3.3504</v>
      </c>
      <c r="AY452">
        <v>3.7164999999999999</v>
      </c>
      <c r="AZ452">
        <v>0.36609999999999993</v>
      </c>
      <c r="BA452">
        <v>3.3624000000000001</v>
      </c>
      <c r="BB452">
        <v>0.93148558189623409</v>
      </c>
      <c r="BC452">
        <v>0.93140000000000001</v>
      </c>
      <c r="BD452">
        <v>0.93159999999999998</v>
      </c>
      <c r="BE452">
        <v>1.99999999999978E-4</v>
      </c>
      <c r="BF452">
        <v>0.93159999999999998</v>
      </c>
      <c r="BG452">
        <v>18.160376091768651</v>
      </c>
      <c r="BH452">
        <v>18.147300000000001</v>
      </c>
      <c r="BI452">
        <v>18.1706</v>
      </c>
      <c r="BJ452">
        <v>2.3299999999998992E-2</v>
      </c>
      <c r="BK452">
        <v>18.147300000000001</v>
      </c>
      <c r="BL452">
        <v>19.34549734619814</v>
      </c>
      <c r="BM452">
        <v>18.968800000000002</v>
      </c>
      <c r="BN452">
        <v>19.498100000000001</v>
      </c>
      <c r="BO452">
        <v>0.52929999999999922</v>
      </c>
      <c r="BP452">
        <v>19.498100000000001</v>
      </c>
      <c r="BQ452">
        <v>8.5026298637585533</v>
      </c>
      <c r="BR452">
        <v>8.0101999999999993</v>
      </c>
      <c r="BS452">
        <v>9.8985000000000003</v>
      </c>
      <c r="BT452">
        <v>1.888300000000001</v>
      </c>
      <c r="BU452">
        <v>8.0353999999999992</v>
      </c>
      <c r="BV452">
        <v>7.2359664809048683</v>
      </c>
      <c r="BW452">
        <v>5.3669000000000002</v>
      </c>
      <c r="BX452">
        <v>7.8845000000000001</v>
      </c>
      <c r="BY452">
        <v>2.5175999999999998</v>
      </c>
      <c r="BZ452">
        <v>7.8845000000000001</v>
      </c>
      <c r="CA452">
        <v>-15.738596344663421</v>
      </c>
      <c r="CB452">
        <v>-15.9199</v>
      </c>
      <c r="CC452">
        <v>-15.2654</v>
      </c>
      <c r="CD452">
        <v>0.65450000000000053</v>
      </c>
      <c r="CE452">
        <v>-15.9199</v>
      </c>
      <c r="CF452">
        <v>50.9</v>
      </c>
      <c r="CG452">
        <v>50.9</v>
      </c>
      <c r="CH452">
        <v>50.9</v>
      </c>
      <c r="CI452">
        <v>0</v>
      </c>
      <c r="CJ452">
        <v>50.9</v>
      </c>
      <c r="CK452">
        <v>14</v>
      </c>
      <c r="CL452">
        <v>14</v>
      </c>
      <c r="CM452">
        <v>14</v>
      </c>
      <c r="CN452">
        <v>0</v>
      </c>
      <c r="CO452">
        <v>14</v>
      </c>
      <c r="CP452">
        <v>82.560412916320715</v>
      </c>
      <c r="CQ452">
        <v>79.400000000000006</v>
      </c>
      <c r="CR452">
        <v>83.7</v>
      </c>
      <c r="CS452">
        <v>4.2999999999999972</v>
      </c>
      <c r="CT452">
        <v>83.6</v>
      </c>
      <c r="CU452">
        <v>11.5</v>
      </c>
      <c r="CV452">
        <v>11.5</v>
      </c>
      <c r="CW452">
        <v>11.5</v>
      </c>
      <c r="CX452">
        <v>0</v>
      </c>
      <c r="CY452">
        <v>11.5</v>
      </c>
      <c r="CZ452">
        <v>53.156871144922803</v>
      </c>
      <c r="DA452">
        <v>52</v>
      </c>
      <c r="DB452">
        <v>56.2</v>
      </c>
      <c r="DC452">
        <v>4.2000000000000028</v>
      </c>
      <c r="DD452">
        <v>52.2</v>
      </c>
      <c r="DE452">
        <v>1.4255068868735401</v>
      </c>
      <c r="DF452">
        <v>1.4</v>
      </c>
      <c r="DG452">
        <v>1.5</v>
      </c>
      <c r="DH452">
        <v>0.1000000000000001</v>
      </c>
      <c r="DI452">
        <v>1.4</v>
      </c>
      <c r="DJ452">
        <v>0.12795374560080441</v>
      </c>
      <c r="DK452">
        <v>0.12795374560080441</v>
      </c>
      <c r="DL452">
        <v>0.12795374560080441</v>
      </c>
      <c r="DM452">
        <v>0</v>
      </c>
      <c r="DN452">
        <v>0.12795374560080441</v>
      </c>
      <c r="DO452">
        <v>3.7137374145005428</v>
      </c>
      <c r="DP452">
        <v>3.7084459999999999</v>
      </c>
      <c r="DQ452">
        <v>3.7160530000000001</v>
      </c>
      <c r="DR452">
        <v>7.6070000000001414E-3</v>
      </c>
      <c r="DS452">
        <v>3.715176</v>
      </c>
      <c r="DT452">
        <v>5.7455131493129663</v>
      </c>
      <c r="DU452">
        <v>5.7453209999999997</v>
      </c>
      <c r="DV452">
        <v>5.7456940000000003</v>
      </c>
      <c r="DW452">
        <v>3.7300000000062278E-4</v>
      </c>
      <c r="DX452">
        <v>5.7453209999999997</v>
      </c>
      <c r="DY452">
        <v>5.668435953793546</v>
      </c>
      <c r="DZ452">
        <v>5.4866950000000001</v>
      </c>
      <c r="EA452">
        <v>5.7321039999999996</v>
      </c>
      <c r="EB452">
        <v>0.24540899999999949</v>
      </c>
      <c r="EC452">
        <v>5.7321039999999996</v>
      </c>
      <c r="ED452">
        <v>8.6468044632865428</v>
      </c>
      <c r="EE452">
        <v>8.6460670000000004</v>
      </c>
      <c r="EF452">
        <v>8.6476009999999999</v>
      </c>
      <c r="EG452">
        <v>1.53399999999948E-3</v>
      </c>
      <c r="EH452">
        <v>8.6460670000000004</v>
      </c>
      <c r="EI452">
        <v>8.3224576945297528</v>
      </c>
      <c r="EJ452">
        <v>8.2795109999999994</v>
      </c>
      <c r="EK452">
        <v>8.4457500000000003</v>
      </c>
      <c r="EL452">
        <v>0.16623900000000091</v>
      </c>
      <c r="EM452">
        <v>8.2807829999999996</v>
      </c>
      <c r="EN452">
        <v>20.060132726015549</v>
      </c>
      <c r="EO452">
        <v>19.59761</v>
      </c>
      <c r="EP452">
        <v>20.22221</v>
      </c>
      <c r="EQ452">
        <v>0.62460000000000093</v>
      </c>
      <c r="ER452">
        <v>20.22221</v>
      </c>
      <c r="ES452">
        <v>5.9870599999999996</v>
      </c>
      <c r="ET452">
        <v>5.9870599999999996</v>
      </c>
      <c r="EU452">
        <v>5.9870599999999996</v>
      </c>
      <c r="EV452">
        <v>0</v>
      </c>
      <c r="EW452">
        <v>5.9870599999999996</v>
      </c>
      <c r="EX452">
        <v>14.07307272601555</v>
      </c>
      <c r="EY452">
        <v>13.61055</v>
      </c>
      <c r="EZ452">
        <v>14.235150000000001</v>
      </c>
      <c r="FA452">
        <v>0.62460000000000093</v>
      </c>
      <c r="FB452">
        <v>14.235150000000001</v>
      </c>
      <c r="FC452">
        <v>0.32418404621055519</v>
      </c>
      <c r="FD452">
        <v>0.31670939532803138</v>
      </c>
      <c r="FE452">
        <v>0.32680331434784488</v>
      </c>
      <c r="FF452">
        <v>1.009391901981355E-2</v>
      </c>
      <c r="FG452">
        <v>0.32680331434784488</v>
      </c>
      <c r="FH452">
        <v>2.3505815418612062</v>
      </c>
      <c r="FI452">
        <v>2.2733278103109038</v>
      </c>
      <c r="FJ452">
        <v>2.3776528045484771</v>
      </c>
      <c r="FK452">
        <v>0.1043249942375728</v>
      </c>
      <c r="FL452">
        <v>2.3776528045484771</v>
      </c>
      <c r="FM452">
        <v>36.530859787243287</v>
      </c>
      <c r="FN452">
        <v>36.47</v>
      </c>
      <c r="FO452">
        <v>36.590000000000003</v>
      </c>
      <c r="FP452">
        <v>0.12000000000000451</v>
      </c>
      <c r="FQ452">
        <v>36.590000000000003</v>
      </c>
      <c r="FR452">
        <v>461.46293990448328</v>
      </c>
      <c r="FS452">
        <v>461.42034000000001</v>
      </c>
      <c r="FT452">
        <v>461.48342000000002</v>
      </c>
      <c r="FU452">
        <v>6.308000000001357E-2</v>
      </c>
      <c r="FV452">
        <v>461.47316000000001</v>
      </c>
      <c r="FW452">
        <v>0.68470742280268249</v>
      </c>
      <c r="FX452">
        <v>0.68463799999999997</v>
      </c>
      <c r="FY452">
        <v>0.68485300000000005</v>
      </c>
      <c r="FZ452">
        <v>2.1500000000007619E-4</v>
      </c>
      <c r="GA452">
        <v>0.68463799999999997</v>
      </c>
      <c r="GB452">
        <v>3</v>
      </c>
      <c r="GC452">
        <v>34</v>
      </c>
    </row>
    <row r="453" spans="1:185" x14ac:dyDescent="0.3">
      <c r="A453" s="36" t="s">
        <v>2025</v>
      </c>
      <c r="B453">
        <v>-5.7509269103430273E-2</v>
      </c>
      <c r="C453">
        <v>1.810627228268745</v>
      </c>
      <c r="D453">
        <v>1.7546986697439579</v>
      </c>
      <c r="E453">
        <v>-0.80131624284661129</v>
      </c>
      <c r="F453">
        <v>-0.62789006848451545</v>
      </c>
      <c r="G453">
        <v>1.4291815824326219</v>
      </c>
      <c r="H453">
        <v>-54.192295741520233</v>
      </c>
      <c r="I453">
        <v>9.1950180383267868E-2</v>
      </c>
      <c r="J453">
        <v>0.72278672940034405</v>
      </c>
      <c r="K453">
        <v>0.24245741466081719</v>
      </c>
      <c r="L453">
        <v>-4.9637001109004701E-2</v>
      </c>
      <c r="M453">
        <v>8.1608683879574068E-2</v>
      </c>
      <c r="N453">
        <v>0.2102883264504681</v>
      </c>
      <c r="O453">
        <v>-0.23571996940191789</v>
      </c>
      <c r="P453">
        <v>-2.5431642951449781E-2</v>
      </c>
      <c r="Q453">
        <v>-0.13057641713720239</v>
      </c>
      <c r="R453">
        <v>4.0539405783016687E-2</v>
      </c>
      <c r="S453">
        <v>0.7601202257281835</v>
      </c>
      <c r="T453">
        <v>-0.52770490739874321</v>
      </c>
      <c r="U453">
        <v>-0.51829098176277288</v>
      </c>
      <c r="V453">
        <v>1.9627938732920991</v>
      </c>
      <c r="W453">
        <v>1.960193754421832</v>
      </c>
      <c r="X453">
        <v>0.2022185860212759</v>
      </c>
      <c r="Y453">
        <v>0.19479830645234569</v>
      </c>
      <c r="Z453">
        <v>2.988914845868984E-2</v>
      </c>
      <c r="AA453">
        <v>3.4005154700521407E-2</v>
      </c>
      <c r="AB453">
        <v>51.09171418725029</v>
      </c>
      <c r="AC453">
        <v>-0.38022423051472581</v>
      </c>
      <c r="AD453">
        <v>1.9457759207809271</v>
      </c>
      <c r="AE453">
        <v>0.58244281653600161</v>
      </c>
      <c r="AF453">
        <v>0.57502253696707151</v>
      </c>
      <c r="AG453">
        <v>0.84939815943599051</v>
      </c>
      <c r="AH453">
        <v>4.5158729511088633E-3</v>
      </c>
      <c r="AI453">
        <v>323.06219662475178</v>
      </c>
      <c r="AJ453">
        <v>293.99662158632037</v>
      </c>
      <c r="AK453">
        <v>319.18704776964069</v>
      </c>
      <c r="AL453">
        <v>356.00286925120082</v>
      </c>
      <c r="AM453">
        <v>220.14352886757561</v>
      </c>
      <c r="AN453">
        <v>309.42844643700289</v>
      </c>
      <c r="AO453">
        <v>100.393625625106</v>
      </c>
      <c r="AP453">
        <v>255.20156029533351</v>
      </c>
      <c r="AQ453">
        <v>18.029536525688929</v>
      </c>
      <c r="AR453">
        <v>4.2950824378055277</v>
      </c>
      <c r="AS453">
        <v>10.519920797462669</v>
      </c>
      <c r="AT453">
        <v>-12.17732254583653</v>
      </c>
      <c r="AU453">
        <v>-7.3693577756761677</v>
      </c>
      <c r="AV453">
        <v>-4.8079647701603623</v>
      </c>
      <c r="AW453">
        <v>1.234532507965014</v>
      </c>
      <c r="AX453">
        <v>1.0444</v>
      </c>
      <c r="AY453">
        <v>1.5447</v>
      </c>
      <c r="AZ453">
        <v>0.50029999999999997</v>
      </c>
      <c r="BA453">
        <v>1.5447</v>
      </c>
      <c r="BB453">
        <v>0.95179236423004954</v>
      </c>
      <c r="BC453">
        <v>0.87870000000000004</v>
      </c>
      <c r="BD453">
        <v>0.95469999999999999</v>
      </c>
      <c r="BE453">
        <v>7.5999999999999956E-2</v>
      </c>
      <c r="BF453">
        <v>0.90849999999999997</v>
      </c>
      <c r="BG453">
        <v>15.078557769926659</v>
      </c>
      <c r="BH453">
        <v>14.5898</v>
      </c>
      <c r="BI453">
        <v>24.631499999999999</v>
      </c>
      <c r="BJ453">
        <v>10.041700000000001</v>
      </c>
      <c r="BK453">
        <v>21.1873</v>
      </c>
      <c r="BL453">
        <v>4.8048165437549581</v>
      </c>
      <c r="BM453">
        <v>3.8128000000000002</v>
      </c>
      <c r="BN453">
        <v>9.2772000000000006</v>
      </c>
      <c r="BO453">
        <v>5.4644000000000004</v>
      </c>
      <c r="BP453">
        <v>9.2772000000000006</v>
      </c>
      <c r="BQ453">
        <v>3.5740034756071108</v>
      </c>
      <c r="BR453">
        <v>2.4152999999999998</v>
      </c>
      <c r="BS453">
        <v>4.5865</v>
      </c>
      <c r="BT453">
        <v>2.1711999999999998</v>
      </c>
      <c r="BU453">
        <v>4.5865</v>
      </c>
      <c r="BV453">
        <v>-0.4053361651728658</v>
      </c>
      <c r="BW453">
        <v>-0.73899999999999999</v>
      </c>
      <c r="BX453">
        <v>3.1566000000000001</v>
      </c>
      <c r="BY453">
        <v>3.8956</v>
      </c>
      <c r="BZ453">
        <v>2.9275000000000002</v>
      </c>
      <c r="CA453">
        <v>-3.1686789141058491</v>
      </c>
      <c r="CB453">
        <v>-7.5140000000000002</v>
      </c>
      <c r="CC453">
        <v>-2.673</v>
      </c>
      <c r="CD453">
        <v>4.8410000000000002</v>
      </c>
      <c r="CE453">
        <v>-7.5140000000000002</v>
      </c>
      <c r="CF453">
        <v>54.226886141669439</v>
      </c>
      <c r="CG453">
        <v>43.4</v>
      </c>
      <c r="CH453">
        <v>98</v>
      </c>
      <c r="CI453">
        <v>54.6</v>
      </c>
      <c r="CJ453">
        <v>43.4</v>
      </c>
      <c r="CK453">
        <v>16.87094637685864</v>
      </c>
      <c r="CL453">
        <v>12.2</v>
      </c>
      <c r="CM453">
        <v>32.9</v>
      </c>
      <c r="CN453">
        <v>20.7</v>
      </c>
      <c r="CO453">
        <v>12.6</v>
      </c>
      <c r="CP453">
        <v>25.08929096769165</v>
      </c>
      <c r="CQ453">
        <v>23.1</v>
      </c>
      <c r="CR453">
        <v>45.2</v>
      </c>
      <c r="CS453">
        <v>22.1</v>
      </c>
      <c r="CT453">
        <v>45.2</v>
      </c>
      <c r="CU453">
        <v>9.8104696091385062</v>
      </c>
      <c r="CV453">
        <v>9.6</v>
      </c>
      <c r="CW453">
        <v>12.4</v>
      </c>
      <c r="CX453">
        <v>2.8000000000000012</v>
      </c>
      <c r="CY453">
        <v>9.8000000000000007</v>
      </c>
      <c r="CZ453">
        <v>72.177176315586124</v>
      </c>
      <c r="DA453">
        <v>46.6</v>
      </c>
      <c r="DB453">
        <v>87.5</v>
      </c>
      <c r="DC453">
        <v>40.9</v>
      </c>
      <c r="DD453">
        <v>48.9</v>
      </c>
      <c r="DE453">
        <v>6.2729552051774524</v>
      </c>
      <c r="DF453">
        <v>1.4</v>
      </c>
      <c r="DG453">
        <v>19.5</v>
      </c>
      <c r="DH453">
        <v>18.100000000000001</v>
      </c>
      <c r="DI453">
        <v>2.4</v>
      </c>
      <c r="DJ453">
        <v>0.2130663102271631</v>
      </c>
      <c r="DK453">
        <v>0.1634651600753296</v>
      </c>
      <c r="DL453">
        <v>0.46511627906976749</v>
      </c>
      <c r="DM453">
        <v>0.30165111899443792</v>
      </c>
      <c r="DN453">
        <v>0.1634651600753296</v>
      </c>
      <c r="DO453">
        <v>3.1181835561686371</v>
      </c>
      <c r="DP453">
        <v>2.955994</v>
      </c>
      <c r="DQ453">
        <v>3.9144420000000002</v>
      </c>
      <c r="DR453">
        <v>0.95844800000000019</v>
      </c>
      <c r="DS453">
        <v>2.955994</v>
      </c>
      <c r="DT453">
        <v>6.4673633072534864</v>
      </c>
      <c r="DU453">
        <v>5.6248620000000003</v>
      </c>
      <c r="DV453">
        <v>7.3283829999999996</v>
      </c>
      <c r="DW453">
        <v>1.703520999999999</v>
      </c>
      <c r="DX453">
        <v>5.675478</v>
      </c>
      <c r="DY453">
        <v>3.190566014380166</v>
      </c>
      <c r="DZ453">
        <v>2.9668580000000002</v>
      </c>
      <c r="EA453">
        <v>4.3592440000000003</v>
      </c>
      <c r="EB453">
        <v>1.3923859999999999</v>
      </c>
      <c r="EC453">
        <v>4.1509479999999996</v>
      </c>
      <c r="ED453">
        <v>8.3141754208328535</v>
      </c>
      <c r="EE453">
        <v>6.2733210000000001</v>
      </c>
      <c r="EF453">
        <v>8.6982739999999996</v>
      </c>
      <c r="EG453">
        <v>2.424952999999999</v>
      </c>
      <c r="EH453">
        <v>6.8867029999999998</v>
      </c>
      <c r="EI453">
        <v>7.685300664967281</v>
      </c>
      <c r="EJ453">
        <v>7.5748519999999999</v>
      </c>
      <c r="EK453">
        <v>9.5917259999999995</v>
      </c>
      <c r="EL453">
        <v>2.0168740000000001</v>
      </c>
      <c r="EM453">
        <v>9.5917259999999995</v>
      </c>
      <c r="EN453">
        <v>19.983656860225292</v>
      </c>
      <c r="EO453">
        <v>16.933599999999998</v>
      </c>
      <c r="EP453">
        <v>26.27439</v>
      </c>
      <c r="EQ453">
        <v>9.3407900000000019</v>
      </c>
      <c r="ER453">
        <v>16.933599999999998</v>
      </c>
      <c r="ES453">
        <v>6.0359954129942697</v>
      </c>
      <c r="ET453">
        <v>5.9870599999999996</v>
      </c>
      <c r="EU453">
        <v>13.06883</v>
      </c>
      <c r="EV453">
        <v>7.0817700000000006</v>
      </c>
      <c r="EW453">
        <v>7.1490400000000003</v>
      </c>
      <c r="EX453">
        <v>13.94766144723101</v>
      </c>
      <c r="EY453">
        <v>9.7845600000000008</v>
      </c>
      <c r="EZ453">
        <v>19.540690000000001</v>
      </c>
      <c r="FA453">
        <v>9.7561300000000006</v>
      </c>
      <c r="FB453">
        <v>9.7845600000000008</v>
      </c>
      <c r="FC453">
        <v>0.46655620927369451</v>
      </c>
      <c r="FD453">
        <v>0.39534687172705812</v>
      </c>
      <c r="FE453">
        <v>0.61342525470288056</v>
      </c>
      <c r="FF453">
        <v>0.21807838297582249</v>
      </c>
      <c r="FG453">
        <v>0.39534687172705812</v>
      </c>
      <c r="FH453">
        <v>2.3136737544690451</v>
      </c>
      <c r="FI453">
        <v>0.97945263654053194</v>
      </c>
      <c r="FJ453">
        <v>3.2638206398466032</v>
      </c>
      <c r="FK453">
        <v>2.2843680033060711</v>
      </c>
      <c r="FL453">
        <v>1.3686536933630249</v>
      </c>
      <c r="FM453">
        <v>33.844237390252601</v>
      </c>
      <c r="FN453">
        <v>31.73</v>
      </c>
      <c r="FO453">
        <v>36.85</v>
      </c>
      <c r="FP453">
        <v>5.120000000000001</v>
      </c>
      <c r="FQ453">
        <v>34.64</v>
      </c>
      <c r="FR453">
        <v>354.80404510171257</v>
      </c>
      <c r="FS453">
        <v>320.56112999999999</v>
      </c>
      <c r="FT453">
        <v>358.68551000000002</v>
      </c>
      <c r="FU453">
        <v>38.124380000000031</v>
      </c>
      <c r="FV453">
        <v>348.60939000000002</v>
      </c>
      <c r="FW453">
        <v>0.71995128619370996</v>
      </c>
      <c r="FX453">
        <v>0.71285699999999996</v>
      </c>
      <c r="FY453">
        <v>0.78610500000000005</v>
      </c>
      <c r="FZ453">
        <v>7.3248000000000091E-2</v>
      </c>
      <c r="GA453">
        <v>0.72952099999999998</v>
      </c>
      <c r="GB453">
        <v>24</v>
      </c>
      <c r="GC453">
        <v>683</v>
      </c>
    </row>
    <row r="454" spans="1:185" x14ac:dyDescent="0.3">
      <c r="A454" s="36" t="s">
        <v>2028</v>
      </c>
      <c r="B454">
        <v>-2.8796713118668119E-2</v>
      </c>
      <c r="C454">
        <v>1.866017861809439</v>
      </c>
      <c r="D454">
        <v>1.7634919339524451</v>
      </c>
      <c r="E454">
        <v>-0.7424869132359021</v>
      </c>
      <c r="F454">
        <v>-0.69718808932646059</v>
      </c>
      <c r="G454">
        <v>1.4396063893479449</v>
      </c>
      <c r="H454">
        <v>-54.156015788541481</v>
      </c>
      <c r="I454">
        <v>0.13139556385258391</v>
      </c>
      <c r="J454">
        <v>0.71231571337800481</v>
      </c>
      <c r="K454">
        <v>0.22289505492457151</v>
      </c>
      <c r="L454">
        <v>-3.5619218530457138E-2</v>
      </c>
      <c r="M454">
        <v>9.3911800281673966E-2</v>
      </c>
      <c r="N454">
        <v>0.2205221017989886</v>
      </c>
      <c r="O454">
        <v>-0.27118989099892771</v>
      </c>
      <c r="P454">
        <v>-5.0667789199939077E-2</v>
      </c>
      <c r="Q454">
        <v>-0.16092894009526221</v>
      </c>
      <c r="R454">
        <v>5.8768645755670749E-2</v>
      </c>
      <c r="S454">
        <v>0.77101223951977604</v>
      </c>
      <c r="T454">
        <v>-0.56317831101895355</v>
      </c>
      <c r="U454">
        <v>-0.55455654949343347</v>
      </c>
      <c r="V454">
        <v>1.9614895260844261</v>
      </c>
      <c r="W454">
        <v>1.959874508912985</v>
      </c>
      <c r="X454">
        <v>0.16677281828693241</v>
      </c>
      <c r="Y454">
        <v>0.15644810626342609</v>
      </c>
      <c r="Z454">
        <v>2.9206875802344309E-2</v>
      </c>
      <c r="AA454">
        <v>3.3163758955886323E-2</v>
      </c>
      <c r="AB454">
        <v>51.571781958665071</v>
      </c>
      <c r="AC454">
        <v>-0.41523762216657473</v>
      </c>
      <c r="AD454">
        <v>1.9450237366002401</v>
      </c>
      <c r="AE454">
        <v>0.58201044045350703</v>
      </c>
      <c r="AF454">
        <v>0.57168572843000065</v>
      </c>
      <c r="AG454">
        <v>0.79586485240832516</v>
      </c>
      <c r="AH454">
        <v>4.3717025051646374E-3</v>
      </c>
      <c r="AI454">
        <v>316.13606698173572</v>
      </c>
      <c r="AJ454">
        <v>296.82080471571248</v>
      </c>
      <c r="AK454">
        <v>315.23950328651318</v>
      </c>
      <c r="AL454">
        <v>336.34782335294278</v>
      </c>
      <c r="AM454">
        <v>172.13451888989931</v>
      </c>
      <c r="AN454">
        <v>254.51323397645149</v>
      </c>
      <c r="AO454">
        <v>92.923518506049717</v>
      </c>
      <c r="AP454">
        <v>202.95488826584969</v>
      </c>
      <c r="AQ454">
        <v>18.066193584233201</v>
      </c>
      <c r="AR454">
        <v>4.2823325958015648</v>
      </c>
      <c r="AS454">
        <v>10.10019524120036</v>
      </c>
      <c r="AT454">
        <v>-15.776447813671041</v>
      </c>
      <c r="AU454">
        <v>-1.818952021929551</v>
      </c>
      <c r="AV454">
        <v>-13.957495791741479</v>
      </c>
      <c r="AW454">
        <v>5.0105872160408991</v>
      </c>
      <c r="AX454">
        <v>2.0032000000000001</v>
      </c>
      <c r="AY454">
        <v>7.9724000000000004</v>
      </c>
      <c r="AZ454">
        <v>5.9692000000000007</v>
      </c>
      <c r="BA454">
        <v>5.8571999999999997</v>
      </c>
      <c r="BB454">
        <v>0.95014378762284613</v>
      </c>
      <c r="BC454">
        <v>0.90700000000000003</v>
      </c>
      <c r="BD454">
        <v>0.95499999999999996</v>
      </c>
      <c r="BE454">
        <v>4.7999999999999932E-2</v>
      </c>
      <c r="BF454">
        <v>0.90700000000000003</v>
      </c>
      <c r="BG454">
        <v>15.29894026494423</v>
      </c>
      <c r="BH454">
        <v>14.542299999999999</v>
      </c>
      <c r="BI454">
        <v>21.355899999999998</v>
      </c>
      <c r="BJ454">
        <v>6.8135999999999992</v>
      </c>
      <c r="BK454">
        <v>21.355899999999998</v>
      </c>
      <c r="BL454">
        <v>28.724058261432511</v>
      </c>
      <c r="BM454">
        <v>12.3089</v>
      </c>
      <c r="BN454">
        <v>34.8324</v>
      </c>
      <c r="BO454">
        <v>22.523499999999999</v>
      </c>
      <c r="BP454">
        <v>12.3089</v>
      </c>
      <c r="BQ454">
        <v>16.331489590837531</v>
      </c>
      <c r="BR454">
        <v>8.7441999999999993</v>
      </c>
      <c r="BS454">
        <v>18.777999999999999</v>
      </c>
      <c r="BT454">
        <v>10.033799999999999</v>
      </c>
      <c r="BU454">
        <v>8.7441999999999993</v>
      </c>
      <c r="BV454">
        <v>6.1349585148263284</v>
      </c>
      <c r="BW454">
        <v>-4.5594000000000001</v>
      </c>
      <c r="BX454">
        <v>9.4067000000000007</v>
      </c>
      <c r="BY454">
        <v>13.966100000000001</v>
      </c>
      <c r="BZ454">
        <v>-8.1500000000000003E-2</v>
      </c>
      <c r="CA454">
        <v>-22.466478411164498</v>
      </c>
      <c r="CB454">
        <v>-27.8873</v>
      </c>
      <c r="CC454">
        <v>-7.7736999999999998</v>
      </c>
      <c r="CD454">
        <v>20.113600000000002</v>
      </c>
      <c r="CE454">
        <v>-8.6626999999999992</v>
      </c>
      <c r="CF454">
        <v>51.558345710601792</v>
      </c>
      <c r="CG454">
        <v>43</v>
      </c>
      <c r="CH454">
        <v>60.7</v>
      </c>
      <c r="CI454">
        <v>17.7</v>
      </c>
      <c r="CJ454">
        <v>43</v>
      </c>
      <c r="CK454">
        <v>16.001864692471031</v>
      </c>
      <c r="CL454">
        <v>11.8</v>
      </c>
      <c r="CM454">
        <v>24.8</v>
      </c>
      <c r="CN454">
        <v>13</v>
      </c>
      <c r="CO454">
        <v>11.8</v>
      </c>
      <c r="CP454">
        <v>27.4874661102305</v>
      </c>
      <c r="CQ454">
        <v>23.4</v>
      </c>
      <c r="CR454">
        <v>44.2</v>
      </c>
      <c r="CS454">
        <v>20.8</v>
      </c>
      <c r="CT454">
        <v>44.2</v>
      </c>
      <c r="CU454">
        <v>9.7928204910869336</v>
      </c>
      <c r="CV454">
        <v>9.5</v>
      </c>
      <c r="CW454">
        <v>10.5</v>
      </c>
      <c r="CX454">
        <v>1</v>
      </c>
      <c r="CY454">
        <v>9.9</v>
      </c>
      <c r="CZ454">
        <v>50.73471298981967</v>
      </c>
      <c r="DA454">
        <v>39.299999999999997</v>
      </c>
      <c r="DB454">
        <v>71.2</v>
      </c>
      <c r="DC454">
        <v>31.900000000000009</v>
      </c>
      <c r="DD454">
        <v>39.299999999999997</v>
      </c>
      <c r="DE454">
        <v>4.5957100488570948</v>
      </c>
      <c r="DF454">
        <v>1.4</v>
      </c>
      <c r="DG454">
        <v>15.1</v>
      </c>
      <c r="DH454">
        <v>13.7</v>
      </c>
      <c r="DI454">
        <v>1.4</v>
      </c>
      <c r="DJ454">
        <v>0.25445399377712907</v>
      </c>
      <c r="DK454">
        <v>0.205840114887506</v>
      </c>
      <c r="DL454">
        <v>0.31385729058945189</v>
      </c>
      <c r="DM454">
        <v>0.10801717570194599</v>
      </c>
      <c r="DN454">
        <v>0.205840114887506</v>
      </c>
      <c r="DO454">
        <v>3.0390301653995122</v>
      </c>
      <c r="DP454">
        <v>2.9816750000000001</v>
      </c>
      <c r="DQ454">
        <v>3.338152</v>
      </c>
      <c r="DR454">
        <v>0.35647699999999988</v>
      </c>
      <c r="DS454">
        <v>3.3064969999999998</v>
      </c>
      <c r="DT454">
        <v>6.0490973899043512</v>
      </c>
      <c r="DU454">
        <v>5.5926260000000001</v>
      </c>
      <c r="DV454">
        <v>6.0631870000000001</v>
      </c>
      <c r="DW454">
        <v>0.47056100000000001</v>
      </c>
      <c r="DX454">
        <v>5.5926260000000001</v>
      </c>
      <c r="DY454">
        <v>3.0989748031685012</v>
      </c>
      <c r="DZ454">
        <v>2.9816750000000001</v>
      </c>
      <c r="EA454">
        <v>3.6545749999999999</v>
      </c>
      <c r="EB454">
        <v>0.67289999999999983</v>
      </c>
      <c r="EC454">
        <v>3.6545749999999999</v>
      </c>
      <c r="ED454">
        <v>6.5166739178402704</v>
      </c>
      <c r="EE454">
        <v>6.2805289999999996</v>
      </c>
      <c r="EF454">
        <v>6.678769</v>
      </c>
      <c r="EG454">
        <v>0.39824000000000043</v>
      </c>
      <c r="EH454">
        <v>6.4221089999999998</v>
      </c>
      <c r="EI454">
        <v>7.6958894553484276</v>
      </c>
      <c r="EJ454">
        <v>7.2180660000000003</v>
      </c>
      <c r="EK454">
        <v>8.3420210000000008</v>
      </c>
      <c r="EL454">
        <v>1.123955</v>
      </c>
      <c r="EM454">
        <v>7.6527120000000002</v>
      </c>
      <c r="EN454">
        <v>17.023441521135329</v>
      </c>
      <c r="EO454">
        <v>14.666790000000001</v>
      </c>
      <c r="EP454">
        <v>21.12792</v>
      </c>
      <c r="EQ454">
        <v>6.4611299999999989</v>
      </c>
      <c r="ER454">
        <v>20.180689999999998</v>
      </c>
      <c r="ES454">
        <v>6.0095063219950813</v>
      </c>
      <c r="ET454">
        <v>5.8498000000000001</v>
      </c>
      <c r="EU454">
        <v>8.9788999999999994</v>
      </c>
      <c r="EV454">
        <v>3.1290999999999989</v>
      </c>
      <c r="EW454">
        <v>6.9776499999999997</v>
      </c>
      <c r="EX454">
        <v>11.01393519914024</v>
      </c>
      <c r="EY454">
        <v>8.0145400000000002</v>
      </c>
      <c r="EZ454">
        <v>15.278119999999999</v>
      </c>
      <c r="FA454">
        <v>7.2635799999999993</v>
      </c>
      <c r="FB454">
        <v>13.20304</v>
      </c>
      <c r="FC454">
        <v>0.46208510041900419</v>
      </c>
      <c r="FD454">
        <v>0.39811604025896508</v>
      </c>
      <c r="FE454">
        <v>0.57349725804407048</v>
      </c>
      <c r="FF454">
        <v>0.1753812177851054</v>
      </c>
      <c r="FG454">
        <v>0.54778560220018779</v>
      </c>
      <c r="FH454">
        <v>1.840435008102195</v>
      </c>
      <c r="FI454">
        <v>0.89259708873024546</v>
      </c>
      <c r="FJ454">
        <v>2.6117337344866489</v>
      </c>
      <c r="FK454">
        <v>1.719136645756403</v>
      </c>
      <c r="FL454">
        <v>1.8921900639900251</v>
      </c>
      <c r="FM454">
        <v>32.689213084196517</v>
      </c>
      <c r="FN454">
        <v>32.07</v>
      </c>
      <c r="FO454">
        <v>34.25</v>
      </c>
      <c r="FP454">
        <v>2.1800000000000002</v>
      </c>
      <c r="FQ454">
        <v>33.56</v>
      </c>
      <c r="FR454">
        <v>274.57921592797351</v>
      </c>
      <c r="FS454">
        <v>256.75823000000003</v>
      </c>
      <c r="FT454">
        <v>277.94564000000003</v>
      </c>
      <c r="FU454">
        <v>21.18741</v>
      </c>
      <c r="FV454">
        <v>256.75823000000003</v>
      </c>
      <c r="FW454">
        <v>0.77284815375826321</v>
      </c>
      <c r="FX454">
        <v>0.76403600000000005</v>
      </c>
      <c r="FY454">
        <v>0.81830199999999997</v>
      </c>
      <c r="FZ454">
        <v>5.4265999999999932E-2</v>
      </c>
      <c r="GA454">
        <v>0.81830199999999997</v>
      </c>
      <c r="GB454">
        <v>15</v>
      </c>
      <c r="GC454">
        <v>37</v>
      </c>
    </row>
    <row r="455" spans="1:185" x14ac:dyDescent="0.3">
      <c r="A455" s="36" t="s">
        <v>2031</v>
      </c>
      <c r="B455">
        <v>-5.3241217840447039E-2</v>
      </c>
      <c r="C455">
        <v>1.879799828446004</v>
      </c>
      <c r="D455">
        <v>1.7976066159781989</v>
      </c>
      <c r="E455">
        <v>-0.7675658666622458</v>
      </c>
      <c r="F455">
        <v>-0.69963350569440941</v>
      </c>
      <c r="G455">
        <v>1.467199372356655</v>
      </c>
      <c r="H455">
        <v>-54.180144978812123</v>
      </c>
      <c r="I455">
        <v>1.178435525624583E-2</v>
      </c>
      <c r="J455">
        <v>0.34783268479936219</v>
      </c>
      <c r="K455">
        <v>0.19170676717092661</v>
      </c>
      <c r="L455">
        <v>-1.6331920217352691E-2</v>
      </c>
      <c r="M455">
        <v>0.10076465809216879</v>
      </c>
      <c r="N455">
        <v>0.1604690223392842</v>
      </c>
      <c r="O455">
        <v>-0.22012119947707259</v>
      </c>
      <c r="P455">
        <v>-5.965217713778842E-2</v>
      </c>
      <c r="Q455">
        <v>-0.1398913008137094</v>
      </c>
      <c r="R455">
        <v>6.0971273940988363E-2</v>
      </c>
      <c r="S455">
        <v>0.82635618848408732</v>
      </c>
      <c r="T455">
        <v>-0.55211811125404076</v>
      </c>
      <c r="U455">
        <v>-0.54968172152847472</v>
      </c>
      <c r="V455">
        <v>1.951536231052819</v>
      </c>
      <c r="W455">
        <v>1.949715687711393</v>
      </c>
      <c r="X455">
        <v>0.22068209506241809</v>
      </c>
      <c r="Y455">
        <v>0.21630743200491101</v>
      </c>
      <c r="Z455">
        <v>3.8343044465312018E-2</v>
      </c>
      <c r="AA455">
        <v>3.9199817598411388E-2</v>
      </c>
      <c r="AB455">
        <v>47.486636070845712</v>
      </c>
      <c r="AC455">
        <v>-0.36524207881243093</v>
      </c>
      <c r="AD455">
        <v>1.89019723915523</v>
      </c>
      <c r="AE455">
        <v>0.58592417387484907</v>
      </c>
      <c r="AF455">
        <v>0.58154951081734185</v>
      </c>
      <c r="AG455">
        <v>0.8041824459934459</v>
      </c>
      <c r="AH455">
        <v>5.3080078314453223E-3</v>
      </c>
      <c r="AI455">
        <v>300.21403101301053</v>
      </c>
      <c r="AJ455">
        <v>280.60478379837252</v>
      </c>
      <c r="AK455">
        <v>296.46681257745769</v>
      </c>
      <c r="AL455">
        <v>323.57039674948891</v>
      </c>
      <c r="AM455">
        <v>404.49843305571051</v>
      </c>
      <c r="AN455">
        <v>488.8442746508241</v>
      </c>
      <c r="AO455">
        <v>230.6213107458847</v>
      </c>
      <c r="AP455">
        <v>401.64435414823208</v>
      </c>
      <c r="AQ455">
        <v>21.678655789796611</v>
      </c>
      <c r="AR455">
        <v>5.5946573775408508</v>
      </c>
      <c r="AS455">
        <v>12.60575558924439</v>
      </c>
      <c r="AT455">
        <v>-22.993021482462609</v>
      </c>
      <c r="AU455">
        <v>-11.611155048070771</v>
      </c>
      <c r="AV455">
        <v>-11.38186643439184</v>
      </c>
      <c r="AW455">
        <v>1.7487817132717469</v>
      </c>
      <c r="AX455">
        <v>1.4194</v>
      </c>
      <c r="AY455">
        <v>3.0505</v>
      </c>
      <c r="AZ455">
        <v>1.6311</v>
      </c>
      <c r="BA455">
        <v>3.0505</v>
      </c>
      <c r="BB455">
        <v>0.92870684213675725</v>
      </c>
      <c r="BC455">
        <v>0.87060000000000004</v>
      </c>
      <c r="BD455">
        <v>0.9335</v>
      </c>
      <c r="BE455">
        <v>6.2899999999999956E-2</v>
      </c>
      <c r="BF455">
        <v>0.87060000000000004</v>
      </c>
      <c r="BG455">
        <v>18.51006964589725</v>
      </c>
      <c r="BH455">
        <v>17.866599999999998</v>
      </c>
      <c r="BI455">
        <v>25.365600000000001</v>
      </c>
      <c r="BJ455">
        <v>7.4990000000000023</v>
      </c>
      <c r="BK455">
        <v>25.365600000000001</v>
      </c>
      <c r="BL455">
        <v>8.465331378590097</v>
      </c>
      <c r="BM455">
        <v>7.6337999999999999</v>
      </c>
      <c r="BN455">
        <v>12.7933</v>
      </c>
      <c r="BO455">
        <v>5.1595000000000004</v>
      </c>
      <c r="BP455">
        <v>12.7933</v>
      </c>
      <c r="BQ455">
        <v>6.2318072658971237</v>
      </c>
      <c r="BR455">
        <v>5.5156999999999998</v>
      </c>
      <c r="BS455">
        <v>9.8516999999999992</v>
      </c>
      <c r="BT455">
        <v>4.3359999999999994</v>
      </c>
      <c r="BU455">
        <v>9.8516999999999992</v>
      </c>
      <c r="BV455">
        <v>-0.77583382672879242</v>
      </c>
      <c r="BW455">
        <v>-3.871</v>
      </c>
      <c r="BX455">
        <v>2.5390000000000001</v>
      </c>
      <c r="BY455">
        <v>6.41</v>
      </c>
      <c r="BZ455">
        <v>-1.9188000000000001</v>
      </c>
      <c r="CA455">
        <v>-5.4559734391683312</v>
      </c>
      <c r="CB455">
        <v>-8.8142999999999994</v>
      </c>
      <c r="CC455">
        <v>-5.2717999999999998</v>
      </c>
      <c r="CD455">
        <v>3.5425</v>
      </c>
      <c r="CE455">
        <v>-7.9329000000000001</v>
      </c>
      <c r="CF455">
        <v>87.199920502592022</v>
      </c>
      <c r="CG455">
        <v>53.9</v>
      </c>
      <c r="CH455">
        <v>90.4</v>
      </c>
      <c r="CI455">
        <v>36.500000000000007</v>
      </c>
      <c r="CJ455">
        <v>53.9</v>
      </c>
      <c r="CK455">
        <v>39.900060571074278</v>
      </c>
      <c r="CL455">
        <v>16.2</v>
      </c>
      <c r="CM455">
        <v>41.6</v>
      </c>
      <c r="CN455">
        <v>25.4</v>
      </c>
      <c r="CO455">
        <v>16.2</v>
      </c>
      <c r="CP455">
        <v>62.984966810316998</v>
      </c>
      <c r="CQ455">
        <v>58.7</v>
      </c>
      <c r="CR455">
        <v>84.5</v>
      </c>
      <c r="CS455">
        <v>25.8</v>
      </c>
      <c r="CT455">
        <v>84.5</v>
      </c>
      <c r="CU455">
        <v>11.45680227266398</v>
      </c>
      <c r="CV455">
        <v>10.7</v>
      </c>
      <c r="CW455">
        <v>12</v>
      </c>
      <c r="CX455">
        <v>1.3000000000000009</v>
      </c>
      <c r="CY455">
        <v>11.3</v>
      </c>
      <c r="CZ455">
        <v>152.8996598165231</v>
      </c>
      <c r="DA455">
        <v>76.599999999999994</v>
      </c>
      <c r="DB455">
        <v>157.5</v>
      </c>
      <c r="DC455">
        <v>80.900000000000006</v>
      </c>
      <c r="DD455">
        <v>76.599999999999994</v>
      </c>
      <c r="DE455">
        <v>24.09236109340279</v>
      </c>
      <c r="DF455">
        <v>3.5</v>
      </c>
      <c r="DG455">
        <v>25.5</v>
      </c>
      <c r="DH455">
        <v>22</v>
      </c>
      <c r="DI455">
        <v>4.7</v>
      </c>
      <c r="DJ455">
        <v>0.21745096943920211</v>
      </c>
      <c r="DK455">
        <v>0.125</v>
      </c>
      <c r="DL455">
        <v>0.2265664160401003</v>
      </c>
      <c r="DM455">
        <v>0.1015664160401003</v>
      </c>
      <c r="DN455">
        <v>0.125</v>
      </c>
      <c r="DO455">
        <v>3.8013897129113392</v>
      </c>
      <c r="DP455">
        <v>3.7895219999999998</v>
      </c>
      <c r="DQ455">
        <v>4.3763500000000004</v>
      </c>
      <c r="DR455">
        <v>0.58682800000000057</v>
      </c>
      <c r="DS455">
        <v>4.3763500000000004</v>
      </c>
      <c r="DT455">
        <v>6.5298154006876494</v>
      </c>
      <c r="DU455">
        <v>6.1708179999999997</v>
      </c>
      <c r="DV455">
        <v>7.1884940000000004</v>
      </c>
      <c r="DW455">
        <v>1.0176760000000009</v>
      </c>
      <c r="DX455">
        <v>6.1708179999999997</v>
      </c>
      <c r="DY455">
        <v>4.340666949321804</v>
      </c>
      <c r="DZ455">
        <v>4.2983060000000002</v>
      </c>
      <c r="EA455">
        <v>4.6370969999999998</v>
      </c>
      <c r="EB455">
        <v>0.33879099999999962</v>
      </c>
      <c r="EC455">
        <v>4.6370969999999998</v>
      </c>
      <c r="ED455">
        <v>8.6869952100180026</v>
      </c>
      <c r="EE455">
        <v>8.4517889999999998</v>
      </c>
      <c r="EF455">
        <v>8.7120739999999994</v>
      </c>
      <c r="EG455">
        <v>0.26028499999999971</v>
      </c>
      <c r="EH455">
        <v>8.4517889999999998</v>
      </c>
      <c r="EI455">
        <v>7.4096436477026026</v>
      </c>
      <c r="EJ455">
        <v>7.286702</v>
      </c>
      <c r="EK455">
        <v>10.630458000000001</v>
      </c>
      <c r="EL455">
        <v>3.3437560000000008</v>
      </c>
      <c r="EM455">
        <v>10.630458000000001</v>
      </c>
      <c r="EN455">
        <v>37.191729268847368</v>
      </c>
      <c r="EO455">
        <v>26.431740000000001</v>
      </c>
      <c r="EP455">
        <v>37.857469999999999</v>
      </c>
      <c r="EQ455">
        <v>11.42573</v>
      </c>
      <c r="ER455">
        <v>26.431740000000001</v>
      </c>
      <c r="ES455">
        <v>12.453180714759171</v>
      </c>
      <c r="ET455">
        <v>8.6969200000000004</v>
      </c>
      <c r="EU455">
        <v>12.905530000000001</v>
      </c>
      <c r="EV455">
        <v>4.2086100000000002</v>
      </c>
      <c r="EW455">
        <v>8.6969200000000004</v>
      </c>
      <c r="EX455">
        <v>24.738548554088201</v>
      </c>
      <c r="EY455">
        <v>17.734819999999999</v>
      </c>
      <c r="EZ455">
        <v>25.142330000000001</v>
      </c>
      <c r="FA455">
        <v>7.407510000000002</v>
      </c>
      <c r="FB455">
        <v>17.734819999999999</v>
      </c>
      <c r="FC455">
        <v>0.53015641907532651</v>
      </c>
      <c r="FD455">
        <v>0.37677615168240219</v>
      </c>
      <c r="FE455">
        <v>0.53964634409357792</v>
      </c>
      <c r="FF455">
        <v>0.1628701924111757</v>
      </c>
      <c r="FG455">
        <v>0.37677615168240219</v>
      </c>
      <c r="FH455">
        <v>1.9939897841918179</v>
      </c>
      <c r="FI455">
        <v>1.7796613240883361</v>
      </c>
      <c r="FJ455">
        <v>2.310714508912981</v>
      </c>
      <c r="FK455">
        <v>0.53105318482464448</v>
      </c>
      <c r="FL455">
        <v>2.0392069836217881</v>
      </c>
      <c r="FM455">
        <v>41.637605132637738</v>
      </c>
      <c r="FN455">
        <v>39.64</v>
      </c>
      <c r="FO455">
        <v>41.8</v>
      </c>
      <c r="FP455">
        <v>2.159999999999997</v>
      </c>
      <c r="FQ455">
        <v>41.26</v>
      </c>
      <c r="FR455">
        <v>457.80623216515039</v>
      </c>
      <c r="FS455">
        <v>429.69378999999998</v>
      </c>
      <c r="FT455">
        <v>462.32547</v>
      </c>
      <c r="FU455">
        <v>32.631680000000017</v>
      </c>
      <c r="FV455">
        <v>431.79399999999998</v>
      </c>
      <c r="FW455">
        <v>0.70909392138104477</v>
      </c>
      <c r="FX455">
        <v>0.70227799999999996</v>
      </c>
      <c r="FY455">
        <v>0.75097000000000003</v>
      </c>
      <c r="FZ455">
        <v>4.8692000000000069E-2</v>
      </c>
      <c r="GA455">
        <v>0.74833400000000005</v>
      </c>
      <c r="GB455">
        <v>4</v>
      </c>
      <c r="GC455">
        <v>7</v>
      </c>
    </row>
    <row r="456" spans="1:185" x14ac:dyDescent="0.3">
      <c r="A456" s="36" t="s">
        <v>2034</v>
      </c>
      <c r="B456">
        <v>-4.5627865614385699E-2</v>
      </c>
      <c r="C456">
        <v>1.82704573675882</v>
      </c>
      <c r="D456">
        <v>2.3490147265476642</v>
      </c>
      <c r="E456">
        <v>-1.2530487479279051</v>
      </c>
      <c r="F456">
        <v>-0.63065958084215612</v>
      </c>
      <c r="G456">
        <v>1.8837414175327409</v>
      </c>
      <c r="H456">
        <v>-54.131964447187201</v>
      </c>
      <c r="I456">
        <v>0.76951707086146037</v>
      </c>
      <c r="J456">
        <v>0.60715790179554741</v>
      </c>
      <c r="K456">
        <v>0.32845162518906512</v>
      </c>
      <c r="L456">
        <v>0.15808776039946329</v>
      </c>
      <c r="M456">
        <v>0.214198853507235</v>
      </c>
      <c r="N456">
        <v>0.27048877187799347</v>
      </c>
      <c r="O456">
        <v>-0.24570491695956809</v>
      </c>
      <c r="P456">
        <v>2.4783854918425399E-2</v>
      </c>
      <c r="Q456">
        <v>-0.1104622619556289</v>
      </c>
      <c r="R456">
        <v>2.2563992925732159E-2</v>
      </c>
      <c r="S456">
        <v>1.2617584027597359</v>
      </c>
      <c r="T456">
        <v>-0.66415661121943581</v>
      </c>
      <c r="U456">
        <v>-0.53971125203284342</v>
      </c>
      <c r="V456">
        <v>1.9777297192751011</v>
      </c>
      <c r="W456">
        <v>1.976614629773116</v>
      </c>
      <c r="X456">
        <v>0.20243610921265959</v>
      </c>
      <c r="Y456">
        <v>0.19882899409795399</v>
      </c>
      <c r="Z456">
        <v>6.0396744797888341E-2</v>
      </c>
      <c r="AA456">
        <v>7.5253018689227236E-2</v>
      </c>
      <c r="AB456">
        <v>60.933419367925872</v>
      </c>
      <c r="AC456">
        <v>-0.41590369372740799</v>
      </c>
      <c r="AD456">
        <v>1.972112500117392</v>
      </c>
      <c r="AE456">
        <v>0.61833980294006752</v>
      </c>
      <c r="AF456">
        <v>0.61473268782536183</v>
      </c>
      <c r="AG456">
        <v>0.80934895707936572</v>
      </c>
      <c r="AH456">
        <v>2.307689482464325E-2</v>
      </c>
      <c r="AI456">
        <v>68.257432433028782</v>
      </c>
      <c r="AJ456">
        <v>-67.452395890919263</v>
      </c>
      <c r="AK456">
        <v>60.033005499224423</v>
      </c>
      <c r="AL456">
        <v>212.1917319925135</v>
      </c>
      <c r="AM456">
        <v>97.11075735179935</v>
      </c>
      <c r="AN456">
        <v>157.23621115416921</v>
      </c>
      <c r="AO456">
        <v>58.800615596690633</v>
      </c>
      <c r="AP456">
        <v>109.95748910896999</v>
      </c>
      <c r="AQ456">
        <v>16.04384697321775</v>
      </c>
      <c r="AR456">
        <v>3.7408566198799549</v>
      </c>
      <c r="AS456">
        <v>10.48293161322384</v>
      </c>
      <c r="AT456">
        <v>-5.2140496528573408</v>
      </c>
      <c r="AU456">
        <v>-1.2158268071332019</v>
      </c>
      <c r="AV456">
        <v>-3.998222845724138</v>
      </c>
      <c r="AW456">
        <v>1.260390642255238</v>
      </c>
      <c r="AX456">
        <v>1.1759999999999999</v>
      </c>
      <c r="AY456">
        <v>1.4400999999999999</v>
      </c>
      <c r="AZ456">
        <v>0.2641</v>
      </c>
      <c r="BA456">
        <v>1.4400999999999999</v>
      </c>
      <c r="BB456">
        <v>0.95173282567847728</v>
      </c>
      <c r="BC456">
        <v>0.93910000000000005</v>
      </c>
      <c r="BD456">
        <v>0.95830000000000004</v>
      </c>
      <c r="BE456">
        <v>1.9199999999999991E-2</v>
      </c>
      <c r="BF456">
        <v>0.94089999999999996</v>
      </c>
      <c r="BG456">
        <v>14.33816224076846</v>
      </c>
      <c r="BH456">
        <v>13.1349</v>
      </c>
      <c r="BI456">
        <v>16.631699999999999</v>
      </c>
      <c r="BJ456">
        <v>3.496799999999999</v>
      </c>
      <c r="BK456">
        <v>16.395600000000002</v>
      </c>
      <c r="BL456">
        <v>4.2626340059851016</v>
      </c>
      <c r="BM456">
        <v>3.6577000000000002</v>
      </c>
      <c r="BN456">
        <v>5.4435000000000002</v>
      </c>
      <c r="BO456">
        <v>1.7858000000000001</v>
      </c>
      <c r="BP456">
        <v>5.4435000000000002</v>
      </c>
      <c r="BQ456">
        <v>2.533165300359518</v>
      </c>
      <c r="BR456">
        <v>1.7551000000000001</v>
      </c>
      <c r="BS456">
        <v>3.5430000000000001</v>
      </c>
      <c r="BT456">
        <v>1.7879</v>
      </c>
      <c r="BU456">
        <v>3.4693000000000001</v>
      </c>
      <c r="BV456">
        <v>0.7739486742005568</v>
      </c>
      <c r="BW456">
        <v>0.19980000000000001</v>
      </c>
      <c r="BX456">
        <v>1.2150000000000001</v>
      </c>
      <c r="BY456">
        <v>1.0152000000000001</v>
      </c>
      <c r="BZ456">
        <v>0.6714</v>
      </c>
      <c r="CA456">
        <v>-3.3070844692536512</v>
      </c>
      <c r="CB456">
        <v>-4.1406000000000001</v>
      </c>
      <c r="CC456">
        <v>-2.9702000000000002</v>
      </c>
      <c r="CD456">
        <v>1.1704000000000001</v>
      </c>
      <c r="CE456">
        <v>-4.1406000000000001</v>
      </c>
      <c r="CF456">
        <v>47.278722045199252</v>
      </c>
      <c r="CG456">
        <v>42.8</v>
      </c>
      <c r="CH456">
        <v>50</v>
      </c>
      <c r="CI456">
        <v>7.2000000000000028</v>
      </c>
      <c r="CJ456">
        <v>42.8</v>
      </c>
      <c r="CK456">
        <v>15.273078304702031</v>
      </c>
      <c r="CL456">
        <v>14.1</v>
      </c>
      <c r="CM456">
        <v>16.3</v>
      </c>
      <c r="CN456">
        <v>2.2000000000000011</v>
      </c>
      <c r="CO456">
        <v>14.1</v>
      </c>
      <c r="CP456">
        <v>21.07382621757219</v>
      </c>
      <c r="CQ456">
        <v>20.8</v>
      </c>
      <c r="CR456">
        <v>21.4</v>
      </c>
      <c r="CS456">
        <v>0.59999999999999787</v>
      </c>
      <c r="CT456">
        <v>21.4</v>
      </c>
      <c r="CU456">
        <v>9.0322925361701571</v>
      </c>
      <c r="CV456">
        <v>9</v>
      </c>
      <c r="CW456">
        <v>9.1</v>
      </c>
      <c r="CX456">
        <v>9.9999999999999645E-2</v>
      </c>
      <c r="CY456">
        <v>9.1</v>
      </c>
      <c r="CZ456">
        <v>36.636053555514948</v>
      </c>
      <c r="DA456">
        <v>34.9</v>
      </c>
      <c r="DB456">
        <v>42.2</v>
      </c>
      <c r="DC456">
        <v>7.3000000000000043</v>
      </c>
      <c r="DD456">
        <v>36.6</v>
      </c>
      <c r="DE456">
        <v>6.2197062019651597</v>
      </c>
      <c r="DF456">
        <v>4.9000000000000004</v>
      </c>
      <c r="DG456">
        <v>7.3</v>
      </c>
      <c r="DH456">
        <v>2.399999999999999</v>
      </c>
      <c r="DI456">
        <v>4.9000000000000004</v>
      </c>
      <c r="DJ456">
        <v>0.43094407662885098</v>
      </c>
      <c r="DK456">
        <v>0.37478108581436081</v>
      </c>
      <c r="DL456">
        <v>0.46554934823091237</v>
      </c>
      <c r="DM456">
        <v>9.076826241655167E-2</v>
      </c>
      <c r="DN456">
        <v>0.37478108581436081</v>
      </c>
      <c r="DO456">
        <v>2.9930013824360242</v>
      </c>
      <c r="DP456">
        <v>2.8600400000000001</v>
      </c>
      <c r="DQ456">
        <v>3.1627589999999999</v>
      </c>
      <c r="DR456">
        <v>0.30271899999999968</v>
      </c>
      <c r="DS456">
        <v>2.891187</v>
      </c>
      <c r="DT456">
        <v>5.7953346913894883</v>
      </c>
      <c r="DU456">
        <v>5.5108490000000003</v>
      </c>
      <c r="DV456">
        <v>5.8656009999999998</v>
      </c>
      <c r="DW456">
        <v>0.35475199999999951</v>
      </c>
      <c r="DX456">
        <v>5.8656009999999998</v>
      </c>
      <c r="DY456">
        <v>3.010988154996066</v>
      </c>
      <c r="DZ456">
        <v>2.8600400000000001</v>
      </c>
      <c r="EA456">
        <v>3.1627589999999999</v>
      </c>
      <c r="EB456">
        <v>0.30271899999999968</v>
      </c>
      <c r="EC456">
        <v>2.976515</v>
      </c>
      <c r="ED456">
        <v>5.7953346913894883</v>
      </c>
      <c r="EE456">
        <v>5.5108490000000003</v>
      </c>
      <c r="EF456">
        <v>5.8656009999999998</v>
      </c>
      <c r="EG456">
        <v>0.35475199999999951</v>
      </c>
      <c r="EH456">
        <v>5.8656009999999998</v>
      </c>
      <c r="EI456">
        <v>6.3055280920252494</v>
      </c>
      <c r="EJ456">
        <v>5.9400300000000001</v>
      </c>
      <c r="EK456">
        <v>7.0697950000000001</v>
      </c>
      <c r="EL456">
        <v>1.1297649999999999</v>
      </c>
      <c r="EM456">
        <v>7.0697950000000001</v>
      </c>
      <c r="EN456">
        <v>14.171758237047341</v>
      </c>
      <c r="EO456">
        <v>12.172169999999999</v>
      </c>
      <c r="EP456">
        <v>15.36741</v>
      </c>
      <c r="EQ456">
        <v>3.1952400000000001</v>
      </c>
      <c r="ER456">
        <v>12.172169999999999</v>
      </c>
      <c r="ES456">
        <v>7.2472193366763582</v>
      </c>
      <c r="ET456">
        <v>7.0517200000000004</v>
      </c>
      <c r="EU456">
        <v>8.8467000000000002</v>
      </c>
      <c r="EV456">
        <v>1.79498</v>
      </c>
      <c r="EW456">
        <v>7.0517200000000004</v>
      </c>
      <c r="EX456">
        <v>6.9245389003709814</v>
      </c>
      <c r="EY456">
        <v>5.1204499999999999</v>
      </c>
      <c r="EZ456">
        <v>8.1867000000000001</v>
      </c>
      <c r="FA456">
        <v>3.0662500000000001</v>
      </c>
      <c r="FB456">
        <v>5.1204499999999999</v>
      </c>
      <c r="FC456">
        <v>0.60134367882672912</v>
      </c>
      <c r="FD456">
        <v>0.51649607371720074</v>
      </c>
      <c r="FE456">
        <v>0.65207821844440617</v>
      </c>
      <c r="FF456">
        <v>0.13558214472720539</v>
      </c>
      <c r="FG456">
        <v>0.51649607371720074</v>
      </c>
      <c r="FH456">
        <v>0.96022820037928869</v>
      </c>
      <c r="FI456">
        <v>0.58380752144867576</v>
      </c>
      <c r="FJ456">
        <v>1.1400961743337359</v>
      </c>
      <c r="FK456">
        <v>0.55628865288505991</v>
      </c>
      <c r="FL456">
        <v>0.72612780995274906</v>
      </c>
      <c r="FM456">
        <v>29.372013944022971</v>
      </c>
      <c r="FN456">
        <v>27.81</v>
      </c>
      <c r="FO456">
        <v>30.31</v>
      </c>
      <c r="FP456">
        <v>2.5</v>
      </c>
      <c r="FQ456">
        <v>29.65</v>
      </c>
      <c r="FR456">
        <v>198.16436157498799</v>
      </c>
      <c r="FS456">
        <v>190.98871</v>
      </c>
      <c r="FT456">
        <v>201.72166999999999</v>
      </c>
      <c r="FU456">
        <v>10.73295999999999</v>
      </c>
      <c r="FV456">
        <v>198.98</v>
      </c>
      <c r="FW456">
        <v>0.81570037183838284</v>
      </c>
      <c r="FX456">
        <v>0.80264400000000002</v>
      </c>
      <c r="FY456">
        <v>0.84398200000000001</v>
      </c>
      <c r="FZ456">
        <v>4.1337999999999993E-2</v>
      </c>
      <c r="GA456">
        <v>0.81096599999999996</v>
      </c>
      <c r="GB456">
        <v>11</v>
      </c>
      <c r="GC456">
        <v>32</v>
      </c>
    </row>
    <row r="457" spans="1:185" x14ac:dyDescent="0.3">
      <c r="A457" s="36" t="s">
        <v>2037</v>
      </c>
      <c r="B457">
        <v>-6.3344200000000003E-2</v>
      </c>
      <c r="C457">
        <v>1.78017</v>
      </c>
      <c r="D457">
        <v>1.9613</v>
      </c>
      <c r="E457">
        <v>-0.80110000000000003</v>
      </c>
      <c r="F457">
        <v>-0.80020000000000002</v>
      </c>
      <c r="G457">
        <v>1.6013999999999999</v>
      </c>
      <c r="H457">
        <v>-54.150359999999999</v>
      </c>
      <c r="I457">
        <v>7.1000000000000004E-3</v>
      </c>
      <c r="J457">
        <v>0.1419</v>
      </c>
      <c r="K457">
        <v>0.41155999999999998</v>
      </c>
      <c r="L457">
        <v>0.23233899999999999</v>
      </c>
      <c r="M457">
        <v>0.161301</v>
      </c>
      <c r="N457">
        <v>0.22025</v>
      </c>
      <c r="O457">
        <v>-0.17912</v>
      </c>
      <c r="P457">
        <v>4.113E-2</v>
      </c>
      <c r="Q457">
        <v>-6.9000000000000006E-2</v>
      </c>
      <c r="R457">
        <v>1.081E-2</v>
      </c>
      <c r="S457">
        <v>1.32195</v>
      </c>
      <c r="T457">
        <v>-0.65660000000000007</v>
      </c>
      <c r="U457">
        <v>-0.65624000000000005</v>
      </c>
      <c r="V457">
        <v>1.96871</v>
      </c>
      <c r="W457">
        <v>1.9686900000000001</v>
      </c>
      <c r="X457">
        <v>0.23067333333333331</v>
      </c>
      <c r="Y457">
        <v>0.23047999999999999</v>
      </c>
      <c r="Z457">
        <v>8.9126666666666673E-2</v>
      </c>
      <c r="AA457">
        <v>8.9279999999999998E-2</v>
      </c>
      <c r="AB457">
        <v>55.88</v>
      </c>
      <c r="AC457">
        <v>-0.37885999999999997</v>
      </c>
      <c r="AD457">
        <v>1.9459200000000001</v>
      </c>
      <c r="AE457">
        <v>0.60953333333333326</v>
      </c>
      <c r="AF457">
        <v>0.60933999999999999</v>
      </c>
      <c r="AG457">
        <v>0.79368000000000005</v>
      </c>
      <c r="AH457">
        <v>1.5730000000000001E-2</v>
      </c>
      <c r="AI457">
        <v>154.19390000000001</v>
      </c>
      <c r="AJ457">
        <v>109.3199</v>
      </c>
      <c r="AK457">
        <v>110.0715</v>
      </c>
      <c r="AL457">
        <v>243.19040000000001</v>
      </c>
      <c r="AM457">
        <v>161.768</v>
      </c>
      <c r="AN457">
        <v>231.9</v>
      </c>
      <c r="AO457">
        <v>62.4</v>
      </c>
      <c r="AP457">
        <v>180.1</v>
      </c>
      <c r="AQ457">
        <v>18</v>
      </c>
      <c r="AR457">
        <v>3.84</v>
      </c>
      <c r="AS457">
        <v>12.06</v>
      </c>
      <c r="AT457">
        <v>-8.037336332975265</v>
      </c>
      <c r="AU457">
        <v>-3.97</v>
      </c>
      <c r="AV457">
        <v>-4.0673363329752643</v>
      </c>
      <c r="AW457">
        <v>1.0302</v>
      </c>
      <c r="AX457">
        <v>1.0302</v>
      </c>
      <c r="AY457">
        <v>1.0302</v>
      </c>
      <c r="AZ457">
        <v>0</v>
      </c>
      <c r="BA457">
        <v>1.0302</v>
      </c>
      <c r="BB457">
        <v>0.92749999999999999</v>
      </c>
      <c r="BC457">
        <v>0.92749999999999999</v>
      </c>
      <c r="BD457">
        <v>0.92749999999999999</v>
      </c>
      <c r="BE457">
        <v>0</v>
      </c>
      <c r="BF457">
        <v>0.92749999999999999</v>
      </c>
      <c r="BG457">
        <v>18.7134</v>
      </c>
      <c r="BH457">
        <v>18.7134</v>
      </c>
      <c r="BI457">
        <v>18.7134</v>
      </c>
      <c r="BJ457">
        <v>0</v>
      </c>
      <c r="BK457">
        <v>18.7134</v>
      </c>
      <c r="BL457">
        <v>6.1595000000000004</v>
      </c>
      <c r="BM457">
        <v>6.1595000000000004</v>
      </c>
      <c r="BN457">
        <v>6.1595000000000004</v>
      </c>
      <c r="BO457">
        <v>0</v>
      </c>
      <c r="BP457">
        <v>6.1595000000000004</v>
      </c>
      <c r="BQ457">
        <v>2.5245000000000002</v>
      </c>
      <c r="BR457">
        <v>2.5245000000000002</v>
      </c>
      <c r="BS457">
        <v>2.5245000000000002</v>
      </c>
      <c r="BT457">
        <v>0</v>
      </c>
      <c r="BU457">
        <v>2.5245000000000002</v>
      </c>
      <c r="BV457">
        <v>2.5047000000000001</v>
      </c>
      <c r="BW457">
        <v>2.5047000000000001</v>
      </c>
      <c r="BX457">
        <v>2.5047000000000001</v>
      </c>
      <c r="BY457">
        <v>0</v>
      </c>
      <c r="BZ457">
        <v>2.5047000000000001</v>
      </c>
      <c r="CA457">
        <v>-5.0292000000000003</v>
      </c>
      <c r="CB457">
        <v>-5.0292000000000003</v>
      </c>
      <c r="CC457">
        <v>-5.0292000000000003</v>
      </c>
      <c r="CD457">
        <v>0</v>
      </c>
      <c r="CE457">
        <v>-5.0292000000000003</v>
      </c>
      <c r="CF457">
        <v>51.8</v>
      </c>
      <c r="CG457">
        <v>51.8</v>
      </c>
      <c r="CH457">
        <v>51.8</v>
      </c>
      <c r="CI457">
        <v>0</v>
      </c>
      <c r="CJ457">
        <v>51.8</v>
      </c>
      <c r="CK457">
        <v>14.4</v>
      </c>
      <c r="CL457">
        <v>14.4</v>
      </c>
      <c r="CM457">
        <v>14.4</v>
      </c>
      <c r="CN457">
        <v>0</v>
      </c>
      <c r="CO457">
        <v>14.4</v>
      </c>
      <c r="CP457">
        <v>51.9</v>
      </c>
      <c r="CQ457">
        <v>51.9</v>
      </c>
      <c r="CR457">
        <v>51.9</v>
      </c>
      <c r="CS457">
        <v>0</v>
      </c>
      <c r="CT457">
        <v>51.9</v>
      </c>
      <c r="CU457">
        <v>11.6</v>
      </c>
      <c r="CV457">
        <v>11.6</v>
      </c>
      <c r="CW457">
        <v>11.6</v>
      </c>
      <c r="CX457">
        <v>0</v>
      </c>
      <c r="CY457">
        <v>11.6</v>
      </c>
      <c r="CZ457">
        <v>9.6</v>
      </c>
      <c r="DA457">
        <v>9.6</v>
      </c>
      <c r="DB457">
        <v>9.6</v>
      </c>
      <c r="DC457">
        <v>0</v>
      </c>
      <c r="DD457">
        <v>9.6</v>
      </c>
      <c r="DE457">
        <v>1.6</v>
      </c>
      <c r="DF457">
        <v>1.6</v>
      </c>
      <c r="DG457">
        <v>1.6</v>
      </c>
      <c r="DH457">
        <v>0</v>
      </c>
      <c r="DI457">
        <v>1.6</v>
      </c>
      <c r="DJ457">
        <v>0.28761799000555238</v>
      </c>
      <c r="DK457">
        <v>0.28761799000555238</v>
      </c>
      <c r="DL457">
        <v>0.28761799000555238</v>
      </c>
      <c r="DM457">
        <v>0</v>
      </c>
      <c r="DN457">
        <v>0.28761799000555238</v>
      </c>
      <c r="DO457">
        <v>3.7059280000000001</v>
      </c>
      <c r="DP457">
        <v>3.7059280000000001</v>
      </c>
      <c r="DQ457">
        <v>3.7059280000000001</v>
      </c>
      <c r="DR457">
        <v>0</v>
      </c>
      <c r="DS457">
        <v>3.7059280000000001</v>
      </c>
      <c r="DT457">
        <v>4.6454630000000003</v>
      </c>
      <c r="DU457">
        <v>4.6454630000000003</v>
      </c>
      <c r="DV457">
        <v>4.6454630000000003</v>
      </c>
      <c r="DW457">
        <v>0</v>
      </c>
      <c r="DX457">
        <v>4.6454630000000003</v>
      </c>
      <c r="DY457">
        <v>3.7059280000000001</v>
      </c>
      <c r="DZ457">
        <v>3.7059280000000001</v>
      </c>
      <c r="EA457">
        <v>3.7059280000000001</v>
      </c>
      <c r="EB457">
        <v>0</v>
      </c>
      <c r="EC457">
        <v>3.7059280000000001</v>
      </c>
      <c r="ED457">
        <v>4.6454630000000003</v>
      </c>
      <c r="EE457">
        <v>4.6454630000000003</v>
      </c>
      <c r="EF457">
        <v>4.6454630000000003</v>
      </c>
      <c r="EG457">
        <v>0</v>
      </c>
      <c r="EH457">
        <v>4.6454630000000003</v>
      </c>
      <c r="EI457">
        <v>7.8860869999999998</v>
      </c>
      <c r="EJ457">
        <v>7.8860869999999998</v>
      </c>
      <c r="EK457">
        <v>7.8860869999999998</v>
      </c>
      <c r="EL457">
        <v>0</v>
      </c>
      <c r="EM457">
        <v>7.8860869999999998</v>
      </c>
      <c r="EN457">
        <v>15.095800000000001</v>
      </c>
      <c r="EO457">
        <v>15.095800000000001</v>
      </c>
      <c r="EP457">
        <v>15.095800000000001</v>
      </c>
      <c r="EQ457">
        <v>0</v>
      </c>
      <c r="ER457">
        <v>15.095800000000001</v>
      </c>
      <c r="ES457">
        <v>8.8235799999999998</v>
      </c>
      <c r="ET457">
        <v>8.8235799999999998</v>
      </c>
      <c r="EU457">
        <v>8.8235799999999998</v>
      </c>
      <c r="EV457">
        <v>0</v>
      </c>
      <c r="EW457">
        <v>8.8235799999999998</v>
      </c>
      <c r="EX457">
        <v>6.2722199999999999</v>
      </c>
      <c r="EY457">
        <v>6.2722199999999999</v>
      </c>
      <c r="EZ457">
        <v>6.2722199999999999</v>
      </c>
      <c r="FA457">
        <v>0</v>
      </c>
      <c r="FB457">
        <v>6.2722199999999999</v>
      </c>
      <c r="FC457">
        <v>0.42361642337958122</v>
      </c>
      <c r="FD457">
        <v>0.42361642337958122</v>
      </c>
      <c r="FE457">
        <v>0.42361642337958122</v>
      </c>
      <c r="FF457">
        <v>0</v>
      </c>
      <c r="FG457">
        <v>0.42361642337958122</v>
      </c>
      <c r="FH457">
        <v>0.71084752447419297</v>
      </c>
      <c r="FI457">
        <v>0.71084752447419297</v>
      </c>
      <c r="FJ457">
        <v>0.71084752447419297</v>
      </c>
      <c r="FK457">
        <v>0</v>
      </c>
      <c r="FL457">
        <v>0.71084752447419297</v>
      </c>
      <c r="FM457">
        <v>31.73</v>
      </c>
      <c r="FN457">
        <v>31.73</v>
      </c>
      <c r="FO457">
        <v>31.73</v>
      </c>
      <c r="FP457">
        <v>0</v>
      </c>
      <c r="FQ457">
        <v>31.73</v>
      </c>
      <c r="FR457">
        <v>244.71948</v>
      </c>
      <c r="FS457">
        <v>244.71948</v>
      </c>
      <c r="FT457">
        <v>244.71948</v>
      </c>
      <c r="FU457">
        <v>0</v>
      </c>
      <c r="FV457">
        <v>244.71948</v>
      </c>
      <c r="FW457">
        <v>0.86283100000000001</v>
      </c>
      <c r="FX457">
        <v>0.86283100000000001</v>
      </c>
      <c r="FY457">
        <v>0.86283100000000001</v>
      </c>
      <c r="FZ457">
        <v>0</v>
      </c>
      <c r="GA457">
        <v>0.86283100000000001</v>
      </c>
      <c r="GB457">
        <v>1</v>
      </c>
      <c r="GC457">
        <v>3</v>
      </c>
    </row>
    <row r="458" spans="1:185" x14ac:dyDescent="0.3">
      <c r="A458" s="36" t="s">
        <v>2041</v>
      </c>
      <c r="B458">
        <v>-5.1615422300113192E-2</v>
      </c>
      <c r="C458">
        <v>1.8371707429745709</v>
      </c>
      <c r="D458">
        <v>1.7444390594087731</v>
      </c>
      <c r="E458">
        <v>-0.7923088547631324</v>
      </c>
      <c r="F458">
        <v>-0.62883026829079203</v>
      </c>
      <c r="G458">
        <v>1.4211663097282661</v>
      </c>
      <c r="H458">
        <v>-54.183760751142323</v>
      </c>
      <c r="I458">
        <v>9.4357873740112078E-2</v>
      </c>
      <c r="J458">
        <v>0.48349495373812218</v>
      </c>
      <c r="K458">
        <v>0.22730258534193279</v>
      </c>
      <c r="L458">
        <v>-3.4732499122396843E-2</v>
      </c>
      <c r="M458">
        <v>8.8960218245251813E-2</v>
      </c>
      <c r="N458">
        <v>0.2009046768944856</v>
      </c>
      <c r="O458">
        <v>-0.2285091810038157</v>
      </c>
      <c r="P458">
        <v>-2.7604504109330151E-2</v>
      </c>
      <c r="Q458">
        <v>-0.1280572934347273</v>
      </c>
      <c r="R458">
        <v>4.0820468228265218E-2</v>
      </c>
      <c r="S458">
        <v>0.79539813069060195</v>
      </c>
      <c r="T458">
        <v>-0.542554493884435</v>
      </c>
      <c r="U458">
        <v>-0.52477251174000361</v>
      </c>
      <c r="V458">
        <v>1.957183247012156</v>
      </c>
      <c r="W458">
        <v>1.952766493159142</v>
      </c>
      <c r="X458">
        <v>0.20849565202276871</v>
      </c>
      <c r="Y458">
        <v>0.19165629041772289</v>
      </c>
      <c r="Z458">
        <v>3.381024434969862E-2</v>
      </c>
      <c r="AA458">
        <v>3.6953583361307253E-2</v>
      </c>
      <c r="AB458">
        <v>49.317366333431373</v>
      </c>
      <c r="AC458">
        <v>-0.37665963531950553</v>
      </c>
      <c r="AD458">
        <v>1.9154591964828129</v>
      </c>
      <c r="AE458">
        <v>0.58515528734227407</v>
      </c>
      <c r="AF458">
        <v>0.56831592573722833</v>
      </c>
      <c r="AG458">
        <v>0.83197869416909587</v>
      </c>
      <c r="AH458">
        <v>5.3614606048311506E-3</v>
      </c>
      <c r="AI458">
        <v>300.51911953804711</v>
      </c>
      <c r="AJ458">
        <v>266.36659979453327</v>
      </c>
      <c r="AK458">
        <v>305.28998060400153</v>
      </c>
      <c r="AL458">
        <v>329.9007270778535</v>
      </c>
      <c r="AM458">
        <v>295.81342081035791</v>
      </c>
      <c r="AN458">
        <v>428.37242089021532</v>
      </c>
      <c r="AO458">
        <v>201.34618670434969</v>
      </c>
      <c r="AP458">
        <v>375.27734235965647</v>
      </c>
      <c r="AQ458">
        <v>19.934991893338591</v>
      </c>
      <c r="AR458">
        <v>5.0631984808135826</v>
      </c>
      <c r="AS458">
        <v>11.132024767723671</v>
      </c>
      <c r="AT458">
        <v>-16.331937108645779</v>
      </c>
      <c r="AU458">
        <v>-7.3195947966277117</v>
      </c>
      <c r="AV458">
        <v>-9.0123423120180668</v>
      </c>
      <c r="AW458">
        <v>1.8850183298833081</v>
      </c>
      <c r="AX458">
        <v>0.94940000000000002</v>
      </c>
      <c r="AY458">
        <v>3.1069</v>
      </c>
      <c r="AZ458">
        <v>2.1575000000000002</v>
      </c>
      <c r="BA458">
        <v>2.4683000000000002</v>
      </c>
      <c r="BB458">
        <v>0.94217079263073888</v>
      </c>
      <c r="BC458">
        <v>0.89849999999999997</v>
      </c>
      <c r="BD458">
        <v>0.94810000000000005</v>
      </c>
      <c r="BE458">
        <v>4.9600000000000088E-2</v>
      </c>
      <c r="BF458">
        <v>0.93489999999999995</v>
      </c>
      <c r="BG458">
        <v>16.52724180797399</v>
      </c>
      <c r="BH458">
        <v>15.6005</v>
      </c>
      <c r="BI458">
        <v>22.3687</v>
      </c>
      <c r="BJ458">
        <v>6.7682000000000002</v>
      </c>
      <c r="BK458">
        <v>17.656600000000001</v>
      </c>
      <c r="BL458">
        <v>9.9567811201954264</v>
      </c>
      <c r="BM458">
        <v>4.5307000000000004</v>
      </c>
      <c r="BN458">
        <v>13.327999999999999</v>
      </c>
      <c r="BO458">
        <v>8.7972999999999999</v>
      </c>
      <c r="BP458">
        <v>10.1081</v>
      </c>
      <c r="BQ458">
        <v>6.1848795353876351</v>
      </c>
      <c r="BR458">
        <v>2.9382999999999999</v>
      </c>
      <c r="BS458">
        <v>10.573499999999999</v>
      </c>
      <c r="BT458">
        <v>7.6351999999999993</v>
      </c>
      <c r="BU458">
        <v>6.0122999999999998</v>
      </c>
      <c r="BV458">
        <v>1.335997086178035</v>
      </c>
      <c r="BW458">
        <v>-4.5663</v>
      </c>
      <c r="BX458">
        <v>3.8925000000000001</v>
      </c>
      <c r="BY458">
        <v>8.4588000000000001</v>
      </c>
      <c r="BZ458">
        <v>1.8904000000000001</v>
      </c>
      <c r="CA458">
        <v>-7.5208875055090818</v>
      </c>
      <c r="CB458">
        <v>-9.9237000000000002</v>
      </c>
      <c r="CC458">
        <v>-3.4156</v>
      </c>
      <c r="CD458">
        <v>6.5081000000000007</v>
      </c>
      <c r="CE458">
        <v>-7.9027000000000003</v>
      </c>
      <c r="CF458">
        <v>53.095078530558837</v>
      </c>
      <c r="CG458">
        <v>46.2</v>
      </c>
      <c r="CH458">
        <v>117.1</v>
      </c>
      <c r="CI458">
        <v>70.899999999999991</v>
      </c>
      <c r="CJ458">
        <v>46.2</v>
      </c>
      <c r="CK458">
        <v>16.026947981660779</v>
      </c>
      <c r="CL458">
        <v>13.9</v>
      </c>
      <c r="CM458">
        <v>43.2</v>
      </c>
      <c r="CN458">
        <v>29.3</v>
      </c>
      <c r="CO458">
        <v>14.2</v>
      </c>
      <c r="CP458">
        <v>57.870258676510467</v>
      </c>
      <c r="CQ458">
        <v>33</v>
      </c>
      <c r="CR458">
        <v>74.7</v>
      </c>
      <c r="CS458">
        <v>41.7</v>
      </c>
      <c r="CT458">
        <v>64.099999999999994</v>
      </c>
      <c r="CU458">
        <v>10.05958987491438</v>
      </c>
      <c r="CV458">
        <v>9.6999999999999993</v>
      </c>
      <c r="CW458">
        <v>12.2</v>
      </c>
      <c r="CX458">
        <v>2.5</v>
      </c>
      <c r="CY458">
        <v>9.9</v>
      </c>
      <c r="CZ458">
        <v>139.2686617781512</v>
      </c>
      <c r="DA458">
        <v>67.2</v>
      </c>
      <c r="DB458">
        <v>178.3</v>
      </c>
      <c r="DC458">
        <v>111.1</v>
      </c>
      <c r="DD458">
        <v>80.7</v>
      </c>
      <c r="DE458">
        <v>5.1008178104602271</v>
      </c>
      <c r="DF458">
        <v>2.2000000000000002</v>
      </c>
      <c r="DG458">
        <v>25.4</v>
      </c>
      <c r="DH458">
        <v>23.2</v>
      </c>
      <c r="DI458">
        <v>3.8</v>
      </c>
      <c r="DJ458">
        <v>0.14350391603901941</v>
      </c>
      <c r="DK458">
        <v>0.1211644374508261</v>
      </c>
      <c r="DL458">
        <v>0.3762853470437017</v>
      </c>
      <c r="DM458">
        <v>0.25512090959287559</v>
      </c>
      <c r="DN458">
        <v>0.1211644374508261</v>
      </c>
      <c r="DO458">
        <v>3.658140899154783</v>
      </c>
      <c r="DP458">
        <v>3.0072540000000001</v>
      </c>
      <c r="DQ458">
        <v>4.2769159999999999</v>
      </c>
      <c r="DR458">
        <v>1.2696620000000001</v>
      </c>
      <c r="DS458">
        <v>3.2763309999999999</v>
      </c>
      <c r="DT458">
        <v>6.3720233021593788</v>
      </c>
      <c r="DU458">
        <v>5.7397669999999996</v>
      </c>
      <c r="DV458">
        <v>7.5025130000000004</v>
      </c>
      <c r="DW458">
        <v>1.762746000000001</v>
      </c>
      <c r="DX458">
        <v>5.7424359999999997</v>
      </c>
      <c r="DY458">
        <v>4.3072450575583918</v>
      </c>
      <c r="DZ458">
        <v>3.276707</v>
      </c>
      <c r="EA458">
        <v>4.4259659999999998</v>
      </c>
      <c r="EB458">
        <v>1.149259</v>
      </c>
      <c r="EC458">
        <v>4.3930210000000001</v>
      </c>
      <c r="ED458">
        <v>9.3291030616442665</v>
      </c>
      <c r="EE458">
        <v>6.5814909999999998</v>
      </c>
      <c r="EF458">
        <v>10.062416000000001</v>
      </c>
      <c r="EG458">
        <v>3.4809250000000009</v>
      </c>
      <c r="EH458">
        <v>8.6148849999999992</v>
      </c>
      <c r="EI458">
        <v>9.1162778692372335</v>
      </c>
      <c r="EJ458">
        <v>7.1596130000000002</v>
      </c>
      <c r="EK458">
        <v>11.839548000000001</v>
      </c>
      <c r="EL458">
        <v>4.6799350000000004</v>
      </c>
      <c r="EM458">
        <v>10.462410999999999</v>
      </c>
      <c r="EN458">
        <v>28.606205710766119</v>
      </c>
      <c r="EO458">
        <v>22.04609</v>
      </c>
      <c r="EP458">
        <v>35.807850000000002</v>
      </c>
      <c r="EQ458">
        <v>13.761760000000001</v>
      </c>
      <c r="ER458">
        <v>25.89836</v>
      </c>
      <c r="ES458">
        <v>6.9339884753050676</v>
      </c>
      <c r="ET458">
        <v>5.7125399999999997</v>
      </c>
      <c r="EU458">
        <v>20.837430000000001</v>
      </c>
      <c r="EV458">
        <v>15.124890000000001</v>
      </c>
      <c r="EW458">
        <v>6.98637</v>
      </c>
      <c r="EX458">
        <v>21.672217235461051</v>
      </c>
      <c r="EY458">
        <v>11.02116</v>
      </c>
      <c r="EZ458">
        <v>27.669149999999998</v>
      </c>
      <c r="FA458">
        <v>16.64799</v>
      </c>
      <c r="FB458">
        <v>18.911989999999999</v>
      </c>
      <c r="FC458">
        <v>0.49296090308020152</v>
      </c>
      <c r="FD458">
        <v>0.37991268557847269</v>
      </c>
      <c r="FE458">
        <v>0.61706436190231984</v>
      </c>
      <c r="FF458">
        <v>0.23715167632384709</v>
      </c>
      <c r="FG458">
        <v>0.44629752938857159</v>
      </c>
      <c r="FH458">
        <v>3.488153695674828</v>
      </c>
      <c r="FI458">
        <v>0.52891167480826562</v>
      </c>
      <c r="FJ458">
        <v>4.4688327827013596</v>
      </c>
      <c r="FK458">
        <v>3.939921107893094</v>
      </c>
      <c r="FL458">
        <v>2.7069837411989339</v>
      </c>
      <c r="FM458">
        <v>37.017171278417727</v>
      </c>
      <c r="FN458">
        <v>34.96</v>
      </c>
      <c r="FO458">
        <v>39.24</v>
      </c>
      <c r="FP458">
        <v>4.2800000000000011</v>
      </c>
      <c r="FQ458">
        <v>36.53</v>
      </c>
      <c r="FR458">
        <v>436.89600394288249</v>
      </c>
      <c r="FS458">
        <v>401.89310999999998</v>
      </c>
      <c r="FT458">
        <v>449.65728000000001</v>
      </c>
      <c r="FU458">
        <v>47.764170000000043</v>
      </c>
      <c r="FV458">
        <v>427.65282999999999</v>
      </c>
      <c r="FW458">
        <v>0.70164652095088109</v>
      </c>
      <c r="FX458">
        <v>0.68069000000000002</v>
      </c>
      <c r="FY458">
        <v>0.75705800000000001</v>
      </c>
      <c r="FZ458">
        <v>7.6367999999999991E-2</v>
      </c>
      <c r="GA458">
        <v>0.71546500000000002</v>
      </c>
      <c r="GB458">
        <v>24</v>
      </c>
      <c r="GC458">
        <v>770</v>
      </c>
    </row>
    <row r="459" spans="1:185" x14ac:dyDescent="0.3">
      <c r="A459" s="36" t="s">
        <v>2044</v>
      </c>
      <c r="B459">
        <v>-3.9872106600120819E-2</v>
      </c>
      <c r="C459">
        <v>1.863777665348634</v>
      </c>
      <c r="D459">
        <v>1.7092641087984111</v>
      </c>
      <c r="E459">
        <v>-0.77728166954242339</v>
      </c>
      <c r="F459">
        <v>-0.61518564961653865</v>
      </c>
      <c r="G459">
        <v>1.392467300041708</v>
      </c>
      <c r="H459">
        <v>-54.175894237164478</v>
      </c>
      <c r="I459">
        <v>9.7090364798189069E-2</v>
      </c>
      <c r="J459">
        <v>0.53099805714739123</v>
      </c>
      <c r="K459">
        <v>0.21801423243385171</v>
      </c>
      <c r="L459">
        <v>-5.3435889067275262E-2</v>
      </c>
      <c r="M459">
        <v>6.908476339512605E-2</v>
      </c>
      <c r="N459">
        <v>0.21539500120219271</v>
      </c>
      <c r="O459">
        <v>-0.2468706927176624</v>
      </c>
      <c r="P459">
        <v>-3.1475691515469688E-2</v>
      </c>
      <c r="Q459">
        <v>-0.1391731998498347</v>
      </c>
      <c r="R459">
        <v>4.4958940462790857E-2</v>
      </c>
      <c r="S459">
        <v>0.68989066837514346</v>
      </c>
      <c r="T459">
        <v>-0.54926703762375029</v>
      </c>
      <c r="U459">
        <v>-0.53838288352637542</v>
      </c>
      <c r="V459">
        <v>1.9672475715654809</v>
      </c>
      <c r="W459">
        <v>1.962935665235723</v>
      </c>
      <c r="X459">
        <v>0.17708926592000371</v>
      </c>
      <c r="Y459">
        <v>0.16053884955521311</v>
      </c>
      <c r="Z459">
        <v>4.6558550043709318E-2</v>
      </c>
      <c r="AA459">
        <v>5.5050196265646049E-2</v>
      </c>
      <c r="AB459">
        <v>50.589286345826373</v>
      </c>
      <c r="AC459">
        <v>-0.39268284873500142</v>
      </c>
      <c r="AD459">
        <v>1.9196393032500121</v>
      </c>
      <c r="AE459">
        <v>0.56977211465500521</v>
      </c>
      <c r="AF459">
        <v>0.55322169829021484</v>
      </c>
      <c r="AG459">
        <v>1.0771160637669761</v>
      </c>
      <c r="AH459">
        <v>3.9833486329801868E-3</v>
      </c>
      <c r="AI459">
        <v>304.67933665732193</v>
      </c>
      <c r="AJ459">
        <v>267.95309846356662</v>
      </c>
      <c r="AK459">
        <v>300.09661155146239</v>
      </c>
      <c r="AL459">
        <v>345.98830015742749</v>
      </c>
      <c r="AM459">
        <v>126.978101734194</v>
      </c>
      <c r="AN459">
        <v>187.22104439467529</v>
      </c>
      <c r="AO459">
        <v>88.32164367315562</v>
      </c>
      <c r="AP459">
        <v>143.41098057072551</v>
      </c>
      <c r="AQ459">
        <v>17.70445245787381</v>
      </c>
      <c r="AR459">
        <v>3.6885475198788131</v>
      </c>
      <c r="AS459">
        <v>11.88000524544241</v>
      </c>
      <c r="AT459">
        <v>-8.673529738754592</v>
      </c>
      <c r="AU459">
        <v>-2.1881632539048002</v>
      </c>
      <c r="AV459">
        <v>-6.4853664848497914</v>
      </c>
      <c r="AW459">
        <v>2.0868472375803941</v>
      </c>
      <c r="AX459">
        <v>1.0531999999999999</v>
      </c>
      <c r="AY459">
        <v>4.0991999999999997</v>
      </c>
      <c r="AZ459">
        <v>3.0459999999999998</v>
      </c>
      <c r="BA459">
        <v>1.3011999999999999</v>
      </c>
      <c r="BB459">
        <v>0.94127007831093967</v>
      </c>
      <c r="BC459">
        <v>0.94069999999999998</v>
      </c>
      <c r="BD459">
        <v>0.96560000000000001</v>
      </c>
      <c r="BE459">
        <v>2.490000000000003E-2</v>
      </c>
      <c r="BF459">
        <v>0.95509999999999995</v>
      </c>
      <c r="BG459">
        <v>16.486981433764939</v>
      </c>
      <c r="BH459">
        <v>12.5464</v>
      </c>
      <c r="BI459">
        <v>16.571100000000001</v>
      </c>
      <c r="BJ459">
        <v>4.0247000000000011</v>
      </c>
      <c r="BK459">
        <v>14.476000000000001</v>
      </c>
      <c r="BL459">
        <v>7.2464458060490324</v>
      </c>
      <c r="BM459">
        <v>7.1654999999999998</v>
      </c>
      <c r="BN459">
        <v>14.970700000000001</v>
      </c>
      <c r="BO459">
        <v>7.805200000000001</v>
      </c>
      <c r="BP459">
        <v>9.3332999999999995</v>
      </c>
      <c r="BQ459">
        <v>5.2689200572113801</v>
      </c>
      <c r="BR459">
        <v>4.8956</v>
      </c>
      <c r="BS459">
        <v>12.1823</v>
      </c>
      <c r="BT459">
        <v>7.2866999999999997</v>
      </c>
      <c r="BU459">
        <v>6.6738999999999997</v>
      </c>
      <c r="BV459">
        <v>-0.30714724829640649</v>
      </c>
      <c r="BW459">
        <v>-5.2229999999999999</v>
      </c>
      <c r="BX459">
        <v>0.9506</v>
      </c>
      <c r="BY459">
        <v>6.1736000000000004</v>
      </c>
      <c r="BZ459">
        <v>-0.1512</v>
      </c>
      <c r="CA459">
        <v>-4.9618691120184479</v>
      </c>
      <c r="CB459">
        <v>-8.6613000000000007</v>
      </c>
      <c r="CC459">
        <v>-4.3364000000000003</v>
      </c>
      <c r="CD459">
        <v>4.3249000000000004</v>
      </c>
      <c r="CE459">
        <v>-6.5227000000000004</v>
      </c>
      <c r="CF459">
        <v>43.810063823949761</v>
      </c>
      <c r="CG459">
        <v>43.6</v>
      </c>
      <c r="CH459">
        <v>47.1</v>
      </c>
      <c r="CI459">
        <v>3.5</v>
      </c>
      <c r="CJ459">
        <v>43.6</v>
      </c>
      <c r="CK459">
        <v>14.138535103840439</v>
      </c>
      <c r="CL459">
        <v>12.3</v>
      </c>
      <c r="CM459">
        <v>15.3</v>
      </c>
      <c r="CN459">
        <v>3</v>
      </c>
      <c r="CO459">
        <v>12.3</v>
      </c>
      <c r="CP459">
        <v>28.868328672307179</v>
      </c>
      <c r="CQ459">
        <v>22.6</v>
      </c>
      <c r="CR459">
        <v>31.2</v>
      </c>
      <c r="CS459">
        <v>8.5999999999999979</v>
      </c>
      <c r="CT459">
        <v>25.1</v>
      </c>
      <c r="CU459">
        <v>9.5033859298804551</v>
      </c>
      <c r="CV459">
        <v>9.4</v>
      </c>
      <c r="CW459">
        <v>10.6</v>
      </c>
      <c r="CX459">
        <v>1.1999999999999991</v>
      </c>
      <c r="CY459">
        <v>9.5</v>
      </c>
      <c r="CZ459">
        <v>54.415735954075281</v>
      </c>
      <c r="DA459">
        <v>47.9</v>
      </c>
      <c r="DB459">
        <v>65.8</v>
      </c>
      <c r="DC459">
        <v>17.899999999999999</v>
      </c>
      <c r="DD459">
        <v>47.9</v>
      </c>
      <c r="DE459">
        <v>4.3457676900677296</v>
      </c>
      <c r="DF459">
        <v>1.6</v>
      </c>
      <c r="DG459">
        <v>5.5</v>
      </c>
      <c r="DH459">
        <v>3.9</v>
      </c>
      <c r="DI459">
        <v>2.8</v>
      </c>
      <c r="DJ459">
        <v>0.30548830611814809</v>
      </c>
      <c r="DK459">
        <v>0.30256766134628732</v>
      </c>
      <c r="DL459">
        <v>0.33475479744136449</v>
      </c>
      <c r="DM459">
        <v>3.2187136095077229E-2</v>
      </c>
      <c r="DN459">
        <v>0.30256766134628732</v>
      </c>
      <c r="DO459">
        <v>2.9749464864995669</v>
      </c>
      <c r="DP459">
        <v>2.9723869999999999</v>
      </c>
      <c r="DQ459">
        <v>3.314378</v>
      </c>
      <c r="DR459">
        <v>0.34199100000000021</v>
      </c>
      <c r="DS459">
        <v>3.0029279999999998</v>
      </c>
      <c r="DT459">
        <v>5.740129273665608</v>
      </c>
      <c r="DU459">
        <v>5.5927569999999998</v>
      </c>
      <c r="DV459">
        <v>6.0612440000000003</v>
      </c>
      <c r="DW459">
        <v>0.46848700000000049</v>
      </c>
      <c r="DX459">
        <v>5.5927569999999998</v>
      </c>
      <c r="DY459">
        <v>2.9751594292349268</v>
      </c>
      <c r="DZ459">
        <v>2.9723869999999999</v>
      </c>
      <c r="EA459">
        <v>3.3643169999999998</v>
      </c>
      <c r="EB459">
        <v>0.39192999999999989</v>
      </c>
      <c r="EC459">
        <v>3.0029279999999998</v>
      </c>
      <c r="ED459">
        <v>6.3915327487772267</v>
      </c>
      <c r="EE459">
        <v>6.3023439999999997</v>
      </c>
      <c r="EF459">
        <v>6.3945309999999997</v>
      </c>
      <c r="EG459">
        <v>9.2187000000000019E-2</v>
      </c>
      <c r="EH459">
        <v>6.3023439999999997</v>
      </c>
      <c r="EI459">
        <v>7.005664387172196</v>
      </c>
      <c r="EJ459">
        <v>6.3314880000000002</v>
      </c>
      <c r="EK459">
        <v>7.6336349999999999</v>
      </c>
      <c r="EL459">
        <v>1.3021469999999999</v>
      </c>
      <c r="EM459">
        <v>6.582319</v>
      </c>
      <c r="EN459">
        <v>13.206685670723219</v>
      </c>
      <c r="EO459">
        <v>12.45927</v>
      </c>
      <c r="EP459">
        <v>17.977060000000002</v>
      </c>
      <c r="EQ459">
        <v>5.5177900000000024</v>
      </c>
      <c r="ER459">
        <v>16.80209</v>
      </c>
      <c r="ES459">
        <v>6.9488463811066232</v>
      </c>
      <c r="ET459">
        <v>5.5752800000000002</v>
      </c>
      <c r="EU459">
        <v>7.1457699999999997</v>
      </c>
      <c r="EV459">
        <v>1.5704899999999991</v>
      </c>
      <c r="EW459">
        <v>5.7125399999999997</v>
      </c>
      <c r="EX459">
        <v>6.2578392896165971</v>
      </c>
      <c r="EY459">
        <v>6.0778999999999996</v>
      </c>
      <c r="EZ459">
        <v>11.305580000000001</v>
      </c>
      <c r="FA459">
        <v>5.2276800000000012</v>
      </c>
      <c r="FB459">
        <v>11.089549999999999</v>
      </c>
      <c r="FC459">
        <v>0.46187316006900891</v>
      </c>
      <c r="FD459">
        <v>0.43573403278688527</v>
      </c>
      <c r="FE459">
        <v>0.62870592349726784</v>
      </c>
      <c r="FF459">
        <v>0.19297189071038259</v>
      </c>
      <c r="FG459">
        <v>0.58761407650273223</v>
      </c>
      <c r="FH459">
        <v>0.90686185093017302</v>
      </c>
      <c r="FI459">
        <v>0.86902499739059436</v>
      </c>
      <c r="FJ459">
        <v>2.0278048815485499</v>
      </c>
      <c r="FK459">
        <v>1.158779884157956</v>
      </c>
      <c r="FL459">
        <v>1.9412643062455579</v>
      </c>
      <c r="FM459">
        <v>31.05947095569304</v>
      </c>
      <c r="FN459">
        <v>30.64</v>
      </c>
      <c r="FO459">
        <v>31.34</v>
      </c>
      <c r="FP459">
        <v>0.69999999999999929</v>
      </c>
      <c r="FQ459">
        <v>31.1</v>
      </c>
      <c r="FR459">
        <v>203.81303764524489</v>
      </c>
      <c r="FS459">
        <v>203.71666999999999</v>
      </c>
      <c r="FT459">
        <v>209.50414000000001</v>
      </c>
      <c r="FU459">
        <v>5.7874700000000132</v>
      </c>
      <c r="FV459">
        <v>205.73738</v>
      </c>
      <c r="FW459">
        <v>0.85306353578277072</v>
      </c>
      <c r="FX459">
        <v>0.83747099999999997</v>
      </c>
      <c r="FY459">
        <v>0.85327299999999995</v>
      </c>
      <c r="FZ459">
        <v>1.5801999999999979E-2</v>
      </c>
      <c r="GA459">
        <v>0.84961500000000001</v>
      </c>
      <c r="GB459">
        <v>9</v>
      </c>
      <c r="GC459">
        <v>58</v>
      </c>
    </row>
    <row r="460" spans="1:185" x14ac:dyDescent="0.3">
      <c r="A460" s="36" t="s">
        <v>2047</v>
      </c>
      <c r="B460">
        <v>-5.2070857714227453E-2</v>
      </c>
      <c r="C460">
        <v>1.840500043812108</v>
      </c>
      <c r="D460">
        <v>1.756432420364012</v>
      </c>
      <c r="E460">
        <v>-0.79236346811820979</v>
      </c>
      <c r="F460">
        <v>-0.63899497221007895</v>
      </c>
      <c r="G460">
        <v>1.43137394776865</v>
      </c>
      <c r="H460">
        <v>-54.18305373686627</v>
      </c>
      <c r="I460">
        <v>9.6443952494064566E-2</v>
      </c>
      <c r="J460">
        <v>0.48951520276014271</v>
      </c>
      <c r="K460">
        <v>0.23153699158929539</v>
      </c>
      <c r="L460">
        <v>-3.5358187331686428E-2</v>
      </c>
      <c r="M460">
        <v>8.8868732557585164E-2</v>
      </c>
      <c r="N460">
        <v>0.20041279463479059</v>
      </c>
      <c r="O460">
        <v>-0.22874024654502931</v>
      </c>
      <c r="P460">
        <v>-2.8327451910238711E-2</v>
      </c>
      <c r="Q460">
        <v>-0.1285344639900742</v>
      </c>
      <c r="R460">
        <v>4.1219652474244542E-2</v>
      </c>
      <c r="S460">
        <v>0.7934277851906778</v>
      </c>
      <c r="T460">
        <v>-0.54287212775560656</v>
      </c>
      <c r="U460">
        <v>-0.52479064330804415</v>
      </c>
      <c r="V460">
        <v>1.9574984600071419</v>
      </c>
      <c r="W460">
        <v>1.953590291428664</v>
      </c>
      <c r="X460">
        <v>0.20823521125603331</v>
      </c>
      <c r="Y460">
        <v>0.19188825163590029</v>
      </c>
      <c r="Z460">
        <v>3.2096282791618871E-2</v>
      </c>
      <c r="AA460">
        <v>3.5497545151805532E-2</v>
      </c>
      <c r="AB460">
        <v>49.182588188543768</v>
      </c>
      <c r="AC460">
        <v>-0.37613342812074457</v>
      </c>
      <c r="AD460">
        <v>1.9167343895182749</v>
      </c>
      <c r="AE460">
        <v>0.58436863937677785</v>
      </c>
      <c r="AF460">
        <v>0.56802167975664497</v>
      </c>
      <c r="AG460">
        <v>0.82168021564073812</v>
      </c>
      <c r="AH460">
        <v>5.3599995127914064E-3</v>
      </c>
      <c r="AI460">
        <v>304.75071535221531</v>
      </c>
      <c r="AJ460">
        <v>263.96451429636329</v>
      </c>
      <c r="AK460">
        <v>315.33283847882609</v>
      </c>
      <c r="AL460">
        <v>334.95487630839227</v>
      </c>
      <c r="AM460">
        <v>215.1307444205176</v>
      </c>
      <c r="AN460">
        <v>288.20744110675969</v>
      </c>
      <c r="AO460">
        <v>91.176401948402329</v>
      </c>
      <c r="AP460">
        <v>237.75263305617199</v>
      </c>
      <c r="AQ460">
        <v>18.945301711167382</v>
      </c>
      <c r="AR460">
        <v>4.4100964342166789</v>
      </c>
      <c r="AS460">
        <v>10.85974100744262</v>
      </c>
      <c r="AT460">
        <v>-12.60103557418272</v>
      </c>
      <c r="AU460">
        <v>-6.654150967860752</v>
      </c>
      <c r="AV460">
        <v>-5.946884606321972</v>
      </c>
      <c r="AW460">
        <v>1.382124302917064</v>
      </c>
      <c r="AX460">
        <v>1.2668999999999999</v>
      </c>
      <c r="AY460">
        <v>1.5521</v>
      </c>
      <c r="AZ460">
        <v>0.28520000000000012</v>
      </c>
      <c r="BA460">
        <v>1.4625999999999999</v>
      </c>
      <c r="BB460">
        <v>0.94022208474048796</v>
      </c>
      <c r="BC460">
        <v>0.92400000000000004</v>
      </c>
      <c r="BD460">
        <v>0.94730000000000003</v>
      </c>
      <c r="BE460">
        <v>2.3299999999999991E-2</v>
      </c>
      <c r="BF460">
        <v>0.92420000000000002</v>
      </c>
      <c r="BG460">
        <v>16.843609553005809</v>
      </c>
      <c r="BH460">
        <v>15.8124</v>
      </c>
      <c r="BI460">
        <v>19.173200000000001</v>
      </c>
      <c r="BJ460">
        <v>3.3608000000000011</v>
      </c>
      <c r="BK460">
        <v>19.146899999999999</v>
      </c>
      <c r="BL460">
        <v>6.7506476490522997</v>
      </c>
      <c r="BM460">
        <v>5.0989000000000004</v>
      </c>
      <c r="BN460">
        <v>8.9571000000000005</v>
      </c>
      <c r="BO460">
        <v>3.8582000000000001</v>
      </c>
      <c r="BP460">
        <v>8.9571000000000005</v>
      </c>
      <c r="BQ460">
        <v>4.6292397250931954</v>
      </c>
      <c r="BR460">
        <v>3.702</v>
      </c>
      <c r="BS460">
        <v>5.5815999999999999</v>
      </c>
      <c r="BT460">
        <v>1.8795999999999999</v>
      </c>
      <c r="BU460">
        <v>5.3525</v>
      </c>
      <c r="BV460">
        <v>0.1237374133323466</v>
      </c>
      <c r="BW460">
        <v>-1.3242</v>
      </c>
      <c r="BX460">
        <v>1.6397999999999999</v>
      </c>
      <c r="BY460">
        <v>2.964</v>
      </c>
      <c r="BZ460">
        <v>1.6397999999999999</v>
      </c>
      <c r="CA460">
        <v>-4.7529771384255426</v>
      </c>
      <c r="CB460">
        <v>-6.9923000000000002</v>
      </c>
      <c r="CC460">
        <v>-3.4651000000000001</v>
      </c>
      <c r="CD460">
        <v>3.5272000000000001</v>
      </c>
      <c r="CE460">
        <v>-6.9923000000000002</v>
      </c>
      <c r="CF460">
        <v>50.454808050587737</v>
      </c>
      <c r="CG460">
        <v>46.8</v>
      </c>
      <c r="CH460">
        <v>62</v>
      </c>
      <c r="CI460">
        <v>15.2</v>
      </c>
      <c r="CJ460">
        <v>46.8</v>
      </c>
      <c r="CK460">
        <v>15.360069342861779</v>
      </c>
      <c r="CL460">
        <v>14.4</v>
      </c>
      <c r="CM460">
        <v>26.1</v>
      </c>
      <c r="CN460">
        <v>11.7</v>
      </c>
      <c r="CO460">
        <v>14.5</v>
      </c>
      <c r="CP460">
        <v>38.440773881904093</v>
      </c>
      <c r="CQ460">
        <v>33.799999999999997</v>
      </c>
      <c r="CR460">
        <v>55.7</v>
      </c>
      <c r="CS460">
        <v>21.900000000000009</v>
      </c>
      <c r="CT460">
        <v>55.7</v>
      </c>
      <c r="CU460">
        <v>10.404704830606571</v>
      </c>
      <c r="CV460">
        <v>9.8000000000000007</v>
      </c>
      <c r="CW460">
        <v>11.2</v>
      </c>
      <c r="CX460">
        <v>1.399999999999999</v>
      </c>
      <c r="CY460">
        <v>10.199999999999999</v>
      </c>
      <c r="CZ460">
        <v>46.594809956109053</v>
      </c>
      <c r="DA460">
        <v>34.200000000000003</v>
      </c>
      <c r="DB460">
        <v>55.9</v>
      </c>
      <c r="DC460">
        <v>21.7</v>
      </c>
      <c r="DD460">
        <v>34.200000000000003</v>
      </c>
      <c r="DE460">
        <v>4.0699877247220284</v>
      </c>
      <c r="DF460">
        <v>2.5</v>
      </c>
      <c r="DG460">
        <v>15.9</v>
      </c>
      <c r="DH460">
        <v>13.4</v>
      </c>
      <c r="DI460">
        <v>4</v>
      </c>
      <c r="DJ460">
        <v>0.2123391607787041</v>
      </c>
      <c r="DK460">
        <v>0.19443290402991281</v>
      </c>
      <c r="DL460">
        <v>0.27445772465692791</v>
      </c>
      <c r="DM460">
        <v>8.0024820627015103E-2</v>
      </c>
      <c r="DN460">
        <v>0.19443290402991281</v>
      </c>
      <c r="DO460">
        <v>3.707584874770729</v>
      </c>
      <c r="DP460">
        <v>3.18797</v>
      </c>
      <c r="DQ460">
        <v>4.0447759999999997</v>
      </c>
      <c r="DR460">
        <v>0.85680599999999973</v>
      </c>
      <c r="DS460">
        <v>3.298289</v>
      </c>
      <c r="DT460">
        <v>6.1645115189158997</v>
      </c>
      <c r="DU460">
        <v>5.7752350000000003</v>
      </c>
      <c r="DV460">
        <v>6.5220859999999998</v>
      </c>
      <c r="DW460">
        <v>0.74685099999999949</v>
      </c>
      <c r="DX460">
        <v>6.0455769999999998</v>
      </c>
      <c r="DY460">
        <v>3.971313634660369</v>
      </c>
      <c r="DZ460">
        <v>3.2872590000000002</v>
      </c>
      <c r="EA460">
        <v>4.4050099999999999</v>
      </c>
      <c r="EB460">
        <v>1.1177509999999999</v>
      </c>
      <c r="EC460">
        <v>4.0114739999999998</v>
      </c>
      <c r="ED460">
        <v>6.7308775446816753</v>
      </c>
      <c r="EE460">
        <v>6.2681050000000003</v>
      </c>
      <c r="EF460">
        <v>7.3472970000000002</v>
      </c>
      <c r="EG460">
        <v>1.0791919999999999</v>
      </c>
      <c r="EH460">
        <v>6.4738239999999996</v>
      </c>
      <c r="EI460">
        <v>7.6054301679437728</v>
      </c>
      <c r="EJ460">
        <v>7.2714410000000003</v>
      </c>
      <c r="EK460">
        <v>8.8486259999999994</v>
      </c>
      <c r="EL460">
        <v>1.5771849999999989</v>
      </c>
      <c r="EM460">
        <v>8.8486259999999994</v>
      </c>
      <c r="EN460">
        <v>20.09200327655217</v>
      </c>
      <c r="EO460">
        <v>17.33811</v>
      </c>
      <c r="EP460">
        <v>23.15231</v>
      </c>
      <c r="EQ460">
        <v>5.8141999999999996</v>
      </c>
      <c r="ER460">
        <v>18.704529999999998</v>
      </c>
      <c r="ES460">
        <v>6.4797500843195452</v>
      </c>
      <c r="ET460">
        <v>5.8498000000000001</v>
      </c>
      <c r="EU460">
        <v>7.28491</v>
      </c>
      <c r="EV460">
        <v>1.4351100000000001</v>
      </c>
      <c r="EW460">
        <v>7.0047600000000001</v>
      </c>
      <c r="EX460">
        <v>13.612253192232631</v>
      </c>
      <c r="EY460">
        <v>10.05843</v>
      </c>
      <c r="EZ460">
        <v>16.20485</v>
      </c>
      <c r="FA460">
        <v>6.1464200000000009</v>
      </c>
      <c r="FB460">
        <v>11.699769999999999</v>
      </c>
      <c r="FC460">
        <v>0.48142789584635948</v>
      </c>
      <c r="FD460">
        <v>0.41544139229729871</v>
      </c>
      <c r="FE460">
        <v>0.55475642392963664</v>
      </c>
      <c r="FF460">
        <v>0.13931503163233791</v>
      </c>
      <c r="FG460">
        <v>0.4481824135079655</v>
      </c>
      <c r="FH460">
        <v>2.1611777753097838</v>
      </c>
      <c r="FI460">
        <v>1.381713207173942</v>
      </c>
      <c r="FJ460">
        <v>2.770154535197785</v>
      </c>
      <c r="FK460">
        <v>1.388441328023843</v>
      </c>
      <c r="FL460">
        <v>1.670259937528195</v>
      </c>
      <c r="FM460">
        <v>34.068392091941909</v>
      </c>
      <c r="FN460">
        <v>33.81</v>
      </c>
      <c r="FO460">
        <v>35.19</v>
      </c>
      <c r="FP460">
        <v>1.379999999999995</v>
      </c>
      <c r="FQ460">
        <v>34.03</v>
      </c>
      <c r="FR460">
        <v>307.91718770646111</v>
      </c>
      <c r="FS460">
        <v>296.51094999999998</v>
      </c>
      <c r="FT460">
        <v>311.55315000000002</v>
      </c>
      <c r="FU460">
        <v>15.04220000000004</v>
      </c>
      <c r="FV460">
        <v>305.97980999999999</v>
      </c>
      <c r="FW460">
        <v>0.76520523629267068</v>
      </c>
      <c r="FX460">
        <v>0.757189</v>
      </c>
      <c r="FY460">
        <v>0.79195300000000002</v>
      </c>
      <c r="FZ460">
        <v>3.4764000000000017E-2</v>
      </c>
      <c r="GA460">
        <v>0.76834100000000005</v>
      </c>
      <c r="GB460">
        <v>12</v>
      </c>
      <c r="GC460">
        <v>28</v>
      </c>
    </row>
    <row r="461" spans="1:185" x14ac:dyDescent="0.3">
      <c r="A461" s="36" t="s">
        <v>2051</v>
      </c>
      <c r="B461">
        <v>-5.1151654302363757E-2</v>
      </c>
      <c r="C461">
        <v>1.829826123622919</v>
      </c>
      <c r="D461">
        <v>1.773308039571837</v>
      </c>
      <c r="E461">
        <v>-0.75194149847317415</v>
      </c>
      <c r="F461">
        <v>-0.69560359029301466</v>
      </c>
      <c r="G461">
        <v>1.447512528060056</v>
      </c>
      <c r="H461">
        <v>-54.180627747151362</v>
      </c>
      <c r="I461">
        <v>0.11734838984176239</v>
      </c>
      <c r="J461">
        <v>0.64221090941322267</v>
      </c>
      <c r="K461">
        <v>0.2438832759281564</v>
      </c>
      <c r="L461">
        <v>-3.8253297893127411E-2</v>
      </c>
      <c r="M461">
        <v>8.7219899381579535E-2</v>
      </c>
      <c r="N461">
        <v>0.21303288267060261</v>
      </c>
      <c r="O461">
        <v>-0.2423132529094181</v>
      </c>
      <c r="P461">
        <v>-2.9280370238815481E-2</v>
      </c>
      <c r="Q461">
        <v>-0.13579948204003939</v>
      </c>
      <c r="R461">
        <v>4.3289747106136499E-2</v>
      </c>
      <c r="S461">
        <v>0.77913723699179349</v>
      </c>
      <c r="T461">
        <v>-0.52736432645659159</v>
      </c>
      <c r="U461">
        <v>-0.51296446705419452</v>
      </c>
      <c r="V461">
        <v>1.9495985199611601</v>
      </c>
      <c r="W461">
        <v>1.941298145969492</v>
      </c>
      <c r="X461">
        <v>0.18667616955555291</v>
      </c>
      <c r="Y461">
        <v>0.17409019992665589</v>
      </c>
      <c r="Z461">
        <v>3.4288941137709389E-2</v>
      </c>
      <c r="AA461">
        <v>3.6888059697435423E-2</v>
      </c>
      <c r="AB461">
        <v>52.600803193971963</v>
      </c>
      <c r="AC461">
        <v>-0.39255882570981993</v>
      </c>
      <c r="AD461">
        <v>1.9473335675727459</v>
      </c>
      <c r="AE461">
        <v>0.57923499526537281</v>
      </c>
      <c r="AF461">
        <v>0.5666490256364759</v>
      </c>
      <c r="AG461">
        <v>0.86089818230525628</v>
      </c>
      <c r="AH461">
        <v>4.1778707814804621E-3</v>
      </c>
      <c r="AI461">
        <v>322.15644183205711</v>
      </c>
      <c r="AJ461">
        <v>290.84917534961733</v>
      </c>
      <c r="AK461">
        <v>316.42267652735052</v>
      </c>
      <c r="AL461">
        <v>359.19748429479</v>
      </c>
      <c r="AM461">
        <v>169.28542347562501</v>
      </c>
      <c r="AN461">
        <v>233.59323445983361</v>
      </c>
      <c r="AO461">
        <v>92.414039579896667</v>
      </c>
      <c r="AP461">
        <v>183.36999150340151</v>
      </c>
      <c r="AQ461">
        <v>18.059968588853689</v>
      </c>
      <c r="AR461">
        <v>3.952282195318805</v>
      </c>
      <c r="AS461">
        <v>11.32219209222114</v>
      </c>
      <c r="AT461">
        <v>-9.8939996482783119</v>
      </c>
      <c r="AU461">
        <v>-3.727828388222894</v>
      </c>
      <c r="AV461">
        <v>-6.1661712600554166</v>
      </c>
      <c r="AW461">
        <v>1.1623457225664731</v>
      </c>
      <c r="AX461">
        <v>0.94489999999999996</v>
      </c>
      <c r="AY461">
        <v>1.5570999999999999</v>
      </c>
      <c r="AZ461">
        <v>0.61219999999999997</v>
      </c>
      <c r="BA461">
        <v>0.94489999999999996</v>
      </c>
      <c r="BB461">
        <v>0.95038761855260845</v>
      </c>
      <c r="BC461">
        <v>0.93569999999999998</v>
      </c>
      <c r="BD461">
        <v>0.95650000000000002</v>
      </c>
      <c r="BE461">
        <v>2.0800000000000041E-2</v>
      </c>
      <c r="BF461">
        <v>0.93569999999999998</v>
      </c>
      <c r="BG461">
        <v>15.25830149839155</v>
      </c>
      <c r="BH461">
        <v>14.292199999999999</v>
      </c>
      <c r="BI461">
        <v>17.508600000000001</v>
      </c>
      <c r="BJ461">
        <v>3.2164000000000019</v>
      </c>
      <c r="BK461">
        <v>17.508600000000001</v>
      </c>
      <c r="BL461">
        <v>5.8198929009093296</v>
      </c>
      <c r="BM461">
        <v>5.2095000000000002</v>
      </c>
      <c r="BN461">
        <v>7.7013999999999996</v>
      </c>
      <c r="BO461">
        <v>2.4918999999999989</v>
      </c>
      <c r="BP461">
        <v>5.5877999999999997</v>
      </c>
      <c r="BQ461">
        <v>3.7351636527645291</v>
      </c>
      <c r="BR461">
        <v>3.3605</v>
      </c>
      <c r="BS461">
        <v>5.1306000000000003</v>
      </c>
      <c r="BT461">
        <v>1.7701</v>
      </c>
      <c r="BU461">
        <v>3.4578000000000002</v>
      </c>
      <c r="BV461">
        <v>0.62863581251792766</v>
      </c>
      <c r="BW461">
        <v>-1.0787</v>
      </c>
      <c r="BX461">
        <v>1.0438000000000001</v>
      </c>
      <c r="BY461">
        <v>2.1225000000000001</v>
      </c>
      <c r="BZ461">
        <v>0.8488</v>
      </c>
      <c r="CA461">
        <v>-4.3637670647517686</v>
      </c>
      <c r="CB461">
        <v>-5.7138999999999998</v>
      </c>
      <c r="CC461">
        <v>-3.7179000000000002</v>
      </c>
      <c r="CD461">
        <v>1.996</v>
      </c>
      <c r="CE461">
        <v>-4.3066000000000004</v>
      </c>
      <c r="CF461">
        <v>50.223242956432031</v>
      </c>
      <c r="CG461">
        <v>48</v>
      </c>
      <c r="CH461">
        <v>54.1</v>
      </c>
      <c r="CI461">
        <v>6.1000000000000014</v>
      </c>
      <c r="CJ461">
        <v>48</v>
      </c>
      <c r="CK461">
        <v>15.05216614604713</v>
      </c>
      <c r="CL461">
        <v>14.8</v>
      </c>
      <c r="CM461">
        <v>17</v>
      </c>
      <c r="CN461">
        <v>2.1999999999999988</v>
      </c>
      <c r="CO461">
        <v>15.1</v>
      </c>
      <c r="CP461">
        <v>28.00529077313502</v>
      </c>
      <c r="CQ461">
        <v>22.9</v>
      </c>
      <c r="CR461">
        <v>37.1</v>
      </c>
      <c r="CS461">
        <v>14.2</v>
      </c>
      <c r="CT461">
        <v>36.9</v>
      </c>
      <c r="CU461">
        <v>9.8137841644149351</v>
      </c>
      <c r="CV461">
        <v>9.6</v>
      </c>
      <c r="CW461">
        <v>11.2</v>
      </c>
      <c r="CX461">
        <v>1.6</v>
      </c>
      <c r="CY461">
        <v>9.6</v>
      </c>
      <c r="CZ461">
        <v>55.545495499533203</v>
      </c>
      <c r="DA461">
        <v>35.799999999999997</v>
      </c>
      <c r="DB461">
        <v>66.5</v>
      </c>
      <c r="DC461">
        <v>30.7</v>
      </c>
      <c r="DD461">
        <v>53.3</v>
      </c>
      <c r="DE461">
        <v>4.5406311390997081</v>
      </c>
      <c r="DF461">
        <v>3.4</v>
      </c>
      <c r="DG461">
        <v>5.7</v>
      </c>
      <c r="DH461">
        <v>2.2999999999999998</v>
      </c>
      <c r="DI461">
        <v>4.9000000000000004</v>
      </c>
      <c r="DJ461">
        <v>0.27392120129878728</v>
      </c>
      <c r="DK461">
        <v>0.25959978366684688</v>
      </c>
      <c r="DL461">
        <v>0.30240357741755169</v>
      </c>
      <c r="DM461">
        <v>4.2803793750704762E-2</v>
      </c>
      <c r="DN461">
        <v>0.25959978366684688</v>
      </c>
      <c r="DO461">
        <v>3.0781692949026138</v>
      </c>
      <c r="DP461">
        <v>2.968534</v>
      </c>
      <c r="DQ461">
        <v>3.552648</v>
      </c>
      <c r="DR461">
        <v>0.58411400000000002</v>
      </c>
      <c r="DS461">
        <v>2.9930029999999999</v>
      </c>
      <c r="DT461">
        <v>6.0445435370379172</v>
      </c>
      <c r="DU461">
        <v>5.7257879999999997</v>
      </c>
      <c r="DV461">
        <v>6.0659830000000001</v>
      </c>
      <c r="DW461">
        <v>0.34019500000000052</v>
      </c>
      <c r="DX461">
        <v>6.0422599999999997</v>
      </c>
      <c r="DY461">
        <v>3.1475973599217868</v>
      </c>
      <c r="DZ461">
        <v>2.968534</v>
      </c>
      <c r="EA461">
        <v>3.552648</v>
      </c>
      <c r="EB461">
        <v>0.58411400000000002</v>
      </c>
      <c r="EC461">
        <v>3.3078690000000002</v>
      </c>
      <c r="ED461">
        <v>6.3602471233641431</v>
      </c>
      <c r="EE461">
        <v>6.2816169999999998</v>
      </c>
      <c r="EF461">
        <v>6.4238489999999997</v>
      </c>
      <c r="EG461">
        <v>0.14223199999999989</v>
      </c>
      <c r="EH461">
        <v>6.4238489999999997</v>
      </c>
      <c r="EI461">
        <v>7.7533280245645466</v>
      </c>
      <c r="EJ461">
        <v>7.0212960000000004</v>
      </c>
      <c r="EK461">
        <v>8.1692319999999992</v>
      </c>
      <c r="EL461">
        <v>1.147935999999999</v>
      </c>
      <c r="EM461">
        <v>8.1303000000000001</v>
      </c>
      <c r="EN461">
        <v>17.007430554499031</v>
      </c>
      <c r="EO461">
        <v>14.63326</v>
      </c>
      <c r="EP461">
        <v>20.353940000000001</v>
      </c>
      <c r="EQ461">
        <v>5.7206800000000024</v>
      </c>
      <c r="ER461">
        <v>14.63326</v>
      </c>
      <c r="ES461">
        <v>5.9576973923153966</v>
      </c>
      <c r="ET461">
        <v>5.7125399999999997</v>
      </c>
      <c r="EU461">
        <v>7.1590800000000003</v>
      </c>
      <c r="EV461">
        <v>1.446540000000001</v>
      </c>
      <c r="EW461">
        <v>7.1590800000000003</v>
      </c>
      <c r="EX461">
        <v>11.04973316218363</v>
      </c>
      <c r="EY461">
        <v>7.4741799999999996</v>
      </c>
      <c r="EZ461">
        <v>14.50414</v>
      </c>
      <c r="FA461">
        <v>7.02996</v>
      </c>
      <c r="FB461">
        <v>7.4741799999999996</v>
      </c>
      <c r="FC461">
        <v>0.49850939160938579</v>
      </c>
      <c r="FD461">
        <v>0.42891943709464342</v>
      </c>
      <c r="FE461">
        <v>0.59659983403958838</v>
      </c>
      <c r="FF461">
        <v>0.16768039694494499</v>
      </c>
      <c r="FG461">
        <v>0.42891943709464342</v>
      </c>
      <c r="FH461">
        <v>1.882118921059369</v>
      </c>
      <c r="FI461">
        <v>1.0440140353229741</v>
      </c>
      <c r="FJ461">
        <v>2.4794249376047039</v>
      </c>
      <c r="FK461">
        <v>1.4354109022817301</v>
      </c>
      <c r="FL461">
        <v>1.0440140353229741</v>
      </c>
      <c r="FM461">
        <v>33.29793830106798</v>
      </c>
      <c r="FN461">
        <v>31.3</v>
      </c>
      <c r="FO461">
        <v>33.89</v>
      </c>
      <c r="FP461">
        <v>2.59</v>
      </c>
      <c r="FQ461">
        <v>32.700000000000003</v>
      </c>
      <c r="FR461">
        <v>255.47830170666811</v>
      </c>
      <c r="FS461">
        <v>249.93508</v>
      </c>
      <c r="FT461">
        <v>259.04703000000001</v>
      </c>
      <c r="FU461">
        <v>9.1119500000000073</v>
      </c>
      <c r="FV461">
        <v>251.64350999999999</v>
      </c>
      <c r="FW461">
        <v>0.80137687242359434</v>
      </c>
      <c r="FX461">
        <v>0.79064199999999996</v>
      </c>
      <c r="FY461">
        <v>0.81617200000000001</v>
      </c>
      <c r="FZ461">
        <v>2.5530000000000049E-2</v>
      </c>
      <c r="GA461">
        <v>0.81081199999999998</v>
      </c>
      <c r="GB461">
        <v>12</v>
      </c>
      <c r="GC461">
        <v>34</v>
      </c>
    </row>
    <row r="462" spans="1:185" x14ac:dyDescent="0.3">
      <c r="A462" s="36" t="s">
        <v>2054</v>
      </c>
      <c r="B462">
        <v>-5.1867335123582103E-2</v>
      </c>
      <c r="C462">
        <v>1.8404556385219919</v>
      </c>
      <c r="D462">
        <v>1.755531015178593</v>
      </c>
      <c r="E462">
        <v>-0.79212513982544264</v>
      </c>
      <c r="F462">
        <v>-0.6385641569888767</v>
      </c>
      <c r="G462">
        <v>1.430638056123426</v>
      </c>
      <c r="H462">
        <v>-54.182887735122911</v>
      </c>
      <c r="I462">
        <v>9.7264629291909543E-2</v>
      </c>
      <c r="J462">
        <v>0.48667870271564673</v>
      </c>
      <c r="K462">
        <v>0.23104300896854629</v>
      </c>
      <c r="L462">
        <v>-3.5216063170916877E-2</v>
      </c>
      <c r="M462">
        <v>8.8789067164991492E-2</v>
      </c>
      <c r="N462">
        <v>0.2005535534848342</v>
      </c>
      <c r="O462">
        <v>-0.22886650401224581</v>
      </c>
      <c r="P462">
        <v>-2.831295052741167E-2</v>
      </c>
      <c r="Q462">
        <v>-0.12858941657686199</v>
      </c>
      <c r="R462">
        <v>4.1224897032202487E-2</v>
      </c>
      <c r="S462">
        <v>0.79246474429414882</v>
      </c>
      <c r="T462">
        <v>-0.54320971828729891</v>
      </c>
      <c r="U462">
        <v>-0.52530585104556138</v>
      </c>
      <c r="V462">
        <v>1.9576442526622531</v>
      </c>
      <c r="W462">
        <v>1.9537482767387491</v>
      </c>
      <c r="X462">
        <v>0.20805168528427451</v>
      </c>
      <c r="Y462">
        <v>0.19162227977653659</v>
      </c>
      <c r="Z462">
        <v>3.1945698157937408E-2</v>
      </c>
      <c r="AA462">
        <v>3.5251033402733792E-2</v>
      </c>
      <c r="AB462">
        <v>49.213523993257262</v>
      </c>
      <c r="AC462">
        <v>-0.37653349241895301</v>
      </c>
      <c r="AD462">
        <v>1.916625032224857</v>
      </c>
      <c r="AE462">
        <v>0.5845851777032276</v>
      </c>
      <c r="AF462">
        <v>0.56815577219548974</v>
      </c>
      <c r="AG462">
        <v>0.80901403059884491</v>
      </c>
      <c r="AH462">
        <v>5.4506514065726609E-3</v>
      </c>
      <c r="AI462">
        <v>304.69080033555713</v>
      </c>
      <c r="AJ462">
        <v>264.37808264489348</v>
      </c>
      <c r="AK462">
        <v>314.53140387977788</v>
      </c>
      <c r="AL462">
        <v>335.16301633280949</v>
      </c>
      <c r="AM462">
        <v>202.72326012367881</v>
      </c>
      <c r="AN462">
        <v>270.38844091988432</v>
      </c>
      <c r="AO462">
        <v>90.0573358420544</v>
      </c>
      <c r="AP462">
        <v>220.1658377311166</v>
      </c>
      <c r="AQ462">
        <v>18.879084607433111</v>
      </c>
      <c r="AR462">
        <v>4.3421871028815922</v>
      </c>
      <c r="AS462">
        <v>11.06032437781505</v>
      </c>
      <c r="AT462">
        <v>-11.9556859243311</v>
      </c>
      <c r="AU462">
        <v>-6.1225286622135826</v>
      </c>
      <c r="AV462">
        <v>-5.8331572621175152</v>
      </c>
      <c r="AW462">
        <v>1.379264245609926</v>
      </c>
      <c r="AX462">
        <v>1.2777000000000001</v>
      </c>
      <c r="AY462">
        <v>1.4738</v>
      </c>
      <c r="AZ462">
        <v>0.19609999999999991</v>
      </c>
      <c r="BA462">
        <v>1.4738</v>
      </c>
      <c r="BB462">
        <v>0.94056682354555265</v>
      </c>
      <c r="BC462">
        <v>0.90469999999999995</v>
      </c>
      <c r="BD462">
        <v>0.94599999999999995</v>
      </c>
      <c r="BE462">
        <v>4.1300000000000003E-2</v>
      </c>
      <c r="BF462">
        <v>0.92369999999999997</v>
      </c>
      <c r="BG462">
        <v>16.79653872364786</v>
      </c>
      <c r="BH462">
        <v>16.004300000000001</v>
      </c>
      <c r="BI462">
        <v>21.621200000000002</v>
      </c>
      <c r="BJ462">
        <v>5.6169000000000011</v>
      </c>
      <c r="BK462">
        <v>19.213200000000001</v>
      </c>
      <c r="BL462">
        <v>6.6125055659442644</v>
      </c>
      <c r="BM462">
        <v>5.9322999999999997</v>
      </c>
      <c r="BN462">
        <v>8.4448000000000008</v>
      </c>
      <c r="BO462">
        <v>2.5125000000000011</v>
      </c>
      <c r="BP462">
        <v>8.1831999999999994</v>
      </c>
      <c r="BQ462">
        <v>4.6001962499560198</v>
      </c>
      <c r="BR462">
        <v>4.4585999999999997</v>
      </c>
      <c r="BS462">
        <v>5.4250999999999996</v>
      </c>
      <c r="BT462">
        <v>0.96649999999999991</v>
      </c>
      <c r="BU462">
        <v>5.1298000000000004</v>
      </c>
      <c r="BV462">
        <v>2.8768200961833801E-2</v>
      </c>
      <c r="BW462">
        <v>-1.1841999999999999</v>
      </c>
      <c r="BX462">
        <v>1.5358000000000001</v>
      </c>
      <c r="BY462">
        <v>2.72</v>
      </c>
      <c r="BZ462">
        <v>1.1427</v>
      </c>
      <c r="CA462">
        <v>-4.6288711234297031</v>
      </c>
      <c r="CB462">
        <v>-6.3982000000000001</v>
      </c>
      <c r="CC462">
        <v>-3.4752999999999998</v>
      </c>
      <c r="CD462">
        <v>2.9228999999999998</v>
      </c>
      <c r="CE462">
        <v>-6.2725</v>
      </c>
      <c r="CF462">
        <v>50.222603188767749</v>
      </c>
      <c r="CG462">
        <v>46.8</v>
      </c>
      <c r="CH462">
        <v>54.9</v>
      </c>
      <c r="CI462">
        <v>8.1000000000000014</v>
      </c>
      <c r="CJ462">
        <v>46.8</v>
      </c>
      <c r="CK462">
        <v>15.25008065832489</v>
      </c>
      <c r="CL462">
        <v>14.2</v>
      </c>
      <c r="CM462">
        <v>18.8</v>
      </c>
      <c r="CN462">
        <v>4.6000000000000014</v>
      </c>
      <c r="CO462">
        <v>14.5</v>
      </c>
      <c r="CP462">
        <v>35.541094644378859</v>
      </c>
      <c r="CQ462">
        <v>34.4</v>
      </c>
      <c r="CR462">
        <v>45.6</v>
      </c>
      <c r="CS462">
        <v>11.2</v>
      </c>
      <c r="CT462">
        <v>45.6</v>
      </c>
      <c r="CU462">
        <v>10.34844446964728</v>
      </c>
      <c r="CV462">
        <v>9.9</v>
      </c>
      <c r="CW462">
        <v>11.2</v>
      </c>
      <c r="CX462">
        <v>1.2999999999999989</v>
      </c>
      <c r="CY462">
        <v>10.199999999999999</v>
      </c>
      <c r="CZ462">
        <v>48.984698674567092</v>
      </c>
      <c r="DA462">
        <v>44.3</v>
      </c>
      <c r="DB462">
        <v>51.3</v>
      </c>
      <c r="DC462">
        <v>7</v>
      </c>
      <c r="DD462">
        <v>44.3</v>
      </c>
      <c r="DE462">
        <v>3.9159521050758359</v>
      </c>
      <c r="DF462">
        <v>2.8</v>
      </c>
      <c r="DG462">
        <v>8.6</v>
      </c>
      <c r="DH462">
        <v>5.8</v>
      </c>
      <c r="DI462">
        <v>3.9</v>
      </c>
      <c r="DJ462">
        <v>0.22825002613792389</v>
      </c>
      <c r="DK462">
        <v>0.21005385996409329</v>
      </c>
      <c r="DL462">
        <v>0.25499303297724107</v>
      </c>
      <c r="DM462">
        <v>4.4939173013147732E-2</v>
      </c>
      <c r="DN462">
        <v>0.21005385996409329</v>
      </c>
      <c r="DO462">
        <v>3.6605966997871771</v>
      </c>
      <c r="DP462">
        <v>3.2488619999999999</v>
      </c>
      <c r="DQ462">
        <v>3.7593350000000001</v>
      </c>
      <c r="DR462">
        <v>0.51047300000000018</v>
      </c>
      <c r="DS462">
        <v>3.2979180000000001</v>
      </c>
      <c r="DT462">
        <v>5.8637202822429204</v>
      </c>
      <c r="DU462">
        <v>5.7409999999999997</v>
      </c>
      <c r="DV462">
        <v>6.1181140000000003</v>
      </c>
      <c r="DW462">
        <v>0.37711400000000062</v>
      </c>
      <c r="DX462">
        <v>6.0456269999999996</v>
      </c>
      <c r="DY462">
        <v>3.9123280047601119</v>
      </c>
      <c r="DZ462">
        <v>3.427359</v>
      </c>
      <c r="EA462">
        <v>4.0652010000000001</v>
      </c>
      <c r="EB462">
        <v>0.63784200000000002</v>
      </c>
      <c r="EC462">
        <v>4.0277399999999997</v>
      </c>
      <c r="ED462">
        <v>6.4001926786471737</v>
      </c>
      <c r="EE462">
        <v>6.3860700000000001</v>
      </c>
      <c r="EF462">
        <v>6.5541869999999998</v>
      </c>
      <c r="EG462">
        <v>0.1681169999999996</v>
      </c>
      <c r="EH462">
        <v>6.4758719999999999</v>
      </c>
      <c r="EI462">
        <v>7.5753306333670372</v>
      </c>
      <c r="EJ462">
        <v>7.2553349999999996</v>
      </c>
      <c r="EK462">
        <v>8.0945140000000002</v>
      </c>
      <c r="EL462">
        <v>0.83917900000000056</v>
      </c>
      <c r="EM462">
        <v>7.7902050000000003</v>
      </c>
      <c r="EN462">
        <v>19.64132117536797</v>
      </c>
      <c r="EO462">
        <v>17.426300000000001</v>
      </c>
      <c r="EP462">
        <v>21.533570000000001</v>
      </c>
      <c r="EQ462">
        <v>4.1072699999999998</v>
      </c>
      <c r="ER462">
        <v>18.71781</v>
      </c>
      <c r="ES462">
        <v>6.3604218230868623</v>
      </c>
      <c r="ET462">
        <v>5.8498000000000001</v>
      </c>
      <c r="EU462">
        <v>7.2871300000000003</v>
      </c>
      <c r="EV462">
        <v>1.43733</v>
      </c>
      <c r="EW462">
        <v>7.0055500000000004</v>
      </c>
      <c r="EX462">
        <v>13.280899352281111</v>
      </c>
      <c r="EY462">
        <v>10.13917</v>
      </c>
      <c r="EZ462">
        <v>15.683770000000001</v>
      </c>
      <c r="FA462">
        <v>5.5446000000000009</v>
      </c>
      <c r="FB462">
        <v>11.712260000000001</v>
      </c>
      <c r="FC462">
        <v>0.49483671550712349</v>
      </c>
      <c r="FD462">
        <v>0.43903223100165201</v>
      </c>
      <c r="FE462">
        <v>0.5425093840075198</v>
      </c>
      <c r="FF462">
        <v>0.10347715300586779</v>
      </c>
      <c r="FG462">
        <v>0.4715700914000695</v>
      </c>
      <c r="FH462">
        <v>2.1429191397069172</v>
      </c>
      <c r="FI462">
        <v>1.3913804200007409</v>
      </c>
      <c r="FJ462">
        <v>2.681077985572156</v>
      </c>
      <c r="FK462">
        <v>1.289697565571416</v>
      </c>
      <c r="FL462">
        <v>1.671854458250958</v>
      </c>
      <c r="FM462">
        <v>33.730739547602163</v>
      </c>
      <c r="FN462">
        <v>33.57</v>
      </c>
      <c r="FO462">
        <v>34.64</v>
      </c>
      <c r="FP462">
        <v>1.07</v>
      </c>
      <c r="FQ462">
        <v>33.659999999999997</v>
      </c>
      <c r="FR462">
        <v>288.43843091512781</v>
      </c>
      <c r="FS462">
        <v>277.51378999999997</v>
      </c>
      <c r="FT462">
        <v>290.21526999999998</v>
      </c>
      <c r="FU462">
        <v>12.70148</v>
      </c>
      <c r="FV462">
        <v>284.72897999999998</v>
      </c>
      <c r="FW462">
        <v>0.77960142817224787</v>
      </c>
      <c r="FX462">
        <v>0.77517199999999997</v>
      </c>
      <c r="FY462">
        <v>0.80600899999999998</v>
      </c>
      <c r="FZ462">
        <v>3.0837E-2</v>
      </c>
      <c r="GA462">
        <v>0.78726200000000002</v>
      </c>
      <c r="GB462">
        <v>7</v>
      </c>
      <c r="GC462">
        <v>10</v>
      </c>
    </row>
    <row r="463" spans="1:185" x14ac:dyDescent="0.3">
      <c r="A463" s="36" t="s">
        <v>2057</v>
      </c>
      <c r="B463">
        <v>-4.1648716864697073E-2</v>
      </c>
      <c r="C463">
        <v>1.86069260170594</v>
      </c>
      <c r="D463">
        <v>2.0267418972927791</v>
      </c>
      <c r="E463">
        <v>-0.87583888373904584</v>
      </c>
      <c r="F463">
        <v>-0.77788113099256784</v>
      </c>
      <c r="G463">
        <v>1.653731637659491</v>
      </c>
      <c r="H463">
        <v>-54.103249943179193</v>
      </c>
      <c r="I463">
        <v>0.64727787163815931</v>
      </c>
      <c r="J463">
        <v>0.53055831447665747</v>
      </c>
      <c r="K463">
        <v>0.40291809765747721</v>
      </c>
      <c r="L463">
        <v>0.27804210973789673</v>
      </c>
      <c r="M463">
        <v>0.28046236881202491</v>
      </c>
      <c r="N463">
        <v>0.27788714540962373</v>
      </c>
      <c r="O463">
        <v>-0.25428482422502818</v>
      </c>
      <c r="P463">
        <v>2.3602321184595432E-2</v>
      </c>
      <c r="Q463">
        <v>-0.11534137152901371</v>
      </c>
      <c r="R463">
        <v>2.3939079415934029E-2</v>
      </c>
      <c r="S463">
        <v>1.534388768174024</v>
      </c>
      <c r="T463">
        <v>-0.73995227614270498</v>
      </c>
      <c r="U463">
        <v>-0.69595635885282003</v>
      </c>
      <c r="V463">
        <v>1.964601608347071</v>
      </c>
      <c r="W463">
        <v>1.9529963041222831</v>
      </c>
      <c r="X463">
        <v>0.26231258722323048</v>
      </c>
      <c r="Y463">
        <v>0.21447959402134109</v>
      </c>
      <c r="Z463">
        <v>7.3475440098058051E-2</v>
      </c>
      <c r="AA463">
        <v>9.0852011311901529E-2</v>
      </c>
      <c r="AB463">
        <v>64.672869007246049</v>
      </c>
      <c r="AC463">
        <v>-0.42365182024874948</v>
      </c>
      <c r="AD463">
        <v>1.967624396899051</v>
      </c>
      <c r="AE463">
        <v>0.68596440747197995</v>
      </c>
      <c r="AF463">
        <v>0.60655983048264706</v>
      </c>
      <c r="AG463">
        <v>0.66777718233016337</v>
      </c>
      <c r="AH463">
        <v>2.4634654275664671E-2</v>
      </c>
      <c r="AI463">
        <v>121.2035730464421</v>
      </c>
      <c r="AJ463">
        <v>23.068065029409141</v>
      </c>
      <c r="AK463">
        <v>57.271913588190088</v>
      </c>
      <c r="AL463">
        <v>283.27074288436421</v>
      </c>
      <c r="AM463">
        <v>146.2063138126789</v>
      </c>
      <c r="AN463">
        <v>238.96646234410949</v>
      </c>
      <c r="AO463">
        <v>91.259108278624254</v>
      </c>
      <c r="AP463">
        <v>191.8343534444347</v>
      </c>
      <c r="AQ463">
        <v>17.769425943750381</v>
      </c>
      <c r="AR463">
        <v>4.663931545135763</v>
      </c>
      <c r="AS463">
        <v>10.903432426801659</v>
      </c>
      <c r="AT463">
        <v>-5.9504938057326546</v>
      </c>
      <c r="AU463">
        <v>-1.394152705300947</v>
      </c>
      <c r="AV463">
        <v>-4.5563411004317063</v>
      </c>
      <c r="AW463">
        <v>1.445750641478954</v>
      </c>
      <c r="AX463">
        <v>0.6452</v>
      </c>
      <c r="AY463">
        <v>2.2538999999999998</v>
      </c>
      <c r="AZ463">
        <v>1.6087</v>
      </c>
      <c r="BA463">
        <v>2.2511999999999999</v>
      </c>
      <c r="BB463">
        <v>0.94973408914477486</v>
      </c>
      <c r="BC463">
        <v>0.94289999999999996</v>
      </c>
      <c r="BD463">
        <v>0.9657</v>
      </c>
      <c r="BE463">
        <v>2.2800000000000039E-2</v>
      </c>
      <c r="BF463">
        <v>0.94359999999999999</v>
      </c>
      <c r="BG463">
        <v>15.08638646478258</v>
      </c>
      <c r="BH463">
        <v>12.5448</v>
      </c>
      <c r="BI463">
        <v>16.254899999999999</v>
      </c>
      <c r="BJ463">
        <v>3.7100999999999988</v>
      </c>
      <c r="BK463">
        <v>16.183700000000002</v>
      </c>
      <c r="BL463">
        <v>6.0276113566195484</v>
      </c>
      <c r="BM463">
        <v>5.2727000000000004</v>
      </c>
      <c r="BN463">
        <v>7.9185999999999996</v>
      </c>
      <c r="BO463">
        <v>2.6458999999999988</v>
      </c>
      <c r="BP463">
        <v>5.8103999999999996</v>
      </c>
      <c r="BQ463">
        <v>3.3860206667765831</v>
      </c>
      <c r="BR463">
        <v>2.2589999999999999</v>
      </c>
      <c r="BS463">
        <v>5.5696000000000003</v>
      </c>
      <c r="BT463">
        <v>3.3106</v>
      </c>
      <c r="BU463">
        <v>3.2029000000000001</v>
      </c>
      <c r="BV463">
        <v>1.30688378776436</v>
      </c>
      <c r="BW463">
        <v>-3.7999999999999999E-2</v>
      </c>
      <c r="BX463">
        <v>2.0444</v>
      </c>
      <c r="BY463">
        <v>2.0823999999999998</v>
      </c>
      <c r="BZ463">
        <v>1.4294</v>
      </c>
      <c r="CA463">
        <v>-4.6929102664508866</v>
      </c>
      <c r="CB463">
        <v>-5.6284999999999998</v>
      </c>
      <c r="CC463">
        <v>-4.2390999999999996</v>
      </c>
      <c r="CD463">
        <v>1.3894</v>
      </c>
      <c r="CE463">
        <v>-4.6323999999999996</v>
      </c>
      <c r="CF463">
        <v>47.132108899674833</v>
      </c>
      <c r="CG463">
        <v>42.3</v>
      </c>
      <c r="CH463">
        <v>61.6</v>
      </c>
      <c r="CI463">
        <v>19.3</v>
      </c>
      <c r="CJ463">
        <v>42.3</v>
      </c>
      <c r="CK463">
        <v>16.383147098304519</v>
      </c>
      <c r="CL463">
        <v>13.2</v>
      </c>
      <c r="CM463">
        <v>23.2</v>
      </c>
      <c r="CN463">
        <v>10</v>
      </c>
      <c r="CO463">
        <v>13.2</v>
      </c>
      <c r="CP463">
        <v>36.031165564767498</v>
      </c>
      <c r="CQ463">
        <v>20.7</v>
      </c>
      <c r="CR463">
        <v>44.6</v>
      </c>
      <c r="CS463">
        <v>23.9</v>
      </c>
      <c r="CT463">
        <v>35.4</v>
      </c>
      <c r="CU463">
        <v>9.139629056733984</v>
      </c>
      <c r="CV463">
        <v>9</v>
      </c>
      <c r="CW463">
        <v>11.4</v>
      </c>
      <c r="CX463">
        <v>2.4</v>
      </c>
      <c r="CY463">
        <v>9</v>
      </c>
      <c r="CZ463">
        <v>49.944955204145387</v>
      </c>
      <c r="DA463">
        <v>28.5</v>
      </c>
      <c r="DB463">
        <v>86.6</v>
      </c>
      <c r="DC463">
        <v>58.099999999999987</v>
      </c>
      <c r="DD463">
        <v>55.6</v>
      </c>
      <c r="DE463">
        <v>6.569647686582746</v>
      </c>
      <c r="DF463">
        <v>3.2</v>
      </c>
      <c r="DG463">
        <v>13</v>
      </c>
      <c r="DH463">
        <v>9.8000000000000007</v>
      </c>
      <c r="DI463">
        <v>3.2</v>
      </c>
      <c r="DJ463">
        <v>0.2464542345565236</v>
      </c>
      <c r="DK463">
        <v>0.21548650025471211</v>
      </c>
      <c r="DL463">
        <v>0.34645669291338582</v>
      </c>
      <c r="DM463">
        <v>0.13097019265867371</v>
      </c>
      <c r="DN463">
        <v>0.21548650025471211</v>
      </c>
      <c r="DO463">
        <v>3.377877771409258</v>
      </c>
      <c r="DP463">
        <v>2.7307060000000001</v>
      </c>
      <c r="DQ463">
        <v>3.758165</v>
      </c>
      <c r="DR463">
        <v>1.0274589999999999</v>
      </c>
      <c r="DS463">
        <v>3.239328</v>
      </c>
      <c r="DT463">
        <v>5.8056915818707981</v>
      </c>
      <c r="DU463">
        <v>5.5194530000000004</v>
      </c>
      <c r="DV463">
        <v>6.0030020000000004</v>
      </c>
      <c r="DW463">
        <v>0.48354900000000001</v>
      </c>
      <c r="DX463">
        <v>5.8501770000000004</v>
      </c>
      <c r="DY463">
        <v>3.7464201067002421</v>
      </c>
      <c r="DZ463">
        <v>2.7307060000000001</v>
      </c>
      <c r="EA463">
        <v>4.0980720000000002</v>
      </c>
      <c r="EB463">
        <v>1.3673660000000001</v>
      </c>
      <c r="EC463">
        <v>3.5475430000000001</v>
      </c>
      <c r="ED463">
        <v>5.9387642843426089</v>
      </c>
      <c r="EE463">
        <v>5.5194530000000004</v>
      </c>
      <c r="EF463">
        <v>6.3734099999999998</v>
      </c>
      <c r="EG463">
        <v>0.85395699999999941</v>
      </c>
      <c r="EH463">
        <v>5.8501770000000004</v>
      </c>
      <c r="EI463">
        <v>7.9509695834100436</v>
      </c>
      <c r="EJ463">
        <v>6.4962429999999998</v>
      </c>
      <c r="EK463">
        <v>8.3733170000000001</v>
      </c>
      <c r="EL463">
        <v>1.8770739999999999</v>
      </c>
      <c r="EM463">
        <v>7.9433590000000001</v>
      </c>
      <c r="EN463">
        <v>19.008267896147899</v>
      </c>
      <c r="EO463">
        <v>16.470970000000001</v>
      </c>
      <c r="EP463">
        <v>23.109919999999999</v>
      </c>
      <c r="EQ463">
        <v>6.6389499999999977</v>
      </c>
      <c r="ER463">
        <v>18.408090000000001</v>
      </c>
      <c r="ES463">
        <v>7.8976087505105728</v>
      </c>
      <c r="ET463">
        <v>7.0601799999999999</v>
      </c>
      <c r="EU463">
        <v>9.3865700000000007</v>
      </c>
      <c r="EV463">
        <v>2.3263900000000008</v>
      </c>
      <c r="EW463">
        <v>7.41432</v>
      </c>
      <c r="EX463">
        <v>11.11065914563733</v>
      </c>
      <c r="EY463">
        <v>9.0157900000000009</v>
      </c>
      <c r="EZ463">
        <v>15.436540000000001</v>
      </c>
      <c r="FA463">
        <v>6.42075</v>
      </c>
      <c r="FB463">
        <v>10.99377</v>
      </c>
      <c r="FC463">
        <v>0.56431349049301616</v>
      </c>
      <c r="FD463">
        <v>0.48898672005719063</v>
      </c>
      <c r="FE463">
        <v>0.68608248218435641</v>
      </c>
      <c r="FF463">
        <v>0.19709576212716581</v>
      </c>
      <c r="FG463">
        <v>0.54649553436243092</v>
      </c>
      <c r="FH463">
        <v>1.4155931507650561</v>
      </c>
      <c r="FI463">
        <v>1.2093323031771199</v>
      </c>
      <c r="FJ463">
        <v>2.0117001894862501</v>
      </c>
      <c r="FK463">
        <v>0.80236788630913014</v>
      </c>
      <c r="FL463">
        <v>1.482775224160813</v>
      </c>
      <c r="FM463">
        <v>34.62195624972891</v>
      </c>
      <c r="FN463">
        <v>33.21</v>
      </c>
      <c r="FO463">
        <v>35.729999999999997</v>
      </c>
      <c r="FP463">
        <v>2.519999999999996</v>
      </c>
      <c r="FQ463">
        <v>34.049999999999997</v>
      </c>
      <c r="FR463">
        <v>276.3070710454939</v>
      </c>
      <c r="FS463">
        <v>267.50378000000001</v>
      </c>
      <c r="FT463">
        <v>285.41568000000001</v>
      </c>
      <c r="FU463">
        <v>17.911899999999999</v>
      </c>
      <c r="FV463">
        <v>273.98613</v>
      </c>
      <c r="FW463">
        <v>0.76642243818169786</v>
      </c>
      <c r="FX463">
        <v>0.74355000000000004</v>
      </c>
      <c r="FY463">
        <v>0.78884299999999996</v>
      </c>
      <c r="FZ463">
        <v>4.5292999999999917E-2</v>
      </c>
      <c r="GA463">
        <v>0.77184799999999998</v>
      </c>
      <c r="GB463">
        <v>13</v>
      </c>
      <c r="GC463">
        <v>150</v>
      </c>
    </row>
    <row r="464" spans="1:185" x14ac:dyDescent="0.3">
      <c r="A464" s="36" t="s">
        <v>2060</v>
      </c>
      <c r="B464">
        <v>-4.0075692788876328E-2</v>
      </c>
      <c r="C464">
        <v>1.8391170561398289</v>
      </c>
      <c r="D464">
        <v>1.8394567489586859</v>
      </c>
      <c r="E464">
        <v>-0.85808147598096518</v>
      </c>
      <c r="F464">
        <v>-0.63846660675602096</v>
      </c>
      <c r="G464">
        <v>1.496547395627376</v>
      </c>
      <c r="H464">
        <v>-54.172228728724519</v>
      </c>
      <c r="I464">
        <v>0.11273397810406501</v>
      </c>
      <c r="J464">
        <v>0.26900543547932593</v>
      </c>
      <c r="K464">
        <v>0.20362721587723759</v>
      </c>
      <c r="L464">
        <v>-1.5013630797499509E-2</v>
      </c>
      <c r="M464">
        <v>9.4734446042557083E-2</v>
      </c>
      <c r="N464">
        <v>0.1967565744005613</v>
      </c>
      <c r="O464">
        <v>-0.226876783174605</v>
      </c>
      <c r="P464">
        <v>-3.0120208774043679E-2</v>
      </c>
      <c r="Q464">
        <v>-0.12849849597432431</v>
      </c>
      <c r="R464">
        <v>4.1960989396500253E-2</v>
      </c>
      <c r="S464">
        <v>0.76798785365730105</v>
      </c>
      <c r="T464">
        <v>-0.56390976106798474</v>
      </c>
      <c r="U464">
        <v>-0.55857790014776099</v>
      </c>
      <c r="V464">
        <v>1.954886250615671</v>
      </c>
      <c r="W464">
        <v>1.9522097224284991</v>
      </c>
      <c r="X464">
        <v>0.21278136857582461</v>
      </c>
      <c r="Y464">
        <v>0.20883023367927539</v>
      </c>
      <c r="Z464">
        <v>4.3007948927385013E-2</v>
      </c>
      <c r="AA464">
        <v>4.5812568823547312E-2</v>
      </c>
      <c r="AB464">
        <v>47.474049675932832</v>
      </c>
      <c r="AC464">
        <v>-0.37771060747117069</v>
      </c>
      <c r="AD464">
        <v>1.908574105428777</v>
      </c>
      <c r="AE464">
        <v>0.59049197604699533</v>
      </c>
      <c r="AF464">
        <v>0.58654084115044602</v>
      </c>
      <c r="AG464">
        <v>0.96469658335000597</v>
      </c>
      <c r="AH464">
        <v>5.0759595691415296E-3</v>
      </c>
      <c r="AI464">
        <v>326.07916662123603</v>
      </c>
      <c r="AJ464">
        <v>286.16989465600489</v>
      </c>
      <c r="AK464">
        <v>325.35832321041153</v>
      </c>
      <c r="AL464">
        <v>366.70928199729178</v>
      </c>
      <c r="AM464">
        <v>225.8483418041815</v>
      </c>
      <c r="AN464">
        <v>300.2433215209378</v>
      </c>
      <c r="AO464">
        <v>89.943967979674753</v>
      </c>
      <c r="AP464">
        <v>242.5494291842621</v>
      </c>
      <c r="AQ464">
        <v>19.59996147659184</v>
      </c>
      <c r="AR464">
        <v>4.7701542993132504</v>
      </c>
      <c r="AS464">
        <v>12.20065692205743</v>
      </c>
      <c r="AT464">
        <v>-15.82464540029317</v>
      </c>
      <c r="AU464">
        <v>-6.2301709710238216</v>
      </c>
      <c r="AV464">
        <v>-9.5944744292693454</v>
      </c>
      <c r="AW464">
        <v>2.6175254779866099</v>
      </c>
      <c r="AX464">
        <v>2.5808</v>
      </c>
      <c r="AY464">
        <v>4.7792000000000003</v>
      </c>
      <c r="AZ464">
        <v>2.1983999999999999</v>
      </c>
      <c r="BA464">
        <v>4.7792000000000003</v>
      </c>
      <c r="BB464">
        <v>0.93627374764100124</v>
      </c>
      <c r="BC464">
        <v>0.9214</v>
      </c>
      <c r="BD464">
        <v>0.93640000000000001</v>
      </c>
      <c r="BE464">
        <v>1.500000000000001E-2</v>
      </c>
      <c r="BF464">
        <v>0.9214</v>
      </c>
      <c r="BG464">
        <v>17.45433299821941</v>
      </c>
      <c r="BH464">
        <v>17.433800000000002</v>
      </c>
      <c r="BI464">
        <v>19.500900000000001</v>
      </c>
      <c r="BJ464">
        <v>2.0670999999999999</v>
      </c>
      <c r="BK464">
        <v>19.500900000000001</v>
      </c>
      <c r="BL464">
        <v>8.9397587942828469</v>
      </c>
      <c r="BM464">
        <v>8.2917000000000005</v>
      </c>
      <c r="BN464">
        <v>11.3406</v>
      </c>
      <c r="BO464">
        <v>3.0489000000000002</v>
      </c>
      <c r="BP464">
        <v>11.3406</v>
      </c>
      <c r="BQ464">
        <v>6.4673194684555284</v>
      </c>
      <c r="BR464">
        <v>5.9741</v>
      </c>
      <c r="BS464">
        <v>8.0916999999999994</v>
      </c>
      <c r="BT464">
        <v>2.117599999999999</v>
      </c>
      <c r="BU464">
        <v>6.2992999999999997</v>
      </c>
      <c r="BV464">
        <v>-0.31213670286652417</v>
      </c>
      <c r="BW464">
        <v>-0.67649999999999999</v>
      </c>
      <c r="BX464">
        <v>2.7277</v>
      </c>
      <c r="BY464">
        <v>3.4041999999999999</v>
      </c>
      <c r="BZ464">
        <v>2.7277</v>
      </c>
      <c r="CA464">
        <v>-6.155205951506459</v>
      </c>
      <c r="CB464">
        <v>-9.0269999999999992</v>
      </c>
      <c r="CC464">
        <v>-5.7454999999999998</v>
      </c>
      <c r="CD464">
        <v>3.281499999999999</v>
      </c>
      <c r="CE464">
        <v>-9.0269999999999992</v>
      </c>
      <c r="CF464">
        <v>57.693892336675717</v>
      </c>
      <c r="CG464">
        <v>48.6</v>
      </c>
      <c r="CH464">
        <v>58.6</v>
      </c>
      <c r="CI464">
        <v>10</v>
      </c>
      <c r="CJ464">
        <v>48.6</v>
      </c>
      <c r="CK464">
        <v>19.825970028190131</v>
      </c>
      <c r="CL464">
        <v>13.4</v>
      </c>
      <c r="CM464">
        <v>22.4</v>
      </c>
      <c r="CN464">
        <v>8.9999999999999982</v>
      </c>
      <c r="CO464">
        <v>13.4</v>
      </c>
      <c r="CP464">
        <v>52.371373119146213</v>
      </c>
      <c r="CQ464">
        <v>50.1</v>
      </c>
      <c r="CR464">
        <v>60.1</v>
      </c>
      <c r="CS464">
        <v>10</v>
      </c>
      <c r="CT464">
        <v>60.1</v>
      </c>
      <c r="CU464">
        <v>11.15401339917387</v>
      </c>
      <c r="CV464">
        <v>10.3</v>
      </c>
      <c r="CW464">
        <v>11.3</v>
      </c>
      <c r="CX464">
        <v>1</v>
      </c>
      <c r="CY464">
        <v>10.3</v>
      </c>
      <c r="CZ464">
        <v>37.143049147285652</v>
      </c>
      <c r="DA464">
        <v>25.2</v>
      </c>
      <c r="DB464">
        <v>39</v>
      </c>
      <c r="DC464">
        <v>13.8</v>
      </c>
      <c r="DD464">
        <v>25.2</v>
      </c>
      <c r="DE464">
        <v>8.2435757102087202</v>
      </c>
      <c r="DF464">
        <v>2.9</v>
      </c>
      <c r="DG464">
        <v>11.5</v>
      </c>
      <c r="DH464">
        <v>8.6</v>
      </c>
      <c r="DI464">
        <v>2.9</v>
      </c>
      <c r="DJ464">
        <v>0.2378795494334715</v>
      </c>
      <c r="DK464">
        <v>0.19424460431654669</v>
      </c>
      <c r="DL464">
        <v>0.2426501035196687</v>
      </c>
      <c r="DM464">
        <v>4.8405499203121947E-2</v>
      </c>
      <c r="DN464">
        <v>0.19424460431654669</v>
      </c>
      <c r="DO464">
        <v>3.8318770922864411</v>
      </c>
      <c r="DP464">
        <v>3.7750400000000002</v>
      </c>
      <c r="DQ464">
        <v>4.0365659999999997</v>
      </c>
      <c r="DR464">
        <v>0.26152599999999948</v>
      </c>
      <c r="DS464">
        <v>4.0365659999999997</v>
      </c>
      <c r="DT464">
        <v>6.0452997704272677</v>
      </c>
      <c r="DU464">
        <v>5.7254370000000003</v>
      </c>
      <c r="DV464">
        <v>6.0631440000000003</v>
      </c>
      <c r="DW464">
        <v>0.33770699999999998</v>
      </c>
      <c r="DX464">
        <v>5.7254370000000003</v>
      </c>
      <c r="DY464">
        <v>4.0376516947069998</v>
      </c>
      <c r="DZ464">
        <v>4.0120019999999998</v>
      </c>
      <c r="EA464">
        <v>4.2409619999999997</v>
      </c>
      <c r="EB464">
        <v>0.2289599999999998</v>
      </c>
      <c r="EC464">
        <v>4.2409619999999997</v>
      </c>
      <c r="ED464">
        <v>6.3462820612675328</v>
      </c>
      <c r="EE464">
        <v>6.3405019999999999</v>
      </c>
      <c r="EF464">
        <v>6.4534500000000001</v>
      </c>
      <c r="EG464">
        <v>0.1129480000000003</v>
      </c>
      <c r="EH464">
        <v>6.4534500000000001</v>
      </c>
      <c r="EI464">
        <v>7.4870442874707503</v>
      </c>
      <c r="EJ464">
        <v>7.440461</v>
      </c>
      <c r="EK464">
        <v>7.9670040000000002</v>
      </c>
      <c r="EL464">
        <v>0.52654300000000021</v>
      </c>
      <c r="EM464">
        <v>7.9670040000000002</v>
      </c>
      <c r="EN464">
        <v>18.384164739632521</v>
      </c>
      <c r="EO464">
        <v>17.67127</v>
      </c>
      <c r="EP464">
        <v>21.98237</v>
      </c>
      <c r="EQ464">
        <v>4.3110999999999997</v>
      </c>
      <c r="ER464">
        <v>21.98237</v>
      </c>
      <c r="ES464">
        <v>7.0737792015881578</v>
      </c>
      <c r="ET464">
        <v>6.7793200000000002</v>
      </c>
      <c r="EU464">
        <v>8.0911200000000001</v>
      </c>
      <c r="EV464">
        <v>1.3118000000000001</v>
      </c>
      <c r="EW464">
        <v>8.0911200000000001</v>
      </c>
      <c r="EX464">
        <v>11.310385538044359</v>
      </c>
      <c r="EY464">
        <v>10.51699</v>
      </c>
      <c r="EZ464">
        <v>13.891249999999999</v>
      </c>
      <c r="FA464">
        <v>3.37426</v>
      </c>
      <c r="FB464">
        <v>13.891249999999999</v>
      </c>
      <c r="FC464">
        <v>0.41608580786741228</v>
      </c>
      <c r="FD464">
        <v>0.39995097727459439</v>
      </c>
      <c r="FE464">
        <v>0.49752340178785831</v>
      </c>
      <c r="FF464">
        <v>9.7572424513263867E-2</v>
      </c>
      <c r="FG464">
        <v>0.49752340178785831</v>
      </c>
      <c r="FH464">
        <v>1.604187086693027</v>
      </c>
      <c r="FI464">
        <v>1.4700277316515431</v>
      </c>
      <c r="FJ464">
        <v>2.041337479275207</v>
      </c>
      <c r="FK464">
        <v>0.5713097476236646</v>
      </c>
      <c r="FL464">
        <v>1.7168513135387931</v>
      </c>
      <c r="FM464">
        <v>35.085835078707348</v>
      </c>
      <c r="FN464">
        <v>34.54</v>
      </c>
      <c r="FO464">
        <v>36.729999999999997</v>
      </c>
      <c r="FP464">
        <v>2.1899999999999982</v>
      </c>
      <c r="FQ464">
        <v>34.54</v>
      </c>
      <c r="FR464">
        <v>308.46061137139242</v>
      </c>
      <c r="FS464">
        <v>297.67306000000002</v>
      </c>
      <c r="FT464">
        <v>308.6404</v>
      </c>
      <c r="FU464">
        <v>10.967339999999981</v>
      </c>
      <c r="FV464">
        <v>297.67306000000002</v>
      </c>
      <c r="FW464">
        <v>0.76636380161832118</v>
      </c>
      <c r="FX464">
        <v>0.76479299999999995</v>
      </c>
      <c r="FY464">
        <v>0.78998699999999999</v>
      </c>
      <c r="FZ464">
        <v>2.519400000000005E-2</v>
      </c>
      <c r="GA464">
        <v>0.78998699999999999</v>
      </c>
      <c r="GB464">
        <v>3</v>
      </c>
      <c r="GC464">
        <v>3</v>
      </c>
    </row>
    <row r="465" spans="1:185" x14ac:dyDescent="0.3">
      <c r="A465" s="36" t="s">
        <v>2063</v>
      </c>
      <c r="B465">
        <v>-1.8416653962572499E-2</v>
      </c>
      <c r="C465">
        <v>2.0802834135891399</v>
      </c>
      <c r="D465">
        <v>1.955679367756211</v>
      </c>
      <c r="E465">
        <v>-0.83002363423238323</v>
      </c>
      <c r="F465">
        <v>-0.76644096742964907</v>
      </c>
      <c r="G465">
        <v>1.5963646016620321</v>
      </c>
      <c r="H465">
        <v>-54.104036606874942</v>
      </c>
      <c r="I465">
        <v>0.12732509811925541</v>
      </c>
      <c r="J465">
        <v>3.3605505478952899E-2</v>
      </c>
      <c r="K465">
        <v>0.20367372016912549</v>
      </c>
      <c r="L465">
        <v>0.1046356828238493</v>
      </c>
      <c r="M465">
        <v>0.1444046106897178</v>
      </c>
      <c r="N465">
        <v>0.18716703935967929</v>
      </c>
      <c r="O465">
        <v>-0.2427358968957623</v>
      </c>
      <c r="P465">
        <v>-5.5568857536082997E-2</v>
      </c>
      <c r="Q465">
        <v>-0.14914763551654961</v>
      </c>
      <c r="R465">
        <v>5.9441439482140007E-2</v>
      </c>
      <c r="S465">
        <v>1.088414319506632</v>
      </c>
      <c r="T465">
        <v>-0.64885349386480007</v>
      </c>
      <c r="U465">
        <v>-0.60282937943839754</v>
      </c>
      <c r="V465">
        <v>1.9646675276687571</v>
      </c>
      <c r="W465">
        <v>1.962683468759878</v>
      </c>
      <c r="X465">
        <v>0.10433593791048459</v>
      </c>
      <c r="Y465">
        <v>6.6669706162413425E-2</v>
      </c>
      <c r="Z465">
        <v>0.1050951886436326</v>
      </c>
      <c r="AA465">
        <v>0.13790139387316511</v>
      </c>
      <c r="AB465">
        <v>58.204354513485747</v>
      </c>
      <c r="AC465">
        <v>-0.44470963402828201</v>
      </c>
      <c r="AD465">
        <v>1.8991598886181671</v>
      </c>
      <c r="AE465">
        <v>0.54904557193876669</v>
      </c>
      <c r="AF465">
        <v>0.51137934019069531</v>
      </c>
      <c r="AG465">
        <v>0.63196342527132665</v>
      </c>
      <c r="AH465">
        <v>1.5446604434466171E-2</v>
      </c>
      <c r="AI465">
        <v>191.59301591152041</v>
      </c>
      <c r="AJ465">
        <v>75.794932460756229</v>
      </c>
      <c r="AK465">
        <v>185.59166148908599</v>
      </c>
      <c r="AL465">
        <v>313.39235895073142</v>
      </c>
      <c r="AM465">
        <v>216.333032034289</v>
      </c>
      <c r="AN465">
        <v>329.18966797492351</v>
      </c>
      <c r="AO465">
        <v>119.47786146085321</v>
      </c>
      <c r="AP465">
        <v>251.55091757982549</v>
      </c>
      <c r="AQ465">
        <v>20.40051660125383</v>
      </c>
      <c r="AR465">
        <v>4.0122509811925537</v>
      </c>
      <c r="AS465">
        <v>12.229114246391701</v>
      </c>
      <c r="AT465">
        <v>-11.225856213772699</v>
      </c>
      <c r="AU465">
        <v>-7.4314023548621293</v>
      </c>
      <c r="AV465">
        <v>-3.7944538589105741</v>
      </c>
      <c r="AW465">
        <v>2.0459993106635799</v>
      </c>
      <c r="AX465">
        <v>2.0036999999999998</v>
      </c>
      <c r="AY465">
        <v>2.8224999999999998</v>
      </c>
      <c r="AZ465">
        <v>0.81879999999999997</v>
      </c>
      <c r="BA465">
        <v>2.8224999999999998</v>
      </c>
      <c r="BB465">
        <v>0.88769225628225323</v>
      </c>
      <c r="BC465">
        <v>0.87470000000000003</v>
      </c>
      <c r="BD465">
        <v>0.88839999999999997</v>
      </c>
      <c r="BE465">
        <v>1.3699999999999929E-2</v>
      </c>
      <c r="BF465">
        <v>0.87470000000000003</v>
      </c>
      <c r="BG465">
        <v>23.638729309742342</v>
      </c>
      <c r="BH465">
        <v>23.562200000000001</v>
      </c>
      <c r="BI465">
        <v>25.043600000000001</v>
      </c>
      <c r="BJ465">
        <v>1.4814000000000009</v>
      </c>
      <c r="BK465">
        <v>25.043600000000001</v>
      </c>
      <c r="BL465">
        <v>7.2371576635069799</v>
      </c>
      <c r="BM465">
        <v>4.3139000000000003</v>
      </c>
      <c r="BN465">
        <v>7.3963999999999999</v>
      </c>
      <c r="BO465">
        <v>3.0825</v>
      </c>
      <c r="BP465">
        <v>4.3139000000000003</v>
      </c>
      <c r="BQ465">
        <v>3.6035281423178041</v>
      </c>
      <c r="BR465">
        <v>2.4714</v>
      </c>
      <c r="BS465">
        <v>3.6652</v>
      </c>
      <c r="BT465">
        <v>1.1938</v>
      </c>
      <c r="BU465">
        <v>2.4714</v>
      </c>
      <c r="BV465">
        <v>2.252483568181582</v>
      </c>
      <c r="BW465">
        <v>0.93779999999999997</v>
      </c>
      <c r="BX465">
        <v>2.3241000000000001</v>
      </c>
      <c r="BY465">
        <v>1.3863000000000001</v>
      </c>
      <c r="BZ465">
        <v>0.93779999999999997</v>
      </c>
      <c r="CA465">
        <v>-5.856011710499387</v>
      </c>
      <c r="CB465">
        <v>-5.9893000000000001</v>
      </c>
      <c r="CC465">
        <v>-3.4091999999999998</v>
      </c>
      <c r="CD465">
        <v>2.5800999999999998</v>
      </c>
      <c r="CE465">
        <v>-3.4091999999999998</v>
      </c>
      <c r="CF465">
        <v>77.638750395097929</v>
      </c>
      <c r="CG465">
        <v>65.5</v>
      </c>
      <c r="CH465">
        <v>78.3</v>
      </c>
      <c r="CI465">
        <v>12.8</v>
      </c>
      <c r="CJ465">
        <v>65.5</v>
      </c>
      <c r="CK465">
        <v>30.4904105204809</v>
      </c>
      <c r="CL465">
        <v>19.3</v>
      </c>
      <c r="CM465">
        <v>31.1</v>
      </c>
      <c r="CN465">
        <v>11.8</v>
      </c>
      <c r="CO465">
        <v>19.3</v>
      </c>
      <c r="CP465">
        <v>62.667158162997872</v>
      </c>
      <c r="CQ465">
        <v>62.6</v>
      </c>
      <c r="CR465">
        <v>63.9</v>
      </c>
      <c r="CS465">
        <v>1.2999999999999969</v>
      </c>
      <c r="CT465">
        <v>63.9</v>
      </c>
      <c r="CU465">
        <v>14.4</v>
      </c>
      <c r="CV465">
        <v>14.4</v>
      </c>
      <c r="CW465">
        <v>14.4</v>
      </c>
      <c r="CX465">
        <v>0</v>
      </c>
      <c r="CY465">
        <v>14.4</v>
      </c>
      <c r="CZ465">
        <v>56.650556909168117</v>
      </c>
      <c r="DA465">
        <v>48.4</v>
      </c>
      <c r="DB465">
        <v>57.1</v>
      </c>
      <c r="DC465">
        <v>8.7000000000000028</v>
      </c>
      <c r="DD465">
        <v>48.4</v>
      </c>
      <c r="DE465">
        <v>16.038750395097921</v>
      </c>
      <c r="DF465">
        <v>3.9</v>
      </c>
      <c r="DG465">
        <v>16.7</v>
      </c>
      <c r="DH465">
        <v>12.8</v>
      </c>
      <c r="DI465">
        <v>3.9</v>
      </c>
      <c r="DJ465">
        <v>0.30879612336960349</v>
      </c>
      <c r="DK465">
        <v>0.24857685009487671</v>
      </c>
      <c r="DL465">
        <v>0.31207652451175771</v>
      </c>
      <c r="DM465">
        <v>6.3499674416881063E-2</v>
      </c>
      <c r="DN465">
        <v>0.24857685009487671</v>
      </c>
      <c r="DO465">
        <v>4.1437822887406277</v>
      </c>
      <c r="DP465">
        <v>4.1236680000000003</v>
      </c>
      <c r="DQ465">
        <v>4.1448780000000003</v>
      </c>
      <c r="DR465">
        <v>2.1209999999999951E-2</v>
      </c>
      <c r="DS465">
        <v>4.1236680000000003</v>
      </c>
      <c r="DT465">
        <v>6.5100833360165771</v>
      </c>
      <c r="DU465">
        <v>4.8994759999999999</v>
      </c>
      <c r="DV465">
        <v>6.5978199999999996</v>
      </c>
      <c r="DW465">
        <v>1.6983440000000001</v>
      </c>
      <c r="DX465">
        <v>4.8994759999999999</v>
      </c>
      <c r="DY465">
        <v>4.1437822887406277</v>
      </c>
      <c r="DZ465">
        <v>4.1236680000000003</v>
      </c>
      <c r="EA465">
        <v>4.1448780000000003</v>
      </c>
      <c r="EB465">
        <v>2.1209999999999951E-2</v>
      </c>
      <c r="EC465">
        <v>4.1236680000000003</v>
      </c>
      <c r="ED465">
        <v>6.9349081167607363</v>
      </c>
      <c r="EE465">
        <v>5.8378969999999999</v>
      </c>
      <c r="EF465">
        <v>6.9946669999999997</v>
      </c>
      <c r="EG465">
        <v>1.1567700000000001</v>
      </c>
      <c r="EH465">
        <v>5.8378969999999999</v>
      </c>
      <c r="EI465">
        <v>7.1597671599601727</v>
      </c>
      <c r="EJ465">
        <v>7.0571250000000001</v>
      </c>
      <c r="EK465">
        <v>9.0439989999999995</v>
      </c>
      <c r="EL465">
        <v>1.9868739999999989</v>
      </c>
      <c r="EM465">
        <v>9.0439989999999995</v>
      </c>
      <c r="EN465">
        <v>34.108058722778033</v>
      </c>
      <c r="EO465">
        <v>29.153770000000002</v>
      </c>
      <c r="EP465">
        <v>34.377940000000002</v>
      </c>
      <c r="EQ465">
        <v>5.2241700000000009</v>
      </c>
      <c r="ER465">
        <v>29.153770000000002</v>
      </c>
      <c r="ES465">
        <v>10.23654255610391</v>
      </c>
      <c r="ET465">
        <v>8.5128400000000006</v>
      </c>
      <c r="EU465">
        <v>10.330439999999999</v>
      </c>
      <c r="EV465">
        <v>1.817599999999999</v>
      </c>
      <c r="EW465">
        <v>8.5128400000000006</v>
      </c>
      <c r="EX465">
        <v>23.87151616667412</v>
      </c>
      <c r="EY465">
        <v>20.640930000000001</v>
      </c>
      <c r="EZ465">
        <v>24.047499999999999</v>
      </c>
      <c r="FA465">
        <v>3.406569999999999</v>
      </c>
      <c r="FB465">
        <v>20.640930000000001</v>
      </c>
      <c r="FC465">
        <v>0.63468874147286003</v>
      </c>
      <c r="FD465">
        <v>0.54249846761675047</v>
      </c>
      <c r="FE465">
        <v>0.6397107396340368</v>
      </c>
      <c r="FF465">
        <v>9.7212272017286327E-2</v>
      </c>
      <c r="FG465">
        <v>0.54249846761675047</v>
      </c>
      <c r="FH465">
        <v>2.332832639234323</v>
      </c>
      <c r="FI465">
        <v>2.327829211534068</v>
      </c>
      <c r="FJ465">
        <v>2.4246820097640742</v>
      </c>
      <c r="FK465">
        <v>9.6852798230005366E-2</v>
      </c>
      <c r="FL465">
        <v>2.4246820097640742</v>
      </c>
      <c r="FM465">
        <v>35.585683674004272</v>
      </c>
      <c r="FN465">
        <v>33.119999999999997</v>
      </c>
      <c r="FO465">
        <v>35.72</v>
      </c>
      <c r="FP465">
        <v>2.600000000000001</v>
      </c>
      <c r="FQ465">
        <v>33.119999999999997</v>
      </c>
      <c r="FR465">
        <v>296.80967501427119</v>
      </c>
      <c r="FS465">
        <v>291.81070999999997</v>
      </c>
      <c r="FT465">
        <v>297.08199000000002</v>
      </c>
      <c r="FU465">
        <v>5.271280000000047</v>
      </c>
      <c r="FV465">
        <v>291.81070999999997</v>
      </c>
      <c r="FW465">
        <v>0.81719520377991406</v>
      </c>
      <c r="FX465">
        <v>0.81633</v>
      </c>
      <c r="FY465">
        <v>0.83307799999999999</v>
      </c>
      <c r="FZ465">
        <v>1.6747999999999989E-2</v>
      </c>
      <c r="GA465">
        <v>0.83307799999999999</v>
      </c>
      <c r="GB465">
        <v>2</v>
      </c>
      <c r="GC465">
        <v>2</v>
      </c>
    </row>
    <row r="466" spans="1:185" x14ac:dyDescent="0.3">
      <c r="A466" s="36" t="s">
        <v>2066</v>
      </c>
      <c r="B466">
        <v>-6.1568633507643147E-2</v>
      </c>
      <c r="C466">
        <v>1.798620596116471</v>
      </c>
      <c r="D466">
        <v>1.6964445165629709</v>
      </c>
      <c r="E466">
        <v>-0.69515086193111342</v>
      </c>
      <c r="F466">
        <v>-0.68997223534305796</v>
      </c>
      <c r="G466">
        <v>1.3851285950930829</v>
      </c>
      <c r="H466">
        <v>-54.198731328661829</v>
      </c>
      <c r="I466">
        <v>0.34041059787222983</v>
      </c>
      <c r="J466">
        <v>0.71717375753914114</v>
      </c>
      <c r="K466">
        <v>0.25726975832772098</v>
      </c>
      <c r="L466">
        <v>-6.2022699199677983E-2</v>
      </c>
      <c r="M466">
        <v>7.6550588805561703E-2</v>
      </c>
      <c r="N466">
        <v>0.26585484985648822</v>
      </c>
      <c r="O466">
        <v>-0.2290360080626537</v>
      </c>
      <c r="P466">
        <v>3.6818841793834538E-2</v>
      </c>
      <c r="Q466">
        <v>-9.610868165334123E-2</v>
      </c>
      <c r="R466">
        <v>1.7384595215087711E-2</v>
      </c>
      <c r="S466">
        <v>0.75115796862046591</v>
      </c>
      <c r="T466">
        <v>-0.51588369433337811</v>
      </c>
      <c r="U466">
        <v>-0.51522675793965267</v>
      </c>
      <c r="V466">
        <v>1.9691064885397109</v>
      </c>
      <c r="W466">
        <v>1.9686939248806199</v>
      </c>
      <c r="X466">
        <v>0.19851782299370441</v>
      </c>
      <c r="Y466">
        <v>0.19726705310477349</v>
      </c>
      <c r="Z466">
        <v>2.33757038339466E-2</v>
      </c>
      <c r="AA466">
        <v>2.40985469038573E-2</v>
      </c>
      <c r="AB466">
        <v>52.425871472545772</v>
      </c>
      <c r="AC466">
        <v>-0.38285035276638302</v>
      </c>
      <c r="AD466">
        <v>1.952066871450137</v>
      </c>
      <c r="AE466">
        <v>0.58136817576008748</v>
      </c>
      <c r="AF466">
        <v>0.58011740587115657</v>
      </c>
      <c r="AG466">
        <v>0.77906454031377026</v>
      </c>
      <c r="AH466">
        <v>4.5763842627172986E-3</v>
      </c>
      <c r="AI466">
        <v>330.65005752122511</v>
      </c>
      <c r="AJ466">
        <v>322.19005269650921</v>
      </c>
      <c r="AK466">
        <v>328.37817929804322</v>
      </c>
      <c r="AL466">
        <v>341.38188864449938</v>
      </c>
      <c r="AM466">
        <v>255.88609937521929</v>
      </c>
      <c r="AN466">
        <v>366.44492905745079</v>
      </c>
      <c r="AO466">
        <v>119.76691341872019</v>
      </c>
      <c r="AP466">
        <v>310.56372526404471</v>
      </c>
      <c r="AQ466">
        <v>17.513638773904681</v>
      </c>
      <c r="AR466">
        <v>3.9594314765814289</v>
      </c>
      <c r="AS466">
        <v>10.46405052611501</v>
      </c>
      <c r="AT466">
        <v>-12.959615797650461</v>
      </c>
      <c r="AU466">
        <v>-9.0374255421230654</v>
      </c>
      <c r="AV466">
        <v>-3.9221902555273989</v>
      </c>
      <c r="AW466">
        <v>1.193981784334218</v>
      </c>
      <c r="AX466">
        <v>0.92010000000000003</v>
      </c>
      <c r="AY466">
        <v>1.4572000000000001</v>
      </c>
      <c r="AZ466">
        <v>0.53710000000000002</v>
      </c>
      <c r="BA466">
        <v>1.4572000000000001</v>
      </c>
      <c r="BB466">
        <v>0.95881875479497658</v>
      </c>
      <c r="BC466">
        <v>0.87050000000000005</v>
      </c>
      <c r="BD466">
        <v>0.96230000000000004</v>
      </c>
      <c r="BE466">
        <v>9.1799999999999993E-2</v>
      </c>
      <c r="BF466">
        <v>0.89400000000000002</v>
      </c>
      <c r="BG466">
        <v>13.893138741710519</v>
      </c>
      <c r="BH466">
        <v>13.2461</v>
      </c>
      <c r="BI466">
        <v>25.516999999999999</v>
      </c>
      <c r="BJ466">
        <v>12.270899999999999</v>
      </c>
      <c r="BK466">
        <v>22.933599999999998</v>
      </c>
      <c r="BL466">
        <v>2.029983756430509</v>
      </c>
      <c r="BM466">
        <v>0.81810000000000005</v>
      </c>
      <c r="BN466">
        <v>9.7057000000000002</v>
      </c>
      <c r="BO466">
        <v>8.8876000000000008</v>
      </c>
      <c r="BP466">
        <v>9.2157</v>
      </c>
      <c r="BQ466">
        <v>0.98646503786032846</v>
      </c>
      <c r="BR466">
        <v>0.54630000000000001</v>
      </c>
      <c r="BS466">
        <v>4.7336999999999998</v>
      </c>
      <c r="BT466">
        <v>4.1874000000000002</v>
      </c>
      <c r="BU466">
        <v>3.7694999999999999</v>
      </c>
      <c r="BV466">
        <v>0.60180665861886595</v>
      </c>
      <c r="BW466">
        <v>-0.67810000000000004</v>
      </c>
      <c r="BX466">
        <v>3.7551999999999999</v>
      </c>
      <c r="BY466">
        <v>4.4333</v>
      </c>
      <c r="BZ466">
        <v>3.7551999999999999</v>
      </c>
      <c r="CA466">
        <v>-1.588269271022857</v>
      </c>
      <c r="CB466">
        <v>-7.8708999999999998</v>
      </c>
      <c r="CC466">
        <v>-0.52849999999999997</v>
      </c>
      <c r="CD466">
        <v>7.3423999999999996</v>
      </c>
      <c r="CE466">
        <v>-7.5246000000000004</v>
      </c>
      <c r="CF466">
        <v>55.88120379340593</v>
      </c>
      <c r="CG466">
        <v>41.6</v>
      </c>
      <c r="CH466">
        <v>121.8</v>
      </c>
      <c r="CI466">
        <v>80.199999999999989</v>
      </c>
      <c r="CJ466">
        <v>41.6</v>
      </c>
      <c r="CK466">
        <v>16.913024927905941</v>
      </c>
      <c r="CL466">
        <v>10.8</v>
      </c>
      <c r="CM466">
        <v>42.4</v>
      </c>
      <c r="CN466">
        <v>31.6</v>
      </c>
      <c r="CO466">
        <v>10.8</v>
      </c>
      <c r="CP466">
        <v>46.031878684061809</v>
      </c>
      <c r="CQ466">
        <v>23</v>
      </c>
      <c r="CR466">
        <v>66.5</v>
      </c>
      <c r="CS466">
        <v>43.5</v>
      </c>
      <c r="CT466">
        <v>52.9</v>
      </c>
      <c r="CU466">
        <v>11.331642861089231</v>
      </c>
      <c r="CV466">
        <v>9.6</v>
      </c>
      <c r="CW466">
        <v>20.7</v>
      </c>
      <c r="CX466">
        <v>11.1</v>
      </c>
      <c r="CY466">
        <v>10</v>
      </c>
      <c r="CZ466">
        <v>66.141008142923596</v>
      </c>
      <c r="DA466">
        <v>42.5</v>
      </c>
      <c r="DB466">
        <v>127.6</v>
      </c>
      <c r="DC466">
        <v>85.1</v>
      </c>
      <c r="DD466">
        <v>51.9</v>
      </c>
      <c r="DE466">
        <v>5.0098573653684806</v>
      </c>
      <c r="DF466">
        <v>0.8</v>
      </c>
      <c r="DG466">
        <v>31</v>
      </c>
      <c r="DH466">
        <v>30.2</v>
      </c>
      <c r="DI466">
        <v>0.8</v>
      </c>
      <c r="DJ466">
        <v>0.18222010638089919</v>
      </c>
      <c r="DK466">
        <v>0.12827628738822081</v>
      </c>
      <c r="DL466">
        <v>0.50082236842105265</v>
      </c>
      <c r="DM466">
        <v>0.37254608103283182</v>
      </c>
      <c r="DN466">
        <v>0.12827628738822081</v>
      </c>
      <c r="DO466">
        <v>3.8142718768511661</v>
      </c>
      <c r="DP466">
        <v>2.956064</v>
      </c>
      <c r="DQ466">
        <v>4.5912230000000003</v>
      </c>
      <c r="DR466">
        <v>1.635159</v>
      </c>
      <c r="DS466">
        <v>3.163837</v>
      </c>
      <c r="DT466">
        <v>6.0925018037966554</v>
      </c>
      <c r="DU466">
        <v>3.7166090000000001</v>
      </c>
      <c r="DV466">
        <v>7.5121209999999996</v>
      </c>
      <c r="DW466">
        <v>3.795512</v>
      </c>
      <c r="DX466">
        <v>3.7166090000000001</v>
      </c>
      <c r="DY466">
        <v>5.3364977171466066</v>
      </c>
      <c r="DZ466">
        <v>2.9663539999999999</v>
      </c>
      <c r="EA466">
        <v>5.9403490000000003</v>
      </c>
      <c r="EB466">
        <v>2.9739949999999999</v>
      </c>
      <c r="EC466">
        <v>4.9616530000000001</v>
      </c>
      <c r="ED466">
        <v>9.6688325430358102</v>
      </c>
      <c r="EE466">
        <v>6.5913709999999996</v>
      </c>
      <c r="EF466">
        <v>10.004514</v>
      </c>
      <c r="EG466">
        <v>3.4131430000000011</v>
      </c>
      <c r="EH466">
        <v>7.7106890000000003</v>
      </c>
      <c r="EI466">
        <v>6.3417254975502964</v>
      </c>
      <c r="EJ466">
        <v>5.7732349999999997</v>
      </c>
      <c r="EK466">
        <v>11.824156</v>
      </c>
      <c r="EL466">
        <v>6.0509210000000007</v>
      </c>
      <c r="EM466">
        <v>10.404768000000001</v>
      </c>
      <c r="EN466">
        <v>23.249268593591371</v>
      </c>
      <c r="EO466">
        <v>11.52575</v>
      </c>
      <c r="EP466">
        <v>36.669049999999999</v>
      </c>
      <c r="EQ466">
        <v>25.1433</v>
      </c>
      <c r="ER466">
        <v>11.52575</v>
      </c>
      <c r="ES466">
        <v>6.9121625767268036</v>
      </c>
      <c r="ET466">
        <v>5.7125399999999997</v>
      </c>
      <c r="EU466">
        <v>18.286740000000002</v>
      </c>
      <c r="EV466">
        <v>12.574199999999999</v>
      </c>
      <c r="EW466">
        <v>5.9870599999999996</v>
      </c>
      <c r="EX466">
        <v>16.337106016864571</v>
      </c>
      <c r="EY466">
        <v>5.5386899999999999</v>
      </c>
      <c r="EZ466">
        <v>26.210159999999998</v>
      </c>
      <c r="FA466">
        <v>20.671469999999999</v>
      </c>
      <c r="FB466">
        <v>5.5386899999999999</v>
      </c>
      <c r="FC466">
        <v>0.48422206171768611</v>
      </c>
      <c r="FD466">
        <v>0.24005152701367219</v>
      </c>
      <c r="FE466">
        <v>0.76372135840537014</v>
      </c>
      <c r="FF466">
        <v>0.52366983139169798</v>
      </c>
      <c r="FG466">
        <v>0.24005152701367219</v>
      </c>
      <c r="FH466">
        <v>2.400972774972419</v>
      </c>
      <c r="FI466">
        <v>0.88197393518817602</v>
      </c>
      <c r="FJ466">
        <v>3.9517072915850249</v>
      </c>
      <c r="FK466">
        <v>3.0697333563968492</v>
      </c>
      <c r="FL466">
        <v>0.92511015423262843</v>
      </c>
      <c r="FM466">
        <v>31.507370142843332</v>
      </c>
      <c r="FN466">
        <v>29.98</v>
      </c>
      <c r="FO466">
        <v>40.15</v>
      </c>
      <c r="FP466">
        <v>10.17</v>
      </c>
      <c r="FQ466">
        <v>30.24</v>
      </c>
      <c r="FR466">
        <v>439.85380266663191</v>
      </c>
      <c r="FS466">
        <v>381.64586000000003</v>
      </c>
      <c r="FT466">
        <v>447.92138999999997</v>
      </c>
      <c r="FU466">
        <v>66.275529999999947</v>
      </c>
      <c r="FV466">
        <v>435.53791999999999</v>
      </c>
      <c r="FW466">
        <v>0.66886157116519074</v>
      </c>
      <c r="FX466">
        <v>0.65691495785558107</v>
      </c>
      <c r="FY466">
        <v>0.76343700000000003</v>
      </c>
      <c r="FZ466">
        <v>0.106522042144419</v>
      </c>
      <c r="GA466">
        <v>0.67201100000000002</v>
      </c>
      <c r="GB466">
        <v>35</v>
      </c>
      <c r="GC466">
        <v>701</v>
      </c>
    </row>
    <row r="467" spans="1:185" x14ac:dyDescent="0.3">
      <c r="A467" s="36" t="s">
        <v>2069</v>
      </c>
      <c r="B467">
        <v>-2.193996563803597E-2</v>
      </c>
      <c r="C467">
        <v>1.9478083415745351</v>
      </c>
      <c r="D467">
        <v>1.889277042913917</v>
      </c>
      <c r="E467">
        <v>-0.86033908070896792</v>
      </c>
      <c r="F467">
        <v>-0.67847129766518388</v>
      </c>
      <c r="G467">
        <v>1.538788516990534</v>
      </c>
      <c r="H467">
        <v>-54.097866590498207</v>
      </c>
      <c r="I467">
        <v>0.1611564744289031</v>
      </c>
      <c r="J467">
        <v>0.49898777256425542</v>
      </c>
      <c r="K467">
        <v>0.30282736119876158</v>
      </c>
      <c r="L467">
        <v>0.18334214418925551</v>
      </c>
      <c r="M467">
        <v>0.2252011210192908</v>
      </c>
      <c r="N467">
        <v>0.23746112003238279</v>
      </c>
      <c r="O467">
        <v>-0.27170585488404397</v>
      </c>
      <c r="P467">
        <v>-3.4244734851661268E-2</v>
      </c>
      <c r="Q467">
        <v>-0.1529751921808683</v>
      </c>
      <c r="R467">
        <v>4.927752755440927E-2</v>
      </c>
      <c r="S467">
        <v>1.340188843791799</v>
      </c>
      <c r="T467">
        <v>-0.71078616340890899</v>
      </c>
      <c r="U467">
        <v>-0.58201981716325368</v>
      </c>
      <c r="V467">
        <v>1.974954403004836</v>
      </c>
      <c r="W467">
        <v>1.966530357548063</v>
      </c>
      <c r="X467">
        <v>0.15785695974020841</v>
      </c>
      <c r="Y467">
        <v>0.1001364448831704</v>
      </c>
      <c r="Z467">
        <v>8.2804366025803086E-2</v>
      </c>
      <c r="AA467">
        <v>0.1107628061600565</v>
      </c>
      <c r="AB467">
        <v>64.012435911790675</v>
      </c>
      <c r="AC467">
        <v>-0.45498907662476062</v>
      </c>
      <c r="AD467">
        <v>1.96109872663714</v>
      </c>
      <c r="AE467">
        <v>0.61284603636496904</v>
      </c>
      <c r="AF467">
        <v>0.55512552150793104</v>
      </c>
      <c r="AG467">
        <v>0.73844767589948634</v>
      </c>
      <c r="AH467">
        <v>2.2372718850063159E-2</v>
      </c>
      <c r="AI467">
        <v>113.59984273680161</v>
      </c>
      <c r="AJ467">
        <v>13.080756126978921</v>
      </c>
      <c r="AK467">
        <v>34.781406050508352</v>
      </c>
      <c r="AL467">
        <v>292.93739246808968</v>
      </c>
      <c r="AM467">
        <v>182.02482511341199</v>
      </c>
      <c r="AN467">
        <v>295.35677044482799</v>
      </c>
      <c r="AO467">
        <v>106.58324739322011</v>
      </c>
      <c r="AP467">
        <v>237.44812722904791</v>
      </c>
      <c r="AQ467">
        <v>18.33769896941887</v>
      </c>
      <c r="AR467">
        <v>4.1722106973115558</v>
      </c>
      <c r="AS467">
        <v>10.84977258284426</v>
      </c>
      <c r="AT467">
        <v>-10.36234182349704</v>
      </c>
      <c r="AU467">
        <v>-6.0030860083385864</v>
      </c>
      <c r="AV467">
        <v>-4.3592558151584573</v>
      </c>
      <c r="AW467">
        <v>3.291508462459642</v>
      </c>
      <c r="AX467">
        <v>2.5514999999999999</v>
      </c>
      <c r="AY467">
        <v>3.6793999999999998</v>
      </c>
      <c r="AZ467">
        <v>1.1278999999999999</v>
      </c>
      <c r="BA467">
        <v>2.5514999999999999</v>
      </c>
      <c r="BB467">
        <v>0.96775897447388715</v>
      </c>
      <c r="BC467">
        <v>0.92149999999999999</v>
      </c>
      <c r="BD467">
        <v>0.97199999999999998</v>
      </c>
      <c r="BE467">
        <v>5.0499999999999989E-2</v>
      </c>
      <c r="BF467">
        <v>0.93600000000000005</v>
      </c>
      <c r="BG467">
        <v>11.92851937617616</v>
      </c>
      <c r="BH467">
        <v>11.2279</v>
      </c>
      <c r="BI467">
        <v>18.868600000000001</v>
      </c>
      <c r="BJ467">
        <v>7.6407000000000007</v>
      </c>
      <c r="BK467">
        <v>17.1143</v>
      </c>
      <c r="BL467">
        <v>5.8516707346051344</v>
      </c>
      <c r="BM467">
        <v>4.2403000000000004</v>
      </c>
      <c r="BN467">
        <v>7.4702999999999999</v>
      </c>
      <c r="BO467">
        <v>3.23</v>
      </c>
      <c r="BP467">
        <v>7.0975000000000001</v>
      </c>
      <c r="BQ467">
        <v>4.3805471874822262</v>
      </c>
      <c r="BR467">
        <v>2.7159</v>
      </c>
      <c r="BS467">
        <v>5.6525999999999996</v>
      </c>
      <c r="BT467">
        <v>2.9367000000000001</v>
      </c>
      <c r="BU467">
        <v>5.3849</v>
      </c>
      <c r="BV467">
        <v>-0.81301444879247309</v>
      </c>
      <c r="BW467">
        <v>-2.4935</v>
      </c>
      <c r="BX467">
        <v>0.97550000000000003</v>
      </c>
      <c r="BY467">
        <v>3.4689999999999999</v>
      </c>
      <c r="BZ467">
        <v>-0.83789999999999998</v>
      </c>
      <c r="CA467">
        <v>-3.5675536887980042</v>
      </c>
      <c r="CB467">
        <v>-4.8109000000000002</v>
      </c>
      <c r="CC467">
        <v>-2.7286000000000001</v>
      </c>
      <c r="CD467">
        <v>2.0823</v>
      </c>
      <c r="CE467">
        <v>-4.5469999999999997</v>
      </c>
      <c r="CF467">
        <v>57.908643215780003</v>
      </c>
      <c r="CG467">
        <v>51.4</v>
      </c>
      <c r="CH467">
        <v>69.2</v>
      </c>
      <c r="CI467">
        <v>17.8</v>
      </c>
      <c r="CJ467">
        <v>51.4</v>
      </c>
      <c r="CK467">
        <v>17.78358280316646</v>
      </c>
      <c r="CL467">
        <v>15.8</v>
      </c>
      <c r="CM467">
        <v>31.7</v>
      </c>
      <c r="CN467">
        <v>15.9</v>
      </c>
      <c r="CO467">
        <v>16.600000000000001</v>
      </c>
      <c r="CP467">
        <v>41.409407680749638</v>
      </c>
      <c r="CQ467">
        <v>26.1</v>
      </c>
      <c r="CR467">
        <v>52.5</v>
      </c>
      <c r="CS467">
        <v>26.4</v>
      </c>
      <c r="CT467">
        <v>45.4</v>
      </c>
      <c r="CU467">
        <v>11.617957589484</v>
      </c>
      <c r="CV467">
        <v>10.5</v>
      </c>
      <c r="CW467">
        <v>12.6</v>
      </c>
      <c r="CX467">
        <v>2.1</v>
      </c>
      <c r="CY467">
        <v>10.5</v>
      </c>
      <c r="CZ467">
        <v>59.459118874662728</v>
      </c>
      <c r="DA467">
        <v>33</v>
      </c>
      <c r="DB467">
        <v>79.7</v>
      </c>
      <c r="DC467">
        <v>46.7</v>
      </c>
      <c r="DD467">
        <v>53.1</v>
      </c>
      <c r="DE467">
        <v>5.6177817342421124</v>
      </c>
      <c r="DF467">
        <v>2.8</v>
      </c>
      <c r="DG467">
        <v>19.100000000000001</v>
      </c>
      <c r="DH467">
        <v>16.3</v>
      </c>
      <c r="DI467">
        <v>6</v>
      </c>
      <c r="DJ467">
        <v>0.2440893604498757</v>
      </c>
      <c r="DK467">
        <v>0.21065573770491811</v>
      </c>
      <c r="DL467">
        <v>0.30633023461708719</v>
      </c>
      <c r="DM467">
        <v>9.5674496912169144E-2</v>
      </c>
      <c r="DN467">
        <v>0.21065573770491811</v>
      </c>
      <c r="DO467">
        <v>3.6641159323829799</v>
      </c>
      <c r="DP467">
        <v>3.236837</v>
      </c>
      <c r="DQ467">
        <v>4.0563260000000003</v>
      </c>
      <c r="DR467">
        <v>0.81948900000000036</v>
      </c>
      <c r="DS467">
        <v>3.5778819999999998</v>
      </c>
      <c r="DT467">
        <v>6.3133755611280584</v>
      </c>
      <c r="DU467">
        <v>5.8541999999999996</v>
      </c>
      <c r="DV467">
        <v>7.2898990000000001</v>
      </c>
      <c r="DW467">
        <v>1.4356990000000009</v>
      </c>
      <c r="DX467">
        <v>5.8590939999999998</v>
      </c>
      <c r="DY467">
        <v>3.697071878345989</v>
      </c>
      <c r="DZ467">
        <v>3.3151799999999998</v>
      </c>
      <c r="EA467">
        <v>4.2561580000000001</v>
      </c>
      <c r="EB467">
        <v>0.94097800000000031</v>
      </c>
      <c r="EC467">
        <v>3.612063</v>
      </c>
      <c r="ED467">
        <v>7.5207513385314018</v>
      </c>
      <c r="EE467">
        <v>6.2923280000000004</v>
      </c>
      <c r="EF467">
        <v>8.4117610000000003</v>
      </c>
      <c r="EG467">
        <v>2.1194329999999999</v>
      </c>
      <c r="EH467">
        <v>6.7574399999999999</v>
      </c>
      <c r="EI467">
        <v>7.3518453900309808</v>
      </c>
      <c r="EJ467">
        <v>7.3051110000000001</v>
      </c>
      <c r="EK467">
        <v>9.6964880000000004</v>
      </c>
      <c r="EL467">
        <v>2.3913769999999999</v>
      </c>
      <c r="EM467">
        <v>9.6964880000000004</v>
      </c>
      <c r="EN467">
        <v>27.816631501598401</v>
      </c>
      <c r="EO467">
        <v>22.0108</v>
      </c>
      <c r="EP467">
        <v>29.935600000000001</v>
      </c>
      <c r="EQ467">
        <v>7.9248000000000012</v>
      </c>
      <c r="ER467">
        <v>22.0108</v>
      </c>
      <c r="ES467">
        <v>9.5370351070082506</v>
      </c>
      <c r="ET467">
        <v>7.03376</v>
      </c>
      <c r="EU467">
        <v>10.71072</v>
      </c>
      <c r="EV467">
        <v>3.6769599999999998</v>
      </c>
      <c r="EW467">
        <v>7.0766900000000001</v>
      </c>
      <c r="EX467">
        <v>18.279596394590151</v>
      </c>
      <c r="EY467">
        <v>14.93411</v>
      </c>
      <c r="EZ467">
        <v>20.86129</v>
      </c>
      <c r="FA467">
        <v>5.9271799999999999</v>
      </c>
      <c r="FB467">
        <v>14.93411</v>
      </c>
      <c r="FC467">
        <v>0.63924471517299375</v>
      </c>
      <c r="FD467">
        <v>0.5058228411273028</v>
      </c>
      <c r="FE467">
        <v>0.68794002230043827</v>
      </c>
      <c r="FF467">
        <v>0.1821171811731355</v>
      </c>
      <c r="FG467">
        <v>0.5058228411273028</v>
      </c>
      <c r="FH467">
        <v>1.940080723518079</v>
      </c>
      <c r="FI467">
        <v>1.541015138490121</v>
      </c>
      <c r="FJ467">
        <v>2.6837054434612502</v>
      </c>
      <c r="FK467">
        <v>1.1426903049711279</v>
      </c>
      <c r="FL467">
        <v>2.1103241769810461</v>
      </c>
      <c r="FM467">
        <v>33.075936101528818</v>
      </c>
      <c r="FN467">
        <v>31.34</v>
      </c>
      <c r="FO467">
        <v>34.76</v>
      </c>
      <c r="FP467">
        <v>3.4199999999999982</v>
      </c>
      <c r="FQ467">
        <v>32.65</v>
      </c>
      <c r="FR467">
        <v>313.64270268845928</v>
      </c>
      <c r="FS467">
        <v>297.13092</v>
      </c>
      <c r="FT467">
        <v>334.33575999999999</v>
      </c>
      <c r="FU467">
        <v>37.20483999999999</v>
      </c>
      <c r="FV467">
        <v>304.17966999999999</v>
      </c>
      <c r="FW467">
        <v>0.76313034864280216</v>
      </c>
      <c r="FX467">
        <v>0.71747099999999997</v>
      </c>
      <c r="FY467">
        <v>0.800512</v>
      </c>
      <c r="FZ467">
        <v>8.3041000000000031E-2</v>
      </c>
      <c r="GA467">
        <v>0.78282399999999996</v>
      </c>
      <c r="GB467">
        <v>18</v>
      </c>
      <c r="GC467">
        <v>715</v>
      </c>
    </row>
    <row r="468" spans="1:185" x14ac:dyDescent="0.3">
      <c r="A468" s="36" t="s">
        <v>2072</v>
      </c>
      <c r="B468">
        <v>-5.1910181454754727E-2</v>
      </c>
      <c r="C468">
        <v>1.8127127908167091</v>
      </c>
      <c r="D468">
        <v>1.7972100916568301</v>
      </c>
      <c r="E468">
        <v>-0.83187317259592786</v>
      </c>
      <c r="F468">
        <v>-0.63094174263501634</v>
      </c>
      <c r="G468">
        <v>1.462799290139323</v>
      </c>
      <c r="H468">
        <v>-54.185276942606031</v>
      </c>
      <c r="I468">
        <v>8.8237119281133425E-2</v>
      </c>
      <c r="J468">
        <v>0.55837309578475547</v>
      </c>
      <c r="K468">
        <v>0.2119441268848333</v>
      </c>
      <c r="L468">
        <v>-2.9063309920266098E-2</v>
      </c>
      <c r="M468">
        <v>9.6647877356153183E-2</v>
      </c>
      <c r="N468">
        <v>0.19551960412310981</v>
      </c>
      <c r="O468">
        <v>-0.2274025767152992</v>
      </c>
      <c r="P468">
        <v>-3.1882972592189411E-2</v>
      </c>
      <c r="Q468">
        <v>-0.1296393601114802</v>
      </c>
      <c r="R468">
        <v>4.2991556449971283E-2</v>
      </c>
      <c r="S468">
        <v>0.76902088861611617</v>
      </c>
      <c r="T468">
        <v>-0.53881077960717605</v>
      </c>
      <c r="U468">
        <v>-0.51146100037419928</v>
      </c>
      <c r="V468">
        <v>1.953035572000289</v>
      </c>
      <c r="W468">
        <v>1.9495450474348861</v>
      </c>
      <c r="X468">
        <v>0.20595076371970281</v>
      </c>
      <c r="Y468">
        <v>0.1806888747048214</v>
      </c>
      <c r="Z468">
        <v>4.2225901634620137E-2</v>
      </c>
      <c r="AA468">
        <v>5.2065150035192347E-2</v>
      </c>
      <c r="AB468">
        <v>48.226085256111134</v>
      </c>
      <c r="AC468">
        <v>-0.3687050918349809</v>
      </c>
      <c r="AD468">
        <v>1.921711144086929</v>
      </c>
      <c r="AE468">
        <v>0.57465585555468379</v>
      </c>
      <c r="AF468">
        <v>0.54939396653980233</v>
      </c>
      <c r="AG468">
        <v>0.82930245644878742</v>
      </c>
      <c r="AH468">
        <v>5.082108233249262E-3</v>
      </c>
      <c r="AI468">
        <v>307.37166150444119</v>
      </c>
      <c r="AJ468">
        <v>250.68389330135221</v>
      </c>
      <c r="AK468">
        <v>319.67538212931288</v>
      </c>
      <c r="AL468">
        <v>351.75566329437947</v>
      </c>
      <c r="AM468">
        <v>281.712626999279</v>
      </c>
      <c r="AN468">
        <v>379.31990395627901</v>
      </c>
      <c r="AO468">
        <v>121.672735487523</v>
      </c>
      <c r="AP468">
        <v>307.70289404675248</v>
      </c>
      <c r="AQ468">
        <v>19.871200276507778</v>
      </c>
      <c r="AR468">
        <v>4.6770176527283587</v>
      </c>
      <c r="AS468">
        <v>12.39650606870617</v>
      </c>
      <c r="AT468">
        <v>-14.340708612409291</v>
      </c>
      <c r="AU468">
        <v>-8.1494749557920709</v>
      </c>
      <c r="AV468">
        <v>-6.1912336566172179</v>
      </c>
      <c r="AW468">
        <v>1.1688621261238941</v>
      </c>
      <c r="AX468">
        <v>1.1469</v>
      </c>
      <c r="AY468">
        <v>1.3548</v>
      </c>
      <c r="AZ468">
        <v>0.2079</v>
      </c>
      <c r="BA468">
        <v>1.3548</v>
      </c>
      <c r="BB468">
        <v>0.92191036500180801</v>
      </c>
      <c r="BC468">
        <v>0.86580000000000001</v>
      </c>
      <c r="BD468">
        <v>0.94579999999999997</v>
      </c>
      <c r="BE468">
        <v>7.999999999999996E-2</v>
      </c>
      <c r="BF468">
        <v>0.86580000000000001</v>
      </c>
      <c r="BG468">
        <v>19.386945474007579</v>
      </c>
      <c r="BH468">
        <v>16.012499999999999</v>
      </c>
      <c r="BI468">
        <v>25.963899999999999</v>
      </c>
      <c r="BJ468">
        <v>9.9513999999999996</v>
      </c>
      <c r="BK468">
        <v>25.963899999999999</v>
      </c>
      <c r="BL468">
        <v>5.4279629940514713</v>
      </c>
      <c r="BM468">
        <v>3.5283000000000002</v>
      </c>
      <c r="BN468">
        <v>9.6790000000000003</v>
      </c>
      <c r="BO468">
        <v>6.1507000000000014</v>
      </c>
      <c r="BP468">
        <v>9.6790000000000003</v>
      </c>
      <c r="BQ468">
        <v>3.8050915483286851</v>
      </c>
      <c r="BR468">
        <v>2.6368999999999998</v>
      </c>
      <c r="BS468">
        <v>6.1971999999999996</v>
      </c>
      <c r="BT468">
        <v>3.5602999999999998</v>
      </c>
      <c r="BU468">
        <v>6.1971999999999996</v>
      </c>
      <c r="BV468">
        <v>-6.1886114563691218E-2</v>
      </c>
      <c r="BW468">
        <v>-1.2571000000000001</v>
      </c>
      <c r="BX468">
        <v>1.1485000000000001</v>
      </c>
      <c r="BY468">
        <v>2.4056000000000002</v>
      </c>
      <c r="BZ468">
        <v>1.1485000000000001</v>
      </c>
      <c r="CA468">
        <v>-3.7432363186021549</v>
      </c>
      <c r="CB468">
        <v>-7.3456999999999999</v>
      </c>
      <c r="CC468">
        <v>-2.1671999999999998</v>
      </c>
      <c r="CD468">
        <v>5.1784999999999997</v>
      </c>
      <c r="CE468">
        <v>-7.3456999999999999</v>
      </c>
      <c r="CF468">
        <v>71.617009909526459</v>
      </c>
      <c r="CG468">
        <v>58.2</v>
      </c>
      <c r="CH468">
        <v>77.2</v>
      </c>
      <c r="CI468">
        <v>19</v>
      </c>
      <c r="CJ468">
        <v>58.2</v>
      </c>
      <c r="CK468">
        <v>27.290091767562011</v>
      </c>
      <c r="CL468">
        <v>19.2</v>
      </c>
      <c r="CM468">
        <v>30.8</v>
      </c>
      <c r="CN468">
        <v>11.6</v>
      </c>
      <c r="CO468">
        <v>19.2</v>
      </c>
      <c r="CP468">
        <v>62.930513421081358</v>
      </c>
      <c r="CQ468">
        <v>60.5</v>
      </c>
      <c r="CR468">
        <v>66.8</v>
      </c>
      <c r="CS468">
        <v>6.2999999999999972</v>
      </c>
      <c r="CT468">
        <v>64</v>
      </c>
      <c r="CU468">
        <v>12.43832681232271</v>
      </c>
      <c r="CV468">
        <v>10.8</v>
      </c>
      <c r="CW468">
        <v>12.9</v>
      </c>
      <c r="CX468">
        <v>2.1</v>
      </c>
      <c r="CY468">
        <v>10.8</v>
      </c>
      <c r="CZ468">
        <v>53.622905652372943</v>
      </c>
      <c r="DA468">
        <v>43.1</v>
      </c>
      <c r="DB468">
        <v>72</v>
      </c>
      <c r="DC468">
        <v>28.9</v>
      </c>
      <c r="DD468">
        <v>55.8</v>
      </c>
      <c r="DE468">
        <v>12.879857396629349</v>
      </c>
      <c r="DF468">
        <v>8.1999999999999993</v>
      </c>
      <c r="DG468">
        <v>18.7</v>
      </c>
      <c r="DH468">
        <v>10.5</v>
      </c>
      <c r="DI468">
        <v>8.1999999999999993</v>
      </c>
      <c r="DJ468">
        <v>0.2327705148419506</v>
      </c>
      <c r="DK468">
        <v>0.1814214463840399</v>
      </c>
      <c r="DL468">
        <v>0.25529100529100529</v>
      </c>
      <c r="DM468">
        <v>7.3869558906965394E-2</v>
      </c>
      <c r="DN468">
        <v>0.1814214463840399</v>
      </c>
      <c r="DO468">
        <v>3.942131877009269</v>
      </c>
      <c r="DP468">
        <v>3.6300349999999999</v>
      </c>
      <c r="DQ468">
        <v>4.0344699999999998</v>
      </c>
      <c r="DR468">
        <v>0.40443499999999988</v>
      </c>
      <c r="DS468">
        <v>3.6300349999999999</v>
      </c>
      <c r="DT468">
        <v>6.3653865057359083</v>
      </c>
      <c r="DU468">
        <v>6.0739000000000001</v>
      </c>
      <c r="DV468">
        <v>6.6962929999999998</v>
      </c>
      <c r="DW468">
        <v>0.62239299999999975</v>
      </c>
      <c r="DX468">
        <v>6.3802960000000004</v>
      </c>
      <c r="DY468">
        <v>4.2197716188407641</v>
      </c>
      <c r="DZ468">
        <v>4.0626670000000003</v>
      </c>
      <c r="EA468">
        <v>4.4472360000000002</v>
      </c>
      <c r="EB468">
        <v>0.38456899999999988</v>
      </c>
      <c r="EC468">
        <v>4.1772419999999997</v>
      </c>
      <c r="ED468">
        <v>6.4768326397169478</v>
      </c>
      <c r="EE468">
        <v>6.3892540000000002</v>
      </c>
      <c r="EF468">
        <v>6.7044420000000002</v>
      </c>
      <c r="EG468">
        <v>0.31518800000000002</v>
      </c>
      <c r="EH468">
        <v>6.5641129999999999</v>
      </c>
      <c r="EI468">
        <v>7.7712814201798146</v>
      </c>
      <c r="EJ468">
        <v>7.5128389999999996</v>
      </c>
      <c r="EK468">
        <v>9.1127369999999992</v>
      </c>
      <c r="EL468">
        <v>1.599898</v>
      </c>
      <c r="EM468">
        <v>9.1127369999999992</v>
      </c>
      <c r="EN468">
        <v>27.515161148025381</v>
      </c>
      <c r="EO468">
        <v>23.88918</v>
      </c>
      <c r="EP468">
        <v>28.148520000000001</v>
      </c>
      <c r="EQ468">
        <v>4.2593400000000017</v>
      </c>
      <c r="ER468">
        <v>28.07864</v>
      </c>
      <c r="ES468">
        <v>8.668190199559211</v>
      </c>
      <c r="ET468">
        <v>7.1082299999999998</v>
      </c>
      <c r="EU468">
        <v>10.84718</v>
      </c>
      <c r="EV468">
        <v>3.73895</v>
      </c>
      <c r="EW468">
        <v>10.84718</v>
      </c>
      <c r="EX468">
        <v>18.846970948466168</v>
      </c>
      <c r="EY468">
        <v>16.780950000000001</v>
      </c>
      <c r="EZ468">
        <v>20.40483</v>
      </c>
      <c r="FA468">
        <v>3.6238800000000002</v>
      </c>
      <c r="FB468">
        <v>17.231459999999998</v>
      </c>
      <c r="FC468">
        <v>0.51229455317667094</v>
      </c>
      <c r="FD468">
        <v>0.44478375859831509</v>
      </c>
      <c r="FE468">
        <v>0.5240868261103917</v>
      </c>
      <c r="FF468">
        <v>7.9303067512076553E-2</v>
      </c>
      <c r="FG468">
        <v>0.52278575637711289</v>
      </c>
      <c r="FH468">
        <v>2.2514062816696709</v>
      </c>
      <c r="FI468">
        <v>1.588565876107892</v>
      </c>
      <c r="FJ468">
        <v>2.7152966757465631</v>
      </c>
      <c r="FK468">
        <v>1.126730799638672</v>
      </c>
      <c r="FL468">
        <v>1.588565876107892</v>
      </c>
      <c r="FM468">
        <v>36.732103370353407</v>
      </c>
      <c r="FN468">
        <v>35.28</v>
      </c>
      <c r="FO468">
        <v>38.33</v>
      </c>
      <c r="FP468">
        <v>3.0499999999999972</v>
      </c>
      <c r="FQ468">
        <v>37.36</v>
      </c>
      <c r="FR468">
        <v>373.62244955336291</v>
      </c>
      <c r="FS468">
        <v>365.66860000000003</v>
      </c>
      <c r="FT468">
        <v>375.03361000000001</v>
      </c>
      <c r="FU468">
        <v>9.3650099999999838</v>
      </c>
      <c r="FV468">
        <v>365.66860000000003</v>
      </c>
      <c r="FW468">
        <v>0.76421031193324518</v>
      </c>
      <c r="FX468">
        <v>0.76122000000000001</v>
      </c>
      <c r="FY468">
        <v>0.77858400000000005</v>
      </c>
      <c r="FZ468">
        <v>1.736400000000005E-2</v>
      </c>
      <c r="GA468">
        <v>0.77858400000000005</v>
      </c>
      <c r="GB468">
        <v>7</v>
      </c>
      <c r="GC468">
        <v>13</v>
      </c>
    </row>
    <row r="469" spans="1:185" x14ac:dyDescent="0.3">
      <c r="A469" s="36" t="s">
        <v>2075</v>
      </c>
      <c r="B469">
        <v>-6.2908739661661772E-2</v>
      </c>
      <c r="C469">
        <v>1.801533189900731</v>
      </c>
      <c r="D469">
        <v>1.9187466337667149</v>
      </c>
      <c r="E469">
        <v>-0.84091726302681236</v>
      </c>
      <c r="F469">
        <v>-0.72400018842495506</v>
      </c>
      <c r="G469">
        <v>1.5649188424416149</v>
      </c>
      <c r="H469">
        <v>-54.156771963904973</v>
      </c>
      <c r="I469">
        <v>0.31416423074484018</v>
      </c>
      <c r="J469">
        <v>0.29389490998651019</v>
      </c>
      <c r="K469">
        <v>0.39609632570464548</v>
      </c>
      <c r="L469">
        <v>0.23065477341517979</v>
      </c>
      <c r="M469">
        <v>0.15834992862637109</v>
      </c>
      <c r="N469">
        <v>0.23224657800123311</v>
      </c>
      <c r="O469">
        <v>-0.2022170167180912</v>
      </c>
      <c r="P469">
        <v>3.0029561283141899E-2</v>
      </c>
      <c r="Q469">
        <v>-8.6090345273503177E-2</v>
      </c>
      <c r="R469">
        <v>1.5972184203525541E-2</v>
      </c>
      <c r="S469">
        <v>1.3152489835426211</v>
      </c>
      <c r="T469">
        <v>-0.64366180938196804</v>
      </c>
      <c r="U469">
        <v>-0.61030143532350556</v>
      </c>
      <c r="V469">
        <v>1.9675457767438</v>
      </c>
      <c r="W469">
        <v>1.961014654010083</v>
      </c>
      <c r="X469">
        <v>0.23515102919797479</v>
      </c>
      <c r="Y469">
        <v>0.2195243619599023</v>
      </c>
      <c r="Z469">
        <v>8.0324715504671573E-2</v>
      </c>
      <c r="AA469">
        <v>8.9199012770897895E-2</v>
      </c>
      <c r="AB469">
        <v>54.898164680917787</v>
      </c>
      <c r="AC469">
        <v>-0.3747841130307959</v>
      </c>
      <c r="AD469">
        <v>1.9439957767040581</v>
      </c>
      <c r="AE469">
        <v>0.60993514222877065</v>
      </c>
      <c r="AF469">
        <v>0.59430847499069828</v>
      </c>
      <c r="AG469">
        <v>1.138104547824315</v>
      </c>
      <c r="AH469">
        <v>1.6604865184966761E-2</v>
      </c>
      <c r="AI469">
        <v>173.75726218582071</v>
      </c>
      <c r="AJ469">
        <v>78.966768346709699</v>
      </c>
      <c r="AK469">
        <v>146.75808131080549</v>
      </c>
      <c r="AL469">
        <v>295.5470166294723</v>
      </c>
      <c r="AM469">
        <v>186.2941646430742</v>
      </c>
      <c r="AN469">
        <v>267.2145504672684</v>
      </c>
      <c r="AO469">
        <v>82.707175633822885</v>
      </c>
      <c r="AP469">
        <v>213.22564133871069</v>
      </c>
      <c r="AQ469">
        <v>18.37483568243081</v>
      </c>
      <c r="AR469">
        <v>4.083955916996385</v>
      </c>
      <c r="AS469">
        <v>12.016471283642209</v>
      </c>
      <c r="AT469">
        <v>-10.51930047308108</v>
      </c>
      <c r="AU469">
        <v>-6.7085995027428664</v>
      </c>
      <c r="AV469">
        <v>-3.8107009703382109</v>
      </c>
      <c r="AW469">
        <v>1.2680051809933111</v>
      </c>
      <c r="AX469">
        <v>0.90949999999999998</v>
      </c>
      <c r="AY469">
        <v>1.4498</v>
      </c>
      <c r="AZ469">
        <v>0.5403</v>
      </c>
      <c r="BA469">
        <v>1.2499</v>
      </c>
      <c r="BB469">
        <v>0.9212853716577859</v>
      </c>
      <c r="BC469">
        <v>0.89710000000000001</v>
      </c>
      <c r="BD469">
        <v>0.93010000000000004</v>
      </c>
      <c r="BE469">
        <v>3.3000000000000029E-2</v>
      </c>
      <c r="BF469">
        <v>0.90780000000000005</v>
      </c>
      <c r="BG469">
        <v>18.56787093679786</v>
      </c>
      <c r="BH469">
        <v>17.7029</v>
      </c>
      <c r="BI469">
        <v>20.1919</v>
      </c>
      <c r="BJ469">
        <v>2.4890000000000012</v>
      </c>
      <c r="BK469">
        <v>19.546700000000001</v>
      </c>
      <c r="BL469">
        <v>4.209940423314678</v>
      </c>
      <c r="BM469">
        <v>3.3839999999999999</v>
      </c>
      <c r="BN469">
        <v>4.6585000000000001</v>
      </c>
      <c r="BO469">
        <v>1.2745</v>
      </c>
      <c r="BP469">
        <v>3.8845000000000001</v>
      </c>
      <c r="BQ469">
        <v>2.1568280008234941</v>
      </c>
      <c r="BR469">
        <v>1.5207999999999999</v>
      </c>
      <c r="BS469">
        <v>2.3460999999999999</v>
      </c>
      <c r="BT469">
        <v>0.82529999999999992</v>
      </c>
      <c r="BU469">
        <v>2.3460999999999999</v>
      </c>
      <c r="BV469">
        <v>1.2273843301419241</v>
      </c>
      <c r="BW469">
        <v>0.67530000000000001</v>
      </c>
      <c r="BX469">
        <v>1.5539000000000001</v>
      </c>
      <c r="BY469">
        <v>0.87860000000000005</v>
      </c>
      <c r="BZ469">
        <v>0.67530000000000001</v>
      </c>
      <c r="CA469">
        <v>-3.384212330965418</v>
      </c>
      <c r="CB469">
        <v>-3.7833000000000001</v>
      </c>
      <c r="CC469">
        <v>-2.7004000000000001</v>
      </c>
      <c r="CD469">
        <v>1.0829</v>
      </c>
      <c r="CE469">
        <v>-3.0213999999999999</v>
      </c>
      <c r="CF469">
        <v>53.988909128557651</v>
      </c>
      <c r="CG469">
        <v>53.2</v>
      </c>
      <c r="CH469">
        <v>58.4</v>
      </c>
      <c r="CI469">
        <v>5.1999999999999957</v>
      </c>
      <c r="CJ469">
        <v>53.2</v>
      </c>
      <c r="CK469">
        <v>16.51931691103221</v>
      </c>
      <c r="CL469">
        <v>16</v>
      </c>
      <c r="CM469">
        <v>16.899999999999999</v>
      </c>
      <c r="CN469">
        <v>0.89999999999999858</v>
      </c>
      <c r="CO469">
        <v>16</v>
      </c>
      <c r="CP469">
        <v>44.202061719748073</v>
      </c>
      <c r="CQ469">
        <v>40.200000000000003</v>
      </c>
      <c r="CR469">
        <v>46.8</v>
      </c>
      <c r="CS469">
        <v>6.5999999999999943</v>
      </c>
      <c r="CT469">
        <v>43.3</v>
      </c>
      <c r="CU469">
        <v>10.973191487676759</v>
      </c>
      <c r="CV469">
        <v>10.5</v>
      </c>
      <c r="CW469">
        <v>12.2</v>
      </c>
      <c r="CX469">
        <v>1.6999999999999991</v>
      </c>
      <c r="CY469">
        <v>10.5</v>
      </c>
      <c r="CZ469">
        <v>29.436123061664748</v>
      </c>
      <c r="DA469">
        <v>24.5</v>
      </c>
      <c r="DB469">
        <v>37.5</v>
      </c>
      <c r="DC469">
        <v>13</v>
      </c>
      <c r="DD469">
        <v>29.9</v>
      </c>
      <c r="DE469">
        <v>4.5972340188959366</v>
      </c>
      <c r="DF469">
        <v>3.4</v>
      </c>
      <c r="DG469">
        <v>5.7</v>
      </c>
      <c r="DH469">
        <v>2.2999999999999998</v>
      </c>
      <c r="DI469">
        <v>5.2</v>
      </c>
      <c r="DJ469">
        <v>0.25322758444971588</v>
      </c>
      <c r="DK469">
        <v>0.24836601307189549</v>
      </c>
      <c r="DL469">
        <v>0.27889207258834758</v>
      </c>
      <c r="DM469">
        <v>3.0526059516452181E-2</v>
      </c>
      <c r="DN469">
        <v>0.24836601307189549</v>
      </c>
      <c r="DO469">
        <v>3.5816147503423199</v>
      </c>
      <c r="DP469">
        <v>3.5299049999999998</v>
      </c>
      <c r="DQ469">
        <v>3.6874039999999999</v>
      </c>
      <c r="DR469">
        <v>0.15749900000000011</v>
      </c>
      <c r="DS469">
        <v>3.5299049999999998</v>
      </c>
      <c r="DT469">
        <v>5.7098168891697396</v>
      </c>
      <c r="DU469">
        <v>5.6523320000000004</v>
      </c>
      <c r="DV469">
        <v>5.8536130000000002</v>
      </c>
      <c r="DW469">
        <v>0.20128099999999979</v>
      </c>
      <c r="DX469">
        <v>5.6638409999999997</v>
      </c>
      <c r="DY469">
        <v>3.767228530114699</v>
      </c>
      <c r="DZ469">
        <v>3.572317</v>
      </c>
      <c r="EA469">
        <v>3.8862540000000001</v>
      </c>
      <c r="EB469">
        <v>0.31393700000000008</v>
      </c>
      <c r="EC469">
        <v>3.585906</v>
      </c>
      <c r="ED469">
        <v>5.9585862315726796</v>
      </c>
      <c r="EE469">
        <v>5.815086</v>
      </c>
      <c r="EF469">
        <v>5.9955119999999997</v>
      </c>
      <c r="EG469">
        <v>0.18042599999999981</v>
      </c>
      <c r="EH469">
        <v>5.9617329999999997</v>
      </c>
      <c r="EI469">
        <v>6.9662251811373794</v>
      </c>
      <c r="EJ469">
        <v>6.6218830000000004</v>
      </c>
      <c r="EK469">
        <v>7.1904960000000004</v>
      </c>
      <c r="EL469">
        <v>0.56861300000000004</v>
      </c>
      <c r="EM469">
        <v>6.6830970000000001</v>
      </c>
      <c r="EN469">
        <v>22.633041215435021</v>
      </c>
      <c r="EO469">
        <v>21.08464</v>
      </c>
      <c r="EP469">
        <v>25.346080000000001</v>
      </c>
      <c r="EQ469">
        <v>4.2614400000000003</v>
      </c>
      <c r="ER469">
        <v>24.572600000000001</v>
      </c>
      <c r="ES469">
        <v>9.2663047530570655</v>
      </c>
      <c r="ET469">
        <v>8.0417900000000007</v>
      </c>
      <c r="EU469">
        <v>9.8121500000000008</v>
      </c>
      <c r="EV469">
        <v>1.7703599999999999</v>
      </c>
      <c r="EW469">
        <v>8.0485600000000002</v>
      </c>
      <c r="EX469">
        <v>13.366736462377951</v>
      </c>
      <c r="EY469">
        <v>11.41994</v>
      </c>
      <c r="EZ469">
        <v>17.029340000000001</v>
      </c>
      <c r="FA469">
        <v>5.6094000000000008</v>
      </c>
      <c r="FB469">
        <v>16.524039999999999</v>
      </c>
      <c r="FC469">
        <v>0.56796242103258943</v>
      </c>
      <c r="FD469">
        <v>0.52910623309578986</v>
      </c>
      <c r="FE469">
        <v>0.63604448131647195</v>
      </c>
      <c r="FF469">
        <v>0.1069382482206821</v>
      </c>
      <c r="FG469">
        <v>0.61663447056101528</v>
      </c>
      <c r="FH469">
        <v>1.4670739816728859</v>
      </c>
      <c r="FI469">
        <v>1.181613500677724</v>
      </c>
      <c r="FJ469">
        <v>2.0530430288150918</v>
      </c>
      <c r="FK469">
        <v>0.87142952813736807</v>
      </c>
      <c r="FL469">
        <v>2.0530430288150918</v>
      </c>
      <c r="FM469">
        <v>35.348893337957783</v>
      </c>
      <c r="FN469">
        <v>33.619999999999997</v>
      </c>
      <c r="FO469">
        <v>38.22</v>
      </c>
      <c r="FP469">
        <v>4.6000000000000014</v>
      </c>
      <c r="FQ469">
        <v>34.119999999999997</v>
      </c>
      <c r="FR469">
        <v>290.18063882227682</v>
      </c>
      <c r="FS469">
        <v>282.64213000000001</v>
      </c>
      <c r="FT469">
        <v>292.72457000000003</v>
      </c>
      <c r="FU469">
        <v>10.08244000000002</v>
      </c>
      <c r="FV469">
        <v>286.73988000000003</v>
      </c>
      <c r="FW469">
        <v>0.7995108688094793</v>
      </c>
      <c r="FX469">
        <v>0.79308500000000004</v>
      </c>
      <c r="FY469">
        <v>0.81872100000000003</v>
      </c>
      <c r="FZ469">
        <v>2.5635999999999989E-2</v>
      </c>
      <c r="GA469">
        <v>0.80877699999999997</v>
      </c>
      <c r="GB469">
        <v>8</v>
      </c>
      <c r="GC469">
        <v>12</v>
      </c>
    </row>
    <row r="470" spans="1:185" x14ac:dyDescent="0.3">
      <c r="A470" s="36" t="s">
        <v>2078</v>
      </c>
      <c r="B470">
        <v>-5.4298613389783132E-2</v>
      </c>
      <c r="C470">
        <v>1.870839759713065</v>
      </c>
      <c r="D470">
        <v>1.8076723658472029</v>
      </c>
      <c r="E470">
        <v>-0.75331400408391447</v>
      </c>
      <c r="F470">
        <v>-0.7225163972393035</v>
      </c>
      <c r="G470">
        <v>1.475817562905591</v>
      </c>
      <c r="H470">
        <v>-54.182711591358583</v>
      </c>
      <c r="I470">
        <v>2.1822694828346971E-2</v>
      </c>
      <c r="J470">
        <v>0.1465872710353513</v>
      </c>
      <c r="K470">
        <v>0.16512448698169979</v>
      </c>
      <c r="L470">
        <v>-1.062526251286767E-2</v>
      </c>
      <c r="M470">
        <v>0.1078190010094911</v>
      </c>
      <c r="N470">
        <v>0.16083032906406619</v>
      </c>
      <c r="O470">
        <v>-0.21021249083688001</v>
      </c>
      <c r="P470">
        <v>-4.9382161772813779E-2</v>
      </c>
      <c r="Q470">
        <v>-0.12979587557042971</v>
      </c>
      <c r="R470">
        <v>5.2402827786681178E-2</v>
      </c>
      <c r="S470">
        <v>0.83308084012735129</v>
      </c>
      <c r="T470">
        <v>-0.5489067628747194</v>
      </c>
      <c r="U470">
        <v>-0.54429519316368069</v>
      </c>
      <c r="V470">
        <v>1.9505391557051199</v>
      </c>
      <c r="W470">
        <v>1.947963737705231</v>
      </c>
      <c r="X470">
        <v>0.22265831950215551</v>
      </c>
      <c r="Y470">
        <v>0.21820540022432189</v>
      </c>
      <c r="Z470">
        <v>3.8955972956685958E-2</v>
      </c>
      <c r="AA470">
        <v>4.1262056740267637E-2</v>
      </c>
      <c r="AB470">
        <v>47.970706161421397</v>
      </c>
      <c r="AC470">
        <v>-0.36469074117527422</v>
      </c>
      <c r="AD470">
        <v>1.8943657277243131</v>
      </c>
      <c r="AE470">
        <v>0.58734906067742976</v>
      </c>
      <c r="AF470">
        <v>0.58289614139959622</v>
      </c>
      <c r="AG470">
        <v>0.86992499629562525</v>
      </c>
      <c r="AH470">
        <v>5.0659010743545141E-3</v>
      </c>
      <c r="AI470">
        <v>302.36808438821231</v>
      </c>
      <c r="AJ470">
        <v>272.41750351380432</v>
      </c>
      <c r="AK470">
        <v>304.08720868183121</v>
      </c>
      <c r="AL470">
        <v>330.59942700415422</v>
      </c>
      <c r="AM470">
        <v>449.9307810298348</v>
      </c>
      <c r="AN470">
        <v>555.53668045881193</v>
      </c>
      <c r="AO470">
        <v>243.44478578833679</v>
      </c>
      <c r="AP470">
        <v>456.81197727176891</v>
      </c>
      <c r="AQ470">
        <v>21.918447934748979</v>
      </c>
      <c r="AR470">
        <v>5.7370256069587322</v>
      </c>
      <c r="AS470">
        <v>12.73589528584345</v>
      </c>
      <c r="AT470">
        <v>-23.704076545102549</v>
      </c>
      <c r="AU470">
        <v>-12.318717851085021</v>
      </c>
      <c r="AV470">
        <v>-11.38535869401753</v>
      </c>
      <c r="AW470">
        <v>1.563758016112113</v>
      </c>
      <c r="AX470">
        <v>0.71479999999999999</v>
      </c>
      <c r="AY470">
        <v>3.2477999999999998</v>
      </c>
      <c r="AZ470">
        <v>2.5329999999999999</v>
      </c>
      <c r="BA470">
        <v>2.9298999999999999</v>
      </c>
      <c r="BB470">
        <v>0.93332922321738399</v>
      </c>
      <c r="BC470">
        <v>0.87139999999999995</v>
      </c>
      <c r="BD470">
        <v>0.93810000000000004</v>
      </c>
      <c r="BE470">
        <v>6.6700000000000093E-2</v>
      </c>
      <c r="BF470">
        <v>0.87139999999999995</v>
      </c>
      <c r="BG470">
        <v>17.856284963026631</v>
      </c>
      <c r="BH470">
        <v>17.198699999999999</v>
      </c>
      <c r="BI470">
        <v>25.266500000000001</v>
      </c>
      <c r="BJ470">
        <v>8.0678000000000019</v>
      </c>
      <c r="BK470">
        <v>25.266500000000001</v>
      </c>
      <c r="BL470">
        <v>10.10309928850662</v>
      </c>
      <c r="BM470">
        <v>6.2938999999999998</v>
      </c>
      <c r="BN470">
        <v>11.832000000000001</v>
      </c>
      <c r="BO470">
        <v>5.5381000000000009</v>
      </c>
      <c r="BP470">
        <v>11.832000000000001</v>
      </c>
      <c r="BQ470">
        <v>6.4718440865643343</v>
      </c>
      <c r="BR470">
        <v>3.8384</v>
      </c>
      <c r="BS470">
        <v>9.1761999999999997</v>
      </c>
      <c r="BT470">
        <v>5.3377999999999997</v>
      </c>
      <c r="BU470">
        <v>5.4542999999999999</v>
      </c>
      <c r="BV470">
        <v>0.87158167337660386</v>
      </c>
      <c r="BW470">
        <v>-2.0964999999999998</v>
      </c>
      <c r="BX470">
        <v>4.1783000000000001</v>
      </c>
      <c r="BY470">
        <v>6.2747999999999999</v>
      </c>
      <c r="BZ470">
        <v>4.1783000000000001</v>
      </c>
      <c r="CA470">
        <v>-7.3433687006468524</v>
      </c>
      <c r="CB470">
        <v>-9.6326000000000001</v>
      </c>
      <c r="CC470">
        <v>-4.8783000000000003</v>
      </c>
      <c r="CD470">
        <v>4.7542999999999997</v>
      </c>
      <c r="CE470">
        <v>-9.6326000000000001</v>
      </c>
      <c r="CF470">
        <v>98.724703187042962</v>
      </c>
      <c r="CG470">
        <v>54</v>
      </c>
      <c r="CH470">
        <v>108.2</v>
      </c>
      <c r="CI470">
        <v>54.2</v>
      </c>
      <c r="CJ470">
        <v>54</v>
      </c>
      <c r="CK470">
        <v>41.600608531176398</v>
      </c>
      <c r="CL470">
        <v>16.100000000000001</v>
      </c>
      <c r="CM470">
        <v>43.2</v>
      </c>
      <c r="CN470">
        <v>27.1</v>
      </c>
      <c r="CO470">
        <v>16.100000000000001</v>
      </c>
      <c r="CP470">
        <v>59.210898610634793</v>
      </c>
      <c r="CQ470">
        <v>58.1</v>
      </c>
      <c r="CR470">
        <v>84.7</v>
      </c>
      <c r="CS470">
        <v>26.6</v>
      </c>
      <c r="CT470">
        <v>84.7</v>
      </c>
      <c r="CU470">
        <v>10.887720788251711</v>
      </c>
      <c r="CV470">
        <v>10.4</v>
      </c>
      <c r="CW470">
        <v>12.1</v>
      </c>
      <c r="CX470">
        <v>1.6999999999999991</v>
      </c>
      <c r="CY470">
        <v>11.4</v>
      </c>
      <c r="CZ470">
        <v>146.26942037089611</v>
      </c>
      <c r="DA470">
        <v>98.8</v>
      </c>
      <c r="DB470">
        <v>180.2</v>
      </c>
      <c r="DC470">
        <v>81.399999999999991</v>
      </c>
      <c r="DD470">
        <v>98.8</v>
      </c>
      <c r="DE470">
        <v>24.744541523942502</v>
      </c>
      <c r="DF470">
        <v>4.2</v>
      </c>
      <c r="DG470">
        <v>29.1</v>
      </c>
      <c r="DH470">
        <v>24.9</v>
      </c>
      <c r="DI470">
        <v>4.5999999999999996</v>
      </c>
      <c r="DJ470">
        <v>0.21650738668728481</v>
      </c>
      <c r="DK470">
        <v>0.10852090032154341</v>
      </c>
      <c r="DL470">
        <v>0.24232922732362819</v>
      </c>
      <c r="DM470">
        <v>0.13380832700208481</v>
      </c>
      <c r="DN470">
        <v>0.10852090032154341</v>
      </c>
      <c r="DO470">
        <v>4.1385882536681962</v>
      </c>
      <c r="DP470">
        <v>4.0376669999999999</v>
      </c>
      <c r="DQ470">
        <v>4.3455219999999999</v>
      </c>
      <c r="DR470">
        <v>0.30785499999999999</v>
      </c>
      <c r="DS470">
        <v>4.3455219999999999</v>
      </c>
      <c r="DT470">
        <v>6.9075286732341974</v>
      </c>
      <c r="DU470">
        <v>6.16716</v>
      </c>
      <c r="DV470">
        <v>7.1338749999999997</v>
      </c>
      <c r="DW470">
        <v>0.96671499999999977</v>
      </c>
      <c r="DX470">
        <v>6.16716</v>
      </c>
      <c r="DY470">
        <v>4.3090517785298674</v>
      </c>
      <c r="DZ470">
        <v>4.191192</v>
      </c>
      <c r="EA470">
        <v>4.5854759999999999</v>
      </c>
      <c r="EB470">
        <v>0.39428399999999991</v>
      </c>
      <c r="EC470">
        <v>4.5854759999999999</v>
      </c>
      <c r="ED470">
        <v>8.616333278049364</v>
      </c>
      <c r="EE470">
        <v>8.4636010000000006</v>
      </c>
      <c r="EF470">
        <v>8.7864869999999993</v>
      </c>
      <c r="EG470">
        <v>0.32288599999999867</v>
      </c>
      <c r="EH470">
        <v>8.4636010000000006</v>
      </c>
      <c r="EI470">
        <v>7.6417481808500378</v>
      </c>
      <c r="EJ470">
        <v>7.5149249999999999</v>
      </c>
      <c r="EK470">
        <v>11.090666000000001</v>
      </c>
      <c r="EL470">
        <v>3.5757410000000012</v>
      </c>
      <c r="EM470">
        <v>10.058686</v>
      </c>
      <c r="EN470">
        <v>41.662345636496838</v>
      </c>
      <c r="EO470">
        <v>32.140030000000003</v>
      </c>
      <c r="EP470">
        <v>43.25065</v>
      </c>
      <c r="EQ470">
        <v>11.110620000000001</v>
      </c>
      <c r="ER470">
        <v>33.087730000000001</v>
      </c>
      <c r="ES470">
        <v>16.14279775954093</v>
      </c>
      <c r="ET470">
        <v>8.69618</v>
      </c>
      <c r="EU470">
        <v>17.15541</v>
      </c>
      <c r="EV470">
        <v>8.4592299999999998</v>
      </c>
      <c r="EW470">
        <v>8.69618</v>
      </c>
      <c r="EX470">
        <v>25.519547876955901</v>
      </c>
      <c r="EY470">
        <v>21.550920000000001</v>
      </c>
      <c r="EZ470">
        <v>31.69904</v>
      </c>
      <c r="FA470">
        <v>10.14812</v>
      </c>
      <c r="FB470">
        <v>24.391549999999999</v>
      </c>
      <c r="FC470">
        <v>0.53598839310176793</v>
      </c>
      <c r="FD470">
        <v>0.41348327298335757</v>
      </c>
      <c r="FE470">
        <v>0.55642201705031546</v>
      </c>
      <c r="FF470">
        <v>0.14293874406695789</v>
      </c>
      <c r="FG470">
        <v>0.42567548617688372</v>
      </c>
      <c r="FH470">
        <v>1.594102183709762</v>
      </c>
      <c r="FI470">
        <v>1.409271573540243</v>
      </c>
      <c r="FJ470">
        <v>2.8615830993223712</v>
      </c>
      <c r="FK470">
        <v>1.452311525782128</v>
      </c>
      <c r="FL470">
        <v>2.8048579951196961</v>
      </c>
      <c r="FM470">
        <v>44.818418683696059</v>
      </c>
      <c r="FN470">
        <v>41.24</v>
      </c>
      <c r="FO470">
        <v>45.83</v>
      </c>
      <c r="FP470">
        <v>4.5899999999999963</v>
      </c>
      <c r="FQ470">
        <v>43.23</v>
      </c>
      <c r="FR470">
        <v>501.77619090133442</v>
      </c>
      <c r="FS470">
        <v>470.08967999999999</v>
      </c>
      <c r="FT470">
        <v>506.78894000000003</v>
      </c>
      <c r="FU470">
        <v>36.699260000000038</v>
      </c>
      <c r="FV470">
        <v>470.08967999999999</v>
      </c>
      <c r="FW470">
        <v>0.71115628285606614</v>
      </c>
      <c r="FX470">
        <v>0.70458200000000004</v>
      </c>
      <c r="FY470">
        <v>0.75475300000000001</v>
      </c>
      <c r="FZ470">
        <v>5.0170999999999973E-2</v>
      </c>
      <c r="GA470">
        <v>0.75475300000000001</v>
      </c>
      <c r="GB470">
        <v>13</v>
      </c>
      <c r="GC470">
        <v>34</v>
      </c>
    </row>
    <row r="471" spans="1:185" x14ac:dyDescent="0.3">
      <c r="A471" s="36" t="s">
        <v>2081</v>
      </c>
      <c r="B471">
        <v>-3.9330742810816763E-2</v>
      </c>
      <c r="C471">
        <v>1.8616464316381789</v>
      </c>
      <c r="D471">
        <v>1.814601721882048</v>
      </c>
      <c r="E471">
        <v>-0.79282724367130775</v>
      </c>
      <c r="F471">
        <v>-0.68751813200795586</v>
      </c>
      <c r="G471">
        <v>1.4804290112127301</v>
      </c>
      <c r="H471">
        <v>-54.16661494971332</v>
      </c>
      <c r="I471">
        <v>4.314723453943288E-2</v>
      </c>
      <c r="J471">
        <v>0.15166541220676261</v>
      </c>
      <c r="K471">
        <v>0.16421093663085279</v>
      </c>
      <c r="L471">
        <v>-1.3781294291843349E-2</v>
      </c>
      <c r="M471">
        <v>0.1019867537118682</v>
      </c>
      <c r="N471">
        <v>0.17933942407819969</v>
      </c>
      <c r="O471">
        <v>-0.22197177667329659</v>
      </c>
      <c r="P471">
        <v>-4.2632352595096887E-2</v>
      </c>
      <c r="Q471">
        <v>-0.13230288285752351</v>
      </c>
      <c r="R471">
        <v>4.8800716148443488E-2</v>
      </c>
      <c r="S471">
        <v>0.82916173426244488</v>
      </c>
      <c r="T471">
        <v>-0.57509077658847008</v>
      </c>
      <c r="U471">
        <v>-0.56216966018952774</v>
      </c>
      <c r="V471">
        <v>1.955566183146455</v>
      </c>
      <c r="W471">
        <v>1.950306731672631</v>
      </c>
      <c r="X471">
        <v>0.2146628498131212</v>
      </c>
      <c r="Y471">
        <v>0.20586913449303859</v>
      </c>
      <c r="Z471">
        <v>4.3045927688536302E-2</v>
      </c>
      <c r="AA471">
        <v>5.0467973517563228E-2</v>
      </c>
      <c r="AB471">
        <v>45.798363553346597</v>
      </c>
      <c r="AC471">
        <v>-0.36871111988203897</v>
      </c>
      <c r="AD471">
        <v>1.8790708302968779</v>
      </c>
      <c r="AE471">
        <v>0.5833739696951602</v>
      </c>
      <c r="AF471">
        <v>0.57458025437507754</v>
      </c>
      <c r="AG471">
        <v>0.9067625763260283</v>
      </c>
      <c r="AH471">
        <v>5.2912783724316627E-3</v>
      </c>
      <c r="AI471">
        <v>332.76926731148973</v>
      </c>
      <c r="AJ471">
        <v>292.57418535741562</v>
      </c>
      <c r="AK471">
        <v>316.41301724516882</v>
      </c>
      <c r="AL471">
        <v>389.32051569635138</v>
      </c>
      <c r="AM471">
        <v>275.75593778051348</v>
      </c>
      <c r="AN471">
        <v>351.88182233267042</v>
      </c>
      <c r="AO471">
        <v>130.2054396023868</v>
      </c>
      <c r="AP471">
        <v>293.81817766732968</v>
      </c>
      <c r="AQ471">
        <v>20.44872619350571</v>
      </c>
      <c r="AR471">
        <v>5.2374523870114231</v>
      </c>
      <c r="AS471">
        <v>12.328182233267031</v>
      </c>
      <c r="AT471">
        <v>-17.442156389785701</v>
      </c>
      <c r="AU471">
        <v>-8.1034542133863727</v>
      </c>
      <c r="AV471">
        <v>-9.3387021763993339</v>
      </c>
      <c r="AW471">
        <v>3.182100259881758</v>
      </c>
      <c r="AX471">
        <v>1.7428999999999999</v>
      </c>
      <c r="AY471">
        <v>3.4636999999999998</v>
      </c>
      <c r="AZ471">
        <v>1.7208000000000001</v>
      </c>
      <c r="BA471">
        <v>3.4636999999999998</v>
      </c>
      <c r="BB471">
        <v>0.91370004565937379</v>
      </c>
      <c r="BC471">
        <v>0.91279999999999994</v>
      </c>
      <c r="BD471">
        <v>0.91830000000000001</v>
      </c>
      <c r="BE471">
        <v>5.5000000000000604E-3</v>
      </c>
      <c r="BF471">
        <v>0.91279999999999994</v>
      </c>
      <c r="BG471">
        <v>20.495757800265501</v>
      </c>
      <c r="BH471">
        <v>19.907800000000002</v>
      </c>
      <c r="BI471">
        <v>20.610800000000001</v>
      </c>
      <c r="BJ471">
        <v>0.7029999999999994</v>
      </c>
      <c r="BK471">
        <v>20.610800000000001</v>
      </c>
      <c r="BL471">
        <v>7.1914568002609318</v>
      </c>
      <c r="BM471">
        <v>6.0717999999999996</v>
      </c>
      <c r="BN471">
        <v>12.9138</v>
      </c>
      <c r="BO471">
        <v>6.8420000000000014</v>
      </c>
      <c r="BP471">
        <v>6.0717999999999996</v>
      </c>
      <c r="BQ471">
        <v>4.6128269074456174</v>
      </c>
      <c r="BR471">
        <v>3.7957000000000001</v>
      </c>
      <c r="BS471">
        <v>8.7889999999999997</v>
      </c>
      <c r="BT471">
        <v>4.9932999999999996</v>
      </c>
      <c r="BU471">
        <v>3.7957000000000001</v>
      </c>
      <c r="BV471">
        <v>0.82901277055016276</v>
      </c>
      <c r="BW471">
        <v>0.6502</v>
      </c>
      <c r="BX471">
        <v>0.86399999999999999</v>
      </c>
      <c r="BY471">
        <v>0.21379999999999999</v>
      </c>
      <c r="BZ471">
        <v>0.86399999999999999</v>
      </c>
      <c r="CA471">
        <v>-5.4418233135292464</v>
      </c>
      <c r="CB471">
        <v>-9.4390999999999998</v>
      </c>
      <c r="CC471">
        <v>-4.6597</v>
      </c>
      <c r="CD471">
        <v>4.7793999999999999</v>
      </c>
      <c r="CE471">
        <v>-4.6597</v>
      </c>
      <c r="CF471">
        <v>58.063644665340682</v>
      </c>
      <c r="CG471">
        <v>57.9</v>
      </c>
      <c r="CH471">
        <v>58.9</v>
      </c>
      <c r="CI471">
        <v>1</v>
      </c>
      <c r="CJ471">
        <v>57.9</v>
      </c>
      <c r="CK471">
        <v>22.39818679920441</v>
      </c>
      <c r="CL471">
        <v>22.3</v>
      </c>
      <c r="CM471">
        <v>22.9</v>
      </c>
      <c r="CN471">
        <v>0.59999999999999787</v>
      </c>
      <c r="CO471">
        <v>22.3</v>
      </c>
      <c r="CP471">
        <v>63.269084267727457</v>
      </c>
      <c r="CQ471">
        <v>62.6</v>
      </c>
      <c r="CR471">
        <v>63.4</v>
      </c>
      <c r="CS471">
        <v>0.79999999999999716</v>
      </c>
      <c r="CT471">
        <v>63.4</v>
      </c>
      <c r="CU471">
        <v>11.2</v>
      </c>
      <c r="CV471">
        <v>11.2</v>
      </c>
      <c r="CW471">
        <v>11.2</v>
      </c>
      <c r="CX471">
        <v>0</v>
      </c>
      <c r="CY471">
        <v>11.2</v>
      </c>
      <c r="CZ471">
        <v>66.461785805171345</v>
      </c>
      <c r="DA471">
        <v>63.2</v>
      </c>
      <c r="DB471">
        <v>67.099999999999994</v>
      </c>
      <c r="DC471">
        <v>3.899999999999991</v>
      </c>
      <c r="DD471">
        <v>67.099999999999994</v>
      </c>
      <c r="DE471">
        <v>10.48182233267034</v>
      </c>
      <c r="DF471">
        <v>10.4</v>
      </c>
      <c r="DG471">
        <v>10.9</v>
      </c>
      <c r="DH471">
        <v>0.5</v>
      </c>
      <c r="DI471">
        <v>10.4</v>
      </c>
      <c r="DJ471">
        <v>0.19761847732113111</v>
      </c>
      <c r="DK471">
        <v>0.19700578428036741</v>
      </c>
      <c r="DL471">
        <v>0.20074982958418541</v>
      </c>
      <c r="DM471">
        <v>3.744045303817944E-3</v>
      </c>
      <c r="DN471">
        <v>0.19700578428036741</v>
      </c>
      <c r="DO471">
        <v>4.1540620764982847</v>
      </c>
      <c r="DP471">
        <v>4.1382180000000002</v>
      </c>
      <c r="DQ471">
        <v>4.2350380000000003</v>
      </c>
      <c r="DR471">
        <v>9.6820000000000128E-2</v>
      </c>
      <c r="DS471">
        <v>4.1382180000000002</v>
      </c>
      <c r="DT471">
        <v>5.9631870293032163</v>
      </c>
      <c r="DU471">
        <v>5.7400409999999997</v>
      </c>
      <c r="DV471">
        <v>7.1036419999999998</v>
      </c>
      <c r="DW471">
        <v>1.3636010000000001</v>
      </c>
      <c r="DX471">
        <v>5.7400409999999997</v>
      </c>
      <c r="DY471">
        <v>4.3134385353422857</v>
      </c>
      <c r="DZ471">
        <v>4.2613110000000001</v>
      </c>
      <c r="EA471">
        <v>4.5798519999999998</v>
      </c>
      <c r="EB471">
        <v>0.31854099999999969</v>
      </c>
      <c r="EC471">
        <v>4.2613110000000001</v>
      </c>
      <c r="ED471">
        <v>6.6244687851269912</v>
      </c>
      <c r="EE471">
        <v>6.4505780000000001</v>
      </c>
      <c r="EF471">
        <v>7.5131899999999998</v>
      </c>
      <c r="EG471">
        <v>1.0626119999999999</v>
      </c>
      <c r="EH471">
        <v>6.4505780000000001</v>
      </c>
      <c r="EI471">
        <v>9.0841525374597012</v>
      </c>
      <c r="EJ471">
        <v>7.9073779999999996</v>
      </c>
      <c r="EK471">
        <v>9.3144050000000007</v>
      </c>
      <c r="EL471">
        <v>1.4070270000000009</v>
      </c>
      <c r="EM471">
        <v>9.3144050000000007</v>
      </c>
      <c r="EN471">
        <v>23.510387623151232</v>
      </c>
      <c r="EO471">
        <v>22.410019999999999</v>
      </c>
      <c r="EP471">
        <v>23.72569</v>
      </c>
      <c r="EQ471">
        <v>1.315670000000001</v>
      </c>
      <c r="ER471">
        <v>23.72569</v>
      </c>
      <c r="ES471">
        <v>9.5690355486612262</v>
      </c>
      <c r="ET471">
        <v>9.5313400000000001</v>
      </c>
      <c r="EU471">
        <v>9.7616899999999998</v>
      </c>
      <c r="EV471">
        <v>0.23034999999999961</v>
      </c>
      <c r="EW471">
        <v>9.5313400000000001</v>
      </c>
      <c r="EX471">
        <v>13.94135207449</v>
      </c>
      <c r="EY471">
        <v>12.64833</v>
      </c>
      <c r="EZ471">
        <v>14.19435</v>
      </c>
      <c r="FA471">
        <v>1.5460199999999999</v>
      </c>
      <c r="FB471">
        <v>14.19435</v>
      </c>
      <c r="FC471">
        <v>0.45627591493168362</v>
      </c>
      <c r="FD471">
        <v>0.43492062075013938</v>
      </c>
      <c r="FE471">
        <v>0.46045437810967482</v>
      </c>
      <c r="FF471">
        <v>2.5533757359535451E-2</v>
      </c>
      <c r="FG471">
        <v>0.46045437810967482</v>
      </c>
      <c r="FH471">
        <v>1.457561007582139</v>
      </c>
      <c r="FI471">
        <v>1.2957110910098559</v>
      </c>
      <c r="FJ471">
        <v>1.4892292164585459</v>
      </c>
      <c r="FK471">
        <v>0.19351812544869021</v>
      </c>
      <c r="FL471">
        <v>1.4892292164585459</v>
      </c>
      <c r="FM471">
        <v>37.832198670641581</v>
      </c>
      <c r="FN471">
        <v>37.5</v>
      </c>
      <c r="FO471">
        <v>39.53</v>
      </c>
      <c r="FP471">
        <v>2.0300000000000011</v>
      </c>
      <c r="FQ471">
        <v>37.5</v>
      </c>
      <c r="FR471">
        <v>347.18662194971222</v>
      </c>
      <c r="FS471">
        <v>345.60626999999999</v>
      </c>
      <c r="FT471">
        <v>347.49583999999999</v>
      </c>
      <c r="FU471">
        <v>1.889569999999992</v>
      </c>
      <c r="FV471">
        <v>347.49583999999999</v>
      </c>
      <c r="FW471">
        <v>0.75368580492073922</v>
      </c>
      <c r="FX471">
        <v>0.75287199999999999</v>
      </c>
      <c r="FY471">
        <v>0.75784499999999999</v>
      </c>
      <c r="FZ471">
        <v>4.9730000000000052E-3</v>
      </c>
      <c r="GA471">
        <v>0.75287199999999999</v>
      </c>
      <c r="GB471">
        <v>2</v>
      </c>
      <c r="GC471">
        <v>3</v>
      </c>
    </row>
    <row r="472" spans="1:185" x14ac:dyDescent="0.3">
      <c r="A472" s="36" t="s">
        <v>2084</v>
      </c>
      <c r="B472">
        <v>-4.34359E-2</v>
      </c>
      <c r="C472">
        <v>1.86077</v>
      </c>
      <c r="D472">
        <v>1.7696000000000001</v>
      </c>
      <c r="E472">
        <v>-0.74660000000000004</v>
      </c>
      <c r="F472">
        <v>-0.69799999999999995</v>
      </c>
      <c r="G472">
        <v>1.4446000000000001</v>
      </c>
      <c r="H472">
        <v>-54.171774999999997</v>
      </c>
      <c r="I472">
        <v>9.1899999999999996E-2</v>
      </c>
      <c r="J472">
        <v>0.1915</v>
      </c>
      <c r="K472">
        <v>0.18529999999999999</v>
      </c>
      <c r="L472">
        <v>-1.9026999999999999E-2</v>
      </c>
      <c r="M472">
        <v>9.6471000000000001E-2</v>
      </c>
      <c r="N472">
        <v>0.18814</v>
      </c>
      <c r="O472">
        <v>-0.22720000000000001</v>
      </c>
      <c r="P472">
        <v>-3.9059999999999997E-2</v>
      </c>
      <c r="Q472">
        <v>-0.13313</v>
      </c>
      <c r="R472">
        <v>4.7100000000000003E-2</v>
      </c>
      <c r="S472">
        <v>0.81462999999999997</v>
      </c>
      <c r="T472">
        <v>-0.55952666666666662</v>
      </c>
      <c r="U472">
        <v>-0.54735</v>
      </c>
      <c r="V472">
        <v>1.9519633333333331</v>
      </c>
      <c r="W472">
        <v>1.9470099999999999</v>
      </c>
      <c r="X472">
        <v>0.2116933333333334</v>
      </c>
      <c r="Y472">
        <v>0.20372000000000001</v>
      </c>
      <c r="Z472">
        <v>3.9116666666666668E-2</v>
      </c>
      <c r="AA472">
        <v>5.1299999999999998E-2</v>
      </c>
      <c r="AB472">
        <v>49.38</v>
      </c>
      <c r="AC472">
        <v>-0.38718000000000002</v>
      </c>
      <c r="AD472">
        <v>1.92658</v>
      </c>
      <c r="AE472">
        <v>0.59887333333333337</v>
      </c>
      <c r="AF472">
        <v>0.59089999999999998</v>
      </c>
      <c r="AG472">
        <v>0.93178000000000005</v>
      </c>
      <c r="AH472">
        <v>6.2500000000000003E-3</v>
      </c>
      <c r="AI472">
        <v>349.35890000000001</v>
      </c>
      <c r="AJ472">
        <v>290.67899999999997</v>
      </c>
      <c r="AK472">
        <v>295.91550000000001</v>
      </c>
      <c r="AL472">
        <v>461.48219999999998</v>
      </c>
      <c r="AM472">
        <v>236.28800000000001</v>
      </c>
      <c r="AN472">
        <v>302.3</v>
      </c>
      <c r="AO472">
        <v>91.6</v>
      </c>
      <c r="AP472">
        <v>251.5</v>
      </c>
      <c r="AQ472">
        <v>20.010000000000002</v>
      </c>
      <c r="AR472">
        <v>4.9400000000000004</v>
      </c>
      <c r="AS472">
        <v>12.29</v>
      </c>
      <c r="AT472">
        <v>-13.355358080931859</v>
      </c>
      <c r="AU472">
        <v>-6.67</v>
      </c>
      <c r="AV472">
        <v>-6.6853580809318647</v>
      </c>
      <c r="AW472">
        <v>1.0797000000000001</v>
      </c>
      <c r="AX472">
        <v>1.0797000000000001</v>
      </c>
      <c r="AY472">
        <v>1.0797000000000001</v>
      </c>
      <c r="AZ472">
        <v>0</v>
      </c>
      <c r="BA472">
        <v>1.0797000000000001</v>
      </c>
      <c r="BB472">
        <v>0.95199999999999996</v>
      </c>
      <c r="BC472">
        <v>0.95199999999999996</v>
      </c>
      <c r="BD472">
        <v>0.95199999999999996</v>
      </c>
      <c r="BE472">
        <v>0</v>
      </c>
      <c r="BF472">
        <v>0.95199999999999996</v>
      </c>
      <c r="BG472">
        <v>15.001799999999999</v>
      </c>
      <c r="BH472">
        <v>15.001799999999999</v>
      </c>
      <c r="BI472">
        <v>15.001799999999999</v>
      </c>
      <c r="BJ472">
        <v>0</v>
      </c>
      <c r="BK472">
        <v>15.001799999999999</v>
      </c>
      <c r="BL472">
        <v>6.7442000000000002</v>
      </c>
      <c r="BM472">
        <v>6.7442000000000002</v>
      </c>
      <c r="BN472">
        <v>6.7442000000000002</v>
      </c>
      <c r="BO472">
        <v>0</v>
      </c>
      <c r="BP472">
        <v>6.7442000000000002</v>
      </c>
      <c r="BQ472">
        <v>2.7557999999999998</v>
      </c>
      <c r="BR472">
        <v>2.7557999999999998</v>
      </c>
      <c r="BS472">
        <v>2.7557999999999998</v>
      </c>
      <c r="BT472">
        <v>0</v>
      </c>
      <c r="BU472">
        <v>2.7557999999999998</v>
      </c>
      <c r="BV472">
        <v>2.7507999999999999</v>
      </c>
      <c r="BW472">
        <v>2.7507999999999999</v>
      </c>
      <c r="BX472">
        <v>2.7507999999999999</v>
      </c>
      <c r="BY472">
        <v>0</v>
      </c>
      <c r="BZ472">
        <v>2.7507999999999999</v>
      </c>
      <c r="CA472">
        <v>-5.5065999999999997</v>
      </c>
      <c r="CB472">
        <v>-5.5065999999999997</v>
      </c>
      <c r="CC472">
        <v>-5.5065999999999997</v>
      </c>
      <c r="CD472">
        <v>0</v>
      </c>
      <c r="CE472">
        <v>-5.5065999999999997</v>
      </c>
      <c r="CF472">
        <v>50.8</v>
      </c>
      <c r="CG472">
        <v>50.8</v>
      </c>
      <c r="CH472">
        <v>50.8</v>
      </c>
      <c r="CI472">
        <v>0</v>
      </c>
      <c r="CJ472">
        <v>50.8</v>
      </c>
      <c r="CK472">
        <v>14.8</v>
      </c>
      <c r="CL472">
        <v>14.8</v>
      </c>
      <c r="CM472">
        <v>14.8</v>
      </c>
      <c r="CN472">
        <v>0</v>
      </c>
      <c r="CO472">
        <v>14.8</v>
      </c>
      <c r="CP472">
        <v>61.9</v>
      </c>
      <c r="CQ472">
        <v>61.9</v>
      </c>
      <c r="CR472">
        <v>61.9</v>
      </c>
      <c r="CS472">
        <v>0</v>
      </c>
      <c r="CT472">
        <v>61.9</v>
      </c>
      <c r="CU472">
        <v>10</v>
      </c>
      <c r="CV472">
        <v>10</v>
      </c>
      <c r="CW472">
        <v>10</v>
      </c>
      <c r="CX472">
        <v>0</v>
      </c>
      <c r="CY472">
        <v>10</v>
      </c>
      <c r="CZ472">
        <v>28.7</v>
      </c>
      <c r="DA472">
        <v>28.7</v>
      </c>
      <c r="DB472">
        <v>28.7</v>
      </c>
      <c r="DC472">
        <v>0</v>
      </c>
      <c r="DD472">
        <v>28.7</v>
      </c>
      <c r="DE472">
        <v>3.3</v>
      </c>
      <c r="DF472">
        <v>3.3</v>
      </c>
      <c r="DG472">
        <v>3.3</v>
      </c>
      <c r="DH472">
        <v>0</v>
      </c>
      <c r="DI472">
        <v>3.3</v>
      </c>
      <c r="DJ472">
        <v>0.20198807157057649</v>
      </c>
      <c r="DK472">
        <v>0.20198807157057649</v>
      </c>
      <c r="DL472">
        <v>0.20198807157057649</v>
      </c>
      <c r="DM472">
        <v>0</v>
      </c>
      <c r="DN472">
        <v>0.20198807157057649</v>
      </c>
      <c r="DO472">
        <v>3.245533</v>
      </c>
      <c r="DP472">
        <v>3.245533</v>
      </c>
      <c r="DQ472">
        <v>3.245533</v>
      </c>
      <c r="DR472">
        <v>0</v>
      </c>
      <c r="DS472">
        <v>3.245533</v>
      </c>
      <c r="DT472">
        <v>6.0621270000000003</v>
      </c>
      <c r="DU472">
        <v>6.0621270000000003</v>
      </c>
      <c r="DV472">
        <v>6.0621270000000003</v>
      </c>
      <c r="DW472">
        <v>0</v>
      </c>
      <c r="DX472">
        <v>6.0621270000000003</v>
      </c>
      <c r="DY472">
        <v>3.8254280000000001</v>
      </c>
      <c r="DZ472">
        <v>3.8254280000000001</v>
      </c>
      <c r="EA472">
        <v>3.8254280000000001</v>
      </c>
      <c r="EB472">
        <v>0</v>
      </c>
      <c r="EC472">
        <v>3.8254280000000001</v>
      </c>
      <c r="ED472">
        <v>6.3336430000000004</v>
      </c>
      <c r="EE472">
        <v>6.3336430000000004</v>
      </c>
      <c r="EF472">
        <v>6.3336430000000004</v>
      </c>
      <c r="EG472">
        <v>0</v>
      </c>
      <c r="EH472">
        <v>6.3336430000000004</v>
      </c>
      <c r="EI472">
        <v>7.6685639999999999</v>
      </c>
      <c r="EJ472">
        <v>7.6685639999999999</v>
      </c>
      <c r="EK472">
        <v>7.6685639999999999</v>
      </c>
      <c r="EL472">
        <v>0</v>
      </c>
      <c r="EM472">
        <v>7.6685639999999999</v>
      </c>
      <c r="EN472">
        <v>15.77586</v>
      </c>
      <c r="EO472">
        <v>15.77586</v>
      </c>
      <c r="EP472">
        <v>15.77586</v>
      </c>
      <c r="EQ472">
        <v>0</v>
      </c>
      <c r="ER472">
        <v>15.77586</v>
      </c>
      <c r="ES472">
        <v>5.9870599999999996</v>
      </c>
      <c r="ET472">
        <v>5.9870599999999996</v>
      </c>
      <c r="EU472">
        <v>5.9870599999999996</v>
      </c>
      <c r="EV472">
        <v>0</v>
      </c>
      <c r="EW472">
        <v>5.9870599999999996</v>
      </c>
      <c r="EX472">
        <v>9.7888000000000002</v>
      </c>
      <c r="EY472">
        <v>9.7888000000000002</v>
      </c>
      <c r="EZ472">
        <v>9.7888000000000002</v>
      </c>
      <c r="FA472">
        <v>0</v>
      </c>
      <c r="FB472">
        <v>9.7888000000000002</v>
      </c>
      <c r="FC472">
        <v>0.34678065511263112</v>
      </c>
      <c r="FD472">
        <v>0.34678065511263112</v>
      </c>
      <c r="FE472">
        <v>0.34678065511263112</v>
      </c>
      <c r="FF472">
        <v>0</v>
      </c>
      <c r="FG472">
        <v>0.34678065511263112</v>
      </c>
      <c r="FH472">
        <v>1.6349928011411281</v>
      </c>
      <c r="FI472">
        <v>1.6349928011411281</v>
      </c>
      <c r="FJ472">
        <v>1.6349928011411281</v>
      </c>
      <c r="FK472">
        <v>0</v>
      </c>
      <c r="FL472">
        <v>1.6349928011411281</v>
      </c>
      <c r="FM472">
        <v>35.24</v>
      </c>
      <c r="FN472">
        <v>35.24</v>
      </c>
      <c r="FO472">
        <v>35.24</v>
      </c>
      <c r="FP472">
        <v>0</v>
      </c>
      <c r="FQ472">
        <v>35.24</v>
      </c>
      <c r="FR472">
        <v>304.12347999999997</v>
      </c>
      <c r="FS472">
        <v>304.12347999999997</v>
      </c>
      <c r="FT472">
        <v>304.12347999999997</v>
      </c>
      <c r="FU472">
        <v>0</v>
      </c>
      <c r="FV472">
        <v>304.12347999999997</v>
      </c>
      <c r="FW472">
        <v>0.77337199999999995</v>
      </c>
      <c r="FX472">
        <v>0.77337199999999995</v>
      </c>
      <c r="FY472">
        <v>0.77337199999999995</v>
      </c>
      <c r="FZ472">
        <v>0</v>
      </c>
      <c r="GA472">
        <v>0.77337199999999995</v>
      </c>
      <c r="GB472">
        <v>1</v>
      </c>
      <c r="GC472">
        <v>1</v>
      </c>
    </row>
    <row r="473" spans="1:185" x14ac:dyDescent="0.3">
      <c r="A473" s="36" t="s">
        <v>2087</v>
      </c>
      <c r="B473">
        <v>-3.0905567294834058E-2</v>
      </c>
      <c r="C473">
        <v>1.9332726211148601</v>
      </c>
      <c r="D473">
        <v>1.9400039127416451</v>
      </c>
      <c r="E473">
        <v>-1.046230126540729</v>
      </c>
      <c r="F473">
        <v>-0.50683633980971599</v>
      </c>
      <c r="G473">
        <v>1.553117615288871</v>
      </c>
      <c r="H473">
        <v>-54.146816829750577</v>
      </c>
      <c r="I473">
        <v>9.4890212844908228E-2</v>
      </c>
      <c r="J473">
        <v>0.39968842590185572</v>
      </c>
      <c r="K473">
        <v>0.1762130470697249</v>
      </c>
      <c r="L473">
        <v>6.6626535711847151E-3</v>
      </c>
      <c r="M473">
        <v>0.120592789776023</v>
      </c>
      <c r="N473">
        <v>0.1794930385983364</v>
      </c>
      <c r="O473">
        <v>-0.2512065788639366</v>
      </c>
      <c r="P473">
        <v>-7.1713540265600229E-2</v>
      </c>
      <c r="Q473">
        <v>-0.16146005956476839</v>
      </c>
      <c r="R473">
        <v>7.2728476465137554E-2</v>
      </c>
      <c r="S473">
        <v>0.84444990654967778</v>
      </c>
      <c r="T473">
        <v>-0.58471325682578801</v>
      </c>
      <c r="U473">
        <v>-0.57696525970259394</v>
      </c>
      <c r="V473">
        <v>1.951746397169136</v>
      </c>
      <c r="W473">
        <v>1.9496201617515281</v>
      </c>
      <c r="X473">
        <v>0.18556988943020131</v>
      </c>
      <c r="Y473">
        <v>0.1667498554562977</v>
      </c>
      <c r="Z473">
        <v>3.7936485148565249E-2</v>
      </c>
      <c r="AA473">
        <v>4.184176179393613E-2</v>
      </c>
      <c r="AB473">
        <v>48.802476571157158</v>
      </c>
      <c r="AC473">
        <v>-0.39684559141199</v>
      </c>
      <c r="AD473">
        <v>1.894954850690505</v>
      </c>
      <c r="AE473">
        <v>0.5824154808421913</v>
      </c>
      <c r="AF473">
        <v>0.56359544686828777</v>
      </c>
      <c r="AG473">
        <v>0.85432259464049798</v>
      </c>
      <c r="AH473">
        <v>5.3270127600925331E-3</v>
      </c>
      <c r="AI473">
        <v>307.98570322422512</v>
      </c>
      <c r="AJ473">
        <v>261.9608889549819</v>
      </c>
      <c r="AK473">
        <v>304.66000475967689</v>
      </c>
      <c r="AL473">
        <v>357.33616480907779</v>
      </c>
      <c r="AM473">
        <v>230.86767832374571</v>
      </c>
      <c r="AN473">
        <v>331.5</v>
      </c>
      <c r="AO473">
        <v>107.90868057360829</v>
      </c>
      <c r="AP473">
        <v>275.57412770694498</v>
      </c>
      <c r="AQ473">
        <v>19.826493619953741</v>
      </c>
      <c r="AR473">
        <v>5.0297702123148103</v>
      </c>
      <c r="AS473">
        <v>12.01580425689817</v>
      </c>
      <c r="AT473">
        <v>-11.46231096428502</v>
      </c>
      <c r="AU473">
        <v>-3.96068936305557</v>
      </c>
      <c r="AV473">
        <v>-7.5016216012294539</v>
      </c>
      <c r="AW473">
        <v>4.1071658018918171</v>
      </c>
      <c r="AX473">
        <v>3.7747999999999999</v>
      </c>
      <c r="AY473">
        <v>4.4245999999999999</v>
      </c>
      <c r="AZ473">
        <v>0.64979999999999993</v>
      </c>
      <c r="BA473">
        <v>4.4245999999999999</v>
      </c>
      <c r="BB473">
        <v>0.92195234023379435</v>
      </c>
      <c r="BC473">
        <v>0.91779999999999995</v>
      </c>
      <c r="BD473">
        <v>0.92630000000000001</v>
      </c>
      <c r="BE473">
        <v>8.5000000000000631E-3</v>
      </c>
      <c r="BF473">
        <v>0.91779999999999995</v>
      </c>
      <c r="BG473">
        <v>19.39524742947896</v>
      </c>
      <c r="BH473">
        <v>18.8233</v>
      </c>
      <c r="BI473">
        <v>19.941500000000001</v>
      </c>
      <c r="BJ473">
        <v>1.1182000000000021</v>
      </c>
      <c r="BK473">
        <v>19.941500000000001</v>
      </c>
      <c r="BL473">
        <v>14.056088714398079</v>
      </c>
      <c r="BM473">
        <v>12.939500000000001</v>
      </c>
      <c r="BN473">
        <v>15.225199999999999</v>
      </c>
      <c r="BO473">
        <v>2.285699999999999</v>
      </c>
      <c r="BP473">
        <v>12.939500000000001</v>
      </c>
      <c r="BQ473">
        <v>10.855898091236201</v>
      </c>
      <c r="BR473">
        <v>10.0671</v>
      </c>
      <c r="BS473">
        <v>11.681800000000001</v>
      </c>
      <c r="BT473">
        <v>1.6147000000000009</v>
      </c>
      <c r="BU473">
        <v>10.0671</v>
      </c>
      <c r="BV473">
        <v>-2.2096817043495598</v>
      </c>
      <c r="BW473">
        <v>-2.2578</v>
      </c>
      <c r="BX473">
        <v>-2.1593</v>
      </c>
      <c r="BY473">
        <v>9.8500000000000032E-2</v>
      </c>
      <c r="BZ473">
        <v>-2.2578</v>
      </c>
      <c r="CA473">
        <v>-8.6462163868866408</v>
      </c>
      <c r="CB473">
        <v>-9.5225000000000009</v>
      </c>
      <c r="CC473">
        <v>-7.8093000000000004</v>
      </c>
      <c r="CD473">
        <v>1.7132000000000009</v>
      </c>
      <c r="CE473">
        <v>-7.8093000000000004</v>
      </c>
      <c r="CF473">
        <v>55.925872293055072</v>
      </c>
      <c r="CG473">
        <v>54.9</v>
      </c>
      <c r="CH473">
        <v>57</v>
      </c>
      <c r="CI473">
        <v>2.100000000000001</v>
      </c>
      <c r="CJ473">
        <v>54.9</v>
      </c>
      <c r="CK473">
        <v>17.50059564768419</v>
      </c>
      <c r="CL473">
        <v>15.4</v>
      </c>
      <c r="CM473">
        <v>19.7</v>
      </c>
      <c r="CN473">
        <v>4.2999999999999989</v>
      </c>
      <c r="CO473">
        <v>15.4</v>
      </c>
      <c r="CP473">
        <v>61.486212738888611</v>
      </c>
      <c r="CQ473">
        <v>60.9</v>
      </c>
      <c r="CR473">
        <v>62.1</v>
      </c>
      <c r="CS473">
        <v>1.2000000000000031</v>
      </c>
      <c r="CT473">
        <v>60.9</v>
      </c>
      <c r="CU473">
        <v>11.05574469212975</v>
      </c>
      <c r="CV473">
        <v>10.8</v>
      </c>
      <c r="CW473">
        <v>11.3</v>
      </c>
      <c r="CX473">
        <v>0.5</v>
      </c>
      <c r="CY473">
        <v>11.3</v>
      </c>
      <c r="CZ473">
        <v>40.912169745828542</v>
      </c>
      <c r="DA473">
        <v>30.8</v>
      </c>
      <c r="DB473">
        <v>51.5</v>
      </c>
      <c r="DC473">
        <v>20.7</v>
      </c>
      <c r="DD473">
        <v>30.8</v>
      </c>
      <c r="DE473">
        <v>6.4448509555544451</v>
      </c>
      <c r="DF473">
        <v>4.0999999999999996</v>
      </c>
      <c r="DG473">
        <v>8.9</v>
      </c>
      <c r="DH473">
        <v>4.8000000000000007</v>
      </c>
      <c r="DI473">
        <v>4.0999999999999996</v>
      </c>
      <c r="DJ473">
        <v>0.20296057467462381</v>
      </c>
      <c r="DK473">
        <v>0.19848156182212581</v>
      </c>
      <c r="DL473">
        <v>0.2076502732240437</v>
      </c>
      <c r="DM473">
        <v>9.1687114019179394E-3</v>
      </c>
      <c r="DN473">
        <v>0.19848156182212581</v>
      </c>
      <c r="DO473">
        <v>4.1139161922699419</v>
      </c>
      <c r="DP473">
        <v>4.0202349999999996</v>
      </c>
      <c r="DQ473">
        <v>4.2120040000000003</v>
      </c>
      <c r="DR473">
        <v>0.19176900000000069</v>
      </c>
      <c r="DS473">
        <v>4.0202349999999996</v>
      </c>
      <c r="DT473">
        <v>6.3423356725885069</v>
      </c>
      <c r="DU473">
        <v>6.0343819999999999</v>
      </c>
      <c r="DV473">
        <v>6.6647749999999997</v>
      </c>
      <c r="DW473">
        <v>0.63039299999999976</v>
      </c>
      <c r="DX473">
        <v>6.0343819999999999</v>
      </c>
      <c r="DY473">
        <v>4.3159946734988361</v>
      </c>
      <c r="DZ473">
        <v>4.1936340000000003</v>
      </c>
      <c r="EA473">
        <v>4.4441110000000004</v>
      </c>
      <c r="EB473">
        <v>0.25047700000000012</v>
      </c>
      <c r="EC473">
        <v>4.1936340000000003</v>
      </c>
      <c r="ED473">
        <v>6.6206493223093181</v>
      </c>
      <c r="EE473">
        <v>6.578506</v>
      </c>
      <c r="EF473">
        <v>6.6647749999999997</v>
      </c>
      <c r="EG473">
        <v>8.6268999999999707E-2</v>
      </c>
      <c r="EH473">
        <v>6.578506</v>
      </c>
      <c r="EI473">
        <v>7.8784592581439323</v>
      </c>
      <c r="EJ473">
        <v>7.4604290000000004</v>
      </c>
      <c r="EK473">
        <v>8.3161529999999999</v>
      </c>
      <c r="EL473">
        <v>0.85572399999999949</v>
      </c>
      <c r="EM473">
        <v>7.4604290000000004</v>
      </c>
      <c r="EN473">
        <v>21.955646816878321</v>
      </c>
      <c r="EO473">
        <v>21.572929999999999</v>
      </c>
      <c r="EP473">
        <v>22.321169999999999</v>
      </c>
      <c r="EQ473">
        <v>0.74823999999999913</v>
      </c>
      <c r="ER473">
        <v>22.321169999999999</v>
      </c>
      <c r="ES473">
        <v>7.6430775279041363</v>
      </c>
      <c r="ET473">
        <v>7.1875999999999998</v>
      </c>
      <c r="EU473">
        <v>8.11998</v>
      </c>
      <c r="EV473">
        <v>0.93238000000000021</v>
      </c>
      <c r="EW473">
        <v>7.1875999999999998</v>
      </c>
      <c r="EX473">
        <v>14.31256928897419</v>
      </c>
      <c r="EY473">
        <v>13.45295</v>
      </c>
      <c r="EZ473">
        <v>15.133570000000001</v>
      </c>
      <c r="FA473">
        <v>1.6806200000000009</v>
      </c>
      <c r="FB473">
        <v>15.133570000000001</v>
      </c>
      <c r="FC473">
        <v>0.45591343769947978</v>
      </c>
      <c r="FD473">
        <v>0.4479662457491036</v>
      </c>
      <c r="FE473">
        <v>0.46350360037452121</v>
      </c>
      <c r="FF473">
        <v>1.5537354625417551E-2</v>
      </c>
      <c r="FG473">
        <v>0.46350360037452121</v>
      </c>
      <c r="FH473">
        <v>1.886296842184185</v>
      </c>
      <c r="FI473">
        <v>1.6567713220968521</v>
      </c>
      <c r="FJ473">
        <v>2.1055108798486279</v>
      </c>
      <c r="FK473">
        <v>0.4487395577517761</v>
      </c>
      <c r="FL473">
        <v>2.1055108798486279</v>
      </c>
      <c r="FM473">
        <v>37.774408588010061</v>
      </c>
      <c r="FN473">
        <v>36.020000000000003</v>
      </c>
      <c r="FO473">
        <v>39.450000000000003</v>
      </c>
      <c r="FP473">
        <v>3.43</v>
      </c>
      <c r="FQ473">
        <v>39.450000000000003</v>
      </c>
      <c r="FR473">
        <v>319.51034322339899</v>
      </c>
      <c r="FS473">
        <v>319.17275000000001</v>
      </c>
      <c r="FT473">
        <v>319.83276999999998</v>
      </c>
      <c r="FU473">
        <v>0.66001999999997452</v>
      </c>
      <c r="FV473">
        <v>319.83276999999998</v>
      </c>
      <c r="FW473">
        <v>0.75966957870490726</v>
      </c>
      <c r="FX473">
        <v>0.75926899999999997</v>
      </c>
      <c r="FY473">
        <v>0.76008900000000001</v>
      </c>
      <c r="FZ473">
        <v>8.2000000000004292E-4</v>
      </c>
      <c r="GA473">
        <v>0.75926899999999997</v>
      </c>
      <c r="GB473">
        <v>2</v>
      </c>
      <c r="GC473">
        <v>3</v>
      </c>
    </row>
    <row r="474" spans="1:185" x14ac:dyDescent="0.3">
      <c r="A474" s="36" t="s">
        <v>2090</v>
      </c>
      <c r="B474">
        <v>-6.0183806942792413E-2</v>
      </c>
      <c r="C474">
        <v>1.791250933995465</v>
      </c>
      <c r="D474">
        <v>2.0177893372739208</v>
      </c>
      <c r="E474">
        <v>-1.135319170850744</v>
      </c>
      <c r="F474">
        <v>-0.46629520672914659</v>
      </c>
      <c r="G474">
        <v>1.6015851824215499</v>
      </c>
      <c r="H474">
        <v>-54.183046714979412</v>
      </c>
      <c r="I474">
        <v>0.1175011115889109</v>
      </c>
      <c r="J474">
        <v>8.4041939473845834E-2</v>
      </c>
      <c r="K474">
        <v>0.25596741353079228</v>
      </c>
      <c r="L474">
        <v>4.7074891416370217E-2</v>
      </c>
      <c r="M474">
        <v>0.11681039451094451</v>
      </c>
      <c r="N474">
        <v>0.25645225875414118</v>
      </c>
      <c r="O474">
        <v>-0.22283921862719319</v>
      </c>
      <c r="P474">
        <v>3.3613040126947963E-2</v>
      </c>
      <c r="Q474">
        <v>-9.4615053482049974E-2</v>
      </c>
      <c r="R474">
        <v>1.7456959871099371E-2</v>
      </c>
      <c r="S474">
        <v>0.96516486158620929</v>
      </c>
      <c r="T474">
        <v>-0.56628943122645126</v>
      </c>
      <c r="U474">
        <v>-0.5139567017794211</v>
      </c>
      <c r="V474">
        <v>1.968579714693953</v>
      </c>
      <c r="W474">
        <v>1.9659668175479601</v>
      </c>
      <c r="X474">
        <v>0.21089301854198839</v>
      </c>
      <c r="Y474">
        <v>0.20032016300309249</v>
      </c>
      <c r="Z474">
        <v>5.0518403780769952E-2</v>
      </c>
      <c r="AA474">
        <v>5.5426987163219317E-2</v>
      </c>
      <c r="AB474">
        <v>51.467688537168968</v>
      </c>
      <c r="AC474">
        <v>-0.37144169805355798</v>
      </c>
      <c r="AD474">
        <v>1.943342656892123</v>
      </c>
      <c r="AE474">
        <v>0.58233471659554636</v>
      </c>
      <c r="AF474">
        <v>0.57176186105665039</v>
      </c>
      <c r="AG474">
        <v>0.91369752094576151</v>
      </c>
      <c r="AH474">
        <v>1.0506728689584389E-2</v>
      </c>
      <c r="AI474">
        <v>234.84194349478059</v>
      </c>
      <c r="AJ474">
        <v>130.43899272560861</v>
      </c>
      <c r="AK474">
        <v>213.72493690255709</v>
      </c>
      <c r="AL474">
        <v>360.36188810675452</v>
      </c>
      <c r="AM474">
        <v>209.60439241119141</v>
      </c>
      <c r="AN474">
        <v>308.78748529016099</v>
      </c>
      <c r="AO474">
        <v>106.3836621815534</v>
      </c>
      <c r="AP474">
        <v>246.68518353127709</v>
      </c>
      <c r="AQ474">
        <v>17.578355886832281</v>
      </c>
      <c r="AR474">
        <v>3.9439846877116489</v>
      </c>
      <c r="AS474">
        <v>10.635816624139769</v>
      </c>
      <c r="AT474">
        <v>-10.014649075042939</v>
      </c>
      <c r="AU474">
        <v>-6.3995023918314313</v>
      </c>
      <c r="AV474">
        <v>-3.6151466832115138</v>
      </c>
      <c r="AW474">
        <v>1.231097738709233</v>
      </c>
      <c r="AX474">
        <v>0.90749999999999997</v>
      </c>
      <c r="AY474">
        <v>1.3507</v>
      </c>
      <c r="AZ474">
        <v>0.44319999999999998</v>
      </c>
      <c r="BA474">
        <v>0.90749999999999997</v>
      </c>
      <c r="BB474">
        <v>0.93131200120322055</v>
      </c>
      <c r="BC474">
        <v>0.90139999999999998</v>
      </c>
      <c r="BD474">
        <v>0.9375</v>
      </c>
      <c r="BE474">
        <v>3.6100000000000021E-2</v>
      </c>
      <c r="BF474">
        <v>0.9375</v>
      </c>
      <c r="BG474">
        <v>18.001483327357121</v>
      </c>
      <c r="BH474">
        <v>17.246400000000001</v>
      </c>
      <c r="BI474">
        <v>22.014500000000002</v>
      </c>
      <c r="BJ474">
        <v>4.7680999999999996</v>
      </c>
      <c r="BK474">
        <v>17.246400000000001</v>
      </c>
      <c r="BL474">
        <v>2.8071629397111599</v>
      </c>
      <c r="BM474">
        <v>1.1949000000000001</v>
      </c>
      <c r="BN474">
        <v>6.0298999999999996</v>
      </c>
      <c r="BO474">
        <v>4.8349999999999991</v>
      </c>
      <c r="BP474">
        <v>6.0298999999999996</v>
      </c>
      <c r="BQ474">
        <v>2.2334378536740349</v>
      </c>
      <c r="BR474">
        <v>0.86639999999999995</v>
      </c>
      <c r="BS474">
        <v>3.7298</v>
      </c>
      <c r="BT474">
        <v>2.8633999999999999</v>
      </c>
      <c r="BU474">
        <v>3.7298</v>
      </c>
      <c r="BV474">
        <v>-0.72077566225869194</v>
      </c>
      <c r="BW474">
        <v>-0.91969999999999996</v>
      </c>
      <c r="BX474">
        <v>0.91830000000000001</v>
      </c>
      <c r="BY474">
        <v>1.8380000000000001</v>
      </c>
      <c r="BZ474">
        <v>0.91830000000000001</v>
      </c>
      <c r="CA474">
        <v>-1.5126220168237039</v>
      </c>
      <c r="CB474">
        <v>-4.6481000000000003</v>
      </c>
      <c r="CC474">
        <v>-0.82179999999999997</v>
      </c>
      <c r="CD474">
        <v>3.8262999999999998</v>
      </c>
      <c r="CE474">
        <v>-4.6481000000000003</v>
      </c>
      <c r="CF474">
        <v>62.102301758883961</v>
      </c>
      <c r="CG474">
        <v>51.9</v>
      </c>
      <c r="CH474">
        <v>98.9</v>
      </c>
      <c r="CI474">
        <v>47.000000000000007</v>
      </c>
      <c r="CJ474">
        <v>51.9</v>
      </c>
      <c r="CK474">
        <v>20.274167431081359</v>
      </c>
      <c r="CL474">
        <v>18.100000000000001</v>
      </c>
      <c r="CM474">
        <v>37.799999999999997</v>
      </c>
      <c r="CN474">
        <v>19.7</v>
      </c>
      <c r="CO474">
        <v>19.600000000000001</v>
      </c>
      <c r="CP474">
        <v>25.744613114327219</v>
      </c>
      <c r="CQ474">
        <v>23.1</v>
      </c>
      <c r="CR474">
        <v>55.9</v>
      </c>
      <c r="CS474">
        <v>32.799999999999997</v>
      </c>
      <c r="CT474">
        <v>35.299999999999997</v>
      </c>
      <c r="CU474">
        <v>10.06929930253083</v>
      </c>
      <c r="CV474">
        <v>9.5</v>
      </c>
      <c r="CW474">
        <v>15.9</v>
      </c>
      <c r="CX474">
        <v>6.4</v>
      </c>
      <c r="CY474">
        <v>9.6999999999999993</v>
      </c>
      <c r="CZ474">
        <v>79.139153716601371</v>
      </c>
      <c r="DA474">
        <v>42.4</v>
      </c>
      <c r="DB474">
        <v>84.3</v>
      </c>
      <c r="DC474">
        <v>41.9</v>
      </c>
      <c r="DD474">
        <v>62</v>
      </c>
      <c r="DE474">
        <v>8.7401229641268063</v>
      </c>
      <c r="DF474">
        <v>5.8</v>
      </c>
      <c r="DG474">
        <v>22.4</v>
      </c>
      <c r="DH474">
        <v>16.600000000000001</v>
      </c>
      <c r="DI474">
        <v>8.6999999999999993</v>
      </c>
      <c r="DJ474">
        <v>0.25269664066318942</v>
      </c>
      <c r="DK474">
        <v>0.20329024676850771</v>
      </c>
      <c r="DL474">
        <v>0.47411313518696069</v>
      </c>
      <c r="DM474">
        <v>0.27082288841845309</v>
      </c>
      <c r="DN474">
        <v>0.20329024676850771</v>
      </c>
      <c r="DO474">
        <v>3.0533306471073458</v>
      </c>
      <c r="DP474">
        <v>2.9608219999999998</v>
      </c>
      <c r="DQ474">
        <v>3.9942859999999998</v>
      </c>
      <c r="DR474">
        <v>1.0334639999999999</v>
      </c>
      <c r="DS474">
        <v>2.9608219999999998</v>
      </c>
      <c r="DT474">
        <v>6.3927938208216428</v>
      </c>
      <c r="DU474">
        <v>5.5745760000000004</v>
      </c>
      <c r="DV474">
        <v>7.3537290000000004</v>
      </c>
      <c r="DW474">
        <v>1.779153</v>
      </c>
      <c r="DX474">
        <v>5.5745760000000004</v>
      </c>
      <c r="DY474">
        <v>3.1197735504601161</v>
      </c>
      <c r="DZ474">
        <v>2.9697420000000001</v>
      </c>
      <c r="EA474">
        <v>4.5459420000000001</v>
      </c>
      <c r="EB474">
        <v>1.5762</v>
      </c>
      <c r="EC474">
        <v>3.0792929999999998</v>
      </c>
      <c r="ED474">
        <v>7.8286823864244237</v>
      </c>
      <c r="EE474">
        <v>5.6412769999999997</v>
      </c>
      <c r="EF474">
        <v>8.7053139999999996</v>
      </c>
      <c r="EG474">
        <v>3.0640369999999999</v>
      </c>
      <c r="EH474">
        <v>6.7303980000000001</v>
      </c>
      <c r="EI474">
        <v>7.4895330438899848</v>
      </c>
      <c r="EJ474">
        <v>7.265727</v>
      </c>
      <c r="EK474">
        <v>10.740783</v>
      </c>
      <c r="EL474">
        <v>3.4750559999999999</v>
      </c>
      <c r="EM474">
        <v>9.6449350000000003</v>
      </c>
      <c r="EN474">
        <v>23.850761428655549</v>
      </c>
      <c r="EO474">
        <v>16.150379999999998</v>
      </c>
      <c r="EP474">
        <v>28.341850000000001</v>
      </c>
      <c r="EQ474">
        <v>12.191470000000001</v>
      </c>
      <c r="ER474">
        <v>16.150379999999998</v>
      </c>
      <c r="ES474">
        <v>8.998424022428118</v>
      </c>
      <c r="ET474">
        <v>6.9556500000000003</v>
      </c>
      <c r="EU474">
        <v>14.100479999999999</v>
      </c>
      <c r="EV474">
        <v>7.1448299999999989</v>
      </c>
      <c r="EW474">
        <v>6.9556500000000003</v>
      </c>
      <c r="EX474">
        <v>14.852337406227431</v>
      </c>
      <c r="EY474">
        <v>9.1947299999999998</v>
      </c>
      <c r="EZ474">
        <v>19.342490000000002</v>
      </c>
      <c r="FA474">
        <v>10.14776</v>
      </c>
      <c r="FB474">
        <v>9.1947299999999998</v>
      </c>
      <c r="FC474">
        <v>0.57494615153109296</v>
      </c>
      <c r="FD474">
        <v>0.3893208547886664</v>
      </c>
      <c r="FE474">
        <v>0.68320827548900809</v>
      </c>
      <c r="FF474">
        <v>0.29388742070034168</v>
      </c>
      <c r="FG474">
        <v>0.3893208547886664</v>
      </c>
      <c r="FH474">
        <v>1.6530191051594101</v>
      </c>
      <c r="FI474">
        <v>0.94090087988052207</v>
      </c>
      <c r="FJ474">
        <v>2.149318395974825</v>
      </c>
      <c r="FK474">
        <v>1.2084175160943029</v>
      </c>
      <c r="FL474">
        <v>1.321908089107416</v>
      </c>
      <c r="FM474">
        <v>33.013724450156857</v>
      </c>
      <c r="FN474">
        <v>30.52</v>
      </c>
      <c r="FO474">
        <v>37.33</v>
      </c>
      <c r="FP474">
        <v>6.8099999999999987</v>
      </c>
      <c r="FQ474">
        <v>31.73</v>
      </c>
      <c r="FR474">
        <v>351.66157454762902</v>
      </c>
      <c r="FS474">
        <v>337.88459</v>
      </c>
      <c r="FT474">
        <v>363.71084000000002</v>
      </c>
      <c r="FU474">
        <v>25.826250000000019</v>
      </c>
      <c r="FV474">
        <v>352.88019000000003</v>
      </c>
      <c r="FW474">
        <v>0.73904757237913166</v>
      </c>
      <c r="FX474">
        <v>0.716692</v>
      </c>
      <c r="FY474">
        <v>0.76422199999999996</v>
      </c>
      <c r="FZ474">
        <v>4.7529999999999961E-2</v>
      </c>
      <c r="GA474">
        <v>0.733599</v>
      </c>
      <c r="GB474">
        <v>21</v>
      </c>
      <c r="GC474">
        <v>656</v>
      </c>
    </row>
    <row r="475" spans="1:185" x14ac:dyDescent="0.3">
      <c r="A475" s="36" t="s">
        <v>2093</v>
      </c>
      <c r="B475">
        <v>-5.3426025829667892E-2</v>
      </c>
      <c r="C475">
        <v>1.840551868355198</v>
      </c>
      <c r="D475">
        <v>2.351056202839251</v>
      </c>
      <c r="E475">
        <v>-1.28628241506503</v>
      </c>
      <c r="F475">
        <v>-0.5908336777067541</v>
      </c>
      <c r="G475">
        <v>1.8770815939266381</v>
      </c>
      <c r="H475">
        <v>-54.137939096586159</v>
      </c>
      <c r="I475">
        <v>0.13918316989496129</v>
      </c>
      <c r="J475">
        <v>6.8913117408734639E-2</v>
      </c>
      <c r="K475">
        <v>0.33008538334103688</v>
      </c>
      <c r="L475">
        <v>0.16383690116086499</v>
      </c>
      <c r="M475">
        <v>0.21037737860908681</v>
      </c>
      <c r="N475">
        <v>0.19747372349631639</v>
      </c>
      <c r="O475">
        <v>-0.20580506195772871</v>
      </c>
      <c r="P475">
        <v>-8.3313384614122771E-3</v>
      </c>
      <c r="Q475">
        <v>-0.107065658372793</v>
      </c>
      <c r="R475">
        <v>2.9028137588251419E-2</v>
      </c>
      <c r="S475">
        <v>1.305769992836886</v>
      </c>
      <c r="T475">
        <v>-0.66420394197953903</v>
      </c>
      <c r="U475">
        <v>-0.54184668205397346</v>
      </c>
      <c r="V475">
        <v>1.9691104305055671</v>
      </c>
      <c r="W475">
        <v>1.958238075100275</v>
      </c>
      <c r="X475">
        <v>0.221168752832894</v>
      </c>
      <c r="Y475">
        <v>0.2080714500757905</v>
      </c>
      <c r="Z475">
        <v>6.9377154218977444E-2</v>
      </c>
      <c r="AA475">
        <v>8.6116529183753524E-2</v>
      </c>
      <c r="AB475">
        <v>59.246424812577892</v>
      </c>
      <c r="AC475">
        <v>-0.40107085472644333</v>
      </c>
      <c r="AD475">
        <v>1.951854209629309</v>
      </c>
      <c r="AE475">
        <v>0.62223960755933738</v>
      </c>
      <c r="AF475">
        <v>0.60914230480223397</v>
      </c>
      <c r="AG475">
        <v>1.0182726230907291</v>
      </c>
      <c r="AH475">
        <v>1.9848943764427879E-2</v>
      </c>
      <c r="AI475">
        <v>107.3688688581702</v>
      </c>
      <c r="AJ475">
        <v>-13.767547140875809</v>
      </c>
      <c r="AK475">
        <v>102.1169255804336</v>
      </c>
      <c r="AL475">
        <v>233.75718958155329</v>
      </c>
      <c r="AM475">
        <v>196.82437322525331</v>
      </c>
      <c r="AN475">
        <v>273.90542547981312</v>
      </c>
      <c r="AO475">
        <v>130.736705899893</v>
      </c>
      <c r="AP475">
        <v>226.50598794108461</v>
      </c>
      <c r="AQ475">
        <v>18.04568863474902</v>
      </c>
      <c r="AR475">
        <v>4.5634342209727681</v>
      </c>
      <c r="AS475">
        <v>10.84396236949153</v>
      </c>
      <c r="AT475">
        <v>-11.134871274635559</v>
      </c>
      <c r="AU475">
        <v>-4.2161478173052744</v>
      </c>
      <c r="AV475">
        <v>-6.9187234573302838</v>
      </c>
      <c r="AW475">
        <v>3.351513119103251</v>
      </c>
      <c r="AX475">
        <v>1.3433999999999999</v>
      </c>
      <c r="AY475">
        <v>5.4729999999999999</v>
      </c>
      <c r="AZ475">
        <v>4.1295999999999999</v>
      </c>
      <c r="BA475">
        <v>5.4729999999999999</v>
      </c>
      <c r="BB475">
        <v>0.9405316747582213</v>
      </c>
      <c r="BC475">
        <v>0.90759999999999996</v>
      </c>
      <c r="BD475">
        <v>0.96609999999999996</v>
      </c>
      <c r="BE475">
        <v>5.8500000000000003E-2</v>
      </c>
      <c r="BF475">
        <v>0.90759999999999996</v>
      </c>
      <c r="BG475">
        <v>16.543689545194539</v>
      </c>
      <c r="BH475">
        <v>12.405799999999999</v>
      </c>
      <c r="BI475">
        <v>21.288699999999999</v>
      </c>
      <c r="BJ475">
        <v>8.8828999999999994</v>
      </c>
      <c r="BK475">
        <v>21.288699999999999</v>
      </c>
      <c r="BL475">
        <v>13.6855002038125</v>
      </c>
      <c r="BM475">
        <v>11.721399999999999</v>
      </c>
      <c r="BN475">
        <v>17.732199999999999</v>
      </c>
      <c r="BO475">
        <v>6.0107999999999997</v>
      </c>
      <c r="BP475">
        <v>11.721399999999999</v>
      </c>
      <c r="BQ475">
        <v>10.966423543294351</v>
      </c>
      <c r="BR475">
        <v>7.4683999999999999</v>
      </c>
      <c r="BS475">
        <v>13.8161</v>
      </c>
      <c r="BT475">
        <v>6.3477000000000006</v>
      </c>
      <c r="BU475">
        <v>7.4683999999999999</v>
      </c>
      <c r="BV475">
        <v>-3.6566349603450519</v>
      </c>
      <c r="BW475">
        <v>-4.9192999999999998</v>
      </c>
      <c r="BX475">
        <v>1.4487000000000001</v>
      </c>
      <c r="BY475">
        <v>6.3680000000000003</v>
      </c>
      <c r="BZ475">
        <v>1.4487000000000001</v>
      </c>
      <c r="CA475">
        <v>-7.309767922555249</v>
      </c>
      <c r="CB475">
        <v>-12.0281</v>
      </c>
      <c r="CC475">
        <v>-6.2004000000000001</v>
      </c>
      <c r="CD475">
        <v>5.8277000000000001</v>
      </c>
      <c r="CE475">
        <v>-8.9171999999999993</v>
      </c>
      <c r="CF475">
        <v>47.399437538728442</v>
      </c>
      <c r="CG475">
        <v>41.3</v>
      </c>
      <c r="CH475">
        <v>58.4</v>
      </c>
      <c r="CI475">
        <v>17.100000000000001</v>
      </c>
      <c r="CJ475">
        <v>41.3</v>
      </c>
      <c r="CK475">
        <v>16.17183176554661</v>
      </c>
      <c r="CL475">
        <v>12.3</v>
      </c>
      <c r="CM475">
        <v>18.600000000000001</v>
      </c>
      <c r="CN475">
        <v>6.3000000000000007</v>
      </c>
      <c r="CO475">
        <v>12.3</v>
      </c>
      <c r="CP475">
        <v>40.387599099373112</v>
      </c>
      <c r="CQ475">
        <v>27.7</v>
      </c>
      <c r="CR475">
        <v>43.9</v>
      </c>
      <c r="CS475">
        <v>16.2</v>
      </c>
      <c r="CT475">
        <v>37.1</v>
      </c>
      <c r="CU475">
        <v>9.7033819948092095</v>
      </c>
      <c r="CV475">
        <v>9.1999999999999993</v>
      </c>
      <c r="CW475">
        <v>11.3</v>
      </c>
      <c r="CX475">
        <v>2.100000000000001</v>
      </c>
      <c r="CY475">
        <v>9.4</v>
      </c>
      <c r="CZ475">
        <v>87.468767661577601</v>
      </c>
      <c r="DA475">
        <v>85</v>
      </c>
      <c r="DB475">
        <v>107.6</v>
      </c>
      <c r="DC475">
        <v>22.599999999999991</v>
      </c>
      <c r="DD475">
        <v>96.6</v>
      </c>
      <c r="DE475">
        <v>6.4554204782676976</v>
      </c>
      <c r="DF475">
        <v>2.9</v>
      </c>
      <c r="DG475">
        <v>7.9</v>
      </c>
      <c r="DH475">
        <v>5</v>
      </c>
      <c r="DI475">
        <v>2.9</v>
      </c>
      <c r="DJ475">
        <v>0.2094124633089669</v>
      </c>
      <c r="DK475">
        <v>0.1780172413793103</v>
      </c>
      <c r="DL475">
        <v>0.27024525682554368</v>
      </c>
      <c r="DM475">
        <v>9.2228015446233408E-2</v>
      </c>
      <c r="DN475">
        <v>0.1780172413793103</v>
      </c>
      <c r="DO475">
        <v>3.476646182489016</v>
      </c>
      <c r="DP475">
        <v>2.9243260000000002</v>
      </c>
      <c r="DQ475">
        <v>3.742534</v>
      </c>
      <c r="DR475">
        <v>0.81820799999999982</v>
      </c>
      <c r="DS475">
        <v>3.3591920000000002</v>
      </c>
      <c r="DT475">
        <v>5.6580559509040302</v>
      </c>
      <c r="DU475">
        <v>5.4909790000000003</v>
      </c>
      <c r="DV475">
        <v>5.8719210000000004</v>
      </c>
      <c r="DW475">
        <v>0.38094200000000011</v>
      </c>
      <c r="DX475">
        <v>5.6548850000000002</v>
      </c>
      <c r="DY475">
        <v>3.853446237866156</v>
      </c>
      <c r="DZ475">
        <v>3.4250319999999999</v>
      </c>
      <c r="EA475">
        <v>4.0864969999999996</v>
      </c>
      <c r="EB475">
        <v>0.66146499999999975</v>
      </c>
      <c r="EC475">
        <v>3.5305770000000001</v>
      </c>
      <c r="ED475">
        <v>8.1477251620164282</v>
      </c>
      <c r="EE475">
        <v>7.727112</v>
      </c>
      <c r="EF475">
        <v>8.498564</v>
      </c>
      <c r="EG475">
        <v>0.77145200000000003</v>
      </c>
      <c r="EH475">
        <v>8.498564</v>
      </c>
      <c r="EI475">
        <v>8.6800237629015644</v>
      </c>
      <c r="EJ475">
        <v>8.0643410000000006</v>
      </c>
      <c r="EK475">
        <v>9.1740639999999996</v>
      </c>
      <c r="EL475">
        <v>1.1097229999999989</v>
      </c>
      <c r="EM475">
        <v>8.0643410000000006</v>
      </c>
      <c r="EN475">
        <v>17.758634831063851</v>
      </c>
      <c r="EO475">
        <v>15.922269999999999</v>
      </c>
      <c r="EP475">
        <v>22.915230000000001</v>
      </c>
      <c r="EQ475">
        <v>6.9929600000000018</v>
      </c>
      <c r="ER475">
        <v>18.857209999999998</v>
      </c>
      <c r="ES475">
        <v>7.1951463632905872</v>
      </c>
      <c r="ET475">
        <v>7.0305999999999997</v>
      </c>
      <c r="EU475">
        <v>10.577830000000001</v>
      </c>
      <c r="EV475">
        <v>3.5472300000000012</v>
      </c>
      <c r="EW475">
        <v>7.0305999999999997</v>
      </c>
      <c r="EX475">
        <v>10.56348846777327</v>
      </c>
      <c r="EY475">
        <v>7.4283299999999999</v>
      </c>
      <c r="EZ475">
        <v>12.337400000000001</v>
      </c>
      <c r="FA475">
        <v>4.9090700000000007</v>
      </c>
      <c r="FB475">
        <v>11.826610000000001</v>
      </c>
      <c r="FC475">
        <v>0.46250214746837048</v>
      </c>
      <c r="FD475">
        <v>0.41467624835045153</v>
      </c>
      <c r="FE475">
        <v>0.59679942661993024</v>
      </c>
      <c r="FF475">
        <v>0.1821231782694788</v>
      </c>
      <c r="FG475">
        <v>0.49111320792554181</v>
      </c>
      <c r="FH475">
        <v>1.471236782036528</v>
      </c>
      <c r="FI475">
        <v>0.83411991793918194</v>
      </c>
      <c r="FJ475">
        <v>1.6821622621113419</v>
      </c>
      <c r="FK475">
        <v>0.84804234417215996</v>
      </c>
      <c r="FL475">
        <v>1.6821622621113419</v>
      </c>
      <c r="FM475">
        <v>33.730976441045136</v>
      </c>
      <c r="FN475">
        <v>32.24</v>
      </c>
      <c r="FO475">
        <v>35.700000000000003</v>
      </c>
      <c r="FP475">
        <v>3.4600000000000009</v>
      </c>
      <c r="FQ475">
        <v>35.700000000000003</v>
      </c>
      <c r="FR475">
        <v>307.81698462607778</v>
      </c>
      <c r="FS475">
        <v>289.66563000000002</v>
      </c>
      <c r="FT475">
        <v>313.76958999999999</v>
      </c>
      <c r="FU475">
        <v>24.103959999999969</v>
      </c>
      <c r="FV475">
        <v>289.66563000000002</v>
      </c>
      <c r="FW475">
        <v>0.74626668125269902</v>
      </c>
      <c r="FX475">
        <v>0.73459099999999999</v>
      </c>
      <c r="FY475">
        <v>0.78700400000000004</v>
      </c>
      <c r="FZ475">
        <v>5.2413000000000043E-2</v>
      </c>
      <c r="GA475">
        <v>0.78700400000000004</v>
      </c>
      <c r="GB475">
        <v>14</v>
      </c>
      <c r="GC475">
        <v>120</v>
      </c>
    </row>
    <row r="476" spans="1:185" x14ac:dyDescent="0.3">
      <c r="A476" s="36" t="s">
        <v>2096</v>
      </c>
      <c r="B476">
        <v>-4.490499209706604E-2</v>
      </c>
      <c r="C476">
        <v>1.899634637209648</v>
      </c>
      <c r="D476">
        <v>2.4341566008522761</v>
      </c>
      <c r="E476">
        <v>-1.3879600713228919</v>
      </c>
      <c r="F476">
        <v>-0.53799531356002406</v>
      </c>
      <c r="G476">
        <v>1.9259553848829161</v>
      </c>
      <c r="H476">
        <v>-54.122955907871621</v>
      </c>
      <c r="I476">
        <v>0.1092800313126291</v>
      </c>
      <c r="J476">
        <v>0.46523229016270079</v>
      </c>
      <c r="K476">
        <v>0.30235050291382209</v>
      </c>
      <c r="L476">
        <v>0.19320705808469149</v>
      </c>
      <c r="M476">
        <v>0.23454539986081491</v>
      </c>
      <c r="N476">
        <v>0.216665451683038</v>
      </c>
      <c r="O476">
        <v>-0.2478397917717631</v>
      </c>
      <c r="P476">
        <v>-3.117434008872505E-2</v>
      </c>
      <c r="Q476">
        <v>-0.1395119791249905</v>
      </c>
      <c r="R476">
        <v>4.491647560233409E-2</v>
      </c>
      <c r="S476">
        <v>1.328192154648977</v>
      </c>
      <c r="T476">
        <v>-0.67899748334345744</v>
      </c>
      <c r="U476">
        <v>-0.54478335026530078</v>
      </c>
      <c r="V476">
        <v>1.96936873833754</v>
      </c>
      <c r="W476">
        <v>1.9590139234582979</v>
      </c>
      <c r="X476">
        <v>0.20404324090341869</v>
      </c>
      <c r="Y476">
        <v>0.2002731081151447</v>
      </c>
      <c r="Z476">
        <v>6.7372158824032469E-2</v>
      </c>
      <c r="AA476">
        <v>7.4037118204744123E-2</v>
      </c>
      <c r="AB476">
        <v>58.584392276248792</v>
      </c>
      <c r="AC476">
        <v>-0.40811328068193581</v>
      </c>
      <c r="AD476">
        <v>1.935786057928192</v>
      </c>
      <c r="AE476">
        <v>0.6121565215853545</v>
      </c>
      <c r="AF476">
        <v>0.60838638879708051</v>
      </c>
      <c r="AG476">
        <v>0.5724136771332784</v>
      </c>
      <c r="AH476">
        <v>1.7721354092374381E-2</v>
      </c>
      <c r="AI476">
        <v>111.21302465858339</v>
      </c>
      <c r="AJ476">
        <v>-21.927425778959261</v>
      </c>
      <c r="AK476">
        <v>110.32981550488959</v>
      </c>
      <c r="AL476">
        <v>245.23668424981989</v>
      </c>
      <c r="AM476">
        <v>131.1608158476165</v>
      </c>
      <c r="AN476">
        <v>194.20607636774881</v>
      </c>
      <c r="AO476">
        <v>81.463367835094715</v>
      </c>
      <c r="AP476">
        <v>154.54010437504741</v>
      </c>
      <c r="AQ476">
        <v>18.16756945290048</v>
      </c>
      <c r="AR476">
        <v>3.750868052535544</v>
      </c>
      <c r="AS476">
        <v>11.918003479168251</v>
      </c>
      <c r="AT476">
        <v>-8.505148393635606</v>
      </c>
      <c r="AU476">
        <v>-3.1627777681137408</v>
      </c>
      <c r="AV476">
        <v>-5.3423706255218653</v>
      </c>
      <c r="AW476">
        <v>3.3036184691636721</v>
      </c>
      <c r="AX476">
        <v>1.1245000000000001</v>
      </c>
      <c r="AY476">
        <v>3.3227000000000002</v>
      </c>
      <c r="AZ476">
        <v>2.1981999999999999</v>
      </c>
      <c r="BA476">
        <v>3.3227000000000002</v>
      </c>
      <c r="BB476">
        <v>0.93232117943815129</v>
      </c>
      <c r="BC476">
        <v>0.93200000000000005</v>
      </c>
      <c r="BD476">
        <v>0.96899999999999997</v>
      </c>
      <c r="BE476">
        <v>3.6999999999999922E-2</v>
      </c>
      <c r="BF476">
        <v>0.93200000000000005</v>
      </c>
      <c r="BG476">
        <v>18.001682127505461</v>
      </c>
      <c r="BH476">
        <v>11.992699999999999</v>
      </c>
      <c r="BI476">
        <v>18.054300000000001</v>
      </c>
      <c r="BJ476">
        <v>6.0616000000000021</v>
      </c>
      <c r="BK476">
        <v>18.054300000000001</v>
      </c>
      <c r="BL476">
        <v>6.2288970496708407</v>
      </c>
      <c r="BM476">
        <v>6.1792999999999996</v>
      </c>
      <c r="BN476">
        <v>11.892899999999999</v>
      </c>
      <c r="BO476">
        <v>5.7135999999999996</v>
      </c>
      <c r="BP476">
        <v>6.1792999999999996</v>
      </c>
      <c r="BQ476">
        <v>3.8151251891850171</v>
      </c>
      <c r="BR476">
        <v>3.7696999999999998</v>
      </c>
      <c r="BS476">
        <v>9.0027000000000008</v>
      </c>
      <c r="BT476">
        <v>5.2330000000000014</v>
      </c>
      <c r="BU476">
        <v>3.7696999999999998</v>
      </c>
      <c r="BV476">
        <v>0.99873843959056952</v>
      </c>
      <c r="BW476">
        <v>-1.3493999999999999</v>
      </c>
      <c r="BX476">
        <v>1.0193000000000001</v>
      </c>
      <c r="BY476">
        <v>2.3687</v>
      </c>
      <c r="BZ476">
        <v>1.0193000000000001</v>
      </c>
      <c r="CA476">
        <v>-4.8138636287755858</v>
      </c>
      <c r="CB476">
        <v>-7.6532999999999998</v>
      </c>
      <c r="CC476">
        <v>-4.7889999999999997</v>
      </c>
      <c r="CD476">
        <v>2.8643000000000001</v>
      </c>
      <c r="CE476">
        <v>-4.7889999999999997</v>
      </c>
      <c r="CF476">
        <v>39.665971992701337</v>
      </c>
      <c r="CG476">
        <v>39.6</v>
      </c>
      <c r="CH476">
        <v>47.2</v>
      </c>
      <c r="CI476">
        <v>7.6000000000000014</v>
      </c>
      <c r="CJ476">
        <v>39.6</v>
      </c>
      <c r="CK476">
        <v>10.62777768113741</v>
      </c>
      <c r="CL476">
        <v>10.6</v>
      </c>
      <c r="CM476">
        <v>13.8</v>
      </c>
      <c r="CN476">
        <v>3.2000000000000011</v>
      </c>
      <c r="CO476">
        <v>10.6</v>
      </c>
      <c r="CP476">
        <v>33.81059058883897</v>
      </c>
      <c r="CQ476">
        <v>23.6</v>
      </c>
      <c r="CR476">
        <v>33.9</v>
      </c>
      <c r="CS476">
        <v>10.3</v>
      </c>
      <c r="CT476">
        <v>33.9</v>
      </c>
      <c r="CU476">
        <v>9.3000000000000007</v>
      </c>
      <c r="CV476">
        <v>9.3000000000000007</v>
      </c>
      <c r="CW476">
        <v>9.3000000000000007</v>
      </c>
      <c r="CX476">
        <v>0</v>
      </c>
      <c r="CY476">
        <v>9.3000000000000007</v>
      </c>
      <c r="CZ476">
        <v>47.652777246255738</v>
      </c>
      <c r="DA476">
        <v>47.5</v>
      </c>
      <c r="DB476">
        <v>65.099999999999994</v>
      </c>
      <c r="DC476">
        <v>17.599999999999991</v>
      </c>
      <c r="DD476">
        <v>47.5</v>
      </c>
      <c r="DE476">
        <v>0.83211794381512771</v>
      </c>
      <c r="DF476">
        <v>0.8</v>
      </c>
      <c r="DG476">
        <v>4.5</v>
      </c>
      <c r="DH476">
        <v>3.7</v>
      </c>
      <c r="DI476">
        <v>0.8</v>
      </c>
      <c r="DJ476">
        <v>0.25669542457481942</v>
      </c>
      <c r="DK476">
        <v>0.25614489003880991</v>
      </c>
      <c r="DL476">
        <v>0.3195666892349357</v>
      </c>
      <c r="DM476">
        <v>6.3421799196125839E-2</v>
      </c>
      <c r="DN476">
        <v>0.25614489003880991</v>
      </c>
      <c r="DO476">
        <v>3.253847000416854</v>
      </c>
      <c r="DP476">
        <v>2.6132970000000002</v>
      </c>
      <c r="DQ476">
        <v>3.2594560000000001</v>
      </c>
      <c r="DR476">
        <v>0.64615899999999993</v>
      </c>
      <c r="DS476">
        <v>3.2594560000000001</v>
      </c>
      <c r="DT476">
        <v>5.3935251335133829</v>
      </c>
      <c r="DU476">
        <v>5.3909820000000002</v>
      </c>
      <c r="DV476">
        <v>5.6839519999999997</v>
      </c>
      <c r="DW476">
        <v>0.29296999999999951</v>
      </c>
      <c r="DX476">
        <v>5.3909820000000002</v>
      </c>
      <c r="DY476">
        <v>3.256330255700838</v>
      </c>
      <c r="DZ476">
        <v>2.6132970000000002</v>
      </c>
      <c r="EA476">
        <v>3.2619609999999999</v>
      </c>
      <c r="EB476">
        <v>0.64866399999999969</v>
      </c>
      <c r="EC476">
        <v>3.2619609999999999</v>
      </c>
      <c r="ED476">
        <v>6.1864336889447804</v>
      </c>
      <c r="EE476">
        <v>6.0250329999999996</v>
      </c>
      <c r="EF476">
        <v>6.1878469999999997</v>
      </c>
      <c r="EG476">
        <v>0.16281399999999999</v>
      </c>
      <c r="EH476">
        <v>6.1878469999999997</v>
      </c>
      <c r="EI476">
        <v>7.3124568031319068</v>
      </c>
      <c r="EJ476">
        <v>7.3067700000000002</v>
      </c>
      <c r="EK476">
        <v>7.9618919999999997</v>
      </c>
      <c r="EL476">
        <v>0.65512199999999954</v>
      </c>
      <c r="EM476">
        <v>7.3067700000000002</v>
      </c>
      <c r="EN476">
        <v>15.01693931616966</v>
      </c>
      <c r="EO476">
        <v>15.015000000000001</v>
      </c>
      <c r="EP476">
        <v>15.23841</v>
      </c>
      <c r="EQ476">
        <v>0.22340999999999939</v>
      </c>
      <c r="ER476">
        <v>15.015000000000001</v>
      </c>
      <c r="ES476">
        <v>6.9631270425330358</v>
      </c>
      <c r="ET476">
        <v>6.9613800000000001</v>
      </c>
      <c r="EU476">
        <v>7.1626399999999997</v>
      </c>
      <c r="EV476">
        <v>0.20125999999999961</v>
      </c>
      <c r="EW476">
        <v>6.9613800000000001</v>
      </c>
      <c r="EX476">
        <v>8.0538122736366233</v>
      </c>
      <c r="EY476">
        <v>8.0536200000000004</v>
      </c>
      <c r="EZ476">
        <v>8.0757700000000003</v>
      </c>
      <c r="FA476">
        <v>2.2149999999999889E-2</v>
      </c>
      <c r="FB476">
        <v>8.0536200000000004</v>
      </c>
      <c r="FC476">
        <v>0.49461459516403039</v>
      </c>
      <c r="FD476">
        <v>0.49455071969234099</v>
      </c>
      <c r="FE476">
        <v>0.5019091996314996</v>
      </c>
      <c r="FF476">
        <v>7.3584799391585576E-3</v>
      </c>
      <c r="FG476">
        <v>0.49455071969234099</v>
      </c>
      <c r="FH476">
        <v>1.156644589029973</v>
      </c>
      <c r="FI476">
        <v>1.127485117219349</v>
      </c>
      <c r="FJ476">
        <v>1.1568999250148679</v>
      </c>
      <c r="FK476">
        <v>2.9414807795518309E-2</v>
      </c>
      <c r="FL476">
        <v>1.1568999250148679</v>
      </c>
      <c r="FM476">
        <v>32.484461859613774</v>
      </c>
      <c r="FN476">
        <v>30.71</v>
      </c>
      <c r="FO476">
        <v>32.5</v>
      </c>
      <c r="FP476">
        <v>1.7899999999999989</v>
      </c>
      <c r="FQ476">
        <v>32.5</v>
      </c>
      <c r="FR476">
        <v>209.0177603656681</v>
      </c>
      <c r="FS476">
        <v>208.95320000000001</v>
      </c>
      <c r="FT476">
        <v>216.39058</v>
      </c>
      <c r="FU476">
        <v>7.4373799999999903</v>
      </c>
      <c r="FV476">
        <v>208.95320000000001</v>
      </c>
      <c r="FW476">
        <v>0.85224010660169902</v>
      </c>
      <c r="FX476">
        <v>0.82929799999999998</v>
      </c>
      <c r="FY476">
        <v>0.852441</v>
      </c>
      <c r="FZ476">
        <v>2.3143000000000021E-2</v>
      </c>
      <c r="GA476">
        <v>0.852441</v>
      </c>
      <c r="GB476">
        <v>2</v>
      </c>
      <c r="GC476">
        <v>3</v>
      </c>
    </row>
    <row r="477" spans="1:185" x14ac:dyDescent="0.3">
      <c r="A477" s="36" t="s">
        <v>2099</v>
      </c>
      <c r="B477">
        <v>-2.4765088261950109E-2</v>
      </c>
      <c r="C477">
        <v>1.947650265908536</v>
      </c>
      <c r="D477">
        <v>2.229400989320431</v>
      </c>
      <c r="E477">
        <v>-1.2636016980530731</v>
      </c>
      <c r="F477">
        <v>-0.50299859018015913</v>
      </c>
      <c r="G477">
        <v>1.7665002882332319</v>
      </c>
      <c r="H477">
        <v>-54.093579966123038</v>
      </c>
      <c r="I477">
        <v>9.7205575057635218E-2</v>
      </c>
      <c r="J477">
        <v>5.7600347867693913E-2</v>
      </c>
      <c r="K477">
        <v>0.37329992767410147</v>
      </c>
      <c r="L477">
        <v>0.30836005131621902</v>
      </c>
      <c r="M477">
        <v>0.28267011552265608</v>
      </c>
      <c r="N477">
        <v>0.2188499237749251</v>
      </c>
      <c r="O477">
        <v>-0.22642001796679301</v>
      </c>
      <c r="P477">
        <v>-7.5700941918678908E-3</v>
      </c>
      <c r="Q477">
        <v>-0.1170000560411032</v>
      </c>
      <c r="R477">
        <v>3.1270043808393107E-2</v>
      </c>
      <c r="S477">
        <v>1.4298400364687669</v>
      </c>
      <c r="T477">
        <v>-0.70338656291799406</v>
      </c>
      <c r="U477">
        <v>-0.68930948576744855</v>
      </c>
      <c r="V477">
        <v>1.968523338251903</v>
      </c>
      <c r="W477">
        <v>1.9641100129208</v>
      </c>
      <c r="X477">
        <v>0.17154659112968171</v>
      </c>
      <c r="Y477">
        <v>0.1440400806594323</v>
      </c>
      <c r="Z477">
        <v>9.8209774306498382E-2</v>
      </c>
      <c r="AA477">
        <v>0.119119751905348</v>
      </c>
      <c r="AB477">
        <v>64.120013455981123</v>
      </c>
      <c r="AC477">
        <v>-0.44640014832161018</v>
      </c>
      <c r="AD477">
        <v>1.962470108718211</v>
      </c>
      <c r="AE477">
        <v>0.61794673945129186</v>
      </c>
      <c r="AF477">
        <v>0.59044022898104254</v>
      </c>
      <c r="AG477">
        <v>0.80463898766678355</v>
      </c>
      <c r="AH477">
        <v>3.1439934478546448E-2</v>
      </c>
      <c r="AI477">
        <v>107.81025198103789</v>
      </c>
      <c r="AJ477">
        <v>-34.046331635429013</v>
      </c>
      <c r="AK477">
        <v>100.3450192934842</v>
      </c>
      <c r="AL477">
        <v>257.13196828582289</v>
      </c>
      <c r="AM477">
        <v>130.02299370779971</v>
      </c>
      <c r="AN477">
        <v>192.39999770636689</v>
      </c>
      <c r="AO477">
        <v>75.499936542816286</v>
      </c>
      <c r="AP477">
        <v>148.10001834906521</v>
      </c>
      <c r="AQ477">
        <v>18.019999923545559</v>
      </c>
      <c r="AR477">
        <v>4.34</v>
      </c>
      <c r="AS477">
        <v>11.23000137617989</v>
      </c>
      <c r="AT477">
        <v>-7.4083191940476869</v>
      </c>
      <c r="AU477">
        <v>-2.5200009174532592</v>
      </c>
      <c r="AV477">
        <v>-4.8883182765944291</v>
      </c>
      <c r="AW477">
        <v>2.4608953989719078</v>
      </c>
      <c r="AX477">
        <v>1.8591</v>
      </c>
      <c r="AY477">
        <v>2.4609000000000001</v>
      </c>
      <c r="AZ477">
        <v>0.60180000000000011</v>
      </c>
      <c r="BA477">
        <v>1.8591</v>
      </c>
      <c r="BB477">
        <v>0.94640026453235626</v>
      </c>
      <c r="BC477">
        <v>0.94640000000000002</v>
      </c>
      <c r="BD477">
        <v>0.98099999999999998</v>
      </c>
      <c r="BE477">
        <v>3.4599999999999957E-2</v>
      </c>
      <c r="BF477">
        <v>0.98099999999999998</v>
      </c>
      <c r="BG477">
        <v>15.250454188500621</v>
      </c>
      <c r="BH477">
        <v>9.2584999999999997</v>
      </c>
      <c r="BI477">
        <v>15.250500000000001</v>
      </c>
      <c r="BJ477">
        <v>5.9920000000000009</v>
      </c>
      <c r="BK477">
        <v>9.2584999999999997</v>
      </c>
      <c r="BL477">
        <v>7.0095934073337922</v>
      </c>
      <c r="BM477">
        <v>6.1473000000000004</v>
      </c>
      <c r="BN477">
        <v>7.0095999999999998</v>
      </c>
      <c r="BO477">
        <v>0.8622999999999994</v>
      </c>
      <c r="BP477">
        <v>6.1473000000000004</v>
      </c>
      <c r="BQ477">
        <v>5.6073873146796096</v>
      </c>
      <c r="BR477">
        <v>3.9481999999999999</v>
      </c>
      <c r="BS477">
        <v>5.6074000000000002</v>
      </c>
      <c r="BT477">
        <v>1.6592</v>
      </c>
      <c r="BU477">
        <v>3.9481999999999999</v>
      </c>
      <c r="BV477">
        <v>-1.8110807258361239</v>
      </c>
      <c r="BW477">
        <v>-1.8110999999999999</v>
      </c>
      <c r="BX477">
        <v>0.70989999999999998</v>
      </c>
      <c r="BY477">
        <v>2.5209999999999999</v>
      </c>
      <c r="BZ477">
        <v>0.70989999999999998</v>
      </c>
      <c r="CA477">
        <v>-3.7963065880789419</v>
      </c>
      <c r="CB477">
        <v>-4.6580000000000004</v>
      </c>
      <c r="CC477">
        <v>-3.7963</v>
      </c>
      <c r="CD477">
        <v>0.86170000000000035</v>
      </c>
      <c r="CE477">
        <v>-4.6580000000000004</v>
      </c>
      <c r="CF477">
        <v>44.29997935730168</v>
      </c>
      <c r="CG477">
        <v>41.6</v>
      </c>
      <c r="CH477">
        <v>44.3</v>
      </c>
      <c r="CI477">
        <v>2.6999999999999962</v>
      </c>
      <c r="CJ477">
        <v>41.6</v>
      </c>
      <c r="CK477">
        <v>17.19996712459157</v>
      </c>
      <c r="CL477">
        <v>12.9</v>
      </c>
      <c r="CM477">
        <v>17.2</v>
      </c>
      <c r="CN477">
        <v>4.2999999999999989</v>
      </c>
      <c r="CO477">
        <v>12.9</v>
      </c>
      <c r="CP477">
        <v>25.000077983526989</v>
      </c>
      <c r="CQ477">
        <v>25</v>
      </c>
      <c r="CR477">
        <v>35.200000000000003</v>
      </c>
      <c r="CS477">
        <v>10.199999999999999</v>
      </c>
      <c r="CT477">
        <v>35.200000000000003</v>
      </c>
      <c r="CU477">
        <v>8.8000000000000007</v>
      </c>
      <c r="CV477">
        <v>8.8000000000000007</v>
      </c>
      <c r="CW477">
        <v>8.8000000000000007</v>
      </c>
      <c r="CX477">
        <v>0</v>
      </c>
      <c r="CY477">
        <v>8.8000000000000007</v>
      </c>
      <c r="CZ477">
        <v>48.89986849836626</v>
      </c>
      <c r="DA477">
        <v>31.7</v>
      </c>
      <c r="DB477">
        <v>48.9</v>
      </c>
      <c r="DC477">
        <v>17.2</v>
      </c>
      <c r="DD477">
        <v>31.7</v>
      </c>
      <c r="DE477">
        <v>8.1999633018696514</v>
      </c>
      <c r="DF477">
        <v>3.4</v>
      </c>
      <c r="DG477">
        <v>8.1999999999999993</v>
      </c>
      <c r="DH477">
        <v>4.7999999999999989</v>
      </c>
      <c r="DI477">
        <v>3.4</v>
      </c>
      <c r="DJ477">
        <v>0.29912204108980822</v>
      </c>
      <c r="DK477">
        <v>0.27641196013289038</v>
      </c>
      <c r="DL477">
        <v>0.29912221471978379</v>
      </c>
      <c r="DM477">
        <v>2.271025458689346E-2</v>
      </c>
      <c r="DN477">
        <v>0.27641196013289038</v>
      </c>
      <c r="DO477">
        <v>2.4650606261870172</v>
      </c>
      <c r="DP477">
        <v>2.465058</v>
      </c>
      <c r="DQ477">
        <v>2.8085550000000001</v>
      </c>
      <c r="DR477">
        <v>0.34349700000000022</v>
      </c>
      <c r="DS477">
        <v>2.8085550000000001</v>
      </c>
      <c r="DT477">
        <v>4.5984946701132738</v>
      </c>
      <c r="DU477">
        <v>4.4245510000000001</v>
      </c>
      <c r="DV477">
        <v>4.5984959999999999</v>
      </c>
      <c r="DW477">
        <v>0.17394499999999979</v>
      </c>
      <c r="DX477">
        <v>4.4245510000000001</v>
      </c>
      <c r="DY477">
        <v>2.715317112737647</v>
      </c>
      <c r="DZ477">
        <v>2.7153119999999999</v>
      </c>
      <c r="EA477">
        <v>3.384042</v>
      </c>
      <c r="EB477">
        <v>0.66873000000000005</v>
      </c>
      <c r="EC477">
        <v>3.384042</v>
      </c>
      <c r="ED477">
        <v>4.6249644677383763</v>
      </c>
      <c r="EE477">
        <v>4.4245510000000001</v>
      </c>
      <c r="EF477">
        <v>4.6249659999999997</v>
      </c>
      <c r="EG477">
        <v>0.20041499999999959</v>
      </c>
      <c r="EH477">
        <v>4.4245510000000001</v>
      </c>
      <c r="EI477">
        <v>8.6318290627636785</v>
      </c>
      <c r="EJ477">
        <v>8.6318269999999995</v>
      </c>
      <c r="EK477">
        <v>8.9016300000000008</v>
      </c>
      <c r="EL477">
        <v>0.26980300000000129</v>
      </c>
      <c r="EM477">
        <v>8.9016300000000008</v>
      </c>
      <c r="EN477">
        <v>9.549764411890969</v>
      </c>
      <c r="EO477">
        <v>9.5497499999999995</v>
      </c>
      <c r="EP477">
        <v>11.43478</v>
      </c>
      <c r="EQ477">
        <v>1.88503</v>
      </c>
      <c r="ER477">
        <v>11.43478</v>
      </c>
      <c r="ES477">
        <v>8.4209856843651689</v>
      </c>
      <c r="ET477">
        <v>6.5485600000000002</v>
      </c>
      <c r="EU477">
        <v>8.4209999999999994</v>
      </c>
      <c r="EV477">
        <v>1.872439999999999</v>
      </c>
      <c r="EW477">
        <v>6.5485600000000002</v>
      </c>
      <c r="EX477">
        <v>1.128778727525799</v>
      </c>
      <c r="EY477">
        <v>1.1287499999999999</v>
      </c>
      <c r="EZ477">
        <v>4.8862199999999998</v>
      </c>
      <c r="FA477">
        <v>3.7574700000000001</v>
      </c>
      <c r="FB477">
        <v>4.8862199999999998</v>
      </c>
      <c r="FC477">
        <v>0.31879623617177932</v>
      </c>
      <c r="FD477">
        <v>0.31879575506497931</v>
      </c>
      <c r="FE477">
        <v>0.38172301097954647</v>
      </c>
      <c r="FF477">
        <v>6.2927255914567215E-2</v>
      </c>
      <c r="FG477">
        <v>0.38172301097954647</v>
      </c>
      <c r="FH477">
        <v>0.13404458011671591</v>
      </c>
      <c r="FI477">
        <v>0.13403990024937659</v>
      </c>
      <c r="FJ477">
        <v>0.74615182574489658</v>
      </c>
      <c r="FK477">
        <v>0.61211192549552007</v>
      </c>
      <c r="FL477">
        <v>0.74615182574489658</v>
      </c>
      <c r="FM477">
        <v>33.159991513557351</v>
      </c>
      <c r="FN477">
        <v>32.049999999999997</v>
      </c>
      <c r="FO477">
        <v>33.159999999999997</v>
      </c>
      <c r="FP477">
        <v>1.109999999999999</v>
      </c>
      <c r="FQ477">
        <v>32.049999999999997</v>
      </c>
      <c r="FR477">
        <v>213.16127334801629</v>
      </c>
      <c r="FS477">
        <v>213.16127</v>
      </c>
      <c r="FT477">
        <v>213.59917999999999</v>
      </c>
      <c r="FU477">
        <v>0.43790999999998798</v>
      </c>
      <c r="FV477">
        <v>213.59917999999999</v>
      </c>
      <c r="FW477">
        <v>0.82637999376896332</v>
      </c>
      <c r="FX477">
        <v>0.82556499999999999</v>
      </c>
      <c r="FY477">
        <v>0.82638</v>
      </c>
      <c r="FZ477">
        <v>8.1500000000001016E-4</v>
      </c>
      <c r="GA477">
        <v>0.82556499999999999</v>
      </c>
      <c r="GB477">
        <v>2</v>
      </c>
      <c r="GC477">
        <v>3</v>
      </c>
    </row>
    <row r="478" spans="1:185" x14ac:dyDescent="0.3">
      <c r="A478" s="36" t="s">
        <v>2102</v>
      </c>
      <c r="B478">
        <v>-1.8291785124172431E-2</v>
      </c>
      <c r="C478">
        <v>2.0410656591128729</v>
      </c>
      <c r="D478">
        <v>2.2565810343811301</v>
      </c>
      <c r="E478">
        <v>-1.1851689146642239</v>
      </c>
      <c r="F478">
        <v>-0.62908378808206022</v>
      </c>
      <c r="G478">
        <v>1.814158622345083</v>
      </c>
      <c r="H478">
        <v>-54.072216568247157</v>
      </c>
      <c r="I478">
        <v>5.3458928072960543E-2</v>
      </c>
      <c r="J478">
        <v>4.3258562808410887E-2</v>
      </c>
      <c r="K478">
        <v>0.37940435874812828</v>
      </c>
      <c r="L478">
        <v>0.33866667568119613</v>
      </c>
      <c r="M478">
        <v>0.34143393630391411</v>
      </c>
      <c r="N478">
        <v>0.22301124723771709</v>
      </c>
      <c r="O478">
        <v>-0.24030721103304281</v>
      </c>
      <c r="P478">
        <v>-1.7295963795325751E-2</v>
      </c>
      <c r="Q478">
        <v>-0.12880129143424429</v>
      </c>
      <c r="R478">
        <v>3.7192326619825668E-2</v>
      </c>
      <c r="S478">
        <v>1.5242471596224201</v>
      </c>
      <c r="T478">
        <v>-0.74214590146964632</v>
      </c>
      <c r="U478">
        <v>-0.71713572666809278</v>
      </c>
      <c r="V478">
        <v>1.971661901523277</v>
      </c>
      <c r="W478">
        <v>1.9678388572999339</v>
      </c>
      <c r="X478">
        <v>0.1648434599692481</v>
      </c>
      <c r="Y478">
        <v>0.14807769250160441</v>
      </c>
      <c r="Z478">
        <v>9.0236501787891846E-2</v>
      </c>
      <c r="AA478">
        <v>9.896103816241493E-2</v>
      </c>
      <c r="AB478">
        <v>67.045982916755804</v>
      </c>
      <c r="AC478">
        <v>-0.46159532466208503</v>
      </c>
      <c r="AD478">
        <v>1.9630865247264411</v>
      </c>
      <c r="AE478">
        <v>0.62643878463133307</v>
      </c>
      <c r="AF478">
        <v>0.60967301716368938</v>
      </c>
      <c r="AG478">
        <v>0.70408003778688344</v>
      </c>
      <c r="AH478">
        <v>2.4892599013085149E-2</v>
      </c>
      <c r="AI478">
        <v>124.8944206914033</v>
      </c>
      <c r="AJ478">
        <v>24.4603863034128</v>
      </c>
      <c r="AK478">
        <v>72.320761331299863</v>
      </c>
      <c r="AL478">
        <v>277.90201443949712</v>
      </c>
      <c r="AM478">
        <v>109.45557309053549</v>
      </c>
      <c r="AN478">
        <v>172.02959799399221</v>
      </c>
      <c r="AO478">
        <v>72.863849227635797</v>
      </c>
      <c r="AP478">
        <v>134.60993965887619</v>
      </c>
      <c r="AQ478">
        <v>17.92112060180234</v>
      </c>
      <c r="AR478">
        <v>3.9236783951937761</v>
      </c>
      <c r="AS478">
        <v>10.724017083244201</v>
      </c>
      <c r="AT478">
        <v>-5.5935619300413464</v>
      </c>
      <c r="AU478">
        <v>-1.363551759279066</v>
      </c>
      <c r="AV478">
        <v>-4.2300101707622799</v>
      </c>
      <c r="AW478">
        <v>2.1518313704148508</v>
      </c>
      <c r="AX478">
        <v>1.399</v>
      </c>
      <c r="AY478">
        <v>2.1991999999999998</v>
      </c>
      <c r="AZ478">
        <v>0.8001999999999998</v>
      </c>
      <c r="BA478">
        <v>2.1991999999999998</v>
      </c>
      <c r="BB478">
        <v>0.94766679414286714</v>
      </c>
      <c r="BC478">
        <v>0.94640000000000002</v>
      </c>
      <c r="BD478">
        <v>0.96779999999999999</v>
      </c>
      <c r="BE478">
        <v>2.1399999999999971E-2</v>
      </c>
      <c r="BF478">
        <v>0.94640000000000002</v>
      </c>
      <c r="BG478">
        <v>15.24766832144754</v>
      </c>
      <c r="BH478">
        <v>11.720499999999999</v>
      </c>
      <c r="BI478">
        <v>15.4696</v>
      </c>
      <c r="BJ478">
        <v>3.7490999999999999</v>
      </c>
      <c r="BK478">
        <v>15.4696</v>
      </c>
      <c r="BL478">
        <v>1.621358627164553</v>
      </c>
      <c r="BM478">
        <v>1.1501999999999999</v>
      </c>
      <c r="BN478">
        <v>9.1095000000000006</v>
      </c>
      <c r="BO478">
        <v>7.9593000000000007</v>
      </c>
      <c r="BP478">
        <v>1.1501999999999999</v>
      </c>
      <c r="BQ478">
        <v>0.9417791785497488</v>
      </c>
      <c r="BR478">
        <v>0.55430000000000001</v>
      </c>
      <c r="BS478">
        <v>7.1</v>
      </c>
      <c r="BT478">
        <v>6.5457000000000001</v>
      </c>
      <c r="BU478">
        <v>0.55430000000000001</v>
      </c>
      <c r="BV478">
        <v>0.26041014455247719</v>
      </c>
      <c r="BW478">
        <v>-1.6307</v>
      </c>
      <c r="BX478">
        <v>0.37940000000000002</v>
      </c>
      <c r="BY478">
        <v>2.0101</v>
      </c>
      <c r="BZ478">
        <v>0.37940000000000002</v>
      </c>
      <c r="CA478">
        <v>-1.202189323102226</v>
      </c>
      <c r="CB478">
        <v>-5.4692999999999996</v>
      </c>
      <c r="CC478">
        <v>-0.93369999999999997</v>
      </c>
      <c r="CD478">
        <v>4.5355999999999996</v>
      </c>
      <c r="CE478">
        <v>-0.93369999999999997</v>
      </c>
      <c r="CF478">
        <v>37.419658335115983</v>
      </c>
      <c r="CG478">
        <v>37.1</v>
      </c>
      <c r="CH478">
        <v>42.5</v>
      </c>
      <c r="CI478">
        <v>5.3999999999999986</v>
      </c>
      <c r="CJ478">
        <v>37.1</v>
      </c>
      <c r="CK478">
        <v>10.613738736317529</v>
      </c>
      <c r="CL478">
        <v>10.3</v>
      </c>
      <c r="CM478">
        <v>15.6</v>
      </c>
      <c r="CN478">
        <v>5.2999999999999989</v>
      </c>
      <c r="CO478">
        <v>10.3</v>
      </c>
      <c r="CP478">
        <v>24.857929628837351</v>
      </c>
      <c r="CQ478">
        <v>22.6</v>
      </c>
      <c r="CR478">
        <v>25</v>
      </c>
      <c r="CS478">
        <v>2.399999999999999</v>
      </c>
      <c r="CT478">
        <v>25</v>
      </c>
      <c r="CU478">
        <v>8.7940804012015583</v>
      </c>
      <c r="CV478">
        <v>8.6999999999999993</v>
      </c>
      <c r="CW478">
        <v>8.8000000000000007</v>
      </c>
      <c r="CX478">
        <v>0.10000000000000139</v>
      </c>
      <c r="CY478">
        <v>8.8000000000000007</v>
      </c>
      <c r="CZ478">
        <v>47.381608024031117</v>
      </c>
      <c r="DA478">
        <v>45.5</v>
      </c>
      <c r="DB478">
        <v>47.5</v>
      </c>
      <c r="DC478">
        <v>2</v>
      </c>
      <c r="DD478">
        <v>47.5</v>
      </c>
      <c r="DE478">
        <v>1.719658335115976</v>
      </c>
      <c r="DF478">
        <v>1.4</v>
      </c>
      <c r="DG478">
        <v>6.8</v>
      </c>
      <c r="DH478">
        <v>5.4</v>
      </c>
      <c r="DI478">
        <v>1.4</v>
      </c>
      <c r="DJ478">
        <v>0.27809107304914388</v>
      </c>
      <c r="DK478">
        <v>0.27501853224610823</v>
      </c>
      <c r="DL478">
        <v>0.32692307692307693</v>
      </c>
      <c r="DM478">
        <v>5.19045446769687E-2</v>
      </c>
      <c r="DN478">
        <v>0.27501853224610823</v>
      </c>
      <c r="DO478">
        <v>2.3433030397446242</v>
      </c>
      <c r="DP478">
        <v>2.339286</v>
      </c>
      <c r="DQ478">
        <v>2.407146</v>
      </c>
      <c r="DR478">
        <v>6.7860000000000031E-2</v>
      </c>
      <c r="DS478">
        <v>2.339286</v>
      </c>
      <c r="DT478">
        <v>4.0739115895028002</v>
      </c>
      <c r="DU478">
        <v>4.0418630000000002</v>
      </c>
      <c r="DV478">
        <v>4.5832610000000003</v>
      </c>
      <c r="DW478">
        <v>0.54139800000000005</v>
      </c>
      <c r="DX478">
        <v>4.0418630000000002</v>
      </c>
      <c r="DY478">
        <v>2.527658619292998</v>
      </c>
      <c r="DZ478">
        <v>2.523269</v>
      </c>
      <c r="EA478">
        <v>2.597423</v>
      </c>
      <c r="EB478">
        <v>7.4154000000000053E-2</v>
      </c>
      <c r="EC478">
        <v>2.523269</v>
      </c>
      <c r="ED478">
        <v>4.4396237474655242</v>
      </c>
      <c r="EE478">
        <v>4.4305859999999999</v>
      </c>
      <c r="EF478">
        <v>4.5832610000000003</v>
      </c>
      <c r="EG478">
        <v>0.15267500000000031</v>
      </c>
      <c r="EH478">
        <v>4.4305859999999999</v>
      </c>
      <c r="EI478">
        <v>8.6934061584824782</v>
      </c>
      <c r="EJ478">
        <v>8.6846490000000003</v>
      </c>
      <c r="EK478">
        <v>8.8325840000000007</v>
      </c>
      <c r="EL478">
        <v>0.1479350000000004</v>
      </c>
      <c r="EM478">
        <v>8.6846490000000003</v>
      </c>
      <c r="EN478">
        <v>7.3466398623131441</v>
      </c>
      <c r="EO478">
        <v>7.2362500000000001</v>
      </c>
      <c r="EP478">
        <v>9.10107</v>
      </c>
      <c r="EQ478">
        <v>1.8648199999999999</v>
      </c>
      <c r="ER478">
        <v>7.2362500000000001</v>
      </c>
      <c r="ES478">
        <v>6.3546519813071276</v>
      </c>
      <c r="ET478">
        <v>6.3222699999999996</v>
      </c>
      <c r="EU478">
        <v>6.8693</v>
      </c>
      <c r="EV478">
        <v>0.54703000000000035</v>
      </c>
      <c r="EW478">
        <v>6.3222699999999996</v>
      </c>
      <c r="EX478">
        <v>0.9919878810060152</v>
      </c>
      <c r="EY478">
        <v>0.91398000000000001</v>
      </c>
      <c r="EZ478">
        <v>2.23177</v>
      </c>
      <c r="FA478">
        <v>1.31779</v>
      </c>
      <c r="FB478">
        <v>0.91398000000000001</v>
      </c>
      <c r="FC478">
        <v>0.26886187069672363</v>
      </c>
      <c r="FD478">
        <v>0.26482197961131509</v>
      </c>
      <c r="FE478">
        <v>0.33306800815078957</v>
      </c>
      <c r="FF478">
        <v>6.8246028539474479E-2</v>
      </c>
      <c r="FG478">
        <v>0.26482197961131509</v>
      </c>
      <c r="FH478">
        <v>0.155239697826457</v>
      </c>
      <c r="FI478">
        <v>0.14456516409454201</v>
      </c>
      <c r="FJ478">
        <v>0.32489045463147631</v>
      </c>
      <c r="FK478">
        <v>0.1803252905369343</v>
      </c>
      <c r="FL478">
        <v>0.14456516409454201</v>
      </c>
      <c r="FM478">
        <v>32.461585925767473</v>
      </c>
      <c r="FN478">
        <v>32.01</v>
      </c>
      <c r="FO478">
        <v>32.49</v>
      </c>
      <c r="FP478">
        <v>0.48000000000000398</v>
      </c>
      <c r="FQ478">
        <v>32.49</v>
      </c>
      <c r="FR478">
        <v>187.67744569595459</v>
      </c>
      <c r="FS478">
        <v>187.27659</v>
      </c>
      <c r="FT478">
        <v>194.04826</v>
      </c>
      <c r="FU478">
        <v>6.7716700000000003</v>
      </c>
      <c r="FV478">
        <v>187.27659</v>
      </c>
      <c r="FW478">
        <v>0.85418711636454037</v>
      </c>
      <c r="FX478">
        <v>0.82877599999999996</v>
      </c>
      <c r="FY478">
        <v>0.85578600000000005</v>
      </c>
      <c r="FZ478">
        <v>2.7010000000000089E-2</v>
      </c>
      <c r="GA478">
        <v>0.85578600000000005</v>
      </c>
      <c r="GB478">
        <v>2</v>
      </c>
      <c r="GC478">
        <v>3</v>
      </c>
    </row>
    <row r="479" spans="1:185" x14ac:dyDescent="0.3">
      <c r="A479" s="36" t="s">
        <v>2105</v>
      </c>
      <c r="B479">
        <v>-5.8250204724681238E-2</v>
      </c>
      <c r="C479">
        <v>1.7533403634026159</v>
      </c>
      <c r="D479">
        <v>2.1521257241905229</v>
      </c>
      <c r="E479">
        <v>-1.0269707709982669</v>
      </c>
      <c r="F479">
        <v>-0.72133046660591471</v>
      </c>
      <c r="G479">
        <v>1.748309663891856</v>
      </c>
      <c r="H479">
        <v>-54.17086680430485</v>
      </c>
      <c r="I479">
        <v>4.4401428980504552E-2</v>
      </c>
      <c r="J479">
        <v>0.16659136597153151</v>
      </c>
      <c r="K479">
        <v>0.27672018553937361</v>
      </c>
      <c r="L479">
        <v>0.15384491376043519</v>
      </c>
      <c r="M479">
        <v>0.15769053534652341</v>
      </c>
      <c r="N479">
        <v>0.24036276815426741</v>
      </c>
      <c r="O479">
        <v>-0.21042430307761451</v>
      </c>
      <c r="P479">
        <v>2.9938465076652879E-2</v>
      </c>
      <c r="Q479">
        <v>-9.0242233569203259E-2</v>
      </c>
      <c r="R479">
        <v>1.6944342651371139E-2</v>
      </c>
      <c r="S479">
        <v>1.1630383176046351</v>
      </c>
      <c r="T479">
        <v>-0.61338534702397807</v>
      </c>
      <c r="U479">
        <v>-0.51686774771086419</v>
      </c>
      <c r="V479">
        <v>1.9671484388754501</v>
      </c>
      <c r="W479">
        <v>1.95832913645275</v>
      </c>
      <c r="X479">
        <v>0.2302728589457281</v>
      </c>
      <c r="Y479">
        <v>0.2121639671444687</v>
      </c>
      <c r="Z479">
        <v>7.7919982651764474E-2</v>
      </c>
      <c r="AA479">
        <v>9.1803090191188888E-2</v>
      </c>
      <c r="AB479">
        <v>50.003935310466289</v>
      </c>
      <c r="AC479">
        <v>-0.352218792296213</v>
      </c>
      <c r="AD479">
        <v>1.927487641792742</v>
      </c>
      <c r="AE479">
        <v>0.58249165124194113</v>
      </c>
      <c r="AF479">
        <v>0.56438275944068172</v>
      </c>
      <c r="AG479">
        <v>0.98260130063899565</v>
      </c>
      <c r="AH479">
        <v>1.491360250713766E-2</v>
      </c>
      <c r="AI479">
        <v>237.82743643344389</v>
      </c>
      <c r="AJ479">
        <v>178.1084036731931</v>
      </c>
      <c r="AK479">
        <v>220.89209259865851</v>
      </c>
      <c r="AL479">
        <v>314.48178467711239</v>
      </c>
      <c r="AM479">
        <v>237.81496751382571</v>
      </c>
      <c r="AN479">
        <v>356.37202365927459</v>
      </c>
      <c r="AO479">
        <v>109.9526285025955</v>
      </c>
      <c r="AP479">
        <v>269.42851412434891</v>
      </c>
      <c r="AQ479">
        <v>18.35229975171583</v>
      </c>
      <c r="AR479">
        <v>3.869638052686323</v>
      </c>
      <c r="AS479">
        <v>11.1818194524219</v>
      </c>
      <c r="AT479">
        <v>-9.6637006964644616</v>
      </c>
      <c r="AU479">
        <v>-5.4055129252272236</v>
      </c>
      <c r="AV479">
        <v>-4.258187771237238</v>
      </c>
      <c r="AW479">
        <v>1.4204337018233131</v>
      </c>
      <c r="AX479">
        <v>0.77229999999999999</v>
      </c>
      <c r="AY479">
        <v>1.5022</v>
      </c>
      <c r="AZ479">
        <v>0.72989999999999999</v>
      </c>
      <c r="BA479">
        <v>1.3119000000000001</v>
      </c>
      <c r="BB479">
        <v>0.88586778852210646</v>
      </c>
      <c r="BC479">
        <v>0.85750000000000004</v>
      </c>
      <c r="BD479">
        <v>0.94369999999999998</v>
      </c>
      <c r="BE479">
        <v>8.6199999999999943E-2</v>
      </c>
      <c r="BF479">
        <v>0.88160000000000005</v>
      </c>
      <c r="BG479">
        <v>23.375529932475231</v>
      </c>
      <c r="BH479">
        <v>16.337399999999999</v>
      </c>
      <c r="BI479">
        <v>26.8004</v>
      </c>
      <c r="BJ479">
        <v>10.462999999999999</v>
      </c>
      <c r="BK479">
        <v>23.8202</v>
      </c>
      <c r="BL479">
        <v>2.4000170961971219</v>
      </c>
      <c r="BM479">
        <v>1.8809</v>
      </c>
      <c r="BN479">
        <v>3.5817000000000001</v>
      </c>
      <c r="BO479">
        <v>1.7008000000000001</v>
      </c>
      <c r="BP479">
        <v>1.8809</v>
      </c>
      <c r="BQ479">
        <v>1.8896522641091811</v>
      </c>
      <c r="BR479">
        <v>1.1944999999999999</v>
      </c>
      <c r="BS479">
        <v>2.6987999999999999</v>
      </c>
      <c r="BT479">
        <v>1.5043</v>
      </c>
      <c r="BU479">
        <v>1.1944999999999999</v>
      </c>
      <c r="BV479">
        <v>-0.52696055023873523</v>
      </c>
      <c r="BW479">
        <v>-0.71319999999999995</v>
      </c>
      <c r="BX479">
        <v>0.2387</v>
      </c>
      <c r="BY479">
        <v>0.95189999999999997</v>
      </c>
      <c r="BZ479">
        <v>0.2387</v>
      </c>
      <c r="CA479">
        <v>-1.362710497693983</v>
      </c>
      <c r="CB479">
        <v>-2.3250000000000002</v>
      </c>
      <c r="CC479">
        <v>-1.1385000000000001</v>
      </c>
      <c r="CD479">
        <v>1.1865000000000001</v>
      </c>
      <c r="CE479">
        <v>-1.4332</v>
      </c>
      <c r="CF479">
        <v>86.943509534925738</v>
      </c>
      <c r="CG479">
        <v>73.900000000000006</v>
      </c>
      <c r="CH479">
        <v>99.7</v>
      </c>
      <c r="CI479">
        <v>25.8</v>
      </c>
      <c r="CJ479">
        <v>73.900000000000006</v>
      </c>
      <c r="CK479">
        <v>27.228497949537029</v>
      </c>
      <c r="CL479">
        <v>24.8</v>
      </c>
      <c r="CM479">
        <v>28.5</v>
      </c>
      <c r="CN479">
        <v>3.6999999999999988</v>
      </c>
      <c r="CO479">
        <v>26.9</v>
      </c>
      <c r="CP479">
        <v>54.719809544913588</v>
      </c>
      <c r="CQ479">
        <v>45.3</v>
      </c>
      <c r="CR479">
        <v>75.7</v>
      </c>
      <c r="CS479">
        <v>30.400000000000009</v>
      </c>
      <c r="CT479">
        <v>45.3</v>
      </c>
      <c r="CU479">
        <v>12.5941231590954</v>
      </c>
      <c r="CV479">
        <v>9.8000000000000007</v>
      </c>
      <c r="CW479">
        <v>22.6</v>
      </c>
      <c r="CX479">
        <v>12.8</v>
      </c>
      <c r="CY479">
        <v>9.8000000000000007</v>
      </c>
      <c r="CZ479">
        <v>50.126139802370837</v>
      </c>
      <c r="DA479">
        <v>22.3</v>
      </c>
      <c r="DB479">
        <v>63.5</v>
      </c>
      <c r="DC479">
        <v>41.2</v>
      </c>
      <c r="DD479">
        <v>63.5</v>
      </c>
      <c r="DE479">
        <v>14.30411342928558</v>
      </c>
      <c r="DF479">
        <v>3.2</v>
      </c>
      <c r="DG479">
        <v>17.600000000000001</v>
      </c>
      <c r="DH479">
        <v>14.4</v>
      </c>
      <c r="DI479">
        <v>13.8</v>
      </c>
      <c r="DJ479">
        <v>0.32284436348586532</v>
      </c>
      <c r="DK479">
        <v>0.26196384260900391</v>
      </c>
      <c r="DL479">
        <v>0.38869395711500981</v>
      </c>
      <c r="DM479">
        <v>0.12673011450600591</v>
      </c>
      <c r="DN479">
        <v>0.26196384260900391</v>
      </c>
      <c r="DO479">
        <v>3.9632153385035869</v>
      </c>
      <c r="DP479">
        <v>3.3618589999999999</v>
      </c>
      <c r="DQ479">
        <v>4.4462339999999996</v>
      </c>
      <c r="DR479">
        <v>1.0843750000000001</v>
      </c>
      <c r="DS479">
        <v>3.9632200000000002</v>
      </c>
      <c r="DT479">
        <v>5.8359426358150142</v>
      </c>
      <c r="DU479">
        <v>5.2102680000000001</v>
      </c>
      <c r="DV479">
        <v>6.4648009999999996</v>
      </c>
      <c r="DW479">
        <v>1.254532999999999</v>
      </c>
      <c r="DX479">
        <v>5.7017290000000003</v>
      </c>
      <c r="DY479">
        <v>4.1239891340516817</v>
      </c>
      <c r="DZ479">
        <v>3.905052</v>
      </c>
      <c r="EA479">
        <v>4.4462339999999996</v>
      </c>
      <c r="EB479">
        <v>0.54118199999999961</v>
      </c>
      <c r="EC479">
        <v>4.1310520000000004</v>
      </c>
      <c r="ED479">
        <v>6.8242438564633296</v>
      </c>
      <c r="EE479">
        <v>5.2619350000000003</v>
      </c>
      <c r="EF479">
        <v>7.2523929999999996</v>
      </c>
      <c r="EG479">
        <v>1.990457999999999</v>
      </c>
      <c r="EH479">
        <v>7.2437709999999997</v>
      </c>
      <c r="EI479">
        <v>7.5033464350658754</v>
      </c>
      <c r="EJ479">
        <v>7.4523780000000004</v>
      </c>
      <c r="EK479">
        <v>8.9202010000000005</v>
      </c>
      <c r="EL479">
        <v>1.4678230000000001</v>
      </c>
      <c r="EM479">
        <v>7.5620529999999997</v>
      </c>
      <c r="EN479">
        <v>28.430534604858298</v>
      </c>
      <c r="EO479">
        <v>24.827459999999999</v>
      </c>
      <c r="EP479">
        <v>30.977239999999998</v>
      </c>
      <c r="EQ479">
        <v>6.1497799999999998</v>
      </c>
      <c r="ER479">
        <v>28.27431</v>
      </c>
      <c r="ES479">
        <v>16.898681075380509</v>
      </c>
      <c r="ET479">
        <v>12.273289999999999</v>
      </c>
      <c r="EU479">
        <v>18.42755</v>
      </c>
      <c r="EV479">
        <v>6.1542600000000007</v>
      </c>
      <c r="EW479">
        <v>14.773110000000001</v>
      </c>
      <c r="EX479">
        <v>11.53185352947779</v>
      </c>
      <c r="EY479">
        <v>6.5742200000000004</v>
      </c>
      <c r="EZ479">
        <v>18.70196</v>
      </c>
      <c r="FA479">
        <v>12.127739999999999</v>
      </c>
      <c r="FB479">
        <v>13.501200000000001</v>
      </c>
      <c r="FC479">
        <v>0.60230010770140074</v>
      </c>
      <c r="FD479">
        <v>0.52596906951573474</v>
      </c>
      <c r="FE479">
        <v>0.65625199271152179</v>
      </c>
      <c r="FF479">
        <v>0.13028292319578699</v>
      </c>
      <c r="FG479">
        <v>0.59899049366707002</v>
      </c>
      <c r="FH479">
        <v>0.68535025763226542</v>
      </c>
      <c r="FI479">
        <v>0.36016729084809052</v>
      </c>
      <c r="FJ479">
        <v>1.5235465097333829</v>
      </c>
      <c r="FK479">
        <v>1.1633792188852921</v>
      </c>
      <c r="FL479">
        <v>0.91390370747933236</v>
      </c>
      <c r="FM479">
        <v>34.575778548636848</v>
      </c>
      <c r="FN479">
        <v>31.83</v>
      </c>
      <c r="FO479">
        <v>35.86</v>
      </c>
      <c r="FP479">
        <v>4.0300000000000011</v>
      </c>
      <c r="FQ479">
        <v>32.590000000000003</v>
      </c>
      <c r="FR479">
        <v>358.17171094715349</v>
      </c>
      <c r="FS479">
        <v>342.49092999999999</v>
      </c>
      <c r="FT479">
        <v>362.75461000000001</v>
      </c>
      <c r="FU479">
        <v>20.263680000000019</v>
      </c>
      <c r="FV479">
        <v>358.27310999999997</v>
      </c>
      <c r="FW479">
        <v>0.79049048010313105</v>
      </c>
      <c r="FX479">
        <v>0.78071000000000002</v>
      </c>
      <c r="FY479">
        <v>0.81995700000000005</v>
      </c>
      <c r="FZ479">
        <v>3.9247000000000032E-2</v>
      </c>
      <c r="GA479">
        <v>0.78904700000000005</v>
      </c>
      <c r="GB479">
        <v>13</v>
      </c>
      <c r="GC479">
        <v>54</v>
      </c>
    </row>
    <row r="480" spans="1:185" x14ac:dyDescent="0.3">
      <c r="A480" s="36" t="s">
        <v>2108</v>
      </c>
      <c r="B480">
        <v>-4.2513762261806753E-2</v>
      </c>
      <c r="C480">
        <v>1.88015</v>
      </c>
      <c r="D480">
        <v>1.733150309791315</v>
      </c>
      <c r="E480">
        <v>-0.71335051631885893</v>
      </c>
      <c r="F480">
        <v>-0.70174975905119918</v>
      </c>
      <c r="G480">
        <v>1.4151002753700579</v>
      </c>
      <c r="H480">
        <v>-54.172106648355623</v>
      </c>
      <c r="I480">
        <v>5.2500688425145339E-2</v>
      </c>
      <c r="J480">
        <v>0.14785478455476009</v>
      </c>
      <c r="K480">
        <v>0.171839772819702</v>
      </c>
      <c r="L480">
        <v>-1.6612531323344112E-2</v>
      </c>
      <c r="M480">
        <v>9.8685960759766711E-2</v>
      </c>
      <c r="N480">
        <v>0.1957001445692805</v>
      </c>
      <c r="O480">
        <v>-0.2287800137685029</v>
      </c>
      <c r="P480">
        <v>-3.3079869199222393E-2</v>
      </c>
      <c r="Q480">
        <v>-0.13092494148386261</v>
      </c>
      <c r="R480">
        <v>4.3794927715359741E-2</v>
      </c>
      <c r="S480">
        <v>0.82229994492598824</v>
      </c>
      <c r="T480">
        <v>-0.55754651750788509</v>
      </c>
      <c r="U480">
        <v>-0.54392487952559954</v>
      </c>
      <c r="V480">
        <v>1.951004980494621</v>
      </c>
      <c r="W480">
        <v>1.9456050722846401</v>
      </c>
      <c r="X480">
        <v>0.21275518931691489</v>
      </c>
      <c r="Y480">
        <v>0.20388008261101739</v>
      </c>
      <c r="Z480">
        <v>3.6240006884251448E-2</v>
      </c>
      <c r="AA480">
        <v>5.2205086053143168E-2</v>
      </c>
      <c r="AB480">
        <v>49.855003442125721</v>
      </c>
      <c r="AC480">
        <v>-0.39150986919922243</v>
      </c>
      <c r="AD480">
        <v>1.9150750860531429</v>
      </c>
      <c r="AE480">
        <v>0.60426505851613732</v>
      </c>
      <c r="AF480">
        <v>0.59538995181023979</v>
      </c>
      <c r="AG480">
        <v>0.97993952357796876</v>
      </c>
      <c r="AH480">
        <v>6.1000413055087204E-3</v>
      </c>
      <c r="AI480">
        <v>349.57990181807901</v>
      </c>
      <c r="AJ480">
        <v>286.30362131459742</v>
      </c>
      <c r="AK480">
        <v>306.84014606813753</v>
      </c>
      <c r="AL480">
        <v>455.59598810592331</v>
      </c>
      <c r="AM480">
        <v>289.27155197609852</v>
      </c>
      <c r="AN480">
        <v>371.1</v>
      </c>
      <c r="AO480">
        <v>157.00006884251451</v>
      </c>
      <c r="AP480">
        <v>323.5</v>
      </c>
      <c r="AQ480">
        <v>20.304989673622821</v>
      </c>
      <c r="AR480">
        <v>5.32</v>
      </c>
      <c r="AS480">
        <v>12.40997934724564</v>
      </c>
      <c r="AT480">
        <v>-14.669654197962879</v>
      </c>
      <c r="AU480">
        <v>-7.41</v>
      </c>
      <c r="AV480">
        <v>-7.259654197962881</v>
      </c>
      <c r="AW480">
        <v>0.96346765810497792</v>
      </c>
      <c r="AX480">
        <v>0.93779999999999997</v>
      </c>
      <c r="AY480">
        <v>0.98909999999999998</v>
      </c>
      <c r="AZ480">
        <v>5.1300000000000012E-2</v>
      </c>
      <c r="BA480">
        <v>0.98909999999999998</v>
      </c>
      <c r="BB480">
        <v>0.96345010326377178</v>
      </c>
      <c r="BC480">
        <v>0.96330000000000005</v>
      </c>
      <c r="BD480">
        <v>0.96360000000000001</v>
      </c>
      <c r="BE480">
        <v>2.9999999999996701E-4</v>
      </c>
      <c r="BF480">
        <v>0.96360000000000001</v>
      </c>
      <c r="BG480">
        <v>13.023286024969551</v>
      </c>
      <c r="BH480">
        <v>13.003</v>
      </c>
      <c r="BI480">
        <v>13.0436</v>
      </c>
      <c r="BJ480">
        <v>4.0599999999999532E-2</v>
      </c>
      <c r="BK480">
        <v>13.003</v>
      </c>
      <c r="BL480">
        <v>11.507057937223619</v>
      </c>
      <c r="BM480">
        <v>11.446</v>
      </c>
      <c r="BN480">
        <v>11.568199999999999</v>
      </c>
      <c r="BO480">
        <v>0.12219999999999941</v>
      </c>
      <c r="BP480">
        <v>11.446</v>
      </c>
      <c r="BQ480">
        <v>9.3428681947582852</v>
      </c>
      <c r="BR480">
        <v>9.2966999999999995</v>
      </c>
      <c r="BS480">
        <v>9.3890999999999991</v>
      </c>
      <c r="BT480">
        <v>9.2399999999999594E-2</v>
      </c>
      <c r="BU480">
        <v>9.2966999999999995</v>
      </c>
      <c r="BV480">
        <v>-3.8123064711963659</v>
      </c>
      <c r="BW480">
        <v>-3.8216999999999999</v>
      </c>
      <c r="BX480">
        <v>-3.8029000000000002</v>
      </c>
      <c r="BY480">
        <v>1.8799999999999709E-2</v>
      </c>
      <c r="BZ480">
        <v>-3.8216999999999999</v>
      </c>
      <c r="CA480">
        <v>-5.5305617235619184</v>
      </c>
      <c r="CB480">
        <v>-5.5861999999999998</v>
      </c>
      <c r="CC480">
        <v>-5.4749999999999996</v>
      </c>
      <c r="CD480">
        <v>0.1112000000000002</v>
      </c>
      <c r="CE480">
        <v>-5.4749999999999996</v>
      </c>
      <c r="CF480">
        <v>47.6</v>
      </c>
      <c r="CG480">
        <v>47.6</v>
      </c>
      <c r="CH480">
        <v>47.6</v>
      </c>
      <c r="CI480">
        <v>0</v>
      </c>
      <c r="CJ480">
        <v>47.6</v>
      </c>
      <c r="CK480">
        <v>13.550034421257269</v>
      </c>
      <c r="CL480">
        <v>13.5</v>
      </c>
      <c r="CM480">
        <v>13.6</v>
      </c>
      <c r="CN480">
        <v>9.9999999999999645E-2</v>
      </c>
      <c r="CO480">
        <v>13.6</v>
      </c>
      <c r="CP480">
        <v>60.899931157485462</v>
      </c>
      <c r="CQ480">
        <v>60.8</v>
      </c>
      <c r="CR480">
        <v>61</v>
      </c>
      <c r="CS480">
        <v>0.20000000000000279</v>
      </c>
      <c r="CT480">
        <v>60.8</v>
      </c>
      <c r="CU480">
        <v>10.3</v>
      </c>
      <c r="CV480">
        <v>10.3</v>
      </c>
      <c r="CW480">
        <v>10.3</v>
      </c>
      <c r="CX480">
        <v>0</v>
      </c>
      <c r="CY480">
        <v>10.3</v>
      </c>
      <c r="CZ480">
        <v>96.100137685029068</v>
      </c>
      <c r="DA480">
        <v>95.9</v>
      </c>
      <c r="DB480">
        <v>96.3</v>
      </c>
      <c r="DC480">
        <v>0.39999999999999147</v>
      </c>
      <c r="DD480">
        <v>96.3</v>
      </c>
      <c r="DE480">
        <v>3.2</v>
      </c>
      <c r="DF480">
        <v>3.2</v>
      </c>
      <c r="DG480">
        <v>3.2</v>
      </c>
      <c r="DH480">
        <v>0</v>
      </c>
      <c r="DI480">
        <v>3.2</v>
      </c>
      <c r="DJ480">
        <v>0.1471406491499227</v>
      </c>
      <c r="DK480">
        <v>0.1471406491499227</v>
      </c>
      <c r="DL480">
        <v>0.1471406491499227</v>
      </c>
      <c r="DM480">
        <v>0</v>
      </c>
      <c r="DN480">
        <v>0.1471406491499227</v>
      </c>
      <c r="DO480">
        <v>3.333368431346611</v>
      </c>
      <c r="DP480">
        <v>3.140933</v>
      </c>
      <c r="DQ480">
        <v>3.5260690000000001</v>
      </c>
      <c r="DR480">
        <v>0.38513600000000009</v>
      </c>
      <c r="DS480">
        <v>3.140933</v>
      </c>
      <c r="DT480">
        <v>7.1218933073870776</v>
      </c>
      <c r="DU480">
        <v>6.9822610000000003</v>
      </c>
      <c r="DV480">
        <v>7.2617180000000001</v>
      </c>
      <c r="DW480">
        <v>0.27945699999999979</v>
      </c>
      <c r="DX480">
        <v>6.9822610000000003</v>
      </c>
      <c r="DY480">
        <v>3.9893765575336149</v>
      </c>
      <c r="DZ480">
        <v>3.946412</v>
      </c>
      <c r="EA480">
        <v>4.0322820000000004</v>
      </c>
      <c r="EB480">
        <v>8.5870000000000335E-2</v>
      </c>
      <c r="EC480">
        <v>4.0322820000000004</v>
      </c>
      <c r="ED480">
        <v>8.4913049433239536</v>
      </c>
      <c r="EE480">
        <v>8.4084819999999993</v>
      </c>
      <c r="EF480">
        <v>8.5742419999999999</v>
      </c>
      <c r="EG480">
        <v>0.1657600000000006</v>
      </c>
      <c r="EH480">
        <v>8.4084819999999993</v>
      </c>
      <c r="EI480">
        <v>7.7454286613266596</v>
      </c>
      <c r="EJ480">
        <v>7.7386530000000002</v>
      </c>
      <c r="EK480">
        <v>7.7521950000000004</v>
      </c>
      <c r="EL480">
        <v>1.354200000000017E-2</v>
      </c>
      <c r="EM480">
        <v>7.7521950000000004</v>
      </c>
      <c r="EN480">
        <v>24.617523856000279</v>
      </c>
      <c r="EO480">
        <v>24.110430000000001</v>
      </c>
      <c r="EP480">
        <v>25.123919999999998</v>
      </c>
      <c r="EQ480">
        <v>1.0134899999999969</v>
      </c>
      <c r="ER480">
        <v>25.123919999999998</v>
      </c>
      <c r="ES480">
        <v>5.8498000000000001</v>
      </c>
      <c r="ET480">
        <v>5.8498000000000001</v>
      </c>
      <c r="EU480">
        <v>5.8498000000000001</v>
      </c>
      <c r="EV480">
        <v>0</v>
      </c>
      <c r="EW480">
        <v>5.8498000000000001</v>
      </c>
      <c r="EX480">
        <v>18.76772385600027</v>
      </c>
      <c r="EY480">
        <v>18.260629999999999</v>
      </c>
      <c r="EZ480">
        <v>19.27412</v>
      </c>
      <c r="FA480">
        <v>1.0134900000000009</v>
      </c>
      <c r="FB480">
        <v>19.27412</v>
      </c>
      <c r="FC480">
        <v>0.45877733523820752</v>
      </c>
      <c r="FD480">
        <v>0.44932702783392447</v>
      </c>
      <c r="FE480">
        <v>0.46821463993538448</v>
      </c>
      <c r="FF480">
        <v>1.888761210145995E-2</v>
      </c>
      <c r="FG480">
        <v>0.46821463993538448</v>
      </c>
      <c r="FH480">
        <v>3.208267608465293</v>
      </c>
      <c r="FI480">
        <v>3.1215819344251079</v>
      </c>
      <c r="FJ480">
        <v>3.2948340114191939</v>
      </c>
      <c r="FK480">
        <v>0.17325207699408551</v>
      </c>
      <c r="FL480">
        <v>3.2948340114191939</v>
      </c>
      <c r="FM480">
        <v>38.384920831108289</v>
      </c>
      <c r="FN480">
        <v>38.270000000000003</v>
      </c>
      <c r="FO480">
        <v>38.5</v>
      </c>
      <c r="FP480">
        <v>0.2299999999999969</v>
      </c>
      <c r="FQ480">
        <v>38.270000000000003</v>
      </c>
      <c r="FR480">
        <v>371.37561287950331</v>
      </c>
      <c r="FS480">
        <v>371.25513999999998</v>
      </c>
      <c r="FT480">
        <v>371.49592000000001</v>
      </c>
      <c r="FU480">
        <v>0.2407800000000293</v>
      </c>
      <c r="FV480">
        <v>371.49592000000001</v>
      </c>
      <c r="FW480">
        <v>0.74052981619048619</v>
      </c>
      <c r="FX480">
        <v>0.740263</v>
      </c>
      <c r="FY480">
        <v>0.74079700000000004</v>
      </c>
      <c r="FZ480">
        <v>5.3400000000003445E-4</v>
      </c>
      <c r="GA480">
        <v>0.740263</v>
      </c>
      <c r="GB480">
        <v>2</v>
      </c>
      <c r="GC480">
        <v>2</v>
      </c>
    </row>
    <row r="481" spans="1:185" x14ac:dyDescent="0.3">
      <c r="A481" s="36" t="s">
        <v>2111</v>
      </c>
      <c r="B481">
        <v>-3.3348207692148288E-2</v>
      </c>
      <c r="C481">
        <v>1.8662723375444461</v>
      </c>
      <c r="D481">
        <v>2.13106664508215</v>
      </c>
      <c r="E481">
        <v>-1.112164041555799</v>
      </c>
      <c r="F481">
        <v>-0.60273353915612171</v>
      </c>
      <c r="G481">
        <v>1.7148859931018501</v>
      </c>
      <c r="H481">
        <v>-54.11664982998483</v>
      </c>
      <c r="I481">
        <v>0.1429201559244786</v>
      </c>
      <c r="J481">
        <v>0.26062078939684319</v>
      </c>
      <c r="K481">
        <v>0.31575823192756819</v>
      </c>
      <c r="L481">
        <v>0.18188408477411949</v>
      </c>
      <c r="M481">
        <v>0.2292757449644402</v>
      </c>
      <c r="N481">
        <v>0.210383202223453</v>
      </c>
      <c r="O481">
        <v>-0.24599920593899119</v>
      </c>
      <c r="P481">
        <v>-3.5616003715538247E-2</v>
      </c>
      <c r="Q481">
        <v>-0.1408075367990935</v>
      </c>
      <c r="R481">
        <v>4.7159282563993071E-2</v>
      </c>
      <c r="S481">
        <v>1.2997528858254179</v>
      </c>
      <c r="T481">
        <v>-0.68075789247198137</v>
      </c>
      <c r="U481">
        <v>-0.54803851287255934</v>
      </c>
      <c r="V481">
        <v>1.9598032648805219</v>
      </c>
      <c r="W481">
        <v>1.925560916177443</v>
      </c>
      <c r="X481">
        <v>0.1966811278200328</v>
      </c>
      <c r="Y481">
        <v>0.19065133102671461</v>
      </c>
      <c r="Z481">
        <v>7.0764373775868486E-2</v>
      </c>
      <c r="AA481">
        <v>7.7380723719685698E-2</v>
      </c>
      <c r="AB481">
        <v>60.577143879515347</v>
      </c>
      <c r="AC481">
        <v>-0.4256797760917414</v>
      </c>
      <c r="AD481">
        <v>1.955388341343868</v>
      </c>
      <c r="AE481">
        <v>0.62236090391177423</v>
      </c>
      <c r="AF481">
        <v>0.61633110711845596</v>
      </c>
      <c r="AG481">
        <v>0.73370192620559294</v>
      </c>
      <c r="AH481">
        <v>2.3520598473470419E-2</v>
      </c>
      <c r="AI481">
        <v>95.697856791947459</v>
      </c>
      <c r="AJ481">
        <v>-23.982280303869029</v>
      </c>
      <c r="AK481">
        <v>62.318724337017578</v>
      </c>
      <c r="AL481">
        <v>248.75716978392961</v>
      </c>
      <c r="AM481">
        <v>199.47728442969969</v>
      </c>
      <c r="AN481">
        <v>286.29640524576109</v>
      </c>
      <c r="AO481">
        <v>126.6121633419001</v>
      </c>
      <c r="AP481">
        <v>229.69828583802911</v>
      </c>
      <c r="AQ481">
        <v>19.035295447586901</v>
      </c>
      <c r="AR481">
        <v>4.6544666993120289</v>
      </c>
      <c r="AS481">
        <v>10.96503706098763</v>
      </c>
      <c r="AT481">
        <v>-11.36861698288323</v>
      </c>
      <c r="AU481">
        <v>-5.4994018970345593</v>
      </c>
      <c r="AV481">
        <v>-5.86921508584867</v>
      </c>
      <c r="AW481">
        <v>2.834059996019664</v>
      </c>
      <c r="AX481">
        <v>1.3712</v>
      </c>
      <c r="AY481">
        <v>3.1524000000000001</v>
      </c>
      <c r="AZ481">
        <v>1.7811999999999999</v>
      </c>
      <c r="BA481">
        <v>2.3803999999999998</v>
      </c>
      <c r="BB481">
        <v>0.95295201218340508</v>
      </c>
      <c r="BC481">
        <v>0.92820000000000003</v>
      </c>
      <c r="BD481">
        <v>0.9587</v>
      </c>
      <c r="BE481">
        <v>3.0499999999999972E-2</v>
      </c>
      <c r="BF481">
        <v>0.92820000000000003</v>
      </c>
      <c r="BG481">
        <v>14.48644970176642</v>
      </c>
      <c r="BH481">
        <v>13.6448</v>
      </c>
      <c r="BI481">
        <v>18.343499999999999</v>
      </c>
      <c r="BJ481">
        <v>4.6986999999999988</v>
      </c>
      <c r="BK481">
        <v>18.343499999999999</v>
      </c>
      <c r="BL481">
        <v>8.6925119143281737</v>
      </c>
      <c r="BM481">
        <v>6.3971999999999998</v>
      </c>
      <c r="BN481">
        <v>11.6144</v>
      </c>
      <c r="BO481">
        <v>5.2172000000000001</v>
      </c>
      <c r="BP481">
        <v>8.1854999999999993</v>
      </c>
      <c r="BQ481">
        <v>6.617432819418025</v>
      </c>
      <c r="BR481">
        <v>5.0491000000000001</v>
      </c>
      <c r="BS481">
        <v>7.6814999999999998</v>
      </c>
      <c r="BT481">
        <v>2.6324000000000001</v>
      </c>
      <c r="BU481">
        <v>5.0491000000000001</v>
      </c>
      <c r="BV481">
        <v>-1.588900859823223</v>
      </c>
      <c r="BW481">
        <v>-3.1568999999999998</v>
      </c>
      <c r="BX481">
        <v>1.2677</v>
      </c>
      <c r="BY481">
        <v>4.4245999999999999</v>
      </c>
      <c r="BZ481">
        <v>1.2677</v>
      </c>
      <c r="CA481">
        <v>-5.0285457245572456</v>
      </c>
      <c r="CB481">
        <v>-8.6567000000000007</v>
      </c>
      <c r="CC481">
        <v>-3.4</v>
      </c>
      <c r="CD481">
        <v>5.2567000000000004</v>
      </c>
      <c r="CE481">
        <v>-6.3167999999999997</v>
      </c>
      <c r="CF481">
        <v>56.598119407732042</v>
      </c>
      <c r="CG481">
        <v>49.2</v>
      </c>
      <c r="CH481">
        <v>58.7</v>
      </c>
      <c r="CI481">
        <v>9.5</v>
      </c>
      <c r="CJ481">
        <v>49.2</v>
      </c>
      <c r="CK481">
        <v>17.796361522708359</v>
      </c>
      <c r="CL481">
        <v>16.399999999999999</v>
      </c>
      <c r="CM481">
        <v>18.899999999999999</v>
      </c>
      <c r="CN481">
        <v>2.5</v>
      </c>
      <c r="CO481">
        <v>16.899999999999999</v>
      </c>
      <c r="CP481">
        <v>41.554970135775058</v>
      </c>
      <c r="CQ481">
        <v>32.4</v>
      </c>
      <c r="CR481">
        <v>50.3</v>
      </c>
      <c r="CS481">
        <v>17.899999999999999</v>
      </c>
      <c r="CT481">
        <v>41.8</v>
      </c>
      <c r="CU481">
        <v>9.5238188771751471</v>
      </c>
      <c r="CV481">
        <v>9.3000000000000007</v>
      </c>
      <c r="CW481">
        <v>10</v>
      </c>
      <c r="CX481">
        <v>0.69999999999999929</v>
      </c>
      <c r="CY481">
        <v>9.6</v>
      </c>
      <c r="CZ481">
        <v>80.102841262810216</v>
      </c>
      <c r="DA481">
        <v>66.400000000000006</v>
      </c>
      <c r="DB481">
        <v>87.3</v>
      </c>
      <c r="DC481">
        <v>20.899999999999991</v>
      </c>
      <c r="DD481">
        <v>81.7</v>
      </c>
      <c r="DE481">
        <v>7.7442357923764336</v>
      </c>
      <c r="DF481">
        <v>6.5</v>
      </c>
      <c r="DG481">
        <v>9.1</v>
      </c>
      <c r="DH481">
        <v>2.6</v>
      </c>
      <c r="DI481">
        <v>6.5</v>
      </c>
      <c r="DJ481">
        <v>0.246498514284958</v>
      </c>
      <c r="DK481">
        <v>0.20777027027027031</v>
      </c>
      <c r="DL481">
        <v>0.2577953447518665</v>
      </c>
      <c r="DM481">
        <v>5.002507448159621E-2</v>
      </c>
      <c r="DN481">
        <v>0.20777027027027031</v>
      </c>
      <c r="DO481">
        <v>3.4141563022930428</v>
      </c>
      <c r="DP481">
        <v>3.139809553145414</v>
      </c>
      <c r="DQ481">
        <v>3.6456810000000002</v>
      </c>
      <c r="DR481">
        <v>0.50587144685458663</v>
      </c>
      <c r="DS481">
        <v>3.356236</v>
      </c>
      <c r="DT481">
        <v>6.4386749100363012</v>
      </c>
      <c r="DU481">
        <v>6.2640289999999998</v>
      </c>
      <c r="DV481">
        <v>7.0806579999999997</v>
      </c>
      <c r="DW481">
        <v>0.81662899999999983</v>
      </c>
      <c r="DX481">
        <v>6.6378110000000001</v>
      </c>
      <c r="DY481">
        <v>3.7700570765833179</v>
      </c>
      <c r="DZ481">
        <v>3.4913029999999998</v>
      </c>
      <c r="EA481">
        <v>4.3224539999999996</v>
      </c>
      <c r="EB481">
        <v>0.83115099999999975</v>
      </c>
      <c r="EC481">
        <v>3.4913029999999998</v>
      </c>
      <c r="ED481">
        <v>7.3399461197757407</v>
      </c>
      <c r="EE481">
        <v>6.2640289999999998</v>
      </c>
      <c r="EF481">
        <v>7.5084920000000004</v>
      </c>
      <c r="EG481">
        <v>1.244463000000001</v>
      </c>
      <c r="EH481">
        <v>7.4777709999999997</v>
      </c>
      <c r="EI481">
        <v>7.6630320903779818</v>
      </c>
      <c r="EJ481">
        <v>6.9289009999999998</v>
      </c>
      <c r="EK481">
        <v>10.166389000000001</v>
      </c>
      <c r="EL481">
        <v>3.2374880000000008</v>
      </c>
      <c r="EM481">
        <v>6.9289009999999998</v>
      </c>
      <c r="EN481">
        <v>25.693855185895082</v>
      </c>
      <c r="EO481">
        <v>15.928929999999999</v>
      </c>
      <c r="EP481">
        <v>28.932870000000001</v>
      </c>
      <c r="EQ481">
        <v>13.00394</v>
      </c>
      <c r="ER481">
        <v>28.932870000000001</v>
      </c>
      <c r="ES481">
        <v>9.9935560031361756</v>
      </c>
      <c r="ET481">
        <v>7.3190600000000003</v>
      </c>
      <c r="EU481">
        <v>10.73554</v>
      </c>
      <c r="EV481">
        <v>3.41648</v>
      </c>
      <c r="EW481">
        <v>8.8028899999999997</v>
      </c>
      <c r="EX481">
        <v>15.700299182758901</v>
      </c>
      <c r="EY481">
        <v>8.6098700000000008</v>
      </c>
      <c r="EZ481">
        <v>20.12998</v>
      </c>
      <c r="FA481">
        <v>11.520110000000001</v>
      </c>
      <c r="FB481">
        <v>20.12998</v>
      </c>
      <c r="FC481">
        <v>0.60378703041734916</v>
      </c>
      <c r="FD481">
        <v>0.37431834471090009</v>
      </c>
      <c r="FE481">
        <v>0.6799015380277057</v>
      </c>
      <c r="FF481">
        <v>0.30558319331680561</v>
      </c>
      <c r="FG481">
        <v>0.6799015380277057</v>
      </c>
      <c r="FH481">
        <v>1.5742989482735841</v>
      </c>
      <c r="FI481">
        <v>0.94816563477680904</v>
      </c>
      <c r="FJ481">
        <v>2.2867467388550811</v>
      </c>
      <c r="FK481">
        <v>1.338581104078272</v>
      </c>
      <c r="FL481">
        <v>2.2867467388550811</v>
      </c>
      <c r="FM481">
        <v>34.696622706601516</v>
      </c>
      <c r="FN481">
        <v>33.909999999999997</v>
      </c>
      <c r="FO481">
        <v>35.729999999999997</v>
      </c>
      <c r="FP481">
        <v>1.82</v>
      </c>
      <c r="FQ481">
        <v>35.07</v>
      </c>
      <c r="FR481">
        <v>304.69738880980759</v>
      </c>
      <c r="FS481">
        <v>299.90392000000003</v>
      </c>
      <c r="FT481">
        <v>311.92388</v>
      </c>
      <c r="FU481">
        <v>12.019959999999969</v>
      </c>
      <c r="FV481">
        <v>301.24371000000002</v>
      </c>
      <c r="FW481">
        <v>0.76174788493585299</v>
      </c>
      <c r="FX481">
        <v>0.74475100000000005</v>
      </c>
      <c r="FY481">
        <v>0.77442</v>
      </c>
      <c r="FZ481">
        <v>2.9668999999999949E-2</v>
      </c>
      <c r="GA481">
        <v>0.76845699999999995</v>
      </c>
      <c r="GB481">
        <v>12</v>
      </c>
      <c r="GC481">
        <v>133</v>
      </c>
    </row>
    <row r="482" spans="1:185" x14ac:dyDescent="0.3">
      <c r="A482" s="36" t="s">
        <v>2114</v>
      </c>
      <c r="B482">
        <v>-6.0205372381697549E-2</v>
      </c>
      <c r="C482">
        <v>1.777723752055318</v>
      </c>
      <c r="D482">
        <v>1.897742608407208</v>
      </c>
      <c r="E482">
        <v>-0.77736191688629341</v>
      </c>
      <c r="F482">
        <v>-0.77212201394597413</v>
      </c>
      <c r="G482">
        <v>1.5494844471065801</v>
      </c>
      <c r="H482">
        <v>-54.155637131761232</v>
      </c>
      <c r="I482">
        <v>0.2276463484556947</v>
      </c>
      <c r="J482">
        <v>0.13741812788640659</v>
      </c>
      <c r="K482">
        <v>0.39076069917005912</v>
      </c>
      <c r="L482">
        <v>0.23900216400240151</v>
      </c>
      <c r="M482">
        <v>0.17688391113347171</v>
      </c>
      <c r="N482">
        <v>0.21323664313914981</v>
      </c>
      <c r="O482">
        <v>-0.17809330802630621</v>
      </c>
      <c r="P482">
        <v>3.5143335112843559E-2</v>
      </c>
      <c r="Q482">
        <v>-7.1475010092078489E-2</v>
      </c>
      <c r="R482">
        <v>1.198260483654669E-2</v>
      </c>
      <c r="S482">
        <v>1.314571752508729</v>
      </c>
      <c r="T482">
        <v>-0.63882306711199521</v>
      </c>
      <c r="U482">
        <v>-0.63732310796069447</v>
      </c>
      <c r="V482">
        <v>1.964229495077882</v>
      </c>
      <c r="W482">
        <v>1.9641366194499841</v>
      </c>
      <c r="X482">
        <v>0.23238070197273569</v>
      </c>
      <c r="Y482">
        <v>0.23103812401564189</v>
      </c>
      <c r="Z482">
        <v>8.8285146188592137E-2</v>
      </c>
      <c r="AA482">
        <v>8.8792667214014243E-2</v>
      </c>
      <c r="AB482">
        <v>54.514242871575831</v>
      </c>
      <c r="AC482">
        <v>-0.37262260136364678</v>
      </c>
      <c r="AD482">
        <v>1.943356047144706</v>
      </c>
      <c r="AE482">
        <v>0.60500330333638253</v>
      </c>
      <c r="AF482">
        <v>0.60366072537928872</v>
      </c>
      <c r="AG482">
        <v>0.9807496967844499</v>
      </c>
      <c r="AH482">
        <v>1.2060716236927879E-2</v>
      </c>
      <c r="AI482">
        <v>152.11850276252261</v>
      </c>
      <c r="AJ482">
        <v>115.4486940919481</v>
      </c>
      <c r="AK482">
        <v>125.6118837445562</v>
      </c>
      <c r="AL482">
        <v>215.2950297446634</v>
      </c>
      <c r="AM482">
        <v>235.29519238401599</v>
      </c>
      <c r="AN482">
        <v>338.23158840096619</v>
      </c>
      <c r="AO482">
        <v>95.017675481056429</v>
      </c>
      <c r="AP482">
        <v>267.71130437273331</v>
      </c>
      <c r="AQ482">
        <v>18.777226954876461</v>
      </c>
      <c r="AR482">
        <v>4.2193489002669633</v>
      </c>
      <c r="AS482">
        <v>12.338696195670821</v>
      </c>
      <c r="AT482">
        <v>-10.233320309429701</v>
      </c>
      <c r="AU482">
        <v>-6.0330220815727751</v>
      </c>
      <c r="AV482">
        <v>-4.2002982278569192</v>
      </c>
      <c r="AW482">
        <v>0.19204527125225199</v>
      </c>
      <c r="AX482">
        <v>6.59E-2</v>
      </c>
      <c r="AY482">
        <v>0.19400000000000001</v>
      </c>
      <c r="AZ482">
        <v>0.12809999999999999</v>
      </c>
      <c r="BA482">
        <v>0.19400000000000001</v>
      </c>
      <c r="BB482">
        <v>0.91644765086508118</v>
      </c>
      <c r="BC482">
        <v>0.9163</v>
      </c>
      <c r="BD482">
        <v>0.93059999999999998</v>
      </c>
      <c r="BE482">
        <v>1.4299999999999979E-2</v>
      </c>
      <c r="BF482">
        <v>0.91639999999999999</v>
      </c>
      <c r="BG482">
        <v>20.17875015570413</v>
      </c>
      <c r="BH482">
        <v>18.289300000000001</v>
      </c>
      <c r="BI482">
        <v>20.187100000000001</v>
      </c>
      <c r="BJ482">
        <v>1.8977999999999999</v>
      </c>
      <c r="BK482">
        <v>20.187100000000001</v>
      </c>
      <c r="BL482">
        <v>4.0371364591595427</v>
      </c>
      <c r="BM482">
        <v>4.0065</v>
      </c>
      <c r="BN482">
        <v>5.0180999999999996</v>
      </c>
      <c r="BO482">
        <v>1.0116000000000001</v>
      </c>
      <c r="BP482">
        <v>4.0065</v>
      </c>
      <c r="BQ482">
        <v>1.7086464086295969</v>
      </c>
      <c r="BR482">
        <v>1.6424000000000001</v>
      </c>
      <c r="BS482">
        <v>2.5343</v>
      </c>
      <c r="BT482">
        <v>0.89189999999999992</v>
      </c>
      <c r="BU482">
        <v>1.6424000000000001</v>
      </c>
      <c r="BV482">
        <v>1.582587598158691</v>
      </c>
      <c r="BW482">
        <v>1.2053</v>
      </c>
      <c r="BX482">
        <v>2.0474000000000001</v>
      </c>
      <c r="BY482">
        <v>0.84210000000000007</v>
      </c>
      <c r="BZ482">
        <v>1.6289</v>
      </c>
      <c r="CA482">
        <v>-3.29123387674362</v>
      </c>
      <c r="CB482">
        <v>-4.0972999999999997</v>
      </c>
      <c r="CC482">
        <v>-3.2713000000000001</v>
      </c>
      <c r="CD482">
        <v>0.82599999999999962</v>
      </c>
      <c r="CE482">
        <v>-3.2713000000000001</v>
      </c>
      <c r="CF482">
        <v>70.520284028232865</v>
      </c>
      <c r="CG482">
        <v>69.3</v>
      </c>
      <c r="CH482">
        <v>91.7</v>
      </c>
      <c r="CI482">
        <v>22.400000000000009</v>
      </c>
      <c r="CJ482">
        <v>69.3</v>
      </c>
      <c r="CK482">
        <v>19.755396891296918</v>
      </c>
      <c r="CL482">
        <v>19</v>
      </c>
      <c r="CM482">
        <v>26.7</v>
      </c>
      <c r="CN482">
        <v>7.6999999999999993</v>
      </c>
      <c r="CO482">
        <v>19</v>
      </c>
      <c r="CP482">
        <v>74.885807518453191</v>
      </c>
      <c r="CQ482">
        <v>58.8</v>
      </c>
      <c r="CR482">
        <v>76.400000000000006</v>
      </c>
      <c r="CS482">
        <v>17.600000000000009</v>
      </c>
      <c r="CT482">
        <v>75.400000000000006</v>
      </c>
      <c r="CU482">
        <v>15.53880676192105</v>
      </c>
      <c r="CV482">
        <v>13.5</v>
      </c>
      <c r="CW482">
        <v>22.3</v>
      </c>
      <c r="CX482">
        <v>8.8000000000000007</v>
      </c>
      <c r="CY482">
        <v>15.5</v>
      </c>
      <c r="CZ482">
        <v>19.71983683832233</v>
      </c>
      <c r="DA482">
        <v>13</v>
      </c>
      <c r="DB482">
        <v>36.1</v>
      </c>
      <c r="DC482">
        <v>23.1</v>
      </c>
      <c r="DD482">
        <v>19.399999999999999</v>
      </c>
      <c r="DE482">
        <v>3.4077097966691912</v>
      </c>
      <c r="DF482">
        <v>1.7</v>
      </c>
      <c r="DG482">
        <v>12.8</v>
      </c>
      <c r="DH482">
        <v>11.1</v>
      </c>
      <c r="DI482">
        <v>2.8</v>
      </c>
      <c r="DJ482">
        <v>0.26362860449571962</v>
      </c>
      <c r="DK482">
        <v>0.25762081784386609</v>
      </c>
      <c r="DL482">
        <v>0.37459150326797391</v>
      </c>
      <c r="DM482">
        <v>0.1169706854241077</v>
      </c>
      <c r="DN482">
        <v>0.25762081784386609</v>
      </c>
      <c r="DO482">
        <v>4.4604244180646182</v>
      </c>
      <c r="DP482">
        <v>3.9208099999999999</v>
      </c>
      <c r="DQ482">
        <v>4.4892219999999998</v>
      </c>
      <c r="DR482">
        <v>0.56841199999999992</v>
      </c>
      <c r="DS482">
        <v>4.4892219999999998</v>
      </c>
      <c r="DT482">
        <v>5.8441625355565234</v>
      </c>
      <c r="DU482">
        <v>5.2848389999999998</v>
      </c>
      <c r="DV482">
        <v>5.935886</v>
      </c>
      <c r="DW482">
        <v>0.65104700000000015</v>
      </c>
      <c r="DX482">
        <v>5.8440899999999996</v>
      </c>
      <c r="DY482">
        <v>4.4604244180646182</v>
      </c>
      <c r="DZ482">
        <v>3.9208099999999999</v>
      </c>
      <c r="EA482">
        <v>4.4892219999999998</v>
      </c>
      <c r="EB482">
        <v>0.56841199999999992</v>
      </c>
      <c r="EC482">
        <v>4.4892219999999998</v>
      </c>
      <c r="ED482">
        <v>5.8441629158868889</v>
      </c>
      <c r="EE482">
        <v>5.2848389999999998</v>
      </c>
      <c r="EF482">
        <v>5.935886</v>
      </c>
      <c r="EG482">
        <v>0.65104700000000015</v>
      </c>
      <c r="EH482">
        <v>5.8440899999999996</v>
      </c>
      <c r="EI482">
        <v>7.8192071676129649</v>
      </c>
      <c r="EJ482">
        <v>7.8160299999999996</v>
      </c>
      <c r="EK482">
        <v>7.8934949999999997</v>
      </c>
      <c r="EL482">
        <v>7.7465000000000117E-2</v>
      </c>
      <c r="EM482">
        <v>7.8160299999999996</v>
      </c>
      <c r="EN482">
        <v>22.336447083286611</v>
      </c>
      <c r="EO482">
        <v>22.158200000000001</v>
      </c>
      <c r="EP482">
        <v>26.222480000000001</v>
      </c>
      <c r="EQ482">
        <v>4.0642800000000001</v>
      </c>
      <c r="ER482">
        <v>22.158200000000001</v>
      </c>
      <c r="ES482">
        <v>14.871330096357431</v>
      </c>
      <c r="ET482">
        <v>13.68623</v>
      </c>
      <c r="EU482">
        <v>17.582319999999999</v>
      </c>
      <c r="EV482">
        <v>3.8960899999999992</v>
      </c>
      <c r="EW482">
        <v>14.50417</v>
      </c>
      <c r="EX482">
        <v>7.465116986929174</v>
      </c>
      <c r="EY482">
        <v>5.9652200000000004</v>
      </c>
      <c r="EZ482">
        <v>12.536250000000001</v>
      </c>
      <c r="FA482">
        <v>6.5710300000000004</v>
      </c>
      <c r="FB482">
        <v>7.6540299999999997</v>
      </c>
      <c r="FC482">
        <v>0.46645514308472802</v>
      </c>
      <c r="FD482">
        <v>0.46273278435735898</v>
      </c>
      <c r="FE482">
        <v>0.54760771105753892</v>
      </c>
      <c r="FF482">
        <v>8.4874926700179931E-2</v>
      </c>
      <c r="FG482">
        <v>0.46273278435735898</v>
      </c>
      <c r="FH482">
        <v>0.50599902888608994</v>
      </c>
      <c r="FI482">
        <v>0.33927377046942608</v>
      </c>
      <c r="FJ482">
        <v>0.91597540009191725</v>
      </c>
      <c r="FK482">
        <v>0.57670162962249116</v>
      </c>
      <c r="FL482">
        <v>0.52771237513073821</v>
      </c>
      <c r="FM482">
        <v>39.984804262017143</v>
      </c>
      <c r="FN482">
        <v>31.95</v>
      </c>
      <c r="FO482">
        <v>40.17</v>
      </c>
      <c r="FP482">
        <v>8.2200000000000024</v>
      </c>
      <c r="FQ482">
        <v>39.979999999999997</v>
      </c>
      <c r="FR482">
        <v>341.62283704227752</v>
      </c>
      <c r="FS482">
        <v>321.53082000000001</v>
      </c>
      <c r="FT482">
        <v>342.51056999999997</v>
      </c>
      <c r="FU482">
        <v>20.979749999999971</v>
      </c>
      <c r="FV482">
        <v>342.51056999999997</v>
      </c>
      <c r="FW482">
        <v>0.80036322547628713</v>
      </c>
      <c r="FX482">
        <v>0.79849300000000001</v>
      </c>
      <c r="FY482">
        <v>0.84376899999999999</v>
      </c>
      <c r="FZ482">
        <v>4.5275999999999983E-2</v>
      </c>
      <c r="GA482">
        <v>0.79849300000000001</v>
      </c>
      <c r="GB482">
        <v>10</v>
      </c>
      <c r="GC482">
        <v>10</v>
      </c>
    </row>
    <row r="483" spans="1:185" x14ac:dyDescent="0.3">
      <c r="A483" s="36" t="s">
        <v>2117</v>
      </c>
      <c r="B483">
        <v>-4.4158298426226678E-2</v>
      </c>
      <c r="C483">
        <v>1.8601612855110781</v>
      </c>
      <c r="D483">
        <v>1.786705804597877</v>
      </c>
      <c r="E483">
        <v>-0.7401500789135993</v>
      </c>
      <c r="F483">
        <v>-0.71863662231827896</v>
      </c>
      <c r="G483">
        <v>1.4587628260985961</v>
      </c>
      <c r="H483">
        <v>-54.172596693605378</v>
      </c>
      <c r="I483">
        <v>8.7385198261155261E-2</v>
      </c>
      <c r="J483">
        <v>0.42892499572684928</v>
      </c>
      <c r="K483">
        <v>0.2163245123770445</v>
      </c>
      <c r="L483">
        <v>-2.3234211957335649E-2</v>
      </c>
      <c r="M483">
        <v>9.4042061022223997E-2</v>
      </c>
      <c r="N483">
        <v>0.19573570975818941</v>
      </c>
      <c r="O483">
        <v>-0.2324859627633816</v>
      </c>
      <c r="P483">
        <v>-3.6750253005192218E-2</v>
      </c>
      <c r="Q483">
        <v>-0.13461549072320059</v>
      </c>
      <c r="R483">
        <v>4.6293472420591467E-2</v>
      </c>
      <c r="S483">
        <v>0.81318081772800432</v>
      </c>
      <c r="T483">
        <v>-0.56006937408580371</v>
      </c>
      <c r="U483">
        <v>-0.55958291676322203</v>
      </c>
      <c r="V483">
        <v>1.9528850921275349</v>
      </c>
      <c r="W483">
        <v>1.9527004761812401</v>
      </c>
      <c r="X483">
        <v>0.2111899762683305</v>
      </c>
      <c r="Y483">
        <v>0.21091079303878019</v>
      </c>
      <c r="Z483">
        <v>3.6975186084011721E-2</v>
      </c>
      <c r="AA483">
        <v>3.7051255999272413E-2</v>
      </c>
      <c r="AB483">
        <v>47.436047217377642</v>
      </c>
      <c r="AC483">
        <v>-0.37525764615768148</v>
      </c>
      <c r="AD483">
        <v>1.900683715870825</v>
      </c>
      <c r="AE483">
        <v>0.58644762242601201</v>
      </c>
      <c r="AF483">
        <v>0.58616843919646155</v>
      </c>
      <c r="AG483">
        <v>0.74590690684826932</v>
      </c>
      <c r="AH483">
        <v>5.1268901987546181E-3</v>
      </c>
      <c r="AI483">
        <v>297.07040709084538</v>
      </c>
      <c r="AJ483">
        <v>284.65579947215417</v>
      </c>
      <c r="AK483">
        <v>285.78044108428139</v>
      </c>
      <c r="AL483">
        <v>320.77499328634917</v>
      </c>
      <c r="AM483">
        <v>372.57082360605682</v>
      </c>
      <c r="AN483">
        <v>622.62306089479603</v>
      </c>
      <c r="AO483">
        <v>404.98451827475623</v>
      </c>
      <c r="AP483">
        <v>571.82927455675951</v>
      </c>
      <c r="AQ483">
        <v>19.291529701829141</v>
      </c>
      <c r="AR483">
        <v>4.2807779040729654</v>
      </c>
      <c r="AS483">
        <v>11.512685538909681</v>
      </c>
      <c r="AT483">
        <v>-14.520511093216349</v>
      </c>
      <c r="AU483">
        <v>-5.0238549725685528</v>
      </c>
      <c r="AV483">
        <v>-9.4966561206477973</v>
      </c>
      <c r="AW483">
        <v>2.909496054720544</v>
      </c>
      <c r="AX483">
        <v>1.4737</v>
      </c>
      <c r="AY483">
        <v>4.1367000000000003</v>
      </c>
      <c r="AZ483">
        <v>2.6629999999999998</v>
      </c>
      <c r="BA483">
        <v>2.1368</v>
      </c>
      <c r="BB483">
        <v>0.93277058318827766</v>
      </c>
      <c r="BC483">
        <v>0.93140000000000001</v>
      </c>
      <c r="BD483">
        <v>0.93759999999999999</v>
      </c>
      <c r="BE483">
        <v>6.1999999999999833E-3</v>
      </c>
      <c r="BF483">
        <v>0.93679999999999997</v>
      </c>
      <c r="BG483">
        <v>17.97843941449915</v>
      </c>
      <c r="BH483">
        <v>17.283000000000001</v>
      </c>
      <c r="BI483">
        <v>18.162800000000001</v>
      </c>
      <c r="BJ483">
        <v>0.87979999999999947</v>
      </c>
      <c r="BK483">
        <v>17.404399999999999</v>
      </c>
      <c r="BL483">
        <v>13.105494210887301</v>
      </c>
      <c r="BM483">
        <v>8.0852000000000004</v>
      </c>
      <c r="BN483">
        <v>18.543099999999999</v>
      </c>
      <c r="BO483">
        <v>10.4579</v>
      </c>
      <c r="BP483">
        <v>15.516299999999999</v>
      </c>
      <c r="BQ483">
        <v>7.4346783292669967</v>
      </c>
      <c r="BR483">
        <v>6.1859999999999999</v>
      </c>
      <c r="BS483">
        <v>12.461399999999999</v>
      </c>
      <c r="BT483">
        <v>6.2753999999999994</v>
      </c>
      <c r="BU483">
        <v>11.277699999999999</v>
      </c>
      <c r="BV483">
        <v>2.8711570024379549</v>
      </c>
      <c r="BW483">
        <v>-3.0206</v>
      </c>
      <c r="BX483">
        <v>4.1845999999999997</v>
      </c>
      <c r="BY483">
        <v>7.2051999999999996</v>
      </c>
      <c r="BZ483">
        <v>-0.64</v>
      </c>
      <c r="CA483">
        <v>-10.30584864594859</v>
      </c>
      <c r="CB483">
        <v>-14.168799999999999</v>
      </c>
      <c r="CC483">
        <v>-4.8175999999999997</v>
      </c>
      <c r="CD483">
        <v>9.3511999999999986</v>
      </c>
      <c r="CE483">
        <v>-10.637700000000001</v>
      </c>
      <c r="CF483">
        <v>50.793786338036568</v>
      </c>
      <c r="CG483">
        <v>50.1</v>
      </c>
      <c r="CH483">
        <v>94.5</v>
      </c>
      <c r="CI483">
        <v>44.4</v>
      </c>
      <c r="CJ483">
        <v>50.1</v>
      </c>
      <c r="CK483">
        <v>13.990475977944831</v>
      </c>
      <c r="CL483">
        <v>13.9</v>
      </c>
      <c r="CM483">
        <v>40.299999999999997</v>
      </c>
      <c r="CN483">
        <v>26.4</v>
      </c>
      <c r="CO483">
        <v>14.3</v>
      </c>
      <c r="CP483">
        <v>61.091367786875033</v>
      </c>
      <c r="CQ483">
        <v>60.6</v>
      </c>
      <c r="CR483">
        <v>89</v>
      </c>
      <c r="CS483">
        <v>28.4</v>
      </c>
      <c r="CT483">
        <v>82.8</v>
      </c>
      <c r="CU483">
        <v>11.496683886046601</v>
      </c>
      <c r="CV483">
        <v>11.1</v>
      </c>
      <c r="CW483">
        <v>12.6</v>
      </c>
      <c r="CX483">
        <v>1.5</v>
      </c>
      <c r="CY483">
        <v>11.2</v>
      </c>
      <c r="CZ483">
        <v>339.71581633039261</v>
      </c>
      <c r="DA483">
        <v>131.4</v>
      </c>
      <c r="DB483">
        <v>345</v>
      </c>
      <c r="DC483">
        <v>213.6</v>
      </c>
      <c r="DD483">
        <v>167.1</v>
      </c>
      <c r="DE483">
        <v>1.5602060101819</v>
      </c>
      <c r="DF483">
        <v>1.3</v>
      </c>
      <c r="DG483">
        <v>24.9</v>
      </c>
      <c r="DH483">
        <v>23.6</v>
      </c>
      <c r="DI483">
        <v>2.5</v>
      </c>
      <c r="DJ483">
        <v>8.8826990519744603E-2</v>
      </c>
      <c r="DK483">
        <v>8.7941021590310697E-2</v>
      </c>
      <c r="DL483">
        <v>0.18</v>
      </c>
      <c r="DM483">
        <v>9.2058978409689296E-2</v>
      </c>
      <c r="DN483">
        <v>8.7941021590310697E-2</v>
      </c>
      <c r="DO483">
        <v>3.7078188551772961</v>
      </c>
      <c r="DP483">
        <v>3.6329850000000001</v>
      </c>
      <c r="DQ483">
        <v>4.1269590000000003</v>
      </c>
      <c r="DR483">
        <v>0.49397400000000008</v>
      </c>
      <c r="DS483">
        <v>3.7982360000000002</v>
      </c>
      <c r="DT483">
        <v>5.7326462388765256</v>
      </c>
      <c r="DU483">
        <v>5.7307899999999998</v>
      </c>
      <c r="DV483">
        <v>7.3538870000000003</v>
      </c>
      <c r="DW483">
        <v>1.623097</v>
      </c>
      <c r="DX483">
        <v>5.7460820000000004</v>
      </c>
      <c r="DY483">
        <v>4.2644177243354742</v>
      </c>
      <c r="DZ483">
        <v>4.243569595834952</v>
      </c>
      <c r="EA483">
        <v>4.6445119999999998</v>
      </c>
      <c r="EB483">
        <v>0.40094240416504778</v>
      </c>
      <c r="EC483">
        <v>4.5869289999999996</v>
      </c>
      <c r="ED483">
        <v>17.285737096520808</v>
      </c>
      <c r="EE483">
        <v>7.7512080000000001</v>
      </c>
      <c r="EF483">
        <v>19.475728</v>
      </c>
      <c r="EG483">
        <v>11.72452</v>
      </c>
      <c r="EH483">
        <v>7.9416089999999997</v>
      </c>
      <c r="EI483">
        <v>12.120346825609341</v>
      </c>
      <c r="EJ483">
        <v>7.2849909999999998</v>
      </c>
      <c r="EK483">
        <v>18.710798</v>
      </c>
      <c r="EL483">
        <v>11.425807000000001</v>
      </c>
      <c r="EM483">
        <v>12.358328999999999</v>
      </c>
      <c r="EN483">
        <v>25.24684159792934</v>
      </c>
      <c r="EO483">
        <v>18.213789999999999</v>
      </c>
      <c r="EP483">
        <v>43.652709999999999</v>
      </c>
      <c r="EQ483">
        <v>25.43892</v>
      </c>
      <c r="ER483">
        <v>21.462399999999999</v>
      </c>
      <c r="ES483">
        <v>5.9871031113828277</v>
      </c>
      <c r="ET483">
        <v>5.8498000000000001</v>
      </c>
      <c r="EU483">
        <v>10.66358</v>
      </c>
      <c r="EV483">
        <v>4.8137800000000004</v>
      </c>
      <c r="EW483">
        <v>5.9870599999999996</v>
      </c>
      <c r="EX483">
        <v>19.25973848654651</v>
      </c>
      <c r="EY483">
        <v>12.22673</v>
      </c>
      <c r="EZ483">
        <v>37.665649999999999</v>
      </c>
      <c r="FA483">
        <v>25.43892</v>
      </c>
      <c r="FB483">
        <v>15.475339999999999</v>
      </c>
      <c r="FC483">
        <v>0.309891990639592</v>
      </c>
      <c r="FD483">
        <v>0.2235649009123748</v>
      </c>
      <c r="FE483">
        <v>0.53581455510943254</v>
      </c>
      <c r="FF483">
        <v>0.31224965419705769</v>
      </c>
      <c r="FG483">
        <v>0.26343991719141108</v>
      </c>
      <c r="FH483">
        <v>3.216871801147505</v>
      </c>
      <c r="FI483">
        <v>2.0421926621747568</v>
      </c>
      <c r="FJ483">
        <v>6.2911763035613477</v>
      </c>
      <c r="FK483">
        <v>4.2489836413865909</v>
      </c>
      <c r="FL483">
        <v>2.5847978807628449</v>
      </c>
      <c r="FM483">
        <v>36.677282351737198</v>
      </c>
      <c r="FN483">
        <v>36.11</v>
      </c>
      <c r="FO483">
        <v>44.27</v>
      </c>
      <c r="FP483">
        <v>8.1600000000000037</v>
      </c>
      <c r="FQ483">
        <v>44.27</v>
      </c>
      <c r="FR483">
        <v>566.27561271227489</v>
      </c>
      <c r="FS483">
        <v>517.34119999999996</v>
      </c>
      <c r="FT483">
        <v>567.72490000000005</v>
      </c>
      <c r="FU483">
        <v>50.38370000000009</v>
      </c>
      <c r="FV483">
        <v>517.34119999999996</v>
      </c>
      <c r="FW483">
        <v>0.64629166483878919</v>
      </c>
      <c r="FX483">
        <v>0.64469200000000004</v>
      </c>
      <c r="FY483">
        <v>0.70827399999999996</v>
      </c>
      <c r="FZ483">
        <v>6.3581999999999916E-2</v>
      </c>
      <c r="GA483">
        <v>0.70827399999999996</v>
      </c>
      <c r="GB483">
        <v>18</v>
      </c>
      <c r="GC483">
        <v>245</v>
      </c>
    </row>
    <row r="484" spans="1:185" x14ac:dyDescent="0.3">
      <c r="A484" s="36" t="s">
        <v>442</v>
      </c>
      <c r="B484">
        <v>-3.8984525095218991E-2</v>
      </c>
      <c r="C484">
        <v>1.8620449114934261</v>
      </c>
      <c r="D484">
        <v>1.789700944460332</v>
      </c>
      <c r="E484">
        <v>-0.74969439629666312</v>
      </c>
      <c r="F484">
        <v>-0.71143319471057276</v>
      </c>
      <c r="G484">
        <v>1.461130157635161</v>
      </c>
      <c r="H484">
        <v>-54.166746573689977</v>
      </c>
      <c r="I484">
        <v>8.510353626220353E-2</v>
      </c>
      <c r="J484">
        <v>0.42460239805305222</v>
      </c>
      <c r="K484">
        <v>0.20871439256591209</v>
      </c>
      <c r="L484">
        <v>-1.970200517483698E-2</v>
      </c>
      <c r="M484">
        <v>9.7517376829570887E-2</v>
      </c>
      <c r="N484">
        <v>0.19229562242622891</v>
      </c>
      <c r="O484">
        <v>-0.23823474967144981</v>
      </c>
      <c r="P484">
        <v>-4.5939127245220923E-2</v>
      </c>
      <c r="Q484">
        <v>-0.1420836813682925</v>
      </c>
      <c r="R484">
        <v>5.2495880760086031E-2</v>
      </c>
      <c r="S484">
        <v>0.81584659356464895</v>
      </c>
      <c r="T484">
        <v>-0.56574544904316515</v>
      </c>
      <c r="U484">
        <v>-0.56435553362847568</v>
      </c>
      <c r="V484">
        <v>1.9523953074159011</v>
      </c>
      <c r="W484">
        <v>1.951824751794607</v>
      </c>
      <c r="X484">
        <v>0.2057847341884074</v>
      </c>
      <c r="Y484">
        <v>0.20539061173361431</v>
      </c>
      <c r="Z484">
        <v>3.6452184556177977E-2</v>
      </c>
      <c r="AA484">
        <v>3.6919289280753623E-2</v>
      </c>
      <c r="AB484">
        <v>47.579494440934418</v>
      </c>
      <c r="AC484">
        <v>-0.38206193756663059</v>
      </c>
      <c r="AD484">
        <v>1.9000839764498541</v>
      </c>
      <c r="AE484">
        <v>0.58784667175503813</v>
      </c>
      <c r="AF484">
        <v>0.58745254930024504</v>
      </c>
      <c r="AG484">
        <v>0.74633079549094095</v>
      </c>
      <c r="AH484">
        <v>5.1496940099767892E-3</v>
      </c>
      <c r="AI484">
        <v>298.02279021474442</v>
      </c>
      <c r="AJ484">
        <v>285.0001703831652</v>
      </c>
      <c r="AK484">
        <v>288.19913448484658</v>
      </c>
      <c r="AL484">
        <v>320.86912966253402</v>
      </c>
      <c r="AM484">
        <v>420.9176448466456</v>
      </c>
      <c r="AN484">
        <v>756.53939804959566</v>
      </c>
      <c r="AO484">
        <v>314.14735486752937</v>
      </c>
      <c r="AP484">
        <v>706.24762550253138</v>
      </c>
      <c r="AQ484">
        <v>20.624276309316709</v>
      </c>
      <c r="AR484">
        <v>4.9499058405530709</v>
      </c>
      <c r="AS484">
        <v>12.36592653111928</v>
      </c>
      <c r="AT484">
        <v>-11.990831838213991</v>
      </c>
      <c r="AU484">
        <v>-2.1711386896861131</v>
      </c>
      <c r="AV484">
        <v>-9.8196931485278771</v>
      </c>
      <c r="AW484">
        <v>2.7331729905385012</v>
      </c>
      <c r="AX484">
        <v>0.64439999999999997</v>
      </c>
      <c r="AY484">
        <v>4.1181999999999999</v>
      </c>
      <c r="AZ484">
        <v>3.4738000000000002</v>
      </c>
      <c r="BA484">
        <v>2.8426999999999998</v>
      </c>
      <c r="BB484">
        <v>0.93739244561388591</v>
      </c>
      <c r="BC484">
        <v>0.93279999999999996</v>
      </c>
      <c r="BD484">
        <v>0.94310000000000005</v>
      </c>
      <c r="BE484">
        <v>1.030000000000009E-2</v>
      </c>
      <c r="BF484">
        <v>0.94310000000000005</v>
      </c>
      <c r="BG484">
        <v>17.313304937568489</v>
      </c>
      <c r="BH484">
        <v>16.4407</v>
      </c>
      <c r="BI484">
        <v>17.9754</v>
      </c>
      <c r="BJ484">
        <v>1.5347000000000011</v>
      </c>
      <c r="BK484">
        <v>16.4407</v>
      </c>
      <c r="BL484">
        <v>14.83116446868137</v>
      </c>
      <c r="BM484">
        <v>11.643000000000001</v>
      </c>
      <c r="BN484">
        <v>29.252800000000001</v>
      </c>
      <c r="BO484">
        <v>17.6098</v>
      </c>
      <c r="BP484">
        <v>11.643000000000001</v>
      </c>
      <c r="BQ484">
        <v>11.15718636269477</v>
      </c>
      <c r="BR484">
        <v>7.2689000000000004</v>
      </c>
      <c r="BS484">
        <v>16.734000000000002</v>
      </c>
      <c r="BT484">
        <v>9.4651000000000014</v>
      </c>
      <c r="BU484">
        <v>9.4534000000000002</v>
      </c>
      <c r="BV484">
        <v>-1.9804182603406031</v>
      </c>
      <c r="BW484">
        <v>-3.8582000000000001</v>
      </c>
      <c r="BX484">
        <v>6.3925000000000001</v>
      </c>
      <c r="BY484">
        <v>10.2507</v>
      </c>
      <c r="BZ484">
        <v>-3.8582000000000001</v>
      </c>
      <c r="CA484">
        <v>-9.1767696055249619</v>
      </c>
      <c r="CB484">
        <v>-23.1265</v>
      </c>
      <c r="CC484">
        <v>-5.5952000000000002</v>
      </c>
      <c r="CD484">
        <v>17.531300000000002</v>
      </c>
      <c r="CE484">
        <v>-5.5952000000000002</v>
      </c>
      <c r="CF484">
        <v>50.291772547064269</v>
      </c>
      <c r="CG484">
        <v>49.9</v>
      </c>
      <c r="CH484">
        <v>50.7</v>
      </c>
      <c r="CI484">
        <v>0.80000000000000426</v>
      </c>
      <c r="CJ484">
        <v>49.9</v>
      </c>
      <c r="CK484">
        <v>14.15245293875001</v>
      </c>
      <c r="CL484">
        <v>13.9</v>
      </c>
      <c r="CM484">
        <v>14.3</v>
      </c>
      <c r="CN484">
        <v>0.40000000000000041</v>
      </c>
      <c r="CO484">
        <v>14.3</v>
      </c>
      <c r="CP484">
        <v>68.264450719152066</v>
      </c>
      <c r="CQ484">
        <v>58.5</v>
      </c>
      <c r="CR484">
        <v>86.5</v>
      </c>
      <c r="CS484">
        <v>28</v>
      </c>
      <c r="CT484">
        <v>66.2</v>
      </c>
      <c r="CU484">
        <v>11.311123862714879</v>
      </c>
      <c r="CV484">
        <v>11</v>
      </c>
      <c r="CW484">
        <v>11.5</v>
      </c>
      <c r="CX484">
        <v>0.5</v>
      </c>
      <c r="CY484">
        <v>11</v>
      </c>
      <c r="CZ484">
        <v>244.8310746094015</v>
      </c>
      <c r="DA484">
        <v>226.3</v>
      </c>
      <c r="DB484">
        <v>287.5</v>
      </c>
      <c r="DC484">
        <v>61.199999999999989</v>
      </c>
      <c r="DD484">
        <v>233.2</v>
      </c>
      <c r="DE484">
        <v>1.87432549766906</v>
      </c>
      <c r="DF484">
        <v>1.5</v>
      </c>
      <c r="DG484">
        <v>2.8</v>
      </c>
      <c r="DH484">
        <v>1.3</v>
      </c>
      <c r="DI484">
        <v>2.8</v>
      </c>
      <c r="DJ484">
        <v>7.1209852990377964E-2</v>
      </c>
      <c r="DK484">
        <v>7.0719954648526068E-2</v>
      </c>
      <c r="DL484">
        <v>7.1863926293408931E-2</v>
      </c>
      <c r="DM484">
        <v>1.143971644882863E-3</v>
      </c>
      <c r="DN484">
        <v>7.0719954648526068E-2</v>
      </c>
      <c r="DO484">
        <v>3.6437764469525322</v>
      </c>
      <c r="DP484">
        <v>3.6176900000000001</v>
      </c>
      <c r="DQ484">
        <v>3.7384719999999998</v>
      </c>
      <c r="DR484">
        <v>0.1207819999999997</v>
      </c>
      <c r="DS484">
        <v>3.6734170000000002</v>
      </c>
      <c r="DT484">
        <v>5.7407093119799137</v>
      </c>
      <c r="DU484">
        <v>5.7287549999999996</v>
      </c>
      <c r="DV484">
        <v>6.7251329999999996</v>
      </c>
      <c r="DW484">
        <v>0.99637799999999999</v>
      </c>
      <c r="DX484">
        <v>5.7442789999999997</v>
      </c>
      <c r="DY484">
        <v>4.9113867120787198</v>
      </c>
      <c r="DZ484">
        <v>4.4246439999999998</v>
      </c>
      <c r="EA484">
        <v>5.9634</v>
      </c>
      <c r="EB484">
        <v>1.538756</v>
      </c>
      <c r="EC484">
        <v>4.4246439999999998</v>
      </c>
      <c r="ED484">
        <v>10.19673063693142</v>
      </c>
      <c r="EE484">
        <v>9.6441569999999999</v>
      </c>
      <c r="EF484">
        <v>12.318906</v>
      </c>
      <c r="EG484">
        <v>2.6747489999999998</v>
      </c>
      <c r="EH484">
        <v>9.6441569999999999</v>
      </c>
      <c r="EI484">
        <v>11.815419761474031</v>
      </c>
      <c r="EJ484">
        <v>8.5959590000000006</v>
      </c>
      <c r="EK484">
        <v>13.168965999999999</v>
      </c>
      <c r="EL484">
        <v>4.5730069999999987</v>
      </c>
      <c r="EM484">
        <v>13.168965999999999</v>
      </c>
      <c r="EN484">
        <v>26.452141282656839</v>
      </c>
      <c r="EO484">
        <v>24.313849999999999</v>
      </c>
      <c r="EP484">
        <v>49.657229999999998</v>
      </c>
      <c r="EQ484">
        <v>25.34338</v>
      </c>
      <c r="ER484">
        <v>25.561160000000001</v>
      </c>
      <c r="ES484">
        <v>6.000258029371504</v>
      </c>
      <c r="ET484">
        <v>5.8498000000000001</v>
      </c>
      <c r="EU484">
        <v>7.2667700000000002</v>
      </c>
      <c r="EV484">
        <v>1.4169700000000001</v>
      </c>
      <c r="EW484">
        <v>5.8498000000000001</v>
      </c>
      <c r="EX484">
        <v>20.451883253285342</v>
      </c>
      <c r="EY484">
        <v>18.326789999999999</v>
      </c>
      <c r="EZ484">
        <v>43.670169999999999</v>
      </c>
      <c r="FA484">
        <v>25.34338</v>
      </c>
      <c r="FB484">
        <v>19.711359999999999</v>
      </c>
      <c r="FC484">
        <v>0.26914059206601998</v>
      </c>
      <c r="FD484">
        <v>0.24738428222046521</v>
      </c>
      <c r="FE484">
        <v>0.50524364510789321</v>
      </c>
      <c r="FF484">
        <v>0.25785936288742811</v>
      </c>
      <c r="FG484">
        <v>0.26007519250643008</v>
      </c>
      <c r="FH484">
        <v>3.408245716204549</v>
      </c>
      <c r="FI484">
        <v>3.0610667005174488</v>
      </c>
      <c r="FJ484">
        <v>7.294092593025626</v>
      </c>
      <c r="FK484">
        <v>4.2330258925081772</v>
      </c>
      <c r="FL484">
        <v>3.369578447126397</v>
      </c>
      <c r="FM484">
        <v>42.112712862348808</v>
      </c>
      <c r="FN484">
        <v>38.659999999999997</v>
      </c>
      <c r="FO484">
        <v>43.28</v>
      </c>
      <c r="FP484">
        <v>4.6200000000000054</v>
      </c>
      <c r="FQ484">
        <v>42.47</v>
      </c>
      <c r="FR484">
        <v>622.00619834626673</v>
      </c>
      <c r="FS484">
        <v>608.55125999999996</v>
      </c>
      <c r="FT484">
        <v>630.99167</v>
      </c>
      <c r="FU484">
        <v>22.440410000000039</v>
      </c>
      <c r="FV484">
        <v>611.88206000000002</v>
      </c>
      <c r="FW484">
        <v>0.65819357550751068</v>
      </c>
      <c r="FX484">
        <v>0.64940399999999998</v>
      </c>
      <c r="FY484">
        <v>0.67336200000000002</v>
      </c>
      <c r="FZ484">
        <v>2.3958000000000031E-2</v>
      </c>
      <c r="GA484">
        <v>0.66962200000000005</v>
      </c>
      <c r="GB484">
        <v>15</v>
      </c>
      <c r="GC484">
        <v>216</v>
      </c>
    </row>
    <row r="485" spans="1:185" x14ac:dyDescent="0.3">
      <c r="A485" s="36" t="s">
        <v>2124</v>
      </c>
      <c r="B485">
        <v>-6.3225849683173879E-2</v>
      </c>
      <c r="C485">
        <v>1.7793051821230419</v>
      </c>
      <c r="D485">
        <v>1.953798477044365</v>
      </c>
      <c r="E485">
        <v>-0.8087569230720637</v>
      </c>
      <c r="F485">
        <v>-0.78631878119250687</v>
      </c>
      <c r="G485">
        <v>1.5950716131039391</v>
      </c>
      <c r="H485">
        <v>-54.153099658838947</v>
      </c>
      <c r="I485">
        <v>3.669936058550833E-2</v>
      </c>
      <c r="J485">
        <v>0.15446661769034109</v>
      </c>
      <c r="K485">
        <v>0.37984675851867639</v>
      </c>
      <c r="L485">
        <v>0.24507488017830151</v>
      </c>
      <c r="M485">
        <v>0.18032352979871669</v>
      </c>
      <c r="N485">
        <v>0.21000512169555219</v>
      </c>
      <c r="O485">
        <v>-0.17645194266706851</v>
      </c>
      <c r="P485">
        <v>3.3553179028483683E-2</v>
      </c>
      <c r="Q485">
        <v>-7.1449407718635866E-2</v>
      </c>
      <c r="R485">
        <v>1.215262659699828E-2</v>
      </c>
      <c r="S485">
        <v>1.3432504347615351</v>
      </c>
      <c r="T485">
        <v>-0.65136235470246684</v>
      </c>
      <c r="U485">
        <v>-0.64769787326256256</v>
      </c>
      <c r="V485">
        <v>1.9670422422295211</v>
      </c>
      <c r="W485">
        <v>1.966546110652625</v>
      </c>
      <c r="X485">
        <v>0.2345137132599342</v>
      </c>
      <c r="Y485">
        <v>0.2326537558929076</v>
      </c>
      <c r="Z485">
        <v>9.042497278246181E-2</v>
      </c>
      <c r="AA485">
        <v>9.2869035818001197E-2</v>
      </c>
      <c r="AB485">
        <v>55.917993227326001</v>
      </c>
      <c r="AC485">
        <v>-0.37699534214789698</v>
      </c>
      <c r="AD485">
        <v>1.944703536532109</v>
      </c>
      <c r="AE485">
        <v>0.61150905540783129</v>
      </c>
      <c r="AF485">
        <v>0.60964909804080458</v>
      </c>
      <c r="AG485">
        <v>1.117690251590548</v>
      </c>
      <c r="AH485">
        <v>1.310192153694179E-2</v>
      </c>
      <c r="AI485">
        <v>143.0754759414238</v>
      </c>
      <c r="AJ485">
        <v>95.093940782578855</v>
      </c>
      <c r="AK485">
        <v>100.05468383480491</v>
      </c>
      <c r="AL485">
        <v>234.07780606319679</v>
      </c>
      <c r="AM485">
        <v>272.76500573551402</v>
      </c>
      <c r="AN485">
        <v>391.53788655929799</v>
      </c>
      <c r="AO485">
        <v>113.6174331876295</v>
      </c>
      <c r="AP485">
        <v>309.48600797227232</v>
      </c>
      <c r="AQ485">
        <v>18.836529355525201</v>
      </c>
      <c r="AR485">
        <v>4.2138450969813182</v>
      </c>
      <c r="AS485">
        <v>11.82215236196903</v>
      </c>
      <c r="AT485">
        <v>-12.255065630219439</v>
      </c>
      <c r="AU485">
        <v>-7.5745793105500017</v>
      </c>
      <c r="AV485">
        <v>-4.6804863196694413</v>
      </c>
      <c r="AW485">
        <v>1.02348197007554</v>
      </c>
      <c r="AX485">
        <v>0.43319999999999997</v>
      </c>
      <c r="AY485">
        <v>1.0811999999999999</v>
      </c>
      <c r="AZ485">
        <v>0.64799999999999991</v>
      </c>
      <c r="BA485">
        <v>0.65069999999999995</v>
      </c>
      <c r="BB485">
        <v>0.92218315805616458</v>
      </c>
      <c r="BC485">
        <v>0.87970000000000004</v>
      </c>
      <c r="BD485">
        <v>0.92679999999999996</v>
      </c>
      <c r="BE485">
        <v>4.709999999999992E-2</v>
      </c>
      <c r="BF485">
        <v>0.9012</v>
      </c>
      <c r="BG485">
        <v>19.4029161356159</v>
      </c>
      <c r="BH485">
        <v>18.796500000000002</v>
      </c>
      <c r="BI485">
        <v>24.567399999999999</v>
      </c>
      <c r="BJ485">
        <v>5.7708999999999966</v>
      </c>
      <c r="BK485">
        <v>22.0746</v>
      </c>
      <c r="BL485">
        <v>4.6139654595591404</v>
      </c>
      <c r="BM485">
        <v>2.1928000000000001</v>
      </c>
      <c r="BN485">
        <v>5.0541</v>
      </c>
      <c r="BO485">
        <v>2.8613</v>
      </c>
      <c r="BP485">
        <v>4.0305999999999997</v>
      </c>
      <c r="BQ485">
        <v>1.993957929918009</v>
      </c>
      <c r="BR485">
        <v>0.89680000000000004</v>
      </c>
      <c r="BS485">
        <v>2.8814000000000002</v>
      </c>
      <c r="BT485">
        <v>1.9845999999999999</v>
      </c>
      <c r="BU485">
        <v>2.1154999999999999</v>
      </c>
      <c r="BV485">
        <v>1.7598430121005191</v>
      </c>
      <c r="BW485">
        <v>0.18240000000000001</v>
      </c>
      <c r="BX485">
        <v>1.9718</v>
      </c>
      <c r="BY485">
        <v>1.7894000000000001</v>
      </c>
      <c r="BZ485">
        <v>1.1254999999999999</v>
      </c>
      <c r="CA485">
        <v>-3.7537992689389532</v>
      </c>
      <c r="CB485">
        <v>-3.9990999999999999</v>
      </c>
      <c r="CC485">
        <v>-1.7904</v>
      </c>
      <c r="CD485">
        <v>2.2086999999999999</v>
      </c>
      <c r="CE485">
        <v>-3.2410000000000001</v>
      </c>
      <c r="CF485">
        <v>82.051878587025939</v>
      </c>
      <c r="CG485">
        <v>62.4</v>
      </c>
      <c r="CH485">
        <v>102.5</v>
      </c>
      <c r="CI485">
        <v>40.1</v>
      </c>
      <c r="CJ485">
        <v>62.4</v>
      </c>
      <c r="CK485">
        <v>23.479430573692969</v>
      </c>
      <c r="CL485">
        <v>17.7</v>
      </c>
      <c r="CM485">
        <v>33.799999999999997</v>
      </c>
      <c r="CN485">
        <v>16.100000000000001</v>
      </c>
      <c r="CO485">
        <v>17.7</v>
      </c>
      <c r="CP485">
        <v>77.650637428089468</v>
      </c>
      <c r="CQ485">
        <v>58.9</v>
      </c>
      <c r="CR485">
        <v>84.6</v>
      </c>
      <c r="CS485">
        <v>25.7</v>
      </c>
      <c r="CT485">
        <v>72.2</v>
      </c>
      <c r="CU485">
        <v>17.333202326292621</v>
      </c>
      <c r="CV485">
        <v>13.5</v>
      </c>
      <c r="CW485">
        <v>20.5</v>
      </c>
      <c r="CX485">
        <v>7</v>
      </c>
      <c r="CY485">
        <v>13.5</v>
      </c>
      <c r="CZ485">
        <v>35.412318372207729</v>
      </c>
      <c r="DA485">
        <v>20.100000000000001</v>
      </c>
      <c r="DB485">
        <v>54.7</v>
      </c>
      <c r="DC485">
        <v>34.6</v>
      </c>
      <c r="DD485">
        <v>34.4</v>
      </c>
      <c r="DE485">
        <v>4.988068749681819</v>
      </c>
      <c r="DF485">
        <v>2.8</v>
      </c>
      <c r="DG485">
        <v>14.2</v>
      </c>
      <c r="DH485">
        <v>11.4</v>
      </c>
      <c r="DI485">
        <v>3.3</v>
      </c>
      <c r="DJ485">
        <v>0.26543666839485031</v>
      </c>
      <c r="DK485">
        <v>0.18932038834951451</v>
      </c>
      <c r="DL485">
        <v>0.35540915395284328</v>
      </c>
      <c r="DM485">
        <v>0.16608876560332869</v>
      </c>
      <c r="DN485">
        <v>0.18932038834951451</v>
      </c>
      <c r="DO485">
        <v>4.5424180707683952</v>
      </c>
      <c r="DP485">
        <v>3.9438569999999999</v>
      </c>
      <c r="DQ485">
        <v>4.806813</v>
      </c>
      <c r="DR485">
        <v>0.86295600000000006</v>
      </c>
      <c r="DS485">
        <v>4.3020290000000001</v>
      </c>
      <c r="DT485">
        <v>6.6302096748431456</v>
      </c>
      <c r="DU485">
        <v>5.9335899999999997</v>
      </c>
      <c r="DV485">
        <v>6.7882530000000001</v>
      </c>
      <c r="DW485">
        <v>0.85466300000000039</v>
      </c>
      <c r="DX485">
        <v>6.7772050000000004</v>
      </c>
      <c r="DY485">
        <v>4.6473116775542209</v>
      </c>
      <c r="DZ485">
        <v>3.9698020000000001</v>
      </c>
      <c r="EA485">
        <v>5.1497789999999997</v>
      </c>
      <c r="EB485">
        <v>1.1799770000000001</v>
      </c>
      <c r="EC485">
        <v>4.523263</v>
      </c>
      <c r="ED485">
        <v>6.8243442783029389</v>
      </c>
      <c r="EE485">
        <v>5.9335899999999997</v>
      </c>
      <c r="EF485">
        <v>7.1095240000000004</v>
      </c>
      <c r="EG485">
        <v>1.1759340000000009</v>
      </c>
      <c r="EH485">
        <v>7.1095240000000004</v>
      </c>
      <c r="EI485">
        <v>7.8793602032275958</v>
      </c>
      <c r="EJ485">
        <v>7.79176</v>
      </c>
      <c r="EK485">
        <v>7.9253539999999996</v>
      </c>
      <c r="EL485">
        <v>0.13359399999999949</v>
      </c>
      <c r="EM485">
        <v>7.8284510000000003</v>
      </c>
      <c r="EN485">
        <v>31.657296084566831</v>
      </c>
      <c r="EO485">
        <v>27.578679999999999</v>
      </c>
      <c r="EP485">
        <v>32.063459999999999</v>
      </c>
      <c r="EQ485">
        <v>4.4847800000000007</v>
      </c>
      <c r="ER485">
        <v>27.979089999999999</v>
      </c>
      <c r="ES485">
        <v>14.687211459185811</v>
      </c>
      <c r="ET485">
        <v>13.362679999999999</v>
      </c>
      <c r="EU485">
        <v>21.056339999999999</v>
      </c>
      <c r="EV485">
        <v>7.6936599999999986</v>
      </c>
      <c r="EW485">
        <v>13.76319</v>
      </c>
      <c r="EX485">
        <v>16.97008462538102</v>
      </c>
      <c r="EY485">
        <v>6.5223399999999998</v>
      </c>
      <c r="EZ485">
        <v>17.496749999999999</v>
      </c>
      <c r="FA485">
        <v>10.974410000000001</v>
      </c>
      <c r="FB485">
        <v>14.2159</v>
      </c>
      <c r="FC485">
        <v>0.58613225362784704</v>
      </c>
      <c r="FD485">
        <v>0.51061700965552992</v>
      </c>
      <c r="FE485">
        <v>0.59365234537728773</v>
      </c>
      <c r="FF485">
        <v>8.3035335721757808E-2</v>
      </c>
      <c r="FG485">
        <v>0.51803056813027093</v>
      </c>
      <c r="FH485">
        <v>1.1557079385148561</v>
      </c>
      <c r="FI485">
        <v>0.30975658637730957</v>
      </c>
      <c r="FJ485">
        <v>1.2814855395946381</v>
      </c>
      <c r="FK485">
        <v>0.97172895321732866</v>
      </c>
      <c r="FL485">
        <v>1.0328928104603661</v>
      </c>
      <c r="FM485">
        <v>34.915789873596431</v>
      </c>
      <c r="FN485">
        <v>34.29</v>
      </c>
      <c r="FO485">
        <v>40.85</v>
      </c>
      <c r="FP485">
        <v>6.5600000000000023</v>
      </c>
      <c r="FQ485">
        <v>37.75</v>
      </c>
      <c r="FR485">
        <v>398.23626211207602</v>
      </c>
      <c r="FS485">
        <v>387.77668</v>
      </c>
      <c r="FT485">
        <v>402.75461000000001</v>
      </c>
      <c r="FU485">
        <v>14.97793000000001</v>
      </c>
      <c r="FV485">
        <v>397.74975000000001</v>
      </c>
      <c r="FW485">
        <v>0.7597005340863846</v>
      </c>
      <c r="FX485">
        <v>0.75134299999999998</v>
      </c>
      <c r="FY485">
        <v>0.77651999999999999</v>
      </c>
      <c r="FZ485">
        <v>2.5177000000000001E-2</v>
      </c>
      <c r="GA485">
        <v>0.75892000000000004</v>
      </c>
      <c r="GB485">
        <v>16</v>
      </c>
      <c r="GC485">
        <v>133</v>
      </c>
    </row>
    <row r="486" spans="1:185" x14ac:dyDescent="0.3">
      <c r="A486" s="36" t="s">
        <v>2127</v>
      </c>
      <c r="B486">
        <v>-3.6982600951368107E-2</v>
      </c>
      <c r="C486">
        <v>1.8730967719670479</v>
      </c>
      <c r="D486">
        <v>1.796410187900831</v>
      </c>
      <c r="E486">
        <v>-0.79516171138260161</v>
      </c>
      <c r="F486">
        <v>-0.66979594301495093</v>
      </c>
      <c r="G486">
        <v>1.464962593354582</v>
      </c>
      <c r="H486">
        <v>-54.163666231317507</v>
      </c>
      <c r="I486">
        <v>1.531330213758607E-2</v>
      </c>
      <c r="J486">
        <v>0.43667237864917863</v>
      </c>
      <c r="K486">
        <v>0.2035189533906748</v>
      </c>
      <c r="L486">
        <v>-1.7078738582024019E-2</v>
      </c>
      <c r="M486">
        <v>0.10011239525251329</v>
      </c>
      <c r="N486">
        <v>0.18241571089847039</v>
      </c>
      <c r="O486">
        <v>-0.24237424656507109</v>
      </c>
      <c r="P486">
        <v>-5.9958535666600622E-2</v>
      </c>
      <c r="Q486">
        <v>-0.1511638203527412</v>
      </c>
      <c r="R486">
        <v>6.2640389022471737E-2</v>
      </c>
      <c r="S486">
        <v>0.8185566867460764</v>
      </c>
      <c r="T486">
        <v>-0.56847672162368312</v>
      </c>
      <c r="U486">
        <v>-0.56762395470906901</v>
      </c>
      <c r="V486">
        <v>1.9524801185625289</v>
      </c>
      <c r="W486">
        <v>1.951945394021906</v>
      </c>
      <c r="X486">
        <v>0.20182654319242799</v>
      </c>
      <c r="Y486">
        <v>0.19735456816319821</v>
      </c>
      <c r="Z486">
        <v>3.6971981192904041E-2</v>
      </c>
      <c r="AA486">
        <v>3.8782777593727343E-2</v>
      </c>
      <c r="AB486">
        <v>47.70261533983598</v>
      </c>
      <c r="AC486">
        <v>-0.38465962658386338</v>
      </c>
      <c r="AD486">
        <v>1.8998107056127029</v>
      </c>
      <c r="AE486">
        <v>0.58648616977629153</v>
      </c>
      <c r="AF486">
        <v>0.58201419474706162</v>
      </c>
      <c r="AG486">
        <v>0.74812004653793107</v>
      </c>
      <c r="AH486">
        <v>5.0322186914343661E-3</v>
      </c>
      <c r="AI486">
        <v>295.84941247398302</v>
      </c>
      <c r="AJ486">
        <v>278.96602717129662</v>
      </c>
      <c r="AK486">
        <v>287.2366131153604</v>
      </c>
      <c r="AL486">
        <v>321.34564582805882</v>
      </c>
      <c r="AM486">
        <v>264.84792981545883</v>
      </c>
      <c r="AN486">
        <v>358.67633787430771</v>
      </c>
      <c r="AO486">
        <v>139.2542730420183</v>
      </c>
      <c r="AP486">
        <v>307.94360828634098</v>
      </c>
      <c r="AQ486">
        <v>20.632041219097221</v>
      </c>
      <c r="AR486">
        <v>5.036923207301844</v>
      </c>
      <c r="AS486">
        <v>12.32467235215168</v>
      </c>
      <c r="AT486">
        <v>-17.607873148585281</v>
      </c>
      <c r="AU486">
        <v>-6.0922294107437001</v>
      </c>
      <c r="AV486">
        <v>-11.515643737841581</v>
      </c>
      <c r="AW486">
        <v>4.7432717769591628</v>
      </c>
      <c r="AX486">
        <v>3.3115999999999999</v>
      </c>
      <c r="AY486">
        <v>6.3116000000000003</v>
      </c>
      <c r="AZ486">
        <v>3</v>
      </c>
      <c r="BA486">
        <v>4.9705000000000004</v>
      </c>
      <c r="BB486">
        <v>0.93414436749052998</v>
      </c>
      <c r="BC486">
        <v>0.93269999999999997</v>
      </c>
      <c r="BD486">
        <v>0.93520000000000003</v>
      </c>
      <c r="BE486">
        <v>2.5000000000000582E-3</v>
      </c>
      <c r="BF486">
        <v>0.93510000000000004</v>
      </c>
      <c r="BG486">
        <v>17.777726404142651</v>
      </c>
      <c r="BH486">
        <v>17.6264</v>
      </c>
      <c r="BI486">
        <v>17.991</v>
      </c>
      <c r="BJ486">
        <v>0.36459999999999942</v>
      </c>
      <c r="BK486">
        <v>17.638500000000001</v>
      </c>
      <c r="BL486">
        <v>20.166653862996679</v>
      </c>
      <c r="BM486">
        <v>15.954499999999999</v>
      </c>
      <c r="BN486">
        <v>22.736699999999999</v>
      </c>
      <c r="BO486">
        <v>6.7821999999999996</v>
      </c>
      <c r="BP486">
        <v>19.406500000000001</v>
      </c>
      <c r="BQ486">
        <v>11.77482852766089</v>
      </c>
      <c r="BR486">
        <v>9.5411999999999999</v>
      </c>
      <c r="BS486">
        <v>15.700100000000001</v>
      </c>
      <c r="BT486">
        <v>6.1589000000000009</v>
      </c>
      <c r="BU486">
        <v>10.642899999999999</v>
      </c>
      <c r="BV486">
        <v>3.8877493278014872</v>
      </c>
      <c r="BW486">
        <v>-2.0445000000000002</v>
      </c>
      <c r="BX486">
        <v>6.0719000000000003</v>
      </c>
      <c r="BY486">
        <v>8.1164000000000005</v>
      </c>
      <c r="BZ486">
        <v>4.8448000000000002</v>
      </c>
      <c r="CA486">
        <v>-15.66254798979061</v>
      </c>
      <c r="CB486">
        <v>-17.997900000000001</v>
      </c>
      <c r="CC486">
        <v>-12.1454</v>
      </c>
      <c r="CD486">
        <v>5.8525000000000009</v>
      </c>
      <c r="CE486">
        <v>-15.4877</v>
      </c>
      <c r="CF486">
        <v>50.732729587966617</v>
      </c>
      <c r="CG486">
        <v>50.5</v>
      </c>
      <c r="CH486">
        <v>50.9</v>
      </c>
      <c r="CI486">
        <v>0.39999999999999858</v>
      </c>
      <c r="CJ486">
        <v>50.5</v>
      </c>
      <c r="CK486">
        <v>14.212944848147711</v>
      </c>
      <c r="CL486">
        <v>14.2</v>
      </c>
      <c r="CM486">
        <v>14.3</v>
      </c>
      <c r="CN486">
        <v>0.10000000000000139</v>
      </c>
      <c r="CO486">
        <v>14.2</v>
      </c>
      <c r="CP486">
        <v>60.437793914077353</v>
      </c>
      <c r="CQ486">
        <v>60</v>
      </c>
      <c r="CR486">
        <v>61.2</v>
      </c>
      <c r="CS486">
        <v>1.2000000000000031</v>
      </c>
      <c r="CT486">
        <v>60.3</v>
      </c>
      <c r="CU486">
        <v>11.30379428565352</v>
      </c>
      <c r="CV486">
        <v>11.2</v>
      </c>
      <c r="CW486">
        <v>11.5</v>
      </c>
      <c r="CX486">
        <v>0.30000000000000071</v>
      </c>
      <c r="CY486">
        <v>11.2</v>
      </c>
      <c r="CZ486">
        <v>74.440121138502136</v>
      </c>
      <c r="DA486">
        <v>71.8</v>
      </c>
      <c r="DB486">
        <v>77.8</v>
      </c>
      <c r="DC486">
        <v>6</v>
      </c>
      <c r="DD486">
        <v>73.8</v>
      </c>
      <c r="DE486">
        <v>2.0662870423316728</v>
      </c>
      <c r="DF486">
        <v>1.7</v>
      </c>
      <c r="DG486">
        <v>2.4</v>
      </c>
      <c r="DH486">
        <v>0.7</v>
      </c>
      <c r="DI486">
        <v>2.1</v>
      </c>
      <c r="DJ486">
        <v>0.16474695070178541</v>
      </c>
      <c r="DK486">
        <v>0.16390782213567021</v>
      </c>
      <c r="DL486">
        <v>0.1653671215074724</v>
      </c>
      <c r="DM486">
        <v>1.4592993718021421E-3</v>
      </c>
      <c r="DN486">
        <v>0.16390782213567021</v>
      </c>
      <c r="DO486">
        <v>3.696530587419423</v>
      </c>
      <c r="DP486">
        <v>3.6541790000000001</v>
      </c>
      <c r="DQ486">
        <v>3.8055599999999998</v>
      </c>
      <c r="DR486">
        <v>0.15138099999999979</v>
      </c>
      <c r="DS486">
        <v>3.6541790000000001</v>
      </c>
      <c r="DT486">
        <v>5.9647371441685788</v>
      </c>
      <c r="DU486">
        <v>5.740856</v>
      </c>
      <c r="DV486">
        <v>6.9259040000000001</v>
      </c>
      <c r="DW486">
        <v>1.1850480000000001</v>
      </c>
      <c r="DX486">
        <v>5.7430979999999998</v>
      </c>
      <c r="DY486">
        <v>4.1951250458338611</v>
      </c>
      <c r="DZ486">
        <v>4.1734150000000003</v>
      </c>
      <c r="EA486">
        <v>4.2065039999999998</v>
      </c>
      <c r="EB486">
        <v>3.308899999999948E-2</v>
      </c>
      <c r="EC486">
        <v>4.1997099999999996</v>
      </c>
      <c r="ED486">
        <v>7.3370771588944859</v>
      </c>
      <c r="EE486">
        <v>6.6400119999999996</v>
      </c>
      <c r="EF486">
        <v>8.1590159999999994</v>
      </c>
      <c r="EG486">
        <v>1.519004</v>
      </c>
      <c r="EH486">
        <v>7.0526920000000004</v>
      </c>
      <c r="EI486">
        <v>8.4142083559994418</v>
      </c>
      <c r="EJ486">
        <v>7.2606919999999997</v>
      </c>
      <c r="EK486">
        <v>9.3538099999999993</v>
      </c>
      <c r="EL486">
        <v>2.093118</v>
      </c>
      <c r="EM486">
        <v>9.2879389999999997</v>
      </c>
      <c r="EN486">
        <v>20.92010698703568</v>
      </c>
      <c r="EO486">
        <v>18.624770000000002</v>
      </c>
      <c r="EP486">
        <v>24.716229999999999</v>
      </c>
      <c r="EQ486">
        <v>6.0914599999999979</v>
      </c>
      <c r="ER486">
        <v>19.782209999999999</v>
      </c>
      <c r="ES486">
        <v>5.9870600000000014</v>
      </c>
      <c r="ET486">
        <v>5.9870599999999996</v>
      </c>
      <c r="EU486">
        <v>5.9870599999999996</v>
      </c>
      <c r="EV486">
        <v>0</v>
      </c>
      <c r="EW486">
        <v>5.9870599999999996</v>
      </c>
      <c r="EX486">
        <v>14.933046987035681</v>
      </c>
      <c r="EY486">
        <v>12.63771</v>
      </c>
      <c r="EZ486">
        <v>18.72917</v>
      </c>
      <c r="FA486">
        <v>6.0914599999999997</v>
      </c>
      <c r="FB486">
        <v>13.79515</v>
      </c>
      <c r="FC486">
        <v>0.39994996802587812</v>
      </c>
      <c r="FD486">
        <v>0.35606778543749851</v>
      </c>
      <c r="FE486">
        <v>0.4725241321349935</v>
      </c>
      <c r="FF486">
        <v>0.11645634669749499</v>
      </c>
      <c r="FG486">
        <v>0.37819568809491538</v>
      </c>
      <c r="FH486">
        <v>2.4942203664295461</v>
      </c>
      <c r="FI486">
        <v>2.110837372600241</v>
      </c>
      <c r="FJ486">
        <v>3.1282749797062328</v>
      </c>
      <c r="FK486">
        <v>1.0174376071059921</v>
      </c>
      <c r="FL486">
        <v>2.304160973833568</v>
      </c>
      <c r="FM486">
        <v>37.297553145203061</v>
      </c>
      <c r="FN486">
        <v>37.01</v>
      </c>
      <c r="FO486">
        <v>37.67</v>
      </c>
      <c r="FP486">
        <v>0.66000000000000369</v>
      </c>
      <c r="FQ486">
        <v>37.67</v>
      </c>
      <c r="FR486">
        <v>355.2587008212343</v>
      </c>
      <c r="FS486">
        <v>354.85764</v>
      </c>
      <c r="FT486">
        <v>355.40219999999999</v>
      </c>
      <c r="FU486">
        <v>0.54455999999998994</v>
      </c>
      <c r="FV486">
        <v>354.85764</v>
      </c>
      <c r="FW486">
        <v>0.73793222100738542</v>
      </c>
      <c r="FX486">
        <v>0.73757600000000001</v>
      </c>
      <c r="FY486">
        <v>0.73863400000000001</v>
      </c>
      <c r="FZ486">
        <v>1.0580000000000029E-3</v>
      </c>
      <c r="GA486">
        <v>0.73863400000000001</v>
      </c>
      <c r="GB486">
        <v>8</v>
      </c>
      <c r="GC486">
        <v>8</v>
      </c>
    </row>
    <row r="487" spans="1:185" x14ac:dyDescent="0.3">
      <c r="A487" s="36" t="s">
        <v>2129</v>
      </c>
      <c r="B487">
        <v>-4.8302499364649219E-2</v>
      </c>
      <c r="C487">
        <v>1.863191623589999</v>
      </c>
      <c r="D487">
        <v>1.831915160674727</v>
      </c>
      <c r="E487">
        <v>-0.82220961718641872</v>
      </c>
      <c r="F487">
        <v>-0.67099262415902816</v>
      </c>
      <c r="G487">
        <v>1.493212292960103</v>
      </c>
      <c r="H487">
        <v>-54.176426000695692</v>
      </c>
      <c r="I487">
        <v>7.9996368946945548E-2</v>
      </c>
      <c r="J487">
        <v>0.38472344722284491</v>
      </c>
      <c r="K487">
        <v>0.20091990917961089</v>
      </c>
      <c r="L487">
        <v>-1.0982297451738369E-2</v>
      </c>
      <c r="M487">
        <v>0.10261801554777</v>
      </c>
      <c r="N487">
        <v>0.1948272911784901</v>
      </c>
      <c r="O487">
        <v>-0.2278104420022562</v>
      </c>
      <c r="P487">
        <v>-3.29831508237661E-2</v>
      </c>
      <c r="Q487">
        <v>-0.1303923527062022</v>
      </c>
      <c r="R487">
        <v>4.3641349144516811E-2</v>
      </c>
      <c r="S487">
        <v>0.82069844654120205</v>
      </c>
      <c r="T487">
        <v>-0.55555525800276739</v>
      </c>
      <c r="U487">
        <v>-0.5538693073529497</v>
      </c>
      <c r="V487">
        <v>1.954758391611517</v>
      </c>
      <c r="W487">
        <v>1.9522849297209011</v>
      </c>
      <c r="X487">
        <v>0.20697736699000471</v>
      </c>
      <c r="Y487">
        <v>0.18506988076087341</v>
      </c>
      <c r="Z487">
        <v>3.8875510038295299E-2</v>
      </c>
      <c r="AA487">
        <v>5.3636022000149407E-2</v>
      </c>
      <c r="AB487">
        <v>47.824326502624508</v>
      </c>
      <c r="AC487">
        <v>-0.37350512798448338</v>
      </c>
      <c r="AD487">
        <v>1.9020781017095501</v>
      </c>
      <c r="AE487">
        <v>0.58048249497448823</v>
      </c>
      <c r="AF487">
        <v>0.55857500874535682</v>
      </c>
      <c r="AG487">
        <v>0.83559681786423856</v>
      </c>
      <c r="AH487">
        <v>5.7817942061075041E-3</v>
      </c>
      <c r="AI487">
        <v>298.01549489067821</v>
      </c>
      <c r="AJ487">
        <v>249.92682726202361</v>
      </c>
      <c r="AK487">
        <v>294.32346563194159</v>
      </c>
      <c r="AL487">
        <v>349.79618172645462</v>
      </c>
      <c r="AM487">
        <v>277.38753714225811</v>
      </c>
      <c r="AN487">
        <v>380.24393832408941</v>
      </c>
      <c r="AO487">
        <v>154.07292363781579</v>
      </c>
      <c r="AP487">
        <v>323.85117133789339</v>
      </c>
      <c r="AQ487">
        <v>20.10750905004009</v>
      </c>
      <c r="AR487">
        <v>4.7026171764899232</v>
      </c>
      <c r="AS487">
        <v>12.434418235344531</v>
      </c>
      <c r="AT487">
        <v>-16.125807173378039</v>
      </c>
      <c r="AU487">
        <v>-6.9876172678766437</v>
      </c>
      <c r="AV487">
        <v>-9.1381899055014006</v>
      </c>
      <c r="AW487">
        <v>4.7042776349363429</v>
      </c>
      <c r="AX487">
        <v>4.1085000000000003</v>
      </c>
      <c r="AY487">
        <v>5.1044</v>
      </c>
      <c r="AZ487">
        <v>0.99589999999999979</v>
      </c>
      <c r="BA487">
        <v>4.1085000000000003</v>
      </c>
      <c r="BB487">
        <v>0.93190598549078296</v>
      </c>
      <c r="BC487">
        <v>0.92569999999999997</v>
      </c>
      <c r="BD487">
        <v>0.93269999999999997</v>
      </c>
      <c r="BE487">
        <v>7.0000000000000062E-3</v>
      </c>
      <c r="BF487">
        <v>0.92569999999999997</v>
      </c>
      <c r="BG487">
        <v>17.996320989901321</v>
      </c>
      <c r="BH487">
        <v>17.881699999999999</v>
      </c>
      <c r="BI487">
        <v>18.893599999999999</v>
      </c>
      <c r="BJ487">
        <v>1.0119000000000009</v>
      </c>
      <c r="BK487">
        <v>18.893599999999999</v>
      </c>
      <c r="BL487">
        <v>8.5508929934103897</v>
      </c>
      <c r="BM487">
        <v>8.1186000000000007</v>
      </c>
      <c r="BN487">
        <v>12.817399999999999</v>
      </c>
      <c r="BO487">
        <v>4.6987999999999994</v>
      </c>
      <c r="BP487">
        <v>11.7224</v>
      </c>
      <c r="BQ487">
        <v>5.4101679566360978</v>
      </c>
      <c r="BR487">
        <v>4.9644000000000004</v>
      </c>
      <c r="BS487">
        <v>8.0033999999999992</v>
      </c>
      <c r="BT487">
        <v>3.0389999999999988</v>
      </c>
      <c r="BU487">
        <v>7.5892999999999997</v>
      </c>
      <c r="BV487">
        <v>1.1125172576081479</v>
      </c>
      <c r="BW487">
        <v>1.0647</v>
      </c>
      <c r="BX487">
        <v>3.7585000000000002</v>
      </c>
      <c r="BY487">
        <v>2.6938</v>
      </c>
      <c r="BZ487">
        <v>1.2559</v>
      </c>
      <c r="CA487">
        <v>-6.5226952658589026</v>
      </c>
      <c r="CB487">
        <v>-9.8413000000000004</v>
      </c>
      <c r="CC487">
        <v>-6.1985000000000001</v>
      </c>
      <c r="CD487">
        <v>3.6427999999999998</v>
      </c>
      <c r="CE487">
        <v>-8.8452999999999999</v>
      </c>
      <c r="CF487">
        <v>56.39276698619598</v>
      </c>
      <c r="CG487">
        <v>51.5</v>
      </c>
      <c r="CH487">
        <v>57</v>
      </c>
      <c r="CI487">
        <v>5.5</v>
      </c>
      <c r="CJ487">
        <v>51.5</v>
      </c>
      <c r="CK487">
        <v>17.545982874011798</v>
      </c>
      <c r="CL487">
        <v>14.7</v>
      </c>
      <c r="CM487">
        <v>17.899999999999999</v>
      </c>
      <c r="CN487">
        <v>3.1999999999999988</v>
      </c>
      <c r="CO487">
        <v>14.7</v>
      </c>
      <c r="CP487">
        <v>61.5841249285549</v>
      </c>
      <c r="CQ487">
        <v>61.4</v>
      </c>
      <c r="CR487">
        <v>65.3</v>
      </c>
      <c r="CS487">
        <v>3.899999999999999</v>
      </c>
      <c r="CT487">
        <v>62.8</v>
      </c>
      <c r="CU487">
        <v>10.71423720068041</v>
      </c>
      <c r="CV487">
        <v>10.4</v>
      </c>
      <c r="CW487">
        <v>11.3</v>
      </c>
      <c r="CX487">
        <v>0.90000000000000036</v>
      </c>
      <c r="CY487">
        <v>10.8</v>
      </c>
      <c r="CZ487">
        <v>81.661159957090959</v>
      </c>
      <c r="DA487">
        <v>69.599999999999994</v>
      </c>
      <c r="DB487">
        <v>83.2</v>
      </c>
      <c r="DC487">
        <v>13.60000000000001</v>
      </c>
      <c r="DD487">
        <v>76.8</v>
      </c>
      <c r="DE487">
        <v>4.7123258587751877</v>
      </c>
      <c r="DF487">
        <v>3.9</v>
      </c>
      <c r="DG487">
        <v>5.2</v>
      </c>
      <c r="DH487">
        <v>1.3</v>
      </c>
      <c r="DI487">
        <v>3.9</v>
      </c>
      <c r="DJ487">
        <v>0.17415983582648839</v>
      </c>
      <c r="DK487">
        <v>0.15686871763630819</v>
      </c>
      <c r="DL487">
        <v>0.17630683575626349</v>
      </c>
      <c r="DM487">
        <v>1.9438118119955269E-2</v>
      </c>
      <c r="DN487">
        <v>0.15686871763630819</v>
      </c>
      <c r="DO487">
        <v>4.0953989379307121</v>
      </c>
      <c r="DP487">
        <v>3.8304559999999999</v>
      </c>
      <c r="DQ487">
        <v>4.1043209999999997</v>
      </c>
      <c r="DR487">
        <v>0.2738649999999998</v>
      </c>
      <c r="DS487">
        <v>4.1043209999999997</v>
      </c>
      <c r="DT487">
        <v>6.0534864234761621</v>
      </c>
      <c r="DU487">
        <v>5.7462650000000002</v>
      </c>
      <c r="DV487">
        <v>6.0573249999999996</v>
      </c>
      <c r="DW487">
        <v>0.31105999999999939</v>
      </c>
      <c r="DX487">
        <v>6.0540390000000004</v>
      </c>
      <c r="DY487">
        <v>4.4164535612080176</v>
      </c>
      <c r="DZ487">
        <v>4.3537910000000002</v>
      </c>
      <c r="EA487">
        <v>4.4606209999999997</v>
      </c>
      <c r="EB487">
        <v>0.10682999999999949</v>
      </c>
      <c r="EC487">
        <v>4.4606209999999997</v>
      </c>
      <c r="ED487">
        <v>7.2847442048059996</v>
      </c>
      <c r="EE487">
        <v>6.9714020000000003</v>
      </c>
      <c r="EF487">
        <v>7.3073519999999998</v>
      </c>
      <c r="EG487">
        <v>0.33594999999999953</v>
      </c>
      <c r="EH487">
        <v>7.1364260000000002</v>
      </c>
      <c r="EI487">
        <v>7.8376809100864566</v>
      </c>
      <c r="EJ487">
        <v>7.7616160000000001</v>
      </c>
      <c r="EK487">
        <v>8.4518149999999999</v>
      </c>
      <c r="EL487">
        <v>0.69019899999999978</v>
      </c>
      <c r="EM487">
        <v>8.4518149999999999</v>
      </c>
      <c r="EN487">
        <v>29.215931913773151</v>
      </c>
      <c r="EO487">
        <v>25.4604</v>
      </c>
      <c r="EP487">
        <v>29.333459999999999</v>
      </c>
      <c r="EQ487">
        <v>3.8730599999999988</v>
      </c>
      <c r="ER487">
        <v>28.746490000000001</v>
      </c>
      <c r="ES487">
        <v>7.1800742949000496</v>
      </c>
      <c r="ET487">
        <v>7.0539300000000003</v>
      </c>
      <c r="EU487">
        <v>7.1832599999999998</v>
      </c>
      <c r="EV487">
        <v>0.1293299999999995</v>
      </c>
      <c r="EW487">
        <v>7.1739499999999996</v>
      </c>
      <c r="EX487">
        <v>22.035857618873099</v>
      </c>
      <c r="EY487">
        <v>18.391380000000002</v>
      </c>
      <c r="EZ487">
        <v>22.150200000000002</v>
      </c>
      <c r="FA487">
        <v>3.7588200000000001</v>
      </c>
      <c r="FB487">
        <v>21.57254</v>
      </c>
      <c r="FC487">
        <v>0.53138339364410347</v>
      </c>
      <c r="FD487">
        <v>0.46307726193591991</v>
      </c>
      <c r="FE487">
        <v>0.53352101066388702</v>
      </c>
      <c r="FF487">
        <v>7.0443748727967104E-2</v>
      </c>
      <c r="FG487">
        <v>0.52284511945877921</v>
      </c>
      <c r="FH487">
        <v>3.0689075098464609</v>
      </c>
      <c r="FI487">
        <v>2.6016873626047179</v>
      </c>
      <c r="FJ487">
        <v>3.083586004126261</v>
      </c>
      <c r="FK487">
        <v>0.48189864152154271</v>
      </c>
      <c r="FL487">
        <v>3.0070658423880849</v>
      </c>
      <c r="FM487">
        <v>36.207493168322941</v>
      </c>
      <c r="FN487">
        <v>36.15</v>
      </c>
      <c r="FO487">
        <v>39.18</v>
      </c>
      <c r="FP487">
        <v>3.0300000000000011</v>
      </c>
      <c r="FQ487">
        <v>36.270000000000003</v>
      </c>
      <c r="FR487">
        <v>364.45742931200641</v>
      </c>
      <c r="FS487">
        <v>357.28404</v>
      </c>
      <c r="FT487">
        <v>365.29566999999997</v>
      </c>
      <c r="FU487">
        <v>8.0116299999999683</v>
      </c>
      <c r="FV487">
        <v>358.27264000000002</v>
      </c>
      <c r="FW487">
        <v>0.76751414621235658</v>
      </c>
      <c r="FX487">
        <v>0.76587000000000005</v>
      </c>
      <c r="FY487">
        <v>0.78116600000000003</v>
      </c>
      <c r="FZ487">
        <v>1.529599999999998E-2</v>
      </c>
      <c r="GA487">
        <v>0.77973300000000001</v>
      </c>
      <c r="GB487">
        <v>4</v>
      </c>
      <c r="GC487">
        <v>5</v>
      </c>
    </row>
    <row r="488" spans="1:185" x14ac:dyDescent="0.3">
      <c r="A488" s="36" t="s">
        <v>2132</v>
      </c>
      <c r="B488">
        <v>-6.7124232788986674E-2</v>
      </c>
      <c r="C488">
        <v>1.783934506647693</v>
      </c>
      <c r="D488">
        <v>1.73728327383104</v>
      </c>
      <c r="E488">
        <v>-0.72169384091158484</v>
      </c>
      <c r="F488">
        <v>-0.69674769576851947</v>
      </c>
      <c r="G488">
        <v>1.4184477479068029</v>
      </c>
      <c r="H488">
        <v>-54.199770870681682</v>
      </c>
      <c r="I488">
        <v>2.719691889072437E-2</v>
      </c>
      <c r="J488">
        <v>0.74637006751215973</v>
      </c>
      <c r="K488">
        <v>0.29421955277734041</v>
      </c>
      <c r="L488">
        <v>-5.4661087186899493E-2</v>
      </c>
      <c r="M488">
        <v>7.2224554396263602E-2</v>
      </c>
      <c r="N488">
        <v>0.25092678044273969</v>
      </c>
      <c r="O488">
        <v>-0.2180214881297497</v>
      </c>
      <c r="P488">
        <v>3.2905292312990088E-2</v>
      </c>
      <c r="Q488">
        <v>-9.2562820840145527E-2</v>
      </c>
      <c r="R488">
        <v>1.7074954013982759E-2</v>
      </c>
      <c r="S488">
        <v>0.76515478025291717</v>
      </c>
      <c r="T488">
        <v>-0.50317681235880429</v>
      </c>
      <c r="U488">
        <v>-0.49834275099887498</v>
      </c>
      <c r="V488">
        <v>1.9501970819649479</v>
      </c>
      <c r="W488">
        <v>1.944128726999623</v>
      </c>
      <c r="X488">
        <v>0.1792440556438295</v>
      </c>
      <c r="Y488">
        <v>0.17505142464672699</v>
      </c>
      <c r="Z488">
        <v>4.8291336413222252E-2</v>
      </c>
      <c r="AA488">
        <v>5.4202269156636583E-2</v>
      </c>
      <c r="AB488">
        <v>48.622610289418283</v>
      </c>
      <c r="AC488">
        <v>-0.35104737913123318</v>
      </c>
      <c r="AD488">
        <v>1.9335085473255129</v>
      </c>
      <c r="AE488">
        <v>0.53029143477506258</v>
      </c>
      <c r="AF488">
        <v>0.52609880377796026</v>
      </c>
      <c r="AG488">
        <v>0.70891313847179838</v>
      </c>
      <c r="AH488">
        <v>5.2129528541601227E-3</v>
      </c>
      <c r="AI488">
        <v>245.1715300997088</v>
      </c>
      <c r="AJ488">
        <v>206.62822773031911</v>
      </c>
      <c r="AK488">
        <v>239.18753327685221</v>
      </c>
      <c r="AL488">
        <v>289.69892194429042</v>
      </c>
      <c r="AM488">
        <v>163.14883312350759</v>
      </c>
      <c r="AN488">
        <v>237.18808330987599</v>
      </c>
      <c r="AO488">
        <v>67.476885474451322</v>
      </c>
      <c r="AP488">
        <v>173.1210576924839</v>
      </c>
      <c r="AQ488">
        <v>17.330308601978661</v>
      </c>
      <c r="AR488">
        <v>2.8742680861430259</v>
      </c>
      <c r="AS488">
        <v>12.157667167336591</v>
      </c>
      <c r="AT488">
        <v>-6.8139961501618762</v>
      </c>
      <c r="AU488">
        <v>-3.268331590152755</v>
      </c>
      <c r="AV488">
        <v>-3.5456645600091208</v>
      </c>
      <c r="AW488">
        <v>1.1170552526404329</v>
      </c>
      <c r="AX488">
        <v>1.0802</v>
      </c>
      <c r="AY488">
        <v>1.2056</v>
      </c>
      <c r="AZ488">
        <v>0.12540000000000001</v>
      </c>
      <c r="BA488">
        <v>1.2056</v>
      </c>
      <c r="BB488">
        <v>0.84424816450686191</v>
      </c>
      <c r="BC488">
        <v>0.83399999999999996</v>
      </c>
      <c r="BD488">
        <v>0.87539999999999996</v>
      </c>
      <c r="BE488">
        <v>4.1399999999999992E-2</v>
      </c>
      <c r="BF488">
        <v>0.87539999999999996</v>
      </c>
      <c r="BG488">
        <v>28.113380767211591</v>
      </c>
      <c r="BH488">
        <v>24.773</v>
      </c>
      <c r="BI488">
        <v>29.238199999999999</v>
      </c>
      <c r="BJ488">
        <v>4.4651999999999994</v>
      </c>
      <c r="BK488">
        <v>24.773</v>
      </c>
      <c r="BL488">
        <v>3.0274688049151459</v>
      </c>
      <c r="BM488">
        <v>2.6147</v>
      </c>
      <c r="BN488">
        <v>3.1448</v>
      </c>
      <c r="BO488">
        <v>0.53010000000000002</v>
      </c>
      <c r="BP488">
        <v>2.6147</v>
      </c>
      <c r="BQ488">
        <v>1.5421640812628961</v>
      </c>
      <c r="BR488">
        <v>1.1707000000000001</v>
      </c>
      <c r="BS488">
        <v>1.6475</v>
      </c>
      <c r="BT488">
        <v>0.47679999999999989</v>
      </c>
      <c r="BU488">
        <v>1.2293000000000001</v>
      </c>
      <c r="BV488">
        <v>0.90187613581602166</v>
      </c>
      <c r="BW488">
        <v>0.88200000000000001</v>
      </c>
      <c r="BX488">
        <v>0.98839999999999995</v>
      </c>
      <c r="BY488">
        <v>0.1063999999999999</v>
      </c>
      <c r="BZ488">
        <v>0.89700000000000002</v>
      </c>
      <c r="CA488">
        <v>-2.4440348790000979</v>
      </c>
      <c r="CB488">
        <v>-2.5293999999999999</v>
      </c>
      <c r="CC488">
        <v>-2.1263000000000001</v>
      </c>
      <c r="CD488">
        <v>0.40309999999999979</v>
      </c>
      <c r="CE488">
        <v>-2.1263000000000001</v>
      </c>
      <c r="CF488">
        <v>64.067025617392119</v>
      </c>
      <c r="CG488">
        <v>61.5</v>
      </c>
      <c r="CH488">
        <v>64.2</v>
      </c>
      <c r="CI488">
        <v>2.7000000000000028</v>
      </c>
      <c r="CJ488">
        <v>61.5</v>
      </c>
      <c r="CK488">
        <v>18.282135373459809</v>
      </c>
      <c r="CL488">
        <v>17.399999999999999</v>
      </c>
      <c r="CM488">
        <v>18.3</v>
      </c>
      <c r="CN488">
        <v>0.90000000000000213</v>
      </c>
      <c r="CO488">
        <v>17.399999999999999</v>
      </c>
      <c r="CP488">
        <v>46.110641163633282</v>
      </c>
      <c r="CQ488">
        <v>46</v>
      </c>
      <c r="CR488">
        <v>52.1</v>
      </c>
      <c r="CS488">
        <v>6.1000000000000014</v>
      </c>
      <c r="CT488">
        <v>52.1</v>
      </c>
      <c r="CU488">
        <v>14.08201241279108</v>
      </c>
      <c r="CV488">
        <v>12</v>
      </c>
      <c r="CW488">
        <v>14.3</v>
      </c>
      <c r="CX488">
        <v>2.3000000000000012</v>
      </c>
      <c r="CY488">
        <v>13.6</v>
      </c>
      <c r="CZ488">
        <v>16.434807120380299</v>
      </c>
      <c r="DA488">
        <v>12.8</v>
      </c>
      <c r="DB488">
        <v>17.5</v>
      </c>
      <c r="DC488">
        <v>4.6999999999999993</v>
      </c>
      <c r="DD488">
        <v>16.5</v>
      </c>
      <c r="DE488">
        <v>3.1948289717547351</v>
      </c>
      <c r="DF488">
        <v>2.7</v>
      </c>
      <c r="DG488">
        <v>4.9000000000000004</v>
      </c>
      <c r="DH488">
        <v>2.2000000000000002</v>
      </c>
      <c r="DI488">
        <v>3.8</v>
      </c>
      <c r="DJ488">
        <v>0.37008173995459792</v>
      </c>
      <c r="DK488">
        <v>0.35122786978869219</v>
      </c>
      <c r="DL488">
        <v>0.37109826589595379</v>
      </c>
      <c r="DM488">
        <v>1.9870396107261601E-2</v>
      </c>
      <c r="DN488">
        <v>0.35122786978869219</v>
      </c>
      <c r="DO488">
        <v>3.6349882007844352</v>
      </c>
      <c r="DP488">
        <v>3.4703020000000002</v>
      </c>
      <c r="DQ488">
        <v>4.0120019999999998</v>
      </c>
      <c r="DR488">
        <v>0.54169999999999963</v>
      </c>
      <c r="DS488">
        <v>3.9799739999999999</v>
      </c>
      <c r="DT488">
        <v>4.8973126998973893</v>
      </c>
      <c r="DU488">
        <v>4.8860359999999998</v>
      </c>
      <c r="DV488">
        <v>4.8996810000000002</v>
      </c>
      <c r="DW488">
        <v>1.364500000000035E-2</v>
      </c>
      <c r="DX488">
        <v>4.8996810000000002</v>
      </c>
      <c r="DY488">
        <v>3.6412694113697879</v>
      </c>
      <c r="DZ488">
        <v>3.5879699999999999</v>
      </c>
      <c r="EA488">
        <v>4.0120019999999998</v>
      </c>
      <c r="EB488">
        <v>0.42403200000000002</v>
      </c>
      <c r="EC488">
        <v>3.9799739999999999</v>
      </c>
      <c r="ED488">
        <v>4.8973126998973893</v>
      </c>
      <c r="EE488">
        <v>4.8860359999999998</v>
      </c>
      <c r="EF488">
        <v>4.8996810000000002</v>
      </c>
      <c r="EG488">
        <v>1.364500000000035E-2</v>
      </c>
      <c r="EH488">
        <v>4.8996810000000002</v>
      </c>
      <c r="EI488">
        <v>6.7384935750181292</v>
      </c>
      <c r="EJ488">
        <v>6.6860580000000001</v>
      </c>
      <c r="EK488">
        <v>6.741892</v>
      </c>
      <c r="EL488">
        <v>5.5833999999999939E-2</v>
      </c>
      <c r="EM488">
        <v>6.7058419999999996</v>
      </c>
      <c r="EN488">
        <v>20.385828864467239</v>
      </c>
      <c r="EO488">
        <v>20.366710000000001</v>
      </c>
      <c r="EP488">
        <v>22.100359999999998</v>
      </c>
      <c r="EQ488">
        <v>1.733649999999997</v>
      </c>
      <c r="ER488">
        <v>22.100359999999998</v>
      </c>
      <c r="ES488">
        <v>9.5847413253534999</v>
      </c>
      <c r="ET488">
        <v>9.37988</v>
      </c>
      <c r="EU488">
        <v>9.7045399999999997</v>
      </c>
      <c r="EV488">
        <v>0.32465999999999973</v>
      </c>
      <c r="EW488">
        <v>9.4398900000000001</v>
      </c>
      <c r="EX488">
        <v>10.801087539113739</v>
      </c>
      <c r="EY488">
        <v>10.7416</v>
      </c>
      <c r="EZ488">
        <v>12.681889999999999</v>
      </c>
      <c r="FA488">
        <v>1.940289999999999</v>
      </c>
      <c r="FB488">
        <v>12.66047</v>
      </c>
      <c r="FC488">
        <v>0.60452591243722531</v>
      </c>
      <c r="FD488">
        <v>0.60395895736938587</v>
      </c>
      <c r="FE488">
        <v>0.65536900083951111</v>
      </c>
      <c r="FF488">
        <v>5.1410043470125233E-2</v>
      </c>
      <c r="FG488">
        <v>0.65536900083951111</v>
      </c>
      <c r="FH488">
        <v>1.126956192218781</v>
      </c>
      <c r="FI488">
        <v>1.106863385590662</v>
      </c>
      <c r="FJ488">
        <v>1.3520311560489049</v>
      </c>
      <c r="FK488">
        <v>0.2451677704582429</v>
      </c>
      <c r="FL488">
        <v>1.3411671110574379</v>
      </c>
      <c r="FM488">
        <v>30.181992359473991</v>
      </c>
      <c r="FN488">
        <v>26.82</v>
      </c>
      <c r="FO488">
        <v>30.39</v>
      </c>
      <c r="FP488">
        <v>3.57</v>
      </c>
      <c r="FQ488">
        <v>27.15</v>
      </c>
      <c r="FR488">
        <v>246.15405380371391</v>
      </c>
      <c r="FS488">
        <v>244.15237999999999</v>
      </c>
      <c r="FT488">
        <v>246.26868999999999</v>
      </c>
      <c r="FU488">
        <v>2.116309999999999</v>
      </c>
      <c r="FV488">
        <v>245.75460000000001</v>
      </c>
      <c r="FW488">
        <v>0.87820371993827862</v>
      </c>
      <c r="FX488">
        <v>0.87695000000000001</v>
      </c>
      <c r="FY488">
        <v>0.88432999999999995</v>
      </c>
      <c r="FZ488">
        <v>7.3799999999999422E-3</v>
      </c>
      <c r="GA488">
        <v>0.87866100000000003</v>
      </c>
      <c r="GB488">
        <v>4</v>
      </c>
      <c r="GC488">
        <v>6</v>
      </c>
    </row>
    <row r="489" spans="1:185" x14ac:dyDescent="0.3">
      <c r="A489" s="36" t="s">
        <v>2136</v>
      </c>
      <c r="B489">
        <v>-5.4739717368174248E-2</v>
      </c>
      <c r="C489">
        <v>1.8027299999999999</v>
      </c>
      <c r="D489">
        <v>1.7665473655468029</v>
      </c>
      <c r="E489">
        <v>-0.83055368823447628</v>
      </c>
      <c r="F489">
        <v>-0.60599367731232645</v>
      </c>
      <c r="G489">
        <v>1.4365473655468031</v>
      </c>
      <c r="H489">
        <v>-54.186298274529243</v>
      </c>
      <c r="I489">
        <v>3.4803161343836819E-2</v>
      </c>
      <c r="J489">
        <v>0.72265263445319738</v>
      </c>
      <c r="K489">
        <v>0.27001443134244651</v>
      </c>
      <c r="L489">
        <v>-4.1909045427896141E-2</v>
      </c>
      <c r="M489">
        <v>8.2015165328359646E-2</v>
      </c>
      <c r="N489">
        <v>0.16737431504216871</v>
      </c>
      <c r="O489">
        <v>-0.23330947310936051</v>
      </c>
      <c r="P489">
        <v>-6.5935158067191843E-2</v>
      </c>
      <c r="Q489">
        <v>-0.14961978924374419</v>
      </c>
      <c r="R489">
        <v>6.6880105378127899E-2</v>
      </c>
      <c r="S489">
        <v>0.77744652252177948</v>
      </c>
      <c r="T489">
        <v>-0.52615785913175772</v>
      </c>
      <c r="U489">
        <v>-0.50614999999999999</v>
      </c>
      <c r="V489">
        <v>1.945871754481773</v>
      </c>
      <c r="W489">
        <v>1.933720632268767</v>
      </c>
      <c r="X489">
        <v>0.18162252725471109</v>
      </c>
      <c r="Y489">
        <v>0.1633810537812789</v>
      </c>
      <c r="Z489">
        <v>4.8395263445319733E-2</v>
      </c>
      <c r="AA489">
        <v>5.8480105378127888E-2</v>
      </c>
      <c r="AB489">
        <v>48.009894621872107</v>
      </c>
      <c r="AC489">
        <v>-0.36188936773123259</v>
      </c>
      <c r="AD489">
        <v>1.9266862118484711</v>
      </c>
      <c r="AE489">
        <v>0.54351189498594377</v>
      </c>
      <c r="AF489">
        <v>0.52527042151251158</v>
      </c>
      <c r="AG489">
        <v>0.74422021075625577</v>
      </c>
      <c r="AH489">
        <v>5.1050526890639471E-3</v>
      </c>
      <c r="AI489">
        <v>252.77561958495829</v>
      </c>
      <c r="AJ489">
        <v>229.1575138083781</v>
      </c>
      <c r="AK489">
        <v>233.47436926033359</v>
      </c>
      <c r="AL489">
        <v>295.69502515927252</v>
      </c>
      <c r="AM489">
        <v>219.27717859670989</v>
      </c>
      <c r="AN489">
        <v>306.2</v>
      </c>
      <c r="AO489">
        <v>127.5010537812789</v>
      </c>
      <c r="AP489">
        <v>243.1</v>
      </c>
      <c r="AQ489">
        <v>18.5</v>
      </c>
      <c r="AR489">
        <v>3.96</v>
      </c>
      <c r="AS489">
        <v>11.93505268906395</v>
      </c>
      <c r="AT489">
        <v>-11.405160749997449</v>
      </c>
      <c r="AU489">
        <v>-3.85</v>
      </c>
      <c r="AV489">
        <v>-7.5551607499974462</v>
      </c>
      <c r="AW489">
        <v>2.3273062174839341</v>
      </c>
      <c r="AX489">
        <v>1.6847000000000001</v>
      </c>
      <c r="AY489">
        <v>2.9836</v>
      </c>
      <c r="AZ489">
        <v>1.2988999999999999</v>
      </c>
      <c r="BA489">
        <v>1.6847000000000001</v>
      </c>
      <c r="BB489">
        <v>0.85880000000000001</v>
      </c>
      <c r="BC489">
        <v>0.85880000000000001</v>
      </c>
      <c r="BD489">
        <v>0.85880000000000001</v>
      </c>
      <c r="BE489">
        <v>0</v>
      </c>
      <c r="BF489">
        <v>0.85880000000000001</v>
      </c>
      <c r="BG489">
        <v>26.528578924374418</v>
      </c>
      <c r="BH489">
        <v>26.526599999999998</v>
      </c>
      <c r="BI489">
        <v>26.5306</v>
      </c>
      <c r="BJ489">
        <v>4.0000000000013358E-3</v>
      </c>
      <c r="BK489">
        <v>26.526599999999998</v>
      </c>
      <c r="BL489">
        <v>10.269517002182029</v>
      </c>
      <c r="BM489">
        <v>7.9424000000000001</v>
      </c>
      <c r="BN489">
        <v>12.5481</v>
      </c>
      <c r="BO489">
        <v>4.6056999999999997</v>
      </c>
      <c r="BP489">
        <v>12.5481</v>
      </c>
      <c r="BQ489">
        <v>7.1534901539940394</v>
      </c>
      <c r="BR489">
        <v>5.4283000000000001</v>
      </c>
      <c r="BS489">
        <v>8.8427000000000007</v>
      </c>
      <c r="BT489">
        <v>3.414400000000001</v>
      </c>
      <c r="BU489">
        <v>8.8427000000000007</v>
      </c>
      <c r="BV489">
        <v>0.20767723144118419</v>
      </c>
      <c r="BW489">
        <v>0.06</v>
      </c>
      <c r="BX489">
        <v>0.35849999999999999</v>
      </c>
      <c r="BY489">
        <v>0.29849999999999999</v>
      </c>
      <c r="BZ489">
        <v>0.06</v>
      </c>
      <c r="CA489">
        <v>-7.3611673854352224</v>
      </c>
      <c r="CB489">
        <v>-8.9026999999999994</v>
      </c>
      <c r="CC489">
        <v>-5.7868000000000004</v>
      </c>
      <c r="CD489">
        <v>3.115899999999999</v>
      </c>
      <c r="CE489">
        <v>-8.9026999999999994</v>
      </c>
      <c r="CF489">
        <v>63.1</v>
      </c>
      <c r="CG489">
        <v>63.1</v>
      </c>
      <c r="CH489">
        <v>63.1</v>
      </c>
      <c r="CI489">
        <v>0</v>
      </c>
      <c r="CJ489">
        <v>63.1</v>
      </c>
      <c r="CK489">
        <v>18.399999999999999</v>
      </c>
      <c r="CL489">
        <v>18.399999999999999</v>
      </c>
      <c r="CM489">
        <v>18.399999999999999</v>
      </c>
      <c r="CN489">
        <v>0</v>
      </c>
      <c r="CO489">
        <v>18.399999999999999</v>
      </c>
      <c r="CP489">
        <v>51.24947310936053</v>
      </c>
      <c r="CQ489">
        <v>51.2</v>
      </c>
      <c r="CR489">
        <v>51.3</v>
      </c>
      <c r="CS489">
        <v>9.9999999999994316E-2</v>
      </c>
      <c r="CT489">
        <v>51.2</v>
      </c>
      <c r="CU489">
        <v>13.5</v>
      </c>
      <c r="CV489">
        <v>13.5</v>
      </c>
      <c r="CW489">
        <v>13.5</v>
      </c>
      <c r="CX489">
        <v>0</v>
      </c>
      <c r="CY489">
        <v>13.5</v>
      </c>
      <c r="CZ489">
        <v>75.750526890639463</v>
      </c>
      <c r="DA489">
        <v>75.7</v>
      </c>
      <c r="DB489">
        <v>75.8</v>
      </c>
      <c r="DC489">
        <v>9.9999999999994316E-2</v>
      </c>
      <c r="DD489">
        <v>75.8</v>
      </c>
      <c r="DE489">
        <v>4.9000000000000004</v>
      </c>
      <c r="DF489">
        <v>4.9000000000000004</v>
      </c>
      <c r="DG489">
        <v>4.9000000000000004</v>
      </c>
      <c r="DH489">
        <v>0</v>
      </c>
      <c r="DI489">
        <v>4.9000000000000004</v>
      </c>
      <c r="DJ489">
        <v>0.25956396544631838</v>
      </c>
      <c r="DK489">
        <v>0.25956396544631838</v>
      </c>
      <c r="DL489">
        <v>0.25956396544631838</v>
      </c>
      <c r="DM489">
        <v>0</v>
      </c>
      <c r="DN489">
        <v>0.25956396544631838</v>
      </c>
      <c r="DO489">
        <v>3.901923683542075</v>
      </c>
      <c r="DP489">
        <v>3.9001320000000002</v>
      </c>
      <c r="DQ489">
        <v>3.9036780000000002</v>
      </c>
      <c r="DR489">
        <v>3.5460000000000491E-3</v>
      </c>
      <c r="DS489">
        <v>3.9036780000000002</v>
      </c>
      <c r="DT489">
        <v>6.0383963114821606</v>
      </c>
      <c r="DU489">
        <v>6.0334960000000004</v>
      </c>
      <c r="DV489">
        <v>6.0434010000000002</v>
      </c>
      <c r="DW489">
        <v>9.9049999999998306E-3</v>
      </c>
      <c r="DX489">
        <v>6.0334960000000004</v>
      </c>
      <c r="DY489">
        <v>3.9280989562104258</v>
      </c>
      <c r="DZ489">
        <v>3.9279540000000002</v>
      </c>
      <c r="EA489">
        <v>3.9282469999999998</v>
      </c>
      <c r="EB489">
        <v>2.9299999999965459E-4</v>
      </c>
      <c r="EC489">
        <v>3.9279540000000002</v>
      </c>
      <c r="ED489">
        <v>8.4071001174205335</v>
      </c>
      <c r="EE489">
        <v>8.2219130000000007</v>
      </c>
      <c r="EF489">
        <v>8.5884250000000009</v>
      </c>
      <c r="EG489">
        <v>0.36651200000000023</v>
      </c>
      <c r="EH489">
        <v>8.5884250000000009</v>
      </c>
      <c r="EI489">
        <v>7.817229456502508</v>
      </c>
      <c r="EJ489">
        <v>7.789479</v>
      </c>
      <c r="EK489">
        <v>7.8455709999999996</v>
      </c>
      <c r="EL489">
        <v>5.6091999999999587E-2</v>
      </c>
      <c r="EM489">
        <v>7.789479</v>
      </c>
      <c r="EN489">
        <v>19.915289140591749</v>
      </c>
      <c r="EO489">
        <v>19.913799999999998</v>
      </c>
      <c r="EP489">
        <v>19.916810000000002</v>
      </c>
      <c r="EQ489">
        <v>3.0100000000032878E-3</v>
      </c>
      <c r="ER489">
        <v>19.913799999999998</v>
      </c>
      <c r="ES489">
        <v>9.5502259956311413</v>
      </c>
      <c r="ET489">
        <v>9.5498499999999993</v>
      </c>
      <c r="EU489">
        <v>9.5506100000000007</v>
      </c>
      <c r="EV489">
        <v>7.600000000014262E-4</v>
      </c>
      <c r="EW489">
        <v>9.5498499999999993</v>
      </c>
      <c r="EX489">
        <v>10.36506314496061</v>
      </c>
      <c r="EY489">
        <v>10.363950000000001</v>
      </c>
      <c r="EZ489">
        <v>10.366199999999999</v>
      </c>
      <c r="FA489">
        <v>2.2499999999983089E-3</v>
      </c>
      <c r="FB489">
        <v>10.363950000000001</v>
      </c>
      <c r="FC489">
        <v>0.46737579262267481</v>
      </c>
      <c r="FD489">
        <v>0.46734084518809399</v>
      </c>
      <c r="FE489">
        <v>0.46741148444047259</v>
      </c>
      <c r="FF489">
        <v>7.063925237865698E-5</v>
      </c>
      <c r="FG489">
        <v>0.46734084518809399</v>
      </c>
      <c r="FH489">
        <v>1.0853212396598979</v>
      </c>
      <c r="FI489">
        <v>1.08524741226302</v>
      </c>
      <c r="FJ489">
        <v>1.0853966395863719</v>
      </c>
      <c r="FK489">
        <v>1.492273233518748E-4</v>
      </c>
      <c r="FL489">
        <v>1.08524741226302</v>
      </c>
      <c r="FM489">
        <v>35.409578487488417</v>
      </c>
      <c r="FN489">
        <v>35.369999999999997</v>
      </c>
      <c r="FO489">
        <v>35.450000000000003</v>
      </c>
      <c r="FP489">
        <v>8.00000000000054E-2</v>
      </c>
      <c r="FQ489">
        <v>35.369999999999997</v>
      </c>
      <c r="FR489">
        <v>304.72909673712138</v>
      </c>
      <c r="FS489">
        <v>304.71982000000003</v>
      </c>
      <c r="FT489">
        <v>304.73818</v>
      </c>
      <c r="FU489">
        <v>1.8359999999972839E-2</v>
      </c>
      <c r="FV489">
        <v>304.73818</v>
      </c>
      <c r="FW489">
        <v>0.80818373655468023</v>
      </c>
      <c r="FX489">
        <v>0.80815899999999996</v>
      </c>
      <c r="FY489">
        <v>0.80820899999999996</v>
      </c>
      <c r="FZ489">
        <v>4.9999999999994493E-5</v>
      </c>
      <c r="GA489">
        <v>0.80815899999999996</v>
      </c>
      <c r="GB489">
        <v>2</v>
      </c>
      <c r="GC489">
        <v>6</v>
      </c>
    </row>
    <row r="490" spans="1:185" x14ac:dyDescent="0.3">
      <c r="A490" s="36" t="s">
        <v>2139</v>
      </c>
      <c r="B490">
        <v>-4.9604576032584398E-2</v>
      </c>
      <c r="C490">
        <v>1.8224114125369599</v>
      </c>
      <c r="D490">
        <v>1.7488711417473819</v>
      </c>
      <c r="E490">
        <v>-0.82375840932162026</v>
      </c>
      <c r="F490">
        <v>-0.59817634392560648</v>
      </c>
      <c r="G490">
        <v>1.4219347532472271</v>
      </c>
      <c r="H490">
        <v>-54.182304199026817</v>
      </c>
      <c r="I490">
        <v>3.9568491128946892E-2</v>
      </c>
      <c r="J490">
        <v>0.71711305912310064</v>
      </c>
      <c r="K490">
        <v>0.24535731317553311</v>
      </c>
      <c r="L490">
        <v>-4.6619332846248709E-2</v>
      </c>
      <c r="M490">
        <v>8.3335750101924913E-2</v>
      </c>
      <c r="N490">
        <v>0.17936093737758499</v>
      </c>
      <c r="O490">
        <v>-0.24569283610785519</v>
      </c>
      <c r="P490">
        <v>-6.6331898730270178E-2</v>
      </c>
      <c r="Q490">
        <v>-0.15601136058833179</v>
      </c>
      <c r="R490">
        <v>6.7852843830806281E-2</v>
      </c>
      <c r="S490">
        <v>0.75798726212795875</v>
      </c>
      <c r="T490">
        <v>-0.53743240744685417</v>
      </c>
      <c r="U490">
        <v>-0.527112261779077</v>
      </c>
      <c r="V490">
        <v>1.9626929628312</v>
      </c>
      <c r="W490">
        <v>1.960488866546392</v>
      </c>
      <c r="X490">
        <v>0.19084791886026101</v>
      </c>
      <c r="Y490">
        <v>0.18457085639898421</v>
      </c>
      <c r="Z490">
        <v>2.948709633235963E-2</v>
      </c>
      <c r="AA490">
        <v>3.3947851826375587E-2</v>
      </c>
      <c r="AB490">
        <v>51.392196672586941</v>
      </c>
      <c r="AC490">
        <v>-0.39012071476114207</v>
      </c>
      <c r="AD490">
        <v>1.9437948826220319</v>
      </c>
      <c r="AE490">
        <v>0.58096863362140294</v>
      </c>
      <c r="AF490">
        <v>0.57469157116012626</v>
      </c>
      <c r="AG490">
        <v>0.79262579352815488</v>
      </c>
      <c r="AH490">
        <v>4.6904015986611513E-3</v>
      </c>
      <c r="AI490">
        <v>310.3629151401185</v>
      </c>
      <c r="AJ490">
        <v>289.52405277921122</v>
      </c>
      <c r="AK490">
        <v>315.79757683279217</v>
      </c>
      <c r="AL490">
        <v>325.76715873831341</v>
      </c>
      <c r="AM490">
        <v>167.7027445222374</v>
      </c>
      <c r="AN490">
        <v>238.24391182744731</v>
      </c>
      <c r="AO490">
        <v>126.63235730848</v>
      </c>
      <c r="AP490">
        <v>189.07037357792919</v>
      </c>
      <c r="AQ490">
        <v>17.880627392291569</v>
      </c>
      <c r="AR490">
        <v>4.1454917282734671</v>
      </c>
      <c r="AS490">
        <v>10.965717522453501</v>
      </c>
      <c r="AT490">
        <v>-10.11393203716942</v>
      </c>
      <c r="AU490">
        <v>-3.0492474574186259</v>
      </c>
      <c r="AV490">
        <v>-7.0646845797507938</v>
      </c>
      <c r="AW490">
        <v>2.2913353128738772</v>
      </c>
      <c r="AX490">
        <v>1.3262</v>
      </c>
      <c r="AY490">
        <v>3.0878000000000001</v>
      </c>
      <c r="AZ490">
        <v>1.7616000000000001</v>
      </c>
      <c r="BA490">
        <v>3.0878000000000001</v>
      </c>
      <c r="BB490">
        <v>0.94971101821313642</v>
      </c>
      <c r="BC490">
        <v>0.93340000000000001</v>
      </c>
      <c r="BD490">
        <v>0.95179999999999998</v>
      </c>
      <c r="BE490">
        <v>1.8399999999999968E-2</v>
      </c>
      <c r="BF490">
        <v>0.93340000000000001</v>
      </c>
      <c r="BG490">
        <v>15.406444251737801</v>
      </c>
      <c r="BH490">
        <v>15.092499999999999</v>
      </c>
      <c r="BI490">
        <v>17.872800000000002</v>
      </c>
      <c r="BJ490">
        <v>2.7803000000000022</v>
      </c>
      <c r="BK490">
        <v>17.872800000000002</v>
      </c>
      <c r="BL490">
        <v>8.7228100704934022</v>
      </c>
      <c r="BM490">
        <v>4.8986999999999998</v>
      </c>
      <c r="BN490">
        <v>12.9657</v>
      </c>
      <c r="BO490">
        <v>8.0670000000000002</v>
      </c>
      <c r="BP490">
        <v>9.0069999999999997</v>
      </c>
      <c r="BQ490">
        <v>6.4967422268893422</v>
      </c>
      <c r="BR490">
        <v>3.6777000000000002</v>
      </c>
      <c r="BS490">
        <v>9.5548999999999999</v>
      </c>
      <c r="BT490">
        <v>5.8772000000000002</v>
      </c>
      <c r="BU490">
        <v>7.2961</v>
      </c>
      <c r="BV490">
        <v>-0.76202303320406894</v>
      </c>
      <c r="BW490">
        <v>-2.8487</v>
      </c>
      <c r="BX490">
        <v>-0.2092</v>
      </c>
      <c r="BY490">
        <v>2.6395</v>
      </c>
      <c r="BZ490">
        <v>-2.8487</v>
      </c>
      <c r="CA490">
        <v>-5.734682361960612</v>
      </c>
      <c r="CB490">
        <v>-8.9678000000000004</v>
      </c>
      <c r="CC490">
        <v>-3.2006000000000001</v>
      </c>
      <c r="CD490">
        <v>5.7672000000000008</v>
      </c>
      <c r="CE490">
        <v>-4.4473000000000003</v>
      </c>
      <c r="CF490">
        <v>49.173538249518067</v>
      </c>
      <c r="CG490">
        <v>45.3</v>
      </c>
      <c r="CH490">
        <v>51.2</v>
      </c>
      <c r="CI490">
        <v>5.9000000000000057</v>
      </c>
      <c r="CJ490">
        <v>45.3</v>
      </c>
      <c r="CK490">
        <v>14.557448895032939</v>
      </c>
      <c r="CL490">
        <v>13.1</v>
      </c>
      <c r="CM490">
        <v>15.4</v>
      </c>
      <c r="CN490">
        <v>2.3000000000000012</v>
      </c>
      <c r="CO490">
        <v>13.2</v>
      </c>
      <c r="CP490">
        <v>24.41486278709824</v>
      </c>
      <c r="CQ490">
        <v>22.6</v>
      </c>
      <c r="CR490">
        <v>34.6</v>
      </c>
      <c r="CS490">
        <v>12</v>
      </c>
      <c r="CT490">
        <v>34.1</v>
      </c>
      <c r="CU490">
        <v>9.7250828015380399</v>
      </c>
      <c r="CV490">
        <v>9.6</v>
      </c>
      <c r="CW490">
        <v>10.5</v>
      </c>
      <c r="CX490">
        <v>0.90000000000000036</v>
      </c>
      <c r="CY490">
        <v>9.9</v>
      </c>
      <c r="CZ490">
        <v>86.016599094813799</v>
      </c>
      <c r="DA490">
        <v>83.7</v>
      </c>
      <c r="DB490">
        <v>99.5</v>
      </c>
      <c r="DC490">
        <v>15.8</v>
      </c>
      <c r="DD490">
        <v>85.9</v>
      </c>
      <c r="DE490">
        <v>3.339785486701329</v>
      </c>
      <c r="DF490">
        <v>3.1</v>
      </c>
      <c r="DG490">
        <v>4.7</v>
      </c>
      <c r="DH490">
        <v>1.6</v>
      </c>
      <c r="DI490">
        <v>3.3</v>
      </c>
      <c r="DJ490">
        <v>0.26013050516757358</v>
      </c>
      <c r="DK490">
        <v>0.2353246753246753</v>
      </c>
      <c r="DL490">
        <v>0.27321237993596592</v>
      </c>
      <c r="DM490">
        <v>3.7887704611290617E-2</v>
      </c>
      <c r="DN490">
        <v>0.2353246753246753</v>
      </c>
      <c r="DO490">
        <v>3.043199519041683</v>
      </c>
      <c r="DP490">
        <v>2.9776669999999998</v>
      </c>
      <c r="DQ490">
        <v>3.3550230000000001</v>
      </c>
      <c r="DR490">
        <v>0.37735600000000019</v>
      </c>
      <c r="DS490">
        <v>3.3550230000000001</v>
      </c>
      <c r="DT490">
        <v>6.0305244088576044</v>
      </c>
      <c r="DU490">
        <v>5.6357749999999998</v>
      </c>
      <c r="DV490">
        <v>6.0861989999999997</v>
      </c>
      <c r="DW490">
        <v>0.45042399999999988</v>
      </c>
      <c r="DX490">
        <v>5.6357749999999998</v>
      </c>
      <c r="DY490">
        <v>3.062186797001953</v>
      </c>
      <c r="DZ490">
        <v>2.9776669999999998</v>
      </c>
      <c r="EA490">
        <v>3.4023750000000001</v>
      </c>
      <c r="EB490">
        <v>0.42470800000000031</v>
      </c>
      <c r="EC490">
        <v>3.4022830000000002</v>
      </c>
      <c r="ED490">
        <v>8.2906402172333991</v>
      </c>
      <c r="EE490">
        <v>8.0570660000000007</v>
      </c>
      <c r="EF490">
        <v>8.4942519999999995</v>
      </c>
      <c r="EG490">
        <v>0.43718599999999869</v>
      </c>
      <c r="EH490">
        <v>8.0570660000000007</v>
      </c>
      <c r="EI490">
        <v>8.086448746419487</v>
      </c>
      <c r="EJ490">
        <v>7.3629610000000003</v>
      </c>
      <c r="EK490">
        <v>8.1972839999999998</v>
      </c>
      <c r="EL490">
        <v>0.83432299999999948</v>
      </c>
      <c r="EM490">
        <v>7.3629610000000003</v>
      </c>
      <c r="EN490">
        <v>15.680855356576609</v>
      </c>
      <c r="EO490">
        <v>15.319649999999999</v>
      </c>
      <c r="EP490">
        <v>19.104209999999998</v>
      </c>
      <c r="EQ490">
        <v>3.784559999999999</v>
      </c>
      <c r="ER490">
        <v>19.104209999999998</v>
      </c>
      <c r="ES490">
        <v>5.9606330408548134</v>
      </c>
      <c r="ET490">
        <v>5.7125399999999997</v>
      </c>
      <c r="EU490">
        <v>5.9870599999999996</v>
      </c>
      <c r="EV490">
        <v>0.27451999999999988</v>
      </c>
      <c r="EW490">
        <v>5.7125399999999997</v>
      </c>
      <c r="EX490">
        <v>9.7202223157217968</v>
      </c>
      <c r="EY490">
        <v>9.3325899999999997</v>
      </c>
      <c r="EZ490">
        <v>13.39167</v>
      </c>
      <c r="FA490">
        <v>4.0590799999999998</v>
      </c>
      <c r="FB490">
        <v>13.39167</v>
      </c>
      <c r="FC490">
        <v>0.45525360587572061</v>
      </c>
      <c r="FD490">
        <v>0.44476693041677229</v>
      </c>
      <c r="FE490">
        <v>0.55464196895734608</v>
      </c>
      <c r="FF490">
        <v>0.10987503854057371</v>
      </c>
      <c r="FG490">
        <v>0.55464196895734608</v>
      </c>
      <c r="FH490">
        <v>1.6338098690068299</v>
      </c>
      <c r="FI490">
        <v>1.558793464571927</v>
      </c>
      <c r="FJ490">
        <v>2.344258420947599</v>
      </c>
      <c r="FK490">
        <v>0.7854649563756726</v>
      </c>
      <c r="FL490">
        <v>2.344258420947599</v>
      </c>
      <c r="FM490">
        <v>33.214689547275327</v>
      </c>
      <c r="FN490">
        <v>32.22</v>
      </c>
      <c r="FO490">
        <v>33.33</v>
      </c>
      <c r="FP490">
        <v>1.109999999999999</v>
      </c>
      <c r="FQ490">
        <v>33.21</v>
      </c>
      <c r="FR490">
        <v>260.27281267519669</v>
      </c>
      <c r="FS490">
        <v>255.41145</v>
      </c>
      <c r="FT490">
        <v>261.08431999999999</v>
      </c>
      <c r="FU490">
        <v>5.672869999999989</v>
      </c>
      <c r="FV490">
        <v>255.41145</v>
      </c>
      <c r="FW490">
        <v>0.79254275472236924</v>
      </c>
      <c r="FX490">
        <v>0.79023399999999999</v>
      </c>
      <c r="FY490">
        <v>0.80452299999999999</v>
      </c>
      <c r="FZ490">
        <v>1.4289E-2</v>
      </c>
      <c r="GA490">
        <v>0.80452299999999999</v>
      </c>
      <c r="GB490">
        <v>7</v>
      </c>
      <c r="GC490">
        <v>27</v>
      </c>
    </row>
    <row r="491" spans="1:185" x14ac:dyDescent="0.3">
      <c r="A491" s="36" t="s">
        <v>2142</v>
      </c>
      <c r="B491">
        <v>-4.2200847398323429E-2</v>
      </c>
      <c r="C491">
        <v>1.906528647932608</v>
      </c>
      <c r="D491">
        <v>2.140003570647814</v>
      </c>
      <c r="E491">
        <v>-1.0980042187370229</v>
      </c>
      <c r="F491">
        <v>-0.62795489710292629</v>
      </c>
      <c r="G491">
        <v>1.72590532972392</v>
      </c>
      <c r="H491">
        <v>-54.111165350800917</v>
      </c>
      <c r="I491">
        <v>2.7751790650477452E-2</v>
      </c>
      <c r="J491">
        <v>0.1934509112566416</v>
      </c>
      <c r="K491">
        <v>0.37390387949502302</v>
      </c>
      <c r="L491">
        <v>0.27501055274611602</v>
      </c>
      <c r="M491">
        <v>0.25687458669296193</v>
      </c>
      <c r="N491">
        <v>0.22478966905116099</v>
      </c>
      <c r="O491">
        <v>-0.24436137536976951</v>
      </c>
      <c r="P491">
        <v>-1.9571706318608391E-2</v>
      </c>
      <c r="Q491">
        <v>-0.13196783826119729</v>
      </c>
      <c r="R491">
        <v>3.8738868316501578E-2</v>
      </c>
      <c r="S491">
        <v>1.481501776633906</v>
      </c>
      <c r="T491">
        <v>-0.71347045541949661</v>
      </c>
      <c r="U491">
        <v>-0.69379001197396151</v>
      </c>
      <c r="V491">
        <v>1.975058044276196</v>
      </c>
      <c r="W491">
        <v>1.972694676023661</v>
      </c>
      <c r="X491">
        <v>0.2040516379165653</v>
      </c>
      <c r="Y491">
        <v>0.17582683080284109</v>
      </c>
      <c r="Z491">
        <v>7.9989506784030162E-2</v>
      </c>
      <c r="AA491">
        <v>9.1465587076933641E-2</v>
      </c>
      <c r="AB491">
        <v>62.881409220673888</v>
      </c>
      <c r="AC491">
        <v>-0.42173525336859968</v>
      </c>
      <c r="AD491">
        <v>1.9507876224281639</v>
      </c>
      <c r="AE491">
        <v>0.62578689128516496</v>
      </c>
      <c r="AF491">
        <v>0.39788169482517832</v>
      </c>
      <c r="AG491">
        <v>0.77779553510784194</v>
      </c>
      <c r="AH491">
        <v>2.3968626857937381E-2</v>
      </c>
      <c r="AI491">
        <v>127.01281806514319</v>
      </c>
      <c r="AJ491">
        <v>19.709083658979822</v>
      </c>
      <c r="AK491">
        <v>100.7380097346429</v>
      </c>
      <c r="AL491">
        <v>260.59135133046499</v>
      </c>
      <c r="AM491">
        <v>416.33512934305008</v>
      </c>
      <c r="AN491">
        <v>578.05946435172837</v>
      </c>
      <c r="AO491">
        <v>244.0363607457839</v>
      </c>
      <c r="AP491">
        <v>502.63482759046241</v>
      </c>
      <c r="AQ491">
        <v>21.593030144889639</v>
      </c>
      <c r="AR491">
        <v>5.43718271864297</v>
      </c>
      <c r="AS491">
        <v>12.81944935010443</v>
      </c>
      <c r="AT491">
        <v>-21.894563491021341</v>
      </c>
      <c r="AU491">
        <v>-10.605456628213901</v>
      </c>
      <c r="AV491">
        <v>-11.28910686280744</v>
      </c>
      <c r="AW491">
        <v>0.83103714098965298</v>
      </c>
      <c r="AX491">
        <v>0.48270000000000002</v>
      </c>
      <c r="AY491">
        <v>2.3523000000000001</v>
      </c>
      <c r="AZ491">
        <v>1.8695999999999999</v>
      </c>
      <c r="BA491">
        <v>2.1532</v>
      </c>
      <c r="BB491">
        <v>0.94207581220410352</v>
      </c>
      <c r="BC491">
        <v>0.83620000000000005</v>
      </c>
      <c r="BD491">
        <v>0.98070000000000002</v>
      </c>
      <c r="BE491">
        <v>0.14449999999999999</v>
      </c>
      <c r="BF491">
        <v>0.89510000000000001</v>
      </c>
      <c r="BG491">
        <v>15.45041662435923</v>
      </c>
      <c r="BH491">
        <v>9.0867000000000004</v>
      </c>
      <c r="BI491">
        <v>28.912099999999999</v>
      </c>
      <c r="BJ491">
        <v>19.825399999999998</v>
      </c>
      <c r="BK491">
        <v>22.704599999999999</v>
      </c>
      <c r="BL491">
        <v>9.4141794342805269</v>
      </c>
      <c r="BM491">
        <v>5.7633000000000001</v>
      </c>
      <c r="BN491">
        <v>11.293799999999999</v>
      </c>
      <c r="BO491">
        <v>5.5304999999999991</v>
      </c>
      <c r="BP491">
        <v>8.2406000000000006</v>
      </c>
      <c r="BQ491">
        <v>6.3201082094488807</v>
      </c>
      <c r="BR491">
        <v>3.6589</v>
      </c>
      <c r="BS491">
        <v>7.8860000000000001</v>
      </c>
      <c r="BT491">
        <v>4.2271000000000001</v>
      </c>
      <c r="BU491">
        <v>5.9696999999999996</v>
      </c>
      <c r="BV491">
        <v>0.46877221615719822</v>
      </c>
      <c r="BW491">
        <v>-1.3059000000000001</v>
      </c>
      <c r="BX491">
        <v>1.9216</v>
      </c>
      <c r="BY491">
        <v>3.2275</v>
      </c>
      <c r="BZ491">
        <v>-0.29680000000000001</v>
      </c>
      <c r="CA491">
        <v>-6.7888525861993712</v>
      </c>
      <c r="CB491">
        <v>-8.0822000000000003</v>
      </c>
      <c r="CC491">
        <v>-4.3921000000000001</v>
      </c>
      <c r="CD491">
        <v>3.6901000000000002</v>
      </c>
      <c r="CE491">
        <v>-5.6729000000000003</v>
      </c>
      <c r="CF491">
        <v>75.424636761265972</v>
      </c>
      <c r="CG491">
        <v>44.9</v>
      </c>
      <c r="CH491">
        <v>88.9</v>
      </c>
      <c r="CI491">
        <v>44.000000000000007</v>
      </c>
      <c r="CJ491">
        <v>44.9</v>
      </c>
      <c r="CK491">
        <v>28.436440249517609</v>
      </c>
      <c r="CL491">
        <v>13.7</v>
      </c>
      <c r="CM491">
        <v>33.200000000000003</v>
      </c>
      <c r="CN491">
        <v>19.5</v>
      </c>
      <c r="CO491">
        <v>13.7</v>
      </c>
      <c r="CP491">
        <v>42.589230314281657</v>
      </c>
      <c r="CQ491">
        <v>40.799999999999997</v>
      </c>
      <c r="CR491">
        <v>73.8</v>
      </c>
      <c r="CS491">
        <v>33</v>
      </c>
      <c r="CT491">
        <v>73.8</v>
      </c>
      <c r="CU491">
        <v>11.92573679339446</v>
      </c>
      <c r="CV491">
        <v>9.1</v>
      </c>
      <c r="CW491">
        <v>13.1</v>
      </c>
      <c r="CX491">
        <v>4</v>
      </c>
      <c r="CY491">
        <v>9.6</v>
      </c>
      <c r="CZ491">
        <v>198.59735637859151</v>
      </c>
      <c r="DA491">
        <v>104.7</v>
      </c>
      <c r="DB491">
        <v>205.4</v>
      </c>
      <c r="DC491">
        <v>100.7</v>
      </c>
      <c r="DD491">
        <v>106.9</v>
      </c>
      <c r="DE491">
        <v>16.060679175599681</v>
      </c>
      <c r="DF491">
        <v>3.4</v>
      </c>
      <c r="DG491">
        <v>19.2</v>
      </c>
      <c r="DH491">
        <v>15.8</v>
      </c>
      <c r="DI491">
        <v>3.4</v>
      </c>
      <c r="DJ491">
        <v>0.15065682048071621</v>
      </c>
      <c r="DK491">
        <v>8.4573365982294216E-2</v>
      </c>
      <c r="DL491">
        <v>0.18172526573998371</v>
      </c>
      <c r="DM491">
        <v>9.7151899757689439E-2</v>
      </c>
      <c r="DN491">
        <v>8.4573365982294216E-2</v>
      </c>
      <c r="DO491">
        <v>3.7224532522136768</v>
      </c>
      <c r="DP491">
        <v>3.5560399999999999</v>
      </c>
      <c r="DQ491">
        <v>4.2579050000000001</v>
      </c>
      <c r="DR491">
        <v>0.70186500000000018</v>
      </c>
      <c r="DS491">
        <v>4.2579050000000001</v>
      </c>
      <c r="DT491">
        <v>6.8442951081679588</v>
      </c>
      <c r="DU491">
        <v>5.7788490000000001</v>
      </c>
      <c r="DV491">
        <v>7.4398080000000002</v>
      </c>
      <c r="DW491">
        <v>1.6609590000000001</v>
      </c>
      <c r="DX491">
        <v>5.7788490000000001</v>
      </c>
      <c r="DY491">
        <v>3.8266861057180441</v>
      </c>
      <c r="DZ491">
        <v>3.6938</v>
      </c>
      <c r="EA491">
        <v>4.4838639999999996</v>
      </c>
      <c r="EB491">
        <v>0.79006399999999966</v>
      </c>
      <c r="EC491">
        <v>4.2579050000000001</v>
      </c>
      <c r="ED491">
        <v>8.4411216339633413</v>
      </c>
      <c r="EE491">
        <v>8.2222639999999991</v>
      </c>
      <c r="EF491">
        <v>8.7416020000000003</v>
      </c>
      <c r="EG491">
        <v>0.51933800000000119</v>
      </c>
      <c r="EH491">
        <v>8.5359839999999991</v>
      </c>
      <c r="EI491">
        <v>9.2778593874364201</v>
      </c>
      <c r="EJ491">
        <v>8.6194860000000002</v>
      </c>
      <c r="EK491">
        <v>10.721280999999999</v>
      </c>
      <c r="EL491">
        <v>2.1017949999999992</v>
      </c>
      <c r="EM491">
        <v>10.721280999999999</v>
      </c>
      <c r="EN491">
        <v>38.622296186941988</v>
      </c>
      <c r="EO491">
        <v>34.156579999999998</v>
      </c>
      <c r="EP491">
        <v>44.884219999999999</v>
      </c>
      <c r="EQ491">
        <v>10.727639999999999</v>
      </c>
      <c r="ER491">
        <v>37.903320000000001</v>
      </c>
      <c r="ES491">
        <v>10.217784138038519</v>
      </c>
      <c r="ET491">
        <v>7.1802299999999999</v>
      </c>
      <c r="EU491">
        <v>11.18844</v>
      </c>
      <c r="EV491">
        <v>4.0082100000000001</v>
      </c>
      <c r="EW491">
        <v>7.1802299999999999</v>
      </c>
      <c r="EX491">
        <v>28.404512048903459</v>
      </c>
      <c r="EY491">
        <v>24.21622</v>
      </c>
      <c r="EZ491">
        <v>34.555309999999999</v>
      </c>
      <c r="FA491">
        <v>10.339090000000001</v>
      </c>
      <c r="FB491">
        <v>30.723089999999999</v>
      </c>
      <c r="FC491">
        <v>0.4856724602731976</v>
      </c>
      <c r="FD491">
        <v>0.42951641618674458</v>
      </c>
      <c r="FE491">
        <v>0.56441567972371376</v>
      </c>
      <c r="FF491">
        <v>0.1348992635369691</v>
      </c>
      <c r="FG491">
        <v>0.47663138897335039</v>
      </c>
      <c r="FH491">
        <v>2.7911911910609688</v>
      </c>
      <c r="FI491">
        <v>2.4361512057913401</v>
      </c>
      <c r="FJ491">
        <v>4.278844828090465</v>
      </c>
      <c r="FK491">
        <v>1.842693622299125</v>
      </c>
      <c r="FL491">
        <v>4.278844828090465</v>
      </c>
      <c r="FM491">
        <v>40.851896018153653</v>
      </c>
      <c r="FN491">
        <v>37.46</v>
      </c>
      <c r="FO491">
        <v>43.31</v>
      </c>
      <c r="FP491">
        <v>5.8500000000000014</v>
      </c>
      <c r="FQ491">
        <v>38.799999999999997</v>
      </c>
      <c r="FR491">
        <v>517.66382697559231</v>
      </c>
      <c r="FS491">
        <v>504.85984000000002</v>
      </c>
      <c r="FT491">
        <v>527.52632000000006</v>
      </c>
      <c r="FU491">
        <v>22.666480000000039</v>
      </c>
      <c r="FV491">
        <v>504.85984000000002</v>
      </c>
      <c r="FW491">
        <v>0.71094421045313017</v>
      </c>
      <c r="FX491">
        <v>0.69782500000000003</v>
      </c>
      <c r="FY491">
        <v>0.72562000000000004</v>
      </c>
      <c r="FZ491">
        <v>2.7795000000000011E-2</v>
      </c>
      <c r="GA491">
        <v>0.72562000000000004</v>
      </c>
      <c r="GB491">
        <v>8</v>
      </c>
      <c r="GC491">
        <v>38</v>
      </c>
    </row>
    <row r="492" spans="1:185" x14ac:dyDescent="0.3">
      <c r="A492" s="36" t="s">
        <v>2145</v>
      </c>
      <c r="B492">
        <v>-3.862558023746894E-2</v>
      </c>
      <c r="C492">
        <v>1.8801552547613349</v>
      </c>
      <c r="D492">
        <v>1.775991404892858</v>
      </c>
      <c r="E492">
        <v>-0.75595573830590301</v>
      </c>
      <c r="F492">
        <v>-0.69369840465372534</v>
      </c>
      <c r="G492">
        <v>1.4496541429596279</v>
      </c>
      <c r="H492">
        <v>-54.166081121443938</v>
      </c>
      <c r="I492">
        <v>3.8740761813663538E-2</v>
      </c>
      <c r="J492">
        <v>0.43590859510714131</v>
      </c>
      <c r="K492">
        <v>0.20460051446335609</v>
      </c>
      <c r="L492">
        <v>-1.7578963391522411E-2</v>
      </c>
      <c r="M492">
        <v>0.10025290588889681</v>
      </c>
      <c r="N492">
        <v>0.16224869280419191</v>
      </c>
      <c r="O492">
        <v>-0.23864340712406809</v>
      </c>
      <c r="P492">
        <v>-7.639471431987617E-2</v>
      </c>
      <c r="Q492">
        <v>-0.15752168810263981</v>
      </c>
      <c r="R492">
        <v>7.6460478603882359E-2</v>
      </c>
      <c r="S492">
        <v>0.8207099332217378</v>
      </c>
      <c r="T492">
        <v>-0.5678205301351964</v>
      </c>
      <c r="U492">
        <v>-0.56647764284006197</v>
      </c>
      <c r="V492">
        <v>1.9526946920604551</v>
      </c>
      <c r="W492">
        <v>1.9514325476133541</v>
      </c>
      <c r="X492">
        <v>0.20597847143198761</v>
      </c>
      <c r="Y492">
        <v>0.20496238807872649</v>
      </c>
      <c r="Z492">
        <v>3.6811751587111793E-2</v>
      </c>
      <c r="AA492">
        <v>3.8581019045341593E-2</v>
      </c>
      <c r="AB492">
        <v>47.094745238664601</v>
      </c>
      <c r="AC492">
        <v>-0.37913999999999992</v>
      </c>
      <c r="AD492">
        <v>1.8906795881743801</v>
      </c>
      <c r="AE492">
        <v>0.58511847143198759</v>
      </c>
      <c r="AF492">
        <v>0.58410238807872639</v>
      </c>
      <c r="AG492">
        <v>0.72235484293571517</v>
      </c>
      <c r="AH492">
        <v>5.2057642840061917E-3</v>
      </c>
      <c r="AI492">
        <v>292.75996014025651</v>
      </c>
      <c r="AJ492">
        <v>277.91193942624841</v>
      </c>
      <c r="AK492">
        <v>283.05572329749128</v>
      </c>
      <c r="AL492">
        <v>317.31231769702958</v>
      </c>
      <c r="AM492">
        <v>258.87178592715799</v>
      </c>
      <c r="AN492">
        <v>329.047452386646</v>
      </c>
      <c r="AO492">
        <v>110.9423571599381</v>
      </c>
      <c r="AP492">
        <v>278.14745238664602</v>
      </c>
      <c r="AQ492">
        <v>19.860509522670799</v>
      </c>
      <c r="AR492">
        <v>4.7405095226707941</v>
      </c>
      <c r="AS492">
        <v>11.19321667065222</v>
      </c>
      <c r="AT492">
        <v>-15.35416209862206</v>
      </c>
      <c r="AU492">
        <v>-6.5399999999999991</v>
      </c>
      <c r="AV492">
        <v>-8.8141620986220595</v>
      </c>
      <c r="AW492">
        <v>4.1026785942960204</v>
      </c>
      <c r="AX492">
        <v>3.6545000000000001</v>
      </c>
      <c r="AY492">
        <v>4.5073999999999996</v>
      </c>
      <c r="AZ492">
        <v>0.85289999999999955</v>
      </c>
      <c r="BA492">
        <v>4.5073999999999996</v>
      </c>
      <c r="BB492">
        <v>0.92843726193323017</v>
      </c>
      <c r="BC492">
        <v>0.92820000000000003</v>
      </c>
      <c r="BD492">
        <v>0.92869999999999997</v>
      </c>
      <c r="BE492">
        <v>4.9999999999994493E-4</v>
      </c>
      <c r="BF492">
        <v>0.92820000000000003</v>
      </c>
      <c r="BG492">
        <v>18.57956773447977</v>
      </c>
      <c r="BH492">
        <v>18.546199999999999</v>
      </c>
      <c r="BI492">
        <v>18.6097</v>
      </c>
      <c r="BJ492">
        <v>6.3500000000001222E-2</v>
      </c>
      <c r="BK492">
        <v>18.6097</v>
      </c>
      <c r="BL492">
        <v>21.261090440669111</v>
      </c>
      <c r="BM492">
        <v>21.152999999999999</v>
      </c>
      <c r="BN492">
        <v>21.358699999999999</v>
      </c>
      <c r="BO492">
        <v>0.20570000000000019</v>
      </c>
      <c r="BP492">
        <v>21.358699999999999</v>
      </c>
      <c r="BQ492">
        <v>12.453211490938781</v>
      </c>
      <c r="BR492">
        <v>11.930099999999999</v>
      </c>
      <c r="BS492">
        <v>12.925599999999999</v>
      </c>
      <c r="BT492">
        <v>0.99549999999999983</v>
      </c>
      <c r="BU492">
        <v>12.925599999999999</v>
      </c>
      <c r="BV492">
        <v>4.2333706383175462</v>
      </c>
      <c r="BW492">
        <v>3.6758999999999999</v>
      </c>
      <c r="BX492">
        <v>4.8506999999999998</v>
      </c>
      <c r="BY492">
        <v>1.1748000000000001</v>
      </c>
      <c r="BZ492">
        <v>3.6758999999999999</v>
      </c>
      <c r="CA492">
        <v>-16.68658212925633</v>
      </c>
      <c r="CB492">
        <v>-16.780799999999999</v>
      </c>
      <c r="CC492">
        <v>-16.601500000000001</v>
      </c>
      <c r="CD492">
        <v>0.17929999999999779</v>
      </c>
      <c r="CE492">
        <v>-16.601500000000001</v>
      </c>
      <c r="CF492">
        <v>50.899999999999991</v>
      </c>
      <c r="CG492">
        <v>50.9</v>
      </c>
      <c r="CH492">
        <v>50.9</v>
      </c>
      <c r="CI492">
        <v>0</v>
      </c>
      <c r="CJ492">
        <v>50.9</v>
      </c>
      <c r="CK492">
        <v>14.3</v>
      </c>
      <c r="CL492">
        <v>14.3</v>
      </c>
      <c r="CM492">
        <v>14.3</v>
      </c>
      <c r="CN492">
        <v>0</v>
      </c>
      <c r="CO492">
        <v>14.3</v>
      </c>
      <c r="CP492">
        <v>60.94745238664602</v>
      </c>
      <c r="CQ492">
        <v>60.9</v>
      </c>
      <c r="CR492">
        <v>61</v>
      </c>
      <c r="CS492">
        <v>0.10000000000000139</v>
      </c>
      <c r="CT492">
        <v>60.9</v>
      </c>
      <c r="CU492">
        <v>11.2</v>
      </c>
      <c r="CV492">
        <v>11.2</v>
      </c>
      <c r="CW492">
        <v>11.2</v>
      </c>
      <c r="CX492">
        <v>0</v>
      </c>
      <c r="CY492">
        <v>11.2</v>
      </c>
      <c r="CZ492">
        <v>46.884714319876167</v>
      </c>
      <c r="DA492">
        <v>46.6</v>
      </c>
      <c r="DB492">
        <v>47.2</v>
      </c>
      <c r="DC492">
        <v>0.60000000000000142</v>
      </c>
      <c r="DD492">
        <v>46.6</v>
      </c>
      <c r="DE492">
        <v>2.4</v>
      </c>
      <c r="DF492">
        <v>2.4</v>
      </c>
      <c r="DG492">
        <v>2.4</v>
      </c>
      <c r="DH492">
        <v>0</v>
      </c>
      <c r="DI492">
        <v>2.4</v>
      </c>
      <c r="DJ492">
        <v>0.18299646897259489</v>
      </c>
      <c r="DK492">
        <v>0.1829618979151689</v>
      </c>
      <c r="DL492">
        <v>0.18302768788205681</v>
      </c>
      <c r="DM492">
        <v>6.5789966887885853E-5</v>
      </c>
      <c r="DN492">
        <v>0.18302768788205681</v>
      </c>
      <c r="DO492">
        <v>3.7044820601004349</v>
      </c>
      <c r="DP492">
        <v>3.7036449999999999</v>
      </c>
      <c r="DQ492">
        <v>3.705409</v>
      </c>
      <c r="DR492">
        <v>1.764000000000099E-3</v>
      </c>
      <c r="DS492">
        <v>3.7036449999999999</v>
      </c>
      <c r="DT492">
        <v>5.7464258415809768</v>
      </c>
      <c r="DU492">
        <v>5.745635</v>
      </c>
      <c r="DV492">
        <v>5.7471399999999999</v>
      </c>
      <c r="DW492">
        <v>1.504999999999868E-3</v>
      </c>
      <c r="DX492">
        <v>5.7471399999999999</v>
      </c>
      <c r="DY492">
        <v>4.1905861038650061</v>
      </c>
      <c r="DZ492">
        <v>4.1861550000000003</v>
      </c>
      <c r="EA492">
        <v>4.1954929999999999</v>
      </c>
      <c r="EB492">
        <v>9.3379999999996244E-3</v>
      </c>
      <c r="EC492">
        <v>4.1861550000000003</v>
      </c>
      <c r="ED492">
        <v>7.8321479985420428</v>
      </c>
      <c r="EE492">
        <v>7.5923579999999999</v>
      </c>
      <c r="EF492">
        <v>8.0486869999999993</v>
      </c>
      <c r="EG492">
        <v>0.45632899999999932</v>
      </c>
      <c r="EH492">
        <v>8.0486869999999993</v>
      </c>
      <c r="EI492">
        <v>7.4433172602645516</v>
      </c>
      <c r="EJ492">
        <v>7.3081610000000001</v>
      </c>
      <c r="EK492">
        <v>7.5929859999999998</v>
      </c>
      <c r="EL492">
        <v>0.28482499999999972</v>
      </c>
      <c r="EM492">
        <v>7.3081610000000001</v>
      </c>
      <c r="EN492">
        <v>19.40827189575894</v>
      </c>
      <c r="EO492">
        <v>19.105440000000002</v>
      </c>
      <c r="EP492">
        <v>19.681740000000001</v>
      </c>
      <c r="EQ492">
        <v>0.57629999999999981</v>
      </c>
      <c r="ER492">
        <v>19.681740000000001</v>
      </c>
      <c r="ES492">
        <v>5.9149331459103376</v>
      </c>
      <c r="ET492">
        <v>5.8498000000000001</v>
      </c>
      <c r="EU492">
        <v>5.9870599999999996</v>
      </c>
      <c r="EV492">
        <v>0.13725999999999949</v>
      </c>
      <c r="EW492">
        <v>5.8498000000000001</v>
      </c>
      <c r="EX492">
        <v>13.493338749848601</v>
      </c>
      <c r="EY492">
        <v>13.11838</v>
      </c>
      <c r="EZ492">
        <v>13.831939999999999</v>
      </c>
      <c r="FA492">
        <v>0.71355999999999931</v>
      </c>
      <c r="FB492">
        <v>13.831939999999999</v>
      </c>
      <c r="FC492">
        <v>0.40830302475678848</v>
      </c>
      <c r="FD492">
        <v>0.40193217527079039</v>
      </c>
      <c r="FE492">
        <v>0.41405613120211449</v>
      </c>
      <c r="FF492">
        <v>1.212395593132409E-2</v>
      </c>
      <c r="FG492">
        <v>0.41405613120211449</v>
      </c>
      <c r="FH492">
        <v>2.2822359856311558</v>
      </c>
      <c r="FI492">
        <v>2.1911221868496389</v>
      </c>
      <c r="FJ492">
        <v>2.3645150261547401</v>
      </c>
      <c r="FK492">
        <v>0.17339283930510069</v>
      </c>
      <c r="FL492">
        <v>2.3645150261547401</v>
      </c>
      <c r="FM492">
        <v>36.433726193323011</v>
      </c>
      <c r="FN492">
        <v>36.409999999999997</v>
      </c>
      <c r="FO492">
        <v>36.46</v>
      </c>
      <c r="FP492">
        <v>5.0000000000004263E-2</v>
      </c>
      <c r="FQ492">
        <v>36.409999999999997</v>
      </c>
      <c r="FR492">
        <v>330.28011165335982</v>
      </c>
      <c r="FS492">
        <v>330.25211000000002</v>
      </c>
      <c r="FT492">
        <v>330.31112000000002</v>
      </c>
      <c r="FU492">
        <v>5.9010000000000673E-2</v>
      </c>
      <c r="FV492">
        <v>330.25211000000002</v>
      </c>
      <c r="FW492">
        <v>0.75357116881026398</v>
      </c>
      <c r="FX492">
        <v>0.75356500000000004</v>
      </c>
      <c r="FY492">
        <v>0.75357799999999997</v>
      </c>
      <c r="FZ492">
        <v>1.2999999999929729E-5</v>
      </c>
      <c r="GA492">
        <v>0.75356500000000004</v>
      </c>
      <c r="GB492">
        <v>2</v>
      </c>
      <c r="GC492">
        <v>2</v>
      </c>
    </row>
    <row r="493" spans="1:185" x14ac:dyDescent="0.3">
      <c r="A493" s="36" t="s">
        <v>2148</v>
      </c>
      <c r="B493">
        <v>-3.5952486927297148E-2</v>
      </c>
      <c r="C493">
        <v>1.893506295588484</v>
      </c>
      <c r="D493">
        <v>2.147321797329544</v>
      </c>
      <c r="E493">
        <v>-1.1128180068974389</v>
      </c>
      <c r="F493">
        <v>-0.61660973261937824</v>
      </c>
      <c r="G493">
        <v>1.7294339677302131</v>
      </c>
      <c r="H493">
        <v>-54.104668214065228</v>
      </c>
      <c r="I493">
        <v>9.808918363684857E-2</v>
      </c>
      <c r="J493">
        <v>0.1054250052216967</v>
      </c>
      <c r="K493">
        <v>0.38095530144247591</v>
      </c>
      <c r="L493">
        <v>0.2946689199932101</v>
      </c>
      <c r="M493">
        <v>0.27525855031974661</v>
      </c>
      <c r="N493">
        <v>0.21380566558294681</v>
      </c>
      <c r="O493">
        <v>-0.23248811714597309</v>
      </c>
      <c r="P493">
        <v>-1.8682451563026239E-2</v>
      </c>
      <c r="Q493">
        <v>-0.12558561430242471</v>
      </c>
      <c r="R493">
        <v>3.6888581256586658E-2</v>
      </c>
      <c r="S493">
        <v>1.484698388188922</v>
      </c>
      <c r="T493">
        <v>-0.69904101166380284</v>
      </c>
      <c r="U493">
        <v>-0.69333011002898526</v>
      </c>
      <c r="V493">
        <v>1.958241384178953</v>
      </c>
      <c r="W493">
        <v>1.951885982051484</v>
      </c>
      <c r="X493">
        <v>0.1850141238300605</v>
      </c>
      <c r="Y493">
        <v>0.16352281384820819</v>
      </c>
      <c r="Z493">
        <v>9.5436854957001147E-2</v>
      </c>
      <c r="AA493">
        <v>0.1394491027725912</v>
      </c>
      <c r="AB493">
        <v>63.553596367212819</v>
      </c>
      <c r="AC493">
        <v>-0.4259654180560456</v>
      </c>
      <c r="AD493">
        <v>1.949058153547919</v>
      </c>
      <c r="AE493">
        <v>0.61097954188610615</v>
      </c>
      <c r="AF493">
        <v>0.58182537516311927</v>
      </c>
      <c r="AG493">
        <v>0.83424759847259145</v>
      </c>
      <c r="AH493">
        <v>2.7456803290157969E-2</v>
      </c>
      <c r="AI493">
        <v>122.172884979945</v>
      </c>
      <c r="AJ493">
        <v>-5.1008895257967994</v>
      </c>
      <c r="AK493">
        <v>83.5525135249611</v>
      </c>
      <c r="AL493">
        <v>288.0670243719544</v>
      </c>
      <c r="AM493">
        <v>403.38196059095958</v>
      </c>
      <c r="AN493">
        <v>544.91673474714742</v>
      </c>
      <c r="AO493">
        <v>211.36798412837581</v>
      </c>
      <c r="AP493">
        <v>476.16593527603101</v>
      </c>
      <c r="AQ493">
        <v>21.807086678146291</v>
      </c>
      <c r="AR493">
        <v>5.2624691330296498</v>
      </c>
      <c r="AS493">
        <v>13.117356898837119</v>
      </c>
      <c r="AT493">
        <v>-21.382182893906371</v>
      </c>
      <c r="AU493">
        <v>-11.421029172083539</v>
      </c>
      <c r="AV493">
        <v>-9.9611537218228392</v>
      </c>
      <c r="AW493">
        <v>1.282883218091095</v>
      </c>
      <c r="AX493">
        <v>0.79459999999999997</v>
      </c>
      <c r="AY493">
        <v>1.3474999999999999</v>
      </c>
      <c r="AZ493">
        <v>0.55289999999999995</v>
      </c>
      <c r="BA493">
        <v>0.79459999999999997</v>
      </c>
      <c r="BB493">
        <v>0.91786249566285416</v>
      </c>
      <c r="BC493">
        <v>0.90059999999999996</v>
      </c>
      <c r="BD493">
        <v>0.93259999999999998</v>
      </c>
      <c r="BE493">
        <v>3.2000000000000028E-2</v>
      </c>
      <c r="BF493">
        <v>0.93259999999999998</v>
      </c>
      <c r="BG493">
        <v>19.070926212521659</v>
      </c>
      <c r="BH493">
        <v>17.5471</v>
      </c>
      <c r="BI493">
        <v>21.3398</v>
      </c>
      <c r="BJ493">
        <v>3.7927</v>
      </c>
      <c r="BK493">
        <v>17.5471</v>
      </c>
      <c r="BL493">
        <v>10.395281599923001</v>
      </c>
      <c r="BM493">
        <v>9.6692</v>
      </c>
      <c r="BN493">
        <v>16.336200000000002</v>
      </c>
      <c r="BO493">
        <v>6.6670000000000016</v>
      </c>
      <c r="BP493">
        <v>16.3005</v>
      </c>
      <c r="BQ493">
        <v>6.2691621210891952</v>
      </c>
      <c r="BR493">
        <v>5.5347</v>
      </c>
      <c r="BS493">
        <v>9.3925000000000001</v>
      </c>
      <c r="BT493">
        <v>3.8578000000000001</v>
      </c>
      <c r="BU493">
        <v>9.3925000000000001</v>
      </c>
      <c r="BV493">
        <v>1.460067529943079</v>
      </c>
      <c r="BW493">
        <v>-2.1553</v>
      </c>
      <c r="BX493">
        <v>4.6014999999999997</v>
      </c>
      <c r="BY493">
        <v>6.7568000000000001</v>
      </c>
      <c r="BZ493">
        <v>3.4701</v>
      </c>
      <c r="CA493">
        <v>-7.7291626053286624</v>
      </c>
      <c r="CB493">
        <v>-12.949</v>
      </c>
      <c r="CC493">
        <v>-5.4997999999999996</v>
      </c>
      <c r="CD493">
        <v>7.4492000000000003</v>
      </c>
      <c r="CE493">
        <v>-12.8626</v>
      </c>
      <c r="CF493">
        <v>68.750799471116366</v>
      </c>
      <c r="CG493">
        <v>59.7</v>
      </c>
      <c r="CH493">
        <v>71.3</v>
      </c>
      <c r="CI493">
        <v>11.599999999999991</v>
      </c>
      <c r="CJ493">
        <v>59.7</v>
      </c>
      <c r="CK493">
        <v>27.09403913896946</v>
      </c>
      <c r="CL493">
        <v>20.7</v>
      </c>
      <c r="CM493">
        <v>29.8</v>
      </c>
      <c r="CN493">
        <v>9.1000000000000014</v>
      </c>
      <c r="CO493">
        <v>20.7</v>
      </c>
      <c r="CP493">
        <v>56.47172582772118</v>
      </c>
      <c r="CQ493">
        <v>52.9</v>
      </c>
      <c r="CR493">
        <v>80.400000000000006</v>
      </c>
      <c r="CS493">
        <v>27.500000000000011</v>
      </c>
      <c r="CT493">
        <v>65.099999999999994</v>
      </c>
      <c r="CU493">
        <v>10.58766833316351</v>
      </c>
      <c r="CV493">
        <v>10.1</v>
      </c>
      <c r="CW493">
        <v>10.8</v>
      </c>
      <c r="CX493">
        <v>0.70000000000000107</v>
      </c>
      <c r="CY493">
        <v>10.199999999999999</v>
      </c>
      <c r="CZ493">
        <v>148.0317819470973</v>
      </c>
      <c r="DA493">
        <v>95.1</v>
      </c>
      <c r="DB493">
        <v>161.1</v>
      </c>
      <c r="DC493">
        <v>66</v>
      </c>
      <c r="DD493">
        <v>152.30000000000001</v>
      </c>
      <c r="DE493">
        <v>14.8465873093903</v>
      </c>
      <c r="DF493">
        <v>10.5</v>
      </c>
      <c r="DG493">
        <v>17.600000000000001</v>
      </c>
      <c r="DH493">
        <v>7.1000000000000014</v>
      </c>
      <c r="DI493">
        <v>10.5</v>
      </c>
      <c r="DJ493">
        <v>0.1444088259149543</v>
      </c>
      <c r="DK493">
        <v>0.1236280803478981</v>
      </c>
      <c r="DL493">
        <v>0.1506878306878307</v>
      </c>
      <c r="DM493">
        <v>2.7059750339932558E-2</v>
      </c>
      <c r="DN493">
        <v>0.1236280803478981</v>
      </c>
      <c r="DO493">
        <v>3.7444475762490539</v>
      </c>
      <c r="DP493">
        <v>3.5012249999999998</v>
      </c>
      <c r="DQ493">
        <v>3.9966029999999999</v>
      </c>
      <c r="DR493">
        <v>0.4953780000000001</v>
      </c>
      <c r="DS493">
        <v>3.681689</v>
      </c>
      <c r="DT493">
        <v>6.9153052955787926</v>
      </c>
      <c r="DU493">
        <v>6.7236399999999996</v>
      </c>
      <c r="DV493">
        <v>7.276046</v>
      </c>
      <c r="DW493">
        <v>0.5524060000000004</v>
      </c>
      <c r="DX493">
        <v>6.7726389999999999</v>
      </c>
      <c r="DY493">
        <v>4.1662029495201089</v>
      </c>
      <c r="DZ493">
        <v>3.8836010000000001</v>
      </c>
      <c r="EA493">
        <v>4.7100229999999996</v>
      </c>
      <c r="EB493">
        <v>0.82642199999999955</v>
      </c>
      <c r="EC493">
        <v>4.226451</v>
      </c>
      <c r="ED493">
        <v>7.6169654694126692</v>
      </c>
      <c r="EE493">
        <v>7.5260069999999999</v>
      </c>
      <c r="EF493">
        <v>8.4742460000000008</v>
      </c>
      <c r="EG493">
        <v>0.94823900000000094</v>
      </c>
      <c r="EH493">
        <v>8.3536020000000004</v>
      </c>
      <c r="EI493">
        <v>9.7792690511210036</v>
      </c>
      <c r="EJ493">
        <v>9.6675249999999995</v>
      </c>
      <c r="EK493">
        <v>10.249154000000001</v>
      </c>
      <c r="EL493">
        <v>0.58162900000000128</v>
      </c>
      <c r="EM493">
        <v>10.249154000000001</v>
      </c>
      <c r="EN493">
        <v>36.783401671387523</v>
      </c>
      <c r="EO493">
        <v>33.078769999999999</v>
      </c>
      <c r="EP493">
        <v>41.421149999999997</v>
      </c>
      <c r="EQ493">
        <v>8.3423799999999986</v>
      </c>
      <c r="ER493">
        <v>33.078769999999999</v>
      </c>
      <c r="ES493">
        <v>10.17726555057847</v>
      </c>
      <c r="ET493">
        <v>8.8856300000000008</v>
      </c>
      <c r="EU493">
        <v>12.57094</v>
      </c>
      <c r="EV493">
        <v>3.685309999999999</v>
      </c>
      <c r="EW493">
        <v>9.5462399999999992</v>
      </c>
      <c r="EX493">
        <v>26.606136120809051</v>
      </c>
      <c r="EY493">
        <v>23.532530000000001</v>
      </c>
      <c r="EZ493">
        <v>32.535519999999998</v>
      </c>
      <c r="FA493">
        <v>9.0029899999999969</v>
      </c>
      <c r="FB493">
        <v>23.532530000000001</v>
      </c>
      <c r="FC493">
        <v>0.47675282381733669</v>
      </c>
      <c r="FD493">
        <v>0.42873677499412532</v>
      </c>
      <c r="FE493">
        <v>0.53686307766425156</v>
      </c>
      <c r="FF493">
        <v>0.1081263026701262</v>
      </c>
      <c r="FG493">
        <v>0.42873677499412532</v>
      </c>
      <c r="FH493">
        <v>2.6557830651987731</v>
      </c>
      <c r="FI493">
        <v>2.2223564824905702</v>
      </c>
      <c r="FJ493">
        <v>3.6615884298580959</v>
      </c>
      <c r="FK493">
        <v>1.439231947367527</v>
      </c>
      <c r="FL493">
        <v>2.46510982334406</v>
      </c>
      <c r="FM493">
        <v>40.418565816424383</v>
      </c>
      <c r="FN493">
        <v>38.08</v>
      </c>
      <c r="FO493">
        <v>44.57</v>
      </c>
      <c r="FP493">
        <v>6.490000000000002</v>
      </c>
      <c r="FQ493">
        <v>42.38</v>
      </c>
      <c r="FR493">
        <v>476.04986682734142</v>
      </c>
      <c r="FS493">
        <v>466.19661000000002</v>
      </c>
      <c r="FT493">
        <v>486.04343</v>
      </c>
      <c r="FU493">
        <v>19.84681999999998</v>
      </c>
      <c r="FV493">
        <v>466.19661000000002</v>
      </c>
      <c r="FW493">
        <v>0.74360482245418802</v>
      </c>
      <c r="FX493">
        <v>0.72827399999999998</v>
      </c>
      <c r="FY493">
        <v>0.757552</v>
      </c>
      <c r="FZ493">
        <v>2.927800000000003E-2</v>
      </c>
      <c r="GA493">
        <v>0.757552</v>
      </c>
      <c r="GB493">
        <v>7</v>
      </c>
      <c r="GC493">
        <v>6</v>
      </c>
    </row>
    <row r="494" spans="1:185" x14ac:dyDescent="0.3">
      <c r="A494" s="36" t="s">
        <v>2151</v>
      </c>
      <c r="B494">
        <v>-4.5368100000000001E-2</v>
      </c>
      <c r="C494">
        <v>1.8863000000000001</v>
      </c>
      <c r="D494">
        <v>1.7448999999999999</v>
      </c>
      <c r="E494">
        <v>-0.77769999999999995</v>
      </c>
      <c r="F494">
        <v>-0.64500000000000002</v>
      </c>
      <c r="G494">
        <v>1.4227000000000001</v>
      </c>
      <c r="H494">
        <v>-54.174072000000002</v>
      </c>
      <c r="I494">
        <v>1.4999999999999999E-2</v>
      </c>
      <c r="J494">
        <v>0.44650000000000001</v>
      </c>
      <c r="K494">
        <v>0.18589</v>
      </c>
      <c r="L494">
        <v>-2.9E-5</v>
      </c>
      <c r="M494">
        <v>0.102883</v>
      </c>
      <c r="N494">
        <v>0.18038000000000001</v>
      </c>
      <c r="O494">
        <v>-0.23116</v>
      </c>
      <c r="P494">
        <v>-5.0779999999999999E-2</v>
      </c>
      <c r="Q494">
        <v>-0.14097000000000001</v>
      </c>
      <c r="R494">
        <v>5.509E-2</v>
      </c>
      <c r="S494">
        <v>0.80328999999999995</v>
      </c>
      <c r="T494">
        <v>-0.55696666666666661</v>
      </c>
      <c r="U494">
        <v>-0.55149999999999999</v>
      </c>
      <c r="V494">
        <v>1.952223333333333</v>
      </c>
      <c r="W494">
        <v>1.9494199999999999</v>
      </c>
      <c r="X494">
        <v>0.21149999999999999</v>
      </c>
      <c r="Y494">
        <v>0.19603000000000001</v>
      </c>
      <c r="Z494">
        <v>4.086E-2</v>
      </c>
      <c r="AA494">
        <v>5.6099999999999997E-2</v>
      </c>
      <c r="AB494">
        <v>47.41</v>
      </c>
      <c r="AC494">
        <v>-0.36969999999999997</v>
      </c>
      <c r="AD494">
        <v>1.87168</v>
      </c>
      <c r="AE494">
        <v>0.58119999999999994</v>
      </c>
      <c r="AF494">
        <v>0.56572999999999996</v>
      </c>
      <c r="AG494">
        <v>0.70657999999999999</v>
      </c>
      <c r="AH494">
        <v>5.6600000000000001E-3</v>
      </c>
      <c r="AI494">
        <v>278.9735</v>
      </c>
      <c r="AJ494">
        <v>234.4829</v>
      </c>
      <c r="AK494">
        <v>286.91550000000001</v>
      </c>
      <c r="AL494">
        <v>315.52210000000002</v>
      </c>
      <c r="AM494">
        <v>225.94900000000001</v>
      </c>
      <c r="AN494">
        <v>294.7</v>
      </c>
      <c r="AO494">
        <v>90.9</v>
      </c>
      <c r="AP494">
        <v>245.6</v>
      </c>
      <c r="AQ494">
        <v>19.739999999999998</v>
      </c>
      <c r="AR494">
        <v>4.71</v>
      </c>
      <c r="AS494">
        <v>12.14</v>
      </c>
      <c r="AT494">
        <v>-14.9055587849274</v>
      </c>
      <c r="AU494">
        <v>-6.26</v>
      </c>
      <c r="AV494">
        <v>-8.6455587849273954</v>
      </c>
      <c r="AW494">
        <v>2.6086</v>
      </c>
      <c r="AX494">
        <v>2.6086</v>
      </c>
      <c r="AY494">
        <v>2.6086</v>
      </c>
      <c r="AZ494">
        <v>0</v>
      </c>
      <c r="BA494">
        <v>2.6086</v>
      </c>
      <c r="BB494">
        <v>0.91839999999999999</v>
      </c>
      <c r="BC494">
        <v>0.91839999999999999</v>
      </c>
      <c r="BD494">
        <v>0.91839999999999999</v>
      </c>
      <c r="BE494">
        <v>0</v>
      </c>
      <c r="BF494">
        <v>0.91839999999999999</v>
      </c>
      <c r="BG494">
        <v>19.922799999999999</v>
      </c>
      <c r="BH494">
        <v>19.922799999999999</v>
      </c>
      <c r="BI494">
        <v>19.922799999999999</v>
      </c>
      <c r="BJ494">
        <v>0</v>
      </c>
      <c r="BK494">
        <v>19.922799999999999</v>
      </c>
      <c r="BL494">
        <v>10.8454</v>
      </c>
      <c r="BM494">
        <v>10.8454</v>
      </c>
      <c r="BN494">
        <v>10.8454</v>
      </c>
      <c r="BO494">
        <v>0</v>
      </c>
      <c r="BP494">
        <v>10.8454</v>
      </c>
      <c r="BQ494">
        <v>8.2294999999999998</v>
      </c>
      <c r="BR494">
        <v>8.2294999999999998</v>
      </c>
      <c r="BS494">
        <v>8.2294999999999998</v>
      </c>
      <c r="BT494">
        <v>0</v>
      </c>
      <c r="BU494">
        <v>8.2294999999999998</v>
      </c>
      <c r="BV494">
        <v>-1.2830999999999999</v>
      </c>
      <c r="BW494">
        <v>-1.2830999999999999</v>
      </c>
      <c r="BX494">
        <v>-1.2830999999999999</v>
      </c>
      <c r="BY494">
        <v>0</v>
      </c>
      <c r="BZ494">
        <v>-1.2830999999999999</v>
      </c>
      <c r="CA494">
        <v>-6.9463999999999997</v>
      </c>
      <c r="CB494">
        <v>-6.9463999999999997</v>
      </c>
      <c r="CC494">
        <v>-6.9463999999999997</v>
      </c>
      <c r="CD494">
        <v>0</v>
      </c>
      <c r="CE494">
        <v>-6.9463999999999997</v>
      </c>
      <c r="CF494">
        <v>49.1</v>
      </c>
      <c r="CG494">
        <v>49.1</v>
      </c>
      <c r="CH494">
        <v>49.1</v>
      </c>
      <c r="CI494">
        <v>0</v>
      </c>
      <c r="CJ494">
        <v>49.1</v>
      </c>
      <c r="CK494">
        <v>15.2</v>
      </c>
      <c r="CL494">
        <v>15.2</v>
      </c>
      <c r="CM494">
        <v>15.2</v>
      </c>
      <c r="CN494">
        <v>0</v>
      </c>
      <c r="CO494">
        <v>15.2</v>
      </c>
      <c r="CP494">
        <v>58.8</v>
      </c>
      <c r="CQ494">
        <v>58.8</v>
      </c>
      <c r="CR494">
        <v>58.8</v>
      </c>
      <c r="CS494">
        <v>0</v>
      </c>
      <c r="CT494">
        <v>58.8</v>
      </c>
      <c r="CU494">
        <v>10.5</v>
      </c>
      <c r="CV494">
        <v>10.5</v>
      </c>
      <c r="CW494">
        <v>10.5</v>
      </c>
      <c r="CX494">
        <v>0</v>
      </c>
      <c r="CY494">
        <v>10.5</v>
      </c>
      <c r="CZ494">
        <v>32.1</v>
      </c>
      <c r="DA494">
        <v>32.1</v>
      </c>
      <c r="DB494">
        <v>32.1</v>
      </c>
      <c r="DC494">
        <v>0</v>
      </c>
      <c r="DD494">
        <v>32.1</v>
      </c>
      <c r="DE494">
        <v>4.7</v>
      </c>
      <c r="DF494">
        <v>4.7</v>
      </c>
      <c r="DG494">
        <v>4.7</v>
      </c>
      <c r="DH494">
        <v>0</v>
      </c>
      <c r="DI494">
        <v>4.7</v>
      </c>
      <c r="DJ494">
        <v>0.19991856677524431</v>
      </c>
      <c r="DK494">
        <v>0.19991856677524431</v>
      </c>
      <c r="DL494">
        <v>0.19991856677524431</v>
      </c>
      <c r="DM494">
        <v>0</v>
      </c>
      <c r="DN494">
        <v>0.19991856677524431</v>
      </c>
      <c r="DO494">
        <v>4.0461549999999997</v>
      </c>
      <c r="DP494">
        <v>4.0461549999999997</v>
      </c>
      <c r="DQ494">
        <v>4.0461549999999997</v>
      </c>
      <c r="DR494">
        <v>0</v>
      </c>
      <c r="DS494">
        <v>4.0461549999999997</v>
      </c>
      <c r="DT494">
        <v>6.0467009999999997</v>
      </c>
      <c r="DU494">
        <v>6.0467009999999997</v>
      </c>
      <c r="DV494">
        <v>6.0467009999999997</v>
      </c>
      <c r="DW494">
        <v>0</v>
      </c>
      <c r="DX494">
        <v>6.0467009999999997</v>
      </c>
      <c r="DY494">
        <v>4.3927230000000002</v>
      </c>
      <c r="DZ494">
        <v>4.3927230000000002</v>
      </c>
      <c r="EA494">
        <v>4.3927230000000002</v>
      </c>
      <c r="EB494">
        <v>0</v>
      </c>
      <c r="EC494">
        <v>4.3927230000000002</v>
      </c>
      <c r="ED494">
        <v>6.4259079999999997</v>
      </c>
      <c r="EE494">
        <v>6.4259079999999997</v>
      </c>
      <c r="EF494">
        <v>6.4259079999999997</v>
      </c>
      <c r="EG494">
        <v>0</v>
      </c>
      <c r="EH494">
        <v>6.4259079999999997</v>
      </c>
      <c r="EI494">
        <v>7.5590440000000001</v>
      </c>
      <c r="EJ494">
        <v>7.5590440000000001</v>
      </c>
      <c r="EK494">
        <v>7.5590440000000001</v>
      </c>
      <c r="EL494">
        <v>0</v>
      </c>
      <c r="EM494">
        <v>7.5590440000000001</v>
      </c>
      <c r="EN494">
        <v>23.16234</v>
      </c>
      <c r="EO494">
        <v>23.16234</v>
      </c>
      <c r="EP494">
        <v>23.16234</v>
      </c>
      <c r="EQ494">
        <v>0</v>
      </c>
      <c r="ER494">
        <v>23.16234</v>
      </c>
      <c r="ES494">
        <v>7.0017899999999997</v>
      </c>
      <c r="ET494">
        <v>7.0017899999999997</v>
      </c>
      <c r="EU494">
        <v>7.0017899999999997</v>
      </c>
      <c r="EV494">
        <v>0</v>
      </c>
      <c r="EW494">
        <v>7.0017899999999997</v>
      </c>
      <c r="EX494">
        <v>16.160550000000001</v>
      </c>
      <c r="EY494">
        <v>16.160550000000001</v>
      </c>
      <c r="EZ494">
        <v>16.160550000000001</v>
      </c>
      <c r="FA494">
        <v>0</v>
      </c>
      <c r="FB494">
        <v>16.160550000000001</v>
      </c>
      <c r="FC494">
        <v>0.52750695926832425</v>
      </c>
      <c r="FD494">
        <v>0.52750695926832425</v>
      </c>
      <c r="FE494">
        <v>0.52750695926832425</v>
      </c>
      <c r="FF494">
        <v>0</v>
      </c>
      <c r="FG494">
        <v>0.52750695926832425</v>
      </c>
      <c r="FH494">
        <v>2.3080597961378451</v>
      </c>
      <c r="FI494">
        <v>2.3080597961378451</v>
      </c>
      <c r="FJ494">
        <v>2.3080597961378451</v>
      </c>
      <c r="FK494">
        <v>0</v>
      </c>
      <c r="FL494">
        <v>2.3080597961378451</v>
      </c>
      <c r="FM494">
        <v>36.83</v>
      </c>
      <c r="FN494">
        <v>36.83</v>
      </c>
      <c r="FO494">
        <v>36.83</v>
      </c>
      <c r="FP494">
        <v>0</v>
      </c>
      <c r="FQ494">
        <v>36.83</v>
      </c>
      <c r="FR494">
        <v>300.42536999999999</v>
      </c>
      <c r="FS494">
        <v>300.42536999999999</v>
      </c>
      <c r="FT494">
        <v>300.42536999999999</v>
      </c>
      <c r="FU494">
        <v>0</v>
      </c>
      <c r="FV494">
        <v>300.42536999999999</v>
      </c>
      <c r="FW494">
        <v>0.77118200000000003</v>
      </c>
      <c r="FX494">
        <v>0.77118200000000003</v>
      </c>
      <c r="FY494">
        <v>0.77118200000000003</v>
      </c>
      <c r="FZ494">
        <v>0</v>
      </c>
      <c r="GA494">
        <v>0.77118200000000003</v>
      </c>
      <c r="GB494">
        <v>1</v>
      </c>
      <c r="GC494">
        <v>1</v>
      </c>
    </row>
    <row r="495" spans="1:185" x14ac:dyDescent="0.3">
      <c r="A495" s="36" t="s">
        <v>2155</v>
      </c>
      <c r="B495">
        <v>-3.6414099999999998E-2</v>
      </c>
      <c r="C495">
        <v>1.9219299999999999</v>
      </c>
      <c r="D495">
        <v>2.1244000000000001</v>
      </c>
      <c r="E495">
        <v>-1.0394000000000001</v>
      </c>
      <c r="F495">
        <v>-0.68289999999999995</v>
      </c>
      <c r="G495">
        <v>1.7222999999999999</v>
      </c>
      <c r="H495">
        <v>-54.104354000000001</v>
      </c>
      <c r="I495">
        <v>0.13100000000000001</v>
      </c>
      <c r="J495">
        <v>2.63E-2</v>
      </c>
      <c r="K495">
        <v>0.38363000000000003</v>
      </c>
      <c r="L495">
        <v>0.29008899999999999</v>
      </c>
      <c r="M495">
        <v>0.26621600000000001</v>
      </c>
      <c r="N495">
        <v>0.22653999999999999</v>
      </c>
      <c r="O495">
        <v>-0.23809</v>
      </c>
      <c r="P495">
        <v>-1.155E-2</v>
      </c>
      <c r="Q495">
        <v>-0.12482</v>
      </c>
      <c r="R495">
        <v>3.4389999999999997E-2</v>
      </c>
      <c r="S495">
        <v>1.46319</v>
      </c>
      <c r="T495">
        <v>-0.69101333333333326</v>
      </c>
      <c r="U495">
        <v>-0.67396999999999996</v>
      </c>
      <c r="V495">
        <v>1.95651</v>
      </c>
      <c r="W495">
        <v>1.94591</v>
      </c>
      <c r="X495">
        <v>0.18518666666666669</v>
      </c>
      <c r="Y495">
        <v>0.15822</v>
      </c>
      <c r="Z495">
        <v>9.8233333333333325E-2</v>
      </c>
      <c r="AA495">
        <v>0.15342</v>
      </c>
      <c r="AB495">
        <v>63.91</v>
      </c>
      <c r="AC495">
        <v>-0.43104999999999999</v>
      </c>
      <c r="AD495">
        <v>1.9549799999999999</v>
      </c>
      <c r="AE495">
        <v>0.61623666666666665</v>
      </c>
      <c r="AF495">
        <v>0.58926999999999996</v>
      </c>
      <c r="AG495">
        <v>0.83777000000000001</v>
      </c>
      <c r="AH495">
        <v>2.8889999999999999E-2</v>
      </c>
      <c r="AI495">
        <v>140.1397</v>
      </c>
      <c r="AJ495">
        <v>43.7151</v>
      </c>
      <c r="AK495">
        <v>81.549400000000006</v>
      </c>
      <c r="AL495">
        <v>295.15440000000001</v>
      </c>
      <c r="AM495">
        <v>249.38200000000001</v>
      </c>
      <c r="AN495">
        <v>339.9</v>
      </c>
      <c r="AO495">
        <v>167.2</v>
      </c>
      <c r="AP495">
        <v>290.60000000000002</v>
      </c>
      <c r="AQ495">
        <v>20.23</v>
      </c>
      <c r="AR495">
        <v>4.83</v>
      </c>
      <c r="AS495">
        <v>12.13</v>
      </c>
      <c r="AT495">
        <v>-13.33157545189917</v>
      </c>
      <c r="AU495">
        <v>-6.74</v>
      </c>
      <c r="AV495">
        <v>-6.5915754518991676</v>
      </c>
      <c r="AW495">
        <v>1.6560999999999999</v>
      </c>
      <c r="AX495">
        <v>1.6560999999999999</v>
      </c>
      <c r="AY495">
        <v>1.6560999999999999</v>
      </c>
      <c r="AZ495">
        <v>0</v>
      </c>
      <c r="BA495">
        <v>1.6560999999999999</v>
      </c>
      <c r="BB495">
        <v>0.92810000000000004</v>
      </c>
      <c r="BC495">
        <v>0.92810000000000004</v>
      </c>
      <c r="BD495">
        <v>0.92810000000000004</v>
      </c>
      <c r="BE495">
        <v>0</v>
      </c>
      <c r="BF495">
        <v>0.92810000000000004</v>
      </c>
      <c r="BG495">
        <v>17.758299999999998</v>
      </c>
      <c r="BH495">
        <v>17.758299999999998</v>
      </c>
      <c r="BI495">
        <v>17.758299999999998</v>
      </c>
      <c r="BJ495">
        <v>0</v>
      </c>
      <c r="BK495">
        <v>17.758299999999998</v>
      </c>
      <c r="BL495">
        <v>11.215999999999999</v>
      </c>
      <c r="BM495">
        <v>11.215999999999999</v>
      </c>
      <c r="BN495">
        <v>11.215999999999999</v>
      </c>
      <c r="BO495">
        <v>0</v>
      </c>
      <c r="BP495">
        <v>11.215999999999999</v>
      </c>
      <c r="BQ495">
        <v>8.0608000000000004</v>
      </c>
      <c r="BR495">
        <v>8.0608000000000004</v>
      </c>
      <c r="BS495">
        <v>8.0608000000000004</v>
      </c>
      <c r="BT495">
        <v>0</v>
      </c>
      <c r="BU495">
        <v>8.0608000000000004</v>
      </c>
      <c r="BV495">
        <v>-0.26640000000000003</v>
      </c>
      <c r="BW495">
        <v>-0.26640000000000003</v>
      </c>
      <c r="BX495">
        <v>-0.26640000000000003</v>
      </c>
      <c r="BY495">
        <v>0</v>
      </c>
      <c r="BZ495">
        <v>-0.26640000000000003</v>
      </c>
      <c r="CA495">
        <v>-7.7942999999999998</v>
      </c>
      <c r="CB495">
        <v>-7.7942999999999998</v>
      </c>
      <c r="CC495">
        <v>-7.7942999999999998</v>
      </c>
      <c r="CD495">
        <v>0</v>
      </c>
      <c r="CE495">
        <v>-7.7942999999999998</v>
      </c>
      <c r="CF495">
        <v>49.3</v>
      </c>
      <c r="CG495">
        <v>49.3</v>
      </c>
      <c r="CH495">
        <v>49.3</v>
      </c>
      <c r="CI495">
        <v>0</v>
      </c>
      <c r="CJ495">
        <v>49.3</v>
      </c>
      <c r="CK495">
        <v>15.3</v>
      </c>
      <c r="CL495">
        <v>15.3</v>
      </c>
      <c r="CM495">
        <v>15.3</v>
      </c>
      <c r="CN495">
        <v>0</v>
      </c>
      <c r="CO495">
        <v>15.3</v>
      </c>
      <c r="CP495">
        <v>29.1</v>
      </c>
      <c r="CQ495">
        <v>29.1</v>
      </c>
      <c r="CR495">
        <v>29.1</v>
      </c>
      <c r="CS495">
        <v>0</v>
      </c>
      <c r="CT495">
        <v>29.1</v>
      </c>
      <c r="CU495">
        <v>9.8000000000000007</v>
      </c>
      <c r="CV495">
        <v>9.8000000000000007</v>
      </c>
      <c r="CW495">
        <v>9.8000000000000007</v>
      </c>
      <c r="CX495">
        <v>0</v>
      </c>
      <c r="CY495">
        <v>9.8000000000000007</v>
      </c>
      <c r="CZ495">
        <v>138.1</v>
      </c>
      <c r="DA495">
        <v>138.1</v>
      </c>
      <c r="DB495">
        <v>138.1</v>
      </c>
      <c r="DC495">
        <v>0</v>
      </c>
      <c r="DD495">
        <v>138.1</v>
      </c>
      <c r="DE495">
        <v>5.5</v>
      </c>
      <c r="DF495">
        <v>5.5</v>
      </c>
      <c r="DG495">
        <v>5.5</v>
      </c>
      <c r="DH495">
        <v>0</v>
      </c>
      <c r="DI495">
        <v>5.5</v>
      </c>
      <c r="DJ495">
        <v>0.16964900206469369</v>
      </c>
      <c r="DK495">
        <v>0.16964900206469369</v>
      </c>
      <c r="DL495">
        <v>0.16964900206469369</v>
      </c>
      <c r="DM495">
        <v>0</v>
      </c>
      <c r="DN495">
        <v>0.16964900206469369</v>
      </c>
      <c r="DO495">
        <v>3.1418409999999999</v>
      </c>
      <c r="DP495">
        <v>3.1418409999999999</v>
      </c>
      <c r="DQ495">
        <v>3.1418409999999999</v>
      </c>
      <c r="DR495">
        <v>0</v>
      </c>
      <c r="DS495">
        <v>3.1418409999999999</v>
      </c>
      <c r="DT495">
        <v>6.8108599999999999</v>
      </c>
      <c r="DU495">
        <v>6.8108599999999999</v>
      </c>
      <c r="DV495">
        <v>6.8108599999999999</v>
      </c>
      <c r="DW495">
        <v>0</v>
      </c>
      <c r="DX495">
        <v>6.8108599999999999</v>
      </c>
      <c r="DY495">
        <v>3.1418409999999999</v>
      </c>
      <c r="DZ495">
        <v>3.1418409999999999</v>
      </c>
      <c r="EA495">
        <v>3.1418409999999999</v>
      </c>
      <c r="EB495">
        <v>0</v>
      </c>
      <c r="EC495">
        <v>3.1418409999999999</v>
      </c>
      <c r="ED495">
        <v>7.2471110000000003</v>
      </c>
      <c r="EE495">
        <v>7.2471110000000003</v>
      </c>
      <c r="EF495">
        <v>7.2471110000000003</v>
      </c>
      <c r="EG495">
        <v>0</v>
      </c>
      <c r="EH495">
        <v>7.2471110000000003</v>
      </c>
      <c r="EI495">
        <v>9.767747</v>
      </c>
      <c r="EJ495">
        <v>9.767747</v>
      </c>
      <c r="EK495">
        <v>9.767747</v>
      </c>
      <c r="EL495">
        <v>0</v>
      </c>
      <c r="EM495">
        <v>9.767747</v>
      </c>
      <c r="EN495">
        <v>25.28876</v>
      </c>
      <c r="EO495">
        <v>25.28876</v>
      </c>
      <c r="EP495">
        <v>25.28876</v>
      </c>
      <c r="EQ495">
        <v>0</v>
      </c>
      <c r="ER495">
        <v>25.28876</v>
      </c>
      <c r="ES495">
        <v>7.4140800000000002</v>
      </c>
      <c r="ET495">
        <v>7.4140800000000002</v>
      </c>
      <c r="EU495">
        <v>7.4140800000000002</v>
      </c>
      <c r="EV495">
        <v>0</v>
      </c>
      <c r="EW495">
        <v>7.4140800000000002</v>
      </c>
      <c r="EX495">
        <v>17.874680000000001</v>
      </c>
      <c r="EY495">
        <v>17.874680000000001</v>
      </c>
      <c r="EZ495">
        <v>17.874680000000001</v>
      </c>
      <c r="FA495">
        <v>0</v>
      </c>
      <c r="FB495">
        <v>17.874680000000001</v>
      </c>
      <c r="FC495">
        <v>0.49813490643212538</v>
      </c>
      <c r="FD495">
        <v>0.49813490643212538</v>
      </c>
      <c r="FE495">
        <v>0.49813490643212538</v>
      </c>
      <c r="FF495">
        <v>0</v>
      </c>
      <c r="FG495">
        <v>0.49813490643212538</v>
      </c>
      <c r="FH495">
        <v>2.4109100522249558</v>
      </c>
      <c r="FI495">
        <v>2.4109100522249558</v>
      </c>
      <c r="FJ495">
        <v>2.4109100522249558</v>
      </c>
      <c r="FK495">
        <v>0</v>
      </c>
      <c r="FL495">
        <v>2.4109100522249558</v>
      </c>
      <c r="FM495">
        <v>36.07</v>
      </c>
      <c r="FN495">
        <v>36.07</v>
      </c>
      <c r="FO495">
        <v>36.07</v>
      </c>
      <c r="FP495">
        <v>0</v>
      </c>
      <c r="FQ495">
        <v>36.07</v>
      </c>
      <c r="FR495">
        <v>326.42165</v>
      </c>
      <c r="FS495">
        <v>326.42165</v>
      </c>
      <c r="FT495">
        <v>326.42165</v>
      </c>
      <c r="FU495">
        <v>0</v>
      </c>
      <c r="FV495">
        <v>326.42165</v>
      </c>
      <c r="FW495">
        <v>0.79771300000000001</v>
      </c>
      <c r="FX495">
        <v>0.79771300000000001</v>
      </c>
      <c r="FY495">
        <v>0.79771300000000001</v>
      </c>
      <c r="FZ495">
        <v>0</v>
      </c>
      <c r="GA495">
        <v>0.79771300000000001</v>
      </c>
      <c r="GB495">
        <v>1</v>
      </c>
      <c r="GC495">
        <v>3</v>
      </c>
    </row>
    <row r="496" spans="1:185" x14ac:dyDescent="0.3">
      <c r="A496" s="36" t="s">
        <v>2159</v>
      </c>
      <c r="B496">
        <v>-5.1967690185575288E-2</v>
      </c>
      <c r="C496">
        <v>1.823475813435192</v>
      </c>
      <c r="D496">
        <v>1.768362652088374</v>
      </c>
      <c r="E496">
        <v>-0.93542045049747624</v>
      </c>
      <c r="F496">
        <v>-0.4847711802888528</v>
      </c>
      <c r="G496">
        <v>1.420206556801368</v>
      </c>
      <c r="H496">
        <v>-54.182116118019408</v>
      </c>
      <c r="I496">
        <v>0.1797943388040105</v>
      </c>
      <c r="J496">
        <v>0.69305916518879418</v>
      </c>
      <c r="K496">
        <v>0.25515991512559599</v>
      </c>
      <c r="L496">
        <v>-4.3956576148836253E-2</v>
      </c>
      <c r="M496">
        <v>8.9977492189309394E-2</v>
      </c>
      <c r="N496">
        <v>0.23661745685599619</v>
      </c>
      <c r="O496">
        <v>-0.24028485345210929</v>
      </c>
      <c r="P496">
        <v>-3.6673965961130689E-3</v>
      </c>
      <c r="Q496">
        <v>-0.1219725846865938</v>
      </c>
      <c r="R496">
        <v>3.1444373504691661E-2</v>
      </c>
      <c r="S496">
        <v>0.77647670697804649</v>
      </c>
      <c r="T496">
        <v>-0.52557664617017097</v>
      </c>
      <c r="U496">
        <v>-0.52177073678996588</v>
      </c>
      <c r="V496">
        <v>1.959304778797075</v>
      </c>
      <c r="W496">
        <v>1.9374001328565389</v>
      </c>
      <c r="X496">
        <v>0.181101079625579</v>
      </c>
      <c r="Y496">
        <v>0.16729124041910701</v>
      </c>
      <c r="Z496">
        <v>2.8147448150678239E-2</v>
      </c>
      <c r="AA496">
        <v>3.2397023570457352E-2</v>
      </c>
      <c r="AB496">
        <v>53.040187816426943</v>
      </c>
      <c r="AC496">
        <v>-0.39303758423262808</v>
      </c>
      <c r="AD496">
        <v>1.9446520081098391</v>
      </c>
      <c r="AE496">
        <v>0.57413866385820722</v>
      </c>
      <c r="AF496">
        <v>0.56032882465173495</v>
      </c>
      <c r="AG496">
        <v>0.7263321774767928</v>
      </c>
      <c r="AH496">
        <v>4.6892960998074634E-3</v>
      </c>
      <c r="AI496">
        <v>311.91255079489008</v>
      </c>
      <c r="AJ496">
        <v>292.70962945670198</v>
      </c>
      <c r="AK496">
        <v>306.50142149640482</v>
      </c>
      <c r="AL496">
        <v>336.52664074479969</v>
      </c>
      <c r="AM496">
        <v>131.36020157228509</v>
      </c>
      <c r="AN496">
        <v>206.8320182111361</v>
      </c>
      <c r="AO496">
        <v>83.622915724334973</v>
      </c>
      <c r="AP496">
        <v>160.16087370838969</v>
      </c>
      <c r="AQ496">
        <v>16.931058713219109</v>
      </c>
      <c r="AR496">
        <v>3.6756630949998672</v>
      </c>
      <c r="AS496">
        <v>10.741428879409121</v>
      </c>
      <c r="AT496">
        <v>-7.4453722257166346</v>
      </c>
      <c r="AU496">
        <v>-2.0941012690140708</v>
      </c>
      <c r="AV496">
        <v>-5.3512709567025656</v>
      </c>
      <c r="AW496">
        <v>1.906518217100772</v>
      </c>
      <c r="AX496">
        <v>1.3161</v>
      </c>
      <c r="AY496">
        <v>3.2603</v>
      </c>
      <c r="AZ496">
        <v>1.9441999999999999</v>
      </c>
      <c r="BA496">
        <v>3.2603</v>
      </c>
      <c r="BB496">
        <v>0.94240355567688128</v>
      </c>
      <c r="BC496">
        <v>0.92589999999999995</v>
      </c>
      <c r="BD496">
        <v>0.9617</v>
      </c>
      <c r="BE496">
        <v>3.5800000000000047E-2</v>
      </c>
      <c r="BF496">
        <v>0.92800000000000005</v>
      </c>
      <c r="BG496">
        <v>16.51305676879543</v>
      </c>
      <c r="BH496">
        <v>13.3772</v>
      </c>
      <c r="BI496">
        <v>18.8614</v>
      </c>
      <c r="BJ496">
        <v>5.4842000000000004</v>
      </c>
      <c r="BK496">
        <v>18.617899999999999</v>
      </c>
      <c r="BL496">
        <v>6.7171069754653612</v>
      </c>
      <c r="BM496">
        <v>5.6341999999999999</v>
      </c>
      <c r="BN496">
        <v>10.9551</v>
      </c>
      <c r="BO496">
        <v>5.3209</v>
      </c>
      <c r="BP496">
        <v>10.9551</v>
      </c>
      <c r="BQ496">
        <v>3.798021428333604</v>
      </c>
      <c r="BR496">
        <v>2.9860000000000002</v>
      </c>
      <c r="BS496">
        <v>8.0635999999999992</v>
      </c>
      <c r="BT496">
        <v>5.0775999999999986</v>
      </c>
      <c r="BU496">
        <v>8.0135000000000005</v>
      </c>
      <c r="BV496">
        <v>1.4215719257119219</v>
      </c>
      <c r="BW496">
        <v>-1.7616000000000001</v>
      </c>
      <c r="BX496">
        <v>1.9167000000000001</v>
      </c>
      <c r="BY496">
        <v>3.6783000000000001</v>
      </c>
      <c r="BZ496">
        <v>-0.56489999999999996</v>
      </c>
      <c r="CA496">
        <v>-5.2195929782206516</v>
      </c>
      <c r="CB496">
        <v>-7.4485000000000001</v>
      </c>
      <c r="CC496">
        <v>-4.4763999999999999</v>
      </c>
      <c r="CD496">
        <v>2.9721000000000002</v>
      </c>
      <c r="CE496">
        <v>-7.4485000000000001</v>
      </c>
      <c r="CF496">
        <v>46.671144502746323</v>
      </c>
      <c r="CG496">
        <v>45.5</v>
      </c>
      <c r="CH496">
        <v>55.9</v>
      </c>
      <c r="CI496">
        <v>10.4</v>
      </c>
      <c r="CJ496">
        <v>45.5</v>
      </c>
      <c r="CK496">
        <v>13.62586997523386</v>
      </c>
      <c r="CL496">
        <v>13</v>
      </c>
      <c r="CM496">
        <v>19.8</v>
      </c>
      <c r="CN496">
        <v>6.8000000000000007</v>
      </c>
      <c r="CO496">
        <v>15</v>
      </c>
      <c r="CP496">
        <v>25.063524286871729</v>
      </c>
      <c r="CQ496">
        <v>22.9</v>
      </c>
      <c r="CR496">
        <v>32.5</v>
      </c>
      <c r="CS496">
        <v>9.6000000000000014</v>
      </c>
      <c r="CT496">
        <v>29.6</v>
      </c>
      <c r="CU496">
        <v>9.9196671803374539</v>
      </c>
      <c r="CV496">
        <v>9.6</v>
      </c>
      <c r="CW496">
        <v>11.4</v>
      </c>
      <c r="CX496">
        <v>1.8000000000000009</v>
      </c>
      <c r="CY496">
        <v>9.6999999999999993</v>
      </c>
      <c r="CZ496">
        <v>53.920441509042483</v>
      </c>
      <c r="DA496">
        <v>28</v>
      </c>
      <c r="DB496">
        <v>74.900000000000006</v>
      </c>
      <c r="DC496">
        <v>46.900000000000013</v>
      </c>
      <c r="DD496">
        <v>63.6</v>
      </c>
      <c r="DE496">
        <v>3.6122103972871891</v>
      </c>
      <c r="DF496">
        <v>3.2</v>
      </c>
      <c r="DG496">
        <v>9</v>
      </c>
      <c r="DH496">
        <v>5.8</v>
      </c>
      <c r="DI496">
        <v>5.3</v>
      </c>
      <c r="DJ496">
        <v>0.29163716544510992</v>
      </c>
      <c r="DK496">
        <v>0.28155940594059409</v>
      </c>
      <c r="DL496">
        <v>0.3680052666227781</v>
      </c>
      <c r="DM496">
        <v>8.6445860682184017E-2</v>
      </c>
      <c r="DN496">
        <v>0.28155940594059409</v>
      </c>
      <c r="DO496">
        <v>3.0536841641563779</v>
      </c>
      <c r="DP496">
        <v>2.9724279999999998</v>
      </c>
      <c r="DQ496">
        <v>3.3749989999999999</v>
      </c>
      <c r="DR496">
        <v>0.40257100000000001</v>
      </c>
      <c r="DS496">
        <v>2.9724279999999998</v>
      </c>
      <c r="DT496">
        <v>5.1049618936213266</v>
      </c>
      <c r="DU496">
        <v>4.8044120000000001</v>
      </c>
      <c r="DV496">
        <v>7.0096119999999997</v>
      </c>
      <c r="DW496">
        <v>2.2052</v>
      </c>
      <c r="DX496">
        <v>6.2989940000000004</v>
      </c>
      <c r="DY496">
        <v>3.0879846965741642</v>
      </c>
      <c r="DZ496">
        <v>2.9724279999999998</v>
      </c>
      <c r="EA496">
        <v>3.3815810000000002</v>
      </c>
      <c r="EB496">
        <v>0.40915300000000032</v>
      </c>
      <c r="EC496">
        <v>2.9724279999999998</v>
      </c>
      <c r="ED496">
        <v>5.538667892233188</v>
      </c>
      <c r="EE496">
        <v>4.8289049999999998</v>
      </c>
      <c r="EF496">
        <v>7.7548560000000002</v>
      </c>
      <c r="EG496">
        <v>2.925951</v>
      </c>
      <c r="EH496">
        <v>7.4586690000000004</v>
      </c>
      <c r="EI496">
        <v>9.0094186976949029</v>
      </c>
      <c r="EJ496">
        <v>5.7922960000000003</v>
      </c>
      <c r="EK496">
        <v>9.8088680000000004</v>
      </c>
      <c r="EL496">
        <v>4.016572</v>
      </c>
      <c r="EM496">
        <v>6.7671950000000001</v>
      </c>
      <c r="EN496">
        <v>15.6472457165554</v>
      </c>
      <c r="EO496">
        <v>13.915649999999999</v>
      </c>
      <c r="EP496">
        <v>21.23809</v>
      </c>
      <c r="EQ496">
        <v>7.3224400000000003</v>
      </c>
      <c r="ER496">
        <v>17.806090000000001</v>
      </c>
      <c r="ES496">
        <v>5.8420030361867932</v>
      </c>
      <c r="ET496">
        <v>5.7125399999999997</v>
      </c>
      <c r="EU496">
        <v>5.8498000000000001</v>
      </c>
      <c r="EV496">
        <v>0.13726000000000041</v>
      </c>
      <c r="EW496">
        <v>5.7125399999999997</v>
      </c>
      <c r="EX496">
        <v>9.8052426803686092</v>
      </c>
      <c r="EY496">
        <v>8.0658499999999993</v>
      </c>
      <c r="EZ496">
        <v>15.38829</v>
      </c>
      <c r="FA496">
        <v>7.3224400000000003</v>
      </c>
      <c r="FB496">
        <v>12.09355</v>
      </c>
      <c r="FC496">
        <v>0.53190624960670763</v>
      </c>
      <c r="FD496">
        <v>0.47304307329360612</v>
      </c>
      <c r="FE496">
        <v>0.72195918728095365</v>
      </c>
      <c r="FF496">
        <v>0.2489161139873475</v>
      </c>
      <c r="FG496">
        <v>0.60529314383033117</v>
      </c>
      <c r="FH496">
        <v>1.679315905345349</v>
      </c>
      <c r="FI496">
        <v>1.3788249170911819</v>
      </c>
      <c r="FJ496">
        <v>2.630566856986563</v>
      </c>
      <c r="FK496">
        <v>1.2517419398953811</v>
      </c>
      <c r="FL496">
        <v>2.1170179989986941</v>
      </c>
      <c r="FM496">
        <v>29.702363907222651</v>
      </c>
      <c r="FN496">
        <v>28.25</v>
      </c>
      <c r="FO496">
        <v>34.590000000000003</v>
      </c>
      <c r="FP496">
        <v>6.3400000000000034</v>
      </c>
      <c r="FQ496">
        <v>32.6</v>
      </c>
      <c r="FR496">
        <v>237.63011550302011</v>
      </c>
      <c r="FS496">
        <v>233.4117</v>
      </c>
      <c r="FT496">
        <v>247.66646</v>
      </c>
      <c r="FU496">
        <v>14.254759999999999</v>
      </c>
      <c r="FV496">
        <v>238.61186000000001</v>
      </c>
      <c r="FW496">
        <v>0.81069816152949725</v>
      </c>
      <c r="FX496">
        <v>0.78072299999999994</v>
      </c>
      <c r="FY496">
        <v>0.82453299999999996</v>
      </c>
      <c r="FZ496">
        <v>4.3810000000000023E-2</v>
      </c>
      <c r="GA496">
        <v>0.80617399999999995</v>
      </c>
      <c r="GB496">
        <v>14</v>
      </c>
      <c r="GC496">
        <v>96</v>
      </c>
    </row>
    <row r="497" spans="1:185" x14ac:dyDescent="0.3">
      <c r="A497" s="36" t="s">
        <v>2162</v>
      </c>
      <c r="B497">
        <v>-4.1059547497460228E-2</v>
      </c>
      <c r="C497">
        <v>1.8734980984470651</v>
      </c>
      <c r="D497">
        <v>2.3375079968786632</v>
      </c>
      <c r="E497">
        <v>-1.2780416262544321</v>
      </c>
      <c r="F497">
        <v>-0.58840638305632087</v>
      </c>
      <c r="G497">
        <v>1.866459784851237</v>
      </c>
      <c r="H497">
        <v>-54.122625472502342</v>
      </c>
      <c r="I497">
        <v>0.1529524059445789</v>
      </c>
      <c r="J497">
        <v>0.45699636475773392</v>
      </c>
      <c r="K497">
        <v>0.31817888902925412</v>
      </c>
      <c r="L497">
        <v>0.17822453332069399</v>
      </c>
      <c r="M497">
        <v>0.2237781555903047</v>
      </c>
      <c r="N497">
        <v>0.2155528298035729</v>
      </c>
      <c r="O497">
        <v>-0.24832876344213761</v>
      </c>
      <c r="P497">
        <v>-3.2775933638564757E-2</v>
      </c>
      <c r="Q497">
        <v>-0.14055462870749211</v>
      </c>
      <c r="R497">
        <v>4.5826120525845393E-2</v>
      </c>
      <c r="S497">
        <v>1.316050569965997</v>
      </c>
      <c r="T497">
        <v>-0.67913615000274641</v>
      </c>
      <c r="U497">
        <v>-0.55210344622738472</v>
      </c>
      <c r="V497">
        <v>1.96819681026701</v>
      </c>
      <c r="W497">
        <v>1.957433129733825</v>
      </c>
      <c r="X497">
        <v>0.2059622967472651</v>
      </c>
      <c r="Y497">
        <v>0.19469967910020741</v>
      </c>
      <c r="Z497">
        <v>6.8086969800231184E-2</v>
      </c>
      <c r="AA497">
        <v>7.9646644625453872E-2</v>
      </c>
      <c r="AB497">
        <v>59.54078939857849</v>
      </c>
      <c r="AC497">
        <v>-0.41630289786138358</v>
      </c>
      <c r="AD497">
        <v>1.946902027959946</v>
      </c>
      <c r="AE497">
        <v>0.62226519460864893</v>
      </c>
      <c r="AF497">
        <v>0.6110025769615911</v>
      </c>
      <c r="AG497">
        <v>1.0244533397548721</v>
      </c>
      <c r="AH497">
        <v>1.9814291137033549E-2</v>
      </c>
      <c r="AI497">
        <v>103.948903267744</v>
      </c>
      <c r="AJ497">
        <v>-18.955132062515322</v>
      </c>
      <c r="AK497">
        <v>96.23705769394391</v>
      </c>
      <c r="AL497">
        <v>234.56480723115811</v>
      </c>
      <c r="AM497">
        <v>176.61275446248601</v>
      </c>
      <c r="AN497">
        <v>256.51511903582127</v>
      </c>
      <c r="AO497">
        <v>81.098171321911394</v>
      </c>
      <c r="AP497">
        <v>211.1291295772547</v>
      </c>
      <c r="AQ497">
        <v>18.221068920147399</v>
      </c>
      <c r="AR497">
        <v>4.3105150436791284</v>
      </c>
      <c r="AS497">
        <v>10.88512765630197</v>
      </c>
      <c r="AT497">
        <v>-10.13537742241884</v>
      </c>
      <c r="AU497">
        <v>-3.5049688778864101</v>
      </c>
      <c r="AV497">
        <v>-6.6304085445324352</v>
      </c>
      <c r="AW497">
        <v>1.3862240653910121</v>
      </c>
      <c r="AX497">
        <v>0.97940000000000005</v>
      </c>
      <c r="AY497">
        <v>3.3854000000000002</v>
      </c>
      <c r="AZ497">
        <v>2.4060000000000001</v>
      </c>
      <c r="BA497">
        <v>3.3854000000000002</v>
      </c>
      <c r="BB497">
        <v>0.94112945416161009</v>
      </c>
      <c r="BC497">
        <v>0.89780000000000004</v>
      </c>
      <c r="BD497">
        <v>0.97119999999999995</v>
      </c>
      <c r="BE497">
        <v>7.339999999999991E-2</v>
      </c>
      <c r="BF497">
        <v>0.89780000000000004</v>
      </c>
      <c r="BG497">
        <v>16.397332026066969</v>
      </c>
      <c r="BH497">
        <v>11.5016</v>
      </c>
      <c r="BI497">
        <v>22.247199999999999</v>
      </c>
      <c r="BJ497">
        <v>10.7456</v>
      </c>
      <c r="BK497">
        <v>22.247199999999999</v>
      </c>
      <c r="BL497">
        <v>8.7778245791839087</v>
      </c>
      <c r="BM497">
        <v>5.5397999999999996</v>
      </c>
      <c r="BN497">
        <v>10.284800000000001</v>
      </c>
      <c r="BO497">
        <v>4.745000000000001</v>
      </c>
      <c r="BP497">
        <v>9.8070000000000004</v>
      </c>
      <c r="BQ497">
        <v>6.4134090553349186</v>
      </c>
      <c r="BR497">
        <v>4.3930999999999996</v>
      </c>
      <c r="BS497">
        <v>7.6463999999999999</v>
      </c>
      <c r="BT497">
        <v>3.2532999999999999</v>
      </c>
      <c r="BU497">
        <v>4.8059000000000003</v>
      </c>
      <c r="BV497">
        <v>-0.53610481497253015</v>
      </c>
      <c r="BW497">
        <v>-1.821</v>
      </c>
      <c r="BX497">
        <v>3.1438000000000001</v>
      </c>
      <c r="BY497">
        <v>4.9648000000000003</v>
      </c>
      <c r="BZ497">
        <v>3.1438000000000001</v>
      </c>
      <c r="CA497">
        <v>-5.8772817146214429</v>
      </c>
      <c r="CB497">
        <v>-7.9497</v>
      </c>
      <c r="CC497">
        <v>-3.1291000000000002</v>
      </c>
      <c r="CD497">
        <v>4.8205999999999998</v>
      </c>
      <c r="CE497">
        <v>-7.9497</v>
      </c>
      <c r="CF497">
        <v>45.385989458566613</v>
      </c>
      <c r="CG497">
        <v>40.1</v>
      </c>
      <c r="CH497">
        <v>72.099999999999994</v>
      </c>
      <c r="CI497">
        <v>31.999999999999989</v>
      </c>
      <c r="CJ497">
        <v>40.1</v>
      </c>
      <c r="CK497">
        <v>15.01384619886989</v>
      </c>
      <c r="CL497">
        <v>10.4</v>
      </c>
      <c r="CM497">
        <v>29.3</v>
      </c>
      <c r="CN497">
        <v>18.899999999999999</v>
      </c>
      <c r="CO497">
        <v>10.4</v>
      </c>
      <c r="CP497">
        <v>42.283375555074826</v>
      </c>
      <c r="CQ497">
        <v>29</v>
      </c>
      <c r="CR497">
        <v>51.7</v>
      </c>
      <c r="CS497">
        <v>22.7</v>
      </c>
      <c r="CT497">
        <v>43.3</v>
      </c>
      <c r="CU497">
        <v>9.2304310261130826</v>
      </c>
      <c r="CV497">
        <v>9.1999999999999993</v>
      </c>
      <c r="CW497">
        <v>10.8</v>
      </c>
      <c r="CX497">
        <v>1.600000000000001</v>
      </c>
      <c r="CY497">
        <v>9.5</v>
      </c>
      <c r="CZ497">
        <v>35.163752807141996</v>
      </c>
      <c r="DA497">
        <v>25.9</v>
      </c>
      <c r="DB497">
        <v>67.7</v>
      </c>
      <c r="DC497">
        <v>41.8</v>
      </c>
      <c r="DD497">
        <v>37.1</v>
      </c>
      <c r="DE497">
        <v>5.7639347344875764</v>
      </c>
      <c r="DF497">
        <v>0.8</v>
      </c>
      <c r="DG497">
        <v>18.7</v>
      </c>
      <c r="DH497">
        <v>17.899999999999999</v>
      </c>
      <c r="DI497">
        <v>0.8</v>
      </c>
      <c r="DJ497">
        <v>0.21515950966566039</v>
      </c>
      <c r="DK497">
        <v>0.18573413617415471</v>
      </c>
      <c r="DL497">
        <v>0.39036275040606377</v>
      </c>
      <c r="DM497">
        <v>0.20462861423190909</v>
      </c>
      <c r="DN497">
        <v>0.18573413617415471</v>
      </c>
      <c r="DO497">
        <v>3.524231904686983</v>
      </c>
      <c r="DP497">
        <v>2.6089220000000002</v>
      </c>
      <c r="DQ497">
        <v>3.6422330000000001</v>
      </c>
      <c r="DR497">
        <v>1.0333110000000001</v>
      </c>
      <c r="DS497">
        <v>3.5814689999999998</v>
      </c>
      <c r="DT497">
        <v>5.7717669513887104</v>
      </c>
      <c r="DU497">
        <v>5.3825390000000004</v>
      </c>
      <c r="DV497">
        <v>6.6963889999999999</v>
      </c>
      <c r="DW497">
        <v>1.31385</v>
      </c>
      <c r="DX497">
        <v>5.3825390000000004</v>
      </c>
      <c r="DY497">
        <v>3.8621800824079751</v>
      </c>
      <c r="DZ497">
        <v>2.801444</v>
      </c>
      <c r="EA497">
        <v>4.3593349999999997</v>
      </c>
      <c r="EB497">
        <v>1.5578909999999999</v>
      </c>
      <c r="EC497">
        <v>3.9476689999999999</v>
      </c>
      <c r="ED497">
        <v>6.6458509848808447</v>
      </c>
      <c r="EE497">
        <v>5.9992700000000001</v>
      </c>
      <c r="EF497">
        <v>6.9813999999999998</v>
      </c>
      <c r="EG497">
        <v>0.98212999999999973</v>
      </c>
      <c r="EH497">
        <v>6.1714729999999998</v>
      </c>
      <c r="EI497">
        <v>7.406944346197049</v>
      </c>
      <c r="EJ497">
        <v>6.9937899999999997</v>
      </c>
      <c r="EK497">
        <v>8.0994779999999995</v>
      </c>
      <c r="EL497">
        <v>1.105688</v>
      </c>
      <c r="EM497">
        <v>7.3817219999999999</v>
      </c>
      <c r="EN497">
        <v>18.114566838753149</v>
      </c>
      <c r="EO497">
        <v>16.342880000000001</v>
      </c>
      <c r="EP497">
        <v>23.865950000000002</v>
      </c>
      <c r="EQ497">
        <v>7.5230700000000006</v>
      </c>
      <c r="ER497">
        <v>19.70316</v>
      </c>
      <c r="ES497">
        <v>7.2912287640801807</v>
      </c>
      <c r="ET497">
        <v>7.0532500000000002</v>
      </c>
      <c r="EU497">
        <v>12.49156</v>
      </c>
      <c r="EV497">
        <v>5.4383100000000004</v>
      </c>
      <c r="EW497">
        <v>7.1195500000000003</v>
      </c>
      <c r="EX497">
        <v>10.82333807467297</v>
      </c>
      <c r="EY497">
        <v>8.2712800000000009</v>
      </c>
      <c r="EZ497">
        <v>13.299289999999999</v>
      </c>
      <c r="FA497">
        <v>5.0280099999999983</v>
      </c>
      <c r="FB497">
        <v>12.58361</v>
      </c>
      <c r="FC497">
        <v>0.50024541576878501</v>
      </c>
      <c r="FD497">
        <v>0.45131914404761381</v>
      </c>
      <c r="FE497">
        <v>0.659073561445911</v>
      </c>
      <c r="FF497">
        <v>0.2077544173982972</v>
      </c>
      <c r="FG497">
        <v>0.54411543780736216</v>
      </c>
      <c r="FH497">
        <v>1.493102806890038</v>
      </c>
      <c r="FI497">
        <v>0.66214948333114532</v>
      </c>
      <c r="FJ497">
        <v>1.767472663300349</v>
      </c>
      <c r="FK497">
        <v>1.105323179969204</v>
      </c>
      <c r="FL497">
        <v>1.767472663300349</v>
      </c>
      <c r="FM497">
        <v>33.311511207958837</v>
      </c>
      <c r="FN497">
        <v>31.31</v>
      </c>
      <c r="FO497">
        <v>34.840000000000003</v>
      </c>
      <c r="FP497">
        <v>3.5300000000000051</v>
      </c>
      <c r="FQ497">
        <v>33.11</v>
      </c>
      <c r="FR497">
        <v>282.40270339916879</v>
      </c>
      <c r="FS497">
        <v>270.83994000000001</v>
      </c>
      <c r="FT497">
        <v>287.12027999999998</v>
      </c>
      <c r="FU497">
        <v>16.280339999999971</v>
      </c>
      <c r="FV497">
        <v>270.83994000000001</v>
      </c>
      <c r="FW497">
        <v>0.76269653324807452</v>
      </c>
      <c r="FX497">
        <v>0.75062499999999999</v>
      </c>
      <c r="FY497">
        <v>0.79142800000000002</v>
      </c>
      <c r="FZ497">
        <v>4.0803000000000027E-2</v>
      </c>
      <c r="GA497">
        <v>0.79142800000000002</v>
      </c>
      <c r="GB497">
        <v>16</v>
      </c>
      <c r="GC497">
        <v>232</v>
      </c>
    </row>
    <row r="498" spans="1:185" x14ac:dyDescent="0.3">
      <c r="A498" s="36" t="s">
        <v>2165</v>
      </c>
      <c r="B498">
        <v>-1.4654871557868231E-2</v>
      </c>
      <c r="C498">
        <v>2.0383351416351041</v>
      </c>
      <c r="D498">
        <v>2.2627657158924328</v>
      </c>
      <c r="E498">
        <v>-1.1459283051854761</v>
      </c>
      <c r="F498">
        <v>-0.681990249046738</v>
      </c>
      <c r="G498">
        <v>1.827889040588567</v>
      </c>
      <c r="H498">
        <v>-54.062969429929687</v>
      </c>
      <c r="I498">
        <v>2.5758866913394161E-2</v>
      </c>
      <c r="J498">
        <v>2.873007902284418E-2</v>
      </c>
      <c r="K498">
        <v>0.38669586842865877</v>
      </c>
      <c r="L498">
        <v>0.33920738377881071</v>
      </c>
      <c r="M498">
        <v>0.34032961678785828</v>
      </c>
      <c r="N498">
        <v>0.1987690623085627</v>
      </c>
      <c r="O498">
        <v>-0.26870585033256122</v>
      </c>
      <c r="P498">
        <v>-6.9936788023998525E-2</v>
      </c>
      <c r="Q498">
        <v>-0.1693208599537219</v>
      </c>
      <c r="R498">
        <v>7.2124596257664375E-2</v>
      </c>
      <c r="S498">
        <v>1.552839086553107</v>
      </c>
      <c r="T498">
        <v>-0.78973378837082819</v>
      </c>
      <c r="U498">
        <v>-0.77532451826816917</v>
      </c>
      <c r="V498">
        <v>1.9815987819523839</v>
      </c>
      <c r="W498">
        <v>1.9798696372563001</v>
      </c>
      <c r="X498">
        <v>0.16593251936124881</v>
      </c>
      <c r="Y498">
        <v>0.15922011767972891</v>
      </c>
      <c r="Z498">
        <v>9.5502175043512272E-2</v>
      </c>
      <c r="AA498">
        <v>9.823504837035725E-2</v>
      </c>
      <c r="AB498">
        <v>66.064523306420199</v>
      </c>
      <c r="AC498">
        <v>-0.46256758389195812</v>
      </c>
      <c r="AD498">
        <v>1.964492888694924</v>
      </c>
      <c r="AE498">
        <v>0.62850010325320693</v>
      </c>
      <c r="AF498">
        <v>0.40405628323238851</v>
      </c>
      <c r="AG498">
        <v>0.73099289867806494</v>
      </c>
      <c r="AH498">
        <v>2.149166746820478E-2</v>
      </c>
      <c r="AI498">
        <v>134.88399617752449</v>
      </c>
      <c r="AJ498">
        <v>15.29286662311555</v>
      </c>
      <c r="AK498">
        <v>77.383035229595521</v>
      </c>
      <c r="AL498">
        <v>311.97602806231481</v>
      </c>
      <c r="AM498">
        <v>125.4082345896406</v>
      </c>
      <c r="AN498">
        <v>196.5391044724976</v>
      </c>
      <c r="AO498">
        <v>81.111476727504794</v>
      </c>
      <c r="AP498">
        <v>156.76985332693741</v>
      </c>
      <c r="AQ498">
        <v>18.33655376667566</v>
      </c>
      <c r="AR498">
        <v>4.3583567132755032</v>
      </c>
      <c r="AS498">
        <v>10.79665047035612</v>
      </c>
      <c r="AT498">
        <v>-7.4468627129150269</v>
      </c>
      <c r="AU498">
        <v>-1.1632192210782191</v>
      </c>
      <c r="AV498">
        <v>-6.2836434918368083</v>
      </c>
      <c r="AW498">
        <v>4.1399107787459721</v>
      </c>
      <c r="AX498">
        <v>3.2526999999999999</v>
      </c>
      <c r="AY498">
        <v>4.9058000000000002</v>
      </c>
      <c r="AZ498">
        <v>1.6531</v>
      </c>
      <c r="BA498">
        <v>4.4184000000000001</v>
      </c>
      <c r="BB498">
        <v>0.94777952539789201</v>
      </c>
      <c r="BC498">
        <v>0.9274</v>
      </c>
      <c r="BD498">
        <v>0.95779999999999998</v>
      </c>
      <c r="BE498">
        <v>3.0399999999999979E-2</v>
      </c>
      <c r="BF498">
        <v>0.9274</v>
      </c>
      <c r="BG498">
        <v>15.511564205505779</v>
      </c>
      <c r="BH498">
        <v>14.0486</v>
      </c>
      <c r="BI498">
        <v>18.654499999999999</v>
      </c>
      <c r="BJ498">
        <v>4.6058999999999983</v>
      </c>
      <c r="BK498">
        <v>18.654499999999999</v>
      </c>
      <c r="BL498">
        <v>10.06236168072625</v>
      </c>
      <c r="BM498">
        <v>7.2747000000000002</v>
      </c>
      <c r="BN498">
        <v>12.805099999999999</v>
      </c>
      <c r="BO498">
        <v>5.5303999999999993</v>
      </c>
      <c r="BP498">
        <v>7.2747000000000002</v>
      </c>
      <c r="BQ498">
        <v>7.3061246650224323</v>
      </c>
      <c r="BR498">
        <v>4.1302000000000003</v>
      </c>
      <c r="BS498">
        <v>9.9079999999999995</v>
      </c>
      <c r="BT498">
        <v>5.7777999999999992</v>
      </c>
      <c r="BU498">
        <v>4.1302000000000003</v>
      </c>
      <c r="BV498">
        <v>-0.70328067670105965</v>
      </c>
      <c r="BW498">
        <v>-2.0628000000000002</v>
      </c>
      <c r="BX498">
        <v>1.6317999999999999</v>
      </c>
      <c r="BY498">
        <v>3.6945999999999999</v>
      </c>
      <c r="BZ498">
        <v>1.6317999999999999</v>
      </c>
      <c r="CA498">
        <v>-6.6028332568016266</v>
      </c>
      <c r="CB498">
        <v>-7.8452000000000002</v>
      </c>
      <c r="CC498">
        <v>-5.7619999999999996</v>
      </c>
      <c r="CD498">
        <v>2.0832000000000011</v>
      </c>
      <c r="CE498">
        <v>-5.7619999999999996</v>
      </c>
      <c r="CF498">
        <v>39.769251145560148</v>
      </c>
      <c r="CG498">
        <v>37.6</v>
      </c>
      <c r="CH498">
        <v>41.2</v>
      </c>
      <c r="CI498">
        <v>3.600000000000001</v>
      </c>
      <c r="CJ498">
        <v>37.6</v>
      </c>
      <c r="CK498">
        <v>12.06461686369024</v>
      </c>
      <c r="CL498">
        <v>10</v>
      </c>
      <c r="CM498">
        <v>13.6</v>
      </c>
      <c r="CN498">
        <v>3.6</v>
      </c>
      <c r="CO498">
        <v>10</v>
      </c>
      <c r="CP498">
        <v>26.233546325639761</v>
      </c>
      <c r="CQ498">
        <v>23.8</v>
      </c>
      <c r="CR498">
        <v>27.9</v>
      </c>
      <c r="CS498">
        <v>4.0999999999999979</v>
      </c>
      <c r="CT498">
        <v>27.9</v>
      </c>
      <c r="CU498">
        <v>8.9413824523430829</v>
      </c>
      <c r="CV498">
        <v>8.9</v>
      </c>
      <c r="CW498">
        <v>9</v>
      </c>
      <c r="CX498">
        <v>9.9999999999999645E-2</v>
      </c>
      <c r="CY498">
        <v>9</v>
      </c>
      <c r="CZ498">
        <v>49.639227680199177</v>
      </c>
      <c r="DA498">
        <v>35.6</v>
      </c>
      <c r="DB498">
        <v>76.900000000000006</v>
      </c>
      <c r="DC498">
        <v>41.3</v>
      </c>
      <c r="DD498">
        <v>55.1</v>
      </c>
      <c r="DE498">
        <v>3.1232344113471582</v>
      </c>
      <c r="DF498">
        <v>1</v>
      </c>
      <c r="DG498">
        <v>4.7</v>
      </c>
      <c r="DH498">
        <v>3.7</v>
      </c>
      <c r="DI498">
        <v>1</v>
      </c>
      <c r="DJ498">
        <v>0.25379601110936978</v>
      </c>
      <c r="DK498">
        <v>0.23707440100882729</v>
      </c>
      <c r="DL498">
        <v>0.26512226512226522</v>
      </c>
      <c r="DM498">
        <v>2.80478641134379E-2</v>
      </c>
      <c r="DN498">
        <v>0.23707440100882729</v>
      </c>
      <c r="DO498">
        <v>2.722349919731712</v>
      </c>
      <c r="DP498">
        <v>2.5216940000000001</v>
      </c>
      <c r="DQ498">
        <v>2.789809</v>
      </c>
      <c r="DR498">
        <v>0.26811499999999988</v>
      </c>
      <c r="DS498">
        <v>2.7233309999999999</v>
      </c>
      <c r="DT498">
        <v>4.6988819143896423</v>
      </c>
      <c r="DU498">
        <v>4.5495210000000004</v>
      </c>
      <c r="DV498">
        <v>5.7848610000000003</v>
      </c>
      <c r="DW498">
        <v>1.2353400000000001</v>
      </c>
      <c r="DX498">
        <v>4.5914809999999999</v>
      </c>
      <c r="DY498">
        <v>2.7622423313045141</v>
      </c>
      <c r="DZ498">
        <v>2.5216940000000001</v>
      </c>
      <c r="EA498">
        <v>2.9249749999999999</v>
      </c>
      <c r="EB498">
        <v>0.40328099999999978</v>
      </c>
      <c r="EC498">
        <v>2.7233309999999999</v>
      </c>
      <c r="ED498">
        <v>5.1597090960695633</v>
      </c>
      <c r="EE498">
        <v>4.6901659999999996</v>
      </c>
      <c r="EF498">
        <v>7.0447110000000004</v>
      </c>
      <c r="EG498">
        <v>2.3545450000000012</v>
      </c>
      <c r="EH498">
        <v>5.1805459999999997</v>
      </c>
      <c r="EI498">
        <v>9.3246369519905183</v>
      </c>
      <c r="EJ498">
        <v>6.532159</v>
      </c>
      <c r="EK498">
        <v>9.7793039999999998</v>
      </c>
      <c r="EL498">
        <v>3.2471450000000002</v>
      </c>
      <c r="EM498">
        <v>9.4636969999999998</v>
      </c>
      <c r="EN498">
        <v>9.7748643381541562</v>
      </c>
      <c r="EO498">
        <v>7.5636099999999997</v>
      </c>
      <c r="EP498">
        <v>18.19229</v>
      </c>
      <c r="EQ498">
        <v>10.628679999999999</v>
      </c>
      <c r="ER498">
        <v>7.5636099999999997</v>
      </c>
      <c r="ES498">
        <v>7.36933610284445</v>
      </c>
      <c r="ET498">
        <v>7.2400599999999997</v>
      </c>
      <c r="EU498">
        <v>7.4263500000000002</v>
      </c>
      <c r="EV498">
        <v>0.18629000000000051</v>
      </c>
      <c r="EW498">
        <v>7.4263500000000002</v>
      </c>
      <c r="EX498">
        <v>2.4055282353097058</v>
      </c>
      <c r="EY498">
        <v>0.13725999999999999</v>
      </c>
      <c r="EZ498">
        <v>10.95223</v>
      </c>
      <c r="FA498">
        <v>10.814970000000001</v>
      </c>
      <c r="FB498">
        <v>0.13725999999999999</v>
      </c>
      <c r="FC498">
        <v>0.3243207199241579</v>
      </c>
      <c r="FD498">
        <v>0.2509534000232253</v>
      </c>
      <c r="FE498">
        <v>0.60360291312065562</v>
      </c>
      <c r="FF498">
        <v>0.35264951309743031</v>
      </c>
      <c r="FG498">
        <v>0.2509534000232253</v>
      </c>
      <c r="FH498">
        <v>0.32936255014666999</v>
      </c>
      <c r="FI498">
        <v>1.848283477078241E-2</v>
      </c>
      <c r="FJ498">
        <v>1.512726413869498</v>
      </c>
      <c r="FK498">
        <v>1.4942435790987161</v>
      </c>
      <c r="FL498">
        <v>1.848283477078241E-2</v>
      </c>
      <c r="FM498">
        <v>33.296297931130518</v>
      </c>
      <c r="FN498">
        <v>32.71</v>
      </c>
      <c r="FO498">
        <v>35.700000000000003</v>
      </c>
      <c r="FP498">
        <v>2.990000000000002</v>
      </c>
      <c r="FQ498">
        <v>33.5</v>
      </c>
      <c r="FR498">
        <v>208.24042660671631</v>
      </c>
      <c r="FS498">
        <v>203.91597999999999</v>
      </c>
      <c r="FT498">
        <v>210.33264</v>
      </c>
      <c r="FU498">
        <v>6.4166600000000074</v>
      </c>
      <c r="FV498">
        <v>203.91597999999999</v>
      </c>
      <c r="FW498">
        <v>0.83318002194369811</v>
      </c>
      <c r="FX498">
        <v>0.82575200000000004</v>
      </c>
      <c r="FY498">
        <v>0.84865000000000002</v>
      </c>
      <c r="FZ498">
        <v>2.289799999999997E-2</v>
      </c>
      <c r="GA498">
        <v>0.84865000000000002</v>
      </c>
      <c r="GB498">
        <v>4</v>
      </c>
      <c r="GC498">
        <v>8</v>
      </c>
    </row>
    <row r="499" spans="1:185" x14ac:dyDescent="0.3">
      <c r="A499" s="36" t="s">
        <v>2168</v>
      </c>
      <c r="B499">
        <v>-5.3264047873542317E-2</v>
      </c>
      <c r="C499">
        <v>1.8130940918525531</v>
      </c>
      <c r="D499">
        <v>1.9535298752205039</v>
      </c>
      <c r="E499">
        <v>-1.097281021753362</v>
      </c>
      <c r="F499">
        <v>-0.4538660241172881</v>
      </c>
      <c r="G499">
        <v>1.551119896780272</v>
      </c>
      <c r="H499">
        <v>-54.175005225528167</v>
      </c>
      <c r="I499">
        <v>9.8802250137203507E-2</v>
      </c>
      <c r="J499">
        <v>0.51612622482373782</v>
      </c>
      <c r="K499">
        <v>0.2490882802571828</v>
      </c>
      <c r="L499">
        <v>6.1516117627126617E-2</v>
      </c>
      <c r="M499">
        <v>0.1225076346908439</v>
      </c>
      <c r="N499">
        <v>0.2086336232213461</v>
      </c>
      <c r="O499">
        <v>-0.23056829578477619</v>
      </c>
      <c r="P499">
        <v>-2.1934672563430079E-2</v>
      </c>
      <c r="Q499">
        <v>-0.12625391895981269</v>
      </c>
      <c r="R499">
        <v>3.8206267003927173E-2</v>
      </c>
      <c r="S499">
        <v>0.97241738067773431</v>
      </c>
      <c r="T499">
        <v>-0.56922830861413087</v>
      </c>
      <c r="U499">
        <v>-0.49587680315646931</v>
      </c>
      <c r="V499">
        <v>1.954160989410626</v>
      </c>
      <c r="W499">
        <v>1.9296866045605989</v>
      </c>
      <c r="X499">
        <v>0.20663457951504399</v>
      </c>
      <c r="Y499">
        <v>0.1753804945436363</v>
      </c>
      <c r="Z499">
        <v>5.1760940090914177E-2</v>
      </c>
      <c r="AA499">
        <v>6.7378251276218104E-2</v>
      </c>
      <c r="AB499">
        <v>50.984873109120848</v>
      </c>
      <c r="AC499">
        <v>-0.37492542147936858</v>
      </c>
      <c r="AD499">
        <v>1.927931685113796</v>
      </c>
      <c r="AE499">
        <v>0.58156000099441252</v>
      </c>
      <c r="AF499">
        <v>0.55030591602300494</v>
      </c>
      <c r="AG499">
        <v>0.88635772164588844</v>
      </c>
      <c r="AH499">
        <v>8.0175574965352884E-3</v>
      </c>
      <c r="AI499">
        <v>239.9931542181057</v>
      </c>
      <c r="AJ499">
        <v>188.07736401324519</v>
      </c>
      <c r="AK499">
        <v>253.06142181476861</v>
      </c>
      <c r="AL499">
        <v>278.84063130819618</v>
      </c>
      <c r="AM499">
        <v>243.21673565316391</v>
      </c>
      <c r="AN499">
        <v>334.97741756889172</v>
      </c>
      <c r="AO499">
        <v>140.43144355221889</v>
      </c>
      <c r="AP499">
        <v>271.82800640463688</v>
      </c>
      <c r="AQ499">
        <v>19.303322886488779</v>
      </c>
      <c r="AR499">
        <v>4.227338229293971</v>
      </c>
      <c r="AS499">
        <v>12.516558832011119</v>
      </c>
      <c r="AT499">
        <v>-14.06477089689654</v>
      </c>
      <c r="AU499">
        <v>-6.772633528941066</v>
      </c>
      <c r="AV499">
        <v>-7.2921373679554726</v>
      </c>
      <c r="AW499">
        <v>1.3773083427761439</v>
      </c>
      <c r="AX499">
        <v>1.3037000000000001</v>
      </c>
      <c r="AY499">
        <v>1.5785</v>
      </c>
      <c r="AZ499">
        <v>0.27479999999999988</v>
      </c>
      <c r="BA499">
        <v>1.3997999999999999</v>
      </c>
      <c r="BB499">
        <v>0.92234015077703091</v>
      </c>
      <c r="BC499">
        <v>0.87209999999999999</v>
      </c>
      <c r="BD499">
        <v>0.93320000000000003</v>
      </c>
      <c r="BE499">
        <v>6.1100000000000043E-2</v>
      </c>
      <c r="BF499">
        <v>0.87919999999999998</v>
      </c>
      <c r="BG499">
        <v>19.275028851779599</v>
      </c>
      <c r="BH499">
        <v>17.915199999999999</v>
      </c>
      <c r="BI499">
        <v>25.3307</v>
      </c>
      <c r="BJ499">
        <v>7.4155000000000024</v>
      </c>
      <c r="BK499">
        <v>24.531300000000002</v>
      </c>
      <c r="BL499">
        <v>6.4303647616215036</v>
      </c>
      <c r="BM499">
        <v>5.0084</v>
      </c>
      <c r="BN499">
        <v>9.3505000000000003</v>
      </c>
      <c r="BO499">
        <v>4.3421000000000003</v>
      </c>
      <c r="BP499">
        <v>5.1692999999999998</v>
      </c>
      <c r="BQ499">
        <v>3.5667867492735539</v>
      </c>
      <c r="BR499">
        <v>2.6221000000000001</v>
      </c>
      <c r="BS499">
        <v>4.5076999999999998</v>
      </c>
      <c r="BT499">
        <v>1.8855999999999999</v>
      </c>
      <c r="BU499">
        <v>4.0216000000000003</v>
      </c>
      <c r="BV499">
        <v>1.4713538542721629</v>
      </c>
      <c r="BW499">
        <v>-0.90149999999999997</v>
      </c>
      <c r="BX499">
        <v>3.0825</v>
      </c>
      <c r="BY499">
        <v>3.984</v>
      </c>
      <c r="BZ499">
        <v>-0.90149999999999997</v>
      </c>
      <c r="CA499">
        <v>-5.0381124781012794</v>
      </c>
      <c r="CB499">
        <v>-7.5902000000000003</v>
      </c>
      <c r="CC499">
        <v>-3.0312000000000001</v>
      </c>
      <c r="CD499">
        <v>4.5590000000000002</v>
      </c>
      <c r="CE499">
        <v>-3.1202000000000001</v>
      </c>
      <c r="CF499">
        <v>63.149411164254779</v>
      </c>
      <c r="CG499">
        <v>50</v>
      </c>
      <c r="CH499">
        <v>85.9</v>
      </c>
      <c r="CI499">
        <v>35.900000000000013</v>
      </c>
      <c r="CJ499">
        <v>50</v>
      </c>
      <c r="CK499">
        <v>22.926929138552321</v>
      </c>
      <c r="CL499">
        <v>14.7</v>
      </c>
      <c r="CM499">
        <v>38.9</v>
      </c>
      <c r="CN499">
        <v>24.2</v>
      </c>
      <c r="CO499">
        <v>14.7</v>
      </c>
      <c r="CP499">
        <v>49.351864584879898</v>
      </c>
      <c r="CQ499">
        <v>48.1</v>
      </c>
      <c r="CR499">
        <v>54.3</v>
      </c>
      <c r="CS499">
        <v>6.1999999999999957</v>
      </c>
      <c r="CT499">
        <v>54.3</v>
      </c>
      <c r="CU499">
        <v>12.48858275624549</v>
      </c>
      <c r="CV499">
        <v>10</v>
      </c>
      <c r="CW499">
        <v>13.3</v>
      </c>
      <c r="CX499">
        <v>3.3000000000000012</v>
      </c>
      <c r="CY499">
        <v>10</v>
      </c>
      <c r="CZ499">
        <v>87.077143325570646</v>
      </c>
      <c r="DA499">
        <v>59.3</v>
      </c>
      <c r="DB499">
        <v>98.7</v>
      </c>
      <c r="DC499">
        <v>39.400000000000013</v>
      </c>
      <c r="DD499">
        <v>76</v>
      </c>
      <c r="DE499">
        <v>10.28396396783544</v>
      </c>
      <c r="DF499">
        <v>4.2</v>
      </c>
      <c r="DG499">
        <v>24.8</v>
      </c>
      <c r="DH499">
        <v>20.6</v>
      </c>
      <c r="DI499">
        <v>4.2</v>
      </c>
      <c r="DJ499">
        <v>0.2327374558607751</v>
      </c>
      <c r="DK499">
        <v>0.1752541184717841</v>
      </c>
      <c r="DL499">
        <v>0.34511852149457622</v>
      </c>
      <c r="DM499">
        <v>0.1698644030227921</v>
      </c>
      <c r="DN499">
        <v>0.1752541184717841</v>
      </c>
      <c r="DO499">
        <v>4.0047355909647377</v>
      </c>
      <c r="DP499">
        <v>3.7592319999999999</v>
      </c>
      <c r="DQ499">
        <v>4.146217</v>
      </c>
      <c r="DR499">
        <v>0.38698500000000008</v>
      </c>
      <c r="DS499">
        <v>4.146217</v>
      </c>
      <c r="DT499">
        <v>6.3159877061269398</v>
      </c>
      <c r="DU499">
        <v>5.8404129999999999</v>
      </c>
      <c r="DV499">
        <v>7.1981390000000003</v>
      </c>
      <c r="DW499">
        <v>1.357726</v>
      </c>
      <c r="DX499">
        <v>5.8404129999999999</v>
      </c>
      <c r="DY499">
        <v>4.0783158711102541</v>
      </c>
      <c r="DZ499">
        <v>3.7999830000000001</v>
      </c>
      <c r="EA499">
        <v>4.2384820000000003</v>
      </c>
      <c r="EB499">
        <v>0.43849900000000019</v>
      </c>
      <c r="EC499">
        <v>4.2384820000000003</v>
      </c>
      <c r="ED499">
        <v>7.6719885559515557</v>
      </c>
      <c r="EE499">
        <v>6.2777380000000003</v>
      </c>
      <c r="EF499">
        <v>8.6600140000000003</v>
      </c>
      <c r="EG499">
        <v>2.3822760000000001</v>
      </c>
      <c r="EH499">
        <v>7.7637939999999999</v>
      </c>
      <c r="EI499">
        <v>7.0628353081400617</v>
      </c>
      <c r="EJ499">
        <v>6.9394660000000004</v>
      </c>
      <c r="EK499">
        <v>8.5643580000000004</v>
      </c>
      <c r="EL499">
        <v>1.624892</v>
      </c>
      <c r="EM499">
        <v>8.5643580000000004</v>
      </c>
      <c r="EN499">
        <v>24.23202117037923</v>
      </c>
      <c r="EO499">
        <v>21.187329999999999</v>
      </c>
      <c r="EP499">
        <v>30.706710000000001</v>
      </c>
      <c r="EQ499">
        <v>9.5193800000000017</v>
      </c>
      <c r="ER499">
        <v>25.752839999999999</v>
      </c>
      <c r="ES499">
        <v>9.4423537035319303</v>
      </c>
      <c r="ET499">
        <v>7.36</v>
      </c>
      <c r="EU499">
        <v>14.388260000000001</v>
      </c>
      <c r="EV499">
        <v>7.0282600000000004</v>
      </c>
      <c r="EW499">
        <v>7.36</v>
      </c>
      <c r="EX499">
        <v>14.789667466847289</v>
      </c>
      <c r="EY499">
        <v>10.788</v>
      </c>
      <c r="EZ499">
        <v>18.39284</v>
      </c>
      <c r="FA499">
        <v>7.6048399999999994</v>
      </c>
      <c r="FB499">
        <v>18.39284</v>
      </c>
      <c r="FC499">
        <v>0.51064243850473334</v>
      </c>
      <c r="FD499">
        <v>0.44648152873973301</v>
      </c>
      <c r="FE499">
        <v>0.64708383847174922</v>
      </c>
      <c r="FF499">
        <v>0.20060230973201629</v>
      </c>
      <c r="FG499">
        <v>0.54269072000057317</v>
      </c>
      <c r="FH499">
        <v>1.589444001693932</v>
      </c>
      <c r="FI499">
        <v>1.037374523166396</v>
      </c>
      <c r="FJ499">
        <v>2.499027173913043</v>
      </c>
      <c r="FK499">
        <v>1.461652650746647</v>
      </c>
      <c r="FL499">
        <v>2.499027173913043</v>
      </c>
      <c r="FM499">
        <v>36.325682274055467</v>
      </c>
      <c r="FN499">
        <v>33.270000000000003</v>
      </c>
      <c r="FO499">
        <v>39.520000000000003</v>
      </c>
      <c r="FP499">
        <v>6.25</v>
      </c>
      <c r="FQ499">
        <v>35.58</v>
      </c>
      <c r="FR499">
        <v>338.56669061081698</v>
      </c>
      <c r="FS499">
        <v>321.79178999999999</v>
      </c>
      <c r="FT499">
        <v>346.43072000000001</v>
      </c>
      <c r="FU499">
        <v>24.63893000000002</v>
      </c>
      <c r="FV499">
        <v>332.41568000000001</v>
      </c>
      <c r="FW499">
        <v>0.77557084886369199</v>
      </c>
      <c r="FX499">
        <v>0.75836499999999996</v>
      </c>
      <c r="FY499">
        <v>0.81259999999999999</v>
      </c>
      <c r="FZ499">
        <v>5.4235000000000033E-2</v>
      </c>
      <c r="GA499">
        <v>0.78598800000000002</v>
      </c>
      <c r="GB499">
        <v>12</v>
      </c>
      <c r="GC499">
        <v>19</v>
      </c>
    </row>
    <row r="500" spans="1:185" x14ac:dyDescent="0.3">
      <c r="A500" s="36" t="s">
        <v>2171</v>
      </c>
      <c r="B500">
        <v>-6.2524899999999994E-2</v>
      </c>
      <c r="C500">
        <v>1.80017</v>
      </c>
      <c r="D500">
        <v>1.7476</v>
      </c>
      <c r="E500">
        <v>-0.76119999999999999</v>
      </c>
      <c r="F500">
        <v>-0.66459999999999997</v>
      </c>
      <c r="G500">
        <v>1.4258</v>
      </c>
      <c r="H500">
        <v>-54.194533999999997</v>
      </c>
      <c r="I500">
        <v>9.1899999999999996E-2</v>
      </c>
      <c r="J500">
        <v>0.7339</v>
      </c>
      <c r="K500">
        <v>0.29526999999999998</v>
      </c>
      <c r="L500">
        <v>-6.5085000000000004E-2</v>
      </c>
      <c r="M500">
        <v>7.1159E-2</v>
      </c>
      <c r="N500">
        <v>0.26568000000000003</v>
      </c>
      <c r="O500">
        <v>-0.22985</v>
      </c>
      <c r="P500">
        <v>3.5830000000000001E-2</v>
      </c>
      <c r="Q500">
        <v>-9.7009999999999999E-2</v>
      </c>
      <c r="R500">
        <v>1.771E-2</v>
      </c>
      <c r="S500">
        <v>0.75775000000000003</v>
      </c>
      <c r="T500">
        <v>-0.52108666666666659</v>
      </c>
      <c r="U500">
        <v>-0.49697999999999998</v>
      </c>
      <c r="V500">
        <v>1.968593333333333</v>
      </c>
      <c r="W500">
        <v>1.9453</v>
      </c>
      <c r="X500">
        <v>0.19070999999999999</v>
      </c>
      <c r="Y500">
        <v>0.17474999999999999</v>
      </c>
      <c r="Z500">
        <v>2.98E-2</v>
      </c>
      <c r="AA500">
        <v>5.3159999999999999E-2</v>
      </c>
      <c r="AB500">
        <v>51.41</v>
      </c>
      <c r="AC500">
        <v>-0.37567</v>
      </c>
      <c r="AD500">
        <v>1.94722</v>
      </c>
      <c r="AE500">
        <v>0.56637999999999999</v>
      </c>
      <c r="AF500">
        <v>0.55042000000000002</v>
      </c>
      <c r="AG500">
        <v>0.7218</v>
      </c>
      <c r="AH500">
        <v>4.8999999999999998E-3</v>
      </c>
      <c r="AI500">
        <v>321.04259999999999</v>
      </c>
      <c r="AJ500">
        <v>278.97379999999998</v>
      </c>
      <c r="AK500">
        <v>302.96899999999999</v>
      </c>
      <c r="AL500">
        <v>381.185</v>
      </c>
      <c r="AM500">
        <v>101.393</v>
      </c>
      <c r="AN500">
        <v>150.19999999999999</v>
      </c>
      <c r="AO500">
        <v>64.400000000000006</v>
      </c>
      <c r="AP500">
        <v>102.8</v>
      </c>
      <c r="AQ500">
        <v>16.100000000000001</v>
      </c>
      <c r="AR500">
        <v>2.81</v>
      </c>
      <c r="AS500">
        <v>12.03</v>
      </c>
      <c r="AT500">
        <v>-4.2109058549624194</v>
      </c>
      <c r="AU500">
        <v>-1.25</v>
      </c>
      <c r="AV500">
        <v>-2.960905854962419</v>
      </c>
      <c r="AW500">
        <v>1.1937</v>
      </c>
      <c r="AX500">
        <v>1.1937</v>
      </c>
      <c r="AY500">
        <v>1.1937</v>
      </c>
      <c r="AZ500">
        <v>0</v>
      </c>
      <c r="BA500">
        <v>1.1937</v>
      </c>
      <c r="BB500">
        <v>0.93530000000000002</v>
      </c>
      <c r="BC500">
        <v>0.93530000000000002</v>
      </c>
      <c r="BD500">
        <v>0.93530000000000002</v>
      </c>
      <c r="BE500">
        <v>0</v>
      </c>
      <c r="BF500">
        <v>0.93530000000000002</v>
      </c>
      <c r="BG500">
        <v>17.5364</v>
      </c>
      <c r="BH500">
        <v>17.5364</v>
      </c>
      <c r="BI500">
        <v>17.5364</v>
      </c>
      <c r="BJ500">
        <v>0</v>
      </c>
      <c r="BK500">
        <v>17.5364</v>
      </c>
      <c r="BL500">
        <v>3.0524</v>
      </c>
      <c r="BM500">
        <v>3.0524</v>
      </c>
      <c r="BN500">
        <v>3.0524</v>
      </c>
      <c r="BO500">
        <v>0</v>
      </c>
      <c r="BP500">
        <v>3.0524</v>
      </c>
      <c r="BQ500">
        <v>1.5337000000000001</v>
      </c>
      <c r="BR500">
        <v>1.5337000000000001</v>
      </c>
      <c r="BS500">
        <v>1.5337000000000001</v>
      </c>
      <c r="BT500">
        <v>0</v>
      </c>
      <c r="BU500">
        <v>1.5337000000000001</v>
      </c>
      <c r="BV500">
        <v>0.93440000000000001</v>
      </c>
      <c r="BW500">
        <v>0.93440000000000001</v>
      </c>
      <c r="BX500">
        <v>0.93440000000000001</v>
      </c>
      <c r="BY500">
        <v>0</v>
      </c>
      <c r="BZ500">
        <v>0.93440000000000001</v>
      </c>
      <c r="CA500">
        <v>-2.4681999999999999</v>
      </c>
      <c r="CB500">
        <v>-2.4681999999999999</v>
      </c>
      <c r="CC500">
        <v>-2.4681999999999999</v>
      </c>
      <c r="CD500">
        <v>0</v>
      </c>
      <c r="CE500">
        <v>-2.4681999999999999</v>
      </c>
      <c r="CF500">
        <v>47.4</v>
      </c>
      <c r="CG500">
        <v>47.4</v>
      </c>
      <c r="CH500">
        <v>47.4</v>
      </c>
      <c r="CI500">
        <v>0</v>
      </c>
      <c r="CJ500">
        <v>47.4</v>
      </c>
      <c r="CK500">
        <v>15.2</v>
      </c>
      <c r="CL500">
        <v>15.2</v>
      </c>
      <c r="CM500">
        <v>15.2</v>
      </c>
      <c r="CN500">
        <v>0</v>
      </c>
      <c r="CO500">
        <v>15.2</v>
      </c>
      <c r="CP500">
        <v>22.8</v>
      </c>
      <c r="CQ500">
        <v>22.8</v>
      </c>
      <c r="CR500">
        <v>22.8</v>
      </c>
      <c r="CS500">
        <v>0</v>
      </c>
      <c r="CT500">
        <v>22.8</v>
      </c>
      <c r="CU500">
        <v>9.8000000000000007</v>
      </c>
      <c r="CV500">
        <v>9.8000000000000007</v>
      </c>
      <c r="CW500">
        <v>9.8000000000000007</v>
      </c>
      <c r="CX500">
        <v>0</v>
      </c>
      <c r="CY500">
        <v>9.8000000000000007</v>
      </c>
      <c r="CZ500">
        <v>36.1</v>
      </c>
      <c r="DA500">
        <v>36.1</v>
      </c>
      <c r="DB500">
        <v>36.1</v>
      </c>
      <c r="DC500">
        <v>0</v>
      </c>
      <c r="DD500">
        <v>36.1</v>
      </c>
      <c r="DE500">
        <v>4.5</v>
      </c>
      <c r="DF500">
        <v>4.5</v>
      </c>
      <c r="DG500">
        <v>4.5</v>
      </c>
      <c r="DH500">
        <v>0</v>
      </c>
      <c r="DI500">
        <v>4.5</v>
      </c>
      <c r="DJ500">
        <v>0.46108949416342421</v>
      </c>
      <c r="DK500">
        <v>0.46108949416342421</v>
      </c>
      <c r="DL500">
        <v>0.46108949416342421</v>
      </c>
      <c r="DM500">
        <v>0</v>
      </c>
      <c r="DN500">
        <v>0.46108949416342421</v>
      </c>
      <c r="DO500">
        <v>2.9968870000000001</v>
      </c>
      <c r="DP500">
        <v>2.9968870000000001</v>
      </c>
      <c r="DQ500">
        <v>2.9968870000000001</v>
      </c>
      <c r="DR500">
        <v>0</v>
      </c>
      <c r="DS500">
        <v>2.9968870000000001</v>
      </c>
      <c r="DT500">
        <v>4.8113580000000002</v>
      </c>
      <c r="DU500">
        <v>4.8113580000000002</v>
      </c>
      <c r="DV500">
        <v>4.8113580000000002</v>
      </c>
      <c r="DW500">
        <v>0</v>
      </c>
      <c r="DX500">
        <v>4.8113580000000002</v>
      </c>
      <c r="DY500">
        <v>2.9968870000000001</v>
      </c>
      <c r="DZ500">
        <v>2.9968870000000001</v>
      </c>
      <c r="EA500">
        <v>2.9968870000000001</v>
      </c>
      <c r="EB500">
        <v>0</v>
      </c>
      <c r="EC500">
        <v>2.9968870000000001</v>
      </c>
      <c r="ED500">
        <v>4.8113580000000002</v>
      </c>
      <c r="EE500">
        <v>4.8113580000000002</v>
      </c>
      <c r="EF500">
        <v>4.8113580000000002</v>
      </c>
      <c r="EG500">
        <v>0</v>
      </c>
      <c r="EH500">
        <v>4.8113580000000002</v>
      </c>
      <c r="EI500">
        <v>6.7462470000000003</v>
      </c>
      <c r="EJ500">
        <v>6.7462470000000003</v>
      </c>
      <c r="EK500">
        <v>6.7462470000000003</v>
      </c>
      <c r="EL500">
        <v>0</v>
      </c>
      <c r="EM500">
        <v>6.7462470000000003</v>
      </c>
      <c r="EN500">
        <v>13.874029999999999</v>
      </c>
      <c r="EO500">
        <v>13.874029999999999</v>
      </c>
      <c r="EP500">
        <v>13.874029999999999</v>
      </c>
      <c r="EQ500">
        <v>0</v>
      </c>
      <c r="ER500">
        <v>13.874029999999999</v>
      </c>
      <c r="ES500">
        <v>5.8498000000000001</v>
      </c>
      <c r="ET500">
        <v>5.8498000000000001</v>
      </c>
      <c r="EU500">
        <v>5.8498000000000001</v>
      </c>
      <c r="EV500">
        <v>0</v>
      </c>
      <c r="EW500">
        <v>5.8498000000000001</v>
      </c>
      <c r="EX500">
        <v>8.0242299999999993</v>
      </c>
      <c r="EY500">
        <v>8.0242299999999993</v>
      </c>
      <c r="EZ500">
        <v>8.0242299999999993</v>
      </c>
      <c r="FA500">
        <v>0</v>
      </c>
      <c r="FB500">
        <v>8.0242299999999993</v>
      </c>
      <c r="FC500">
        <v>0.59004027439322604</v>
      </c>
      <c r="FD500">
        <v>0.59004027439322604</v>
      </c>
      <c r="FE500">
        <v>0.59004027439322604</v>
      </c>
      <c r="FF500">
        <v>0</v>
      </c>
      <c r="FG500">
        <v>0.59004027439322604</v>
      </c>
      <c r="FH500">
        <v>1.3717101439365449</v>
      </c>
      <c r="FI500">
        <v>1.3717101439365449</v>
      </c>
      <c r="FJ500">
        <v>1.3717101439365449</v>
      </c>
      <c r="FK500">
        <v>0</v>
      </c>
      <c r="FL500">
        <v>1.3717101439365449</v>
      </c>
      <c r="FM500">
        <v>26.49</v>
      </c>
      <c r="FN500">
        <v>26.49</v>
      </c>
      <c r="FO500">
        <v>26.49</v>
      </c>
      <c r="FP500">
        <v>0</v>
      </c>
      <c r="FQ500">
        <v>26.49</v>
      </c>
      <c r="FR500">
        <v>179.65481</v>
      </c>
      <c r="FS500">
        <v>179.65481</v>
      </c>
      <c r="FT500">
        <v>179.65481</v>
      </c>
      <c r="FU500">
        <v>0</v>
      </c>
      <c r="FV500">
        <v>179.65481</v>
      </c>
      <c r="FW500">
        <v>0.89398100000000003</v>
      </c>
      <c r="FX500">
        <v>0.89398100000000003</v>
      </c>
      <c r="FY500">
        <v>0.89398100000000003</v>
      </c>
      <c r="FZ500">
        <v>0</v>
      </c>
      <c r="GA500">
        <v>0.89398100000000003</v>
      </c>
      <c r="GB500">
        <v>1</v>
      </c>
      <c r="GC500">
        <v>1</v>
      </c>
    </row>
    <row r="501" spans="1:185" x14ac:dyDescent="0.3">
      <c r="A501" s="36" t="s">
        <v>2174</v>
      </c>
      <c r="B501">
        <v>-2.3327487447389241E-2</v>
      </c>
      <c r="C501">
        <v>1.9160911948816219</v>
      </c>
      <c r="D501">
        <v>2.49449045173017</v>
      </c>
      <c r="E501">
        <v>-1.421268308887875</v>
      </c>
      <c r="F501">
        <v>-0.55266186431256537</v>
      </c>
      <c r="G501">
        <v>1.9739004736249759</v>
      </c>
      <c r="H501">
        <v>-54.099299526534658</v>
      </c>
      <c r="I501">
        <v>1.0910360637559411E-2</v>
      </c>
      <c r="J501">
        <v>0.28553076832518459</v>
      </c>
      <c r="K501">
        <v>0.31006226134653281</v>
      </c>
      <c r="L501">
        <v>0.2030877350491565</v>
      </c>
      <c r="M501">
        <v>0.2486810056373176</v>
      </c>
      <c r="N501">
        <v>0.17679538829983199</v>
      </c>
      <c r="O501">
        <v>-0.26701871224329288</v>
      </c>
      <c r="P501">
        <v>-9.0223323943460859E-2</v>
      </c>
      <c r="Q501">
        <v>-0.17862158328259939</v>
      </c>
      <c r="R501">
        <v>9.0237052995908548E-2</v>
      </c>
      <c r="S501">
        <v>1.3184796748248371</v>
      </c>
      <c r="T501">
        <v>-0.69137503872394879</v>
      </c>
      <c r="U501">
        <v>-0.57412657917189325</v>
      </c>
      <c r="V501">
        <v>1.9648173443262389</v>
      </c>
      <c r="W501">
        <v>1.9530877825742421</v>
      </c>
      <c r="X501">
        <v>0.17674893722424359</v>
      </c>
      <c r="Y501">
        <v>0.14419717636942961</v>
      </c>
      <c r="Z501">
        <v>6.9903360880945953E-2</v>
      </c>
      <c r="AA501">
        <v>9.6340023452574405E-2</v>
      </c>
      <c r="AB501">
        <v>60.718249845171698</v>
      </c>
      <c r="AC501">
        <v>-0.44317775697190709</v>
      </c>
      <c r="AD501">
        <v>1.954799759740016</v>
      </c>
      <c r="AE501">
        <v>0.61992669419615054</v>
      </c>
      <c r="AF501">
        <v>0.58737493334133672</v>
      </c>
      <c r="AG501">
        <v>0.97446933130606639</v>
      </c>
      <c r="AH501">
        <v>1.9181080067576559E-2</v>
      </c>
      <c r="AI501">
        <v>98.389190882930578</v>
      </c>
      <c r="AJ501">
        <v>-38.757003357889033</v>
      </c>
      <c r="AK501">
        <v>88.159234342452905</v>
      </c>
      <c r="AL501">
        <v>245.76534468812429</v>
      </c>
      <c r="AM501">
        <v>216.1544788928388</v>
      </c>
      <c r="AN501">
        <v>308.70195054180982</v>
      </c>
      <c r="AO501">
        <v>126.441263646064</v>
      </c>
      <c r="AP501">
        <v>260.86476597172327</v>
      </c>
      <c r="AQ501">
        <v>19.03595203629548</v>
      </c>
      <c r="AR501">
        <v>4.7099388846807244</v>
      </c>
      <c r="AS501">
        <v>10.99762691780904</v>
      </c>
      <c r="AT501">
        <v>-12.79526027412423</v>
      </c>
      <c r="AU501">
        <v>-4.2985072595992024</v>
      </c>
      <c r="AV501">
        <v>-8.4967530145250283</v>
      </c>
      <c r="AW501">
        <v>6.1439888180779194</v>
      </c>
      <c r="AX501">
        <v>5.0552999999999999</v>
      </c>
      <c r="AY501">
        <v>7.8532000000000002</v>
      </c>
      <c r="AZ501">
        <v>2.7978999999999998</v>
      </c>
      <c r="BA501">
        <v>5.7904999999999998</v>
      </c>
      <c r="BB501">
        <v>0.94768606125270483</v>
      </c>
      <c r="BC501">
        <v>0.93569999999999998</v>
      </c>
      <c r="BD501">
        <v>0.97360000000000002</v>
      </c>
      <c r="BE501">
        <v>3.7900000000000038E-2</v>
      </c>
      <c r="BF501">
        <v>0.9375</v>
      </c>
      <c r="BG501">
        <v>15.339080066275701</v>
      </c>
      <c r="BH501">
        <v>10.9498</v>
      </c>
      <c r="BI501">
        <v>17.142099999999999</v>
      </c>
      <c r="BJ501">
        <v>6.1922999999999986</v>
      </c>
      <c r="BK501">
        <v>16.9147</v>
      </c>
      <c r="BL501">
        <v>23.956998771587461</v>
      </c>
      <c r="BM501">
        <v>18.3231</v>
      </c>
      <c r="BN501">
        <v>29.4129</v>
      </c>
      <c r="BO501">
        <v>11.0898</v>
      </c>
      <c r="BP501">
        <v>26.5855</v>
      </c>
      <c r="BQ501">
        <v>13.31942042037053</v>
      </c>
      <c r="BR501">
        <v>8.9619</v>
      </c>
      <c r="BS501">
        <v>15.910299999999999</v>
      </c>
      <c r="BT501">
        <v>6.9483999999999986</v>
      </c>
      <c r="BU501">
        <v>13.4557</v>
      </c>
      <c r="BV501">
        <v>5.5690692274564979</v>
      </c>
      <c r="BW501">
        <v>2.4586999999999999</v>
      </c>
      <c r="BX501">
        <v>9.1803000000000008</v>
      </c>
      <c r="BY501">
        <v>6.7215999999999996</v>
      </c>
      <c r="BZ501">
        <v>8.0234000000000005</v>
      </c>
      <c r="CA501">
        <v>-18.888473769944039</v>
      </c>
      <c r="CB501">
        <v>-23.534199999999998</v>
      </c>
      <c r="CC501">
        <v>-14.4702</v>
      </c>
      <c r="CD501">
        <v>9.0639999999999983</v>
      </c>
      <c r="CE501">
        <v>-21.479199999999999</v>
      </c>
      <c r="CF501">
        <v>47.837184570086443</v>
      </c>
      <c r="CG501">
        <v>44.8</v>
      </c>
      <c r="CH501">
        <v>58.4</v>
      </c>
      <c r="CI501">
        <v>13.6</v>
      </c>
      <c r="CJ501">
        <v>44.8</v>
      </c>
      <c r="CK501">
        <v>16.133538072520871</v>
      </c>
      <c r="CL501">
        <v>14.7</v>
      </c>
      <c r="CM501">
        <v>21.4</v>
      </c>
      <c r="CN501">
        <v>6.6999999999999993</v>
      </c>
      <c r="CO501">
        <v>15.3</v>
      </c>
      <c r="CP501">
        <v>39.380060893455791</v>
      </c>
      <c r="CQ501">
        <v>25.2</v>
      </c>
      <c r="CR501">
        <v>49</v>
      </c>
      <c r="CS501">
        <v>23.8</v>
      </c>
      <c r="CT501">
        <v>49</v>
      </c>
      <c r="CU501">
        <v>9.5484329121072946</v>
      </c>
      <c r="CV501">
        <v>9.1999999999999993</v>
      </c>
      <c r="CW501">
        <v>10.3</v>
      </c>
      <c r="CX501">
        <v>1.100000000000001</v>
      </c>
      <c r="CY501">
        <v>9.4</v>
      </c>
      <c r="CZ501">
        <v>74.00077502075942</v>
      </c>
      <c r="DA501">
        <v>50.2</v>
      </c>
      <c r="DB501">
        <v>114.8</v>
      </c>
      <c r="DC501">
        <v>64.599999999999994</v>
      </c>
      <c r="DD501">
        <v>67.400000000000006</v>
      </c>
      <c r="DE501">
        <v>6.3507828716907531</v>
      </c>
      <c r="DF501">
        <v>4.5</v>
      </c>
      <c r="DG501">
        <v>10.3</v>
      </c>
      <c r="DH501">
        <v>5.8000000000000007</v>
      </c>
      <c r="DI501">
        <v>5.9</v>
      </c>
      <c r="DJ501">
        <v>0.18361186626223999</v>
      </c>
      <c r="DK501">
        <v>0.17008352315869399</v>
      </c>
      <c r="DL501">
        <v>0.23239156386788701</v>
      </c>
      <c r="DM501">
        <v>6.2308040709192991E-2</v>
      </c>
      <c r="DN501">
        <v>0.17008352315869399</v>
      </c>
      <c r="DO501">
        <v>3.3507179676182601</v>
      </c>
      <c r="DP501">
        <v>3.0571600000000001</v>
      </c>
      <c r="DQ501">
        <v>3.6775190000000002</v>
      </c>
      <c r="DR501">
        <v>0.6203590000000001</v>
      </c>
      <c r="DS501">
        <v>3.3952110000000002</v>
      </c>
      <c r="DT501">
        <v>6.299175830470273</v>
      </c>
      <c r="DU501">
        <v>5.5129530000000004</v>
      </c>
      <c r="DV501">
        <v>7.0420860000000003</v>
      </c>
      <c r="DW501">
        <v>1.5291330000000001</v>
      </c>
      <c r="DX501">
        <v>5.8502520000000002</v>
      </c>
      <c r="DY501">
        <v>3.5172674438877021</v>
      </c>
      <c r="DZ501">
        <v>3.134538</v>
      </c>
      <c r="EA501">
        <v>3.7430829999999999</v>
      </c>
      <c r="EB501">
        <v>0.60854499999999989</v>
      </c>
      <c r="EC501">
        <v>3.5357249999999998</v>
      </c>
      <c r="ED501">
        <v>7.2796911011375487</v>
      </c>
      <c r="EE501">
        <v>5.9340780000000004</v>
      </c>
      <c r="EF501">
        <v>9.1529849999999993</v>
      </c>
      <c r="EG501">
        <v>3.2189069999999989</v>
      </c>
      <c r="EH501">
        <v>5.9646330000000001</v>
      </c>
      <c r="EI501">
        <v>9.6747354206435734</v>
      </c>
      <c r="EJ501">
        <v>7.2305390000000003</v>
      </c>
      <c r="EK501">
        <v>11.219447000000001</v>
      </c>
      <c r="EL501">
        <v>3.9889079999999999</v>
      </c>
      <c r="EM501">
        <v>11.131577999999999</v>
      </c>
      <c r="EN501">
        <v>18.762476398905289</v>
      </c>
      <c r="EO501">
        <v>14.36693</v>
      </c>
      <c r="EP501">
        <v>25.474150000000002</v>
      </c>
      <c r="EQ501">
        <v>11.10722</v>
      </c>
      <c r="ER501">
        <v>17.733170000000001</v>
      </c>
      <c r="ES501">
        <v>7.2381144543456877</v>
      </c>
      <c r="ET501">
        <v>6.5309799999999996</v>
      </c>
      <c r="EU501">
        <v>8.4763000000000002</v>
      </c>
      <c r="EV501">
        <v>1.945320000000001</v>
      </c>
      <c r="EW501">
        <v>7.1227799999999997</v>
      </c>
      <c r="EX501">
        <v>11.524361944559599</v>
      </c>
      <c r="EY501">
        <v>7.1796300000000004</v>
      </c>
      <c r="EZ501">
        <v>18.420529999999999</v>
      </c>
      <c r="FA501">
        <v>11.2409</v>
      </c>
      <c r="FB501">
        <v>10.610390000000001</v>
      </c>
      <c r="FC501">
        <v>0.43429245594932891</v>
      </c>
      <c r="FD501">
        <v>0.33254934911023459</v>
      </c>
      <c r="FE501">
        <v>0.58964664000148148</v>
      </c>
      <c r="FF501">
        <v>0.25709729089124678</v>
      </c>
      <c r="FG501">
        <v>0.41046724256059852</v>
      </c>
      <c r="FH501">
        <v>1.6065569354050411</v>
      </c>
      <c r="FI501">
        <v>0.96728289465922634</v>
      </c>
      <c r="FJ501">
        <v>2.6115001942265108</v>
      </c>
      <c r="FK501">
        <v>1.644217299567285</v>
      </c>
      <c r="FL501">
        <v>1.48964168484777</v>
      </c>
      <c r="FM501">
        <v>35.644437886543187</v>
      </c>
      <c r="FN501">
        <v>32.869999999999997</v>
      </c>
      <c r="FO501">
        <v>37.229999999999997</v>
      </c>
      <c r="FP501">
        <v>4.3599999999999994</v>
      </c>
      <c r="FQ501">
        <v>37.229999999999997</v>
      </c>
      <c r="FR501">
        <v>316.43762562652199</v>
      </c>
      <c r="FS501">
        <v>313.50815999999998</v>
      </c>
      <c r="FT501">
        <v>326.34746999999999</v>
      </c>
      <c r="FU501">
        <v>12.83931000000001</v>
      </c>
      <c r="FV501">
        <v>319.56939</v>
      </c>
      <c r="FW501">
        <v>0.75160043608782645</v>
      </c>
      <c r="FX501">
        <v>0.73083799999999999</v>
      </c>
      <c r="FY501">
        <v>0.75940099999999999</v>
      </c>
      <c r="FZ501">
        <v>2.8563000000000009E-2</v>
      </c>
      <c r="GA501">
        <v>0.74341699999999999</v>
      </c>
      <c r="GB501">
        <v>9</v>
      </c>
      <c r="GC501">
        <v>28</v>
      </c>
    </row>
    <row r="502" spans="1:185" x14ac:dyDescent="0.3">
      <c r="A502" s="36" t="s">
        <v>2177</v>
      </c>
      <c r="B502">
        <v>-4.7355487777324817E-2</v>
      </c>
      <c r="C502">
        <v>1.8135922008777909</v>
      </c>
      <c r="D502">
        <v>2.2243227769868108</v>
      </c>
      <c r="E502">
        <v>-1.270506043577879</v>
      </c>
      <c r="F502">
        <v>-0.48871292713841158</v>
      </c>
      <c r="G502">
        <v>1.7591194193995019</v>
      </c>
      <c r="H502">
        <v>-54.146770728152021</v>
      </c>
      <c r="I502">
        <v>0.1042872461101304</v>
      </c>
      <c r="J502">
        <v>0.48353733044935648</v>
      </c>
      <c r="K502">
        <v>0.29798904382252589</v>
      </c>
      <c r="L502">
        <v>0.1646859222671738</v>
      </c>
      <c r="M502">
        <v>0.18553406639096481</v>
      </c>
      <c r="N502">
        <v>0.2132275484624484</v>
      </c>
      <c r="O502">
        <v>-0.2333736815090928</v>
      </c>
      <c r="P502">
        <v>-2.0146133046644411E-2</v>
      </c>
      <c r="Q502">
        <v>-0.12675493374622901</v>
      </c>
      <c r="R502">
        <v>3.7681017863275851E-2</v>
      </c>
      <c r="S502">
        <v>1.227917218150248</v>
      </c>
      <c r="T502">
        <v>-0.64539672124457126</v>
      </c>
      <c r="U502">
        <v>-0.54795894615604646</v>
      </c>
      <c r="V502">
        <v>1.965357420743113</v>
      </c>
      <c r="W502">
        <v>1.9525323841054849</v>
      </c>
      <c r="X502">
        <v>0.2187266757656931</v>
      </c>
      <c r="Y502">
        <v>0.18810661088968439</v>
      </c>
      <c r="Z502">
        <v>7.5537061347134352E-2</v>
      </c>
      <c r="AA502">
        <v>9.8672854665074541E-2</v>
      </c>
      <c r="AB502">
        <v>55.125839885507361</v>
      </c>
      <c r="AC502">
        <v>-0.39172302286954158</v>
      </c>
      <c r="AD502">
        <v>1.9358123255915429</v>
      </c>
      <c r="AE502">
        <v>0.61044969863523479</v>
      </c>
      <c r="AF502">
        <v>0.57982963375922603</v>
      </c>
      <c r="AG502">
        <v>1.1693040474793539</v>
      </c>
      <c r="AH502">
        <v>1.7880211856279131E-2</v>
      </c>
      <c r="AI502">
        <v>142.93155830982931</v>
      </c>
      <c r="AJ502">
        <v>-8.6599371579118944</v>
      </c>
      <c r="AK502">
        <v>198.68357665972411</v>
      </c>
      <c r="AL502">
        <v>238.7711352099879</v>
      </c>
      <c r="AM502">
        <v>192.5674125828173</v>
      </c>
      <c r="AN502">
        <v>279.99612679847507</v>
      </c>
      <c r="AO502">
        <v>107.6873272564318</v>
      </c>
      <c r="AP502">
        <v>213.7984506576253</v>
      </c>
      <c r="AQ502">
        <v>18.28065280081535</v>
      </c>
      <c r="AR502">
        <v>4.0301206209968337</v>
      </c>
      <c r="AS502">
        <v>11.720483172820449</v>
      </c>
      <c r="AT502">
        <v>-8.9878881040479932</v>
      </c>
      <c r="AU502">
        <v>-4.0500047962774071</v>
      </c>
      <c r="AV502">
        <v>-4.9378833077705853</v>
      </c>
      <c r="AW502">
        <v>1.44087229268524</v>
      </c>
      <c r="AX502">
        <v>1.4101999999999999</v>
      </c>
      <c r="AY502">
        <v>2.6633</v>
      </c>
      <c r="AZ502">
        <v>1.2531000000000001</v>
      </c>
      <c r="BA502">
        <v>2.5726</v>
      </c>
      <c r="BB502">
        <v>0.9345707219728332</v>
      </c>
      <c r="BC502">
        <v>0.84030000000000005</v>
      </c>
      <c r="BD502">
        <v>0.93469999999999998</v>
      </c>
      <c r="BE502">
        <v>9.4399999999999928E-2</v>
      </c>
      <c r="BF502">
        <v>0.88639999999999997</v>
      </c>
      <c r="BG502">
        <v>17.08652775856919</v>
      </c>
      <c r="BH502">
        <v>17.069600000000001</v>
      </c>
      <c r="BI502">
        <v>28.3186</v>
      </c>
      <c r="BJ502">
        <v>11.249000000000001</v>
      </c>
      <c r="BK502">
        <v>23.3993</v>
      </c>
      <c r="BL502">
        <v>6.5927014340971706</v>
      </c>
      <c r="BM502">
        <v>6.5907</v>
      </c>
      <c r="BN502">
        <v>8.6638000000000002</v>
      </c>
      <c r="BO502">
        <v>2.0731000000000002</v>
      </c>
      <c r="BP502">
        <v>8.6638000000000002</v>
      </c>
      <c r="BQ502">
        <v>3.7004083223435198</v>
      </c>
      <c r="BR502">
        <v>3.1566999999999998</v>
      </c>
      <c r="BS502">
        <v>4.9745999999999997</v>
      </c>
      <c r="BT502">
        <v>1.8179000000000001</v>
      </c>
      <c r="BU502">
        <v>4.9745999999999997</v>
      </c>
      <c r="BV502">
        <v>1.5352478577031361</v>
      </c>
      <c r="BW502">
        <v>0.49309999999999998</v>
      </c>
      <c r="BX502">
        <v>2.206</v>
      </c>
      <c r="BY502">
        <v>1.7129000000000001</v>
      </c>
      <c r="BZ502">
        <v>1.8682000000000001</v>
      </c>
      <c r="CA502">
        <v>-5.2356558968896927</v>
      </c>
      <c r="CB502">
        <v>-6.8428000000000004</v>
      </c>
      <c r="CC502">
        <v>-5.2342000000000004</v>
      </c>
      <c r="CD502">
        <v>1.6086</v>
      </c>
      <c r="CE502">
        <v>-6.8428000000000004</v>
      </c>
      <c r="CF502">
        <v>66.197676140849865</v>
      </c>
      <c r="CG502">
        <v>50.6</v>
      </c>
      <c r="CH502">
        <v>70.5</v>
      </c>
      <c r="CI502">
        <v>19.899999999999999</v>
      </c>
      <c r="CJ502">
        <v>50.6</v>
      </c>
      <c r="CK502">
        <v>26.2034108443526</v>
      </c>
      <c r="CL502">
        <v>19.399999999999999</v>
      </c>
      <c r="CM502">
        <v>29.5</v>
      </c>
      <c r="CN502">
        <v>10.1</v>
      </c>
      <c r="CO502">
        <v>19.399999999999999</v>
      </c>
      <c r="CP502">
        <v>38.501836641625793</v>
      </c>
      <c r="CQ502">
        <v>36.5</v>
      </c>
      <c r="CR502">
        <v>40.6</v>
      </c>
      <c r="CS502">
        <v>4.1000000000000014</v>
      </c>
      <c r="CT502">
        <v>36.5</v>
      </c>
      <c r="CU502">
        <v>9.2005968177897479</v>
      </c>
      <c r="CV502">
        <v>9.1999999999999993</v>
      </c>
      <c r="CW502">
        <v>9.9</v>
      </c>
      <c r="CX502">
        <v>0.70000000000000107</v>
      </c>
      <c r="CY502">
        <v>9.4</v>
      </c>
      <c r="CZ502">
        <v>63.784099108000973</v>
      </c>
      <c r="DA502">
        <v>53.7</v>
      </c>
      <c r="DB502">
        <v>71.3</v>
      </c>
      <c r="DC502">
        <v>17.599999999999991</v>
      </c>
      <c r="DD502">
        <v>69.7</v>
      </c>
      <c r="DE502">
        <v>15.10289854777335</v>
      </c>
      <c r="DF502">
        <v>8.6</v>
      </c>
      <c r="DG502">
        <v>18</v>
      </c>
      <c r="DH502">
        <v>9.4</v>
      </c>
      <c r="DI502">
        <v>8.6</v>
      </c>
      <c r="DJ502">
        <v>0.30963043871796508</v>
      </c>
      <c r="DK502">
        <v>0.22183252959228411</v>
      </c>
      <c r="DL502">
        <v>0.33812949640287771</v>
      </c>
      <c r="DM502">
        <v>0.11629696681059359</v>
      </c>
      <c r="DN502">
        <v>0.22183252959228411</v>
      </c>
      <c r="DO502">
        <v>3.3903245308750898</v>
      </c>
      <c r="DP502">
        <v>3.2334999999999998</v>
      </c>
      <c r="DQ502">
        <v>3.571825</v>
      </c>
      <c r="DR502">
        <v>0.33832500000000021</v>
      </c>
      <c r="DS502">
        <v>3.4039320000000002</v>
      </c>
      <c r="DT502">
        <v>5.4160417393494829</v>
      </c>
      <c r="DU502">
        <v>5.4157039999999999</v>
      </c>
      <c r="DV502">
        <v>5.6868699999999999</v>
      </c>
      <c r="DW502">
        <v>0.27116600000000002</v>
      </c>
      <c r="DX502">
        <v>5.6421849999999996</v>
      </c>
      <c r="DY502">
        <v>3.670923310547844</v>
      </c>
      <c r="DZ502">
        <v>3.4998469999999999</v>
      </c>
      <c r="EA502">
        <v>3.7576329999999998</v>
      </c>
      <c r="EB502">
        <v>0.25778599999999979</v>
      </c>
      <c r="EC502">
        <v>3.5195720000000001</v>
      </c>
      <c r="ED502">
        <v>5.9428158790746304</v>
      </c>
      <c r="EE502">
        <v>5.9423370000000002</v>
      </c>
      <c r="EF502">
        <v>6.2869120000000001</v>
      </c>
      <c r="EG502">
        <v>0.34457499999999991</v>
      </c>
      <c r="EH502">
        <v>6.162623</v>
      </c>
      <c r="EI502">
        <v>7.4086709749857782</v>
      </c>
      <c r="EJ502">
        <v>7.4075939999999996</v>
      </c>
      <c r="EK502">
        <v>7.7934130000000001</v>
      </c>
      <c r="EL502">
        <v>0.38581900000000058</v>
      </c>
      <c r="EM502">
        <v>7.617356</v>
      </c>
      <c r="EN502">
        <v>23.188813591827749</v>
      </c>
      <c r="EO502">
        <v>21.07996</v>
      </c>
      <c r="EP502">
        <v>24.029530000000001</v>
      </c>
      <c r="EQ502">
        <v>2.9495700000000009</v>
      </c>
      <c r="ER502">
        <v>21.869530000000001</v>
      </c>
      <c r="ES502">
        <v>12.59645550973196</v>
      </c>
      <c r="ET502">
        <v>9.15306</v>
      </c>
      <c r="EU502">
        <v>14.471550000000001</v>
      </c>
      <c r="EV502">
        <v>5.3184900000000006</v>
      </c>
      <c r="EW502">
        <v>9.15306</v>
      </c>
      <c r="EX502">
        <v>10.592358082095791</v>
      </c>
      <c r="EY502">
        <v>8.1191700000000004</v>
      </c>
      <c r="EZ502">
        <v>12.716469999999999</v>
      </c>
      <c r="FA502">
        <v>4.5972999999999988</v>
      </c>
      <c r="FB502">
        <v>12.716469999999999</v>
      </c>
      <c r="FC502">
        <v>0.58868094682783356</v>
      </c>
      <c r="FD502">
        <v>0.53514470512912293</v>
      </c>
      <c r="FE502">
        <v>0.61002372614755507</v>
      </c>
      <c r="FF502">
        <v>7.4879021018432135E-2</v>
      </c>
      <c r="FG502">
        <v>0.55518906028106829</v>
      </c>
      <c r="FH502">
        <v>0.8410739471156119</v>
      </c>
      <c r="FI502">
        <v>0.56104356478746231</v>
      </c>
      <c r="FJ502">
        <v>1.3893135191946739</v>
      </c>
      <c r="FK502">
        <v>0.82826995440721141</v>
      </c>
      <c r="FL502">
        <v>1.3893135191946739</v>
      </c>
      <c r="FM502">
        <v>34.574658780707473</v>
      </c>
      <c r="FN502">
        <v>33.880000000000003</v>
      </c>
      <c r="FO502">
        <v>36.92</v>
      </c>
      <c r="FP502">
        <v>3.0399999999999991</v>
      </c>
      <c r="FQ502">
        <v>34.229999999999997</v>
      </c>
      <c r="FR502">
        <v>288.52637318939588</v>
      </c>
      <c r="FS502">
        <v>280.86430000000001</v>
      </c>
      <c r="FT502">
        <v>288.53469000000001</v>
      </c>
      <c r="FU502">
        <v>7.6703899999999976</v>
      </c>
      <c r="FV502">
        <v>280.86430000000001</v>
      </c>
      <c r="FW502">
        <v>0.81107875394939177</v>
      </c>
      <c r="FX502">
        <v>0.80971099999999996</v>
      </c>
      <c r="FY502">
        <v>0.82604299999999997</v>
      </c>
      <c r="FZ502">
        <v>1.633200000000001E-2</v>
      </c>
      <c r="GA502">
        <v>0.82604299999999997</v>
      </c>
      <c r="GB502">
        <v>7</v>
      </c>
      <c r="GC502">
        <v>14</v>
      </c>
    </row>
    <row r="503" spans="1:185" x14ac:dyDescent="0.3">
      <c r="A503" s="36" t="s">
        <v>2180</v>
      </c>
      <c r="B503">
        <v>-5.9207712715997958E-2</v>
      </c>
      <c r="C503">
        <v>1.783726999448346</v>
      </c>
      <c r="D503">
        <v>2.028134570005423</v>
      </c>
      <c r="E503">
        <v>-1.1100635173510121</v>
      </c>
      <c r="F503">
        <v>-0.5091326542149307</v>
      </c>
      <c r="G503">
        <v>1.619196861384343</v>
      </c>
      <c r="H503">
        <v>-54.184339973215707</v>
      </c>
      <c r="I503">
        <v>5.2851226934612007E-2</v>
      </c>
      <c r="J503">
        <v>5.3417883576127922E-2</v>
      </c>
      <c r="K503">
        <v>0.23398636208850579</v>
      </c>
      <c r="L503">
        <v>5.139374796954288E-2</v>
      </c>
      <c r="M503">
        <v>0.1233548914639145</v>
      </c>
      <c r="N503">
        <v>0.25241919853780931</v>
      </c>
      <c r="O503">
        <v>-0.2202258704776674</v>
      </c>
      <c r="P503">
        <v>3.2193328060141933E-2</v>
      </c>
      <c r="Q503">
        <v>-9.4012706475814709E-2</v>
      </c>
      <c r="R503">
        <v>1.7517624450677439E-2</v>
      </c>
      <c r="S503">
        <v>0.97145354469925738</v>
      </c>
      <c r="T503">
        <v>-0.56688327669433258</v>
      </c>
      <c r="U503">
        <v>-0.51580154201069628</v>
      </c>
      <c r="V503">
        <v>1.968160480020801</v>
      </c>
      <c r="W503">
        <v>1.9651927607117929</v>
      </c>
      <c r="X503">
        <v>0.21427348836165361</v>
      </c>
      <c r="Y503">
        <v>0.20359768575192849</v>
      </c>
      <c r="Z503">
        <v>5.0668278729830998E-2</v>
      </c>
      <c r="AA503">
        <v>5.39398102228466E-2</v>
      </c>
      <c r="AB503">
        <v>50.7003060749811</v>
      </c>
      <c r="AC503">
        <v>-0.36706533334036051</v>
      </c>
      <c r="AD503">
        <v>1.939268277292346</v>
      </c>
      <c r="AE503">
        <v>0.58133882170201412</v>
      </c>
      <c r="AF503">
        <v>0.57066301909228911</v>
      </c>
      <c r="AG503">
        <v>0.94047970119685531</v>
      </c>
      <c r="AH503">
        <v>1.030741423254695E-2</v>
      </c>
      <c r="AI503">
        <v>265.96782278308621</v>
      </c>
      <c r="AJ503">
        <v>216.70593370244541</v>
      </c>
      <c r="AK503">
        <v>232.0195326154261</v>
      </c>
      <c r="AL503">
        <v>349.17807836456848</v>
      </c>
      <c r="AM503">
        <v>207.74518941229721</v>
      </c>
      <c r="AN503">
        <v>307.87549392781881</v>
      </c>
      <c r="AO503">
        <v>106.1755820277515</v>
      </c>
      <c r="AP503">
        <v>234.5682395582902</v>
      </c>
      <c r="AQ503">
        <v>17.78335150445103</v>
      </c>
      <c r="AR503">
        <v>3.8235814472379031</v>
      </c>
      <c r="AS503">
        <v>10.86759766091687</v>
      </c>
      <c r="AT503">
        <v>-9.153219182718491</v>
      </c>
      <c r="AU503">
        <v>-5.523508824131615</v>
      </c>
      <c r="AV503">
        <v>-3.6297103585868782</v>
      </c>
      <c r="AW503">
        <v>1.29335677826442</v>
      </c>
      <c r="AX503">
        <v>0.73340000000000005</v>
      </c>
      <c r="AY503">
        <v>1.4024000000000001</v>
      </c>
      <c r="AZ503">
        <v>0.66900000000000004</v>
      </c>
      <c r="BA503">
        <v>1.4024000000000001</v>
      </c>
      <c r="BB503">
        <v>0.92702856961409252</v>
      </c>
      <c r="BC503">
        <v>0.88249999999999995</v>
      </c>
      <c r="BD503">
        <v>0.95509999999999995</v>
      </c>
      <c r="BE503">
        <v>7.2599999999999998E-2</v>
      </c>
      <c r="BF503">
        <v>0.89800000000000002</v>
      </c>
      <c r="BG503">
        <v>18.646997617080881</v>
      </c>
      <c r="BH503">
        <v>14.421099999999999</v>
      </c>
      <c r="BI503">
        <v>24.230899999999998</v>
      </c>
      <c r="BJ503">
        <v>9.8097999999999992</v>
      </c>
      <c r="BK503">
        <v>22.310700000000001</v>
      </c>
      <c r="BL503">
        <v>2.5777756766621058</v>
      </c>
      <c r="BM503">
        <v>0.90959999999999996</v>
      </c>
      <c r="BN503">
        <v>3.9548999999999999</v>
      </c>
      <c r="BO503">
        <v>3.0453000000000001</v>
      </c>
      <c r="BP503">
        <v>2.5926</v>
      </c>
      <c r="BQ503">
        <v>2.042966901116801</v>
      </c>
      <c r="BR503">
        <v>0.70899999999999996</v>
      </c>
      <c r="BS503">
        <v>2.4611000000000001</v>
      </c>
      <c r="BT503">
        <v>1.7521</v>
      </c>
      <c r="BU503">
        <v>1.9922</v>
      </c>
      <c r="BV503">
        <v>-0.65933761080473319</v>
      </c>
      <c r="BW503">
        <v>-0.96560000000000001</v>
      </c>
      <c r="BX503">
        <v>1.2102999999999999</v>
      </c>
      <c r="BY503">
        <v>2.1758999999999999</v>
      </c>
      <c r="BZ503">
        <v>-0.3765</v>
      </c>
      <c r="CA503">
        <v>-1.3836152099797321</v>
      </c>
      <c r="CB503">
        <v>-3.1978</v>
      </c>
      <c r="CC503">
        <v>-0.54600000000000004</v>
      </c>
      <c r="CD503">
        <v>2.6518000000000002</v>
      </c>
      <c r="CE503">
        <v>-1.6157999999999999</v>
      </c>
      <c r="CF503">
        <v>73.307254369528593</v>
      </c>
      <c r="CG503">
        <v>66.8</v>
      </c>
      <c r="CH503">
        <v>90.1</v>
      </c>
      <c r="CI503">
        <v>23.3</v>
      </c>
      <c r="CJ503">
        <v>66.8</v>
      </c>
      <c r="CK503">
        <v>26.716667313968749</v>
      </c>
      <c r="CL503">
        <v>23.6</v>
      </c>
      <c r="CM503">
        <v>28.4</v>
      </c>
      <c r="CN503">
        <v>4.7999999999999972</v>
      </c>
      <c r="CO503">
        <v>27.3</v>
      </c>
      <c r="CP503">
        <v>32.970970787253137</v>
      </c>
      <c r="CQ503">
        <v>25.5</v>
      </c>
      <c r="CR503">
        <v>54.1</v>
      </c>
      <c r="CS503">
        <v>28.6</v>
      </c>
      <c r="CT503">
        <v>43.9</v>
      </c>
      <c r="CU503">
        <v>10.90972295953895</v>
      </c>
      <c r="CV503">
        <v>9.6</v>
      </c>
      <c r="CW503">
        <v>16.8</v>
      </c>
      <c r="CX503">
        <v>7.2000000000000011</v>
      </c>
      <c r="CY503">
        <v>9.6999999999999993</v>
      </c>
      <c r="CZ503">
        <v>62.52776856714928</v>
      </c>
      <c r="DA503">
        <v>35.1</v>
      </c>
      <c r="DB503">
        <v>70.3</v>
      </c>
      <c r="DC503">
        <v>35.200000000000003</v>
      </c>
      <c r="DD503">
        <v>36.799999999999997</v>
      </c>
      <c r="DE503">
        <v>12.931508188613501</v>
      </c>
      <c r="DF503">
        <v>9.8000000000000007</v>
      </c>
      <c r="DG503">
        <v>18.399999999999999</v>
      </c>
      <c r="DH503">
        <v>8.5999999999999979</v>
      </c>
      <c r="DI503">
        <v>15.7</v>
      </c>
      <c r="DJ503">
        <v>0.31339026689984861</v>
      </c>
      <c r="DK503">
        <v>0.27740863787375408</v>
      </c>
      <c r="DL503">
        <v>0.41482504604051562</v>
      </c>
      <c r="DM503">
        <v>0.13741640816676151</v>
      </c>
      <c r="DN503">
        <v>0.27740863787375408</v>
      </c>
      <c r="DO503">
        <v>3.2675011382806609</v>
      </c>
      <c r="DP503">
        <v>2.9278580000000001</v>
      </c>
      <c r="DQ503">
        <v>3.722623</v>
      </c>
      <c r="DR503">
        <v>0.79476499999999994</v>
      </c>
      <c r="DS503">
        <v>2.9278580000000001</v>
      </c>
      <c r="DT503">
        <v>6.0549047312527433</v>
      </c>
      <c r="DU503">
        <v>5.646649</v>
      </c>
      <c r="DV503">
        <v>6.5716650000000003</v>
      </c>
      <c r="DW503">
        <v>0.92501600000000028</v>
      </c>
      <c r="DX503">
        <v>5.7795519999999998</v>
      </c>
      <c r="DY503">
        <v>3.4369236049702718</v>
      </c>
      <c r="DZ503">
        <v>3.0336850000000002</v>
      </c>
      <c r="EA503">
        <v>4.350066</v>
      </c>
      <c r="EB503">
        <v>1.316381</v>
      </c>
      <c r="EC503">
        <v>3.9905629999999999</v>
      </c>
      <c r="ED503">
        <v>7.0662583999299038</v>
      </c>
      <c r="EE503">
        <v>5.6745530000000004</v>
      </c>
      <c r="EF503">
        <v>7.3455750000000002</v>
      </c>
      <c r="EG503">
        <v>1.671022</v>
      </c>
      <c r="EH503">
        <v>6.8173219999999999</v>
      </c>
      <c r="EI503">
        <v>7.3401175982319957</v>
      </c>
      <c r="EJ503">
        <v>7.3072460000000001</v>
      </c>
      <c r="EK503">
        <v>9.2079430000000002</v>
      </c>
      <c r="EL503">
        <v>1.9006970000000001</v>
      </c>
      <c r="EM503">
        <v>7.6189150000000003</v>
      </c>
      <c r="EN503">
        <v>25.189402013438151</v>
      </c>
      <c r="EO503">
        <v>21.981339999999999</v>
      </c>
      <c r="EP503">
        <v>27.920290000000001</v>
      </c>
      <c r="EQ503">
        <v>5.9389500000000019</v>
      </c>
      <c r="ER503">
        <v>23.050339999999998</v>
      </c>
      <c r="ES503">
        <v>12.32068892180833</v>
      </c>
      <c r="ET503">
        <v>10.31541</v>
      </c>
      <c r="EU503">
        <v>14.966570000000001</v>
      </c>
      <c r="EV503">
        <v>4.6511600000000008</v>
      </c>
      <c r="EW503">
        <v>12.14592</v>
      </c>
      <c r="EX503">
        <v>12.86871309162983</v>
      </c>
      <c r="EY503">
        <v>9.5739900000000002</v>
      </c>
      <c r="EZ503">
        <v>15.258290000000001</v>
      </c>
      <c r="FA503">
        <v>5.6843000000000004</v>
      </c>
      <c r="FB503">
        <v>10.90442</v>
      </c>
      <c r="FC503">
        <v>0.60721540443550537</v>
      </c>
      <c r="FD503">
        <v>0.52988190235773436</v>
      </c>
      <c r="FE503">
        <v>0.67304615549277824</v>
      </c>
      <c r="FF503">
        <v>0.14316425313504391</v>
      </c>
      <c r="FG503">
        <v>0.55565120275618218</v>
      </c>
      <c r="FH503">
        <v>1.047155079298032</v>
      </c>
      <c r="FI503">
        <v>0.68945331206544558</v>
      </c>
      <c r="FJ503">
        <v>1.479174361465031</v>
      </c>
      <c r="FK503">
        <v>0.78972104939958587</v>
      </c>
      <c r="FL503">
        <v>0.89778460585941611</v>
      </c>
      <c r="FM503">
        <v>31.08465796234178</v>
      </c>
      <c r="FN503">
        <v>30.41</v>
      </c>
      <c r="FO503">
        <v>34.83</v>
      </c>
      <c r="FP503">
        <v>4.4199999999999982</v>
      </c>
      <c r="FQ503">
        <v>33.18</v>
      </c>
      <c r="FR503">
        <v>335.23322663481309</v>
      </c>
      <c r="FS503">
        <v>320.46728999999999</v>
      </c>
      <c r="FT503">
        <v>341.02143999999998</v>
      </c>
      <c r="FU503">
        <v>20.554149999999989</v>
      </c>
      <c r="FV503">
        <v>332.90512000000001</v>
      </c>
      <c r="FW503">
        <v>0.77139764927295884</v>
      </c>
      <c r="FX503">
        <v>0.75900599999999996</v>
      </c>
      <c r="FY503">
        <v>0.80306</v>
      </c>
      <c r="FZ503">
        <v>4.4054000000000038E-2</v>
      </c>
      <c r="GA503">
        <v>0.775752</v>
      </c>
      <c r="GB503">
        <v>16</v>
      </c>
      <c r="GC503">
        <v>157</v>
      </c>
    </row>
    <row r="504" spans="1:185" x14ac:dyDescent="0.3">
      <c r="A504" s="36" t="s">
        <v>2183</v>
      </c>
      <c r="B504">
        <v>-4.1326079307356767E-2</v>
      </c>
      <c r="C504">
        <v>1.9266710923102159</v>
      </c>
      <c r="D504">
        <v>1.739945032344548</v>
      </c>
      <c r="E504">
        <v>-0.81717449398253017</v>
      </c>
      <c r="F504">
        <v>-0.59772738282201532</v>
      </c>
      <c r="G504">
        <v>1.414872521433121</v>
      </c>
      <c r="H504">
        <v>-54.168955413743262</v>
      </c>
      <c r="I504">
        <v>0.1047295904108588</v>
      </c>
      <c r="J504">
        <v>0.35127502151227741</v>
      </c>
      <c r="K504">
        <v>0.16945908190926109</v>
      </c>
      <c r="L504">
        <v>-6.0243488184564004E-3</v>
      </c>
      <c r="M504">
        <v>9.8031506477049557E-2</v>
      </c>
      <c r="N504">
        <v>0.1880623984516861</v>
      </c>
      <c r="O504">
        <v>-0.23163732724900399</v>
      </c>
      <c r="P504">
        <v>-4.3574928797317877E-2</v>
      </c>
      <c r="Q504">
        <v>-0.13760578693866141</v>
      </c>
      <c r="R504">
        <v>5.0358674692724703E-2</v>
      </c>
      <c r="S504">
        <v>0.72155981758847365</v>
      </c>
      <c r="T504">
        <v>-0.55436632270168651</v>
      </c>
      <c r="U504">
        <v>-0.53359399612521741</v>
      </c>
      <c r="V504">
        <v>1.950482989765413</v>
      </c>
      <c r="W504">
        <v>1.942691100841337</v>
      </c>
      <c r="X504">
        <v>0.19358976536995481</v>
      </c>
      <c r="Y504">
        <v>0.168130126286369</v>
      </c>
      <c r="Z504">
        <v>5.7153932895431248E-2</v>
      </c>
      <c r="AA504">
        <v>0.10302548462454809</v>
      </c>
      <c r="AB504">
        <v>50.440309094873143</v>
      </c>
      <c r="AC504">
        <v>-0.38965707874963768</v>
      </c>
      <c r="AD504">
        <v>1.893697973890559</v>
      </c>
      <c r="AE504">
        <v>0.58324684411959238</v>
      </c>
      <c r="AF504">
        <v>0.55778720503600665</v>
      </c>
      <c r="AG504">
        <v>0.77041516331015159</v>
      </c>
      <c r="AH504">
        <v>5.2292434569532944E-3</v>
      </c>
      <c r="AI504">
        <v>291.52762725223408</v>
      </c>
      <c r="AJ504">
        <v>233.38912543200081</v>
      </c>
      <c r="AK504">
        <v>282.22823030049699</v>
      </c>
      <c r="AL504">
        <v>358.96554238502529</v>
      </c>
      <c r="AM504">
        <v>236.1086840825046</v>
      </c>
      <c r="AN504">
        <v>326.99344147947198</v>
      </c>
      <c r="AO504">
        <v>104.9362870523057</v>
      </c>
      <c r="AP504">
        <v>279.61414650949689</v>
      </c>
      <c r="AQ504">
        <v>19.44850586234794</v>
      </c>
      <c r="AR504">
        <v>4.7396470570338378</v>
      </c>
      <c r="AS504">
        <v>11.344941914408659</v>
      </c>
      <c r="AT504">
        <v>-14.711471976574609</v>
      </c>
      <c r="AU504">
        <v>-6.2228804217706344</v>
      </c>
      <c r="AV504">
        <v>-8.4885915548039801</v>
      </c>
      <c r="AW504">
        <v>4.5422887972865338</v>
      </c>
      <c r="AX504">
        <v>1.8644000000000001</v>
      </c>
      <c r="AY504">
        <v>4.7095000000000002</v>
      </c>
      <c r="AZ504">
        <v>2.8451</v>
      </c>
      <c r="BA504">
        <v>4.6253000000000002</v>
      </c>
      <c r="BB504">
        <v>0.93812347846471678</v>
      </c>
      <c r="BC504">
        <v>0.93320000000000003</v>
      </c>
      <c r="BD504">
        <v>0.95379999999999998</v>
      </c>
      <c r="BE504">
        <v>2.0599999999999952E-2</v>
      </c>
      <c r="BF504">
        <v>0.93520000000000003</v>
      </c>
      <c r="BG504">
        <v>17.194037773079788</v>
      </c>
      <c r="BH504">
        <v>14.6181</v>
      </c>
      <c r="BI504">
        <v>17.919499999999999</v>
      </c>
      <c r="BJ504">
        <v>3.3013999999999988</v>
      </c>
      <c r="BK504">
        <v>17.6312</v>
      </c>
      <c r="BL504">
        <v>10.713503870586189</v>
      </c>
      <c r="BM504">
        <v>8.6727000000000007</v>
      </c>
      <c r="BN504">
        <v>13.8513</v>
      </c>
      <c r="BO504">
        <v>5.1785999999999994</v>
      </c>
      <c r="BP504">
        <v>10.038500000000001</v>
      </c>
      <c r="BQ504">
        <v>7.1944860295508244</v>
      </c>
      <c r="BR504">
        <v>4.7535999999999996</v>
      </c>
      <c r="BS504">
        <v>9.3054000000000006</v>
      </c>
      <c r="BT504">
        <v>4.551800000000001</v>
      </c>
      <c r="BU504">
        <v>6.9863999999999997</v>
      </c>
      <c r="BV504">
        <v>0.69938038069623587</v>
      </c>
      <c r="BW504">
        <v>0.21870000000000001</v>
      </c>
      <c r="BX504">
        <v>2.4784000000000002</v>
      </c>
      <c r="BY504">
        <v>2.2597</v>
      </c>
      <c r="BZ504">
        <v>0.21870000000000001</v>
      </c>
      <c r="CA504">
        <v>-7.89384627311148</v>
      </c>
      <c r="CB504">
        <v>-10.219200000000001</v>
      </c>
      <c r="CC504">
        <v>-6.6117999999999997</v>
      </c>
      <c r="CD504">
        <v>3.6074000000000011</v>
      </c>
      <c r="CE504">
        <v>-7.2050999999999998</v>
      </c>
      <c r="CF504">
        <v>47.379294969975199</v>
      </c>
      <c r="CG504">
        <v>47.2</v>
      </c>
      <c r="CH504">
        <v>68.599999999999994</v>
      </c>
      <c r="CI504">
        <v>21.399999999999991</v>
      </c>
      <c r="CJ504">
        <v>47.2</v>
      </c>
      <c r="CK504">
        <v>14.78283957190485</v>
      </c>
      <c r="CL504">
        <v>14.1</v>
      </c>
      <c r="CM504">
        <v>30.4</v>
      </c>
      <c r="CN504">
        <v>16.3</v>
      </c>
      <c r="CO504">
        <v>14.8</v>
      </c>
      <c r="CP504">
        <v>58.590857320570407</v>
      </c>
      <c r="CQ504">
        <v>35.700000000000003</v>
      </c>
      <c r="CR504">
        <v>64.7</v>
      </c>
      <c r="CS504">
        <v>29</v>
      </c>
      <c r="CT504">
        <v>49.9</v>
      </c>
      <c r="CU504">
        <v>10.515184191725069</v>
      </c>
      <c r="CV504">
        <v>9.6</v>
      </c>
      <c r="CW504">
        <v>10.7</v>
      </c>
      <c r="CX504">
        <v>1.1000000000000001</v>
      </c>
      <c r="CY504">
        <v>10.6</v>
      </c>
      <c r="CZ504">
        <v>39.550699301066288</v>
      </c>
      <c r="DA504">
        <v>25.2</v>
      </c>
      <c r="DB504">
        <v>90.7</v>
      </c>
      <c r="DC504">
        <v>65.5</v>
      </c>
      <c r="DD504">
        <v>53.2</v>
      </c>
      <c r="DE504">
        <v>4.1094450449151321</v>
      </c>
      <c r="DF504">
        <v>3.5</v>
      </c>
      <c r="DG504">
        <v>18.8</v>
      </c>
      <c r="DH504">
        <v>15.3</v>
      </c>
      <c r="DI504">
        <v>4.2</v>
      </c>
      <c r="DJ504">
        <v>0.16945092560089209</v>
      </c>
      <c r="DK504">
        <v>0.1686316541622008</v>
      </c>
      <c r="DL504">
        <v>0.26640776699029117</v>
      </c>
      <c r="DM504">
        <v>9.7776112828090456E-2</v>
      </c>
      <c r="DN504">
        <v>0.1686316541622008</v>
      </c>
      <c r="DO504">
        <v>3.8564714575723378</v>
      </c>
      <c r="DP504">
        <v>3.2845789999999999</v>
      </c>
      <c r="DQ504">
        <v>4.1581289999999997</v>
      </c>
      <c r="DR504">
        <v>0.87354999999999983</v>
      </c>
      <c r="DS504">
        <v>3.8697949999999999</v>
      </c>
      <c r="DT504">
        <v>6.0619314792151444</v>
      </c>
      <c r="DU504">
        <v>5.7474550000000004</v>
      </c>
      <c r="DV504">
        <v>6.8753739999999999</v>
      </c>
      <c r="DW504">
        <v>1.127918999999999</v>
      </c>
      <c r="DX504">
        <v>6.0632710000000003</v>
      </c>
      <c r="DY504">
        <v>4.1196260251042878</v>
      </c>
      <c r="DZ504">
        <v>3.4041640000000002</v>
      </c>
      <c r="EA504">
        <v>4.4914940000000003</v>
      </c>
      <c r="EB504">
        <v>1.0873299999999999</v>
      </c>
      <c r="EC504">
        <v>3.9710269999999999</v>
      </c>
      <c r="ED504">
        <v>6.5425588978020333</v>
      </c>
      <c r="EE504">
        <v>6.3253329999999997</v>
      </c>
      <c r="EF504">
        <v>9.4078940000000006</v>
      </c>
      <c r="EG504">
        <v>3.082561000000001</v>
      </c>
      <c r="EH504">
        <v>6.4103300000000001</v>
      </c>
      <c r="EI504">
        <v>9.8466161445740461</v>
      </c>
      <c r="EJ504">
        <v>7.557226</v>
      </c>
      <c r="EK504">
        <v>10.316380000000001</v>
      </c>
      <c r="EL504">
        <v>2.759154000000001</v>
      </c>
      <c r="EM504">
        <v>10.316380000000001</v>
      </c>
      <c r="EN504">
        <v>20.87729814744883</v>
      </c>
      <c r="EO504">
        <v>19.40108</v>
      </c>
      <c r="EP504">
        <v>26.690580000000001</v>
      </c>
      <c r="EQ504">
        <v>7.2895000000000003</v>
      </c>
      <c r="ER504">
        <v>21.253260000000001</v>
      </c>
      <c r="ES504">
        <v>5.7712472890959408</v>
      </c>
      <c r="ET504">
        <v>5.7125399999999997</v>
      </c>
      <c r="EU504">
        <v>8.4156099999999991</v>
      </c>
      <c r="EV504">
        <v>2.703069999999999</v>
      </c>
      <c r="EW504">
        <v>5.7125399999999997</v>
      </c>
      <c r="EX504">
        <v>15.10605085835288</v>
      </c>
      <c r="EY504">
        <v>13.062139999999999</v>
      </c>
      <c r="EZ504">
        <v>19.588850000000001</v>
      </c>
      <c r="FA504">
        <v>6.5267100000000013</v>
      </c>
      <c r="FB504">
        <v>15.54072</v>
      </c>
      <c r="FC504">
        <v>0.45203437784071138</v>
      </c>
      <c r="FD504">
        <v>0.42007136485280999</v>
      </c>
      <c r="FE504">
        <v>0.57790331101738224</v>
      </c>
      <c r="FF504">
        <v>0.15783194616457219</v>
      </c>
      <c r="FG504">
        <v>0.46017468799528849</v>
      </c>
      <c r="FH504">
        <v>2.621143022300287</v>
      </c>
      <c r="FI504">
        <v>1.789447006249709</v>
      </c>
      <c r="FJ504">
        <v>3.3140158637902148</v>
      </c>
      <c r="FK504">
        <v>1.524568857540507</v>
      </c>
      <c r="FL504">
        <v>2.7204570996439408</v>
      </c>
      <c r="FM504">
        <v>36.522948214242298</v>
      </c>
      <c r="FN504">
        <v>33.79</v>
      </c>
      <c r="FO504">
        <v>40.85</v>
      </c>
      <c r="FP504">
        <v>7.0600000000000023</v>
      </c>
      <c r="FQ504">
        <v>39.03</v>
      </c>
      <c r="FR504">
        <v>337.74882548368498</v>
      </c>
      <c r="FS504">
        <v>320.58760000000001</v>
      </c>
      <c r="FT504">
        <v>351.58355</v>
      </c>
      <c r="FU504">
        <v>30.99594999999999</v>
      </c>
      <c r="FV504">
        <v>340.31373000000002</v>
      </c>
      <c r="FW504">
        <v>0.75176927541024785</v>
      </c>
      <c r="FX504">
        <v>0.72521500000000005</v>
      </c>
      <c r="FY504">
        <v>0.78875099999999998</v>
      </c>
      <c r="FZ504">
        <v>6.3535999999999926E-2</v>
      </c>
      <c r="GA504">
        <v>0.74582099999999996</v>
      </c>
      <c r="GB504">
        <v>14</v>
      </c>
      <c r="GC504">
        <v>82</v>
      </c>
    </row>
    <row r="505" spans="1:185" x14ac:dyDescent="0.3">
      <c r="A505" s="36" t="s">
        <v>2186</v>
      </c>
      <c r="B505">
        <v>-1.9887404260386071E-2</v>
      </c>
      <c r="C505">
        <v>1.9297607006272071</v>
      </c>
      <c r="D505">
        <v>1.8007034140874949</v>
      </c>
      <c r="E505">
        <v>-0.9482022211730653</v>
      </c>
      <c r="F505">
        <v>-0.49890042676093688</v>
      </c>
      <c r="G505">
        <v>1.4472026445736801</v>
      </c>
      <c r="H505">
        <v>-54.142698032628743</v>
      </c>
      <c r="I505">
        <v>4.5699334656177107E-2</v>
      </c>
      <c r="J505">
        <v>0.56709505024519657</v>
      </c>
      <c r="K505">
        <v>0.1966393191986944</v>
      </c>
      <c r="L505">
        <v>-9.7646108746732851E-3</v>
      </c>
      <c r="M505">
        <v>0.1089062466476596</v>
      </c>
      <c r="N505">
        <v>0.15606936389098139</v>
      </c>
      <c r="O505">
        <v>-0.27409952888280831</v>
      </c>
      <c r="P505">
        <v>-0.11803016499182679</v>
      </c>
      <c r="Q505">
        <v>-0.19605984710533361</v>
      </c>
      <c r="R505">
        <v>0.12315035518607111</v>
      </c>
      <c r="S505">
        <v>0.81869046977306281</v>
      </c>
      <c r="T505">
        <v>-0.58868317383003299</v>
      </c>
      <c r="U505">
        <v>-0.57347997782187254</v>
      </c>
      <c r="V505">
        <v>1.9577433735451899</v>
      </c>
      <c r="W505">
        <v>1.946470224469532</v>
      </c>
      <c r="X505">
        <v>0.17138984945755931</v>
      </c>
      <c r="Y505">
        <v>0.1614694956156171</v>
      </c>
      <c r="Z505">
        <v>3.528988373284711E-2</v>
      </c>
      <c r="AA505">
        <v>4.8029902550652197E-2</v>
      </c>
      <c r="AB505">
        <v>49.680056789447512</v>
      </c>
      <c r="AC505">
        <v>-0.41246997614171138</v>
      </c>
      <c r="AD505">
        <v>1.8846408195826181</v>
      </c>
      <c r="AE505">
        <v>0.58385982559927074</v>
      </c>
      <c r="AF505">
        <v>0.5739394717573284</v>
      </c>
      <c r="AG505">
        <v>0.77137173022997174</v>
      </c>
      <c r="AH505">
        <v>4.6000248663852997E-3</v>
      </c>
      <c r="AI505">
        <v>301.15572362995431</v>
      </c>
      <c r="AJ505">
        <v>226.82592284011091</v>
      </c>
      <c r="AK505">
        <v>316.43738156577427</v>
      </c>
      <c r="AL505">
        <v>360.20396648061711</v>
      </c>
      <c r="AM505">
        <v>226.8909208308057</v>
      </c>
      <c r="AN505">
        <v>299.8</v>
      </c>
      <c r="AO505">
        <v>130.7003830767465</v>
      </c>
      <c r="AP505">
        <v>248.2001848177286</v>
      </c>
      <c r="AQ505">
        <v>19.320002352225639</v>
      </c>
      <c r="AR505">
        <v>5.0599989919032984</v>
      </c>
      <c r="AS505">
        <v>10.52999932793553</v>
      </c>
      <c r="AT505">
        <v>-10.782454376361191</v>
      </c>
      <c r="AU505">
        <v>-1.159989919032987</v>
      </c>
      <c r="AV505">
        <v>-9.6224644573281974</v>
      </c>
      <c r="AW505">
        <v>7.4645016431976234</v>
      </c>
      <c r="AX505">
        <v>7.4645000000000001</v>
      </c>
      <c r="AY505">
        <v>7.5133999999999999</v>
      </c>
      <c r="AZ505">
        <v>4.8899999999999721E-2</v>
      </c>
      <c r="BA505">
        <v>7.5133999999999999</v>
      </c>
      <c r="BB505">
        <v>0.94269960348196413</v>
      </c>
      <c r="BC505">
        <v>0.93089999999999995</v>
      </c>
      <c r="BD505">
        <v>0.94269999999999998</v>
      </c>
      <c r="BE505">
        <v>1.1800000000000029E-2</v>
      </c>
      <c r="BF505">
        <v>0.93089999999999995</v>
      </c>
      <c r="BG505">
        <v>16.494356675196549</v>
      </c>
      <c r="BH505">
        <v>16.494299999999999</v>
      </c>
      <c r="BI505">
        <v>18.180900000000001</v>
      </c>
      <c r="BJ505">
        <v>1.6866000000000021</v>
      </c>
      <c r="BK505">
        <v>18.180900000000001</v>
      </c>
      <c r="BL505">
        <v>17.860764696285969</v>
      </c>
      <c r="BM505">
        <v>17.860700000000001</v>
      </c>
      <c r="BN505">
        <v>19.786000000000001</v>
      </c>
      <c r="BO505">
        <v>1.9253</v>
      </c>
      <c r="BP505">
        <v>19.786000000000001</v>
      </c>
      <c r="BQ505">
        <v>12.635695423073431</v>
      </c>
      <c r="BR505">
        <v>12.6356</v>
      </c>
      <c r="BS505">
        <v>15.475300000000001</v>
      </c>
      <c r="BT505">
        <v>2.839700000000001</v>
      </c>
      <c r="BU505">
        <v>15.475300000000001</v>
      </c>
      <c r="BV505">
        <v>-1.252464107615269E-2</v>
      </c>
      <c r="BW505">
        <v>-3.7216</v>
      </c>
      <c r="BX505">
        <v>-1.24E-2</v>
      </c>
      <c r="BY505">
        <v>3.7092000000000001</v>
      </c>
      <c r="BZ505">
        <v>-3.7216</v>
      </c>
      <c r="CA505">
        <v>-12.623170785357599</v>
      </c>
      <c r="CB505">
        <v>-12.623200000000001</v>
      </c>
      <c r="CC505">
        <v>-11.7538</v>
      </c>
      <c r="CD505">
        <v>0.86940000000000062</v>
      </c>
      <c r="CE505">
        <v>-11.7538</v>
      </c>
      <c r="CF505">
        <v>51.599815182271421</v>
      </c>
      <c r="CG505">
        <v>46.1</v>
      </c>
      <c r="CH505">
        <v>51.6</v>
      </c>
      <c r="CI505">
        <v>5.5</v>
      </c>
      <c r="CJ505">
        <v>46.1</v>
      </c>
      <c r="CK505">
        <v>17.199872307751161</v>
      </c>
      <c r="CL505">
        <v>13.4</v>
      </c>
      <c r="CM505">
        <v>17.2</v>
      </c>
      <c r="CN505">
        <v>3.7999999999999989</v>
      </c>
      <c r="CO505">
        <v>13.4</v>
      </c>
      <c r="CP505">
        <v>25.500134412893509</v>
      </c>
      <c r="CQ505">
        <v>25.5</v>
      </c>
      <c r="CR505">
        <v>29.5</v>
      </c>
      <c r="CS505">
        <v>4</v>
      </c>
      <c r="CT505">
        <v>29.5</v>
      </c>
      <c r="CU505">
        <v>9.7000100809670116</v>
      </c>
      <c r="CV505">
        <v>9.6999999999999993</v>
      </c>
      <c r="CW505">
        <v>10</v>
      </c>
      <c r="CX505">
        <v>0.30000000000000071</v>
      </c>
      <c r="CY505">
        <v>10</v>
      </c>
      <c r="CZ505">
        <v>103.00032259094441</v>
      </c>
      <c r="DA505">
        <v>103</v>
      </c>
      <c r="DB505">
        <v>112.6</v>
      </c>
      <c r="DC505">
        <v>9.5999999999999943</v>
      </c>
      <c r="DD505">
        <v>112.6</v>
      </c>
      <c r="DE505">
        <v>6.999858866461814</v>
      </c>
      <c r="DF505">
        <v>2.8</v>
      </c>
      <c r="DG505">
        <v>7</v>
      </c>
      <c r="DH505">
        <v>4.2</v>
      </c>
      <c r="DI505">
        <v>2.8</v>
      </c>
      <c r="DJ505">
        <v>0.20789597743318269</v>
      </c>
      <c r="DK505">
        <v>0.1817106819077651</v>
      </c>
      <c r="DL505">
        <v>0.20789685737308619</v>
      </c>
      <c r="DM505">
        <v>2.6186175465321149E-2</v>
      </c>
      <c r="DN505">
        <v>0.1817106819077651</v>
      </c>
      <c r="DO505">
        <v>3.162325298756206</v>
      </c>
      <c r="DP505">
        <v>3.1623190000000001</v>
      </c>
      <c r="DQ505">
        <v>3.349764</v>
      </c>
      <c r="DR505">
        <v>0.18744499999999989</v>
      </c>
      <c r="DS505">
        <v>3.349764</v>
      </c>
      <c r="DT505">
        <v>6.0637248832574686</v>
      </c>
      <c r="DU505">
        <v>6.0637020000000001</v>
      </c>
      <c r="DV505">
        <v>6.7446859999999997</v>
      </c>
      <c r="DW505">
        <v>0.68098399999999959</v>
      </c>
      <c r="DX505">
        <v>6.7446859999999997</v>
      </c>
      <c r="DY505">
        <v>3.162325519428574</v>
      </c>
      <c r="DZ505">
        <v>3.1623190000000001</v>
      </c>
      <c r="EA505">
        <v>3.356331</v>
      </c>
      <c r="EB505">
        <v>0.19401199999999991</v>
      </c>
      <c r="EC505">
        <v>3.356331</v>
      </c>
      <c r="ED505">
        <v>7.9600934091058404</v>
      </c>
      <c r="EE505">
        <v>7.9600850000000003</v>
      </c>
      <c r="EF505">
        <v>8.2103319999999993</v>
      </c>
      <c r="EG505">
        <v>0.250246999999999</v>
      </c>
      <c r="EH505">
        <v>8.2103319999999993</v>
      </c>
      <c r="EI505">
        <v>7.8004842993341628</v>
      </c>
      <c r="EJ505">
        <v>7.8004819999999997</v>
      </c>
      <c r="EK505">
        <v>7.8689080000000002</v>
      </c>
      <c r="EL505">
        <v>6.8426000000000542E-2</v>
      </c>
      <c r="EM505">
        <v>7.8689080000000002</v>
      </c>
      <c r="EN505">
        <v>21.400632697044969</v>
      </c>
      <c r="EO505">
        <v>20.588149999999999</v>
      </c>
      <c r="EP505">
        <v>21.400659999999998</v>
      </c>
      <c r="EQ505">
        <v>0.81250999999999962</v>
      </c>
      <c r="ER505">
        <v>20.588149999999999</v>
      </c>
      <c r="ES505">
        <v>5.7125789689860866</v>
      </c>
      <c r="ET505">
        <v>5.7125399999999997</v>
      </c>
      <c r="EU505">
        <v>6.8722200000000004</v>
      </c>
      <c r="EV505">
        <v>1.1596800000000009</v>
      </c>
      <c r="EW505">
        <v>6.8722200000000004</v>
      </c>
      <c r="EX505">
        <v>15.68805372805889</v>
      </c>
      <c r="EY505">
        <v>13.71593</v>
      </c>
      <c r="EZ505">
        <v>15.68812</v>
      </c>
      <c r="FA505">
        <v>1.972189999999999</v>
      </c>
      <c r="FB505">
        <v>13.71593</v>
      </c>
      <c r="FC505">
        <v>0.47573718069686699</v>
      </c>
      <c r="FD505">
        <v>0.45767564797823229</v>
      </c>
      <c r="FE505">
        <v>0.47573778764298091</v>
      </c>
      <c r="FF505">
        <v>1.8062139664748619E-2</v>
      </c>
      <c r="FG505">
        <v>0.45767564797823229</v>
      </c>
      <c r="FH505">
        <v>2.746234766277861</v>
      </c>
      <c r="FI505">
        <v>1.9958514133715159</v>
      </c>
      <c r="FJ505">
        <v>2.7462599824246312</v>
      </c>
      <c r="FK505">
        <v>0.75040856905311482</v>
      </c>
      <c r="FL505">
        <v>1.9958514133715159</v>
      </c>
      <c r="FM505">
        <v>37.309978493937038</v>
      </c>
      <c r="FN505">
        <v>36.67</v>
      </c>
      <c r="FO505">
        <v>37.31</v>
      </c>
      <c r="FP505">
        <v>0.64000000000000057</v>
      </c>
      <c r="FQ505">
        <v>36.67</v>
      </c>
      <c r="FR505">
        <v>302.52257355201152</v>
      </c>
      <c r="FS505">
        <v>299.95004999999998</v>
      </c>
      <c r="FT505">
        <v>302.52265999999997</v>
      </c>
      <c r="FU505">
        <v>2.572609999999997</v>
      </c>
      <c r="FV505">
        <v>299.95004999999998</v>
      </c>
      <c r="FW505">
        <v>0.75709819452906013</v>
      </c>
      <c r="FX505">
        <v>0.75709800000000005</v>
      </c>
      <c r="FY505">
        <v>0.76288699999999998</v>
      </c>
      <c r="FZ505">
        <v>5.7889999999999331E-3</v>
      </c>
      <c r="GA505">
        <v>0.76288699999999998</v>
      </c>
      <c r="GB505">
        <v>2</v>
      </c>
      <c r="GC505">
        <v>3</v>
      </c>
    </row>
    <row r="506" spans="1:185" x14ac:dyDescent="0.3">
      <c r="A506" s="36" t="s">
        <v>2189</v>
      </c>
      <c r="B506">
        <v>-4.3481133422973987E-2</v>
      </c>
      <c r="C506">
        <v>1.9008948631785889</v>
      </c>
      <c r="D506">
        <v>1.8000323539764149</v>
      </c>
      <c r="E506">
        <v>-0.80727092334727613</v>
      </c>
      <c r="F506">
        <v>-0.6598979036648942</v>
      </c>
      <c r="G506">
        <v>1.467168827012171</v>
      </c>
      <c r="H506">
        <v>-54.168760772859628</v>
      </c>
      <c r="I506">
        <v>1.7095880940659211E-2</v>
      </c>
      <c r="J506">
        <v>0.42885494959262699</v>
      </c>
      <c r="K506">
        <v>0.18353296367382699</v>
      </c>
      <c r="L506">
        <v>-3.343810401504832E-3</v>
      </c>
      <c r="M506">
        <v>0.104799042182896</v>
      </c>
      <c r="N506">
        <v>0.17761522995686641</v>
      </c>
      <c r="O506">
        <v>-0.23853637189954391</v>
      </c>
      <c r="P506">
        <v>-6.0921141942677517E-2</v>
      </c>
      <c r="Q506">
        <v>-0.14972875692111071</v>
      </c>
      <c r="R506">
        <v>6.3125145783301417E-2</v>
      </c>
      <c r="S506">
        <v>0.81988690126466746</v>
      </c>
      <c r="T506">
        <v>-0.56161550946821381</v>
      </c>
      <c r="U506">
        <v>-0.55951775228041112</v>
      </c>
      <c r="V506">
        <v>1.951384439110244</v>
      </c>
      <c r="W506">
        <v>1.950120667306771</v>
      </c>
      <c r="X506">
        <v>0.20370335178962859</v>
      </c>
      <c r="Y506">
        <v>0.19165130804933481</v>
      </c>
      <c r="Z506">
        <v>3.7925225262698023E-2</v>
      </c>
      <c r="AA506">
        <v>4.2518116178546589E-2</v>
      </c>
      <c r="AB506">
        <v>48.789067690833043</v>
      </c>
      <c r="AC506">
        <v>-0.38196736693868372</v>
      </c>
      <c r="AD506">
        <v>1.8966753893421049</v>
      </c>
      <c r="AE506">
        <v>0.58567071872831211</v>
      </c>
      <c r="AF506">
        <v>0.57361867498801833</v>
      </c>
      <c r="AG506">
        <v>0.82362974523883237</v>
      </c>
      <c r="AH506">
        <v>4.887020003195082E-3</v>
      </c>
      <c r="AI506">
        <v>296.44330829260468</v>
      </c>
      <c r="AJ506">
        <v>268.84589465861819</v>
      </c>
      <c r="AK506">
        <v>286.57253331108092</v>
      </c>
      <c r="AL506">
        <v>333.91138401965293</v>
      </c>
      <c r="AM506">
        <v>224.12839750359441</v>
      </c>
      <c r="AN506">
        <v>295.39999999999992</v>
      </c>
      <c r="AO506">
        <v>88.225319251045704</v>
      </c>
      <c r="AP506">
        <v>245.6968923027768</v>
      </c>
      <c r="AQ506">
        <v>19.73871115378471</v>
      </c>
      <c r="AR506">
        <v>4.6241773083681901</v>
      </c>
      <c r="AS506">
        <v>12.072577692430579</v>
      </c>
      <c r="AT506">
        <v>-14.77239673458152</v>
      </c>
      <c r="AU506">
        <v>-4.8751096175351503</v>
      </c>
      <c r="AV506">
        <v>-9.8972871170463659</v>
      </c>
      <c r="AW506">
        <v>4.5129078444775708</v>
      </c>
      <c r="AX506">
        <v>2.6394000000000002</v>
      </c>
      <c r="AY506">
        <v>4.7900999999999998</v>
      </c>
      <c r="AZ506">
        <v>2.1507000000000001</v>
      </c>
      <c r="BA506">
        <v>4.7900999999999998</v>
      </c>
      <c r="BB506">
        <v>0.93715776924305783</v>
      </c>
      <c r="BC506">
        <v>0.93689999999999996</v>
      </c>
      <c r="BD506">
        <v>0.93889999999999996</v>
      </c>
      <c r="BE506">
        <v>2.0000000000000022E-3</v>
      </c>
      <c r="BF506">
        <v>0.93689999999999996</v>
      </c>
      <c r="BG506">
        <v>17.33246176348538</v>
      </c>
      <c r="BH506">
        <v>17.063199999999998</v>
      </c>
      <c r="BI506">
        <v>17.372299999999999</v>
      </c>
      <c r="BJ506">
        <v>0.30910000000000082</v>
      </c>
      <c r="BK506">
        <v>17.372299999999999</v>
      </c>
      <c r="BL506">
        <v>15.37736562651401</v>
      </c>
      <c r="BM506">
        <v>14.2288</v>
      </c>
      <c r="BN506">
        <v>15.5473</v>
      </c>
      <c r="BO506">
        <v>1.3185</v>
      </c>
      <c r="BP506">
        <v>15.5473</v>
      </c>
      <c r="BQ506">
        <v>10.083108932632589</v>
      </c>
      <c r="BR506">
        <v>9.8019999999999996</v>
      </c>
      <c r="BS506">
        <v>10.124700000000001</v>
      </c>
      <c r="BT506">
        <v>0.3227000000000011</v>
      </c>
      <c r="BU506">
        <v>10.124700000000001</v>
      </c>
      <c r="BV506">
        <v>1.431283674199036</v>
      </c>
      <c r="BW506">
        <v>0.49980000000000002</v>
      </c>
      <c r="BX506">
        <v>1.5690999999999999</v>
      </c>
      <c r="BY506">
        <v>1.0692999999999999</v>
      </c>
      <c r="BZ506">
        <v>1.5690999999999999</v>
      </c>
      <c r="CA506">
        <v>-11.514405495293779</v>
      </c>
      <c r="CB506">
        <v>-11.6938</v>
      </c>
      <c r="CC506">
        <v>-10.3019</v>
      </c>
      <c r="CD506">
        <v>1.3918999999999999</v>
      </c>
      <c r="CE506">
        <v>-11.6938</v>
      </c>
      <c r="CF506">
        <v>49.703107697223203</v>
      </c>
      <c r="CG506">
        <v>49.6</v>
      </c>
      <c r="CH506">
        <v>50.4</v>
      </c>
      <c r="CI506">
        <v>0.79999999999999716</v>
      </c>
      <c r="CJ506">
        <v>49.6</v>
      </c>
      <c r="CK506">
        <v>14.264442310764499</v>
      </c>
      <c r="CL506">
        <v>14.2</v>
      </c>
      <c r="CM506">
        <v>14.7</v>
      </c>
      <c r="CN506">
        <v>0.5</v>
      </c>
      <c r="CO506">
        <v>14.2</v>
      </c>
      <c r="CP506">
        <v>59.674223075694201</v>
      </c>
      <c r="CQ506">
        <v>59.5</v>
      </c>
      <c r="CR506">
        <v>59.7</v>
      </c>
      <c r="CS506">
        <v>0.20000000000000279</v>
      </c>
      <c r="CT506">
        <v>59.7</v>
      </c>
      <c r="CU506">
        <v>10.948446151388399</v>
      </c>
      <c r="CV506">
        <v>10.6</v>
      </c>
      <c r="CW506">
        <v>11</v>
      </c>
      <c r="CX506">
        <v>0.40000000000000041</v>
      </c>
      <c r="CY506">
        <v>11</v>
      </c>
      <c r="CZ506">
        <v>28.46087694028121</v>
      </c>
      <c r="DA506">
        <v>28.1</v>
      </c>
      <c r="DB506">
        <v>30.9</v>
      </c>
      <c r="DC506">
        <v>2.7999999999999972</v>
      </c>
      <c r="DD506">
        <v>28.1</v>
      </c>
      <c r="DE506">
        <v>2.854661545834805</v>
      </c>
      <c r="DF506">
        <v>2.7</v>
      </c>
      <c r="DG506">
        <v>3.9</v>
      </c>
      <c r="DH506">
        <v>1.2</v>
      </c>
      <c r="DI506">
        <v>2.7</v>
      </c>
      <c r="DJ506">
        <v>0.2022958438710705</v>
      </c>
      <c r="DK506">
        <v>0.20179007323026851</v>
      </c>
      <c r="DL506">
        <v>0.20571428571428571</v>
      </c>
      <c r="DM506">
        <v>3.9242124840171977E-3</v>
      </c>
      <c r="DN506">
        <v>0.20179007323026851</v>
      </c>
      <c r="DO506">
        <v>3.7543634916284159</v>
      </c>
      <c r="DP506">
        <v>3.7266599999999999</v>
      </c>
      <c r="DQ506">
        <v>3.941608</v>
      </c>
      <c r="DR506">
        <v>0.21494800000000011</v>
      </c>
      <c r="DS506">
        <v>3.7266599999999999</v>
      </c>
      <c r="DT506">
        <v>5.8684838008298064</v>
      </c>
      <c r="DU506">
        <v>5.8397829999999997</v>
      </c>
      <c r="DV506">
        <v>6.0624690000000001</v>
      </c>
      <c r="DW506">
        <v>0.22268600000000041</v>
      </c>
      <c r="DX506">
        <v>5.8397829999999997</v>
      </c>
      <c r="DY506">
        <v>4.1107067296214481</v>
      </c>
      <c r="DZ506">
        <v>4.0515850000000002</v>
      </c>
      <c r="EA506">
        <v>4.1194540000000002</v>
      </c>
      <c r="EB506">
        <v>6.7868999999999957E-2</v>
      </c>
      <c r="EC506">
        <v>4.1194540000000002</v>
      </c>
      <c r="ED506">
        <v>6.3493052280995421</v>
      </c>
      <c r="EE506">
        <v>6.3375360000000001</v>
      </c>
      <c r="EF506">
        <v>6.428852</v>
      </c>
      <c r="EG506">
        <v>9.1315999999999953E-2</v>
      </c>
      <c r="EH506">
        <v>6.3375360000000001</v>
      </c>
      <c r="EI506">
        <v>7.3831391599898257</v>
      </c>
      <c r="EJ506">
        <v>7.3365600000000004</v>
      </c>
      <c r="EK506">
        <v>7.6979620000000004</v>
      </c>
      <c r="EL506">
        <v>0.361402</v>
      </c>
      <c r="EM506">
        <v>7.3365600000000004</v>
      </c>
      <c r="EN506">
        <v>19.065893138092921</v>
      </c>
      <c r="EO506">
        <v>18.95261</v>
      </c>
      <c r="EP506">
        <v>19.83156</v>
      </c>
      <c r="EQ506">
        <v>0.87894999999999968</v>
      </c>
      <c r="ER506">
        <v>18.95261</v>
      </c>
      <c r="ES506">
        <v>6.0129885523951634</v>
      </c>
      <c r="ET506">
        <v>5.8498000000000001</v>
      </c>
      <c r="EU506">
        <v>7.1159600000000003</v>
      </c>
      <c r="EV506">
        <v>1.26616</v>
      </c>
      <c r="EW506">
        <v>5.8498000000000001</v>
      </c>
      <c r="EX506">
        <v>13.05290458569775</v>
      </c>
      <c r="EY506">
        <v>12.7156</v>
      </c>
      <c r="EZ506">
        <v>13.10281</v>
      </c>
      <c r="FA506">
        <v>0.38720999999999961</v>
      </c>
      <c r="FB506">
        <v>13.10281</v>
      </c>
      <c r="FC506">
        <v>0.43421309397108432</v>
      </c>
      <c r="FD506">
        <v>0.43163314549818521</v>
      </c>
      <c r="FE506">
        <v>0.45165064985434672</v>
      </c>
      <c r="FF506">
        <v>2.0017504356161508E-2</v>
      </c>
      <c r="FG506">
        <v>0.43163314549818521</v>
      </c>
      <c r="FH506">
        <v>2.1814935335907948</v>
      </c>
      <c r="FI506">
        <v>1.786912798835294</v>
      </c>
      <c r="FJ506">
        <v>2.2398731580566862</v>
      </c>
      <c r="FK506">
        <v>0.45296035922139161</v>
      </c>
      <c r="FL506">
        <v>2.2398731580566862</v>
      </c>
      <c r="FM506">
        <v>36.32956152985939</v>
      </c>
      <c r="FN506">
        <v>35.11</v>
      </c>
      <c r="FO506">
        <v>36.51</v>
      </c>
      <c r="FP506">
        <v>1.399999999999999</v>
      </c>
      <c r="FQ506">
        <v>36.51</v>
      </c>
      <c r="FR506">
        <v>299.61526773658079</v>
      </c>
      <c r="FS506">
        <v>299.40462000000002</v>
      </c>
      <c r="FT506">
        <v>301.03901000000002</v>
      </c>
      <c r="FU506">
        <v>1.634389999999996</v>
      </c>
      <c r="FV506">
        <v>299.40462000000002</v>
      </c>
      <c r="FW506">
        <v>0.77450006666671012</v>
      </c>
      <c r="FX506">
        <v>0.77087099999999997</v>
      </c>
      <c r="FY506">
        <v>0.77503699999999998</v>
      </c>
      <c r="FZ506">
        <v>4.166000000000003E-3</v>
      </c>
      <c r="GA506">
        <v>0.77503699999999998</v>
      </c>
      <c r="GB506">
        <v>2</v>
      </c>
      <c r="GC506">
        <v>2</v>
      </c>
    </row>
    <row r="507" spans="1:185" x14ac:dyDescent="0.3">
      <c r="A507" s="36" t="s">
        <v>2192</v>
      </c>
      <c r="B507">
        <v>-4.2520616886999207E-2</v>
      </c>
      <c r="C507">
        <v>1.870547809183059</v>
      </c>
      <c r="D507">
        <v>2.332999348329905</v>
      </c>
      <c r="E507">
        <v>-1.25750651961987</v>
      </c>
      <c r="F507">
        <v>-0.61030085689942359</v>
      </c>
      <c r="G507">
        <v>1.867812888933597</v>
      </c>
      <c r="H507">
        <v>-54.124074017110694</v>
      </c>
      <c r="I507">
        <v>0.15592226149035451</v>
      </c>
      <c r="J507">
        <v>0.4301906432564912</v>
      </c>
      <c r="K507">
        <v>0.31730884742565879</v>
      </c>
      <c r="L507">
        <v>0.17806574028379191</v>
      </c>
      <c r="M507">
        <v>0.22404397502087031</v>
      </c>
      <c r="N507">
        <v>0.2145879717926415</v>
      </c>
      <c r="O507">
        <v>-0.24661754544089101</v>
      </c>
      <c r="P507">
        <v>-3.2029573648249453E-2</v>
      </c>
      <c r="Q507">
        <v>-0.13932291327852989</v>
      </c>
      <c r="R507">
        <v>4.5235854164711271E-2</v>
      </c>
      <c r="S507">
        <v>1.318331141974816</v>
      </c>
      <c r="T507">
        <v>-0.67885918246748145</v>
      </c>
      <c r="U507">
        <v>-0.55102912695737438</v>
      </c>
      <c r="V507">
        <v>1.96844929786071</v>
      </c>
      <c r="W507">
        <v>1.95691511102114</v>
      </c>
      <c r="X507">
        <v>0.2064714465995505</v>
      </c>
      <c r="Y507">
        <v>0.1944292894671468</v>
      </c>
      <c r="Z507">
        <v>6.8373640631546995E-2</v>
      </c>
      <c r="AA507">
        <v>8.0499053517699953E-2</v>
      </c>
      <c r="AB507">
        <v>59.615748816005748</v>
      </c>
      <c r="AC507">
        <v>-0.41525063900469661</v>
      </c>
      <c r="AD507">
        <v>1.9483500950356969</v>
      </c>
      <c r="AE507">
        <v>0.62172208560424713</v>
      </c>
      <c r="AF507">
        <v>0.60967992847184338</v>
      </c>
      <c r="AG507">
        <v>0.99232120971732218</v>
      </c>
      <c r="AH507">
        <v>1.9639372552805769E-2</v>
      </c>
      <c r="AI507">
        <v>105.97720874554599</v>
      </c>
      <c r="AJ507">
        <v>-10.013752535439281</v>
      </c>
      <c r="AK507">
        <v>92.091665347290203</v>
      </c>
      <c r="AL507">
        <v>235.85369379565211</v>
      </c>
      <c r="AM507">
        <v>200.54202027848351</v>
      </c>
      <c r="AN507">
        <v>291.51267702710362</v>
      </c>
      <c r="AO507">
        <v>91.004648164543269</v>
      </c>
      <c r="AP507">
        <v>239.45369705657899</v>
      </c>
      <c r="AQ507">
        <v>18.49477714546364</v>
      </c>
      <c r="AR507">
        <v>4.3699343687774146</v>
      </c>
      <c r="AS507">
        <v>11.64095545532679</v>
      </c>
      <c r="AT507">
        <v>-10.781168085780211</v>
      </c>
      <c r="AU507">
        <v>-4.0615227382910426</v>
      </c>
      <c r="AV507">
        <v>-6.71964534748916</v>
      </c>
      <c r="AW507">
        <v>1.3981253919895811</v>
      </c>
      <c r="AX507">
        <v>0.58730000000000004</v>
      </c>
      <c r="AY507">
        <v>1.8637999999999999</v>
      </c>
      <c r="AZ507">
        <v>1.2765</v>
      </c>
      <c r="BA507">
        <v>1.5815999999999999</v>
      </c>
      <c r="BB507">
        <v>0.9428667780877642</v>
      </c>
      <c r="BC507">
        <v>0.9355</v>
      </c>
      <c r="BD507">
        <v>0.97270000000000001</v>
      </c>
      <c r="BE507">
        <v>3.7200000000000011E-2</v>
      </c>
      <c r="BF507">
        <v>0.94350000000000001</v>
      </c>
      <c r="BG507">
        <v>16.14236480999574</v>
      </c>
      <c r="BH507">
        <v>11.0512</v>
      </c>
      <c r="BI507">
        <v>17.1707</v>
      </c>
      <c r="BJ507">
        <v>6.1195000000000004</v>
      </c>
      <c r="BK507">
        <v>16.094799999999999</v>
      </c>
      <c r="BL507">
        <v>7.0806569143649698</v>
      </c>
      <c r="BM507">
        <v>3.7054999999999998</v>
      </c>
      <c r="BN507">
        <v>9.9009</v>
      </c>
      <c r="BO507">
        <v>6.1954000000000002</v>
      </c>
      <c r="BP507">
        <v>7.8353999999999999</v>
      </c>
      <c r="BQ507">
        <v>5.2596378564293076</v>
      </c>
      <c r="BR507">
        <v>2.8412999999999999</v>
      </c>
      <c r="BS507">
        <v>7.9630999999999998</v>
      </c>
      <c r="BT507">
        <v>5.1218000000000004</v>
      </c>
      <c r="BU507">
        <v>6.0458999999999996</v>
      </c>
      <c r="BV507">
        <v>-0.7108678573256465</v>
      </c>
      <c r="BW507">
        <v>-2.7749999999999999</v>
      </c>
      <c r="BX507">
        <v>1.9659</v>
      </c>
      <c r="BY507">
        <v>4.7408999999999999</v>
      </c>
      <c r="BZ507">
        <v>-1.2114</v>
      </c>
      <c r="CA507">
        <v>-4.5487633894506168</v>
      </c>
      <c r="CB507">
        <v>-5.3935000000000004</v>
      </c>
      <c r="CC507">
        <v>-2.3210000000000002</v>
      </c>
      <c r="CD507">
        <v>3.0724999999999998</v>
      </c>
      <c r="CE507">
        <v>-4.8345000000000002</v>
      </c>
      <c r="CF507">
        <v>52.058979970524597</v>
      </c>
      <c r="CG507">
        <v>44.5</v>
      </c>
      <c r="CH507">
        <v>86.5</v>
      </c>
      <c r="CI507">
        <v>42</v>
      </c>
      <c r="CJ507">
        <v>44.5</v>
      </c>
      <c r="CK507">
        <v>20.028714410601189</v>
      </c>
      <c r="CL507">
        <v>14.6</v>
      </c>
      <c r="CM507">
        <v>29.2</v>
      </c>
      <c r="CN507">
        <v>14.6</v>
      </c>
      <c r="CO507">
        <v>14.6</v>
      </c>
      <c r="CP507">
        <v>40.408648718470893</v>
      </c>
      <c r="CQ507">
        <v>26.5</v>
      </c>
      <c r="CR507">
        <v>50.9</v>
      </c>
      <c r="CS507">
        <v>24.4</v>
      </c>
      <c r="CT507">
        <v>50.9</v>
      </c>
      <c r="CU507">
        <v>9.8563207088834233</v>
      </c>
      <c r="CV507">
        <v>9.1999999999999993</v>
      </c>
      <c r="CW507">
        <v>11.9</v>
      </c>
      <c r="CX507">
        <v>2.7000000000000011</v>
      </c>
      <c r="CY507">
        <v>9.1999999999999993</v>
      </c>
      <c r="CZ507">
        <v>48.194315106502323</v>
      </c>
      <c r="DA507">
        <v>32.200000000000003</v>
      </c>
      <c r="DB507">
        <v>63.4</v>
      </c>
      <c r="DC507">
        <v>31.2</v>
      </c>
      <c r="DD507">
        <v>40.299999999999997</v>
      </c>
      <c r="DE507">
        <v>9.9343066422741835</v>
      </c>
      <c r="DF507">
        <v>4.9000000000000004</v>
      </c>
      <c r="DG507">
        <v>17.100000000000001</v>
      </c>
      <c r="DH507">
        <v>12.2</v>
      </c>
      <c r="DI507">
        <v>5.4</v>
      </c>
      <c r="DJ507">
        <v>0.21799452172222691</v>
      </c>
      <c r="DK507">
        <v>0.1800161812297735</v>
      </c>
      <c r="DL507">
        <v>0.42236328125</v>
      </c>
      <c r="DM507">
        <v>0.2423471000202265</v>
      </c>
      <c r="DN507">
        <v>0.1800161812297735</v>
      </c>
      <c r="DO507">
        <v>3.3525466144602261</v>
      </c>
      <c r="DP507">
        <v>3.1475849999999999</v>
      </c>
      <c r="DQ507">
        <v>3.5513889999999999</v>
      </c>
      <c r="DR507">
        <v>0.40380400000000011</v>
      </c>
      <c r="DS507">
        <v>3.5477829999999999</v>
      </c>
      <c r="DT507">
        <v>6.2790656266943898</v>
      </c>
      <c r="DU507">
        <v>5.7110979999999998</v>
      </c>
      <c r="DV507">
        <v>6.844061</v>
      </c>
      <c r="DW507">
        <v>1.1329629999999999</v>
      </c>
      <c r="DX507">
        <v>6.6557019999999998</v>
      </c>
      <c r="DY507">
        <v>3.7809756101146998</v>
      </c>
      <c r="DZ507">
        <v>3.2681719999999999</v>
      </c>
      <c r="EA507">
        <v>4.3441260000000002</v>
      </c>
      <c r="EB507">
        <v>1.0759540000000001</v>
      </c>
      <c r="EC507">
        <v>4.3441260000000002</v>
      </c>
      <c r="ED507">
        <v>6.6239843286778717</v>
      </c>
      <c r="EE507">
        <v>6.0597500000000002</v>
      </c>
      <c r="EF507">
        <v>7.1215349999999997</v>
      </c>
      <c r="EG507">
        <v>1.061785</v>
      </c>
      <c r="EH507">
        <v>6.9507919999999999</v>
      </c>
      <c r="EI507">
        <v>7.6978412717377189</v>
      </c>
      <c r="EJ507">
        <v>6.9540420000000003</v>
      </c>
      <c r="EK507">
        <v>8.2378970000000002</v>
      </c>
      <c r="EL507">
        <v>1.283855</v>
      </c>
      <c r="EM507">
        <v>7.4185639999999999</v>
      </c>
      <c r="EN507">
        <v>21.682726543004751</v>
      </c>
      <c r="EO507">
        <v>18.675989999999999</v>
      </c>
      <c r="EP507">
        <v>27.103149999999999</v>
      </c>
      <c r="EQ507">
        <v>8.4271600000000007</v>
      </c>
      <c r="ER507">
        <v>18.675989999999999</v>
      </c>
      <c r="ES507">
        <v>8.1031915479222576</v>
      </c>
      <c r="ET507">
        <v>7.0370999999999997</v>
      </c>
      <c r="EU507">
        <v>14.241110000000001</v>
      </c>
      <c r="EV507">
        <v>7.2040100000000011</v>
      </c>
      <c r="EW507">
        <v>7.0516699999999997</v>
      </c>
      <c r="EX507">
        <v>13.579534995082501</v>
      </c>
      <c r="EY507">
        <v>10.583220000000001</v>
      </c>
      <c r="EZ507">
        <v>18.256710000000002</v>
      </c>
      <c r="FA507">
        <v>7.673490000000001</v>
      </c>
      <c r="FB507">
        <v>11.624320000000001</v>
      </c>
      <c r="FC507">
        <v>0.53810381822033515</v>
      </c>
      <c r="FD507">
        <v>0.46348513910889988</v>
      </c>
      <c r="FE507">
        <v>0.67262336551044311</v>
      </c>
      <c r="FF507">
        <v>0.2091382264015432</v>
      </c>
      <c r="FG507">
        <v>0.46348513910889988</v>
      </c>
      <c r="FH507">
        <v>1.729373814486121</v>
      </c>
      <c r="FI507">
        <v>0.74314572389371336</v>
      </c>
      <c r="FJ507">
        <v>2.3041081238485099</v>
      </c>
      <c r="FK507">
        <v>1.560962399954797</v>
      </c>
      <c r="FL507">
        <v>1.648449232593131</v>
      </c>
      <c r="FM507">
        <v>34.449775874761301</v>
      </c>
      <c r="FN507">
        <v>31.96</v>
      </c>
      <c r="FO507">
        <v>37.83</v>
      </c>
      <c r="FP507">
        <v>5.8699999999999974</v>
      </c>
      <c r="FQ507">
        <v>33.54</v>
      </c>
      <c r="FR507">
        <v>311.36703838836928</v>
      </c>
      <c r="FS507">
        <v>302.94340999999997</v>
      </c>
      <c r="FT507">
        <v>314.95504</v>
      </c>
      <c r="FU507">
        <v>12.01163000000003</v>
      </c>
      <c r="FV507">
        <v>310.57783000000001</v>
      </c>
      <c r="FW507">
        <v>0.76080046270667023</v>
      </c>
      <c r="FX507">
        <v>0.75143400000000005</v>
      </c>
      <c r="FY507">
        <v>0.78044999999999998</v>
      </c>
      <c r="FZ507">
        <v>2.9015999999999931E-2</v>
      </c>
      <c r="GA507">
        <v>0.764158</v>
      </c>
      <c r="GB507">
        <v>15</v>
      </c>
      <c r="GC507">
        <v>189</v>
      </c>
    </row>
    <row r="508" spans="1:185" x14ac:dyDescent="0.3">
      <c r="A508" s="36" t="s">
        <v>2195</v>
      </c>
      <c r="B508">
        <v>-3.7953195686395373E-2</v>
      </c>
      <c r="C508">
        <v>1.8441381399449071</v>
      </c>
      <c r="D508">
        <v>2.0525121272087219</v>
      </c>
      <c r="E508">
        <v>-1.0422251151635999</v>
      </c>
      <c r="F508">
        <v>-0.61533506341974142</v>
      </c>
      <c r="G508">
        <v>1.657560178583342</v>
      </c>
      <c r="H508">
        <v>-54.141726934758367</v>
      </c>
      <c r="I508">
        <v>2.7390467032664501E-2</v>
      </c>
      <c r="J508">
        <v>4.121842349261854E-2</v>
      </c>
      <c r="K508">
        <v>0.30052385210364602</v>
      </c>
      <c r="L508">
        <v>0.16283036241997631</v>
      </c>
      <c r="M508">
        <v>0.15549391951672681</v>
      </c>
      <c r="N508">
        <v>0.14240959861658059</v>
      </c>
      <c r="O508">
        <v>-0.2395635294738255</v>
      </c>
      <c r="P508">
        <v>-9.71539308572449E-2</v>
      </c>
      <c r="Q508">
        <v>-0.1683537376938106</v>
      </c>
      <c r="R508">
        <v>9.9517664881859785E-2</v>
      </c>
      <c r="S508">
        <v>1.167682920586977</v>
      </c>
      <c r="T508">
        <v>-0.64091267129505058</v>
      </c>
      <c r="U508">
        <v>-0.57420877407388926</v>
      </c>
      <c r="V508">
        <v>1.960302962614672</v>
      </c>
      <c r="W508">
        <v>1.9527733388934321</v>
      </c>
      <c r="X508">
        <v>0.20680343509967791</v>
      </c>
      <c r="Y508">
        <v>0.2056510913661049</v>
      </c>
      <c r="Z508">
        <v>8.1713575360415638E-2</v>
      </c>
      <c r="AA508">
        <v>9.2618334736561392E-2</v>
      </c>
      <c r="AB508">
        <v>50.086653237954067</v>
      </c>
      <c r="AC508">
        <v>-0.37874422481970971</v>
      </c>
      <c r="AD508">
        <v>1.897500506576008</v>
      </c>
      <c r="AE508">
        <v>0.58554765991938751</v>
      </c>
      <c r="AF508">
        <v>0.58439531618581464</v>
      </c>
      <c r="AG508">
        <v>0.81790068758067824</v>
      </c>
      <c r="AH508">
        <v>1.4279159323642021E-2</v>
      </c>
      <c r="AI508">
        <v>172.49875963684559</v>
      </c>
      <c r="AJ508">
        <v>108.8610126085168</v>
      </c>
      <c r="AK508">
        <v>164.2406705774294</v>
      </c>
      <c r="AL508">
        <v>244.3943961103995</v>
      </c>
      <c r="AM508">
        <v>186.87263076584921</v>
      </c>
      <c r="AN508">
        <v>261.70057395506279</v>
      </c>
      <c r="AO508">
        <v>111.115000665937</v>
      </c>
      <c r="AP508">
        <v>206.80200444889749</v>
      </c>
      <c r="AQ508">
        <v>18.12987015243657</v>
      </c>
      <c r="AR508">
        <v>4.5697572161548372</v>
      </c>
      <c r="AS508">
        <v>11.280034822830221</v>
      </c>
      <c r="AT508">
        <v>-9.3278696465489404</v>
      </c>
      <c r="AU508">
        <v>-2.7799266205774411</v>
      </c>
      <c r="AV508">
        <v>-6.5479430259714997</v>
      </c>
      <c r="AW508">
        <v>6.3682933934799024</v>
      </c>
      <c r="AX508">
        <v>5.1044</v>
      </c>
      <c r="AY508">
        <v>6.3696999999999999</v>
      </c>
      <c r="AZ508">
        <v>1.2653000000000001</v>
      </c>
      <c r="BA508">
        <v>5.1044</v>
      </c>
      <c r="BB508">
        <v>0.87920011824763677</v>
      </c>
      <c r="BC508">
        <v>0.87909999999999999</v>
      </c>
      <c r="BD508">
        <v>0.95150000000000001</v>
      </c>
      <c r="BE508">
        <v>7.240000000000002E-2</v>
      </c>
      <c r="BF508">
        <v>0.95150000000000001</v>
      </c>
      <c r="BG508">
        <v>23.62676085648733</v>
      </c>
      <c r="BH508">
        <v>15.0139</v>
      </c>
      <c r="BI508">
        <v>23.638400000000001</v>
      </c>
      <c r="BJ508">
        <v>8.6245000000000012</v>
      </c>
      <c r="BK508">
        <v>15.0139</v>
      </c>
      <c r="BL508">
        <v>16.214566079875031</v>
      </c>
      <c r="BM508">
        <v>16.213100000000001</v>
      </c>
      <c r="BN508">
        <v>18.1799</v>
      </c>
      <c r="BO508">
        <v>1.966799999999999</v>
      </c>
      <c r="BP508">
        <v>18.1799</v>
      </c>
      <c r="BQ508">
        <v>9.1220392679407674</v>
      </c>
      <c r="BR508">
        <v>8.3187999999999995</v>
      </c>
      <c r="BS508">
        <v>9.1227999999999998</v>
      </c>
      <c r="BT508">
        <v>0.80400000000000027</v>
      </c>
      <c r="BU508">
        <v>9.0015000000000001</v>
      </c>
      <c r="BV508">
        <v>3.7484127577021269</v>
      </c>
      <c r="BW508">
        <v>3.7461000000000002</v>
      </c>
      <c r="BX508">
        <v>5.7210999999999999</v>
      </c>
      <c r="BY508">
        <v>1.9750000000000001</v>
      </c>
      <c r="BZ508">
        <v>5.7210999999999999</v>
      </c>
      <c r="CA508">
        <v>-12.870451875077389</v>
      </c>
      <c r="CB508">
        <v>-14.7225</v>
      </c>
      <c r="CC508">
        <v>-12.8689</v>
      </c>
      <c r="CD508">
        <v>1.8535999999999999</v>
      </c>
      <c r="CE508">
        <v>-14.7225</v>
      </c>
      <c r="CF508">
        <v>54.898569506165309</v>
      </c>
      <c r="CG508">
        <v>53.5</v>
      </c>
      <c r="CH508">
        <v>54.9</v>
      </c>
      <c r="CI508">
        <v>1.399999999999999</v>
      </c>
      <c r="CJ508">
        <v>53.5</v>
      </c>
      <c r="CK508">
        <v>17.69790135653281</v>
      </c>
      <c r="CL508">
        <v>15.8</v>
      </c>
      <c r="CM508">
        <v>17.7</v>
      </c>
      <c r="CN508">
        <v>1.899999999999999</v>
      </c>
      <c r="CO508">
        <v>15.8</v>
      </c>
      <c r="CP508">
        <v>47.590288403188723</v>
      </c>
      <c r="CQ508">
        <v>40.700000000000003</v>
      </c>
      <c r="CR508">
        <v>47.6</v>
      </c>
      <c r="CS508">
        <v>6.8999999999999986</v>
      </c>
      <c r="CT508">
        <v>40.700000000000003</v>
      </c>
      <c r="CU508">
        <v>9.8029266322624782</v>
      </c>
      <c r="CV508">
        <v>9.8000000000000007</v>
      </c>
      <c r="CW508">
        <v>11.8</v>
      </c>
      <c r="CX508">
        <v>2</v>
      </c>
      <c r="CY508">
        <v>11.8</v>
      </c>
      <c r="CZ508">
        <v>63.520363681291037</v>
      </c>
      <c r="DA508">
        <v>63.5</v>
      </c>
      <c r="DB508">
        <v>77.900000000000006</v>
      </c>
      <c r="DC508">
        <v>14.400000000000009</v>
      </c>
      <c r="DD508">
        <v>75.900000000000006</v>
      </c>
      <c r="DE508">
        <v>7.8948900463595084</v>
      </c>
      <c r="DF508">
        <v>4</v>
      </c>
      <c r="DG508">
        <v>7.9</v>
      </c>
      <c r="DH508">
        <v>3.9</v>
      </c>
      <c r="DI508">
        <v>4</v>
      </c>
      <c r="DJ508">
        <v>0.26546446033212873</v>
      </c>
      <c r="DK508">
        <v>0.25684109457513199</v>
      </c>
      <c r="DL508">
        <v>0.26547388781431341</v>
      </c>
      <c r="DM508">
        <v>8.6327932391813689E-3</v>
      </c>
      <c r="DN508">
        <v>0.25684109457513199</v>
      </c>
      <c r="DO508">
        <v>3.7064015548245419</v>
      </c>
      <c r="DP508">
        <v>3.5870730000000002</v>
      </c>
      <c r="DQ508">
        <v>3.7065320000000002</v>
      </c>
      <c r="DR508">
        <v>0.119459</v>
      </c>
      <c r="DS508">
        <v>3.5870730000000002</v>
      </c>
      <c r="DT508">
        <v>5.2757994012352309</v>
      </c>
      <c r="DU508">
        <v>5.2751919999999997</v>
      </c>
      <c r="DV508">
        <v>5.7219009999999999</v>
      </c>
      <c r="DW508">
        <v>0.44670900000000019</v>
      </c>
      <c r="DX508">
        <v>5.7219009999999999</v>
      </c>
      <c r="DY508">
        <v>3.8339610466207481</v>
      </c>
      <c r="DZ508">
        <v>3.5870730000000002</v>
      </c>
      <c r="EA508">
        <v>3.8516020000000002</v>
      </c>
      <c r="EB508">
        <v>0.26452900000000001</v>
      </c>
      <c r="EC508">
        <v>3.5870730000000002</v>
      </c>
      <c r="ED508">
        <v>7.3604008419463574</v>
      </c>
      <c r="EE508">
        <v>7.3597169999999998</v>
      </c>
      <c r="EF508">
        <v>7.8952289999999996</v>
      </c>
      <c r="EG508">
        <v>0.53551199999999977</v>
      </c>
      <c r="EH508">
        <v>7.8952289999999996</v>
      </c>
      <c r="EI508">
        <v>7.65215877825446</v>
      </c>
      <c r="EJ508">
        <v>7.6511100000000001</v>
      </c>
      <c r="EK508">
        <v>8.3970330000000004</v>
      </c>
      <c r="EL508">
        <v>0.74592300000000034</v>
      </c>
      <c r="EM508">
        <v>8.2842280000000006</v>
      </c>
      <c r="EN508">
        <v>20.64723676858366</v>
      </c>
      <c r="EO508">
        <v>16.52167</v>
      </c>
      <c r="EP508">
        <v>20.652950000000001</v>
      </c>
      <c r="EQ508">
        <v>4.1312800000000003</v>
      </c>
      <c r="ER508">
        <v>16.52167</v>
      </c>
      <c r="ES508">
        <v>11.51390443481815</v>
      </c>
      <c r="ET508">
        <v>6.9923200000000003</v>
      </c>
      <c r="EU508">
        <v>11.518459999999999</v>
      </c>
      <c r="EV508">
        <v>4.5261399999999989</v>
      </c>
      <c r="EW508">
        <v>6.9923200000000003</v>
      </c>
      <c r="EX508">
        <v>9.1333323337655017</v>
      </c>
      <c r="EY508">
        <v>7.4601100000000002</v>
      </c>
      <c r="EZ508">
        <v>9.5293500000000009</v>
      </c>
      <c r="FA508">
        <v>2.0692400000000011</v>
      </c>
      <c r="FB508">
        <v>9.5293500000000009</v>
      </c>
      <c r="FC508">
        <v>0.55336763962298574</v>
      </c>
      <c r="FD508">
        <v>0.44279811545731829</v>
      </c>
      <c r="FE508">
        <v>0.55352076022788399</v>
      </c>
      <c r="FF508">
        <v>0.11072264477056561</v>
      </c>
      <c r="FG508">
        <v>0.44279811545731829</v>
      </c>
      <c r="FH508">
        <v>0.7933883142317224</v>
      </c>
      <c r="FI508">
        <v>0.7722393368363083</v>
      </c>
      <c r="FJ508">
        <v>1.3628309345110059</v>
      </c>
      <c r="FK508">
        <v>0.59059159767469804</v>
      </c>
      <c r="FL508">
        <v>1.3628309345110059</v>
      </c>
      <c r="FM508">
        <v>37.804512948227178</v>
      </c>
      <c r="FN508">
        <v>33.82</v>
      </c>
      <c r="FO508">
        <v>37.81</v>
      </c>
      <c r="FP508">
        <v>3.990000000000002</v>
      </c>
      <c r="FQ508">
        <v>34.61</v>
      </c>
      <c r="FR508">
        <v>277.02599495174621</v>
      </c>
      <c r="FS508">
        <v>276.01987000000003</v>
      </c>
      <c r="FT508">
        <v>277.02704999999997</v>
      </c>
      <c r="FU508">
        <v>1.007179999999948</v>
      </c>
      <c r="FV508">
        <v>276.72018000000003</v>
      </c>
      <c r="FW508">
        <v>0.78768896390950094</v>
      </c>
      <c r="FX508">
        <v>0.78768400000000005</v>
      </c>
      <c r="FY508">
        <v>0.79193000000000002</v>
      </c>
      <c r="FZ508">
        <v>4.245999999999972E-3</v>
      </c>
      <c r="GA508">
        <v>0.78976100000000005</v>
      </c>
      <c r="GB508">
        <v>3</v>
      </c>
      <c r="GC508">
        <v>6</v>
      </c>
    </row>
    <row r="509" spans="1:185" x14ac:dyDescent="0.3">
      <c r="A509" s="36" t="s">
        <v>2198</v>
      </c>
      <c r="B509">
        <v>-3.9183067732365143E-2</v>
      </c>
      <c r="C509">
        <v>1.857799148743426</v>
      </c>
      <c r="D509">
        <v>2.2879051922599851</v>
      </c>
      <c r="E509">
        <v>-1.226300670098792</v>
      </c>
      <c r="F509">
        <v>-0.60697186805235281</v>
      </c>
      <c r="G509">
        <v>1.8332725381511441</v>
      </c>
      <c r="H509">
        <v>-54.121138545102923</v>
      </c>
      <c r="I509">
        <v>0.12689855850771611</v>
      </c>
      <c r="J509">
        <v>0.42028255102859358</v>
      </c>
      <c r="K509">
        <v>0.32307855318661</v>
      </c>
      <c r="L509">
        <v>0.17663429052696389</v>
      </c>
      <c r="M509">
        <v>0.22225872957640641</v>
      </c>
      <c r="N509">
        <v>0.21255931336770539</v>
      </c>
      <c r="O509">
        <v>-0.2497884004076894</v>
      </c>
      <c r="P509">
        <v>-3.7229087039983948E-2</v>
      </c>
      <c r="Q509">
        <v>-0.1435078723856088</v>
      </c>
      <c r="R509">
        <v>4.8448581729972871E-2</v>
      </c>
      <c r="S509">
        <v>1.3057546776663751</v>
      </c>
      <c r="T509">
        <v>-0.68191729530272305</v>
      </c>
      <c r="U509">
        <v>-0.55595286729548676</v>
      </c>
      <c r="V509">
        <v>1.9694130974681281</v>
      </c>
      <c r="W509">
        <v>1.957403760978093</v>
      </c>
      <c r="X509">
        <v>0.20481502074445279</v>
      </c>
      <c r="Y509">
        <v>0.1953366011923329</v>
      </c>
      <c r="Z509">
        <v>6.8152813873973567E-2</v>
      </c>
      <c r="AA509">
        <v>7.9804268317509988E-2</v>
      </c>
      <c r="AB509">
        <v>59.614381454155428</v>
      </c>
      <c r="AC509">
        <v>-0.41771312159961671</v>
      </c>
      <c r="AD509">
        <v>1.951066312384832</v>
      </c>
      <c r="AE509">
        <v>0.6225281423440695</v>
      </c>
      <c r="AF509">
        <v>0.61304972279194958</v>
      </c>
      <c r="AG509">
        <v>0.89154100880053166</v>
      </c>
      <c r="AH509">
        <v>2.1985575613689221E-2</v>
      </c>
      <c r="AI509">
        <v>104.0812632404685</v>
      </c>
      <c r="AJ509">
        <v>-21.239746633607869</v>
      </c>
      <c r="AK509">
        <v>93.162226993012027</v>
      </c>
      <c r="AL509">
        <v>240.32126901975221</v>
      </c>
      <c r="AM509">
        <v>168.39788418112141</v>
      </c>
      <c r="AN509">
        <v>247.7503091777582</v>
      </c>
      <c r="AO509">
        <v>104.02276523197951</v>
      </c>
      <c r="AP509">
        <v>200.8667819875094</v>
      </c>
      <c r="AQ509">
        <v>18.11319757794984</v>
      </c>
      <c r="AR509">
        <v>4.3685845036083908</v>
      </c>
      <c r="AS509">
        <v>10.78364325625788</v>
      </c>
      <c r="AT509">
        <v>-9.3746188938981252</v>
      </c>
      <c r="AU509">
        <v>-4.2762747551019737</v>
      </c>
      <c r="AV509">
        <v>-5.0983441387961523</v>
      </c>
      <c r="AW509">
        <v>2.280505823591279</v>
      </c>
      <c r="AX509">
        <v>1.9060999999999999</v>
      </c>
      <c r="AY509">
        <v>3.2896999999999998</v>
      </c>
      <c r="AZ509">
        <v>1.3835999999999999</v>
      </c>
      <c r="BA509">
        <v>2.1103000000000001</v>
      </c>
      <c r="BB509">
        <v>0.94072946739501684</v>
      </c>
      <c r="BC509">
        <v>0.9294</v>
      </c>
      <c r="BD509">
        <v>0.96199999999999997</v>
      </c>
      <c r="BE509">
        <v>3.2599999999999962E-2</v>
      </c>
      <c r="BF509">
        <v>0.9395</v>
      </c>
      <c r="BG509">
        <v>16.328759145068119</v>
      </c>
      <c r="BH509">
        <v>12.8582</v>
      </c>
      <c r="BI509">
        <v>17.988199999999999</v>
      </c>
      <c r="BJ509">
        <v>5.129999999999999</v>
      </c>
      <c r="BK509">
        <v>16.6523</v>
      </c>
      <c r="BL509">
        <v>7.417732498218597</v>
      </c>
      <c r="BM509">
        <v>2.8264999999999998</v>
      </c>
      <c r="BN509">
        <v>8.2370999999999999</v>
      </c>
      <c r="BO509">
        <v>5.4106000000000014</v>
      </c>
      <c r="BP509">
        <v>8.2370999999999999</v>
      </c>
      <c r="BQ509">
        <v>5.5183666081992104</v>
      </c>
      <c r="BR509">
        <v>2.2385999999999999</v>
      </c>
      <c r="BS509">
        <v>6.1005000000000003</v>
      </c>
      <c r="BT509">
        <v>3.8618999999999999</v>
      </c>
      <c r="BU509">
        <v>6.1005000000000003</v>
      </c>
      <c r="BV509">
        <v>-0.62722878704064178</v>
      </c>
      <c r="BW509">
        <v>-0.98570000000000002</v>
      </c>
      <c r="BX509">
        <v>0.44550000000000001</v>
      </c>
      <c r="BY509">
        <v>1.4312</v>
      </c>
      <c r="BZ509">
        <v>-0.59809999999999997</v>
      </c>
      <c r="CA509">
        <v>-4.8911378211585683</v>
      </c>
      <c r="CB509">
        <v>-5.8468</v>
      </c>
      <c r="CC509">
        <v>-1.6052999999999999</v>
      </c>
      <c r="CD509">
        <v>4.2415000000000003</v>
      </c>
      <c r="CE509">
        <v>-5.5023999999999997</v>
      </c>
      <c r="CF509">
        <v>46.883527190248792</v>
      </c>
      <c r="CG509">
        <v>44.8</v>
      </c>
      <c r="CH509">
        <v>52.4</v>
      </c>
      <c r="CI509">
        <v>7.6000000000000014</v>
      </c>
      <c r="CJ509">
        <v>44.8</v>
      </c>
      <c r="CK509">
        <v>15.51944343412114</v>
      </c>
      <c r="CL509">
        <v>14.8</v>
      </c>
      <c r="CM509">
        <v>17</v>
      </c>
      <c r="CN509">
        <v>2.1999999999999988</v>
      </c>
      <c r="CO509">
        <v>14.8</v>
      </c>
      <c r="CP509">
        <v>41.413424980765647</v>
      </c>
      <c r="CQ509">
        <v>28.5</v>
      </c>
      <c r="CR509">
        <v>44.5</v>
      </c>
      <c r="CS509">
        <v>16</v>
      </c>
      <c r="CT509">
        <v>44.5</v>
      </c>
      <c r="CU509">
        <v>9.408042753739819</v>
      </c>
      <c r="CV509">
        <v>9.1999999999999993</v>
      </c>
      <c r="CW509">
        <v>10.4</v>
      </c>
      <c r="CX509">
        <v>1.2000000000000011</v>
      </c>
      <c r="CY509">
        <v>9.1999999999999993</v>
      </c>
      <c r="CZ509">
        <v>62.06448089716946</v>
      </c>
      <c r="DA509">
        <v>48.4</v>
      </c>
      <c r="DB509">
        <v>80.3</v>
      </c>
      <c r="DC509">
        <v>31.9</v>
      </c>
      <c r="DD509">
        <v>59.2</v>
      </c>
      <c r="DE509">
        <v>6.0864430626281543</v>
      </c>
      <c r="DF509">
        <v>4.8</v>
      </c>
      <c r="DG509">
        <v>7.7</v>
      </c>
      <c r="DH509">
        <v>2.9</v>
      </c>
      <c r="DI509">
        <v>5.6</v>
      </c>
      <c r="DJ509">
        <v>0.233633402308598</v>
      </c>
      <c r="DK509">
        <v>0.22090729783037469</v>
      </c>
      <c r="DL509">
        <v>0.26789366053169728</v>
      </c>
      <c r="DM509">
        <v>4.6986362701322608E-2</v>
      </c>
      <c r="DN509">
        <v>0.22090729783037469</v>
      </c>
      <c r="DO509">
        <v>3.5997146902718509</v>
      </c>
      <c r="DP509">
        <v>3.1110760000000002</v>
      </c>
      <c r="DQ509">
        <v>3.8527300000000002</v>
      </c>
      <c r="DR509">
        <v>0.74165400000000004</v>
      </c>
      <c r="DS509">
        <v>3.6941950000000001</v>
      </c>
      <c r="DT509">
        <v>5.7666279627267309</v>
      </c>
      <c r="DU509">
        <v>5.4488979999999998</v>
      </c>
      <c r="DV509">
        <v>5.8671069999999999</v>
      </c>
      <c r="DW509">
        <v>0.41820900000000011</v>
      </c>
      <c r="DX509">
        <v>5.8671069999999999</v>
      </c>
      <c r="DY509">
        <v>3.8813929183555458</v>
      </c>
      <c r="DZ509">
        <v>3.4244979999999998</v>
      </c>
      <c r="EA509">
        <v>4.0194789999999996</v>
      </c>
      <c r="EB509">
        <v>0.59498099999999976</v>
      </c>
      <c r="EC509">
        <v>4.0194789999999996</v>
      </c>
      <c r="ED509">
        <v>7.1394219701274766</v>
      </c>
      <c r="EE509">
        <v>6.9677870000000004</v>
      </c>
      <c r="EF509">
        <v>7.1803920000000003</v>
      </c>
      <c r="EG509">
        <v>0.21260499999999991</v>
      </c>
      <c r="EH509">
        <v>7.1803920000000003</v>
      </c>
      <c r="EI509">
        <v>7.8983266136058763</v>
      </c>
      <c r="EJ509">
        <v>7.8371320000000004</v>
      </c>
      <c r="EK509">
        <v>8.1598430000000004</v>
      </c>
      <c r="EL509">
        <v>0.32271100000000003</v>
      </c>
      <c r="EM509">
        <v>7.8371320000000004</v>
      </c>
      <c r="EN509">
        <v>18.040516719701941</v>
      </c>
      <c r="EO509">
        <v>15.32957</v>
      </c>
      <c r="EP509">
        <v>22.424119999999998</v>
      </c>
      <c r="EQ509">
        <v>7.0945499999999981</v>
      </c>
      <c r="ER509">
        <v>17.59835</v>
      </c>
      <c r="ES509">
        <v>7.7525983753690833</v>
      </c>
      <c r="ET509">
        <v>7.0781599999999996</v>
      </c>
      <c r="EU509">
        <v>10.57738</v>
      </c>
      <c r="EV509">
        <v>3.4992200000000002</v>
      </c>
      <c r="EW509">
        <v>7.0781599999999996</v>
      </c>
      <c r="EX509">
        <v>10.28791834433285</v>
      </c>
      <c r="EY509">
        <v>7.9273600000000002</v>
      </c>
      <c r="EZ509">
        <v>11.84674</v>
      </c>
      <c r="FA509">
        <v>3.9193799999999999</v>
      </c>
      <c r="FB509">
        <v>10.520189999999999</v>
      </c>
      <c r="FC509">
        <v>0.49285387054602042</v>
      </c>
      <c r="FD509">
        <v>0.4187927666204333</v>
      </c>
      <c r="FE509">
        <v>0.61261074210356781</v>
      </c>
      <c r="FF509">
        <v>0.19381797548313451</v>
      </c>
      <c r="FG509">
        <v>0.48077419552242512</v>
      </c>
      <c r="FH509">
        <v>1.3467922776314281</v>
      </c>
      <c r="FI509">
        <v>1.070945028579303</v>
      </c>
      <c r="FJ509">
        <v>1.486288809521118</v>
      </c>
      <c r="FK509">
        <v>0.41534378094181568</v>
      </c>
      <c r="FL509">
        <v>1.486288809521118</v>
      </c>
      <c r="FM509">
        <v>33.538065138220261</v>
      </c>
      <c r="FN509">
        <v>32.31</v>
      </c>
      <c r="FO509">
        <v>34.799999999999997</v>
      </c>
      <c r="FP509">
        <v>2.4899999999999949</v>
      </c>
      <c r="FQ509">
        <v>33.479999999999997</v>
      </c>
      <c r="FR509">
        <v>274.46831198784332</v>
      </c>
      <c r="FS509">
        <v>265.80520000000001</v>
      </c>
      <c r="FT509">
        <v>280.85000000000002</v>
      </c>
      <c r="FU509">
        <v>15.044800000000009</v>
      </c>
      <c r="FV509">
        <v>276.46938</v>
      </c>
      <c r="FW509">
        <v>0.76649834586600063</v>
      </c>
      <c r="FX509">
        <v>0.75120699999999996</v>
      </c>
      <c r="FY509">
        <v>0.78950200000000004</v>
      </c>
      <c r="FZ509">
        <v>3.8295000000000079E-2</v>
      </c>
      <c r="GA509">
        <v>0.76061999999999996</v>
      </c>
      <c r="GB509">
        <v>7</v>
      </c>
      <c r="GC509">
        <v>29</v>
      </c>
    </row>
    <row r="510" spans="1:185" x14ac:dyDescent="0.3">
      <c r="A510" s="36" t="s">
        <v>2201</v>
      </c>
      <c r="B510">
        <v>-4.0578163756773283E-2</v>
      </c>
      <c r="C510">
        <v>1.862164655428757</v>
      </c>
      <c r="D510">
        <v>2.2818642081099978</v>
      </c>
      <c r="E510">
        <v>-1.206978643243203</v>
      </c>
      <c r="F510">
        <v>-0.62564170733445668</v>
      </c>
      <c r="G510">
        <v>1.8325759377251949</v>
      </c>
      <c r="H510">
        <v>-54.12287767502422</v>
      </c>
      <c r="I510">
        <v>0.12577542606588901</v>
      </c>
      <c r="J510">
        <v>0.4222477597355761</v>
      </c>
      <c r="K510">
        <v>0.31996926758293942</v>
      </c>
      <c r="L510">
        <v>0.17497374178173311</v>
      </c>
      <c r="M510">
        <v>0.22109251803214389</v>
      </c>
      <c r="N510">
        <v>0.20959263425627339</v>
      </c>
      <c r="O510">
        <v>-0.24703016629791349</v>
      </c>
      <c r="P510">
        <v>-3.7437532041640097E-2</v>
      </c>
      <c r="Q510">
        <v>-0.14223495377580089</v>
      </c>
      <c r="R510">
        <v>4.8262220876721322E-2</v>
      </c>
      <c r="S510">
        <v>1.3208859222533651</v>
      </c>
      <c r="T510">
        <v>-0.68318637105840452</v>
      </c>
      <c r="U510">
        <v>-0.55341250199933123</v>
      </c>
      <c r="V510">
        <v>1.968226835796306</v>
      </c>
      <c r="W510">
        <v>1.9557759726377171</v>
      </c>
      <c r="X510">
        <v>0.20753398522149849</v>
      </c>
      <c r="Y510">
        <v>0.19800751444443229</v>
      </c>
      <c r="Z510">
        <v>6.982217588731135E-2</v>
      </c>
      <c r="AA510">
        <v>7.9829931641973995E-2</v>
      </c>
      <c r="AB510">
        <v>59.19672961481519</v>
      </c>
      <c r="AC510">
        <v>-0.413212955068822</v>
      </c>
      <c r="AD510">
        <v>1.9468471031975341</v>
      </c>
      <c r="AE510">
        <v>0.62074694029032074</v>
      </c>
      <c r="AF510">
        <v>0.61122046951325437</v>
      </c>
      <c r="AG510">
        <v>1.007439937601128</v>
      </c>
      <c r="AH510">
        <v>2.0749084466064951E-2</v>
      </c>
      <c r="AI510">
        <v>113.9360253452577</v>
      </c>
      <c r="AJ510">
        <v>5.0533874702598123</v>
      </c>
      <c r="AK510">
        <v>95.337693196664816</v>
      </c>
      <c r="AL510">
        <v>241.41703414417171</v>
      </c>
      <c r="AM510">
        <v>192.70676856986921</v>
      </c>
      <c r="AN510">
        <v>283.10987436111418</v>
      </c>
      <c r="AO510">
        <v>103.5026476487816</v>
      </c>
      <c r="AP510">
        <v>232.83403948380621</v>
      </c>
      <c r="AQ510">
        <v>18.44153297638243</v>
      </c>
      <c r="AR510">
        <v>4.4203581394651668</v>
      </c>
      <c r="AS510">
        <v>11.64814977062737</v>
      </c>
      <c r="AT510">
        <v>-10.27943454074474</v>
      </c>
      <c r="AU510">
        <v>-4.9122910921145957</v>
      </c>
      <c r="AV510">
        <v>-5.367143448630145</v>
      </c>
      <c r="AW510">
        <v>2.1166229142635231</v>
      </c>
      <c r="AX510">
        <v>1.8671</v>
      </c>
      <c r="AY510">
        <v>3.4996</v>
      </c>
      <c r="AZ510">
        <v>1.6325000000000001</v>
      </c>
      <c r="BA510">
        <v>1.9162999999999999</v>
      </c>
      <c r="BB510">
        <v>0.93726791428295841</v>
      </c>
      <c r="BC510">
        <v>0.91679999999999995</v>
      </c>
      <c r="BD510">
        <v>0.97119999999999995</v>
      </c>
      <c r="BE510">
        <v>5.4399999999999997E-2</v>
      </c>
      <c r="BF510">
        <v>0.93220000000000003</v>
      </c>
      <c r="BG510">
        <v>16.90400997818876</v>
      </c>
      <c r="BH510">
        <v>11.420199999999999</v>
      </c>
      <c r="BI510">
        <v>19.741199999999999</v>
      </c>
      <c r="BJ510">
        <v>8.3209999999999997</v>
      </c>
      <c r="BK510">
        <v>17.635400000000001</v>
      </c>
      <c r="BL510">
        <v>7.991346825484972</v>
      </c>
      <c r="BM510">
        <v>3.5301</v>
      </c>
      <c r="BN510">
        <v>8.9999000000000002</v>
      </c>
      <c r="BO510">
        <v>5.4698000000000002</v>
      </c>
      <c r="BP510">
        <v>8.2676999999999996</v>
      </c>
      <c r="BQ510">
        <v>6.0121418933427506</v>
      </c>
      <c r="BR510">
        <v>2.0975999999999999</v>
      </c>
      <c r="BS510">
        <v>6.9355000000000002</v>
      </c>
      <c r="BT510">
        <v>4.8379000000000003</v>
      </c>
      <c r="BU510">
        <v>6.2687999999999997</v>
      </c>
      <c r="BV510">
        <v>-0.81482620074357692</v>
      </c>
      <c r="BW510">
        <v>-1.3646</v>
      </c>
      <c r="BX510">
        <v>0.66310000000000002</v>
      </c>
      <c r="BY510">
        <v>2.0276999999999998</v>
      </c>
      <c r="BZ510">
        <v>-0.96550000000000002</v>
      </c>
      <c r="CA510">
        <v>-5.1973156925991733</v>
      </c>
      <c r="CB510">
        <v>-5.5709</v>
      </c>
      <c r="CC510">
        <v>-2.7606999999999999</v>
      </c>
      <c r="CD510">
        <v>2.8102</v>
      </c>
      <c r="CE510">
        <v>-5.3033000000000001</v>
      </c>
      <c r="CF510">
        <v>50.275834877308057</v>
      </c>
      <c r="CG510">
        <v>47.2</v>
      </c>
      <c r="CH510">
        <v>72.099999999999994</v>
      </c>
      <c r="CI510">
        <v>24.899999999999991</v>
      </c>
      <c r="CJ510">
        <v>47.2</v>
      </c>
      <c r="CK510">
        <v>18.675851122099768</v>
      </c>
      <c r="CL510">
        <v>16.899999999999999</v>
      </c>
      <c r="CM510">
        <v>24</v>
      </c>
      <c r="CN510">
        <v>7.1000000000000014</v>
      </c>
      <c r="CO510">
        <v>16.899999999999999</v>
      </c>
      <c r="CP510">
        <v>53.226264129743143</v>
      </c>
      <c r="CQ510">
        <v>29.8</v>
      </c>
      <c r="CR510">
        <v>54.5</v>
      </c>
      <c r="CS510">
        <v>24.7</v>
      </c>
      <c r="CT510">
        <v>53.5</v>
      </c>
      <c r="CU510">
        <v>9.8008436703027328</v>
      </c>
      <c r="CV510">
        <v>9.3000000000000007</v>
      </c>
      <c r="CW510">
        <v>11.2</v>
      </c>
      <c r="CX510">
        <v>1.899999999999999</v>
      </c>
      <c r="CY510">
        <v>9.3000000000000007</v>
      </c>
      <c r="CZ510">
        <v>48.844143189976407</v>
      </c>
      <c r="DA510">
        <v>44.5</v>
      </c>
      <c r="DB510">
        <v>82.2</v>
      </c>
      <c r="DC510">
        <v>37.700000000000003</v>
      </c>
      <c r="DD510">
        <v>48.4</v>
      </c>
      <c r="DE510">
        <v>8.8459069876617971</v>
      </c>
      <c r="DF510">
        <v>7.6</v>
      </c>
      <c r="DG510">
        <v>12.8</v>
      </c>
      <c r="DH510">
        <v>5.2000000000000011</v>
      </c>
      <c r="DI510">
        <v>7.6</v>
      </c>
      <c r="DJ510">
        <v>0.21611886296651789</v>
      </c>
      <c r="DK510">
        <v>0.2</v>
      </c>
      <c r="DL510">
        <v>0.34235517568850898</v>
      </c>
      <c r="DM510">
        <v>0.142355175688509</v>
      </c>
      <c r="DN510">
        <v>0.2</v>
      </c>
      <c r="DO510">
        <v>3.7186009531116762</v>
      </c>
      <c r="DP510">
        <v>3.2326890000000001</v>
      </c>
      <c r="DQ510">
        <v>4.2219680000000004</v>
      </c>
      <c r="DR510">
        <v>0.98927900000000024</v>
      </c>
      <c r="DS510">
        <v>3.6665899999999998</v>
      </c>
      <c r="DT510">
        <v>5.6450161605683036</v>
      </c>
      <c r="DU510">
        <v>5.4859070000000001</v>
      </c>
      <c r="DV510">
        <v>5.8243119999999999</v>
      </c>
      <c r="DW510">
        <v>0.33840499999999979</v>
      </c>
      <c r="DX510">
        <v>5.8243119999999999</v>
      </c>
      <c r="DY510">
        <v>4.2649794380874324</v>
      </c>
      <c r="DZ510">
        <v>3.2892950000000001</v>
      </c>
      <c r="EA510">
        <v>4.4723670000000002</v>
      </c>
      <c r="EB510">
        <v>1.1830719999999999</v>
      </c>
      <c r="EC510">
        <v>4.3345390000000004</v>
      </c>
      <c r="ED510">
        <v>7.1611738895462853</v>
      </c>
      <c r="EE510">
        <v>7.0634490000000003</v>
      </c>
      <c r="EF510">
        <v>7.2363850000000003</v>
      </c>
      <c r="EG510">
        <v>0.17293600000000001</v>
      </c>
      <c r="EH510">
        <v>7.1622469999999998</v>
      </c>
      <c r="EI510">
        <v>7.8701108795551526</v>
      </c>
      <c r="EJ510">
        <v>7.7528199999999998</v>
      </c>
      <c r="EK510">
        <v>7.990513</v>
      </c>
      <c r="EL510">
        <v>0.23769300000000021</v>
      </c>
      <c r="EM510">
        <v>7.8724410000000002</v>
      </c>
      <c r="EN510">
        <v>20.92469120656942</v>
      </c>
      <c r="EO510">
        <v>16.781749999999999</v>
      </c>
      <c r="EP510">
        <v>24.912859999999998</v>
      </c>
      <c r="EQ510">
        <v>8.1311099999999996</v>
      </c>
      <c r="ER510">
        <v>21.47775</v>
      </c>
      <c r="ES510">
        <v>8.9401002518361743</v>
      </c>
      <c r="ET510">
        <v>7.2800900000000004</v>
      </c>
      <c r="EU510">
        <v>10.74371</v>
      </c>
      <c r="EV510">
        <v>3.4636200000000001</v>
      </c>
      <c r="EW510">
        <v>8.7885600000000004</v>
      </c>
      <c r="EX510">
        <v>11.98459095473325</v>
      </c>
      <c r="EY510">
        <v>9.5016599999999993</v>
      </c>
      <c r="EZ510">
        <v>14.305770000000001</v>
      </c>
      <c r="FA510">
        <v>4.8041100000000014</v>
      </c>
      <c r="FB510">
        <v>12.68919</v>
      </c>
      <c r="FC510">
        <v>0.51427787209860476</v>
      </c>
      <c r="FD510">
        <v>0.41245448235724369</v>
      </c>
      <c r="FE510">
        <v>0.61229733343295434</v>
      </c>
      <c r="FF510">
        <v>0.19984285107571059</v>
      </c>
      <c r="FG510">
        <v>0.52787070826631854</v>
      </c>
      <c r="FH510">
        <v>1.3412561793006581</v>
      </c>
      <c r="FI510">
        <v>0.95678559406333796</v>
      </c>
      <c r="FJ510">
        <v>1.4438303885960839</v>
      </c>
      <c r="FK510">
        <v>0.48704479453274602</v>
      </c>
      <c r="FL510">
        <v>1.4438303885960839</v>
      </c>
      <c r="FM510">
        <v>35.094851700226549</v>
      </c>
      <c r="FN510">
        <v>33.36</v>
      </c>
      <c r="FO510">
        <v>35.479999999999997</v>
      </c>
      <c r="FP510">
        <v>2.119999999999997</v>
      </c>
      <c r="FQ510">
        <v>34.79</v>
      </c>
      <c r="FR510">
        <v>302.86318860206359</v>
      </c>
      <c r="FS510">
        <v>297.11671999999999</v>
      </c>
      <c r="FT510">
        <v>308.87542000000002</v>
      </c>
      <c r="FU510">
        <v>11.758700000000029</v>
      </c>
      <c r="FV510">
        <v>301.77087</v>
      </c>
      <c r="FW510">
        <v>0.76678814000743878</v>
      </c>
      <c r="FX510">
        <v>0.75389499999999998</v>
      </c>
      <c r="FY510">
        <v>0.77916300000000005</v>
      </c>
      <c r="FZ510">
        <v>2.5268000000000072E-2</v>
      </c>
      <c r="GA510">
        <v>0.76933600000000002</v>
      </c>
      <c r="GB510">
        <v>6</v>
      </c>
      <c r="GC510">
        <v>23</v>
      </c>
    </row>
    <row r="511" spans="1:185" x14ac:dyDescent="0.3">
      <c r="A511" s="36" t="s">
        <v>2204</v>
      </c>
      <c r="B511">
        <v>-3.8032583946851183E-2</v>
      </c>
      <c r="C511">
        <v>1.8873723119779779</v>
      </c>
      <c r="D511">
        <v>2.2219088797689031</v>
      </c>
      <c r="E511">
        <v>-1.1577143381154471</v>
      </c>
      <c r="F511">
        <v>-0.63065781716375313</v>
      </c>
      <c r="G511">
        <v>1.788384836132644</v>
      </c>
      <c r="H511">
        <v>-54.11607270904679</v>
      </c>
      <c r="I511">
        <v>0.1317359767283568</v>
      </c>
      <c r="J511">
        <v>0.44383808602320229</v>
      </c>
      <c r="K511">
        <v>0.32113020574609291</v>
      </c>
      <c r="L511">
        <v>0.17680439984258381</v>
      </c>
      <c r="M511">
        <v>0.22190496609928551</v>
      </c>
      <c r="N511">
        <v>0.20826143808447861</v>
      </c>
      <c r="O511">
        <v>-0.25434511172143021</v>
      </c>
      <c r="P511">
        <v>-4.6083673636951511E-2</v>
      </c>
      <c r="Q511">
        <v>-0.1502105551982181</v>
      </c>
      <c r="R511">
        <v>5.4181345576094428E-2</v>
      </c>
      <c r="S511">
        <v>1.3139075460053311</v>
      </c>
      <c r="T511">
        <v>-0.6875306654871618</v>
      </c>
      <c r="U511">
        <v>-0.55840206580250451</v>
      </c>
      <c r="V511">
        <v>1.969710485543172</v>
      </c>
      <c r="W511">
        <v>1.9561991175379061</v>
      </c>
      <c r="X511">
        <v>0.19649681948836231</v>
      </c>
      <c r="Y511">
        <v>0.19030192560720699</v>
      </c>
      <c r="Z511">
        <v>7.0750356221222221E-2</v>
      </c>
      <c r="AA511">
        <v>8.1083373108654377E-2</v>
      </c>
      <c r="AB511">
        <v>60.734751913065899</v>
      </c>
      <c r="AC511">
        <v>-0.42406448781427919</v>
      </c>
      <c r="AD511">
        <v>1.954044497775832</v>
      </c>
      <c r="AE511">
        <v>0.62056130730264147</v>
      </c>
      <c r="AF511">
        <v>0.61436641342148623</v>
      </c>
      <c r="AG511">
        <v>0.75032990008006906</v>
      </c>
      <c r="AH511">
        <v>2.3348805260797609E-2</v>
      </c>
      <c r="AI511">
        <v>119.7948633984622</v>
      </c>
      <c r="AJ511">
        <v>-7.4597567284572008</v>
      </c>
      <c r="AK511">
        <v>102.5892446083521</v>
      </c>
      <c r="AL511">
        <v>264.25517280494239</v>
      </c>
      <c r="AM511">
        <v>180.2857109200408</v>
      </c>
      <c r="AN511">
        <v>269.14842794231652</v>
      </c>
      <c r="AO511">
        <v>119.19736095359831</v>
      </c>
      <c r="AP511">
        <v>213.63570607233331</v>
      </c>
      <c r="AQ511">
        <v>18.78654866033138</v>
      </c>
      <c r="AR511">
        <v>4.6145837225538662</v>
      </c>
      <c r="AS511">
        <v>10.84525417911828</v>
      </c>
      <c r="AT511">
        <v>-9.5059728168537383</v>
      </c>
      <c r="AU511">
        <v>-4.6739492393513906</v>
      </c>
      <c r="AV511">
        <v>-4.8320235775023459</v>
      </c>
      <c r="AW511">
        <v>2.623431713323586</v>
      </c>
      <c r="AX511">
        <v>1.0209999999999999</v>
      </c>
      <c r="AY511">
        <v>2.88</v>
      </c>
      <c r="AZ511">
        <v>1.859</v>
      </c>
      <c r="BA511">
        <v>1.0209999999999999</v>
      </c>
      <c r="BB511">
        <v>0.94817021240810884</v>
      </c>
      <c r="BC511">
        <v>0.91900000000000004</v>
      </c>
      <c r="BD511">
        <v>0.95979999999999999</v>
      </c>
      <c r="BE511">
        <v>4.0799999999999947E-2</v>
      </c>
      <c r="BF511">
        <v>0.91900000000000004</v>
      </c>
      <c r="BG511">
        <v>15.183143740997361</v>
      </c>
      <c r="BH511">
        <v>13.158300000000001</v>
      </c>
      <c r="BI511">
        <v>19.654900000000001</v>
      </c>
      <c r="BJ511">
        <v>6.4966000000000008</v>
      </c>
      <c r="BK511">
        <v>19.654900000000001</v>
      </c>
      <c r="BL511">
        <v>6.8291971611416544</v>
      </c>
      <c r="BM511">
        <v>3.9296000000000002</v>
      </c>
      <c r="BN511">
        <v>7.0369999999999999</v>
      </c>
      <c r="BO511">
        <v>3.1074000000000002</v>
      </c>
      <c r="BP511">
        <v>6.3</v>
      </c>
      <c r="BQ511">
        <v>4.5915599355906096</v>
      </c>
      <c r="BR511">
        <v>3.1758999999999999</v>
      </c>
      <c r="BS511">
        <v>5.1128999999999998</v>
      </c>
      <c r="BT511">
        <v>1.9370000000000001</v>
      </c>
      <c r="BU511">
        <v>3.9388999999999998</v>
      </c>
      <c r="BV511">
        <v>0.26640803386938422</v>
      </c>
      <c r="BW511">
        <v>-1.1930000000000001</v>
      </c>
      <c r="BX511">
        <v>2.2536</v>
      </c>
      <c r="BY511">
        <v>3.4466000000000001</v>
      </c>
      <c r="BZ511">
        <v>0.89559999999999995</v>
      </c>
      <c r="CA511">
        <v>-4.8579656464555656</v>
      </c>
      <c r="CB511">
        <v>-5.5388000000000002</v>
      </c>
      <c r="CC511">
        <v>-1.9829000000000001</v>
      </c>
      <c r="CD511">
        <v>3.5558999999999998</v>
      </c>
      <c r="CE511">
        <v>-4.8345000000000002</v>
      </c>
      <c r="CF511">
        <v>55.512721869983132</v>
      </c>
      <c r="CG511">
        <v>48.3</v>
      </c>
      <c r="CH511">
        <v>59.7</v>
      </c>
      <c r="CI511">
        <v>11.400000000000009</v>
      </c>
      <c r="CJ511">
        <v>48.3</v>
      </c>
      <c r="CK511">
        <v>17.680941738336511</v>
      </c>
      <c r="CL511">
        <v>15.5</v>
      </c>
      <c r="CM511">
        <v>18.100000000000001</v>
      </c>
      <c r="CN511">
        <v>2.600000000000001</v>
      </c>
      <c r="CO511">
        <v>15.5</v>
      </c>
      <c r="CP511">
        <v>37.420887278365768</v>
      </c>
      <c r="CQ511">
        <v>32.299999999999997</v>
      </c>
      <c r="CR511">
        <v>49.2</v>
      </c>
      <c r="CS511">
        <v>16.900000000000009</v>
      </c>
      <c r="CT511">
        <v>40.799999999999997</v>
      </c>
      <c r="CU511">
        <v>9.4157832625626501</v>
      </c>
      <c r="CV511">
        <v>9.1</v>
      </c>
      <c r="CW511">
        <v>10.8</v>
      </c>
      <c r="CX511">
        <v>1.7000000000000011</v>
      </c>
      <c r="CY511">
        <v>10.1</v>
      </c>
      <c r="CZ511">
        <v>75.478054719225085</v>
      </c>
      <c r="DA511">
        <v>67.3</v>
      </c>
      <c r="DB511">
        <v>82.6</v>
      </c>
      <c r="DC511">
        <v>15.3</v>
      </c>
      <c r="DD511">
        <v>75.3</v>
      </c>
      <c r="DE511">
        <v>8.0969557059321282</v>
      </c>
      <c r="DF511">
        <v>5.0999999999999996</v>
      </c>
      <c r="DG511">
        <v>8.3000000000000007</v>
      </c>
      <c r="DH511">
        <v>3.2000000000000011</v>
      </c>
      <c r="DI511">
        <v>5.4</v>
      </c>
      <c r="DJ511">
        <v>0.26007499937820833</v>
      </c>
      <c r="DK511">
        <v>0.21924648206990471</v>
      </c>
      <c r="DL511">
        <v>0.28469241773962811</v>
      </c>
      <c r="DM511">
        <v>6.5445935669723398E-2</v>
      </c>
      <c r="DN511">
        <v>0.21924648206990471</v>
      </c>
      <c r="DO511">
        <v>3.2795120852552362</v>
      </c>
      <c r="DP511">
        <v>3.168202</v>
      </c>
      <c r="DQ511">
        <v>3.7971970000000002</v>
      </c>
      <c r="DR511">
        <v>0.62899500000000019</v>
      </c>
      <c r="DS511">
        <v>3.5056020000000001</v>
      </c>
      <c r="DT511">
        <v>5.6474163196500271</v>
      </c>
      <c r="DU511">
        <v>5.5522809999999998</v>
      </c>
      <c r="DV511">
        <v>5.9668419999999998</v>
      </c>
      <c r="DW511">
        <v>0.41456100000000001</v>
      </c>
      <c r="DX511">
        <v>5.9668419999999998</v>
      </c>
      <c r="DY511">
        <v>3.5825349763257348</v>
      </c>
      <c r="DZ511">
        <v>3.323353</v>
      </c>
      <c r="EA511">
        <v>4.1249459999999996</v>
      </c>
      <c r="EB511">
        <v>0.80159299999999956</v>
      </c>
      <c r="EC511">
        <v>3.9659970000000002</v>
      </c>
      <c r="ED511">
        <v>7.0914809949766404</v>
      </c>
      <c r="EE511">
        <v>6.9585330000000001</v>
      </c>
      <c r="EF511">
        <v>7.5272230000000002</v>
      </c>
      <c r="EG511">
        <v>0.56869000000000014</v>
      </c>
      <c r="EH511">
        <v>7.5272230000000002</v>
      </c>
      <c r="EI511">
        <v>8.0123677784290237</v>
      </c>
      <c r="EJ511">
        <v>7.7966170000000004</v>
      </c>
      <c r="EK511">
        <v>8.1817410000000006</v>
      </c>
      <c r="EL511">
        <v>0.38512400000000019</v>
      </c>
      <c r="EM511">
        <v>7.7966170000000004</v>
      </c>
      <c r="EN511">
        <v>20.78541118176414</v>
      </c>
      <c r="EO511">
        <v>14.232379999999999</v>
      </c>
      <c r="EP511">
        <v>22.115400000000001</v>
      </c>
      <c r="EQ511">
        <v>7.8830200000000019</v>
      </c>
      <c r="ER511">
        <v>14.232379999999999</v>
      </c>
      <c r="ES511">
        <v>7.7781081158999079</v>
      </c>
      <c r="ET511">
        <v>7.0598400000000003</v>
      </c>
      <c r="EU511">
        <v>10.711639999999999</v>
      </c>
      <c r="EV511">
        <v>3.6517999999999988</v>
      </c>
      <c r="EW511">
        <v>7.2864599999999999</v>
      </c>
      <c r="EX511">
        <v>13.00730306586423</v>
      </c>
      <c r="EY511">
        <v>5.9756499999999999</v>
      </c>
      <c r="EZ511">
        <v>13.26085</v>
      </c>
      <c r="FA511">
        <v>7.2851999999999997</v>
      </c>
      <c r="FB511">
        <v>6.9459200000000001</v>
      </c>
      <c r="FC511">
        <v>0.51282357223993347</v>
      </c>
      <c r="FD511">
        <v>0.35114532444177099</v>
      </c>
      <c r="FE511">
        <v>0.54563743436863998</v>
      </c>
      <c r="FF511">
        <v>0.19449210992686891</v>
      </c>
      <c r="FG511">
        <v>0.35114532444177099</v>
      </c>
      <c r="FH511">
        <v>1.703906590000474</v>
      </c>
      <c r="FI511">
        <v>0.55786508881926578</v>
      </c>
      <c r="FJ511">
        <v>1.878349934276131</v>
      </c>
      <c r="FK511">
        <v>1.320484845456865</v>
      </c>
      <c r="FL511">
        <v>0.95326399925340977</v>
      </c>
      <c r="FM511">
        <v>35.685781580812048</v>
      </c>
      <c r="FN511">
        <v>33.71</v>
      </c>
      <c r="FO511">
        <v>36.51</v>
      </c>
      <c r="FP511">
        <v>2.7999999999999972</v>
      </c>
      <c r="FQ511">
        <v>34.26</v>
      </c>
      <c r="FR511">
        <v>283.34607647496688</v>
      </c>
      <c r="FS511">
        <v>279.02967999999998</v>
      </c>
      <c r="FT511">
        <v>294.74083000000002</v>
      </c>
      <c r="FU511">
        <v>15.71115000000003</v>
      </c>
      <c r="FV511">
        <v>288.65377999999998</v>
      </c>
      <c r="FW511">
        <v>0.77509775984458273</v>
      </c>
      <c r="FX511">
        <v>0.74840899999999999</v>
      </c>
      <c r="FY511">
        <v>0.78603699999999999</v>
      </c>
      <c r="FZ511">
        <v>3.7627999999999988E-2</v>
      </c>
      <c r="GA511">
        <v>0.7611</v>
      </c>
      <c r="GB511">
        <v>8</v>
      </c>
      <c r="GC511">
        <v>50</v>
      </c>
    </row>
    <row r="512" spans="1:185" x14ac:dyDescent="0.3">
      <c r="A512" s="36" t="s">
        <v>2207</v>
      </c>
      <c r="B512">
        <v>-4.0669433538889473E-2</v>
      </c>
      <c r="C512">
        <v>1.85955216559562</v>
      </c>
      <c r="D512">
        <v>2.2999314928011132</v>
      </c>
      <c r="E512">
        <v>-1.244172711245555</v>
      </c>
      <c r="F512">
        <v>-0.59589059342910944</v>
      </c>
      <c r="G512">
        <v>1.840041580735027</v>
      </c>
      <c r="H512">
        <v>-54.122519583503077</v>
      </c>
      <c r="I512">
        <v>0.1305926657211457</v>
      </c>
      <c r="J512">
        <v>0.44928537889543108</v>
      </c>
      <c r="K512">
        <v>0.32241021046570228</v>
      </c>
      <c r="L512">
        <v>0.17519912635054349</v>
      </c>
      <c r="M512">
        <v>0.22082282014023599</v>
      </c>
      <c r="N512">
        <v>0.22073801432374399</v>
      </c>
      <c r="O512">
        <v>-0.2490569013283177</v>
      </c>
      <c r="P512">
        <v>-2.831888700457369E-2</v>
      </c>
      <c r="Q512">
        <v>-0.13868629155628531</v>
      </c>
      <c r="R512">
        <v>4.3570227718516492E-2</v>
      </c>
      <c r="S512">
        <v>1.3109973832575239</v>
      </c>
      <c r="T512">
        <v>-0.67999446028028232</v>
      </c>
      <c r="U512">
        <v>-0.55345646630612411</v>
      </c>
      <c r="V512">
        <v>1.9689579895661</v>
      </c>
      <c r="W512">
        <v>1.9571608278817949</v>
      </c>
      <c r="X512">
        <v>0.20649072190698509</v>
      </c>
      <c r="Y512">
        <v>0.19715411388686019</v>
      </c>
      <c r="Z512">
        <v>6.8394365393685944E-2</v>
      </c>
      <c r="AA512">
        <v>8.0924254841986343E-2</v>
      </c>
      <c r="AB512">
        <v>59.632664925941462</v>
      </c>
      <c r="AC512">
        <v>-0.41648291306359259</v>
      </c>
      <c r="AD512">
        <v>1.9507120073490349</v>
      </c>
      <c r="AE512">
        <v>0.62297363497057756</v>
      </c>
      <c r="AF512">
        <v>0.61363702695045286</v>
      </c>
      <c r="AG512">
        <v>1.000362750464836</v>
      </c>
      <c r="AH512">
        <v>2.0804909645417261E-2</v>
      </c>
      <c r="AI512">
        <v>106.6401323517309</v>
      </c>
      <c r="AJ512">
        <v>-19.97010681367577</v>
      </c>
      <c r="AK512">
        <v>99.736062914438676</v>
      </c>
      <c r="AL512">
        <v>240.1545764572285</v>
      </c>
      <c r="AM512">
        <v>152.70343329149151</v>
      </c>
      <c r="AN512">
        <v>234.06981384862419</v>
      </c>
      <c r="AO512">
        <v>89.803413629022288</v>
      </c>
      <c r="AP512">
        <v>188.1015828980434</v>
      </c>
      <c r="AQ512">
        <v>17.694344439375431</v>
      </c>
      <c r="AR512">
        <v>4.3615001656436672</v>
      </c>
      <c r="AS512">
        <v>10.74423805036623</v>
      </c>
      <c r="AT512">
        <v>-8.4077628187416007</v>
      </c>
      <c r="AU512">
        <v>-3.1039706948138259</v>
      </c>
      <c r="AV512">
        <v>-5.3037921239277761</v>
      </c>
      <c r="AW512">
        <v>2.089000778051854</v>
      </c>
      <c r="AX512">
        <v>1.9569000000000001</v>
      </c>
      <c r="AY512">
        <v>3.0579000000000001</v>
      </c>
      <c r="AZ512">
        <v>1.101</v>
      </c>
      <c r="BA512">
        <v>1.9569000000000001</v>
      </c>
      <c r="BB512">
        <v>0.94066597867048685</v>
      </c>
      <c r="BC512">
        <v>0.93510000000000004</v>
      </c>
      <c r="BD512">
        <v>0.96040000000000003</v>
      </c>
      <c r="BE512">
        <v>2.5299999999999989E-2</v>
      </c>
      <c r="BF512">
        <v>0.93969999999999998</v>
      </c>
      <c r="BG512">
        <v>16.401122089738362</v>
      </c>
      <c r="BH512">
        <v>13.154999999999999</v>
      </c>
      <c r="BI512">
        <v>17.2073</v>
      </c>
      <c r="BJ512">
        <v>4.0523000000000007</v>
      </c>
      <c r="BK512">
        <v>16.629300000000001</v>
      </c>
      <c r="BL512">
        <v>7.8576023502428738</v>
      </c>
      <c r="BM512">
        <v>3.2595000000000001</v>
      </c>
      <c r="BN512">
        <v>8.3858999999999995</v>
      </c>
      <c r="BO512">
        <v>5.1263999999999994</v>
      </c>
      <c r="BP512">
        <v>8.3858999999999995</v>
      </c>
      <c r="BQ512">
        <v>5.813177161023674</v>
      </c>
      <c r="BR512">
        <v>2.5867</v>
      </c>
      <c r="BS512">
        <v>6.2927</v>
      </c>
      <c r="BT512">
        <v>3.706</v>
      </c>
      <c r="BU512">
        <v>6.1166</v>
      </c>
      <c r="BV512">
        <v>-0.58019490383590477</v>
      </c>
      <c r="BW512">
        <v>-1.3213999999999999</v>
      </c>
      <c r="BX512">
        <v>-0.39340000000000003</v>
      </c>
      <c r="BY512">
        <v>0.92799999999999994</v>
      </c>
      <c r="BZ512">
        <v>-0.39340000000000003</v>
      </c>
      <c r="CA512">
        <v>-5.2330130781746718</v>
      </c>
      <c r="CB512">
        <v>-5.7232000000000003</v>
      </c>
      <c r="CC512">
        <v>-1.7296</v>
      </c>
      <c r="CD512">
        <v>3.9935999999999998</v>
      </c>
      <c r="CE512">
        <v>-5.7232000000000003</v>
      </c>
      <c r="CF512">
        <v>45.968230950580761</v>
      </c>
      <c r="CG512">
        <v>44.8</v>
      </c>
      <c r="CH512">
        <v>52.4</v>
      </c>
      <c r="CI512">
        <v>7.6000000000000014</v>
      </c>
      <c r="CJ512">
        <v>44.8</v>
      </c>
      <c r="CK512">
        <v>15.10103218033337</v>
      </c>
      <c r="CL512">
        <v>14.8</v>
      </c>
      <c r="CM512">
        <v>16.899999999999999</v>
      </c>
      <c r="CN512">
        <v>2.0999999999999979</v>
      </c>
      <c r="CO512">
        <v>14.8</v>
      </c>
      <c r="CP512">
        <v>40.379137866820898</v>
      </c>
      <c r="CQ512">
        <v>29.3</v>
      </c>
      <c r="CR512">
        <v>44.2</v>
      </c>
      <c r="CS512">
        <v>14.9</v>
      </c>
      <c r="CT512">
        <v>44.2</v>
      </c>
      <c r="CU512">
        <v>9.3142383727335307</v>
      </c>
      <c r="CV512">
        <v>9.1999999999999993</v>
      </c>
      <c r="CW512">
        <v>10.5</v>
      </c>
      <c r="CX512">
        <v>1.3000000000000009</v>
      </c>
      <c r="CY512">
        <v>9.1999999999999993</v>
      </c>
      <c r="CZ512">
        <v>48.543879926599303</v>
      </c>
      <c r="DA512">
        <v>34.799999999999997</v>
      </c>
      <c r="DB512">
        <v>65.7</v>
      </c>
      <c r="DC512">
        <v>30.900000000000009</v>
      </c>
      <c r="DD512">
        <v>45.3</v>
      </c>
      <c r="DE512">
        <v>5.7820697683630202</v>
      </c>
      <c r="DF512">
        <v>4.8</v>
      </c>
      <c r="DG512">
        <v>7.4</v>
      </c>
      <c r="DH512">
        <v>2.600000000000001</v>
      </c>
      <c r="DI512">
        <v>5.6</v>
      </c>
      <c r="DJ512">
        <v>0.2445622224655862</v>
      </c>
      <c r="DK512">
        <v>0.2367864693446089</v>
      </c>
      <c r="DL512">
        <v>0.28807036833424959</v>
      </c>
      <c r="DM512">
        <v>5.1283898989640718E-2</v>
      </c>
      <c r="DN512">
        <v>0.2367864693446089</v>
      </c>
      <c r="DO512">
        <v>3.527997367606508</v>
      </c>
      <c r="DP512">
        <v>3.2819060000000002</v>
      </c>
      <c r="DQ512">
        <v>3.8538480000000002</v>
      </c>
      <c r="DR512">
        <v>0.57194199999999995</v>
      </c>
      <c r="DS512">
        <v>3.6234709999999999</v>
      </c>
      <c r="DT512">
        <v>5.746052334746949</v>
      </c>
      <c r="DU512">
        <v>5.5094440000000002</v>
      </c>
      <c r="DV512">
        <v>5.8788960000000001</v>
      </c>
      <c r="DW512">
        <v>0.36945199999999989</v>
      </c>
      <c r="DX512">
        <v>5.8668990000000001</v>
      </c>
      <c r="DY512">
        <v>3.8180173742399379</v>
      </c>
      <c r="DZ512">
        <v>3.3383219999999998</v>
      </c>
      <c r="EA512">
        <v>4.0330810000000001</v>
      </c>
      <c r="EB512">
        <v>0.69475900000000035</v>
      </c>
      <c r="EC512">
        <v>4.0330810000000001</v>
      </c>
      <c r="ED512">
        <v>6.5290859159610122</v>
      </c>
      <c r="EE512">
        <v>6.3630800000000001</v>
      </c>
      <c r="EF512">
        <v>6.5561350000000003</v>
      </c>
      <c r="EG512">
        <v>0.1930550000000002</v>
      </c>
      <c r="EH512">
        <v>6.5561350000000003</v>
      </c>
      <c r="EI512">
        <v>7.4205350158489098</v>
      </c>
      <c r="EJ512">
        <v>7.3389040000000003</v>
      </c>
      <c r="EK512">
        <v>8.1537410000000001</v>
      </c>
      <c r="EL512">
        <v>0.81483699999999981</v>
      </c>
      <c r="EM512">
        <v>7.3389040000000003</v>
      </c>
      <c r="EN512">
        <v>17.233221919093431</v>
      </c>
      <c r="EO512">
        <v>16.657350000000001</v>
      </c>
      <c r="EP512">
        <v>21.16676</v>
      </c>
      <c r="EQ512">
        <v>4.509409999999999</v>
      </c>
      <c r="ER512">
        <v>16.67633</v>
      </c>
      <c r="ES512">
        <v>7.299727115283055</v>
      </c>
      <c r="ET512">
        <v>7.0758900000000002</v>
      </c>
      <c r="EU512">
        <v>10.576499999999999</v>
      </c>
      <c r="EV512">
        <v>3.5006099999999991</v>
      </c>
      <c r="EW512">
        <v>7.0758900000000002</v>
      </c>
      <c r="EX512">
        <v>9.933494803810369</v>
      </c>
      <c r="EY512">
        <v>9.3830299999999998</v>
      </c>
      <c r="EZ512">
        <v>10.63463</v>
      </c>
      <c r="FA512">
        <v>1.2516</v>
      </c>
      <c r="FB512">
        <v>9.6004400000000008</v>
      </c>
      <c r="FC512">
        <v>0.51231593427092981</v>
      </c>
      <c r="FD512">
        <v>0.49519618953394212</v>
      </c>
      <c r="FE512">
        <v>0.62925368661758707</v>
      </c>
      <c r="FF512">
        <v>0.13405749708364501</v>
      </c>
      <c r="FG512">
        <v>0.49576043436744521</v>
      </c>
      <c r="FH512">
        <v>1.3713787792812231</v>
      </c>
      <c r="FI512">
        <v>0.97859124008713283</v>
      </c>
      <c r="FJ512">
        <v>1.496715836465967</v>
      </c>
      <c r="FK512">
        <v>0.51812459637883412</v>
      </c>
      <c r="FL512">
        <v>1.3567819737163811</v>
      </c>
      <c r="FM512">
        <v>32.428292152243003</v>
      </c>
      <c r="FN512">
        <v>31.32</v>
      </c>
      <c r="FO512">
        <v>32.64</v>
      </c>
      <c r="FP512">
        <v>1.32</v>
      </c>
      <c r="FQ512">
        <v>32.64</v>
      </c>
      <c r="FR512">
        <v>260.31129137264588</v>
      </c>
      <c r="FS512">
        <v>255.9846</v>
      </c>
      <c r="FT512">
        <v>267.12704000000002</v>
      </c>
      <c r="FU512">
        <v>11.14244000000002</v>
      </c>
      <c r="FV512">
        <v>262.85307</v>
      </c>
      <c r="FW512">
        <v>0.77740475533157372</v>
      </c>
      <c r="FX512">
        <v>0.75968000000000002</v>
      </c>
      <c r="FY512">
        <v>0.78992499999999999</v>
      </c>
      <c r="FZ512">
        <v>3.024499999999997E-2</v>
      </c>
      <c r="GA512">
        <v>0.76962399999999997</v>
      </c>
      <c r="GB512">
        <v>7</v>
      </c>
      <c r="GC512">
        <v>30</v>
      </c>
    </row>
    <row r="513" spans="1:185" x14ac:dyDescent="0.3">
      <c r="A513" s="36" t="s">
        <v>2210</v>
      </c>
      <c r="B513">
        <v>-3.9565343386978397E-2</v>
      </c>
      <c r="C513">
        <v>1.878654040730289</v>
      </c>
      <c r="D513">
        <v>2.282791490945129</v>
      </c>
      <c r="E513">
        <v>-1.2347689022743591</v>
      </c>
      <c r="F513">
        <v>-0.59165160858449961</v>
      </c>
      <c r="G513">
        <v>1.826450029409842</v>
      </c>
      <c r="H513">
        <v>-54.120929128313527</v>
      </c>
      <c r="I513">
        <v>0.13163820395202011</v>
      </c>
      <c r="J513">
        <v>0.47499836145412638</v>
      </c>
      <c r="K513">
        <v>0.32063345397476939</v>
      </c>
      <c r="L513">
        <v>0.1800555779408079</v>
      </c>
      <c r="M513">
        <v>0.22518126836949359</v>
      </c>
      <c r="N513">
        <v>0.21553955974861899</v>
      </c>
      <c r="O513">
        <v>-0.25187380486135469</v>
      </c>
      <c r="P513">
        <v>-3.6334245112735697E-2</v>
      </c>
      <c r="Q513">
        <v>-0.14410463856522571</v>
      </c>
      <c r="R513">
        <v>4.8175471725566743E-2</v>
      </c>
      <c r="S513">
        <v>1.3148735783871051</v>
      </c>
      <c r="T513">
        <v>-0.68174113450152041</v>
      </c>
      <c r="U513">
        <v>-0.55367976297536559</v>
      </c>
      <c r="V513">
        <v>1.968633499457294</v>
      </c>
      <c r="W513">
        <v>1.956722811973997</v>
      </c>
      <c r="X513">
        <v>0.20529032260332761</v>
      </c>
      <c r="Y513">
        <v>0.1969242487224421</v>
      </c>
      <c r="Z513">
        <v>6.792295111303473E-2</v>
      </c>
      <c r="AA513">
        <v>7.928957458594374E-2</v>
      </c>
      <c r="AB513">
        <v>59.594453362277058</v>
      </c>
      <c r="AC513">
        <v>-0.41729660919221512</v>
      </c>
      <c r="AD513">
        <v>1.9478224331855041</v>
      </c>
      <c r="AE513">
        <v>0.62258693179554281</v>
      </c>
      <c r="AF513">
        <v>0.61422085791465719</v>
      </c>
      <c r="AG513">
        <v>1.0004104515159511</v>
      </c>
      <c r="AH513">
        <v>2.0561381911899299E-2</v>
      </c>
      <c r="AI513">
        <v>110.8003330910571</v>
      </c>
      <c r="AJ513">
        <v>-12.50592665525615</v>
      </c>
      <c r="AK513">
        <v>102.3713316328853</v>
      </c>
      <c r="AL513">
        <v>242.53561843843411</v>
      </c>
      <c r="AM513">
        <v>152.74237927036009</v>
      </c>
      <c r="AN513">
        <v>234.03129564598569</v>
      </c>
      <c r="AO513">
        <v>89.017430500496616</v>
      </c>
      <c r="AP513">
        <v>188.31223551727311</v>
      </c>
      <c r="AQ513">
        <v>17.713573095642548</v>
      </c>
      <c r="AR513">
        <v>4.4043428180606634</v>
      </c>
      <c r="AS513">
        <v>10.743065573101269</v>
      </c>
      <c r="AT513">
        <v>-8.4114100922130817</v>
      </c>
      <c r="AU513">
        <v>-3.1208746705686208</v>
      </c>
      <c r="AV513">
        <v>-5.2905354216444591</v>
      </c>
      <c r="AW513">
        <v>1.939837732406023</v>
      </c>
      <c r="AX513">
        <v>1.2364999999999999</v>
      </c>
      <c r="AY513">
        <v>2.8468</v>
      </c>
      <c r="AZ513">
        <v>1.6103000000000001</v>
      </c>
      <c r="BA513">
        <v>1.2364999999999999</v>
      </c>
      <c r="BB513">
        <v>0.9405287537745407</v>
      </c>
      <c r="BC513">
        <v>0.93540000000000001</v>
      </c>
      <c r="BD513">
        <v>0.96830000000000005</v>
      </c>
      <c r="BE513">
        <v>3.290000000000004E-2</v>
      </c>
      <c r="BF513">
        <v>0.93979999999999997</v>
      </c>
      <c r="BG513">
        <v>16.435786612978411</v>
      </c>
      <c r="BH513">
        <v>12.0191</v>
      </c>
      <c r="BI513">
        <v>17.156300000000002</v>
      </c>
      <c r="BJ513">
        <v>5.1372000000000018</v>
      </c>
      <c r="BK513">
        <v>16.603300000000001</v>
      </c>
      <c r="BL513">
        <v>9.2202890104676953</v>
      </c>
      <c r="BM513">
        <v>3.7069000000000001</v>
      </c>
      <c r="BN513">
        <v>12.642200000000001</v>
      </c>
      <c r="BO513">
        <v>8.9353000000000016</v>
      </c>
      <c r="BP513">
        <v>12.642200000000001</v>
      </c>
      <c r="BQ513">
        <v>6.7479062001533521</v>
      </c>
      <c r="BR513">
        <v>2.1783000000000001</v>
      </c>
      <c r="BS513">
        <v>9.4468999999999994</v>
      </c>
      <c r="BT513">
        <v>7.2685999999999993</v>
      </c>
      <c r="BU513">
        <v>9.4468999999999994</v>
      </c>
      <c r="BV513">
        <v>-0.61549723171999593</v>
      </c>
      <c r="BW513">
        <v>-2.1667000000000001</v>
      </c>
      <c r="BX513">
        <v>0.73070000000000002</v>
      </c>
      <c r="BY513">
        <v>2.8974000000000002</v>
      </c>
      <c r="BZ513">
        <v>-1.1207</v>
      </c>
      <c r="CA513">
        <v>-6.1324064195564816</v>
      </c>
      <c r="CB513">
        <v>-8.3262</v>
      </c>
      <c r="CC513">
        <v>-2.9089999999999998</v>
      </c>
      <c r="CD513">
        <v>5.4172000000000002</v>
      </c>
      <c r="CE513">
        <v>-8.3262</v>
      </c>
      <c r="CF513">
        <v>45.719060128712719</v>
      </c>
      <c r="CG513">
        <v>44.8</v>
      </c>
      <c r="CH513">
        <v>55</v>
      </c>
      <c r="CI513">
        <v>10.199999999999999</v>
      </c>
      <c r="CJ513">
        <v>44.8</v>
      </c>
      <c r="CK513">
        <v>15.16791857315715</v>
      </c>
      <c r="CL513">
        <v>14.3</v>
      </c>
      <c r="CM513">
        <v>17.8</v>
      </c>
      <c r="CN513">
        <v>3.5</v>
      </c>
      <c r="CO513">
        <v>14.9</v>
      </c>
      <c r="CP513">
        <v>42.532613964560241</v>
      </c>
      <c r="CQ513">
        <v>26</v>
      </c>
      <c r="CR513">
        <v>44.9</v>
      </c>
      <c r="CS513">
        <v>18.899999999999999</v>
      </c>
      <c r="CT513">
        <v>44.2</v>
      </c>
      <c r="CU513">
        <v>9.2860617783577641</v>
      </c>
      <c r="CV513">
        <v>9.1999999999999993</v>
      </c>
      <c r="CW513">
        <v>11.7</v>
      </c>
      <c r="CX513">
        <v>2.5</v>
      </c>
      <c r="CY513">
        <v>9.1999999999999993</v>
      </c>
      <c r="CZ513">
        <v>45.55844717410789</v>
      </c>
      <c r="DA513">
        <v>35.4</v>
      </c>
      <c r="DB513">
        <v>70.3</v>
      </c>
      <c r="DC513">
        <v>34.9</v>
      </c>
      <c r="DD513">
        <v>45.9</v>
      </c>
      <c r="DE513">
        <v>5.8683891890589548</v>
      </c>
      <c r="DF513">
        <v>2.7</v>
      </c>
      <c r="DG513">
        <v>7.6</v>
      </c>
      <c r="DH513">
        <v>4.8999999999999986</v>
      </c>
      <c r="DI513">
        <v>5.7</v>
      </c>
      <c r="DJ513">
        <v>0.24295293539291829</v>
      </c>
      <c r="DK513">
        <v>0.2367864693446089</v>
      </c>
      <c r="DL513">
        <v>0.30589543937708558</v>
      </c>
      <c r="DM513">
        <v>6.9108970032476763E-2</v>
      </c>
      <c r="DN513">
        <v>0.2367864693446089</v>
      </c>
      <c r="DO513">
        <v>3.653050848619753</v>
      </c>
      <c r="DP513">
        <v>3.0875159999999999</v>
      </c>
      <c r="DQ513">
        <v>3.8514719999999998</v>
      </c>
      <c r="DR513">
        <v>0.76395599999999986</v>
      </c>
      <c r="DS513">
        <v>3.7197290000000001</v>
      </c>
      <c r="DT513">
        <v>5.7713862695067002</v>
      </c>
      <c r="DU513">
        <v>5.5119930000000004</v>
      </c>
      <c r="DV513">
        <v>5.881405</v>
      </c>
      <c r="DW513">
        <v>0.36941199999999957</v>
      </c>
      <c r="DX513">
        <v>5.8648360000000004</v>
      </c>
      <c r="DY513">
        <v>3.9539536125206709</v>
      </c>
      <c r="DZ513">
        <v>3.1408849999999999</v>
      </c>
      <c r="EA513">
        <v>4.0996459999999999</v>
      </c>
      <c r="EB513">
        <v>0.95876099999999997</v>
      </c>
      <c r="EC513">
        <v>4.017741</v>
      </c>
      <c r="ED513">
        <v>6.1072064990931203</v>
      </c>
      <c r="EE513">
        <v>5.8722269999999996</v>
      </c>
      <c r="EF513">
        <v>6.6266259999999999</v>
      </c>
      <c r="EG513">
        <v>0.75439900000000026</v>
      </c>
      <c r="EH513">
        <v>5.963063</v>
      </c>
      <c r="EI513">
        <v>7.3659967808808107</v>
      </c>
      <c r="EJ513">
        <v>7.0170409999999999</v>
      </c>
      <c r="EK513">
        <v>8.1451069999999994</v>
      </c>
      <c r="EL513">
        <v>1.128066</v>
      </c>
      <c r="EM513">
        <v>7.4819490000000002</v>
      </c>
      <c r="EN513">
        <v>17.51635892102178</v>
      </c>
      <c r="EO513">
        <v>15.853400000000001</v>
      </c>
      <c r="EP513">
        <v>21.535769999999999</v>
      </c>
      <c r="EQ513">
        <v>5.6823699999999988</v>
      </c>
      <c r="ER513">
        <v>16.71106</v>
      </c>
      <c r="ES513">
        <v>7.3012730374985066</v>
      </c>
      <c r="ET513">
        <v>7.0785400000000003</v>
      </c>
      <c r="EU513">
        <v>10.5761</v>
      </c>
      <c r="EV513">
        <v>3.49756</v>
      </c>
      <c r="EW513">
        <v>7.0785400000000003</v>
      </c>
      <c r="EX513">
        <v>10.215085883523271</v>
      </c>
      <c r="EY513">
        <v>6.9036200000000001</v>
      </c>
      <c r="EZ513">
        <v>11.63997</v>
      </c>
      <c r="FA513">
        <v>4.7363499999999998</v>
      </c>
      <c r="FB513">
        <v>9.6325199999999995</v>
      </c>
      <c r="FC513">
        <v>0.52073314135795057</v>
      </c>
      <c r="FD513">
        <v>0.47129605076181968</v>
      </c>
      <c r="FE513">
        <v>0.64022375964240308</v>
      </c>
      <c r="FF513">
        <v>0.16892770888058339</v>
      </c>
      <c r="FG513">
        <v>0.49679290133623161</v>
      </c>
      <c r="FH513">
        <v>1.4107264531759489</v>
      </c>
      <c r="FI513">
        <v>0.77137315107186988</v>
      </c>
      <c r="FJ513">
        <v>1.638133423778046</v>
      </c>
      <c r="FK513">
        <v>0.86676027270617662</v>
      </c>
      <c r="FL513">
        <v>1.360806041923899</v>
      </c>
      <c r="FM513">
        <v>32.504929884049609</v>
      </c>
      <c r="FN513">
        <v>31.38</v>
      </c>
      <c r="FO513">
        <v>32.67</v>
      </c>
      <c r="FP513">
        <v>1.2900000000000029</v>
      </c>
      <c r="FQ513">
        <v>32.520000000000003</v>
      </c>
      <c r="FR513">
        <v>261.09419001402222</v>
      </c>
      <c r="FS513">
        <v>256.15949999999998</v>
      </c>
      <c r="FT513">
        <v>267.48230999999998</v>
      </c>
      <c r="FU513">
        <v>11.32281</v>
      </c>
      <c r="FV513">
        <v>262.87446999999997</v>
      </c>
      <c r="FW513">
        <v>0.7750372765942547</v>
      </c>
      <c r="FX513">
        <v>0.75939100000000004</v>
      </c>
      <c r="FY513">
        <v>0.78943799999999997</v>
      </c>
      <c r="FZ513">
        <v>3.0046999999999931E-2</v>
      </c>
      <c r="GA513">
        <v>0.76959999999999995</v>
      </c>
      <c r="GB513">
        <v>11</v>
      </c>
      <c r="GC513">
        <v>61</v>
      </c>
    </row>
    <row r="514" spans="1:185" x14ac:dyDescent="0.3">
      <c r="A514" s="36" t="s">
        <v>2213</v>
      </c>
      <c r="B514">
        <v>-4.0580682732119323E-2</v>
      </c>
      <c r="C514">
        <v>1.8591339723996481</v>
      </c>
      <c r="D514">
        <v>2.2961144465778172</v>
      </c>
      <c r="E514">
        <v>-1.2435985883148259</v>
      </c>
      <c r="F514">
        <v>-0.59300924721535253</v>
      </c>
      <c r="G514">
        <v>1.836560070965342</v>
      </c>
      <c r="H514">
        <v>-54.122570506790588</v>
      </c>
      <c r="I514">
        <v>0.1324713699857096</v>
      </c>
      <c r="J514">
        <v>0.45202668103522059</v>
      </c>
      <c r="K514">
        <v>0.32205253178009852</v>
      </c>
      <c r="L514">
        <v>0.17507442440552859</v>
      </c>
      <c r="M514">
        <v>0.22077134256397549</v>
      </c>
      <c r="N514">
        <v>0.22073951314292939</v>
      </c>
      <c r="O514">
        <v>-0.2492843254799319</v>
      </c>
      <c r="P514">
        <v>-2.854481233700246E-2</v>
      </c>
      <c r="Q514">
        <v>-0.13891410574107199</v>
      </c>
      <c r="R514">
        <v>4.3713418299518317E-2</v>
      </c>
      <c r="S514">
        <v>1.3104328877801921</v>
      </c>
      <c r="T514">
        <v>-0.67943254181448776</v>
      </c>
      <c r="U514">
        <v>-0.55332020053224817</v>
      </c>
      <c r="V514">
        <v>1.968995105869294</v>
      </c>
      <c r="W514">
        <v>1.9573185470746419</v>
      </c>
      <c r="X514">
        <v>0.206482433200639</v>
      </c>
      <c r="Y514">
        <v>0.19707659466665689</v>
      </c>
      <c r="Z514">
        <v>6.7910651968709088E-2</v>
      </c>
      <c r="AA514">
        <v>8.0721363662983464E-2</v>
      </c>
      <c r="AB514">
        <v>59.662933557811691</v>
      </c>
      <c r="AC514">
        <v>-0.41682768608034981</v>
      </c>
      <c r="AD514">
        <v>1.9515025610465599</v>
      </c>
      <c r="AE514">
        <v>0.62331011928098878</v>
      </c>
      <c r="AF514">
        <v>0.61390428074700665</v>
      </c>
      <c r="AG514">
        <v>0.9980484785061029</v>
      </c>
      <c r="AH514">
        <v>2.071589334389037E-2</v>
      </c>
      <c r="AI514">
        <v>107.89304797267251</v>
      </c>
      <c r="AJ514">
        <v>-18.892042916027929</v>
      </c>
      <c r="AK514">
        <v>100.6822254603095</v>
      </c>
      <c r="AL514">
        <v>241.88891402284261</v>
      </c>
      <c r="AM514">
        <v>152.73606768092341</v>
      </c>
      <c r="AN514">
        <v>234.09283237927011</v>
      </c>
      <c r="AO514">
        <v>90.355391149105444</v>
      </c>
      <c r="AP514">
        <v>188.02912549088879</v>
      </c>
      <c r="AQ514">
        <v>17.669664901657299</v>
      </c>
      <c r="AR514">
        <v>4.3528762076338507</v>
      </c>
      <c r="AS514">
        <v>10.738029728020299</v>
      </c>
      <c r="AT514">
        <v>-8.4194919245751425</v>
      </c>
      <c r="AU514">
        <v>-3.1127617531688352</v>
      </c>
      <c r="AV514">
        <v>-5.306730171406306</v>
      </c>
      <c r="AW514">
        <v>2.063577936359839</v>
      </c>
      <c r="AX514">
        <v>1.9218</v>
      </c>
      <c r="AY514">
        <v>3.0579000000000001</v>
      </c>
      <c r="AZ514">
        <v>1.1361000000000001</v>
      </c>
      <c r="BA514">
        <v>1.9568000000000001</v>
      </c>
      <c r="BB514">
        <v>0.94209402119135988</v>
      </c>
      <c r="BC514">
        <v>0.93820000000000003</v>
      </c>
      <c r="BD514">
        <v>0.96830000000000005</v>
      </c>
      <c r="BE514">
        <v>3.0100000000000019E-2</v>
      </c>
      <c r="BF514">
        <v>0.93969999999999998</v>
      </c>
      <c r="BG514">
        <v>16.199085777661139</v>
      </c>
      <c r="BH514">
        <v>11.9877</v>
      </c>
      <c r="BI514">
        <v>16.834499999999998</v>
      </c>
      <c r="BJ514">
        <v>4.8467999999999982</v>
      </c>
      <c r="BK514">
        <v>16.629200000000001</v>
      </c>
      <c r="BL514">
        <v>7.6450594672895793</v>
      </c>
      <c r="BM514">
        <v>3.2591999999999999</v>
      </c>
      <c r="BN514">
        <v>8.3859999999999992</v>
      </c>
      <c r="BO514">
        <v>5.1267999999999994</v>
      </c>
      <c r="BP514">
        <v>8.3859999999999992</v>
      </c>
      <c r="BQ514">
        <v>5.6326075076507518</v>
      </c>
      <c r="BR514">
        <v>2.1396999999999999</v>
      </c>
      <c r="BS514">
        <v>6.2923999999999998</v>
      </c>
      <c r="BT514">
        <v>4.1526999999999994</v>
      </c>
      <c r="BU514">
        <v>6.1167999999999996</v>
      </c>
      <c r="BV514">
        <v>-0.5345927743519433</v>
      </c>
      <c r="BW514">
        <v>-1.3210999999999999</v>
      </c>
      <c r="BX514">
        <v>1.1428</v>
      </c>
      <c r="BY514">
        <v>2.4639000000000002</v>
      </c>
      <c r="BZ514">
        <v>-0.39360000000000001</v>
      </c>
      <c r="CA514">
        <v>-5.0980150419574226</v>
      </c>
      <c r="CB514">
        <v>-5.7232000000000003</v>
      </c>
      <c r="CC514">
        <v>-1.7294</v>
      </c>
      <c r="CD514">
        <v>3.9937999999999998</v>
      </c>
      <c r="CE514">
        <v>-5.7232000000000003</v>
      </c>
      <c r="CF514">
        <v>46.063706888381262</v>
      </c>
      <c r="CG514">
        <v>44.8</v>
      </c>
      <c r="CH514">
        <v>52.3</v>
      </c>
      <c r="CI514">
        <v>7.5</v>
      </c>
      <c r="CJ514">
        <v>44.8</v>
      </c>
      <c r="CK514">
        <v>15.0626488602314</v>
      </c>
      <c r="CL514">
        <v>14.7</v>
      </c>
      <c r="CM514">
        <v>16.899999999999999</v>
      </c>
      <c r="CN514">
        <v>2.1999999999999988</v>
      </c>
      <c r="CO514">
        <v>14.8</v>
      </c>
      <c r="CP514">
        <v>40.192674752041697</v>
      </c>
      <c r="CQ514">
        <v>29.7</v>
      </c>
      <c r="CR514">
        <v>44.2</v>
      </c>
      <c r="CS514">
        <v>14.5</v>
      </c>
      <c r="CT514">
        <v>44.2</v>
      </c>
      <c r="CU514">
        <v>9.3437906439429543</v>
      </c>
      <c r="CV514">
        <v>9.1999999999999993</v>
      </c>
      <c r="CW514">
        <v>10.4</v>
      </c>
      <c r="CX514">
        <v>1.2000000000000011</v>
      </c>
      <c r="CY514">
        <v>9.1999999999999993</v>
      </c>
      <c r="CZ514">
        <v>49.439848992065933</v>
      </c>
      <c r="DA514">
        <v>44.9</v>
      </c>
      <c r="DB514">
        <v>64.8</v>
      </c>
      <c r="DC514">
        <v>19.899999999999999</v>
      </c>
      <c r="DD514">
        <v>45.3</v>
      </c>
      <c r="DE514">
        <v>5.6403738956729716</v>
      </c>
      <c r="DF514">
        <v>2.9</v>
      </c>
      <c r="DG514">
        <v>7.5</v>
      </c>
      <c r="DH514">
        <v>4.5999999999999996</v>
      </c>
      <c r="DI514">
        <v>5.6</v>
      </c>
      <c r="DJ514">
        <v>0.2451676638212619</v>
      </c>
      <c r="DK514">
        <v>0.2367864693446089</v>
      </c>
      <c r="DL514">
        <v>0.28736263736263729</v>
      </c>
      <c r="DM514">
        <v>5.0576168018028472E-2</v>
      </c>
      <c r="DN514">
        <v>0.2367864693446089</v>
      </c>
      <c r="DO514">
        <v>3.521004546994702</v>
      </c>
      <c r="DP514">
        <v>3.3083339999999999</v>
      </c>
      <c r="DQ514">
        <v>3.7582249999999999</v>
      </c>
      <c r="DR514">
        <v>0.44989099999999999</v>
      </c>
      <c r="DS514">
        <v>3.6235430000000002</v>
      </c>
      <c r="DT514">
        <v>5.729682505316636</v>
      </c>
      <c r="DU514">
        <v>5.5093769999999997</v>
      </c>
      <c r="DV514">
        <v>5.8881579999999998</v>
      </c>
      <c r="DW514">
        <v>0.37878099999999998</v>
      </c>
      <c r="DX514">
        <v>5.866841</v>
      </c>
      <c r="DY514">
        <v>3.8374663950783741</v>
      </c>
      <c r="DZ514">
        <v>3.3460909999999999</v>
      </c>
      <c r="EA514">
        <v>4.0333550000000002</v>
      </c>
      <c r="EB514">
        <v>0.68726400000000032</v>
      </c>
      <c r="EC514">
        <v>4.0333550000000002</v>
      </c>
      <c r="ED514">
        <v>6.5324192741707412</v>
      </c>
      <c r="EE514">
        <v>6.3630719999999998</v>
      </c>
      <c r="EF514">
        <v>6.6003869999999996</v>
      </c>
      <c r="EG514">
        <v>0.23731499999999969</v>
      </c>
      <c r="EH514">
        <v>6.5562019999999999</v>
      </c>
      <c r="EI514">
        <v>7.4457609561256826</v>
      </c>
      <c r="EJ514">
        <v>7.3387859999999998</v>
      </c>
      <c r="EK514">
        <v>8.1536950000000008</v>
      </c>
      <c r="EL514">
        <v>0.81490900000000099</v>
      </c>
      <c r="EM514">
        <v>7.3387859999999998</v>
      </c>
      <c r="EN514">
        <v>16.96411950857555</v>
      </c>
      <c r="EO514">
        <v>15.64612</v>
      </c>
      <c r="EP514">
        <v>21.16694</v>
      </c>
      <c r="EQ514">
        <v>5.5208200000000014</v>
      </c>
      <c r="ER514">
        <v>16.678999999999998</v>
      </c>
      <c r="ES514">
        <v>7.1906514114981039</v>
      </c>
      <c r="ET514">
        <v>7.0758700000000001</v>
      </c>
      <c r="EU514">
        <v>10.57633</v>
      </c>
      <c r="EV514">
        <v>3.5004599999999999</v>
      </c>
      <c r="EW514">
        <v>7.0758700000000001</v>
      </c>
      <c r="EX514">
        <v>9.773468097077453</v>
      </c>
      <c r="EY514">
        <v>8.5314200000000007</v>
      </c>
      <c r="EZ514">
        <v>10.59061</v>
      </c>
      <c r="FA514">
        <v>2.0591899999999992</v>
      </c>
      <c r="FB514">
        <v>9.6031300000000002</v>
      </c>
      <c r="FC514">
        <v>0.50431595298441989</v>
      </c>
      <c r="FD514">
        <v>0.46513395017759729</v>
      </c>
      <c r="FE514">
        <v>0.62925903772770453</v>
      </c>
      <c r="FF514">
        <v>0.16412508755010721</v>
      </c>
      <c r="FG514">
        <v>0.49583980916752179</v>
      </c>
      <c r="FH514">
        <v>1.363869221380924</v>
      </c>
      <c r="FI514">
        <v>1.001350184799453</v>
      </c>
      <c r="FJ514">
        <v>1.430995034700671</v>
      </c>
      <c r="FK514">
        <v>0.42964484990121837</v>
      </c>
      <c r="FL514">
        <v>1.3571659739367741</v>
      </c>
      <c r="FM514">
        <v>32.413263002359052</v>
      </c>
      <c r="FN514">
        <v>31.32</v>
      </c>
      <c r="FO514">
        <v>32.65</v>
      </c>
      <c r="FP514">
        <v>1.3299999999999981</v>
      </c>
      <c r="FQ514">
        <v>32.65</v>
      </c>
      <c r="FR514">
        <v>260.66002292616139</v>
      </c>
      <c r="FS514">
        <v>255.98239000000001</v>
      </c>
      <c r="FT514">
        <v>268.59255999999999</v>
      </c>
      <c r="FU514">
        <v>12.610169999999981</v>
      </c>
      <c r="FV514">
        <v>262.85228999999998</v>
      </c>
      <c r="FW514">
        <v>0.77654981739055584</v>
      </c>
      <c r="FX514">
        <v>0.75669799999999998</v>
      </c>
      <c r="FY514">
        <v>0.789937</v>
      </c>
      <c r="FZ514">
        <v>3.3239000000000019E-2</v>
      </c>
      <c r="GA514">
        <v>0.769625</v>
      </c>
      <c r="GB514">
        <v>6</v>
      </c>
      <c r="GC514">
        <v>30</v>
      </c>
    </row>
    <row r="515" spans="1:185" x14ac:dyDescent="0.3">
      <c r="A515" s="36" t="s">
        <v>2216</v>
      </c>
      <c r="B515">
        <v>-3.4792434438361677E-2</v>
      </c>
      <c r="C515">
        <v>1.875534992998515</v>
      </c>
      <c r="D515">
        <v>2.2557512461006399</v>
      </c>
      <c r="E515">
        <v>-1.2007070089999849</v>
      </c>
      <c r="F515">
        <v>-0.60884090811721248</v>
      </c>
      <c r="G515">
        <v>1.809559028922235</v>
      </c>
      <c r="H515">
        <v>-54.116482384443707</v>
      </c>
      <c r="I515">
        <v>8.6668348857789845E-2</v>
      </c>
      <c r="J515">
        <v>0.53479002924783392</v>
      </c>
      <c r="K515">
        <v>0.31830732020336039</v>
      </c>
      <c r="L515">
        <v>0.180141320181604</v>
      </c>
      <c r="M515">
        <v>0.22582749457054191</v>
      </c>
      <c r="N515">
        <v>0.21101394761381179</v>
      </c>
      <c r="O515">
        <v>-0.25769479861225653</v>
      </c>
      <c r="P515">
        <v>-4.6680850998444663E-2</v>
      </c>
      <c r="Q515">
        <v>-0.15218962443708511</v>
      </c>
      <c r="R515">
        <v>5.4885636513841457E-2</v>
      </c>
      <c r="S515">
        <v>1.303994923228047</v>
      </c>
      <c r="T515">
        <v>-0.68602420978101664</v>
      </c>
      <c r="U515">
        <v>-0.55919418266618115</v>
      </c>
      <c r="V515">
        <v>1.9694310918068589</v>
      </c>
      <c r="W515">
        <v>1.9570759547940531</v>
      </c>
      <c r="X515">
        <v>0.20024220380372301</v>
      </c>
      <c r="Y515">
        <v>0.19260368097512601</v>
      </c>
      <c r="Z515">
        <v>6.7425908346954666E-2</v>
      </c>
      <c r="AA515">
        <v>7.8233362892150937E-2</v>
      </c>
      <c r="AB515">
        <v>59.90163365199146</v>
      </c>
      <c r="AC515">
        <v>-0.42379276052830128</v>
      </c>
      <c r="AD515">
        <v>1.952125658955008</v>
      </c>
      <c r="AE515">
        <v>0.62403496433202421</v>
      </c>
      <c r="AF515">
        <v>0.61639644150342732</v>
      </c>
      <c r="AG515">
        <v>0.8669598137230986</v>
      </c>
      <c r="AH515">
        <v>2.2584213505901441E-2</v>
      </c>
      <c r="AI515">
        <v>104.11746723527941</v>
      </c>
      <c r="AJ515">
        <v>-21.58976122459703</v>
      </c>
      <c r="AK515">
        <v>91.62614281151599</v>
      </c>
      <c r="AL515">
        <v>242.3160350963874</v>
      </c>
      <c r="AM515">
        <v>166.622651198201</v>
      </c>
      <c r="AN515">
        <v>268.98929023417332</v>
      </c>
      <c r="AO515">
        <v>120.6067644549388</v>
      </c>
      <c r="AP515">
        <v>221.66178113820791</v>
      </c>
      <c r="AQ515">
        <v>17.801832454196429</v>
      </c>
      <c r="AR515">
        <v>4.6335652649404127</v>
      </c>
      <c r="AS515">
        <v>10.697668495568321</v>
      </c>
      <c r="AT515">
        <v>-8.553696193349106</v>
      </c>
      <c r="AU515">
        <v>-2.7337748278993428</v>
      </c>
      <c r="AV515">
        <v>-5.8199213654497628</v>
      </c>
      <c r="AW515">
        <v>3.1004968335201322</v>
      </c>
      <c r="AX515">
        <v>2.2427000000000001</v>
      </c>
      <c r="AY515">
        <v>4.3329000000000004</v>
      </c>
      <c r="AZ515">
        <v>2.0901999999999998</v>
      </c>
      <c r="BA515">
        <v>2.2427000000000001</v>
      </c>
      <c r="BB515">
        <v>0.94368570147300324</v>
      </c>
      <c r="BC515">
        <v>0.93589999999999995</v>
      </c>
      <c r="BD515">
        <v>0.96160000000000001</v>
      </c>
      <c r="BE515">
        <v>2.570000000000006E-2</v>
      </c>
      <c r="BF515">
        <v>0.94</v>
      </c>
      <c r="BG515">
        <v>15.7971942924617</v>
      </c>
      <c r="BH515">
        <v>12.834300000000001</v>
      </c>
      <c r="BI515">
        <v>17.029499999999999</v>
      </c>
      <c r="BJ515">
        <v>4.195199999999998</v>
      </c>
      <c r="BK515">
        <v>16.5472</v>
      </c>
      <c r="BL515">
        <v>12.420703363347011</v>
      </c>
      <c r="BM515">
        <v>4.5743</v>
      </c>
      <c r="BN515">
        <v>15.3032</v>
      </c>
      <c r="BO515">
        <v>10.728899999999999</v>
      </c>
      <c r="BP515">
        <v>15.3032</v>
      </c>
      <c r="BQ515">
        <v>9.2017433461430418</v>
      </c>
      <c r="BR515">
        <v>3.5293999999999999</v>
      </c>
      <c r="BS515">
        <v>10.9879</v>
      </c>
      <c r="BT515">
        <v>7.4584999999999999</v>
      </c>
      <c r="BU515">
        <v>10.9879</v>
      </c>
      <c r="BV515">
        <v>-1.025739680537485</v>
      </c>
      <c r="BW515">
        <v>-2.9079000000000002</v>
      </c>
      <c r="BX515">
        <v>-0.34200000000000003</v>
      </c>
      <c r="BY515">
        <v>2.5659000000000001</v>
      </c>
      <c r="BZ515">
        <v>-0.34200000000000003</v>
      </c>
      <c r="CA515">
        <v>-8.1760509087261859</v>
      </c>
      <c r="CB515">
        <v>-10.646000000000001</v>
      </c>
      <c r="CC515">
        <v>-2.8228</v>
      </c>
      <c r="CD515">
        <v>7.8232000000000008</v>
      </c>
      <c r="CE515">
        <v>-10.646000000000001</v>
      </c>
      <c r="CF515">
        <v>47.327509095965368</v>
      </c>
      <c r="CG515">
        <v>44.8</v>
      </c>
      <c r="CH515">
        <v>53.1</v>
      </c>
      <c r="CI515">
        <v>8.3000000000000043</v>
      </c>
      <c r="CJ515">
        <v>44.8</v>
      </c>
      <c r="CK515">
        <v>15.5465607601218</v>
      </c>
      <c r="CL515">
        <v>15</v>
      </c>
      <c r="CM515">
        <v>17.100000000000001</v>
      </c>
      <c r="CN515">
        <v>2.100000000000001</v>
      </c>
      <c r="CO515">
        <v>15</v>
      </c>
      <c r="CP515">
        <v>41.956750172075459</v>
      </c>
      <c r="CQ515">
        <v>30.3</v>
      </c>
      <c r="CR515">
        <v>46.3</v>
      </c>
      <c r="CS515">
        <v>16</v>
      </c>
      <c r="CT515">
        <v>44.2</v>
      </c>
      <c r="CU515">
        <v>9.3877647861944897</v>
      </c>
      <c r="CV515">
        <v>9.1</v>
      </c>
      <c r="CW515">
        <v>10.5</v>
      </c>
      <c r="CX515">
        <v>1.4</v>
      </c>
      <c r="CY515">
        <v>9.1999999999999993</v>
      </c>
      <c r="CZ515">
        <v>77.282937547212285</v>
      </c>
      <c r="DA515">
        <v>68</v>
      </c>
      <c r="DB515">
        <v>99.5</v>
      </c>
      <c r="DC515">
        <v>31.5</v>
      </c>
      <c r="DD515">
        <v>75.8</v>
      </c>
      <c r="DE515">
        <v>6.1533222494611488</v>
      </c>
      <c r="DF515">
        <v>4.8</v>
      </c>
      <c r="DG515">
        <v>7.7</v>
      </c>
      <c r="DH515">
        <v>2.9</v>
      </c>
      <c r="DI515">
        <v>5.8</v>
      </c>
      <c r="DJ515">
        <v>0.21375388520255101</v>
      </c>
      <c r="DK515">
        <v>0.2</v>
      </c>
      <c r="DL515">
        <v>0.24537892791127541</v>
      </c>
      <c r="DM515">
        <v>4.537892791127543E-2</v>
      </c>
      <c r="DN515">
        <v>0.2</v>
      </c>
      <c r="DO515">
        <v>3.5531455423405052</v>
      </c>
      <c r="DP515">
        <v>2.9911189999999999</v>
      </c>
      <c r="DQ515">
        <v>3.8442609999999999</v>
      </c>
      <c r="DR515">
        <v>0.85314200000000007</v>
      </c>
      <c r="DS515">
        <v>3.703757</v>
      </c>
      <c r="DT515">
        <v>5.8278367473241337</v>
      </c>
      <c r="DU515">
        <v>5.4953529999999997</v>
      </c>
      <c r="DV515">
        <v>6.8090570000000001</v>
      </c>
      <c r="DW515">
        <v>1.313704</v>
      </c>
      <c r="DX515">
        <v>5.8638219999999999</v>
      </c>
      <c r="DY515">
        <v>3.9454675580681431</v>
      </c>
      <c r="DZ515">
        <v>3.4183530000000002</v>
      </c>
      <c r="EA515">
        <v>4.3294670000000002</v>
      </c>
      <c r="EB515">
        <v>0.91111399999999998</v>
      </c>
      <c r="EC515">
        <v>3.9985849999999998</v>
      </c>
      <c r="ED515">
        <v>6.9347784733484366</v>
      </c>
      <c r="EE515">
        <v>5.9799519999999999</v>
      </c>
      <c r="EF515">
        <v>7.718788</v>
      </c>
      <c r="EG515">
        <v>1.738836</v>
      </c>
      <c r="EH515">
        <v>6.7386949999999999</v>
      </c>
      <c r="EI515">
        <v>8.492768088369532</v>
      </c>
      <c r="EJ515">
        <v>7.2957720000000004</v>
      </c>
      <c r="EK515">
        <v>9.5742429999999992</v>
      </c>
      <c r="EL515">
        <v>2.2784709999999988</v>
      </c>
      <c r="EM515">
        <v>8.7619740000000004</v>
      </c>
      <c r="EN515">
        <v>19.800233346576061</v>
      </c>
      <c r="EO515">
        <v>16.58381</v>
      </c>
      <c r="EP515">
        <v>23.9802</v>
      </c>
      <c r="EQ515">
        <v>7.3963900000000002</v>
      </c>
      <c r="ER515">
        <v>18.323599999999999</v>
      </c>
      <c r="ES515">
        <v>7.884593630888781</v>
      </c>
      <c r="ET515">
        <v>7.0801499999999997</v>
      </c>
      <c r="EU515">
        <v>10.578480000000001</v>
      </c>
      <c r="EV515">
        <v>3.498330000000001</v>
      </c>
      <c r="EW515">
        <v>7.0801499999999997</v>
      </c>
      <c r="EX515">
        <v>11.915639715687281</v>
      </c>
      <c r="EY515">
        <v>9.3088499999999996</v>
      </c>
      <c r="EZ515">
        <v>14.11918</v>
      </c>
      <c r="FA515">
        <v>4.8103300000000004</v>
      </c>
      <c r="FB515">
        <v>11.243449999999999</v>
      </c>
      <c r="FC515">
        <v>0.52658570497761381</v>
      </c>
      <c r="FD515">
        <v>0.44104516988305681</v>
      </c>
      <c r="FE515">
        <v>0.63775160128038599</v>
      </c>
      <c r="FF515">
        <v>0.19670643139732921</v>
      </c>
      <c r="FG515">
        <v>0.48731475305549082</v>
      </c>
      <c r="FH515">
        <v>1.541481991637716</v>
      </c>
      <c r="FI515">
        <v>1.048741444089085</v>
      </c>
      <c r="FJ515">
        <v>1.9853787765869191</v>
      </c>
      <c r="FK515">
        <v>0.93663733249783343</v>
      </c>
      <c r="FL515">
        <v>1.5880242650226339</v>
      </c>
      <c r="FM515">
        <v>33.486561885484257</v>
      </c>
      <c r="FN515">
        <v>32.61</v>
      </c>
      <c r="FO515">
        <v>33.97</v>
      </c>
      <c r="FP515">
        <v>1.359999999999999</v>
      </c>
      <c r="FQ515">
        <v>33.78</v>
      </c>
      <c r="FR515">
        <v>290.53838765100488</v>
      </c>
      <c r="FS515">
        <v>283.80934999999999</v>
      </c>
      <c r="FT515">
        <v>296.54624000000001</v>
      </c>
      <c r="FU515">
        <v>12.73689000000002</v>
      </c>
      <c r="FV515">
        <v>291.95328999999998</v>
      </c>
      <c r="FW515">
        <v>0.75272096120814347</v>
      </c>
      <c r="FX515">
        <v>0.73947600000000002</v>
      </c>
      <c r="FY515">
        <v>0.76952399999999999</v>
      </c>
      <c r="FZ515">
        <v>3.004799999999996E-2</v>
      </c>
      <c r="GA515">
        <v>0.74840099999999998</v>
      </c>
      <c r="GB515">
        <v>12</v>
      </c>
      <c r="GC515">
        <v>116</v>
      </c>
    </row>
    <row r="516" spans="1:185" x14ac:dyDescent="0.3">
      <c r="A516" s="36" t="s">
        <v>2219</v>
      </c>
      <c r="B516">
        <v>3.6518865252560288E-3</v>
      </c>
      <c r="C516">
        <v>2.4487636852287622</v>
      </c>
      <c r="D516">
        <v>2.0692608800451731</v>
      </c>
      <c r="E516">
        <v>-1.031828247476114</v>
      </c>
      <c r="F516">
        <v>-0.64265946842801258</v>
      </c>
      <c r="G516">
        <v>1.674487715904126</v>
      </c>
      <c r="H516">
        <v>-54.037770768585588</v>
      </c>
      <c r="I516">
        <v>5.2528953284693369E-2</v>
      </c>
      <c r="J516">
        <v>4.3323441924603287E-2</v>
      </c>
      <c r="K516">
        <v>0.33791978825742608</v>
      </c>
      <c r="L516">
        <v>0.31986962770477162</v>
      </c>
      <c r="M516">
        <v>0.33436936895510971</v>
      </c>
      <c r="N516">
        <v>0.197409237121417</v>
      </c>
      <c r="O516">
        <v>-0.28991241326002659</v>
      </c>
      <c r="P516">
        <v>-9.250317613860963E-2</v>
      </c>
      <c r="Q516">
        <v>-0.19120279469931811</v>
      </c>
      <c r="R516">
        <v>9.260460277991607E-2</v>
      </c>
      <c r="S516">
        <v>1.3046352665426399</v>
      </c>
      <c r="T516">
        <v>-0.71740240227132457</v>
      </c>
      <c r="U516">
        <v>-0.50626000151329165</v>
      </c>
      <c r="V516">
        <v>1.9574018641417401</v>
      </c>
      <c r="W516">
        <v>1.9284236717179071</v>
      </c>
      <c r="X516">
        <v>8.0650763887444105E-2</v>
      </c>
      <c r="Y516">
        <v>-8.0502672992853533E-3</v>
      </c>
      <c r="Z516">
        <v>9.2739211108568295E-2</v>
      </c>
      <c r="AA516">
        <v>0.1135415017620395</v>
      </c>
      <c r="AB516">
        <v>70.801892172310858</v>
      </c>
      <c r="AC516">
        <v>-0.52144905088726123</v>
      </c>
      <c r="AD516">
        <v>1.972058640912969</v>
      </c>
      <c r="AE516">
        <v>0.60209981477470531</v>
      </c>
      <c r="AF516">
        <v>0.49800748762411379</v>
      </c>
      <c r="AG516">
        <v>0.56439596348901</v>
      </c>
      <c r="AH516">
        <v>2.104591830779973E-2</v>
      </c>
      <c r="AI516">
        <v>92.21277986546815</v>
      </c>
      <c r="AJ516">
        <v>-24.773165132299901</v>
      </c>
      <c r="AK516">
        <v>48.177171445989337</v>
      </c>
      <c r="AL516">
        <v>253.23443850872499</v>
      </c>
      <c r="AM516">
        <v>146.73323786718589</v>
      </c>
      <c r="AN516">
        <v>219.66341792947679</v>
      </c>
      <c r="AO516">
        <v>86.751554292167498</v>
      </c>
      <c r="AP516">
        <v>179.24180808059791</v>
      </c>
      <c r="AQ516">
        <v>19.32097462115696</v>
      </c>
      <c r="AR516">
        <v>4.8427541667533536</v>
      </c>
      <c r="AS516">
        <v>10.543093560188391</v>
      </c>
      <c r="AT516">
        <v>-7.551717718324114</v>
      </c>
      <c r="AU516">
        <v>-0.31724583324664651</v>
      </c>
      <c r="AV516">
        <v>-7.2344718850774683</v>
      </c>
      <c r="AW516">
        <v>4.3852200782560873</v>
      </c>
      <c r="AX516">
        <v>4.3799000000000001</v>
      </c>
      <c r="AY516">
        <v>4.4817</v>
      </c>
      <c r="AZ516">
        <v>0.1017999999999999</v>
      </c>
      <c r="BA516">
        <v>4.4817</v>
      </c>
      <c r="BB516">
        <v>0.95315069824212151</v>
      </c>
      <c r="BC516">
        <v>0.91779999999999995</v>
      </c>
      <c r="BD516">
        <v>0.95509999999999995</v>
      </c>
      <c r="BE516">
        <v>3.73E-2</v>
      </c>
      <c r="BF516">
        <v>0.91779999999999995</v>
      </c>
      <c r="BG516">
        <v>14.62690163109191</v>
      </c>
      <c r="BH516">
        <v>14.3317</v>
      </c>
      <c r="BI516">
        <v>19.980399999999999</v>
      </c>
      <c r="BJ516">
        <v>5.6486999999999998</v>
      </c>
      <c r="BK516">
        <v>19.980399999999999</v>
      </c>
      <c r="BL516">
        <v>19.225588530811311</v>
      </c>
      <c r="BM516">
        <v>12.836399999999999</v>
      </c>
      <c r="BN516">
        <v>19.5779</v>
      </c>
      <c r="BO516">
        <v>6.7415000000000003</v>
      </c>
      <c r="BP516">
        <v>12.836399999999999</v>
      </c>
      <c r="BQ516">
        <v>11.46539169349602</v>
      </c>
      <c r="BR516">
        <v>10.331799999999999</v>
      </c>
      <c r="BS516">
        <v>11.527900000000001</v>
      </c>
      <c r="BT516">
        <v>1.1961000000000011</v>
      </c>
      <c r="BU516">
        <v>10.331799999999999</v>
      </c>
      <c r="BV516">
        <v>3.4363790537291381</v>
      </c>
      <c r="BW516">
        <v>-3.6402999999999999</v>
      </c>
      <c r="BX516">
        <v>3.8266</v>
      </c>
      <c r="BY516">
        <v>7.4668999999999999</v>
      </c>
      <c r="BZ516">
        <v>-3.6402999999999999</v>
      </c>
      <c r="CA516">
        <v>-14.901770747225161</v>
      </c>
      <c r="CB516">
        <v>-15.3545</v>
      </c>
      <c r="CC516">
        <v>-6.6914999999999996</v>
      </c>
      <c r="CD516">
        <v>8.6630000000000003</v>
      </c>
      <c r="CE516">
        <v>-6.6914999999999996</v>
      </c>
      <c r="CF516">
        <v>40.42160984887888</v>
      </c>
      <c r="CG516">
        <v>39</v>
      </c>
      <c r="CH516">
        <v>40.5</v>
      </c>
      <c r="CI516">
        <v>1.5</v>
      </c>
      <c r="CJ516">
        <v>39</v>
      </c>
      <c r="CK516">
        <v>11.542513889177849</v>
      </c>
      <c r="CL516">
        <v>10.5</v>
      </c>
      <c r="CM516">
        <v>11.6</v>
      </c>
      <c r="CN516">
        <v>1.1000000000000001</v>
      </c>
      <c r="CO516">
        <v>10.5</v>
      </c>
      <c r="CP516">
        <v>26.37627272538138</v>
      </c>
      <c r="CQ516">
        <v>26</v>
      </c>
      <c r="CR516">
        <v>33.200000000000003</v>
      </c>
      <c r="CS516">
        <v>7.2000000000000028</v>
      </c>
      <c r="CT516">
        <v>33.200000000000003</v>
      </c>
      <c r="CU516">
        <v>8.8104520201494836</v>
      </c>
      <c r="CV516">
        <v>8.8000000000000007</v>
      </c>
      <c r="CW516">
        <v>9</v>
      </c>
      <c r="CX516">
        <v>0.19999999999999929</v>
      </c>
      <c r="CY516">
        <v>9</v>
      </c>
      <c r="CZ516">
        <v>40.768929289566898</v>
      </c>
      <c r="DA516">
        <v>40.1</v>
      </c>
      <c r="DB516">
        <v>52.9</v>
      </c>
      <c r="DC516">
        <v>12.8</v>
      </c>
      <c r="DD516">
        <v>52.9</v>
      </c>
      <c r="DE516">
        <v>2.4477398992525869</v>
      </c>
      <c r="DF516">
        <v>1.5</v>
      </c>
      <c r="DG516">
        <v>2.5</v>
      </c>
      <c r="DH516">
        <v>1</v>
      </c>
      <c r="DI516">
        <v>1.5</v>
      </c>
      <c r="DJ516">
        <v>0.22551647004138389</v>
      </c>
      <c r="DK516">
        <v>0.2166666666666667</v>
      </c>
      <c r="DL516">
        <v>0.2260044642857143</v>
      </c>
      <c r="DM516">
        <v>9.3377976190476275E-3</v>
      </c>
      <c r="DN516">
        <v>0.2166666666666667</v>
      </c>
      <c r="DO516">
        <v>2.641970077725011</v>
      </c>
      <c r="DP516">
        <v>2.6045769999999999</v>
      </c>
      <c r="DQ516">
        <v>2.6440320000000002</v>
      </c>
      <c r="DR516">
        <v>3.945500000000024E-2</v>
      </c>
      <c r="DS516">
        <v>2.6045769999999999</v>
      </c>
      <c r="DT516">
        <v>5.3333600638197352</v>
      </c>
      <c r="DU516">
        <v>4.8084420000000003</v>
      </c>
      <c r="DV516">
        <v>5.3623050000000001</v>
      </c>
      <c r="DW516">
        <v>0.55386299999999977</v>
      </c>
      <c r="DX516">
        <v>4.8084420000000003</v>
      </c>
      <c r="DY516">
        <v>2.641970077725011</v>
      </c>
      <c r="DZ516">
        <v>2.6045769999999999</v>
      </c>
      <c r="EA516">
        <v>2.6440320000000002</v>
      </c>
      <c r="EB516">
        <v>3.945500000000024E-2</v>
      </c>
      <c r="EC516">
        <v>2.6045769999999999</v>
      </c>
      <c r="ED516">
        <v>5.423204808265508</v>
      </c>
      <c r="EE516">
        <v>5.4172469999999997</v>
      </c>
      <c r="EF516">
        <v>5.53125</v>
      </c>
      <c r="EG516">
        <v>0.1140030000000003</v>
      </c>
      <c r="EH516">
        <v>5.53125</v>
      </c>
      <c r="EI516">
        <v>9.1930981848792737</v>
      </c>
      <c r="EJ516">
        <v>8.8542480000000001</v>
      </c>
      <c r="EK516">
        <v>9.2117830000000005</v>
      </c>
      <c r="EL516">
        <v>0.35753500000000038</v>
      </c>
      <c r="EM516">
        <v>8.8542480000000001</v>
      </c>
      <c r="EN516">
        <v>12.31653818509535</v>
      </c>
      <c r="EO516">
        <v>10.97034</v>
      </c>
      <c r="EP516">
        <v>12.39077</v>
      </c>
      <c r="EQ516">
        <v>1.4204300000000001</v>
      </c>
      <c r="ER516">
        <v>10.97034</v>
      </c>
      <c r="ES516">
        <v>7.038918319787804</v>
      </c>
      <c r="ET516">
        <v>7.0318699999999996</v>
      </c>
      <c r="EU516">
        <v>7.1667399999999999</v>
      </c>
      <c r="EV516">
        <v>0.1348700000000003</v>
      </c>
      <c r="EW516">
        <v>7.1667399999999999</v>
      </c>
      <c r="EX516">
        <v>5.2776198653075488</v>
      </c>
      <c r="EY516">
        <v>3.8035999999999999</v>
      </c>
      <c r="EZ516">
        <v>5.3589000000000002</v>
      </c>
      <c r="FA516">
        <v>1.5552999999999999</v>
      </c>
      <c r="FB516">
        <v>3.8035999999999999</v>
      </c>
      <c r="FC516">
        <v>0.35571517069583092</v>
      </c>
      <c r="FD516">
        <v>0.3168354863230663</v>
      </c>
      <c r="FE516">
        <v>0.35785906716357557</v>
      </c>
      <c r="FF516">
        <v>4.1023580840509277E-2</v>
      </c>
      <c r="FG516">
        <v>0.3168354863230663</v>
      </c>
      <c r="FH516">
        <v>0.74999667434153239</v>
      </c>
      <c r="FI516">
        <v>0.53072945300094598</v>
      </c>
      <c r="FJ516">
        <v>0.76208746748731138</v>
      </c>
      <c r="FK516">
        <v>0.23135801448636539</v>
      </c>
      <c r="FL516">
        <v>0.53072945300094598</v>
      </c>
      <c r="FM516">
        <v>34.918432196977577</v>
      </c>
      <c r="FN516">
        <v>34.89</v>
      </c>
      <c r="FO516">
        <v>34.92</v>
      </c>
      <c r="FP516">
        <v>3.000000000000114E-2</v>
      </c>
      <c r="FQ516">
        <v>34.89</v>
      </c>
      <c r="FR516">
        <v>224.21644248409129</v>
      </c>
      <c r="FS516">
        <v>217.38211000000001</v>
      </c>
      <c r="FT516">
        <v>224.5933</v>
      </c>
      <c r="FU516">
        <v>7.2111899999999878</v>
      </c>
      <c r="FV516">
        <v>217.38211000000001</v>
      </c>
      <c r="FW516">
        <v>0.81595903668502257</v>
      </c>
      <c r="FX516">
        <v>0.81458699999999995</v>
      </c>
      <c r="FY516">
        <v>0.84084099999999995</v>
      </c>
      <c r="FZ516">
        <v>2.6254E-2</v>
      </c>
      <c r="GA516">
        <v>0.84084099999999995</v>
      </c>
      <c r="GB516">
        <v>2</v>
      </c>
      <c r="GC516">
        <v>8</v>
      </c>
    </row>
    <row r="517" spans="1:185" x14ac:dyDescent="0.3">
      <c r="A517" s="36" t="s">
        <v>2222</v>
      </c>
      <c r="B517">
        <v>-4.9765999999999998E-2</v>
      </c>
      <c r="C517">
        <v>1.8208</v>
      </c>
      <c r="D517">
        <v>2.2746</v>
      </c>
      <c r="E517">
        <v>-1.4621</v>
      </c>
      <c r="F517">
        <v>-0.26079999999999998</v>
      </c>
      <c r="G517">
        <v>1.7229000000000001</v>
      </c>
      <c r="H517">
        <v>-54.155374000000002</v>
      </c>
      <c r="I517">
        <v>0.19650000000000001</v>
      </c>
      <c r="J517">
        <v>0.40439999999999998</v>
      </c>
      <c r="K517">
        <v>0.2591</v>
      </c>
      <c r="L517">
        <v>7.9837000000000005E-2</v>
      </c>
      <c r="M517">
        <v>0.169321</v>
      </c>
      <c r="N517">
        <v>0.18479000000000001</v>
      </c>
      <c r="O517">
        <v>-0.2155</v>
      </c>
      <c r="P517">
        <v>-3.0710000000000001E-2</v>
      </c>
      <c r="Q517">
        <v>-0.1231</v>
      </c>
      <c r="R517">
        <v>4.1009999999999998E-2</v>
      </c>
      <c r="S517">
        <v>1.06681</v>
      </c>
      <c r="T517">
        <v>-0.60277666666666663</v>
      </c>
      <c r="U517">
        <v>-0.53863000000000005</v>
      </c>
      <c r="V517">
        <v>1.9611700000000001</v>
      </c>
      <c r="W517">
        <v>1.9525999999999999</v>
      </c>
      <c r="X517">
        <v>0.20951666666666671</v>
      </c>
      <c r="Y517">
        <v>0.18941</v>
      </c>
      <c r="Z517">
        <v>4.956E-2</v>
      </c>
      <c r="AA517">
        <v>5.697E-2</v>
      </c>
      <c r="AB517">
        <v>53.29</v>
      </c>
      <c r="AC517">
        <v>-0.38633000000000001</v>
      </c>
      <c r="AD517">
        <v>1.9276800000000001</v>
      </c>
      <c r="AE517">
        <v>0.59584666666666664</v>
      </c>
      <c r="AF517">
        <v>0.57574000000000003</v>
      </c>
      <c r="AG517">
        <v>1.08189</v>
      </c>
      <c r="AH517">
        <v>1.12E-2</v>
      </c>
      <c r="AI517">
        <v>147.53469999999999</v>
      </c>
      <c r="AJ517">
        <v>-55.277700000000003</v>
      </c>
      <c r="AK517">
        <v>201.26769999999999</v>
      </c>
      <c r="AL517">
        <v>296.61399999999998</v>
      </c>
      <c r="AM517">
        <v>262.16300000000001</v>
      </c>
      <c r="AN517">
        <v>347.5</v>
      </c>
      <c r="AO517">
        <v>132.69999999999999</v>
      </c>
      <c r="AP517">
        <v>280.89999999999998</v>
      </c>
      <c r="AQ517">
        <v>19.64</v>
      </c>
      <c r="AR517">
        <v>5.0599999999999996</v>
      </c>
      <c r="AS517">
        <v>11.73</v>
      </c>
      <c r="AT517">
        <v>-11.61000176707236</v>
      </c>
      <c r="AU517">
        <v>-5.71</v>
      </c>
      <c r="AV517">
        <v>-5.9000017670723564</v>
      </c>
      <c r="AW517">
        <v>1.3170999999999999</v>
      </c>
      <c r="AX517">
        <v>1.3170999999999999</v>
      </c>
      <c r="AY517">
        <v>1.3170999999999999</v>
      </c>
      <c r="AZ517">
        <v>0</v>
      </c>
      <c r="BA517">
        <v>1.3170999999999999</v>
      </c>
      <c r="BB517">
        <v>0.92900000000000005</v>
      </c>
      <c r="BC517">
        <v>0.92900000000000005</v>
      </c>
      <c r="BD517">
        <v>0.92900000000000005</v>
      </c>
      <c r="BE517">
        <v>0</v>
      </c>
      <c r="BF517">
        <v>0.92900000000000005</v>
      </c>
      <c r="BG517">
        <v>18.4434</v>
      </c>
      <c r="BH517">
        <v>18.4434</v>
      </c>
      <c r="BI517">
        <v>18.4434</v>
      </c>
      <c r="BJ517">
        <v>0</v>
      </c>
      <c r="BK517">
        <v>18.4434</v>
      </c>
      <c r="BL517">
        <v>5.6115000000000004</v>
      </c>
      <c r="BM517">
        <v>5.6115000000000004</v>
      </c>
      <c r="BN517">
        <v>5.6115000000000004</v>
      </c>
      <c r="BO517">
        <v>0</v>
      </c>
      <c r="BP517">
        <v>5.6115000000000004</v>
      </c>
      <c r="BQ517">
        <v>3.9247000000000001</v>
      </c>
      <c r="BR517">
        <v>3.9247000000000001</v>
      </c>
      <c r="BS517">
        <v>3.9247000000000001</v>
      </c>
      <c r="BT517">
        <v>0</v>
      </c>
      <c r="BU517">
        <v>3.9247000000000001</v>
      </c>
      <c r="BV517">
        <v>8.5099999999999995E-2</v>
      </c>
      <c r="BW517">
        <v>8.5099999999999995E-2</v>
      </c>
      <c r="BX517">
        <v>8.5099999999999995E-2</v>
      </c>
      <c r="BY517">
        <v>0</v>
      </c>
      <c r="BZ517">
        <v>8.5099999999999995E-2</v>
      </c>
      <c r="CA517">
        <v>-4.0098000000000003</v>
      </c>
      <c r="CB517">
        <v>-4.0098000000000003</v>
      </c>
      <c r="CC517">
        <v>-4.0098000000000003</v>
      </c>
      <c r="CD517">
        <v>0</v>
      </c>
      <c r="CE517">
        <v>-4.0098000000000003</v>
      </c>
      <c r="CF517">
        <v>66.599999999999994</v>
      </c>
      <c r="CG517">
        <v>66.599999999999994</v>
      </c>
      <c r="CH517">
        <v>66.599999999999994</v>
      </c>
      <c r="CI517">
        <v>0</v>
      </c>
      <c r="CJ517">
        <v>66.599999999999994</v>
      </c>
      <c r="CK517">
        <v>25.6</v>
      </c>
      <c r="CL517">
        <v>25.6</v>
      </c>
      <c r="CM517">
        <v>25.6</v>
      </c>
      <c r="CN517">
        <v>0</v>
      </c>
      <c r="CO517">
        <v>25.6</v>
      </c>
      <c r="CP517">
        <v>44.7</v>
      </c>
      <c r="CQ517">
        <v>44.7</v>
      </c>
      <c r="CR517">
        <v>44.7</v>
      </c>
      <c r="CS517">
        <v>0</v>
      </c>
      <c r="CT517">
        <v>44.7</v>
      </c>
      <c r="CU517">
        <v>10.1</v>
      </c>
      <c r="CV517">
        <v>10.1</v>
      </c>
      <c r="CW517">
        <v>10.1</v>
      </c>
      <c r="CX517">
        <v>0</v>
      </c>
      <c r="CY517">
        <v>10.1</v>
      </c>
      <c r="CZ517">
        <v>84.7</v>
      </c>
      <c r="DA517">
        <v>84.7</v>
      </c>
      <c r="DB517">
        <v>84.7</v>
      </c>
      <c r="DC517">
        <v>0</v>
      </c>
      <c r="DD517">
        <v>84.7</v>
      </c>
      <c r="DE517">
        <v>11.1</v>
      </c>
      <c r="DF517">
        <v>11.1</v>
      </c>
      <c r="DG517">
        <v>11.1</v>
      </c>
      <c r="DH517">
        <v>0</v>
      </c>
      <c r="DI517">
        <v>11.1</v>
      </c>
      <c r="DJ517">
        <v>0.2370950516197935</v>
      </c>
      <c r="DK517">
        <v>0.2370950516197935</v>
      </c>
      <c r="DL517">
        <v>0.2370950516197935</v>
      </c>
      <c r="DM517">
        <v>0</v>
      </c>
      <c r="DN517">
        <v>0.2370950516197935</v>
      </c>
      <c r="DO517">
        <v>3.8591090000000001</v>
      </c>
      <c r="DP517">
        <v>3.8591090000000001</v>
      </c>
      <c r="DQ517">
        <v>3.8591090000000001</v>
      </c>
      <c r="DR517">
        <v>0</v>
      </c>
      <c r="DS517">
        <v>3.8591090000000001</v>
      </c>
      <c r="DT517">
        <v>6.0633330000000001</v>
      </c>
      <c r="DU517">
        <v>6.0633330000000001</v>
      </c>
      <c r="DV517">
        <v>6.0633330000000001</v>
      </c>
      <c r="DW517">
        <v>0</v>
      </c>
      <c r="DX517">
        <v>6.0633330000000001</v>
      </c>
      <c r="DY517">
        <v>3.9709629999999998</v>
      </c>
      <c r="DZ517">
        <v>3.9709629999999998</v>
      </c>
      <c r="EA517">
        <v>3.9709629999999998</v>
      </c>
      <c r="EB517">
        <v>0</v>
      </c>
      <c r="EC517">
        <v>3.9709629999999998</v>
      </c>
      <c r="ED517">
        <v>7.5510010000000003</v>
      </c>
      <c r="EE517">
        <v>7.5510010000000003</v>
      </c>
      <c r="EF517">
        <v>7.5510010000000003</v>
      </c>
      <c r="EG517">
        <v>0</v>
      </c>
      <c r="EH517">
        <v>7.5510010000000003</v>
      </c>
      <c r="EI517">
        <v>8.0384189999999993</v>
      </c>
      <c r="EJ517">
        <v>8.0384189999999993</v>
      </c>
      <c r="EK517">
        <v>8.0384189999999993</v>
      </c>
      <c r="EL517">
        <v>0</v>
      </c>
      <c r="EM517">
        <v>8.0384189999999993</v>
      </c>
      <c r="EN517">
        <v>24.787759999999999</v>
      </c>
      <c r="EO517">
        <v>24.787759999999999</v>
      </c>
      <c r="EP517">
        <v>24.787759999999999</v>
      </c>
      <c r="EQ517">
        <v>0</v>
      </c>
      <c r="ER517">
        <v>24.787759999999999</v>
      </c>
      <c r="ES517">
        <v>8.5660500000000006</v>
      </c>
      <c r="ET517">
        <v>8.5660500000000006</v>
      </c>
      <c r="EU517">
        <v>8.5660500000000006</v>
      </c>
      <c r="EV517">
        <v>0</v>
      </c>
      <c r="EW517">
        <v>8.5660500000000006</v>
      </c>
      <c r="EX517">
        <v>16.221710000000002</v>
      </c>
      <c r="EY517">
        <v>16.221710000000002</v>
      </c>
      <c r="EZ517">
        <v>16.221710000000002</v>
      </c>
      <c r="FA517">
        <v>0</v>
      </c>
      <c r="FB517">
        <v>16.221710000000002</v>
      </c>
      <c r="FC517">
        <v>0.50683906068244</v>
      </c>
      <c r="FD517">
        <v>0.50683906068244</v>
      </c>
      <c r="FE517">
        <v>0.50683906068244</v>
      </c>
      <c r="FF517">
        <v>0</v>
      </c>
      <c r="FG517">
        <v>0.50683906068244</v>
      </c>
      <c r="FH517">
        <v>1.8937211433507859</v>
      </c>
      <c r="FI517">
        <v>1.8937211433507859</v>
      </c>
      <c r="FJ517">
        <v>1.8937211433507859</v>
      </c>
      <c r="FK517">
        <v>0</v>
      </c>
      <c r="FL517">
        <v>1.8937211433507859</v>
      </c>
      <c r="FM517">
        <v>37.880000000000003</v>
      </c>
      <c r="FN517">
        <v>37.880000000000003</v>
      </c>
      <c r="FO517">
        <v>37.880000000000003</v>
      </c>
      <c r="FP517">
        <v>0</v>
      </c>
      <c r="FQ517">
        <v>37.880000000000003</v>
      </c>
      <c r="FR517">
        <v>349.94544000000002</v>
      </c>
      <c r="FS517">
        <v>349.94544000000002</v>
      </c>
      <c r="FT517">
        <v>349.94544000000002</v>
      </c>
      <c r="FU517">
        <v>0</v>
      </c>
      <c r="FV517">
        <v>349.94544000000002</v>
      </c>
      <c r="FW517">
        <v>0.76425699999999996</v>
      </c>
      <c r="FX517">
        <v>0.76425699999999996</v>
      </c>
      <c r="FY517">
        <v>0.76425699999999996</v>
      </c>
      <c r="FZ517">
        <v>0</v>
      </c>
      <c r="GA517">
        <v>0.76425699999999996</v>
      </c>
      <c r="GB517">
        <v>1</v>
      </c>
      <c r="GC517">
        <v>1</v>
      </c>
    </row>
    <row r="518" spans="1:185" x14ac:dyDescent="0.3">
      <c r="A518" s="36" t="s">
        <v>2225</v>
      </c>
      <c r="B518">
        <v>-3.1485527963204293E-2</v>
      </c>
      <c r="C518">
        <v>1.860709021948352</v>
      </c>
      <c r="D518">
        <v>2.1659337509174219</v>
      </c>
      <c r="E518">
        <v>-1.1305855607084601</v>
      </c>
      <c r="F518">
        <v>-0.61235968064738788</v>
      </c>
      <c r="G518">
        <v>1.7429452413558479</v>
      </c>
      <c r="H518">
        <v>-54.117014066574178</v>
      </c>
      <c r="I518">
        <v>1.6877345719199431E-2</v>
      </c>
      <c r="J518">
        <v>0.49492712010827039</v>
      </c>
      <c r="K518">
        <v>0.31659218452800592</v>
      </c>
      <c r="L518">
        <v>0.17095319907862269</v>
      </c>
      <c r="M518">
        <v>0.2243599694984425</v>
      </c>
      <c r="N518">
        <v>0.19746815381014521</v>
      </c>
      <c r="O518">
        <v>-0.2550755017462894</v>
      </c>
      <c r="P518">
        <v>-5.7607347936144193E-2</v>
      </c>
      <c r="Q518">
        <v>-0.15633912923134449</v>
      </c>
      <c r="R518">
        <v>6.190249329763263E-2</v>
      </c>
      <c r="S518">
        <v>1.2763721991262711</v>
      </c>
      <c r="T518">
        <v>-0.67129813302830288</v>
      </c>
      <c r="U518">
        <v>-0.52703060833840132</v>
      </c>
      <c r="V518">
        <v>1.9667046205119769</v>
      </c>
      <c r="W518">
        <v>1.943660212119332</v>
      </c>
      <c r="X518">
        <v>0.1882609681073637</v>
      </c>
      <c r="Y518">
        <v>0.17778479610348519</v>
      </c>
      <c r="Z518">
        <v>6.3024296369529817E-2</v>
      </c>
      <c r="AA518">
        <v>7.2504135829363936E-2</v>
      </c>
      <c r="AB518">
        <v>62.527385673182131</v>
      </c>
      <c r="AC518">
        <v>-0.43799245411339988</v>
      </c>
      <c r="AD518">
        <v>1.977164879683077</v>
      </c>
      <c r="AE518">
        <v>0.62625342222076363</v>
      </c>
      <c r="AF518">
        <v>0.61577725021688534</v>
      </c>
      <c r="AG518">
        <v>0.91855576285044926</v>
      </c>
      <c r="AH518">
        <v>2.3416577213447701E-2</v>
      </c>
      <c r="AI518">
        <v>70.58437728018103</v>
      </c>
      <c r="AJ518">
        <v>-47.579129171478911</v>
      </c>
      <c r="AK518">
        <v>34.334149920738753</v>
      </c>
      <c r="AL518">
        <v>224.9981218172102</v>
      </c>
      <c r="AM518">
        <v>183.31151930310821</v>
      </c>
      <c r="AN518">
        <v>269.52717731050762</v>
      </c>
      <c r="AO518">
        <v>133.4596760643033</v>
      </c>
      <c r="AP518">
        <v>214.47240581387049</v>
      </c>
      <c r="AQ518">
        <v>18.08239964902258</v>
      </c>
      <c r="AR518">
        <v>4.4605807923799903</v>
      </c>
      <c r="AS518">
        <v>10.37291809361939</v>
      </c>
      <c r="AT518">
        <v>-11.866555250057161</v>
      </c>
      <c r="AU518">
        <v>-3.014219862189782</v>
      </c>
      <c r="AV518">
        <v>-8.8523353878673827</v>
      </c>
      <c r="AW518">
        <v>5.4218908754511146</v>
      </c>
      <c r="AX518">
        <v>5.1917999999999997</v>
      </c>
      <c r="AY518">
        <v>6.4771000000000001</v>
      </c>
      <c r="AZ518">
        <v>1.2853000000000001</v>
      </c>
      <c r="BA518">
        <v>5.9558</v>
      </c>
      <c r="BB518">
        <v>0.96192561871391402</v>
      </c>
      <c r="BC518">
        <v>0.93869999999999998</v>
      </c>
      <c r="BD518">
        <v>0.96440000000000003</v>
      </c>
      <c r="BE518">
        <v>2.570000000000006E-2</v>
      </c>
      <c r="BF518">
        <v>0.95250000000000001</v>
      </c>
      <c r="BG518">
        <v>12.56444363853941</v>
      </c>
      <c r="BH518">
        <v>12.1313</v>
      </c>
      <c r="BI518">
        <v>16.617899999999999</v>
      </c>
      <c r="BJ518">
        <v>4.4865999999999993</v>
      </c>
      <c r="BK518">
        <v>14.068300000000001</v>
      </c>
      <c r="BL518">
        <v>21.571020320608561</v>
      </c>
      <c r="BM518">
        <v>18.883500000000002</v>
      </c>
      <c r="BN518">
        <v>24.7027</v>
      </c>
      <c r="BO518">
        <v>5.8191999999999986</v>
      </c>
      <c r="BP518">
        <v>20.0656</v>
      </c>
      <c r="BQ518">
        <v>12.971113128769669</v>
      </c>
      <c r="BR518">
        <v>10.637</v>
      </c>
      <c r="BS518">
        <v>14.5442</v>
      </c>
      <c r="BT518">
        <v>3.9072</v>
      </c>
      <c r="BU518">
        <v>10.637</v>
      </c>
      <c r="BV518">
        <v>3.7380233109732748</v>
      </c>
      <c r="BW518">
        <v>0.98660000000000003</v>
      </c>
      <c r="BX518">
        <v>5.6398999999999999</v>
      </c>
      <c r="BY518">
        <v>4.6532999999999998</v>
      </c>
      <c r="BZ518">
        <v>5.4729999999999999</v>
      </c>
      <c r="CA518">
        <v>-16.709107247300899</v>
      </c>
      <c r="CB518">
        <v>-19.4772</v>
      </c>
      <c r="CC518">
        <v>-14.089499999999999</v>
      </c>
      <c r="CD518">
        <v>5.3877000000000006</v>
      </c>
      <c r="CE518">
        <v>-16.1099</v>
      </c>
      <c r="CF518">
        <v>55.054771496637002</v>
      </c>
      <c r="CG518">
        <v>49.5</v>
      </c>
      <c r="CH518">
        <v>58</v>
      </c>
      <c r="CI518">
        <v>8.5</v>
      </c>
      <c r="CJ518">
        <v>49.5</v>
      </c>
      <c r="CK518">
        <v>17.305990394287448</v>
      </c>
      <c r="CL518">
        <v>15.9</v>
      </c>
      <c r="CM518">
        <v>18.7</v>
      </c>
      <c r="CN518">
        <v>2.7999999999999989</v>
      </c>
      <c r="CO518">
        <v>15.9</v>
      </c>
      <c r="CP518">
        <v>24.42895342232632</v>
      </c>
      <c r="CQ518">
        <v>22.1</v>
      </c>
      <c r="CR518">
        <v>51.7</v>
      </c>
      <c r="CS518">
        <v>29.6</v>
      </c>
      <c r="CT518">
        <v>51.7</v>
      </c>
      <c r="CU518">
        <v>9.2645710303081685</v>
      </c>
      <c r="CV518">
        <v>9</v>
      </c>
      <c r="CW518">
        <v>9.6</v>
      </c>
      <c r="CX518">
        <v>0.59999999999999964</v>
      </c>
      <c r="CY518">
        <v>9</v>
      </c>
      <c r="CZ518">
        <v>108.76238328589341</v>
      </c>
      <c r="DA518">
        <v>36.200000000000003</v>
      </c>
      <c r="DB518">
        <v>118.3</v>
      </c>
      <c r="DC518">
        <v>82.1</v>
      </c>
      <c r="DD518">
        <v>36.200000000000003</v>
      </c>
      <c r="DE518">
        <v>6.3213522415294872</v>
      </c>
      <c r="DF518">
        <v>5.4</v>
      </c>
      <c r="DG518">
        <v>7.2</v>
      </c>
      <c r="DH518">
        <v>1.8</v>
      </c>
      <c r="DI518">
        <v>6.9</v>
      </c>
      <c r="DJ518">
        <v>0.25679467059649008</v>
      </c>
      <c r="DK518">
        <v>0.22479564032697549</v>
      </c>
      <c r="DL518">
        <v>0.27397260273972612</v>
      </c>
      <c r="DM518">
        <v>4.9176962412750568E-2</v>
      </c>
      <c r="DN518">
        <v>0.2255125284738041</v>
      </c>
      <c r="DO518">
        <v>3.081725322072502</v>
      </c>
      <c r="DP518">
        <v>2.882028</v>
      </c>
      <c r="DQ518">
        <v>3.4252229999999999</v>
      </c>
      <c r="DR518">
        <v>0.54319499999999987</v>
      </c>
      <c r="DS518">
        <v>3.0183930000000001</v>
      </c>
      <c r="DT518">
        <v>6.7999229675452337</v>
      </c>
      <c r="DU518">
        <v>5.832821</v>
      </c>
      <c r="DV518">
        <v>7.4373719999999999</v>
      </c>
      <c r="DW518">
        <v>1.6045510000000001</v>
      </c>
      <c r="DX518">
        <v>5.832821</v>
      </c>
      <c r="DY518">
        <v>3.1031169195749539</v>
      </c>
      <c r="DZ518">
        <v>2.882028</v>
      </c>
      <c r="EA518">
        <v>3.689387</v>
      </c>
      <c r="EB518">
        <v>0.80735899999999994</v>
      </c>
      <c r="EC518">
        <v>3.1705320000000001</v>
      </c>
      <c r="ED518">
        <v>7.7745570848997509</v>
      </c>
      <c r="EE518">
        <v>5.832821</v>
      </c>
      <c r="EF518">
        <v>8.1988920000000007</v>
      </c>
      <c r="EG518">
        <v>2.3660710000000011</v>
      </c>
      <c r="EH518">
        <v>5.832821</v>
      </c>
      <c r="EI518">
        <v>6.5827487421380093</v>
      </c>
      <c r="EJ518">
        <v>5.9995640000000003</v>
      </c>
      <c r="EK518">
        <v>10.181708</v>
      </c>
      <c r="EL518">
        <v>4.1821440000000001</v>
      </c>
      <c r="EM518">
        <v>10.181708</v>
      </c>
      <c r="EN518">
        <v>26.768790858492441</v>
      </c>
      <c r="EO518">
        <v>15.036479999999999</v>
      </c>
      <c r="EP518">
        <v>28.0517</v>
      </c>
      <c r="EQ518">
        <v>13.015219999999999</v>
      </c>
      <c r="ER518">
        <v>15.036479999999999</v>
      </c>
      <c r="ES518">
        <v>8.7992146990051214</v>
      </c>
      <c r="ET518">
        <v>7.1961300000000001</v>
      </c>
      <c r="EU518">
        <v>9.0236000000000001</v>
      </c>
      <c r="EV518">
        <v>1.8274699999999999</v>
      </c>
      <c r="EW518">
        <v>7.2096600000000004</v>
      </c>
      <c r="EX518">
        <v>17.969576159487321</v>
      </c>
      <c r="EY518">
        <v>7.8268199999999997</v>
      </c>
      <c r="EZ518">
        <v>19.221240000000002</v>
      </c>
      <c r="FA518">
        <v>11.39442</v>
      </c>
      <c r="FB518">
        <v>7.8268199999999997</v>
      </c>
      <c r="FC518">
        <v>0.70727412531953471</v>
      </c>
      <c r="FD518">
        <v>0.39728777052739878</v>
      </c>
      <c r="FE518">
        <v>0.74117062986173843</v>
      </c>
      <c r="FF518">
        <v>0.34388285933433971</v>
      </c>
      <c r="FG518">
        <v>0.39728777052739878</v>
      </c>
      <c r="FH518">
        <v>2.0348573233189389</v>
      </c>
      <c r="FI518">
        <v>1.0856018175614379</v>
      </c>
      <c r="FJ518">
        <v>2.2478999128698338</v>
      </c>
      <c r="FK518">
        <v>1.162298095308395</v>
      </c>
      <c r="FL518">
        <v>1.0856018175614379</v>
      </c>
      <c r="FM518">
        <v>34.26567583433188</v>
      </c>
      <c r="FN518">
        <v>30.8</v>
      </c>
      <c r="FO518">
        <v>37.14</v>
      </c>
      <c r="FP518">
        <v>6.34</v>
      </c>
      <c r="FQ518">
        <v>37.14</v>
      </c>
      <c r="FR518">
        <v>295.89557106427179</v>
      </c>
      <c r="FS518">
        <v>291.51067999999998</v>
      </c>
      <c r="FT518">
        <v>300.81828999999999</v>
      </c>
      <c r="FU518">
        <v>9.307610000000011</v>
      </c>
      <c r="FV518">
        <v>298.01101</v>
      </c>
      <c r="FW518">
        <v>0.75524214032516657</v>
      </c>
      <c r="FX518">
        <v>0.74229000000000001</v>
      </c>
      <c r="FY518">
        <v>0.76695400000000002</v>
      </c>
      <c r="FZ518">
        <v>2.4664000000000019E-2</v>
      </c>
      <c r="GA518">
        <v>0.74827600000000005</v>
      </c>
      <c r="GB518">
        <v>12</v>
      </c>
      <c r="GC518">
        <v>123</v>
      </c>
    </row>
    <row r="519" spans="1:185" x14ac:dyDescent="0.3">
      <c r="A519" s="36" t="s">
        <v>2228</v>
      </c>
      <c r="B519">
        <v>-4.7967683930674999E-2</v>
      </c>
      <c r="C519">
        <v>1.873448102569744</v>
      </c>
      <c r="D519">
        <v>1.95707039019167</v>
      </c>
      <c r="E519">
        <v>-0.8064870340755832</v>
      </c>
      <c r="F519">
        <v>-0.79142027008958871</v>
      </c>
      <c r="G519">
        <v>1.59789103929903</v>
      </c>
      <c r="H519">
        <v>-54.169949363829872</v>
      </c>
      <c r="I519">
        <v>7.6036682402454203E-2</v>
      </c>
      <c r="J519">
        <v>1.8176290654569379E-2</v>
      </c>
      <c r="K519">
        <v>0.17055969874908761</v>
      </c>
      <c r="L519">
        <v>-1.0864678717723871E-2</v>
      </c>
      <c r="M519">
        <v>9.607640286836934E-2</v>
      </c>
      <c r="N519">
        <v>0.14729282452959311</v>
      </c>
      <c r="O519">
        <v>-0.18922713717680431</v>
      </c>
      <c r="P519">
        <v>-4.1934312647211217E-2</v>
      </c>
      <c r="Q519">
        <v>-0.1155800284272429</v>
      </c>
      <c r="R519">
        <v>4.5357025499692727E-2</v>
      </c>
      <c r="S519">
        <v>0.78914939629767522</v>
      </c>
      <c r="T519">
        <v>-0.5836218081764325</v>
      </c>
      <c r="U519">
        <v>-0.58211784600880834</v>
      </c>
      <c r="V519">
        <v>1.9589114698509991</v>
      </c>
      <c r="W519">
        <v>1.95875054918017</v>
      </c>
      <c r="X519">
        <v>0.22291288308602569</v>
      </c>
      <c r="Y519">
        <v>0.22197228141518249</v>
      </c>
      <c r="Z519">
        <v>5.5089751969699577E-2</v>
      </c>
      <c r="AA519">
        <v>5.6690378301242947E-2</v>
      </c>
      <c r="AB519">
        <v>46.869020053002593</v>
      </c>
      <c r="AC519">
        <v>-0.367110507056427</v>
      </c>
      <c r="AD519">
        <v>1.9006712253617759</v>
      </c>
      <c r="AE519">
        <v>0.59002339014245275</v>
      </c>
      <c r="AF519">
        <v>0.58908278847160955</v>
      </c>
      <c r="AG519">
        <v>0.99294666741139759</v>
      </c>
      <c r="AH519">
        <v>7.3304417522540993E-3</v>
      </c>
      <c r="AI519">
        <v>385.94327612631753</v>
      </c>
      <c r="AJ519">
        <v>375.32400805740571</v>
      </c>
      <c r="AK519">
        <v>381.12128317429512</v>
      </c>
      <c r="AL519">
        <v>401.38466771538151</v>
      </c>
      <c r="AM519">
        <v>415.34978579908397</v>
      </c>
      <c r="AN519">
        <v>482.61753001850502</v>
      </c>
      <c r="AO519">
        <v>152.26407314210621</v>
      </c>
      <c r="AP519">
        <v>433.12420780294411</v>
      </c>
      <c r="AQ519">
        <v>19.258859635158519</v>
      </c>
      <c r="AR519">
        <v>5.2056789799336718</v>
      </c>
      <c r="AS519">
        <v>11.031457619490791</v>
      </c>
      <c r="AT519">
        <v>-20.091224522924481</v>
      </c>
      <c r="AU519">
        <v>-4.4032831113665676</v>
      </c>
      <c r="AV519">
        <v>-15.68794141155791</v>
      </c>
      <c r="AW519">
        <v>5.6726009497568439</v>
      </c>
      <c r="AX519">
        <v>0.2303</v>
      </c>
      <c r="AY519">
        <v>7.0159000000000002</v>
      </c>
      <c r="AZ519">
        <v>6.7856000000000014</v>
      </c>
      <c r="BA519">
        <v>2.0042</v>
      </c>
      <c r="BB519">
        <v>0.92745518086570944</v>
      </c>
      <c r="BC519">
        <v>0.91649999999999998</v>
      </c>
      <c r="BD519">
        <v>0.96319999999999995</v>
      </c>
      <c r="BE519">
        <v>4.6699999999999957E-2</v>
      </c>
      <c r="BF519">
        <v>0.96319999999999995</v>
      </c>
      <c r="BG519">
        <v>18.61965303055613</v>
      </c>
      <c r="BH519">
        <v>13.113300000000001</v>
      </c>
      <c r="BI519">
        <v>20.1736</v>
      </c>
      <c r="BJ519">
        <v>7.0602999999999998</v>
      </c>
      <c r="BK519">
        <v>13.113300000000001</v>
      </c>
      <c r="BL519">
        <v>18.190793061045941</v>
      </c>
      <c r="BM519">
        <v>13.007400000000001</v>
      </c>
      <c r="BN519">
        <v>27.406500000000001</v>
      </c>
      <c r="BO519">
        <v>14.399100000000001</v>
      </c>
      <c r="BP519">
        <v>24.179400000000001</v>
      </c>
      <c r="BQ519">
        <v>13.470019391927149</v>
      </c>
      <c r="BR519">
        <v>9.4902999999999995</v>
      </c>
      <c r="BS519">
        <v>21.2455</v>
      </c>
      <c r="BT519">
        <v>11.7552</v>
      </c>
      <c r="BU519">
        <v>9.8826000000000001</v>
      </c>
      <c r="BV519">
        <v>-2.9084525028600421</v>
      </c>
      <c r="BW519">
        <v>-5.2983000000000002</v>
      </c>
      <c r="BX519">
        <v>10.0351</v>
      </c>
      <c r="BY519">
        <v>15.333399999999999</v>
      </c>
      <c r="BZ519">
        <v>9.8598999999999997</v>
      </c>
      <c r="CA519">
        <v>-10.561558681372309</v>
      </c>
      <c r="CB519">
        <v>-20.393699999999999</v>
      </c>
      <c r="CC519">
        <v>-5.3221999999999996</v>
      </c>
      <c r="CD519">
        <v>15.0715</v>
      </c>
      <c r="CE519">
        <v>-19.7424</v>
      </c>
      <c r="CF519">
        <v>49.493322215561008</v>
      </c>
      <c r="CG519">
        <v>46.3</v>
      </c>
      <c r="CH519">
        <v>50.4</v>
      </c>
      <c r="CI519">
        <v>4.1000000000000014</v>
      </c>
      <c r="CJ519">
        <v>46.3</v>
      </c>
      <c r="CK519">
        <v>13.59949068463783</v>
      </c>
      <c r="CL519">
        <v>12.5</v>
      </c>
      <c r="CM519">
        <v>13.7</v>
      </c>
      <c r="CN519">
        <v>1.1999999999999991</v>
      </c>
      <c r="CO519">
        <v>12.5</v>
      </c>
      <c r="CP519">
        <v>69.659888606967655</v>
      </c>
      <c r="CQ519">
        <v>48.7</v>
      </c>
      <c r="CR519">
        <v>79.3</v>
      </c>
      <c r="CS519">
        <v>30.599999999999991</v>
      </c>
      <c r="CT519">
        <v>69.599999999999994</v>
      </c>
      <c r="CU519">
        <v>11.018008626043221</v>
      </c>
      <c r="CV519">
        <v>10.1</v>
      </c>
      <c r="CW519">
        <v>11.5</v>
      </c>
      <c r="CX519">
        <v>1.4</v>
      </c>
      <c r="CY519">
        <v>10.6</v>
      </c>
      <c r="CZ519">
        <v>79.96041308262312</v>
      </c>
      <c r="DA519">
        <v>63.3</v>
      </c>
      <c r="DB519">
        <v>103.1</v>
      </c>
      <c r="DC519">
        <v>39.799999999999997</v>
      </c>
      <c r="DD519">
        <v>63.3</v>
      </c>
      <c r="DE519">
        <v>2.2453006079881939</v>
      </c>
      <c r="DF519">
        <v>1</v>
      </c>
      <c r="DG519">
        <v>3.1</v>
      </c>
      <c r="DH519">
        <v>2.1</v>
      </c>
      <c r="DI519">
        <v>1</v>
      </c>
      <c r="DJ519">
        <v>0.11427826774495189</v>
      </c>
      <c r="DK519">
        <v>0.10616831002063749</v>
      </c>
      <c r="DL519">
        <v>0.1165857043719639</v>
      </c>
      <c r="DM519">
        <v>1.041739435132644E-2</v>
      </c>
      <c r="DN519">
        <v>0.10616831002063749</v>
      </c>
      <c r="DO519">
        <v>3.667977312092781</v>
      </c>
      <c r="DP519">
        <v>3.5948639999999998</v>
      </c>
      <c r="DQ519">
        <v>4.4978939999999996</v>
      </c>
      <c r="DR519">
        <v>0.90302999999999978</v>
      </c>
      <c r="DS519">
        <v>4.4978939999999996</v>
      </c>
      <c r="DT519">
        <v>5.8871919780677766</v>
      </c>
      <c r="DU519">
        <v>5.5353810000000001</v>
      </c>
      <c r="DV519">
        <v>6.9622919999999997</v>
      </c>
      <c r="DW519">
        <v>1.426911</v>
      </c>
      <c r="DX519">
        <v>6.9609579999999998</v>
      </c>
      <c r="DY519">
        <v>4.8148298511838181</v>
      </c>
      <c r="DZ519">
        <v>4.0067380000000004</v>
      </c>
      <c r="EA519">
        <v>6.1792429999999996</v>
      </c>
      <c r="EB519">
        <v>2.1725049999999988</v>
      </c>
      <c r="EC519">
        <v>6.1792429999999996</v>
      </c>
      <c r="ED519">
        <v>9.0716552261957375</v>
      </c>
      <c r="EE519">
        <v>7.9740960000000003</v>
      </c>
      <c r="EF519">
        <v>10.54996</v>
      </c>
      <c r="EG519">
        <v>2.5758640000000002</v>
      </c>
      <c r="EH519">
        <v>9.8283039999999993</v>
      </c>
      <c r="EI519">
        <v>11.101452612916409</v>
      </c>
      <c r="EJ519">
        <v>6.6681540000000004</v>
      </c>
      <c r="EK519">
        <v>11.865375</v>
      </c>
      <c r="EL519">
        <v>5.1972209999999999</v>
      </c>
      <c r="EM519">
        <v>6.6681540000000004</v>
      </c>
      <c r="EN519">
        <v>17.71034673691727</v>
      </c>
      <c r="EO519">
        <v>14.891579999999999</v>
      </c>
      <c r="EP519">
        <v>32.16845</v>
      </c>
      <c r="EQ519">
        <v>17.276869999999999</v>
      </c>
      <c r="ER519">
        <v>32.16845</v>
      </c>
      <c r="ES519">
        <v>8.5871471874175569</v>
      </c>
      <c r="ET519">
        <v>5.5752800000000002</v>
      </c>
      <c r="EU519">
        <v>9.6614599999999999</v>
      </c>
      <c r="EV519">
        <v>4.0861799999999997</v>
      </c>
      <c r="EW519">
        <v>5.5752800000000002</v>
      </c>
      <c r="EX519">
        <v>9.1231995494997129</v>
      </c>
      <c r="EY519">
        <v>5.6222500000000002</v>
      </c>
      <c r="EZ519">
        <v>26.593170000000001</v>
      </c>
      <c r="FA519">
        <v>20.97092</v>
      </c>
      <c r="FB519">
        <v>26.593170000000001</v>
      </c>
      <c r="FC519">
        <v>0.27756793090429221</v>
      </c>
      <c r="FD519">
        <v>0.2333904078726817</v>
      </c>
      <c r="FE519">
        <v>0.5041646128974876</v>
      </c>
      <c r="FF519">
        <v>0.27077420502480593</v>
      </c>
      <c r="FG519">
        <v>0.5041646128974876</v>
      </c>
      <c r="FH519">
        <v>1.195523019019598</v>
      </c>
      <c r="FI519">
        <v>0.58192550608293159</v>
      </c>
      <c r="FJ519">
        <v>4.7698357750642124</v>
      </c>
      <c r="FK519">
        <v>4.1879102689812804</v>
      </c>
      <c r="FL519">
        <v>4.7698357750642124</v>
      </c>
      <c r="FM519">
        <v>35.992850332972623</v>
      </c>
      <c r="FN519">
        <v>35.75</v>
      </c>
      <c r="FO519">
        <v>36.729999999999997</v>
      </c>
      <c r="FP519">
        <v>0.97999999999999687</v>
      </c>
      <c r="FQ519">
        <v>35.9</v>
      </c>
      <c r="FR519">
        <v>524.28127348172802</v>
      </c>
      <c r="FS519">
        <v>520.93857000000003</v>
      </c>
      <c r="FT519">
        <v>525.54066999999998</v>
      </c>
      <c r="FU519">
        <v>4.6020999999999503</v>
      </c>
      <c r="FV519">
        <v>522.00279</v>
      </c>
      <c r="FW519">
        <v>0.62537268324332462</v>
      </c>
      <c r="FX519">
        <v>0.62400800000000001</v>
      </c>
      <c r="FY519">
        <v>0.63026400000000005</v>
      </c>
      <c r="FZ519">
        <v>6.2560000000000393E-3</v>
      </c>
      <c r="GA519">
        <v>0.62758999999999998</v>
      </c>
      <c r="GB519">
        <v>10</v>
      </c>
      <c r="GC519">
        <v>113</v>
      </c>
    </row>
    <row r="520" spans="1:185" x14ac:dyDescent="0.3">
      <c r="A520" s="36" t="s">
        <v>2231</v>
      </c>
      <c r="B520">
        <v>-5.2186323731092422E-2</v>
      </c>
      <c r="C520">
        <v>1.892823277251017</v>
      </c>
      <c r="D520">
        <v>1.901434246135806</v>
      </c>
      <c r="E520">
        <v>-0.78347003874808918</v>
      </c>
      <c r="F520">
        <v>-0.76892305638115399</v>
      </c>
      <c r="G520">
        <v>1.5523946831430511</v>
      </c>
      <c r="H520">
        <v>-54.168803899094719</v>
      </c>
      <c r="I520">
        <v>5.2375098718405212E-2</v>
      </c>
      <c r="J520">
        <v>8.3422543539956026E-2</v>
      </c>
      <c r="K520">
        <v>0.1812092306887674</v>
      </c>
      <c r="L520">
        <v>-2.0892598041592051E-2</v>
      </c>
      <c r="M520">
        <v>8.976158152771728E-2</v>
      </c>
      <c r="N520">
        <v>0.14217566748127569</v>
      </c>
      <c r="O520">
        <v>-0.19027575025636409</v>
      </c>
      <c r="P520">
        <v>-4.8100082775088329E-2</v>
      </c>
      <c r="Q520">
        <v>-0.1191870607582099</v>
      </c>
      <c r="R520">
        <v>4.9965863628384663E-2</v>
      </c>
      <c r="S520">
        <v>0.87494009003230611</v>
      </c>
      <c r="T520">
        <v>-0.58619064067067417</v>
      </c>
      <c r="U520">
        <v>-0.58567234282536595</v>
      </c>
      <c r="V520">
        <v>1.957889000293445</v>
      </c>
      <c r="W520">
        <v>1.957662652943841</v>
      </c>
      <c r="X520">
        <v>0.2210241304081994</v>
      </c>
      <c r="Y520">
        <v>0.22049093962583971</v>
      </c>
      <c r="Z520">
        <v>4.4301407639481288E-2</v>
      </c>
      <c r="AA520">
        <v>4.4618022249691899E-2</v>
      </c>
      <c r="AB520">
        <v>46.916580402525128</v>
      </c>
      <c r="AC520">
        <v>-0.36919110308377923</v>
      </c>
      <c r="AD520">
        <v>1.8891425292068911</v>
      </c>
      <c r="AE520">
        <v>0.59021523349197835</v>
      </c>
      <c r="AF520">
        <v>0.58968204270961877</v>
      </c>
      <c r="AG520">
        <v>0.75951147666111685</v>
      </c>
      <c r="AH520">
        <v>6.9234512115976376E-3</v>
      </c>
      <c r="AI520">
        <v>340.04052965481537</v>
      </c>
      <c r="AJ520">
        <v>333.50523914862322</v>
      </c>
      <c r="AK520">
        <v>335.11782693625452</v>
      </c>
      <c r="AL520">
        <v>351.49852948878657</v>
      </c>
      <c r="AM520">
        <v>488.84691304688278</v>
      </c>
      <c r="AN520">
        <v>520.41634561411547</v>
      </c>
      <c r="AO520">
        <v>161.46811199176099</v>
      </c>
      <c r="AP520">
        <v>468.4566256187598</v>
      </c>
      <c r="AQ520">
        <v>20.08863673724122</v>
      </c>
      <c r="AR520">
        <v>5.642791247774416</v>
      </c>
      <c r="AS520">
        <v>11.08269719166719</v>
      </c>
      <c r="AT520">
        <v>-22.435545101947419</v>
      </c>
      <c r="AU520">
        <v>-7.5098728581837042</v>
      </c>
      <c r="AV520">
        <v>-14.925672243763721</v>
      </c>
      <c r="AW520">
        <v>4.2157527381024984</v>
      </c>
      <c r="AX520">
        <v>1.9224000000000001</v>
      </c>
      <c r="AY520">
        <v>5.6437999999999997</v>
      </c>
      <c r="AZ520">
        <v>3.7214</v>
      </c>
      <c r="BA520">
        <v>5.5606999999999998</v>
      </c>
      <c r="BB520">
        <v>0.9437589671295965</v>
      </c>
      <c r="BC520">
        <v>0.92490000000000006</v>
      </c>
      <c r="BD520">
        <v>0.95140000000000002</v>
      </c>
      <c r="BE520">
        <v>2.6499999999999971E-2</v>
      </c>
      <c r="BF520">
        <v>0.92620000000000002</v>
      </c>
      <c r="BG520">
        <v>16.298602877261889</v>
      </c>
      <c r="BH520">
        <v>15.149800000000001</v>
      </c>
      <c r="BI520">
        <v>19.061499999999999</v>
      </c>
      <c r="BJ520">
        <v>3.911699999999998</v>
      </c>
      <c r="BK520">
        <v>18.8842</v>
      </c>
      <c r="BL520">
        <v>25.877522741578979</v>
      </c>
      <c r="BM520">
        <v>9.2346000000000004</v>
      </c>
      <c r="BN520">
        <v>31.64</v>
      </c>
      <c r="BO520">
        <v>22.4054</v>
      </c>
      <c r="BP520">
        <v>9.2346000000000004</v>
      </c>
      <c r="BQ520">
        <v>13.296173985293541</v>
      </c>
      <c r="BR520">
        <v>3.7827000000000002</v>
      </c>
      <c r="BS520">
        <v>24.037199999999999</v>
      </c>
      <c r="BT520">
        <v>20.2545</v>
      </c>
      <c r="BU520">
        <v>3.7827000000000002</v>
      </c>
      <c r="BV520">
        <v>6.5417917378356796</v>
      </c>
      <c r="BW520">
        <v>-4.6958000000000002</v>
      </c>
      <c r="BX520">
        <v>12.3027</v>
      </c>
      <c r="BY520">
        <v>16.9985</v>
      </c>
      <c r="BZ520">
        <v>3.7572999999999999</v>
      </c>
      <c r="CA520">
        <v>-19.83796808085151</v>
      </c>
      <c r="CB520">
        <v>-24.8994</v>
      </c>
      <c r="CC520">
        <v>-7.4326999999999996</v>
      </c>
      <c r="CD520">
        <v>17.466699999999999</v>
      </c>
      <c r="CE520">
        <v>-7.54</v>
      </c>
      <c r="CF520">
        <v>51.959719995355798</v>
      </c>
      <c r="CG520">
        <v>49.6</v>
      </c>
      <c r="CH520">
        <v>53</v>
      </c>
      <c r="CI520">
        <v>3.399999999999999</v>
      </c>
      <c r="CJ520">
        <v>49.6</v>
      </c>
      <c r="CK520">
        <v>14.382785634491951</v>
      </c>
      <c r="CL520">
        <v>13.5</v>
      </c>
      <c r="CM520">
        <v>14.8</v>
      </c>
      <c r="CN520">
        <v>1.3000000000000009</v>
      </c>
      <c r="CO520">
        <v>13.5</v>
      </c>
      <c r="CP520">
        <v>65.105579819175304</v>
      </c>
      <c r="CQ520">
        <v>60.6</v>
      </c>
      <c r="CR520">
        <v>82.8</v>
      </c>
      <c r="CS520">
        <v>22.2</v>
      </c>
      <c r="CT520">
        <v>82.8</v>
      </c>
      <c r="CU520">
        <v>11.554461663583499</v>
      </c>
      <c r="CV520">
        <v>10.9</v>
      </c>
      <c r="CW520">
        <v>11.8</v>
      </c>
      <c r="CX520">
        <v>0.90000000000000036</v>
      </c>
      <c r="CY520">
        <v>11.2</v>
      </c>
      <c r="CZ520">
        <v>92.644030038001162</v>
      </c>
      <c r="DA520">
        <v>75.8</v>
      </c>
      <c r="DB520">
        <v>98.2</v>
      </c>
      <c r="DC520">
        <v>22.400000000000009</v>
      </c>
      <c r="DD520">
        <v>75.8</v>
      </c>
      <c r="DE520">
        <v>1.774659278475341</v>
      </c>
      <c r="DF520">
        <v>1.4</v>
      </c>
      <c r="DG520">
        <v>2.5</v>
      </c>
      <c r="DH520">
        <v>1.1000000000000001</v>
      </c>
      <c r="DI520">
        <v>1.4</v>
      </c>
      <c r="DJ520">
        <v>0.11092140435314291</v>
      </c>
      <c r="DK520">
        <v>0.1055094660710487</v>
      </c>
      <c r="DL520">
        <v>0.1131994873985476</v>
      </c>
      <c r="DM520">
        <v>7.6900213274989082E-3</v>
      </c>
      <c r="DN520">
        <v>0.1055094660710487</v>
      </c>
      <c r="DO520">
        <v>3.8522859467419219</v>
      </c>
      <c r="DP520">
        <v>3.6687789999999998</v>
      </c>
      <c r="DQ520">
        <v>3.9479090000000001</v>
      </c>
      <c r="DR520">
        <v>0.27913000000000032</v>
      </c>
      <c r="DS520">
        <v>3.67441</v>
      </c>
      <c r="DT520">
        <v>5.7307063876745419</v>
      </c>
      <c r="DU520">
        <v>5.6497919999999997</v>
      </c>
      <c r="DV520">
        <v>5.7592189999999999</v>
      </c>
      <c r="DW520">
        <v>0.1094270000000002</v>
      </c>
      <c r="DX520">
        <v>5.6497919999999997</v>
      </c>
      <c r="DY520">
        <v>6.006783521980231</v>
      </c>
      <c r="DZ520">
        <v>4.5650409999999999</v>
      </c>
      <c r="EA520">
        <v>6.5356680000000003</v>
      </c>
      <c r="EB520">
        <v>1.9706269999999999</v>
      </c>
      <c r="EC520">
        <v>5.9963309999999996</v>
      </c>
      <c r="ED520">
        <v>10.263215460894999</v>
      </c>
      <c r="EE520">
        <v>9.7737770000000008</v>
      </c>
      <c r="EF520">
        <v>10.385429999999999</v>
      </c>
      <c r="EG520">
        <v>0.61165299999999867</v>
      </c>
      <c r="EH520">
        <v>9.7737770000000008</v>
      </c>
      <c r="EI520">
        <v>8.4638933914375922</v>
      </c>
      <c r="EJ520">
        <v>6.9846950000000003</v>
      </c>
      <c r="EK520">
        <v>11.12978</v>
      </c>
      <c r="EL520">
        <v>4.1450849999999999</v>
      </c>
      <c r="EM520">
        <v>9.893167</v>
      </c>
      <c r="EN520">
        <v>27.265941791796369</v>
      </c>
      <c r="EO520">
        <v>17.82639</v>
      </c>
      <c r="EP520">
        <v>32.242600000000003</v>
      </c>
      <c r="EQ520">
        <v>14.41621</v>
      </c>
      <c r="ER520">
        <v>18.849820000000001</v>
      </c>
      <c r="ES520">
        <v>6.6803437625310664</v>
      </c>
      <c r="ET520">
        <v>5.5752800000000002</v>
      </c>
      <c r="EU520">
        <v>9.6292000000000009</v>
      </c>
      <c r="EV520">
        <v>4.0539200000000006</v>
      </c>
      <c r="EW520">
        <v>9.6179799999999993</v>
      </c>
      <c r="EX520">
        <v>20.585598029265299</v>
      </c>
      <c r="EY520">
        <v>8.1971900000000009</v>
      </c>
      <c r="EZ520">
        <v>26.66732</v>
      </c>
      <c r="FA520">
        <v>18.470130000000001</v>
      </c>
      <c r="FB520">
        <v>9.23184</v>
      </c>
      <c r="FC520">
        <v>0.36846464796451239</v>
      </c>
      <c r="FD520">
        <v>0.24090106866597841</v>
      </c>
      <c r="FE520">
        <v>0.43571787650610561</v>
      </c>
      <c r="FF520">
        <v>0.1948168078401272</v>
      </c>
      <c r="FG520">
        <v>0.25473142807721211</v>
      </c>
      <c r="FH520">
        <v>3.4899455814030769</v>
      </c>
      <c r="FI520">
        <v>0.85128463423752754</v>
      </c>
      <c r="FJ520">
        <v>4.7831355555236694</v>
      </c>
      <c r="FK520">
        <v>3.931850921286141</v>
      </c>
      <c r="FL520">
        <v>0.95985227667348039</v>
      </c>
      <c r="FM520">
        <v>38.317939104076757</v>
      </c>
      <c r="FN520">
        <v>37.33</v>
      </c>
      <c r="FO520">
        <v>40.17</v>
      </c>
      <c r="FP520">
        <v>2.840000000000003</v>
      </c>
      <c r="FQ520">
        <v>39.97</v>
      </c>
      <c r="FR520">
        <v>542.36310750502184</v>
      </c>
      <c r="FS520">
        <v>540.90292999999997</v>
      </c>
      <c r="FT520">
        <v>544.14835000000005</v>
      </c>
      <c r="FU520">
        <v>3.245420000000081</v>
      </c>
      <c r="FV520">
        <v>540.99600999999996</v>
      </c>
      <c r="FW520">
        <v>0.63559718685775857</v>
      </c>
      <c r="FX520">
        <v>0.63368899999999995</v>
      </c>
      <c r="FY520">
        <v>0.63706700000000005</v>
      </c>
      <c r="FZ520">
        <v>3.3780000000001031E-3</v>
      </c>
      <c r="GA520">
        <v>0.63706700000000005</v>
      </c>
      <c r="GB520">
        <v>10</v>
      </c>
      <c r="GC520">
        <v>53</v>
      </c>
    </row>
    <row r="521" spans="1:185" x14ac:dyDescent="0.3">
      <c r="A521" s="36" t="s">
        <v>2234</v>
      </c>
      <c r="B521">
        <v>4.7078470005565906E-3</v>
      </c>
      <c r="C521">
        <v>2.118028322777636</v>
      </c>
      <c r="D521">
        <v>1.909763743953057</v>
      </c>
      <c r="E521">
        <v>-0.78752979540008861</v>
      </c>
      <c r="F521">
        <v>-0.77161296544706359</v>
      </c>
      <c r="G521">
        <v>1.5590546175412701</v>
      </c>
      <c r="H521">
        <v>-54.036991484455413</v>
      </c>
      <c r="I521">
        <v>0.57142598862351091</v>
      </c>
      <c r="J521">
        <v>0.43290443501178377</v>
      </c>
      <c r="K521">
        <v>0.44240184260117238</v>
      </c>
      <c r="L521">
        <v>0.40011912106294317</v>
      </c>
      <c r="M521">
        <v>0.29434331948388581</v>
      </c>
      <c r="N521">
        <v>0.2446178959164711</v>
      </c>
      <c r="O521">
        <v>-0.29399699159529918</v>
      </c>
      <c r="P521">
        <v>-4.9379095678828117E-2</v>
      </c>
      <c r="Q521">
        <v>-0.17169245080235779</v>
      </c>
      <c r="R521">
        <v>6.0260776127062161E-2</v>
      </c>
      <c r="S521">
        <v>1.371159362934123</v>
      </c>
      <c r="T521">
        <v>-0.66409571514274357</v>
      </c>
      <c r="U521">
        <v>-0.66273496188116776</v>
      </c>
      <c r="V521">
        <v>1.867542803520392</v>
      </c>
      <c r="W521">
        <v>1.8666468326682311</v>
      </c>
      <c r="X521">
        <v>0.14831349441098179</v>
      </c>
      <c r="Y521">
        <v>0.1474862923847029</v>
      </c>
      <c r="Z521">
        <v>0.1070000805388242</v>
      </c>
      <c r="AA521">
        <v>0.10779600781059311</v>
      </c>
      <c r="AB521">
        <v>60.472325834118017</v>
      </c>
      <c r="AC521">
        <v>-0.47760389540705739</v>
      </c>
      <c r="AD521">
        <v>1.943602072671768</v>
      </c>
      <c r="AE521">
        <v>0.62591738981803924</v>
      </c>
      <c r="AF521">
        <v>0.62509018779176029</v>
      </c>
      <c r="AG521">
        <v>1.076848584938793</v>
      </c>
      <c r="AH521">
        <v>1.5159465489410591E-2</v>
      </c>
      <c r="AI521">
        <v>165.33834393773029</v>
      </c>
      <c r="AJ521">
        <v>95.17269673502085</v>
      </c>
      <c r="AK521">
        <v>95.924254147424378</v>
      </c>
      <c r="AL521">
        <v>304.91806907405157</v>
      </c>
      <c r="AM521">
        <v>91.049133894186312</v>
      </c>
      <c r="AN521">
        <v>156.7118566941177</v>
      </c>
      <c r="AO521">
        <v>46.72371338823541</v>
      </c>
      <c r="AP521">
        <v>112.6489905764719</v>
      </c>
      <c r="AQ521">
        <v>16.955928347058851</v>
      </c>
      <c r="AR521">
        <v>4.4252573223529152</v>
      </c>
      <c r="AS521">
        <v>10.82355700823531</v>
      </c>
      <c r="AT521">
        <v>0.68836688301958482</v>
      </c>
      <c r="AU521">
        <v>4.975257322352916</v>
      </c>
      <c r="AV521">
        <v>-4.2868904393333311</v>
      </c>
      <c r="AW521">
        <v>0.96539482129424259</v>
      </c>
      <c r="AX521">
        <v>0.94179999999999997</v>
      </c>
      <c r="AY521">
        <v>1.1408</v>
      </c>
      <c r="AZ521">
        <v>0.19900000000000009</v>
      </c>
      <c r="BA521">
        <v>1.1408</v>
      </c>
      <c r="BB521">
        <v>0.97193960777646538</v>
      </c>
      <c r="BC521">
        <v>0.96479999999999999</v>
      </c>
      <c r="BD521">
        <v>0.97289999999999999</v>
      </c>
      <c r="BE521">
        <v>8.0999999999999961E-3</v>
      </c>
      <c r="BF521">
        <v>0.96479999999999999</v>
      </c>
      <c r="BG521">
        <v>11.37282501911864</v>
      </c>
      <c r="BH521">
        <v>11.1846</v>
      </c>
      <c r="BI521">
        <v>12.7721</v>
      </c>
      <c r="BJ521">
        <v>1.5874999999999999</v>
      </c>
      <c r="BK521">
        <v>12.7721</v>
      </c>
      <c r="BL521">
        <v>5.4638914899287609</v>
      </c>
      <c r="BM521">
        <v>4.5538999999999996</v>
      </c>
      <c r="BN521">
        <v>5.5862999999999996</v>
      </c>
      <c r="BO521">
        <v>1.0324</v>
      </c>
      <c r="BP521">
        <v>4.5538999999999996</v>
      </c>
      <c r="BQ521">
        <v>4.4205677510698429</v>
      </c>
      <c r="BR521">
        <v>3.3751000000000002</v>
      </c>
      <c r="BS521">
        <v>4.5612000000000004</v>
      </c>
      <c r="BT521">
        <v>1.1860999999999999</v>
      </c>
      <c r="BU521">
        <v>3.3751000000000002</v>
      </c>
      <c r="BV521">
        <v>-2.049112576598779</v>
      </c>
      <c r="BW521">
        <v>-2.2795000000000001</v>
      </c>
      <c r="BX521">
        <v>-0.33639999999999998</v>
      </c>
      <c r="BY521">
        <v>1.9431</v>
      </c>
      <c r="BZ521">
        <v>-0.33639999999999998</v>
      </c>
      <c r="CA521">
        <v>-2.3714551744710639</v>
      </c>
      <c r="CB521">
        <v>-3.0387</v>
      </c>
      <c r="CC521">
        <v>-2.2816999999999998</v>
      </c>
      <c r="CD521">
        <v>0.75700000000000012</v>
      </c>
      <c r="CE521">
        <v>-3.0387</v>
      </c>
      <c r="CF521">
        <v>44.062866117645797</v>
      </c>
      <c r="CG521">
        <v>42.3</v>
      </c>
      <c r="CH521">
        <v>44.3</v>
      </c>
      <c r="CI521">
        <v>2</v>
      </c>
      <c r="CJ521">
        <v>42.3</v>
      </c>
      <c r="CK521">
        <v>11.81185669411771</v>
      </c>
      <c r="CL521">
        <v>11.8</v>
      </c>
      <c r="CM521">
        <v>11.9</v>
      </c>
      <c r="CN521">
        <v>9.9999999999999645E-2</v>
      </c>
      <c r="CO521">
        <v>11.9</v>
      </c>
      <c r="CP521">
        <v>31.369576364705189</v>
      </c>
      <c r="CQ521">
        <v>30.4</v>
      </c>
      <c r="CR521">
        <v>31.5</v>
      </c>
      <c r="CS521">
        <v>1.100000000000001</v>
      </c>
      <c r="CT521">
        <v>30.4</v>
      </c>
      <c r="CU521">
        <v>10.181433058822901</v>
      </c>
      <c r="CV521">
        <v>9.3000000000000007</v>
      </c>
      <c r="CW521">
        <v>10.3</v>
      </c>
      <c r="CX521">
        <v>1</v>
      </c>
      <c r="CY521">
        <v>9.3000000000000007</v>
      </c>
      <c r="CZ521">
        <v>14.87785041176565</v>
      </c>
      <c r="DA521">
        <v>14.7</v>
      </c>
      <c r="DB521">
        <v>16.2</v>
      </c>
      <c r="DC521">
        <v>1.5</v>
      </c>
      <c r="DD521">
        <v>16.2</v>
      </c>
      <c r="DE521">
        <v>1.5422803294125189</v>
      </c>
      <c r="DF521">
        <v>1.4</v>
      </c>
      <c r="DG521">
        <v>2.6</v>
      </c>
      <c r="DH521">
        <v>1.2</v>
      </c>
      <c r="DI521">
        <v>2.6</v>
      </c>
      <c r="DJ521">
        <v>0.39120000847609759</v>
      </c>
      <c r="DK521">
        <v>0.3694323144104803</v>
      </c>
      <c r="DL521">
        <v>0.39412811387900348</v>
      </c>
      <c r="DM521">
        <v>2.4695799468523238E-2</v>
      </c>
      <c r="DN521">
        <v>0.3694323144104803</v>
      </c>
      <c r="DO521">
        <v>3.394739688558972</v>
      </c>
      <c r="DP521">
        <v>2.9446500000000002</v>
      </c>
      <c r="DQ521">
        <v>3.4552839999999998</v>
      </c>
      <c r="DR521">
        <v>0.51063399999999959</v>
      </c>
      <c r="DS521">
        <v>2.9446500000000002</v>
      </c>
      <c r="DT521">
        <v>5.3914151680448228</v>
      </c>
      <c r="DU521">
        <v>5.3912380000000004</v>
      </c>
      <c r="DV521">
        <v>5.3914390000000001</v>
      </c>
      <c r="DW521">
        <v>2.0099999999967369E-4</v>
      </c>
      <c r="DX521">
        <v>5.3912380000000004</v>
      </c>
      <c r="DY521">
        <v>3.407003541552684</v>
      </c>
      <c r="DZ521">
        <v>3.0480839999999998</v>
      </c>
      <c r="EA521">
        <v>3.4552839999999998</v>
      </c>
      <c r="EB521">
        <v>0.40720000000000001</v>
      </c>
      <c r="EC521">
        <v>3.0480839999999998</v>
      </c>
      <c r="ED521">
        <v>5.3914151680448228</v>
      </c>
      <c r="EE521">
        <v>5.3912380000000004</v>
      </c>
      <c r="EF521">
        <v>5.3914390000000001</v>
      </c>
      <c r="EG521">
        <v>2.0099999999967369E-4</v>
      </c>
      <c r="EH521">
        <v>5.3912380000000004</v>
      </c>
      <c r="EI521">
        <v>5.3380368325549794</v>
      </c>
      <c r="EJ521">
        <v>5.086678</v>
      </c>
      <c r="EK521">
        <v>7.2066520000000001</v>
      </c>
      <c r="EL521">
        <v>2.119974</v>
      </c>
      <c r="EM521">
        <v>7.2066520000000001</v>
      </c>
      <c r="EN521">
        <v>14.472758630082209</v>
      </c>
      <c r="EO521">
        <v>12.628880000000001</v>
      </c>
      <c r="EP521">
        <v>14.720789999999999</v>
      </c>
      <c r="EQ521">
        <v>2.091909999999999</v>
      </c>
      <c r="ER521">
        <v>12.628880000000001</v>
      </c>
      <c r="ES521">
        <v>7.9363180444871269</v>
      </c>
      <c r="ET521">
        <v>7.9231499999999997</v>
      </c>
      <c r="EU521">
        <v>8.0342099999999999</v>
      </c>
      <c r="EV521">
        <v>0.1110600000000002</v>
      </c>
      <c r="EW521">
        <v>8.0342099999999999</v>
      </c>
      <c r="EX521">
        <v>6.5364405855950851</v>
      </c>
      <c r="EY521">
        <v>4.5946699999999998</v>
      </c>
      <c r="EZ521">
        <v>6.7976400000000003</v>
      </c>
      <c r="FA521">
        <v>2.202970000000001</v>
      </c>
      <c r="FB521">
        <v>4.5946699999999998</v>
      </c>
      <c r="FC521">
        <v>0.60827263871004422</v>
      </c>
      <c r="FD521">
        <v>0.53077663753650728</v>
      </c>
      <c r="FE521">
        <v>0.61869709887820934</v>
      </c>
      <c r="FF521">
        <v>8.7920461341702061E-2</v>
      </c>
      <c r="FG521">
        <v>0.53077663753650728</v>
      </c>
      <c r="FH521">
        <v>0.82402957613629102</v>
      </c>
      <c r="FI521">
        <v>0.57188821302903459</v>
      </c>
      <c r="FJ521">
        <v>0.85794665000662618</v>
      </c>
      <c r="FK521">
        <v>0.28605843697759159</v>
      </c>
      <c r="FL521">
        <v>0.57188821302903459</v>
      </c>
      <c r="FM521">
        <v>28.52084727058962</v>
      </c>
      <c r="FN521">
        <v>28.26</v>
      </c>
      <c r="FO521">
        <v>30.46</v>
      </c>
      <c r="FP521">
        <v>2.1999999999999988</v>
      </c>
      <c r="FQ521">
        <v>30.46</v>
      </c>
      <c r="FR521">
        <v>173.66367155886769</v>
      </c>
      <c r="FS521">
        <v>172.98146</v>
      </c>
      <c r="FT521">
        <v>173.75543999999999</v>
      </c>
      <c r="FU521">
        <v>0.77397999999999456</v>
      </c>
      <c r="FV521">
        <v>172.98146</v>
      </c>
      <c r="FW521">
        <v>0.79703371472964979</v>
      </c>
      <c r="FX521">
        <v>0.79651700000000003</v>
      </c>
      <c r="FY521">
        <v>0.800875</v>
      </c>
      <c r="FZ521">
        <v>4.357999999999973E-3</v>
      </c>
      <c r="GA521">
        <v>0.800875</v>
      </c>
      <c r="GB521">
        <v>2</v>
      </c>
      <c r="GC521">
        <v>1</v>
      </c>
    </row>
    <row r="522" spans="1:185" x14ac:dyDescent="0.3">
      <c r="A522" s="36" t="s">
        <v>2238</v>
      </c>
      <c r="B522">
        <v>-3.1223996010015031E-2</v>
      </c>
      <c r="C522">
        <v>1.9327598699249691</v>
      </c>
      <c r="D522">
        <v>2.6893335810777579</v>
      </c>
      <c r="E522">
        <v>-1.56227646727924</v>
      </c>
      <c r="F522">
        <v>-0.55519270737873749</v>
      </c>
      <c r="G522">
        <v>2.1174691746579768</v>
      </c>
      <c r="H522">
        <v>-54.103598653145049</v>
      </c>
      <c r="I522">
        <v>7.6264525634943389E-2</v>
      </c>
      <c r="J522">
        <v>1.487544351803391E-2</v>
      </c>
      <c r="K522">
        <v>0.30147278311759612</v>
      </c>
      <c r="L522">
        <v>0.2181940936100831</v>
      </c>
      <c r="M522">
        <v>0.26650159466252332</v>
      </c>
      <c r="N522">
        <v>0.17169998422260591</v>
      </c>
      <c r="O522">
        <v>-0.2210772210921646</v>
      </c>
      <c r="P522">
        <v>-4.9377236869558742E-2</v>
      </c>
      <c r="Q522">
        <v>-0.13523216394334611</v>
      </c>
      <c r="R522">
        <v>5.3251269195522623E-2</v>
      </c>
      <c r="S522">
        <v>1.325627906524103</v>
      </c>
      <c r="T522">
        <v>-0.68069927576108324</v>
      </c>
      <c r="U522">
        <v>-0.5515141389118452</v>
      </c>
      <c r="V522">
        <v>1.971628330061121</v>
      </c>
      <c r="W522">
        <v>1.968559593997512</v>
      </c>
      <c r="X522">
        <v>0.1671443843338839</v>
      </c>
      <c r="Y522">
        <v>0.16192357092565551</v>
      </c>
      <c r="Z522">
        <v>6.3637107961859327E-2</v>
      </c>
      <c r="AA522">
        <v>7.0630815860852722E-2</v>
      </c>
      <c r="AB522">
        <v>60.70383528547832</v>
      </c>
      <c r="AC522">
        <v>-0.43562402075833029</v>
      </c>
      <c r="AD522">
        <v>1.963513177198567</v>
      </c>
      <c r="AE522">
        <v>0.60276840509221419</v>
      </c>
      <c r="AF522">
        <v>0.59754759168398586</v>
      </c>
      <c r="AG522">
        <v>0.87379673305459404</v>
      </c>
      <c r="AH522">
        <v>1.195136385988756E-2</v>
      </c>
      <c r="AI522">
        <v>96.364317719712247</v>
      </c>
      <c r="AJ522">
        <v>-80.346228591207947</v>
      </c>
      <c r="AK522">
        <v>98.850291069110909</v>
      </c>
      <c r="AL522">
        <v>270.58879198198412</v>
      </c>
      <c r="AM522">
        <v>156.7630166193463</v>
      </c>
      <c r="AN522">
        <v>211.50650375155459</v>
      </c>
      <c r="AO522">
        <v>79.020300124371786</v>
      </c>
      <c r="AP522">
        <v>173.35187223849559</v>
      </c>
      <c r="AQ522">
        <v>19.087788724471419</v>
      </c>
      <c r="AR522">
        <v>4.4707804501865569</v>
      </c>
      <c r="AS522">
        <v>12.20596767403612</v>
      </c>
      <c r="AT522">
        <v>-8.447733716495005</v>
      </c>
      <c r="AU522">
        <v>-3.402861650684045</v>
      </c>
      <c r="AV522">
        <v>-5.04487206581096</v>
      </c>
      <c r="AW522">
        <v>2.1794948914421228</v>
      </c>
      <c r="AX522">
        <v>0.49459999999999998</v>
      </c>
      <c r="AY522">
        <v>2.2017000000000002</v>
      </c>
      <c r="AZ522">
        <v>1.7071000000000001</v>
      </c>
      <c r="BA522">
        <v>2.2017000000000002</v>
      </c>
      <c r="BB522">
        <v>0.94788502209203518</v>
      </c>
      <c r="BC522">
        <v>0.94750000000000001</v>
      </c>
      <c r="BD522">
        <v>0.97709999999999997</v>
      </c>
      <c r="BE522">
        <v>2.959999999999996E-2</v>
      </c>
      <c r="BF522">
        <v>0.94750000000000001</v>
      </c>
      <c r="BG522">
        <v>15.70952022227015</v>
      </c>
      <c r="BH522">
        <v>10.2402</v>
      </c>
      <c r="BI522">
        <v>15.781599999999999</v>
      </c>
      <c r="BJ522">
        <v>5.5413999999999994</v>
      </c>
      <c r="BK522">
        <v>15.781599999999999</v>
      </c>
      <c r="BL522">
        <v>7.1093360393280811</v>
      </c>
      <c r="BM522">
        <v>7.0609000000000002</v>
      </c>
      <c r="BN522">
        <v>10.784599999999999</v>
      </c>
      <c r="BO522">
        <v>3.7236999999999991</v>
      </c>
      <c r="BP522">
        <v>7.0609000000000002</v>
      </c>
      <c r="BQ522">
        <v>3.3593654797245791</v>
      </c>
      <c r="BR522">
        <v>3.3144999999999998</v>
      </c>
      <c r="BS522">
        <v>6.7637</v>
      </c>
      <c r="BT522">
        <v>3.4491999999999998</v>
      </c>
      <c r="BU522">
        <v>3.3144999999999998</v>
      </c>
      <c r="BV522">
        <v>2.415943345367995</v>
      </c>
      <c r="BW522">
        <v>1.5011000000000001</v>
      </c>
      <c r="BX522">
        <v>2.4279999999999999</v>
      </c>
      <c r="BY522">
        <v>0.92689999999999984</v>
      </c>
      <c r="BZ522">
        <v>2.4279999999999999</v>
      </c>
      <c r="CA522">
        <v>-5.7753088250925737</v>
      </c>
      <c r="CB522">
        <v>-8.2647999999999993</v>
      </c>
      <c r="CC522">
        <v>-5.7424999999999997</v>
      </c>
      <c r="CD522">
        <v>2.5223</v>
      </c>
      <c r="CE522">
        <v>-5.7424999999999997</v>
      </c>
      <c r="CF522">
        <v>38.154631513059037</v>
      </c>
      <c r="CG522">
        <v>38.1</v>
      </c>
      <c r="CH522">
        <v>42.3</v>
      </c>
      <c r="CI522">
        <v>4.1999999999999957</v>
      </c>
      <c r="CJ522">
        <v>38.1</v>
      </c>
      <c r="CK522">
        <v>10.139022509327891</v>
      </c>
      <c r="CL522">
        <v>10.1</v>
      </c>
      <c r="CM522">
        <v>13.1</v>
      </c>
      <c r="CN522">
        <v>3</v>
      </c>
      <c r="CO522">
        <v>10.1</v>
      </c>
      <c r="CP522">
        <v>26.918052730411439</v>
      </c>
      <c r="CQ522">
        <v>20.7</v>
      </c>
      <c r="CR522">
        <v>27</v>
      </c>
      <c r="CS522">
        <v>6.3000000000000007</v>
      </c>
      <c r="CT522">
        <v>27</v>
      </c>
      <c r="CU522">
        <v>9.1973984993781404</v>
      </c>
      <c r="CV522">
        <v>9</v>
      </c>
      <c r="CW522">
        <v>9.1999999999999993</v>
      </c>
      <c r="CX522">
        <v>0.19999999999999929</v>
      </c>
      <c r="CY522">
        <v>9.1999999999999993</v>
      </c>
      <c r="CZ522">
        <v>52.091841391472911</v>
      </c>
      <c r="DA522">
        <v>51.5</v>
      </c>
      <c r="DB522">
        <v>97</v>
      </c>
      <c r="DC522">
        <v>45.5</v>
      </c>
      <c r="DD522">
        <v>51.5</v>
      </c>
      <c r="DE522">
        <v>0.94162400994974305</v>
      </c>
      <c r="DF522">
        <v>0.9</v>
      </c>
      <c r="DG522">
        <v>4.0999999999999996</v>
      </c>
      <c r="DH522">
        <v>3.2</v>
      </c>
      <c r="DI522">
        <v>0.9</v>
      </c>
      <c r="DJ522">
        <v>0.22010742792857721</v>
      </c>
      <c r="DK522">
        <v>0.2197231833910035</v>
      </c>
      <c r="DL522">
        <v>0.24926340601060701</v>
      </c>
      <c r="DM522">
        <v>2.9540222619603481E-2</v>
      </c>
      <c r="DN522">
        <v>0.2197231833910035</v>
      </c>
      <c r="DO522">
        <v>2.8903705577131888</v>
      </c>
      <c r="DP522">
        <v>2.8900329999999999</v>
      </c>
      <c r="DQ522">
        <v>2.9159839999999999</v>
      </c>
      <c r="DR522">
        <v>2.5951000000000061E-2</v>
      </c>
      <c r="DS522">
        <v>2.8900329999999999</v>
      </c>
      <c r="DT522">
        <v>4.456321505506744</v>
      </c>
      <c r="DU522">
        <v>4.4278459999999997</v>
      </c>
      <c r="DV522">
        <v>6.6170059999999999</v>
      </c>
      <c r="DW522">
        <v>2.1891600000000002</v>
      </c>
      <c r="DX522">
        <v>4.4278459999999997</v>
      </c>
      <c r="DY522">
        <v>3.1163572947637701</v>
      </c>
      <c r="DZ522">
        <v>2.9159839999999999</v>
      </c>
      <c r="EA522">
        <v>3.1189979999999999</v>
      </c>
      <c r="EB522">
        <v>0.203014</v>
      </c>
      <c r="EC522">
        <v>3.1189979999999999</v>
      </c>
      <c r="ED522">
        <v>4.8755084297022364</v>
      </c>
      <c r="EE522">
        <v>4.8438410000000003</v>
      </c>
      <c r="EF522">
        <v>7.2783920000000002</v>
      </c>
      <c r="EG522">
        <v>2.4345509999999999</v>
      </c>
      <c r="EH522">
        <v>4.8438410000000003</v>
      </c>
      <c r="EI522">
        <v>9.6654690971102681</v>
      </c>
      <c r="EJ522">
        <v>5.8547719999999996</v>
      </c>
      <c r="EK522">
        <v>9.7156900000000004</v>
      </c>
      <c r="EL522">
        <v>3.8609180000000012</v>
      </c>
      <c r="EM522">
        <v>9.7156900000000004</v>
      </c>
      <c r="EN522">
        <v>8.6389731420074707</v>
      </c>
      <c r="EO522">
        <v>8.4400200000000005</v>
      </c>
      <c r="EP522">
        <v>23.735279999999999</v>
      </c>
      <c r="EQ522">
        <v>15.295260000000001</v>
      </c>
      <c r="ER522">
        <v>8.4400200000000005</v>
      </c>
      <c r="ES522">
        <v>6.8641357488769819</v>
      </c>
      <c r="ET522">
        <v>6.7219199999999999</v>
      </c>
      <c r="EU522">
        <v>6.8660100000000002</v>
      </c>
      <c r="EV522">
        <v>0.1440900000000003</v>
      </c>
      <c r="EW522">
        <v>6.8660100000000002</v>
      </c>
      <c r="EX522">
        <v>1.774837393130489</v>
      </c>
      <c r="EY522">
        <v>1.5740099999999999</v>
      </c>
      <c r="EZ522">
        <v>17.013359999999999</v>
      </c>
      <c r="FA522">
        <v>15.439349999999999</v>
      </c>
      <c r="FB522">
        <v>1.5740099999999999</v>
      </c>
      <c r="FC522">
        <v>0.25695422316115268</v>
      </c>
      <c r="FD522">
        <v>0.25103663906757367</v>
      </c>
      <c r="FE522">
        <v>0.70597284349181622</v>
      </c>
      <c r="FF522">
        <v>0.45493620442424249</v>
      </c>
      <c r="FG522">
        <v>0.25103663906757367</v>
      </c>
      <c r="FH522">
        <v>0.25918709309271332</v>
      </c>
      <c r="FI522">
        <v>0.22924668038642529</v>
      </c>
      <c r="FJ522">
        <v>2.53102684947158</v>
      </c>
      <c r="FK522">
        <v>2.3017801690851538</v>
      </c>
      <c r="FL522">
        <v>0.22924668038642529</v>
      </c>
      <c r="FM522">
        <v>34.766878199253767</v>
      </c>
      <c r="FN522">
        <v>34.53</v>
      </c>
      <c r="FO522">
        <v>34.770000000000003</v>
      </c>
      <c r="FP522">
        <v>0.24000000000000199</v>
      </c>
      <c r="FQ522">
        <v>34.770000000000003</v>
      </c>
      <c r="FR522">
        <v>221.1460747315738</v>
      </c>
      <c r="FS522">
        <v>221.09682000000001</v>
      </c>
      <c r="FT522">
        <v>224.88346000000001</v>
      </c>
      <c r="FU522">
        <v>3.786640000000006</v>
      </c>
      <c r="FV522">
        <v>221.09682000000001</v>
      </c>
      <c r="FW522">
        <v>0.83800276491682713</v>
      </c>
      <c r="FX522">
        <v>0.82667900000000005</v>
      </c>
      <c r="FY522">
        <v>0.83815200000000001</v>
      </c>
      <c r="FZ522">
        <v>1.1472999999999961E-2</v>
      </c>
      <c r="GA522">
        <v>0.83815200000000001</v>
      </c>
      <c r="GB522">
        <v>2</v>
      </c>
      <c r="GC522">
        <v>2</v>
      </c>
    </row>
    <row r="523" spans="1:185" x14ac:dyDescent="0.3">
      <c r="A523" s="36" t="s">
        <v>2241</v>
      </c>
      <c r="B523">
        <v>-4.5941184354747047E-2</v>
      </c>
      <c r="C523">
        <v>1.922061572613597</v>
      </c>
      <c r="D523">
        <v>2.3680938236173521</v>
      </c>
      <c r="E523">
        <v>-1.3146171656523331</v>
      </c>
      <c r="F523">
        <v>-0.57059790216878559</v>
      </c>
      <c r="G523">
        <v>1.8852150733648629</v>
      </c>
      <c r="H523">
        <v>-54.125309500665097</v>
      </c>
      <c r="I523">
        <v>0.18410648121225931</v>
      </c>
      <c r="J523">
        <v>0.1019878318292471</v>
      </c>
      <c r="K523">
        <v>0.2802603076778048</v>
      </c>
      <c r="L523">
        <v>0.189079029212537</v>
      </c>
      <c r="M523">
        <v>0.23984389322879729</v>
      </c>
      <c r="N523">
        <v>0.20002606916583729</v>
      </c>
      <c r="O523">
        <v>-0.23504025626041089</v>
      </c>
      <c r="P523">
        <v>-3.5014187094573559E-2</v>
      </c>
      <c r="Q523">
        <v>-0.1350253296492199</v>
      </c>
      <c r="R523">
        <v>4.5575347508472093E-2</v>
      </c>
      <c r="S523">
        <v>1.328982333606894</v>
      </c>
      <c r="T523">
        <v>-0.66663888013611639</v>
      </c>
      <c r="U523">
        <v>-0.5558576783687863</v>
      </c>
      <c r="V523">
        <v>1.9685438478139139</v>
      </c>
      <c r="W523">
        <v>1.9566267266461581</v>
      </c>
      <c r="X523">
        <v>0.1974402585695236</v>
      </c>
      <c r="Y523">
        <v>0.18078675622967191</v>
      </c>
      <c r="Z523">
        <v>6.3504532482045711E-2</v>
      </c>
      <c r="AA523">
        <v>7.6315019579792823E-2</v>
      </c>
      <c r="AB523">
        <v>62.244864960146209</v>
      </c>
      <c r="AC523">
        <v>-0.42979596621857619</v>
      </c>
      <c r="AD523">
        <v>1.964953885995236</v>
      </c>
      <c r="AE523">
        <v>0.62723622478809982</v>
      </c>
      <c r="AF523">
        <v>0.61057161265206539</v>
      </c>
      <c r="AG523">
        <v>0.75786785589512495</v>
      </c>
      <c r="AH523">
        <v>1.730048964973336E-2</v>
      </c>
      <c r="AI523">
        <v>107.0884798653921</v>
      </c>
      <c r="AJ523">
        <v>-22.701793836186852</v>
      </c>
      <c r="AK523">
        <v>98.974760314183584</v>
      </c>
      <c r="AL523">
        <v>244.992435543326</v>
      </c>
      <c r="AM523">
        <v>877.69049703795861</v>
      </c>
      <c r="AN523">
        <v>1203.6746704805</v>
      </c>
      <c r="AO523">
        <v>480.75654101950443</v>
      </c>
      <c r="AP523">
        <v>1106.1226064093901</v>
      </c>
      <c r="AQ523">
        <v>23.850281475833889</v>
      </c>
      <c r="AR523">
        <v>7.3150451941618151</v>
      </c>
      <c r="AS523">
        <v>13.908815316195639</v>
      </c>
      <c r="AT523">
        <v>-35.835356006235692</v>
      </c>
      <c r="AU523">
        <v>-19.410249910423531</v>
      </c>
      <c r="AV523">
        <v>-16.425106095812161</v>
      </c>
      <c r="AW523">
        <v>0.5561066839039186</v>
      </c>
      <c r="AX523">
        <v>0.50290000000000001</v>
      </c>
      <c r="AY523">
        <v>2.5998999999999999</v>
      </c>
      <c r="AZ523">
        <v>2.097</v>
      </c>
      <c r="BA523">
        <v>2.5998999999999999</v>
      </c>
      <c r="BB523">
        <v>0.98195737609111</v>
      </c>
      <c r="BC523">
        <v>0.83520000000000005</v>
      </c>
      <c r="BD523">
        <v>0.98240000000000005</v>
      </c>
      <c r="BE523">
        <v>0.1472</v>
      </c>
      <c r="BF523">
        <v>0.85580000000000001</v>
      </c>
      <c r="BG523">
        <v>8.9520745796556263</v>
      </c>
      <c r="BH523">
        <v>8.8549000000000007</v>
      </c>
      <c r="BI523">
        <v>29.128299999999999</v>
      </c>
      <c r="BJ523">
        <v>20.273399999999999</v>
      </c>
      <c r="BK523">
        <v>27.1173</v>
      </c>
      <c r="BL523">
        <v>11.513805589261221</v>
      </c>
      <c r="BM523">
        <v>10.951499999999999</v>
      </c>
      <c r="BN523">
        <v>14.0152</v>
      </c>
      <c r="BO523">
        <v>3.0637000000000012</v>
      </c>
      <c r="BP523">
        <v>13.528499999999999</v>
      </c>
      <c r="BQ523">
        <v>7.101426932833113</v>
      </c>
      <c r="BR523">
        <v>6.4730999999999996</v>
      </c>
      <c r="BS523">
        <v>9.6052</v>
      </c>
      <c r="BT523">
        <v>3.1320999999999999</v>
      </c>
      <c r="BU523">
        <v>6.9077000000000002</v>
      </c>
      <c r="BV523">
        <v>1.7735496825516981</v>
      </c>
      <c r="BW523">
        <v>-1.9214</v>
      </c>
      <c r="BX523">
        <v>4.3769</v>
      </c>
      <c r="BY523">
        <v>6.2983000000000002</v>
      </c>
      <c r="BZ523">
        <v>4.0109000000000004</v>
      </c>
      <c r="CA523">
        <v>-8.8749766153848118</v>
      </c>
      <c r="CB523">
        <v>-11.3451</v>
      </c>
      <c r="CC523">
        <v>-7.6837999999999997</v>
      </c>
      <c r="CD523">
        <v>3.6613000000000011</v>
      </c>
      <c r="CE523">
        <v>-10.9186</v>
      </c>
      <c r="CF523">
        <v>97.552064071110678</v>
      </c>
      <c r="CG523">
        <v>43</v>
      </c>
      <c r="CH523">
        <v>100.7</v>
      </c>
      <c r="CI523">
        <v>57.7</v>
      </c>
      <c r="CJ523">
        <v>43</v>
      </c>
      <c r="CK523">
        <v>36.249258917564923</v>
      </c>
      <c r="CL523">
        <v>11.6</v>
      </c>
      <c r="CM523">
        <v>42.7</v>
      </c>
      <c r="CN523">
        <v>31.1</v>
      </c>
      <c r="CO523">
        <v>11.6</v>
      </c>
      <c r="CP523">
        <v>100.1341828932653</v>
      </c>
      <c r="CQ523">
        <v>99.1</v>
      </c>
      <c r="CR523">
        <v>207.3</v>
      </c>
      <c r="CS523">
        <v>108.2</v>
      </c>
      <c r="CT523">
        <v>167.3</v>
      </c>
      <c r="CU523">
        <v>13.06812758140001</v>
      </c>
      <c r="CV523">
        <v>10</v>
      </c>
      <c r="CW523">
        <v>13.5</v>
      </c>
      <c r="CX523">
        <v>3.5</v>
      </c>
      <c r="CY523">
        <v>10.199999999999999</v>
      </c>
      <c r="CZ523">
        <v>326.8844705796958</v>
      </c>
      <c r="DA523">
        <v>123.3</v>
      </c>
      <c r="DB523">
        <v>330</v>
      </c>
      <c r="DC523">
        <v>206.7</v>
      </c>
      <c r="DD523">
        <v>183.5</v>
      </c>
      <c r="DE523">
        <v>19.673979387666019</v>
      </c>
      <c r="DF523">
        <v>1.3</v>
      </c>
      <c r="DG523">
        <v>28.2</v>
      </c>
      <c r="DH523">
        <v>26.9</v>
      </c>
      <c r="DI523">
        <v>1.3</v>
      </c>
      <c r="DJ523">
        <v>8.8197588298735571E-2</v>
      </c>
      <c r="DK523">
        <v>3.7139402314734837E-2</v>
      </c>
      <c r="DL523">
        <v>9.130474204370298E-2</v>
      </c>
      <c r="DM523">
        <v>5.4165339728968143E-2</v>
      </c>
      <c r="DN523">
        <v>3.7139402314734837E-2</v>
      </c>
      <c r="DO523">
        <v>5.2037737399057784</v>
      </c>
      <c r="DP523">
        <v>3.8864909999999999</v>
      </c>
      <c r="DQ523">
        <v>5.3268890000000004</v>
      </c>
      <c r="DR523">
        <v>1.440398000000001</v>
      </c>
      <c r="DS523">
        <v>4.8473750000000004</v>
      </c>
      <c r="DT523">
        <v>7.2837300715873274</v>
      </c>
      <c r="DU523">
        <v>7.0856539999999999</v>
      </c>
      <c r="DV523">
        <v>7.494993</v>
      </c>
      <c r="DW523">
        <v>0.40933900000000012</v>
      </c>
      <c r="DX523">
        <v>7.3418539999999997</v>
      </c>
      <c r="DY523">
        <v>5.4307656334250609</v>
      </c>
      <c r="DZ523">
        <v>5.3981579999999996</v>
      </c>
      <c r="EA523">
        <v>6.5561249999999998</v>
      </c>
      <c r="EB523">
        <v>1.157967</v>
      </c>
      <c r="EC523">
        <v>6.2691650000000001</v>
      </c>
      <c r="ED523">
        <v>10.75686976432414</v>
      </c>
      <c r="EE523">
        <v>10.205315000000001</v>
      </c>
      <c r="EF523">
        <v>10.795639</v>
      </c>
      <c r="EG523">
        <v>0.59032399999999896</v>
      </c>
      <c r="EH523">
        <v>10.220190000000001</v>
      </c>
      <c r="EI523">
        <v>10.935131537106439</v>
      </c>
      <c r="EJ523">
        <v>10.902509</v>
      </c>
      <c r="EK523">
        <v>12.145249</v>
      </c>
      <c r="EL523">
        <v>1.24274</v>
      </c>
      <c r="EM523">
        <v>11.669699</v>
      </c>
      <c r="EN523">
        <v>76.168878464752069</v>
      </c>
      <c r="EO523">
        <v>66.711539999999999</v>
      </c>
      <c r="EP523">
        <v>76.887159999999994</v>
      </c>
      <c r="EQ523">
        <v>10.17562</v>
      </c>
      <c r="ER523">
        <v>75.577399999999997</v>
      </c>
      <c r="ES523">
        <v>12.0035536178024</v>
      </c>
      <c r="ET523">
        <v>7.1608400000000003</v>
      </c>
      <c r="EU523">
        <v>17.608229999999999</v>
      </c>
      <c r="EV523">
        <v>10.44739</v>
      </c>
      <c r="EW523">
        <v>7.1608400000000003</v>
      </c>
      <c r="EX523">
        <v>64.165324846949673</v>
      </c>
      <c r="EY523">
        <v>55.326659999999997</v>
      </c>
      <c r="EZ523">
        <v>68.867459999999994</v>
      </c>
      <c r="FA523">
        <v>13.540800000000001</v>
      </c>
      <c r="FB523">
        <v>68.416560000000004</v>
      </c>
      <c r="FC523">
        <v>0.49341132632272622</v>
      </c>
      <c r="FD523">
        <v>0.43214801236260703</v>
      </c>
      <c r="FE523">
        <v>0.49806425350405248</v>
      </c>
      <c r="FF523">
        <v>6.5916241141445509E-2</v>
      </c>
      <c r="FG523">
        <v>0.48957981167176912</v>
      </c>
      <c r="FH523">
        <v>5.3639142665046746</v>
      </c>
      <c r="FI523">
        <v>3.142090942701226</v>
      </c>
      <c r="FJ523">
        <v>9.6108568868718418</v>
      </c>
      <c r="FK523">
        <v>6.4687659441706167</v>
      </c>
      <c r="FL523">
        <v>9.5542645834846187</v>
      </c>
      <c r="FM523">
        <v>47.805578113959598</v>
      </c>
      <c r="FN523">
        <v>47.66</v>
      </c>
      <c r="FO523">
        <v>51.57</v>
      </c>
      <c r="FP523">
        <v>3.9100000000000041</v>
      </c>
      <c r="FQ523">
        <v>51.51</v>
      </c>
      <c r="FR523">
        <v>1087.7735401396919</v>
      </c>
      <c r="FS523">
        <v>1003.05517</v>
      </c>
      <c r="FT523">
        <v>1092.6287199999999</v>
      </c>
      <c r="FU523">
        <v>89.573549999999955</v>
      </c>
      <c r="FV523">
        <v>1003.05517</v>
      </c>
      <c r="FW523">
        <v>0.57428771978253101</v>
      </c>
      <c r="FX523">
        <v>0.57158500000000001</v>
      </c>
      <c r="FY523">
        <v>0.62096099999999999</v>
      </c>
      <c r="FZ523">
        <v>4.9375999999999982E-2</v>
      </c>
      <c r="GA523">
        <v>0.62096099999999999</v>
      </c>
      <c r="GB523">
        <v>9</v>
      </c>
      <c r="GC523">
        <v>765</v>
      </c>
    </row>
    <row r="524" spans="1:185" x14ac:dyDescent="0.3">
      <c r="A524" s="36" t="s">
        <v>2244</v>
      </c>
      <c r="B524">
        <v>-6.4979008379881673E-2</v>
      </c>
      <c r="C524">
        <v>1.767410709671025</v>
      </c>
      <c r="D524">
        <v>1.829370769078281</v>
      </c>
      <c r="E524">
        <v>-0.86056889328942654</v>
      </c>
      <c r="F524">
        <v>-0.62696408921000157</v>
      </c>
      <c r="G524">
        <v>1.4875329824994279</v>
      </c>
      <c r="H524">
        <v>-54.201772244268419</v>
      </c>
      <c r="I524">
        <v>7.2970143815329278E-2</v>
      </c>
      <c r="J524">
        <v>0.36218769276515778</v>
      </c>
      <c r="K524">
        <v>0.22089500730201009</v>
      </c>
      <c r="L524">
        <v>-3.2441909235329303E-2</v>
      </c>
      <c r="M524">
        <v>9.3504871714701773E-2</v>
      </c>
      <c r="N524">
        <v>0.1839682878288936</v>
      </c>
      <c r="O524">
        <v>-0.20436273447360681</v>
      </c>
      <c r="P524">
        <v>-2.0394446644713189E-2</v>
      </c>
      <c r="Q524">
        <v>-0.11237390371047561</v>
      </c>
      <c r="R524">
        <v>3.4320688828926298E-2</v>
      </c>
      <c r="S524">
        <v>0.83404854001343365</v>
      </c>
      <c r="T524">
        <v>-0.51774190704391787</v>
      </c>
      <c r="U524">
        <v>-0.50682106502637692</v>
      </c>
      <c r="V524">
        <v>1.947350076421027</v>
      </c>
      <c r="W524">
        <v>1.938747994999837</v>
      </c>
      <c r="X524">
        <v>0.20814240134659259</v>
      </c>
      <c r="Y524">
        <v>0.19676574197385191</v>
      </c>
      <c r="Z524">
        <v>4.520947096049463E-2</v>
      </c>
      <c r="AA524">
        <v>5.3662066486778882E-2</v>
      </c>
      <c r="AB524">
        <v>46.398121092106557</v>
      </c>
      <c r="AC524">
        <v>-0.33978292309217201</v>
      </c>
      <c r="AD524">
        <v>1.915641606920935</v>
      </c>
      <c r="AE524">
        <v>0.54792532443876463</v>
      </c>
      <c r="AF524">
        <v>0.53654866506602394</v>
      </c>
      <c r="AG524">
        <v>0.80203739369802263</v>
      </c>
      <c r="AH524">
        <v>5.5668684868442559E-3</v>
      </c>
      <c r="AI524">
        <v>269.72092167772252</v>
      </c>
      <c r="AJ524">
        <v>219.103937579128</v>
      </c>
      <c r="AK524">
        <v>284.62633852017518</v>
      </c>
      <c r="AL524">
        <v>305.43248267083811</v>
      </c>
      <c r="AM524">
        <v>344.2368620262788</v>
      </c>
      <c r="AN524">
        <v>456.71252605262299</v>
      </c>
      <c r="AO524">
        <v>135.1062630263115</v>
      </c>
      <c r="AP524">
        <v>372.56868486844257</v>
      </c>
      <c r="AQ524">
        <v>20.688121092106559</v>
      </c>
      <c r="AR524">
        <v>4.53</v>
      </c>
      <c r="AS524">
        <v>13.18311067105736</v>
      </c>
      <c r="AT524">
        <v>-16.10626428303727</v>
      </c>
      <c r="AU524">
        <v>-10.659373697368849</v>
      </c>
      <c r="AV524">
        <v>-5.4468905856684202</v>
      </c>
      <c r="AW524">
        <v>0.35747223842196452</v>
      </c>
      <c r="AX524">
        <v>0.33760000000000001</v>
      </c>
      <c r="AY524">
        <v>0.35880000000000001</v>
      </c>
      <c r="AZ524">
        <v>2.12E-2</v>
      </c>
      <c r="BA524">
        <v>0.35880000000000001</v>
      </c>
      <c r="BB524">
        <v>0.86058058565811413</v>
      </c>
      <c r="BC524">
        <v>0.85580000000000001</v>
      </c>
      <c r="BD524">
        <v>0.8609</v>
      </c>
      <c r="BE524">
        <v>5.0999999999999934E-3</v>
      </c>
      <c r="BF524">
        <v>0.8609</v>
      </c>
      <c r="BG524">
        <v>26.307408639316549</v>
      </c>
      <c r="BH524">
        <v>26.270199999999999</v>
      </c>
      <c r="BI524">
        <v>26.8643</v>
      </c>
      <c r="BJ524">
        <v>0.59410000000000096</v>
      </c>
      <c r="BK524">
        <v>26.270199999999999</v>
      </c>
      <c r="BL524">
        <v>5.3992048248730189</v>
      </c>
      <c r="BM524">
        <v>5.2990000000000004</v>
      </c>
      <c r="BN524">
        <v>5.4058999999999999</v>
      </c>
      <c r="BO524">
        <v>0.10689999999999961</v>
      </c>
      <c r="BP524">
        <v>5.4058999999999999</v>
      </c>
      <c r="BQ524">
        <v>4.1526872967167847</v>
      </c>
      <c r="BR524">
        <v>4.0163000000000002</v>
      </c>
      <c r="BS524">
        <v>4.1618000000000004</v>
      </c>
      <c r="BT524">
        <v>0.14550000000000021</v>
      </c>
      <c r="BU524">
        <v>4.1618000000000004</v>
      </c>
      <c r="BV524">
        <v>-0.79532488527145007</v>
      </c>
      <c r="BW524">
        <v>-0.80740000000000001</v>
      </c>
      <c r="BX524">
        <v>-0.61460000000000004</v>
      </c>
      <c r="BY524">
        <v>0.1928</v>
      </c>
      <c r="BZ524">
        <v>-0.80740000000000001</v>
      </c>
      <c r="CA524">
        <v>-3.357268674471646</v>
      </c>
      <c r="CB524">
        <v>-3.4016999999999999</v>
      </c>
      <c r="CC524">
        <v>-3.3542999999999998</v>
      </c>
      <c r="CD524">
        <v>4.7400000000000109E-2</v>
      </c>
      <c r="CE524">
        <v>-3.3542999999999998</v>
      </c>
      <c r="CF524">
        <v>84.143841184180417</v>
      </c>
      <c r="CG524">
        <v>84.1</v>
      </c>
      <c r="CH524">
        <v>84.8</v>
      </c>
      <c r="CI524">
        <v>0.70000000000000284</v>
      </c>
      <c r="CJ524">
        <v>84.1</v>
      </c>
      <c r="CK524">
        <v>32.275156315737867</v>
      </c>
      <c r="CL524">
        <v>32.200000000000003</v>
      </c>
      <c r="CM524">
        <v>33.4</v>
      </c>
      <c r="CN524">
        <v>1.199999999999996</v>
      </c>
      <c r="CO524">
        <v>32.200000000000003</v>
      </c>
      <c r="CP524">
        <v>86.125677368197415</v>
      </c>
      <c r="CQ524">
        <v>85.8</v>
      </c>
      <c r="CR524">
        <v>91</v>
      </c>
      <c r="CS524">
        <v>5.2000000000000028</v>
      </c>
      <c r="CT524">
        <v>85.8</v>
      </c>
      <c r="CU524">
        <v>15.22505210524595</v>
      </c>
      <c r="CV524">
        <v>15.2</v>
      </c>
      <c r="CW524">
        <v>15.6</v>
      </c>
      <c r="CX524">
        <v>0.40000000000000041</v>
      </c>
      <c r="CY524">
        <v>15.2</v>
      </c>
      <c r="CZ524">
        <v>45.493320131720878</v>
      </c>
      <c r="DA524">
        <v>42.4</v>
      </c>
      <c r="DB524">
        <v>45.7</v>
      </c>
      <c r="DC524">
        <v>3.3000000000000038</v>
      </c>
      <c r="DD524">
        <v>45.7</v>
      </c>
      <c r="DE524">
        <v>16.06263026311489</v>
      </c>
      <c r="DF524">
        <v>16</v>
      </c>
      <c r="DG524">
        <v>17</v>
      </c>
      <c r="DH524">
        <v>1</v>
      </c>
      <c r="DI524">
        <v>16</v>
      </c>
      <c r="DJ524">
        <v>0.22584803480636451</v>
      </c>
      <c r="DK524">
        <v>0.2257112184648416</v>
      </c>
      <c r="DL524">
        <v>0.22789572695511959</v>
      </c>
      <c r="DM524">
        <v>2.184508490277987E-3</v>
      </c>
      <c r="DN524">
        <v>0.2257112184648416</v>
      </c>
      <c r="DO524">
        <v>4.148659045983579</v>
      </c>
      <c r="DP524">
        <v>4.1324100000000001</v>
      </c>
      <c r="DQ524">
        <v>4.3918540000000004</v>
      </c>
      <c r="DR524">
        <v>0.25944400000000017</v>
      </c>
      <c r="DS524">
        <v>4.1324100000000001</v>
      </c>
      <c r="DT524">
        <v>6.3603662174904496</v>
      </c>
      <c r="DU524">
        <v>6.3598710000000001</v>
      </c>
      <c r="DV524">
        <v>6.3677780000000004</v>
      </c>
      <c r="DW524">
        <v>7.9070000000003304E-3</v>
      </c>
      <c r="DX524">
        <v>6.3598710000000001</v>
      </c>
      <c r="DY524">
        <v>4.5601486702207694</v>
      </c>
      <c r="DZ524">
        <v>4.4516349999999996</v>
      </c>
      <c r="EA524">
        <v>4.567399</v>
      </c>
      <c r="EB524">
        <v>0.11576400000000039</v>
      </c>
      <c r="EC524">
        <v>4.567399</v>
      </c>
      <c r="ED524">
        <v>6.8258824755117473</v>
      </c>
      <c r="EE524">
        <v>6.8257440000000003</v>
      </c>
      <c r="EF524">
        <v>6.8279550000000002</v>
      </c>
      <c r="EG524">
        <v>2.210999999999963E-3</v>
      </c>
      <c r="EH524">
        <v>6.8257440000000003</v>
      </c>
      <c r="EI524">
        <v>7.6598406595848241</v>
      </c>
      <c r="EJ524">
        <v>7.6549860000000001</v>
      </c>
      <c r="EK524">
        <v>7.7324989999999998</v>
      </c>
      <c r="EL524">
        <v>7.7512999999999721E-2</v>
      </c>
      <c r="EM524">
        <v>7.6549860000000001</v>
      </c>
      <c r="EN524">
        <v>32.219890926506459</v>
      </c>
      <c r="EO524">
        <v>32.210129999999999</v>
      </c>
      <c r="EP524">
        <v>32.36598</v>
      </c>
      <c r="EQ524">
        <v>0.1558500000000009</v>
      </c>
      <c r="ER524">
        <v>32.210129999999999</v>
      </c>
      <c r="ES524">
        <v>13.03725100753188</v>
      </c>
      <c r="ET524">
        <v>12.930389999999999</v>
      </c>
      <c r="EU524">
        <v>14.636609999999999</v>
      </c>
      <c r="EV524">
        <v>1.7062200000000001</v>
      </c>
      <c r="EW524">
        <v>12.930389999999999</v>
      </c>
      <c r="EX524">
        <v>19.18263991897458</v>
      </c>
      <c r="EY524">
        <v>17.729369999999999</v>
      </c>
      <c r="EZ524">
        <v>19.27974</v>
      </c>
      <c r="FA524">
        <v>1.5503700000000009</v>
      </c>
      <c r="FB524">
        <v>19.27974</v>
      </c>
      <c r="FC524">
        <v>0.47859677278082979</v>
      </c>
      <c r="FD524">
        <v>0.4784517832172091</v>
      </c>
      <c r="FE524">
        <v>0.4807667912725756</v>
      </c>
      <c r="FF524">
        <v>2.315008055366496E-3</v>
      </c>
      <c r="FG524">
        <v>0.4784517832172091</v>
      </c>
      <c r="FH524">
        <v>1.473520818557559</v>
      </c>
      <c r="FI524">
        <v>1.211303027135382</v>
      </c>
      <c r="FJ524">
        <v>1.4910408734771341</v>
      </c>
      <c r="FK524">
        <v>0.27973784634175258</v>
      </c>
      <c r="FL524">
        <v>1.4910408734771341</v>
      </c>
      <c r="FM524">
        <v>39.278977697499599</v>
      </c>
      <c r="FN524">
        <v>36.42</v>
      </c>
      <c r="FO524">
        <v>39.47</v>
      </c>
      <c r="FP524">
        <v>3.0499999999999972</v>
      </c>
      <c r="FQ524">
        <v>39.47</v>
      </c>
      <c r="FR524">
        <v>425.67057833727591</v>
      </c>
      <c r="FS524">
        <v>425.61248000000001</v>
      </c>
      <c r="FT524">
        <v>426.54012</v>
      </c>
      <c r="FU524">
        <v>0.92763999999999669</v>
      </c>
      <c r="FV524">
        <v>425.61248000000001</v>
      </c>
      <c r="FW524">
        <v>0.7707078396198106</v>
      </c>
      <c r="FX524">
        <v>0.76910400000000001</v>
      </c>
      <c r="FY524">
        <v>0.77081500000000003</v>
      </c>
      <c r="FZ524">
        <v>1.7110000000000181E-3</v>
      </c>
      <c r="GA524">
        <v>0.77081500000000003</v>
      </c>
      <c r="GB524">
        <v>2</v>
      </c>
      <c r="GC524">
        <v>4</v>
      </c>
    </row>
    <row r="525" spans="1:185" x14ac:dyDescent="0.3">
      <c r="A525" s="36" t="s">
        <v>2247</v>
      </c>
      <c r="B525">
        <v>-4.728631928083675E-2</v>
      </c>
      <c r="C525">
        <v>1.803610800764442</v>
      </c>
      <c r="D525">
        <v>1.7478329184347181</v>
      </c>
      <c r="E525">
        <v>-0.86015598884889932</v>
      </c>
      <c r="F525">
        <v>-0.55606745150493297</v>
      </c>
      <c r="G525">
        <v>1.416223440353833</v>
      </c>
      <c r="H525">
        <v>-54.187783579915489</v>
      </c>
      <c r="I525">
        <v>3.4679206070919857E-2</v>
      </c>
      <c r="J525">
        <v>0.24661735984758021</v>
      </c>
      <c r="K525">
        <v>0.19592957921344409</v>
      </c>
      <c r="L525">
        <v>-3.4696266400722757E-2</v>
      </c>
      <c r="M525">
        <v>9.4202683143873756E-2</v>
      </c>
      <c r="N525">
        <v>0.18630216969708691</v>
      </c>
      <c r="O525">
        <v>-0.22450321318108871</v>
      </c>
      <c r="P525">
        <v>-3.8201043484001787E-2</v>
      </c>
      <c r="Q525">
        <v>-0.13135500996973029</v>
      </c>
      <c r="R525">
        <v>4.6320635832945337E-2</v>
      </c>
      <c r="S525">
        <v>0.76874217160331226</v>
      </c>
      <c r="T525">
        <v>-0.52943861284580718</v>
      </c>
      <c r="U525">
        <v>-0.5109616540450298</v>
      </c>
      <c r="V525">
        <v>1.9541991855867009</v>
      </c>
      <c r="W525">
        <v>1.9456440018044661</v>
      </c>
      <c r="X525">
        <v>0.19254818195534121</v>
      </c>
      <c r="Y525">
        <v>0.18103145194206891</v>
      </c>
      <c r="Z525">
        <v>3.828910351320941E-2</v>
      </c>
      <c r="AA525">
        <v>4.5269449837736023E-2</v>
      </c>
      <c r="AB525">
        <v>50.012519771577523</v>
      </c>
      <c r="AC525">
        <v>-0.37822836262041842</v>
      </c>
      <c r="AD525">
        <v>1.9291749299804151</v>
      </c>
      <c r="AE525">
        <v>0.57077654457575955</v>
      </c>
      <c r="AF525">
        <v>0.55925981456248719</v>
      </c>
      <c r="AG525">
        <v>0.81344512975966254</v>
      </c>
      <c r="AH525">
        <v>5.2520405288620014E-3</v>
      </c>
      <c r="AI525">
        <v>288.5054245835662</v>
      </c>
      <c r="AJ525">
        <v>251.3154736987799</v>
      </c>
      <c r="AK525">
        <v>292.92450153729459</v>
      </c>
      <c r="AL525">
        <v>321.27620341571611</v>
      </c>
      <c r="AM525">
        <v>282.54453988410972</v>
      </c>
      <c r="AN525">
        <v>371.06798945359469</v>
      </c>
      <c r="AO525">
        <v>183.87003428673771</v>
      </c>
      <c r="AP525">
        <v>275.61906148705913</v>
      </c>
      <c r="AQ525">
        <v>19.841740953355611</v>
      </c>
      <c r="AR525">
        <v>4.8561500219008167</v>
      </c>
      <c r="AS525">
        <v>12.3253186307845</v>
      </c>
      <c r="AT525">
        <v>-16.533454665846129</v>
      </c>
      <c r="AU525">
        <v>-7.3901428614649181</v>
      </c>
      <c r="AV525">
        <v>-9.1433118043812129</v>
      </c>
      <c r="AW525">
        <v>3.7268857840403919</v>
      </c>
      <c r="AX525">
        <v>3.0196000000000001</v>
      </c>
      <c r="AY525">
        <v>4.3189000000000002</v>
      </c>
      <c r="AZ525">
        <v>1.2992999999999999</v>
      </c>
      <c r="BA525">
        <v>3.5188999999999999</v>
      </c>
      <c r="BB525">
        <v>0.92424571255066368</v>
      </c>
      <c r="BC525">
        <v>0.88400000000000001</v>
      </c>
      <c r="BD525">
        <v>0.94020000000000004</v>
      </c>
      <c r="BE525">
        <v>5.6200000000000028E-2</v>
      </c>
      <c r="BF525">
        <v>0.90490000000000004</v>
      </c>
      <c r="BG525">
        <v>19.066295460298669</v>
      </c>
      <c r="BH525">
        <v>16.709299999999999</v>
      </c>
      <c r="BI525">
        <v>23.938500000000001</v>
      </c>
      <c r="BJ525">
        <v>7.2292000000000023</v>
      </c>
      <c r="BK525">
        <v>21.6295</v>
      </c>
      <c r="BL525">
        <v>5.4506412337512957</v>
      </c>
      <c r="BM525">
        <v>5.0498000000000003</v>
      </c>
      <c r="BN525">
        <v>10.921900000000001</v>
      </c>
      <c r="BO525">
        <v>5.8721000000000014</v>
      </c>
      <c r="BP525">
        <v>10.921900000000001</v>
      </c>
      <c r="BQ525">
        <v>3.93891659026148</v>
      </c>
      <c r="BR525">
        <v>3.8065000000000002</v>
      </c>
      <c r="BS525">
        <v>6.4488000000000003</v>
      </c>
      <c r="BT525">
        <v>2.6423000000000001</v>
      </c>
      <c r="BU525">
        <v>6.4488000000000003</v>
      </c>
      <c r="BV525">
        <v>-0.2277673086456502</v>
      </c>
      <c r="BW525">
        <v>-0.90890000000000004</v>
      </c>
      <c r="BX525">
        <v>2.1097999999999999</v>
      </c>
      <c r="BY525">
        <v>3.0186999999999999</v>
      </c>
      <c r="BZ525">
        <v>2.1097999999999999</v>
      </c>
      <c r="CA525">
        <v>-3.7111069651927679</v>
      </c>
      <c r="CB525">
        <v>-8.5586000000000002</v>
      </c>
      <c r="CC525">
        <v>-3.2755999999999998</v>
      </c>
      <c r="CD525">
        <v>5.2830000000000004</v>
      </c>
      <c r="CE525">
        <v>-8.5586000000000002</v>
      </c>
      <c r="CF525">
        <v>95.448927966535592</v>
      </c>
      <c r="CG525">
        <v>58.9</v>
      </c>
      <c r="CH525">
        <v>100.9</v>
      </c>
      <c r="CI525">
        <v>42.000000000000007</v>
      </c>
      <c r="CJ525">
        <v>58.9</v>
      </c>
      <c r="CK525">
        <v>41.49272432064231</v>
      </c>
      <c r="CL525">
        <v>16.3</v>
      </c>
      <c r="CM525">
        <v>43.5</v>
      </c>
      <c r="CN525">
        <v>27.2</v>
      </c>
      <c r="CO525">
        <v>16.3</v>
      </c>
      <c r="CP525">
        <v>44.522955343645663</v>
      </c>
      <c r="CQ525">
        <v>41.7</v>
      </c>
      <c r="CR525">
        <v>54.6</v>
      </c>
      <c r="CS525">
        <v>12.9</v>
      </c>
      <c r="CT525">
        <v>54.6</v>
      </c>
      <c r="CU525">
        <v>12.74865933354727</v>
      </c>
      <c r="CV525">
        <v>11.1</v>
      </c>
      <c r="CW525">
        <v>14.6</v>
      </c>
      <c r="CX525">
        <v>3.5</v>
      </c>
      <c r="CY525">
        <v>12.8</v>
      </c>
      <c r="CZ525">
        <v>127.0008745457184</v>
      </c>
      <c r="DA525">
        <v>61.1</v>
      </c>
      <c r="DB525">
        <v>152.1</v>
      </c>
      <c r="DC525">
        <v>91</v>
      </c>
      <c r="DD525">
        <v>61.1</v>
      </c>
      <c r="DE525">
        <v>24.562899197129049</v>
      </c>
      <c r="DF525">
        <v>3.2</v>
      </c>
      <c r="DG525">
        <v>27.8</v>
      </c>
      <c r="DH525">
        <v>24.6</v>
      </c>
      <c r="DI525">
        <v>3.2</v>
      </c>
      <c r="DJ525">
        <v>0.34682127819014669</v>
      </c>
      <c r="DK525">
        <v>0.18872156360140979</v>
      </c>
      <c r="DL525">
        <v>0.37328893821679632</v>
      </c>
      <c r="DM525">
        <v>0.1845673746153865</v>
      </c>
      <c r="DN525">
        <v>0.18872156360140979</v>
      </c>
      <c r="DO525">
        <v>3.5629959477107218</v>
      </c>
      <c r="DP525">
        <v>3.3917489999999999</v>
      </c>
      <c r="DQ525">
        <v>3.951041</v>
      </c>
      <c r="DR525">
        <v>0.55929200000000012</v>
      </c>
      <c r="DS525">
        <v>3.8822749999999999</v>
      </c>
      <c r="DT525">
        <v>6.5460117629692043</v>
      </c>
      <c r="DU525">
        <v>5.9793409999999998</v>
      </c>
      <c r="DV525">
        <v>7.1845039999999996</v>
      </c>
      <c r="DW525">
        <v>1.205163</v>
      </c>
      <c r="DX525">
        <v>5.9793409999999998</v>
      </c>
      <c r="DY525">
        <v>3.636723435007736</v>
      </c>
      <c r="DZ525">
        <v>3.3924609999999999</v>
      </c>
      <c r="EA525">
        <v>3.9771329999999998</v>
      </c>
      <c r="EB525">
        <v>0.58467199999999986</v>
      </c>
      <c r="EC525">
        <v>3.9471959999999999</v>
      </c>
      <c r="ED525">
        <v>6.8085986307165651</v>
      </c>
      <c r="EE525">
        <v>6.3078750000000001</v>
      </c>
      <c r="EF525">
        <v>8.4024350000000005</v>
      </c>
      <c r="EG525">
        <v>2.09456</v>
      </c>
      <c r="EH525">
        <v>6.5780750000000001</v>
      </c>
      <c r="EI525">
        <v>7.5228112084025209</v>
      </c>
      <c r="EJ525">
        <v>6.6818759999999999</v>
      </c>
      <c r="EK525">
        <v>11.086753</v>
      </c>
      <c r="EL525">
        <v>4.4048769999999999</v>
      </c>
      <c r="EM525">
        <v>11.086753</v>
      </c>
      <c r="EN525">
        <v>33.294249193736782</v>
      </c>
      <c r="EO525">
        <v>21.53088</v>
      </c>
      <c r="EP525">
        <v>35.268140000000002</v>
      </c>
      <c r="EQ525">
        <v>13.737259999999999</v>
      </c>
      <c r="ER525">
        <v>21.53088</v>
      </c>
      <c r="ES525">
        <v>13.44560628200197</v>
      </c>
      <c r="ET525">
        <v>9.1480099999999993</v>
      </c>
      <c r="EU525">
        <v>16.120619999999999</v>
      </c>
      <c r="EV525">
        <v>6.9726100000000004</v>
      </c>
      <c r="EW525">
        <v>9.1480099999999993</v>
      </c>
      <c r="EX525">
        <v>19.84864291173481</v>
      </c>
      <c r="EY525">
        <v>12.38287</v>
      </c>
      <c r="EZ525">
        <v>22.450040000000001</v>
      </c>
      <c r="FA525">
        <v>10.067170000000001</v>
      </c>
      <c r="FB525">
        <v>12.38287</v>
      </c>
      <c r="FC525">
        <v>0.6326728239799102</v>
      </c>
      <c r="FD525">
        <v>0.40913980588981419</v>
      </c>
      <c r="FE525">
        <v>0.6701816160646844</v>
      </c>
      <c r="FF525">
        <v>0.26104181017487021</v>
      </c>
      <c r="FG525">
        <v>0.40913980588981419</v>
      </c>
      <c r="FH525">
        <v>1.481606922552005</v>
      </c>
      <c r="FI525">
        <v>1.1151863551575081</v>
      </c>
      <c r="FJ525">
        <v>2.069043168869773</v>
      </c>
      <c r="FK525">
        <v>0.95385681371226472</v>
      </c>
      <c r="FL525">
        <v>1.3536135181312661</v>
      </c>
      <c r="FM525">
        <v>41.250601169135088</v>
      </c>
      <c r="FN525">
        <v>37.28</v>
      </c>
      <c r="FO525">
        <v>43.62</v>
      </c>
      <c r="FP525">
        <v>6.3399999999999963</v>
      </c>
      <c r="FQ525">
        <v>37.28</v>
      </c>
      <c r="FR525">
        <v>365.64015401459369</v>
      </c>
      <c r="FS525">
        <v>361.33969000000002</v>
      </c>
      <c r="FT525">
        <v>369.94988999999998</v>
      </c>
      <c r="FU525">
        <v>8.6101999999999634</v>
      </c>
      <c r="FV525">
        <v>362.98764999999997</v>
      </c>
      <c r="FW525">
        <v>0.76199940227984286</v>
      </c>
      <c r="FX525">
        <v>0.753054</v>
      </c>
      <c r="FY525">
        <v>0.76805100000000004</v>
      </c>
      <c r="FZ525">
        <v>1.499700000000004E-2</v>
      </c>
      <c r="GA525">
        <v>0.76739500000000005</v>
      </c>
      <c r="GB525">
        <v>8</v>
      </c>
      <c r="GC525">
        <v>14</v>
      </c>
    </row>
    <row r="526" spans="1:185" x14ac:dyDescent="0.3">
      <c r="A526" s="36" t="s">
        <v>2251</v>
      </c>
      <c r="B526">
        <v>-4.8698566681134217E-2</v>
      </c>
      <c r="C526">
        <v>1.7990752601375499</v>
      </c>
      <c r="D526">
        <v>1.755528709217584</v>
      </c>
      <c r="E526">
        <v>-0.87312416805373894</v>
      </c>
      <c r="F526">
        <v>-0.54776097383079991</v>
      </c>
      <c r="G526">
        <v>1.4209235230959329</v>
      </c>
      <c r="H526">
        <v>-54.189976044791081</v>
      </c>
      <c r="I526">
        <v>3.0843614912696399E-2</v>
      </c>
      <c r="J526">
        <v>0.31990809743341508</v>
      </c>
      <c r="K526">
        <v>0.1998137801568439</v>
      </c>
      <c r="L526">
        <v>-3.5803173047577463E-2</v>
      </c>
      <c r="M526">
        <v>9.4183624212861264E-2</v>
      </c>
      <c r="N526">
        <v>0.18564064161377519</v>
      </c>
      <c r="O526">
        <v>-0.22302136752516691</v>
      </c>
      <c r="P526">
        <v>-3.7380725911391612E-2</v>
      </c>
      <c r="Q526">
        <v>-0.13020375768229361</v>
      </c>
      <c r="R526">
        <v>4.5686121166559693E-2</v>
      </c>
      <c r="S526">
        <v>0.79542094062571256</v>
      </c>
      <c r="T526">
        <v>-0.53014286699312196</v>
      </c>
      <c r="U526">
        <v>-0.51422431988733952</v>
      </c>
      <c r="V526">
        <v>1.9542967396057149</v>
      </c>
      <c r="W526">
        <v>1.9465749664062251</v>
      </c>
      <c r="X526">
        <v>0.19995953964447591</v>
      </c>
      <c r="Y526">
        <v>0.19149112202453381</v>
      </c>
      <c r="Z526">
        <v>3.4948855960909381E-2</v>
      </c>
      <c r="AA526">
        <v>3.9673916647212121E-2</v>
      </c>
      <c r="AB526">
        <v>48.758851807393441</v>
      </c>
      <c r="AC526">
        <v>-0.37121651101373387</v>
      </c>
      <c r="AD526">
        <v>1.9247874357410359</v>
      </c>
      <c r="AE526">
        <v>0.57117605065820987</v>
      </c>
      <c r="AF526">
        <v>0.56270763303826754</v>
      </c>
      <c r="AG526">
        <v>0.79427056641099225</v>
      </c>
      <c r="AH526">
        <v>5.3334554673921354E-3</v>
      </c>
      <c r="AI526">
        <v>294.15333531011169</v>
      </c>
      <c r="AJ526">
        <v>260.11584119538139</v>
      </c>
      <c r="AK526">
        <v>299.96150309878828</v>
      </c>
      <c r="AL526">
        <v>322.38268761415742</v>
      </c>
      <c r="AM526">
        <v>346.8000669853559</v>
      </c>
      <c r="AN526">
        <v>452.44133764819668</v>
      </c>
      <c r="AO526">
        <v>182.85662550827249</v>
      </c>
      <c r="AP526">
        <v>359.69670655434021</v>
      </c>
      <c r="AQ526">
        <v>20.571880672246039</v>
      </c>
      <c r="AR526">
        <v>5.0883786941580169</v>
      </c>
      <c r="AS526">
        <v>12.3048999698857</v>
      </c>
      <c r="AT526">
        <v>-20.28206606983457</v>
      </c>
      <c r="AU526">
        <v>-11.10869655329881</v>
      </c>
      <c r="AV526">
        <v>-9.1733695165357538</v>
      </c>
      <c r="AW526">
        <v>3.6985704148190801</v>
      </c>
      <c r="AX526">
        <v>3.4177</v>
      </c>
      <c r="AY526">
        <v>4.3756000000000004</v>
      </c>
      <c r="AZ526">
        <v>0.95790000000000042</v>
      </c>
      <c r="BA526">
        <v>3.464</v>
      </c>
      <c r="BB526">
        <v>0.92218087726015507</v>
      </c>
      <c r="BC526">
        <v>0.90580000000000005</v>
      </c>
      <c r="BD526">
        <v>0.94699999999999995</v>
      </c>
      <c r="BE526">
        <v>4.1199999999999903E-2</v>
      </c>
      <c r="BF526">
        <v>0.90949999999999998</v>
      </c>
      <c r="BG526">
        <v>19.308250722518409</v>
      </c>
      <c r="BH526">
        <v>15.785299999999999</v>
      </c>
      <c r="BI526">
        <v>21.370899999999999</v>
      </c>
      <c r="BJ526">
        <v>5.5855999999999986</v>
      </c>
      <c r="BK526">
        <v>21.052700000000002</v>
      </c>
      <c r="BL526">
        <v>6.7316714644020221</v>
      </c>
      <c r="BM526">
        <v>5.7286000000000001</v>
      </c>
      <c r="BN526">
        <v>12.128399999999999</v>
      </c>
      <c r="BO526">
        <v>6.399799999999999</v>
      </c>
      <c r="BP526">
        <v>12.128399999999999</v>
      </c>
      <c r="BQ526">
        <v>4.0509172635535222</v>
      </c>
      <c r="BR526">
        <v>3.5057</v>
      </c>
      <c r="BS526">
        <v>7.6562000000000001</v>
      </c>
      <c r="BT526">
        <v>4.1505000000000001</v>
      </c>
      <c r="BU526">
        <v>7.6562000000000001</v>
      </c>
      <c r="BV526">
        <v>1.1593159028088149</v>
      </c>
      <c r="BW526">
        <v>-8.2600000000000007E-2</v>
      </c>
      <c r="BX526">
        <v>2.9662000000000002</v>
      </c>
      <c r="BY526">
        <v>3.0488</v>
      </c>
      <c r="BZ526">
        <v>1.6111</v>
      </c>
      <c r="CA526">
        <v>-5.210293925506976</v>
      </c>
      <c r="CB526">
        <v>-9.2674000000000003</v>
      </c>
      <c r="CC526">
        <v>-4.1414</v>
      </c>
      <c r="CD526">
        <v>5.1260000000000003</v>
      </c>
      <c r="CE526">
        <v>-9.2674000000000003</v>
      </c>
      <c r="CF526">
        <v>92.744631093856469</v>
      </c>
      <c r="CG526">
        <v>58.3</v>
      </c>
      <c r="CH526">
        <v>117.7</v>
      </c>
      <c r="CI526">
        <v>59.400000000000013</v>
      </c>
      <c r="CJ526">
        <v>58.3</v>
      </c>
      <c r="CK526">
        <v>39.745812983103519</v>
      </c>
      <c r="CL526">
        <v>16.2</v>
      </c>
      <c r="CM526">
        <v>44.2</v>
      </c>
      <c r="CN526">
        <v>28</v>
      </c>
      <c r="CO526">
        <v>16.2</v>
      </c>
      <c r="CP526">
        <v>63.422259860349989</v>
      </c>
      <c r="CQ526">
        <v>52.2</v>
      </c>
      <c r="CR526">
        <v>90.4</v>
      </c>
      <c r="CS526">
        <v>38.200000000000003</v>
      </c>
      <c r="CT526">
        <v>79.2</v>
      </c>
      <c r="CU526">
        <v>12.733731295331729</v>
      </c>
      <c r="CV526">
        <v>11.5</v>
      </c>
      <c r="CW526">
        <v>19.5</v>
      </c>
      <c r="CX526">
        <v>8</v>
      </c>
      <c r="CY526">
        <v>12.7</v>
      </c>
      <c r="CZ526">
        <v>104.9116963790305</v>
      </c>
      <c r="DA526">
        <v>55</v>
      </c>
      <c r="DB526">
        <v>145.69999999999999</v>
      </c>
      <c r="DC526">
        <v>90.699999999999989</v>
      </c>
      <c r="DD526">
        <v>62.3</v>
      </c>
      <c r="DE526">
        <v>23.746156385627341</v>
      </c>
      <c r="DF526">
        <v>3.5</v>
      </c>
      <c r="DG526">
        <v>28</v>
      </c>
      <c r="DH526">
        <v>24.5</v>
      </c>
      <c r="DI526">
        <v>3.5</v>
      </c>
      <c r="DJ526">
        <v>0.2585464478021241</v>
      </c>
      <c r="DK526">
        <v>0.14804469273743021</v>
      </c>
      <c r="DL526">
        <v>0.35113365155131271</v>
      </c>
      <c r="DM526">
        <v>0.2030889588138825</v>
      </c>
      <c r="DN526">
        <v>0.14804469273743021</v>
      </c>
      <c r="DO526">
        <v>3.9145239467574831</v>
      </c>
      <c r="DP526">
        <v>3.7311109999999998</v>
      </c>
      <c r="DQ526">
        <v>4.4818020000000001</v>
      </c>
      <c r="DR526">
        <v>0.75069100000000022</v>
      </c>
      <c r="DS526">
        <v>4.1489609999999999</v>
      </c>
      <c r="DT526">
        <v>6.6353871135964617</v>
      </c>
      <c r="DU526">
        <v>6.0829370000000003</v>
      </c>
      <c r="DV526">
        <v>6.9758339999999999</v>
      </c>
      <c r="DW526">
        <v>0.89289699999999961</v>
      </c>
      <c r="DX526">
        <v>6.3750720000000003</v>
      </c>
      <c r="DY526">
        <v>4.3922432783377348</v>
      </c>
      <c r="DZ526">
        <v>3.8136079999999999</v>
      </c>
      <c r="EA526">
        <v>4.7843749999999998</v>
      </c>
      <c r="EB526">
        <v>0.97076699999999994</v>
      </c>
      <c r="EC526">
        <v>4.6767849999999997</v>
      </c>
      <c r="ED526">
        <v>6.9608853857296156</v>
      </c>
      <c r="EE526">
        <v>6.3282210000000001</v>
      </c>
      <c r="EF526">
        <v>7.2792430000000001</v>
      </c>
      <c r="EG526">
        <v>0.95102200000000003</v>
      </c>
      <c r="EH526">
        <v>6.7555860000000001</v>
      </c>
      <c r="EI526">
        <v>7.9726060824446003</v>
      </c>
      <c r="EJ526">
        <v>7.5368649999999997</v>
      </c>
      <c r="EK526">
        <v>11.14296</v>
      </c>
      <c r="EL526">
        <v>3.6060950000000012</v>
      </c>
      <c r="EM526">
        <v>10.880409</v>
      </c>
      <c r="EN526">
        <v>36.692818172049982</v>
      </c>
      <c r="EO526">
        <v>27.671299999999999</v>
      </c>
      <c r="EP526">
        <v>45.559730000000002</v>
      </c>
      <c r="EQ526">
        <v>17.88843</v>
      </c>
      <c r="ER526">
        <v>27.671299999999999</v>
      </c>
      <c r="ES526">
        <v>13.23989511251753</v>
      </c>
      <c r="ET526">
        <v>9.3028600000000008</v>
      </c>
      <c r="EU526">
        <v>19.223109999999998</v>
      </c>
      <c r="EV526">
        <v>9.9202499999999976</v>
      </c>
      <c r="EW526">
        <v>9.3028600000000008</v>
      </c>
      <c r="EX526">
        <v>23.452923059532441</v>
      </c>
      <c r="EY526">
        <v>18.36844</v>
      </c>
      <c r="EZ526">
        <v>29.771979999999999</v>
      </c>
      <c r="FA526">
        <v>11.40354</v>
      </c>
      <c r="FB526">
        <v>18.36844</v>
      </c>
      <c r="FC526">
        <v>0.57042245752902088</v>
      </c>
      <c r="FD526">
        <v>0.43017494254628291</v>
      </c>
      <c r="FE526">
        <v>0.70826647953562571</v>
      </c>
      <c r="FF526">
        <v>0.27809153698934291</v>
      </c>
      <c r="FG526">
        <v>0.43017494254628291</v>
      </c>
      <c r="FH526">
        <v>1.783352778837163</v>
      </c>
      <c r="FI526">
        <v>1.234240973494924</v>
      </c>
      <c r="FJ526">
        <v>2.217900897385876</v>
      </c>
      <c r="FK526">
        <v>0.98365992389095225</v>
      </c>
      <c r="FL526">
        <v>1.9744938653274371</v>
      </c>
      <c r="FM526">
        <v>42.693945440395119</v>
      </c>
      <c r="FN526">
        <v>38.57</v>
      </c>
      <c r="FO526">
        <v>45.34</v>
      </c>
      <c r="FP526">
        <v>6.7700000000000031</v>
      </c>
      <c r="FQ526">
        <v>38.57</v>
      </c>
      <c r="FR526">
        <v>442.34654406721188</v>
      </c>
      <c r="FS526">
        <v>422.66924</v>
      </c>
      <c r="FT526">
        <v>446.82864999999998</v>
      </c>
      <c r="FU526">
        <v>24.15940999999998</v>
      </c>
      <c r="FV526">
        <v>430.87423000000001</v>
      </c>
      <c r="FW526">
        <v>0.72537733457391218</v>
      </c>
      <c r="FX526">
        <v>0.71828099999999995</v>
      </c>
      <c r="FY526">
        <v>0.75451500000000005</v>
      </c>
      <c r="FZ526">
        <v>3.6234000000000099E-2</v>
      </c>
      <c r="GA526">
        <v>0.74412999999999996</v>
      </c>
      <c r="GB526">
        <v>10</v>
      </c>
      <c r="GC526">
        <v>8</v>
      </c>
    </row>
    <row r="527" spans="1:185" x14ac:dyDescent="0.3">
      <c r="A527" s="36" t="s">
        <v>2254</v>
      </c>
      <c r="B527">
        <v>-5.006607668774056E-2</v>
      </c>
      <c r="C527">
        <v>1.8286884796434391</v>
      </c>
      <c r="D527">
        <v>1.7964251822330539</v>
      </c>
      <c r="E527">
        <v>-0.73875289856392912</v>
      </c>
      <c r="F527">
        <v>-0.72803655782686216</v>
      </c>
      <c r="G527">
        <v>1.4667894563907911</v>
      </c>
      <c r="H527">
        <v>-54.182250008025292</v>
      </c>
      <c r="I527">
        <v>8.7160616077622918E-2</v>
      </c>
      <c r="J527">
        <v>0.37658893875726929</v>
      </c>
      <c r="K527">
        <v>0.18578863365818449</v>
      </c>
      <c r="L527">
        <v>-1.6872554565824809E-2</v>
      </c>
      <c r="M527">
        <v>0.1009471578537661</v>
      </c>
      <c r="N527">
        <v>0.1909639055030482</v>
      </c>
      <c r="O527">
        <v>-0.2197858860852083</v>
      </c>
      <c r="P527">
        <v>-2.8821980582160029E-2</v>
      </c>
      <c r="Q527">
        <v>-0.12430393675369281</v>
      </c>
      <c r="R527">
        <v>4.0456170272955963E-2</v>
      </c>
      <c r="S527">
        <v>0.82323534194917447</v>
      </c>
      <c r="T527">
        <v>-0.54993106411178627</v>
      </c>
      <c r="U527">
        <v>-0.54611391059170011</v>
      </c>
      <c r="V527">
        <v>1.951563435645655</v>
      </c>
      <c r="W527">
        <v>1.950549385968056</v>
      </c>
      <c r="X527">
        <v>0.22183976468452421</v>
      </c>
      <c r="Y527">
        <v>0.21827160449219221</v>
      </c>
      <c r="Z527">
        <v>3.8826560645055033E-2</v>
      </c>
      <c r="AA527">
        <v>4.1831829490093203E-2</v>
      </c>
      <c r="AB527">
        <v>47.660812769645702</v>
      </c>
      <c r="AC527">
        <v>-0.36502176794845598</v>
      </c>
      <c r="AD527">
        <v>1.896492895344464</v>
      </c>
      <c r="AE527">
        <v>0.58686153263298024</v>
      </c>
      <c r="AF527">
        <v>0.58329337244064827</v>
      </c>
      <c r="AG527">
        <v>0.7772235599759052</v>
      </c>
      <c r="AH527">
        <v>5.5548892297915759E-3</v>
      </c>
      <c r="AI527">
        <v>295.55926689312258</v>
      </c>
      <c r="AJ527">
        <v>258.21401448770189</v>
      </c>
      <c r="AK527">
        <v>302.84089515218773</v>
      </c>
      <c r="AL527">
        <v>325.62283283464188</v>
      </c>
      <c r="AM527">
        <v>317.36892429084691</v>
      </c>
      <c r="AN527">
        <v>414.92049303083752</v>
      </c>
      <c r="AO527">
        <v>162.64402024889441</v>
      </c>
      <c r="AP527">
        <v>331.32047433212222</v>
      </c>
      <c r="AQ527">
        <v>20.83581511291381</v>
      </c>
      <c r="AR527">
        <v>5.1214445651178133</v>
      </c>
      <c r="AS527">
        <v>12.56312942022052</v>
      </c>
      <c r="AT527">
        <v>-18.002327667418349</v>
      </c>
      <c r="AU527">
        <v>-8.5538655520757825</v>
      </c>
      <c r="AV527">
        <v>-9.4484621153425632</v>
      </c>
      <c r="AW527">
        <v>1.219126839920651</v>
      </c>
      <c r="AX527">
        <v>0.52639999999999998</v>
      </c>
      <c r="AY527">
        <v>2.4051</v>
      </c>
      <c r="AZ527">
        <v>1.8787</v>
      </c>
      <c r="BA527">
        <v>2.2480000000000002</v>
      </c>
      <c r="BB527">
        <v>0.93198429783716641</v>
      </c>
      <c r="BC527">
        <v>0.87639999999999996</v>
      </c>
      <c r="BD527">
        <v>0.9335</v>
      </c>
      <c r="BE527">
        <v>5.710000000000004E-2</v>
      </c>
      <c r="BF527">
        <v>0.8851</v>
      </c>
      <c r="BG527">
        <v>18.06439403004903</v>
      </c>
      <c r="BH527">
        <v>17.8537</v>
      </c>
      <c r="BI527">
        <v>24.8796</v>
      </c>
      <c r="BJ527">
        <v>7.0259</v>
      </c>
      <c r="BK527">
        <v>23.9438</v>
      </c>
      <c r="BL527">
        <v>9.9274823309436702</v>
      </c>
      <c r="BM527">
        <v>8.6624999999999996</v>
      </c>
      <c r="BN527">
        <v>12.7309</v>
      </c>
      <c r="BO527">
        <v>4.0683999999999996</v>
      </c>
      <c r="BP527">
        <v>12.7309</v>
      </c>
      <c r="BQ527">
        <v>6.2098925330154584</v>
      </c>
      <c r="BR527">
        <v>4.5903999999999998</v>
      </c>
      <c r="BS527">
        <v>8.8867999999999991</v>
      </c>
      <c r="BT527">
        <v>4.2963999999999993</v>
      </c>
      <c r="BU527">
        <v>6.9664000000000001</v>
      </c>
      <c r="BV527">
        <v>0.93638247685438347</v>
      </c>
      <c r="BW527">
        <v>-1.9806999999999999</v>
      </c>
      <c r="BX527">
        <v>3.8134000000000001</v>
      </c>
      <c r="BY527">
        <v>5.7941000000000003</v>
      </c>
      <c r="BZ527">
        <v>3.1981999999999999</v>
      </c>
      <c r="CA527">
        <v>-7.1462734117028086</v>
      </c>
      <c r="CB527">
        <v>-10.1645</v>
      </c>
      <c r="CC527">
        <v>-6.2896000000000001</v>
      </c>
      <c r="CD527">
        <v>3.8748999999999998</v>
      </c>
      <c r="CE527">
        <v>-10.1645</v>
      </c>
      <c r="CF527">
        <v>83.60001869871536</v>
      </c>
      <c r="CG527">
        <v>52.9</v>
      </c>
      <c r="CH527">
        <v>91.9</v>
      </c>
      <c r="CI527">
        <v>39.000000000000007</v>
      </c>
      <c r="CJ527">
        <v>52.9</v>
      </c>
      <c r="CK527">
        <v>37.2156779227372</v>
      </c>
      <c r="CL527">
        <v>16</v>
      </c>
      <c r="CM527">
        <v>41.5</v>
      </c>
      <c r="CN527">
        <v>25.5</v>
      </c>
      <c r="CO527">
        <v>16</v>
      </c>
      <c r="CP527">
        <v>59.131903914250778</v>
      </c>
      <c r="CQ527">
        <v>59</v>
      </c>
      <c r="CR527">
        <v>76</v>
      </c>
      <c r="CS527">
        <v>17</v>
      </c>
      <c r="CT527">
        <v>68.7</v>
      </c>
      <c r="CU527">
        <v>11.141135116132791</v>
      </c>
      <c r="CV527">
        <v>10.4</v>
      </c>
      <c r="CW527">
        <v>11.7</v>
      </c>
      <c r="CX527">
        <v>1.2999999999999989</v>
      </c>
      <c r="CY527">
        <v>11.6</v>
      </c>
      <c r="CZ527">
        <v>89.418844663524453</v>
      </c>
      <c r="DA527">
        <v>62.6</v>
      </c>
      <c r="DB527">
        <v>108.1</v>
      </c>
      <c r="DC527">
        <v>45.499999999999993</v>
      </c>
      <c r="DD527">
        <v>74</v>
      </c>
      <c r="DE527">
        <v>22.53253886980054</v>
      </c>
      <c r="DF527">
        <v>4.2</v>
      </c>
      <c r="DG527">
        <v>24.7</v>
      </c>
      <c r="DH527">
        <v>20.5</v>
      </c>
      <c r="DI527">
        <v>4.2</v>
      </c>
      <c r="DJ527">
        <v>0.25348861213670448</v>
      </c>
      <c r="DK527">
        <v>0.1471078976640712</v>
      </c>
      <c r="DL527">
        <v>0.28408037094281302</v>
      </c>
      <c r="DM527">
        <v>0.13697247327874179</v>
      </c>
      <c r="DN527">
        <v>0.1471078976640712</v>
      </c>
      <c r="DO527">
        <v>4.1189611805665054</v>
      </c>
      <c r="DP527">
        <v>3.7481969999999998</v>
      </c>
      <c r="DQ527">
        <v>4.2250969999999999</v>
      </c>
      <c r="DR527">
        <v>0.4769000000000001</v>
      </c>
      <c r="DS527">
        <v>4.1757730000000004</v>
      </c>
      <c r="DT527">
        <v>6.3612432914977379</v>
      </c>
      <c r="DU527">
        <v>5.7728429999999999</v>
      </c>
      <c r="DV527">
        <v>6.4938640000000003</v>
      </c>
      <c r="DW527">
        <v>0.72102100000000036</v>
      </c>
      <c r="DX527">
        <v>6.1107579999999997</v>
      </c>
      <c r="DY527">
        <v>4.1693497416155276</v>
      </c>
      <c r="DZ527">
        <v>4.1104390000000004</v>
      </c>
      <c r="EA527">
        <v>4.614579</v>
      </c>
      <c r="EB527">
        <v>0.50413999999999959</v>
      </c>
      <c r="EC527">
        <v>4.614579</v>
      </c>
      <c r="ED527">
        <v>6.8428731540173757</v>
      </c>
      <c r="EE527">
        <v>6.3680870000000001</v>
      </c>
      <c r="EF527">
        <v>7.2866939999999998</v>
      </c>
      <c r="EG527">
        <v>0.91860699999999973</v>
      </c>
      <c r="EH527">
        <v>6.6121439999999998</v>
      </c>
      <c r="EI527">
        <v>7.4920959190714651</v>
      </c>
      <c r="EJ527">
        <v>7.2716750000000001</v>
      </c>
      <c r="EK527">
        <v>9.6385769999999997</v>
      </c>
      <c r="EL527">
        <v>2.3669020000000001</v>
      </c>
      <c r="EM527">
        <v>9.619567</v>
      </c>
      <c r="EN527">
        <v>31.183573048324732</v>
      </c>
      <c r="EO527">
        <v>24.787649999999999</v>
      </c>
      <c r="EP527">
        <v>32.251150000000003</v>
      </c>
      <c r="EQ527">
        <v>7.4635000000000034</v>
      </c>
      <c r="ER527">
        <v>26.81156</v>
      </c>
      <c r="ES527">
        <v>11.43083770049995</v>
      </c>
      <c r="ET527">
        <v>9.5949299999999997</v>
      </c>
      <c r="EU527">
        <v>12.55071</v>
      </c>
      <c r="EV527">
        <v>2.9557800000000012</v>
      </c>
      <c r="EW527">
        <v>9.8347599999999993</v>
      </c>
      <c r="EX527">
        <v>19.752735347824789</v>
      </c>
      <c r="EY527">
        <v>13.19087</v>
      </c>
      <c r="EZ527">
        <v>20.827210000000001</v>
      </c>
      <c r="FA527">
        <v>7.6363400000000006</v>
      </c>
      <c r="FB527">
        <v>16.976800000000001</v>
      </c>
      <c r="FC527">
        <v>0.52889003058704531</v>
      </c>
      <c r="FD527">
        <v>0.42041176443650913</v>
      </c>
      <c r="FE527">
        <v>0.54699670507718656</v>
      </c>
      <c r="FF527">
        <v>0.12658494064067741</v>
      </c>
      <c r="FG527">
        <v>0.45473835748428482</v>
      </c>
      <c r="FH527">
        <v>1.7667266870767371</v>
      </c>
      <c r="FI527">
        <v>1.137459708643261</v>
      </c>
      <c r="FJ527">
        <v>2.1706474148326249</v>
      </c>
      <c r="FK527">
        <v>1.033187706189364</v>
      </c>
      <c r="FL527">
        <v>1.7262037914499191</v>
      </c>
      <c r="FM527">
        <v>41.18999024736145</v>
      </c>
      <c r="FN527">
        <v>37.46</v>
      </c>
      <c r="FO527">
        <v>42.86</v>
      </c>
      <c r="FP527">
        <v>5.3999999999999986</v>
      </c>
      <c r="FQ527">
        <v>38.69</v>
      </c>
      <c r="FR527">
        <v>393.87164080576048</v>
      </c>
      <c r="FS527">
        <v>374.04097000000002</v>
      </c>
      <c r="FT527">
        <v>399.93738999999999</v>
      </c>
      <c r="FU527">
        <v>25.896419999999981</v>
      </c>
      <c r="FV527">
        <v>374.80545000000001</v>
      </c>
      <c r="FW527">
        <v>0.74479888192323029</v>
      </c>
      <c r="FX527">
        <v>0.73308799999999996</v>
      </c>
      <c r="FY527">
        <v>0.78100400000000003</v>
      </c>
      <c r="FZ527">
        <v>4.791600000000007E-2</v>
      </c>
      <c r="GA527">
        <v>0.777999</v>
      </c>
      <c r="GB527">
        <v>6</v>
      </c>
      <c r="GC527">
        <v>11</v>
      </c>
    </row>
    <row r="528" spans="1:185" x14ac:dyDescent="0.3">
      <c r="A528" s="36" t="s">
        <v>2257</v>
      </c>
      <c r="B528">
        <v>-4.328977725095267E-2</v>
      </c>
      <c r="C528">
        <v>1.8497076398899031</v>
      </c>
      <c r="D528">
        <v>1.807001744853741</v>
      </c>
      <c r="E528">
        <v>-0.79366979162433904</v>
      </c>
      <c r="F528">
        <v>-0.68013750606705969</v>
      </c>
      <c r="G528">
        <v>1.473907164863852</v>
      </c>
      <c r="H528">
        <v>-54.17498580038842</v>
      </c>
      <c r="I528">
        <v>4.1464457195889481E-2</v>
      </c>
      <c r="J528">
        <v>0.19910794870630169</v>
      </c>
      <c r="K528">
        <v>0.17533803424623609</v>
      </c>
      <c r="L528">
        <v>-1.366474171195122E-2</v>
      </c>
      <c r="M528">
        <v>0.1032978307967763</v>
      </c>
      <c r="N528">
        <v>0.18216108558084379</v>
      </c>
      <c r="O528">
        <v>-0.22390155838923781</v>
      </c>
      <c r="P528">
        <v>-4.1740472808393977E-2</v>
      </c>
      <c r="Q528">
        <v>-0.13282239361983489</v>
      </c>
      <c r="R528">
        <v>4.8436855374668138E-2</v>
      </c>
      <c r="S528">
        <v>0.81925268383757377</v>
      </c>
      <c r="T528">
        <v>-0.55810605713757622</v>
      </c>
      <c r="U528">
        <v>-0.55542357720032709</v>
      </c>
      <c r="V528">
        <v>1.95207331778174</v>
      </c>
      <c r="W528">
        <v>1.950769166492663</v>
      </c>
      <c r="X528">
        <v>0.2145114213803804</v>
      </c>
      <c r="Y528">
        <v>0.2068321700818434</v>
      </c>
      <c r="Z528">
        <v>3.9765170938855079E-2</v>
      </c>
      <c r="AA528">
        <v>4.4189665011978033E-2</v>
      </c>
      <c r="AB528">
        <v>47.217863545184457</v>
      </c>
      <c r="AC528">
        <v>-0.37015294433838258</v>
      </c>
      <c r="AD528">
        <v>1.894794508216143</v>
      </c>
      <c r="AE528">
        <v>0.58466436571876312</v>
      </c>
      <c r="AF528">
        <v>0.57698511442022604</v>
      </c>
      <c r="AG528">
        <v>0.74358600865487445</v>
      </c>
      <c r="AH528">
        <v>5.6476880640619603E-3</v>
      </c>
      <c r="AI528">
        <v>289.72848410977713</v>
      </c>
      <c r="AJ528">
        <v>254.59225677210861</v>
      </c>
      <c r="AK528">
        <v>289.40985746469369</v>
      </c>
      <c r="AL528">
        <v>325.18326578577688</v>
      </c>
      <c r="AM528">
        <v>342.8419457167588</v>
      </c>
      <c r="AN528">
        <v>435.33799536374931</v>
      </c>
      <c r="AO528">
        <v>191.13002907419479</v>
      </c>
      <c r="AP528">
        <v>360.55530150404758</v>
      </c>
      <c r="AQ528">
        <v>21.189683537582791</v>
      </c>
      <c r="AR528">
        <v>5.1316449380337996</v>
      </c>
      <c r="AS528">
        <v>12.60739006826393</v>
      </c>
      <c r="AT528">
        <v>-21.33706627395183</v>
      </c>
      <c r="AU528">
        <v>-9.8427392396937137</v>
      </c>
      <c r="AV528">
        <v>-11.49432703425812</v>
      </c>
      <c r="AW528">
        <v>2.952910412721554</v>
      </c>
      <c r="AX528">
        <v>2.4298000000000002</v>
      </c>
      <c r="AY528">
        <v>4.3212000000000002</v>
      </c>
      <c r="AZ528">
        <v>1.8914</v>
      </c>
      <c r="BA528">
        <v>3.8094999999999999</v>
      </c>
      <c r="BB528">
        <v>0.92610192547574699</v>
      </c>
      <c r="BC528">
        <v>0.86680000000000001</v>
      </c>
      <c r="BD528">
        <v>0.93610000000000004</v>
      </c>
      <c r="BE528">
        <v>6.9300000000000028E-2</v>
      </c>
      <c r="BF528">
        <v>0.86680000000000001</v>
      </c>
      <c r="BG528">
        <v>18.855454114055739</v>
      </c>
      <c r="BH528">
        <v>17.4574</v>
      </c>
      <c r="BI528">
        <v>25.788499999999999</v>
      </c>
      <c r="BJ528">
        <v>8.3310999999999993</v>
      </c>
      <c r="BK528">
        <v>25.788499999999999</v>
      </c>
      <c r="BL528">
        <v>10.284787698215681</v>
      </c>
      <c r="BM528">
        <v>9.4762000000000004</v>
      </c>
      <c r="BN528">
        <v>12.402699999999999</v>
      </c>
      <c r="BO528">
        <v>2.926499999999999</v>
      </c>
      <c r="BP528">
        <v>11.006</v>
      </c>
      <c r="BQ528">
        <v>5.7737974598860369</v>
      </c>
      <c r="BR528">
        <v>5.0171999999999999</v>
      </c>
      <c r="BS528">
        <v>7.7496</v>
      </c>
      <c r="BT528">
        <v>2.7324000000000002</v>
      </c>
      <c r="BU528">
        <v>7.6797000000000004</v>
      </c>
      <c r="BV528">
        <v>2.3627878123391661</v>
      </c>
      <c r="BW528">
        <v>0.20150000000000001</v>
      </c>
      <c r="BX528">
        <v>2.5924</v>
      </c>
      <c r="BY528">
        <v>2.3908999999999998</v>
      </c>
      <c r="BZ528">
        <v>0.20150000000000001</v>
      </c>
      <c r="CA528">
        <v>-8.1365577118048229</v>
      </c>
      <c r="CB528">
        <v>-9.5203000000000007</v>
      </c>
      <c r="CC528">
        <v>-7.6096000000000004</v>
      </c>
      <c r="CD528">
        <v>1.9107000000000001</v>
      </c>
      <c r="CE528">
        <v>-7.8811999999999998</v>
      </c>
      <c r="CF528">
        <v>74.782693859701737</v>
      </c>
      <c r="CG528">
        <v>52.7</v>
      </c>
      <c r="CH528">
        <v>79.2</v>
      </c>
      <c r="CI528">
        <v>26.5</v>
      </c>
      <c r="CJ528">
        <v>52.7</v>
      </c>
      <c r="CK528">
        <v>32.985073477526342</v>
      </c>
      <c r="CL528">
        <v>14.9</v>
      </c>
      <c r="CM528">
        <v>36.1</v>
      </c>
      <c r="CN528">
        <v>21.2</v>
      </c>
      <c r="CO528">
        <v>14.9</v>
      </c>
      <c r="CP528">
        <v>57.663318951335313</v>
      </c>
      <c r="CQ528">
        <v>57.4</v>
      </c>
      <c r="CR528">
        <v>68.900000000000006</v>
      </c>
      <c r="CS528">
        <v>11.500000000000011</v>
      </c>
      <c r="CT528">
        <v>68.900000000000006</v>
      </c>
      <c r="CU528">
        <v>11.16299486338651</v>
      </c>
      <c r="CV528">
        <v>10.8</v>
      </c>
      <c r="CW528">
        <v>11.9</v>
      </c>
      <c r="CX528">
        <v>1.1000000000000001</v>
      </c>
      <c r="CY528">
        <v>11.9</v>
      </c>
      <c r="CZ528">
        <v>131.81516366693839</v>
      </c>
      <c r="DA528">
        <v>111.5</v>
      </c>
      <c r="DB528">
        <v>137.19999999999999</v>
      </c>
      <c r="DC528">
        <v>25.699999999999989</v>
      </c>
      <c r="DD528">
        <v>111.5</v>
      </c>
      <c r="DE528">
        <v>20.02776696170762</v>
      </c>
      <c r="DF528">
        <v>2.8</v>
      </c>
      <c r="DG528">
        <v>22.7</v>
      </c>
      <c r="DH528">
        <v>19.899999999999999</v>
      </c>
      <c r="DI528">
        <v>2.8</v>
      </c>
      <c r="DJ528">
        <v>0.20783161620144491</v>
      </c>
      <c r="DK528">
        <v>0.13861125723303519</v>
      </c>
      <c r="DL528">
        <v>0.2221598877980365</v>
      </c>
      <c r="DM528">
        <v>8.3548630565001225E-2</v>
      </c>
      <c r="DN528">
        <v>0.13861125723303519</v>
      </c>
      <c r="DO528">
        <v>3.990953768389518</v>
      </c>
      <c r="DP528">
        <v>3.989573</v>
      </c>
      <c r="DQ528">
        <v>4.4782060000000001</v>
      </c>
      <c r="DR528">
        <v>0.4886330000000001</v>
      </c>
      <c r="DS528">
        <v>4.4782060000000001</v>
      </c>
      <c r="DT528">
        <v>7.2844292434115196</v>
      </c>
      <c r="DU528">
        <v>6.2131670000000003</v>
      </c>
      <c r="DV528">
        <v>7.3069740000000003</v>
      </c>
      <c r="DW528">
        <v>1.093807</v>
      </c>
      <c r="DX528">
        <v>6.2131670000000003</v>
      </c>
      <c r="DY528">
        <v>4.0410440190805534</v>
      </c>
      <c r="DZ528">
        <v>4.0351179999999998</v>
      </c>
      <c r="EA528">
        <v>4.6318429999999999</v>
      </c>
      <c r="EB528">
        <v>0.59672500000000017</v>
      </c>
      <c r="EC528">
        <v>4.6318429999999999</v>
      </c>
      <c r="ED528">
        <v>8.4527015115782032</v>
      </c>
      <c r="EE528">
        <v>8.0948449999999994</v>
      </c>
      <c r="EF528">
        <v>8.5162940000000003</v>
      </c>
      <c r="EG528">
        <v>0.42144900000000091</v>
      </c>
      <c r="EH528">
        <v>8.0948449999999994</v>
      </c>
      <c r="EI528">
        <v>7.4977387760504897</v>
      </c>
      <c r="EJ528">
        <v>7.4505699999999999</v>
      </c>
      <c r="EK528">
        <v>9.160247</v>
      </c>
      <c r="EL528">
        <v>1.7096769999999999</v>
      </c>
      <c r="EM528">
        <v>9.160247</v>
      </c>
      <c r="EN528">
        <v>31.938688874918849</v>
      </c>
      <c r="EO528">
        <v>30.358149999999998</v>
      </c>
      <c r="EP528">
        <v>34.479030000000002</v>
      </c>
      <c r="EQ528">
        <v>4.1208800000000032</v>
      </c>
      <c r="ER528">
        <v>34.479030000000002</v>
      </c>
      <c r="ES528">
        <v>9.5742392932117593</v>
      </c>
      <c r="ET528">
        <v>7.3490099999999998</v>
      </c>
      <c r="EU528">
        <v>10.42374</v>
      </c>
      <c r="EV528">
        <v>3.0747300000000011</v>
      </c>
      <c r="EW528">
        <v>8.8486200000000004</v>
      </c>
      <c r="EX528">
        <v>22.364449581707099</v>
      </c>
      <c r="EY528">
        <v>22.112719999999999</v>
      </c>
      <c r="EZ528">
        <v>25.630410000000001</v>
      </c>
      <c r="FA528">
        <v>3.5176900000000022</v>
      </c>
      <c r="FB528">
        <v>25.630410000000001</v>
      </c>
      <c r="FC528">
        <v>0.50956297636751013</v>
      </c>
      <c r="FD528">
        <v>0.48434640919650551</v>
      </c>
      <c r="FE528">
        <v>0.55009262333437947</v>
      </c>
      <c r="FF528">
        <v>6.574621413787396E-2</v>
      </c>
      <c r="FG528">
        <v>0.55009262333437947</v>
      </c>
      <c r="FH528">
        <v>2.4006427051462209</v>
      </c>
      <c r="FI528">
        <v>2.1213806177053529</v>
      </c>
      <c r="FJ528">
        <v>3.130916953439987</v>
      </c>
      <c r="FK528">
        <v>1.0095363357346341</v>
      </c>
      <c r="FL528">
        <v>2.8965431897855258</v>
      </c>
      <c r="FM528">
        <v>38.983210111448159</v>
      </c>
      <c r="FN528">
        <v>37.61</v>
      </c>
      <c r="FO528">
        <v>39.33</v>
      </c>
      <c r="FP528">
        <v>1.7199999999999991</v>
      </c>
      <c r="FQ528">
        <v>37.61</v>
      </c>
      <c r="FR528">
        <v>405.73944336428838</v>
      </c>
      <c r="FS528">
        <v>388.16642000000002</v>
      </c>
      <c r="FT528">
        <v>408.34537</v>
      </c>
      <c r="FU528">
        <v>20.17894999999999</v>
      </c>
      <c r="FV528">
        <v>388.16642000000002</v>
      </c>
      <c r="FW528">
        <v>0.74459470377979053</v>
      </c>
      <c r="FX528">
        <v>0.74027799999999999</v>
      </c>
      <c r="FY528">
        <v>0.77444999999999997</v>
      </c>
      <c r="FZ528">
        <v>3.417199999999998E-2</v>
      </c>
      <c r="GA528">
        <v>0.77444999999999997</v>
      </c>
      <c r="GB528">
        <v>3</v>
      </c>
      <c r="GC528">
        <v>6</v>
      </c>
    </row>
    <row r="529" spans="1:185" x14ac:dyDescent="0.3">
      <c r="A529" s="36" t="s">
        <v>2260</v>
      </c>
      <c r="B529">
        <v>-6.2655456660701797E-2</v>
      </c>
      <c r="C529">
        <v>1.767919260550382</v>
      </c>
      <c r="D529">
        <v>1.8425753716918789</v>
      </c>
      <c r="E529">
        <v>-0.84591816249034479</v>
      </c>
      <c r="F529">
        <v>-0.65439994042967453</v>
      </c>
      <c r="G529">
        <v>1.500318102920019</v>
      </c>
      <c r="H529">
        <v>-54.198253317391227</v>
      </c>
      <c r="I529">
        <v>8.4711561686181616E-2</v>
      </c>
      <c r="J529">
        <v>0.33177196074787202</v>
      </c>
      <c r="K529">
        <v>0.22189188238822161</v>
      </c>
      <c r="L529">
        <v>-3.1810568031473953E-2</v>
      </c>
      <c r="M529">
        <v>9.2081198846122564E-2</v>
      </c>
      <c r="N529">
        <v>0.18510878929413591</v>
      </c>
      <c r="O529">
        <v>-0.20720731017169999</v>
      </c>
      <c r="P529">
        <v>-2.209852087756407E-2</v>
      </c>
      <c r="Q529">
        <v>-0.1146484639669267</v>
      </c>
      <c r="R529">
        <v>3.5506858817953867E-2</v>
      </c>
      <c r="S529">
        <v>0.78415918833290232</v>
      </c>
      <c r="T529">
        <v>-0.51290256376177434</v>
      </c>
      <c r="U529">
        <v>-0.49700584075293758</v>
      </c>
      <c r="V529">
        <v>1.945196249522813</v>
      </c>
      <c r="W529">
        <v>1.9346566485198009</v>
      </c>
      <c r="X529">
        <v>0.1943794476452558</v>
      </c>
      <c r="Y529">
        <v>0.17664708052271419</v>
      </c>
      <c r="Z529">
        <v>5.1228738472542973E-2</v>
      </c>
      <c r="AA529">
        <v>6.2315808942094958E-2</v>
      </c>
      <c r="AB529">
        <v>48.55412346269582</v>
      </c>
      <c r="AC529">
        <v>-0.35116286581813722</v>
      </c>
      <c r="AD529">
        <v>1.9257091113952529</v>
      </c>
      <c r="AE529">
        <v>0.54554231346339299</v>
      </c>
      <c r="AF529">
        <v>0.52780994634085132</v>
      </c>
      <c r="AG529">
        <v>0.79877496908875123</v>
      </c>
      <c r="AH529">
        <v>4.7199036922742233E-3</v>
      </c>
      <c r="AI529">
        <v>272.76943504377613</v>
      </c>
      <c r="AJ529">
        <v>237.10911451318151</v>
      </c>
      <c r="AK529">
        <v>281.29903248441241</v>
      </c>
      <c r="AL529">
        <v>299.90014832827302</v>
      </c>
      <c r="AM529">
        <v>229.73816096716951</v>
      </c>
      <c r="AN529">
        <v>317.72600953657462</v>
      </c>
      <c r="AO529">
        <v>133.52669232415079</v>
      </c>
      <c r="AP529">
        <v>233.57269416921</v>
      </c>
      <c r="AQ529">
        <v>18.74786440003238</v>
      </c>
      <c r="AR529">
        <v>4.0076815619747537</v>
      </c>
      <c r="AS529">
        <v>12.68636370081315</v>
      </c>
      <c r="AT529">
        <v>-10.29300302155387</v>
      </c>
      <c r="AU529">
        <v>-5.0061741230579253</v>
      </c>
      <c r="AV529">
        <v>-5.2868288984959397</v>
      </c>
      <c r="AW529">
        <v>0.48728539126746723</v>
      </c>
      <c r="AX529">
        <v>0.443</v>
      </c>
      <c r="AY529">
        <v>1.1534</v>
      </c>
      <c r="AZ529">
        <v>0.71039999999999992</v>
      </c>
      <c r="BA529">
        <v>0.48809999999999998</v>
      </c>
      <c r="BB529">
        <v>0.86271905178153985</v>
      </c>
      <c r="BC529">
        <v>0.85619999999999996</v>
      </c>
      <c r="BD529">
        <v>0.86350000000000005</v>
      </c>
      <c r="BE529">
        <v>7.3000000000000842E-3</v>
      </c>
      <c r="BF529">
        <v>0.86350000000000005</v>
      </c>
      <c r="BG529">
        <v>26.109479902253639</v>
      </c>
      <c r="BH529">
        <v>26.023900000000001</v>
      </c>
      <c r="BI529">
        <v>26.818999999999999</v>
      </c>
      <c r="BJ529">
        <v>0.79509999999999792</v>
      </c>
      <c r="BK529">
        <v>26.023900000000001</v>
      </c>
      <c r="BL529">
        <v>5.3141325734810554</v>
      </c>
      <c r="BM529">
        <v>1.6317999999999999</v>
      </c>
      <c r="BN529">
        <v>5.4032</v>
      </c>
      <c r="BO529">
        <v>3.7713999999999999</v>
      </c>
      <c r="BP529">
        <v>5.3277999999999999</v>
      </c>
      <c r="BQ529">
        <v>4.0878102486914774</v>
      </c>
      <c r="BR529">
        <v>1.0008999999999999</v>
      </c>
      <c r="BS529">
        <v>4.1070000000000002</v>
      </c>
      <c r="BT529">
        <v>3.106100000000001</v>
      </c>
      <c r="BU529">
        <v>4.1070000000000002</v>
      </c>
      <c r="BV529">
        <v>-0.78651285682892724</v>
      </c>
      <c r="BW529">
        <v>-0.81169999999999998</v>
      </c>
      <c r="BX529">
        <v>0.26119999999999999</v>
      </c>
      <c r="BY529">
        <v>1.0729</v>
      </c>
      <c r="BZ529">
        <v>-0.81169999999999998</v>
      </c>
      <c r="CA529">
        <v>-3.301296810170439</v>
      </c>
      <c r="CB529">
        <v>-3.4668999999999999</v>
      </c>
      <c r="CC529">
        <v>-1.262</v>
      </c>
      <c r="CD529">
        <v>2.2048999999999999</v>
      </c>
      <c r="CE529">
        <v>-3.2953000000000001</v>
      </c>
      <c r="CF529">
        <v>84.153315367364542</v>
      </c>
      <c r="CG529">
        <v>84</v>
      </c>
      <c r="CH529">
        <v>92.5</v>
      </c>
      <c r="CI529">
        <v>8.5</v>
      </c>
      <c r="CJ529">
        <v>84</v>
      </c>
      <c r="CK529">
        <v>32.527637610184023</v>
      </c>
      <c r="CL529">
        <v>32.4</v>
      </c>
      <c r="CM529">
        <v>34.700000000000003</v>
      </c>
      <c r="CN529">
        <v>2.3000000000000038</v>
      </c>
      <c r="CO529">
        <v>32.4</v>
      </c>
      <c r="CP529">
        <v>55.911550538006523</v>
      </c>
      <c r="CQ529">
        <v>55.9</v>
      </c>
      <c r="CR529">
        <v>56.1</v>
      </c>
      <c r="CS529">
        <v>0.20000000000000279</v>
      </c>
      <c r="CT529">
        <v>55.9</v>
      </c>
      <c r="CU529">
        <v>15.153680845246519</v>
      </c>
      <c r="CV529">
        <v>15.1</v>
      </c>
      <c r="CW529">
        <v>15.6</v>
      </c>
      <c r="CX529">
        <v>0.5</v>
      </c>
      <c r="CY529">
        <v>15.1</v>
      </c>
      <c r="CZ529">
        <v>76.622974809071522</v>
      </c>
      <c r="DA529">
        <v>60.4</v>
      </c>
      <c r="DB529">
        <v>77.7</v>
      </c>
      <c r="DC529">
        <v>17.3</v>
      </c>
      <c r="DD529">
        <v>77.7</v>
      </c>
      <c r="DE529">
        <v>16.346202152026081</v>
      </c>
      <c r="DF529">
        <v>16.3</v>
      </c>
      <c r="DG529">
        <v>17.100000000000001</v>
      </c>
      <c r="DH529">
        <v>0.80000000000000071</v>
      </c>
      <c r="DI529">
        <v>16.3</v>
      </c>
      <c r="DJ529">
        <v>0.36029836991443093</v>
      </c>
      <c r="DK529">
        <v>0.35943517329910141</v>
      </c>
      <c r="DL529">
        <v>0.40911101282618312</v>
      </c>
      <c r="DM529">
        <v>4.9675839527081662E-2</v>
      </c>
      <c r="DN529">
        <v>0.35943517329910141</v>
      </c>
      <c r="DO529">
        <v>3.812447551181164</v>
      </c>
      <c r="DP529">
        <v>3.795477</v>
      </c>
      <c r="DQ529">
        <v>3.9510619999999999</v>
      </c>
      <c r="DR529">
        <v>0.15558499999999989</v>
      </c>
      <c r="DS529">
        <v>3.795477</v>
      </c>
      <c r="DT529">
        <v>5.9297784684246242</v>
      </c>
      <c r="DU529">
        <v>5.8865949999999998</v>
      </c>
      <c r="DV529">
        <v>6.0820119999999998</v>
      </c>
      <c r="DW529">
        <v>0.19541700000000001</v>
      </c>
      <c r="DX529">
        <v>5.9338220000000002</v>
      </c>
      <c r="DY529">
        <v>3.9255438262417321</v>
      </c>
      <c r="DZ529">
        <v>3.922507</v>
      </c>
      <c r="EA529">
        <v>3.9510619999999999</v>
      </c>
      <c r="EB529">
        <v>2.8554999999999889E-2</v>
      </c>
      <c r="EC529">
        <v>3.922507</v>
      </c>
      <c r="ED529">
        <v>6.2802775954329597</v>
      </c>
      <c r="EE529">
        <v>6.2775730000000003</v>
      </c>
      <c r="EF529">
        <v>6.3567479999999996</v>
      </c>
      <c r="EG529">
        <v>7.9174999999999329E-2</v>
      </c>
      <c r="EH529">
        <v>6.2775730000000003</v>
      </c>
      <c r="EI529">
        <v>7.6367755507856527</v>
      </c>
      <c r="EJ529">
        <v>7.6275399999999998</v>
      </c>
      <c r="EK529">
        <v>7.7144450000000004</v>
      </c>
      <c r="EL529">
        <v>8.6905000000000676E-2</v>
      </c>
      <c r="EM529">
        <v>7.6275399999999998</v>
      </c>
      <c r="EN529">
        <v>24.801641015163721</v>
      </c>
      <c r="EO529">
        <v>24.789380000000001</v>
      </c>
      <c r="EP529">
        <v>25.025449999999999</v>
      </c>
      <c r="EQ529">
        <v>0.236069999999998</v>
      </c>
      <c r="ER529">
        <v>24.789380000000001</v>
      </c>
      <c r="ES529">
        <v>13.151298690598949</v>
      </c>
      <c r="ET529">
        <v>12.953010000000001</v>
      </c>
      <c r="EU529">
        <v>16.080269999999999</v>
      </c>
      <c r="EV529">
        <v>3.1272599999999979</v>
      </c>
      <c r="EW529">
        <v>12.953010000000001</v>
      </c>
      <c r="EX529">
        <v>11.650342324564759</v>
      </c>
      <c r="EY529">
        <v>8.9451800000000006</v>
      </c>
      <c r="EZ529">
        <v>11.836370000000001</v>
      </c>
      <c r="FA529">
        <v>2.8911899999999999</v>
      </c>
      <c r="FB529">
        <v>11.836370000000001</v>
      </c>
      <c r="FC529">
        <v>0.55773216404344628</v>
      </c>
      <c r="FD529">
        <v>0.55745644186375465</v>
      </c>
      <c r="FE529">
        <v>0.56276511607145063</v>
      </c>
      <c r="FF529">
        <v>5.3086742076959847E-3</v>
      </c>
      <c r="FG529">
        <v>0.55745644186375465</v>
      </c>
      <c r="FH529">
        <v>0.88898684009326134</v>
      </c>
      <c r="FI529">
        <v>0.55628294798532618</v>
      </c>
      <c r="FJ529">
        <v>0.91379301027328785</v>
      </c>
      <c r="FK529">
        <v>0.35751006228796173</v>
      </c>
      <c r="FL529">
        <v>0.91379301027328785</v>
      </c>
      <c r="FM529">
        <v>36.418924618473511</v>
      </c>
      <c r="FN529">
        <v>34.65</v>
      </c>
      <c r="FO529">
        <v>36.630000000000003</v>
      </c>
      <c r="FP529">
        <v>1.980000000000004</v>
      </c>
      <c r="FQ529">
        <v>36.630000000000003</v>
      </c>
      <c r="FR529">
        <v>313.92980125956962</v>
      </c>
      <c r="FS529">
        <v>308.26510999999999</v>
      </c>
      <c r="FT529">
        <v>314.62452000000002</v>
      </c>
      <c r="FU529">
        <v>6.3594100000000253</v>
      </c>
      <c r="FV529">
        <v>313.88576</v>
      </c>
      <c r="FW529">
        <v>0.81944698487571099</v>
      </c>
      <c r="FX529">
        <v>0.81777100000000003</v>
      </c>
      <c r="FY529">
        <v>0.83452599999999999</v>
      </c>
      <c r="FZ529">
        <v>1.6754999999999961E-2</v>
      </c>
      <c r="GA529">
        <v>0.81954400000000005</v>
      </c>
      <c r="GB529">
        <v>3</v>
      </c>
      <c r="GC529">
        <v>4</v>
      </c>
    </row>
    <row r="530" spans="1:185" x14ac:dyDescent="0.3">
      <c r="A530" s="36" t="s">
        <v>2263</v>
      </c>
      <c r="B530">
        <v>-3.1713999448106038E-2</v>
      </c>
      <c r="C530">
        <v>1.887270731826346</v>
      </c>
      <c r="D530">
        <v>1.6874374427765151</v>
      </c>
      <c r="E530">
        <v>-0.74384061691099923</v>
      </c>
      <c r="F530">
        <v>-0.6322997188325501</v>
      </c>
      <c r="G530">
        <v>1.3761746183626939</v>
      </c>
      <c r="H530">
        <v>-54.135276786929182</v>
      </c>
      <c r="I530">
        <v>0.51029200250502738</v>
      </c>
      <c r="J530">
        <v>0.1849576568309553</v>
      </c>
      <c r="K530">
        <v>0.18595547848840249</v>
      </c>
      <c r="L530">
        <v>9.6220628731977523E-2</v>
      </c>
      <c r="M530">
        <v>0.11661539203916579</v>
      </c>
      <c r="N530">
        <v>0.21774053117414019</v>
      </c>
      <c r="O530">
        <v>-0.2241729100230383</v>
      </c>
      <c r="P530">
        <v>-6.4323788488981773E-3</v>
      </c>
      <c r="Q530">
        <v>-0.1153006754674899</v>
      </c>
      <c r="R530">
        <v>3.053498618341036E-2</v>
      </c>
      <c r="S530">
        <v>0.7346599290587128</v>
      </c>
      <c r="T530">
        <v>-0.56976834690786826</v>
      </c>
      <c r="U530">
        <v>-0.50222266301694651</v>
      </c>
      <c r="V530">
        <v>1.968761296271111</v>
      </c>
      <c r="W530">
        <v>1.96374994290114</v>
      </c>
      <c r="X530">
        <v>0.1135983094046652</v>
      </c>
      <c r="Y530">
        <v>7.0609529737932358E-2</v>
      </c>
      <c r="Z530">
        <v>9.0191702583730646E-2</v>
      </c>
      <c r="AA530">
        <v>0.1017754562883923</v>
      </c>
      <c r="AB530">
        <v>64.051476835513867</v>
      </c>
      <c r="AC530">
        <v>-0.44839896456324557</v>
      </c>
      <c r="AD530">
        <v>1.968403043126848</v>
      </c>
      <c r="AE530">
        <v>0.56199727396791077</v>
      </c>
      <c r="AF530">
        <v>0.51900849430117801</v>
      </c>
      <c r="AG530">
        <v>0.56323846098755559</v>
      </c>
      <c r="AH530">
        <v>2.2355592257180899E-2</v>
      </c>
      <c r="AI530">
        <v>126.8113174225706</v>
      </c>
      <c r="AJ530">
        <v>65.234457819804803</v>
      </c>
      <c r="AK530">
        <v>100.83904232248941</v>
      </c>
      <c r="AL530">
        <v>214.36045455508551</v>
      </c>
      <c r="AM530">
        <v>180.34483351861689</v>
      </c>
      <c r="AN530">
        <v>254.32350887570459</v>
      </c>
      <c r="AO530">
        <v>87.245121218402971</v>
      </c>
      <c r="AP530">
        <v>192.03698796233829</v>
      </c>
      <c r="AQ530">
        <v>18.143062871435529</v>
      </c>
      <c r="AR530">
        <v>4.3271606130879157</v>
      </c>
      <c r="AS530">
        <v>11.05315199720482</v>
      </c>
      <c r="AT530">
        <v>-9.6042994804874002</v>
      </c>
      <c r="AU530">
        <v>-5.0127541067996857</v>
      </c>
      <c r="AV530">
        <v>-4.5915453736877136</v>
      </c>
      <c r="AW530">
        <v>1.944266409876457</v>
      </c>
      <c r="AX530">
        <v>1.0787</v>
      </c>
      <c r="AY530">
        <v>3.0908000000000002</v>
      </c>
      <c r="AZ530">
        <v>2.0121000000000002</v>
      </c>
      <c r="BA530">
        <v>1.4632000000000001</v>
      </c>
      <c r="BB530">
        <v>0.92756928411115125</v>
      </c>
      <c r="BC530">
        <v>0.86260000000000003</v>
      </c>
      <c r="BD530">
        <v>0.9395</v>
      </c>
      <c r="BE530">
        <v>7.6899999999999968E-2</v>
      </c>
      <c r="BF530">
        <v>0.86260000000000003</v>
      </c>
      <c r="BG530">
        <v>18.31917985243706</v>
      </c>
      <c r="BH530">
        <v>16.851700000000001</v>
      </c>
      <c r="BI530">
        <v>25.6252</v>
      </c>
      <c r="BJ530">
        <v>8.7734999999999985</v>
      </c>
      <c r="BK530">
        <v>25.6252</v>
      </c>
      <c r="BL530">
        <v>5.814334867332394</v>
      </c>
      <c r="BM530">
        <v>4.8855000000000004</v>
      </c>
      <c r="BN530">
        <v>8.6003000000000007</v>
      </c>
      <c r="BO530">
        <v>3.7147999999999999</v>
      </c>
      <c r="BP530">
        <v>8.6003000000000007</v>
      </c>
      <c r="BQ530">
        <v>4.2581878033281058</v>
      </c>
      <c r="BR530">
        <v>3.4306000000000001</v>
      </c>
      <c r="BS530">
        <v>6.4543999999999997</v>
      </c>
      <c r="BT530">
        <v>3.0238</v>
      </c>
      <c r="BU530">
        <v>6.4543999999999997</v>
      </c>
      <c r="BV530">
        <v>-0.41044706800305691</v>
      </c>
      <c r="BW530">
        <v>-2.1703000000000001</v>
      </c>
      <c r="BX530">
        <v>1.8671</v>
      </c>
      <c r="BY530">
        <v>4.0373999999999999</v>
      </c>
      <c r="BZ530">
        <v>-0.83160000000000001</v>
      </c>
      <c r="CA530">
        <v>-3.847729151645876</v>
      </c>
      <c r="CB530">
        <v>-6.4839000000000002</v>
      </c>
      <c r="CC530">
        <v>-3.4781</v>
      </c>
      <c r="CD530">
        <v>3.0057999999999998</v>
      </c>
      <c r="CE530">
        <v>-5.6227</v>
      </c>
      <c r="CF530">
        <v>62.28652091336641</v>
      </c>
      <c r="CG530">
        <v>52.9</v>
      </c>
      <c r="CH530">
        <v>81.5</v>
      </c>
      <c r="CI530">
        <v>28.6</v>
      </c>
      <c r="CJ530">
        <v>52.9</v>
      </c>
      <c r="CK530">
        <v>21.101184605573561</v>
      </c>
      <c r="CL530">
        <v>19.899999999999999</v>
      </c>
      <c r="CM530">
        <v>25.2</v>
      </c>
      <c r="CN530">
        <v>5.3000000000000007</v>
      </c>
      <c r="CO530">
        <v>19.899999999999999</v>
      </c>
      <c r="CP530">
        <v>38.58187679505923</v>
      </c>
      <c r="CQ530">
        <v>27.9</v>
      </c>
      <c r="CR530">
        <v>54.7</v>
      </c>
      <c r="CS530">
        <v>26.8</v>
      </c>
      <c r="CT530">
        <v>35.299999999999997</v>
      </c>
      <c r="CU530">
        <v>11.0868980937505</v>
      </c>
      <c r="CV530">
        <v>9.3000000000000007</v>
      </c>
      <c r="CW530">
        <v>18</v>
      </c>
      <c r="CX530">
        <v>8.6999999999999993</v>
      </c>
      <c r="CY530">
        <v>10.1</v>
      </c>
      <c r="CZ530">
        <v>34.831122969421713</v>
      </c>
      <c r="DA530">
        <v>16.7</v>
      </c>
      <c r="DB530">
        <v>51.8</v>
      </c>
      <c r="DC530">
        <v>35.099999999999987</v>
      </c>
      <c r="DD530">
        <v>49.7</v>
      </c>
      <c r="DE530">
        <v>9.0374797609189521</v>
      </c>
      <c r="DF530">
        <v>4.0999999999999996</v>
      </c>
      <c r="DG530">
        <v>14</v>
      </c>
      <c r="DH530">
        <v>9.9</v>
      </c>
      <c r="DI530">
        <v>9.8000000000000007</v>
      </c>
      <c r="DJ530">
        <v>0.32475765488728581</v>
      </c>
      <c r="DK530">
        <v>0.26266137040714987</v>
      </c>
      <c r="DL530">
        <v>0.47219003476245658</v>
      </c>
      <c r="DM530">
        <v>0.20952866435530659</v>
      </c>
      <c r="DN530">
        <v>0.26266137040714987</v>
      </c>
      <c r="DO530">
        <v>3.62833608528745</v>
      </c>
      <c r="DP530">
        <v>2.6428210000000001</v>
      </c>
      <c r="DQ530">
        <v>4.307156</v>
      </c>
      <c r="DR530">
        <v>1.6643349999999999</v>
      </c>
      <c r="DS530">
        <v>3.2042130000000002</v>
      </c>
      <c r="DT530">
        <v>6.0321659327955706</v>
      </c>
      <c r="DU530">
        <v>5.3397389999999998</v>
      </c>
      <c r="DV530">
        <v>6.1357939999999997</v>
      </c>
      <c r="DW530">
        <v>0.79605499999999996</v>
      </c>
      <c r="DX530">
        <v>5.8485490000000002</v>
      </c>
      <c r="DY530">
        <v>3.7949614556314888</v>
      </c>
      <c r="DZ530">
        <v>2.8564020000000001</v>
      </c>
      <c r="EA530">
        <v>4.307156</v>
      </c>
      <c r="EB530">
        <v>1.4507540000000001</v>
      </c>
      <c r="EC530">
        <v>3.323245</v>
      </c>
      <c r="ED530">
        <v>6.2152748681869694</v>
      </c>
      <c r="EE530">
        <v>5.3711260000000003</v>
      </c>
      <c r="EF530">
        <v>6.2960000000000003</v>
      </c>
      <c r="EG530">
        <v>0.92487399999999997</v>
      </c>
      <c r="EH530">
        <v>6.1072160000000002</v>
      </c>
      <c r="EI530">
        <v>6.9666988154590248</v>
      </c>
      <c r="EJ530">
        <v>5.5929229999999999</v>
      </c>
      <c r="EK530">
        <v>8.2782959999999992</v>
      </c>
      <c r="EL530">
        <v>2.6853729999999989</v>
      </c>
      <c r="EM530">
        <v>8.064667</v>
      </c>
      <c r="EN530">
        <v>22.75636124437283</v>
      </c>
      <c r="EO530">
        <v>19.74437</v>
      </c>
      <c r="EP530">
        <v>28.32958</v>
      </c>
      <c r="EQ530">
        <v>8.58521</v>
      </c>
      <c r="ER530">
        <v>19.74437</v>
      </c>
      <c r="ES530">
        <v>8.9418124369815306</v>
      </c>
      <c r="ET530">
        <v>8.6385100000000001</v>
      </c>
      <c r="EU530">
        <v>12.109780000000001</v>
      </c>
      <c r="EV530">
        <v>3.471270000000001</v>
      </c>
      <c r="EW530">
        <v>8.6385100000000001</v>
      </c>
      <c r="EX530">
        <v>13.814548807391301</v>
      </c>
      <c r="EY530">
        <v>11.10586</v>
      </c>
      <c r="EZ530">
        <v>19.559159999999999</v>
      </c>
      <c r="FA530">
        <v>8.4532999999999987</v>
      </c>
      <c r="FB530">
        <v>11.10586</v>
      </c>
      <c r="FC530">
        <v>0.5969061688253634</v>
      </c>
      <c r="FD530">
        <v>0.51790073667795888</v>
      </c>
      <c r="FE530">
        <v>0.74309336543921989</v>
      </c>
      <c r="FF530">
        <v>0.225192628761261</v>
      </c>
      <c r="FG530">
        <v>0.51790073667795888</v>
      </c>
      <c r="FH530">
        <v>1.548531685784412</v>
      </c>
      <c r="FI530">
        <v>1.038996177447592</v>
      </c>
      <c r="FJ530">
        <v>2.2301280896467901</v>
      </c>
      <c r="FK530">
        <v>1.1911319121991979</v>
      </c>
      <c r="FL530">
        <v>1.2856221732683071</v>
      </c>
      <c r="FM530">
        <v>33.418236345344518</v>
      </c>
      <c r="FN530">
        <v>32.06</v>
      </c>
      <c r="FO530">
        <v>35.46</v>
      </c>
      <c r="FP530">
        <v>3.399999999999999</v>
      </c>
      <c r="FQ530">
        <v>34.9</v>
      </c>
      <c r="FR530">
        <v>283.18781412422533</v>
      </c>
      <c r="FS530">
        <v>272.19096000000002</v>
      </c>
      <c r="FT530">
        <v>287.97386999999998</v>
      </c>
      <c r="FU530">
        <v>15.78290999999996</v>
      </c>
      <c r="FV530">
        <v>274.06727999999998</v>
      </c>
      <c r="FW530">
        <v>0.78469508878701233</v>
      </c>
      <c r="FX530">
        <v>0.77253300000000003</v>
      </c>
      <c r="FY530">
        <v>0.81347100000000006</v>
      </c>
      <c r="FZ530">
        <v>4.093800000000003E-2</v>
      </c>
      <c r="GA530">
        <v>0.80708400000000002</v>
      </c>
      <c r="GB530">
        <v>13</v>
      </c>
      <c r="GC530">
        <v>317</v>
      </c>
    </row>
    <row r="531" spans="1:185" x14ac:dyDescent="0.3">
      <c r="A531" s="36" t="s">
        <v>2266</v>
      </c>
      <c r="B531">
        <v>-7.0478541970836278E-2</v>
      </c>
      <c r="C531">
        <v>1.785360258842142</v>
      </c>
      <c r="D531">
        <v>1.9205346239483749</v>
      </c>
      <c r="E531">
        <v>-0.84260459547599598</v>
      </c>
      <c r="F531">
        <v>-0.72396667567228457</v>
      </c>
      <c r="G531">
        <v>1.566597749805926</v>
      </c>
      <c r="H531">
        <v>-54.198719568611281</v>
      </c>
      <c r="I531">
        <v>9.4719581303616934E-2</v>
      </c>
      <c r="J531">
        <v>0.64021246983606783</v>
      </c>
      <c r="K531">
        <v>0.21143127041244111</v>
      </c>
      <c r="L531">
        <v>-2.534392297589896E-2</v>
      </c>
      <c r="M531">
        <v>9.6276476711307485E-2</v>
      </c>
      <c r="N531">
        <v>0.17760501322443201</v>
      </c>
      <c r="O531">
        <v>-0.20359753139246381</v>
      </c>
      <c r="P531">
        <v>-2.5992518168031789E-2</v>
      </c>
      <c r="Q531">
        <v>-0.1147950183765</v>
      </c>
      <c r="R531">
        <v>3.7098642605430429E-2</v>
      </c>
      <c r="S531">
        <v>0.77419704936277556</v>
      </c>
      <c r="T531">
        <v>-0.50698927628469159</v>
      </c>
      <c r="U531">
        <v>-0.49039417363882909</v>
      </c>
      <c r="V531">
        <v>1.9454139111782951</v>
      </c>
      <c r="W531">
        <v>1.9384113829451921</v>
      </c>
      <c r="X531">
        <v>0.18721894370159711</v>
      </c>
      <c r="Y531">
        <v>0.1674848234960207</v>
      </c>
      <c r="Z531">
        <v>5.7351477215254222E-2</v>
      </c>
      <c r="AA531">
        <v>6.8544129663624276E-2</v>
      </c>
      <c r="AB531">
        <v>46.402661718147847</v>
      </c>
      <c r="AC531">
        <v>-0.32742563896220561</v>
      </c>
      <c r="AD531">
        <v>1.907104824077664</v>
      </c>
      <c r="AE531">
        <v>0.51464458266380264</v>
      </c>
      <c r="AF531">
        <v>0.49491046245822617</v>
      </c>
      <c r="AG531">
        <v>0.86596302873709907</v>
      </c>
      <c r="AH531">
        <v>4.6048451530334659E-3</v>
      </c>
      <c r="AI531">
        <v>254.18668758864709</v>
      </c>
      <c r="AJ531">
        <v>227.37370701049429</v>
      </c>
      <c r="AK531">
        <v>258.32691955595919</v>
      </c>
      <c r="AL531">
        <v>276.85948709502611</v>
      </c>
      <c r="AM531">
        <v>431.95639689032691</v>
      </c>
      <c r="AN531">
        <v>592.04371273524384</v>
      </c>
      <c r="AO531">
        <v>284.7533511040026</v>
      </c>
      <c r="AP531">
        <v>462.55781064098511</v>
      </c>
      <c r="AQ531">
        <v>20.760436515538441</v>
      </c>
      <c r="AR531">
        <v>5.4050381269785266</v>
      </c>
      <c r="AS531">
        <v>12.24962752199999</v>
      </c>
      <c r="AT531">
        <v>-15.531971764744769</v>
      </c>
      <c r="AU531">
        <v>-7.5728807206938518</v>
      </c>
      <c r="AV531">
        <v>-7.9590910440509148</v>
      </c>
      <c r="AW531">
        <v>1.5279213599478769</v>
      </c>
      <c r="AX531">
        <v>1.4625999999999999</v>
      </c>
      <c r="AY531">
        <v>2.0508000000000002</v>
      </c>
      <c r="AZ531">
        <v>0.58820000000000028</v>
      </c>
      <c r="BA531">
        <v>2.0508000000000002</v>
      </c>
      <c r="BB531">
        <v>0.77018288921899813</v>
      </c>
      <c r="BC531">
        <v>0.72019999999999995</v>
      </c>
      <c r="BD531">
        <v>0.77290000000000003</v>
      </c>
      <c r="BE531">
        <v>5.270000000000008E-2</v>
      </c>
      <c r="BF531">
        <v>0.72019999999999995</v>
      </c>
      <c r="BG531">
        <v>35.154800538473367</v>
      </c>
      <c r="BH531">
        <v>34.968299999999999</v>
      </c>
      <c r="BI531">
        <v>39.396900000000002</v>
      </c>
      <c r="BJ531">
        <v>4.428600000000003</v>
      </c>
      <c r="BK531">
        <v>39.396900000000002</v>
      </c>
      <c r="BL531">
        <v>7.7955172845487013</v>
      </c>
      <c r="BM531">
        <v>5.1608000000000001</v>
      </c>
      <c r="BN531">
        <v>8.5428999999999995</v>
      </c>
      <c r="BO531">
        <v>3.382099999999999</v>
      </c>
      <c r="BP531">
        <v>8.5428999999999995</v>
      </c>
      <c r="BQ531">
        <v>5.8554295598206014</v>
      </c>
      <c r="BR531">
        <v>4.0263</v>
      </c>
      <c r="BS531">
        <v>6.4398999999999997</v>
      </c>
      <c r="BT531">
        <v>2.4136000000000002</v>
      </c>
      <c r="BU531">
        <v>6.4398999999999997</v>
      </c>
      <c r="BV531">
        <v>-0.76673884349845567</v>
      </c>
      <c r="BW531">
        <v>-0.93689999999999996</v>
      </c>
      <c r="BX531">
        <v>-0.67520000000000002</v>
      </c>
      <c r="BY531">
        <v>0.26169999999999988</v>
      </c>
      <c r="BZ531">
        <v>-0.89910000000000001</v>
      </c>
      <c r="CA531">
        <v>-5.0886642376644993</v>
      </c>
      <c r="CB531">
        <v>-5.5407999999999999</v>
      </c>
      <c r="CC531">
        <v>-3.0893999999999999</v>
      </c>
      <c r="CD531">
        <v>2.4514</v>
      </c>
      <c r="CE531">
        <v>-5.5407999999999999</v>
      </c>
      <c r="CF531">
        <v>129.48590209425871</v>
      </c>
      <c r="CG531">
        <v>86.4</v>
      </c>
      <c r="CH531">
        <v>135.1</v>
      </c>
      <c r="CI531">
        <v>48.699999999999989</v>
      </c>
      <c r="CJ531">
        <v>86.4</v>
      </c>
      <c r="CK531">
        <v>44.375711115747272</v>
      </c>
      <c r="CL531">
        <v>31.5</v>
      </c>
      <c r="CM531">
        <v>44.6</v>
      </c>
      <c r="CN531">
        <v>13.1</v>
      </c>
      <c r="CO531">
        <v>31.5</v>
      </c>
      <c r="CP531">
        <v>59.59896833428536</v>
      </c>
      <c r="CQ531">
        <v>58.3</v>
      </c>
      <c r="CR531">
        <v>82.5</v>
      </c>
      <c r="CS531">
        <v>24.2</v>
      </c>
      <c r="CT531">
        <v>82.5</v>
      </c>
      <c r="CU531">
        <v>17.446402311134388</v>
      </c>
      <c r="CV531">
        <v>17</v>
      </c>
      <c r="CW531">
        <v>17.5</v>
      </c>
      <c r="CX531">
        <v>0.5</v>
      </c>
      <c r="CY531">
        <v>17.2</v>
      </c>
      <c r="CZ531">
        <v>168.66185368168269</v>
      </c>
      <c r="DA531">
        <v>134.5</v>
      </c>
      <c r="DB531">
        <v>188.8</v>
      </c>
      <c r="DC531">
        <v>54.300000000000011</v>
      </c>
      <c r="DD531">
        <v>134.5</v>
      </c>
      <c r="DE531">
        <v>22.87416166226016</v>
      </c>
      <c r="DF531">
        <v>14.3</v>
      </c>
      <c r="DG531">
        <v>23.4</v>
      </c>
      <c r="DH531">
        <v>9.0999999999999979</v>
      </c>
      <c r="DI531">
        <v>14.3</v>
      </c>
      <c r="DJ531">
        <v>0.27993853268491747</v>
      </c>
      <c r="DK531">
        <v>0.17176938369781311</v>
      </c>
      <c r="DL531">
        <v>0.29731514084507038</v>
      </c>
      <c r="DM531">
        <v>0.1255457571472573</v>
      </c>
      <c r="DN531">
        <v>0.17176938369781311</v>
      </c>
      <c r="DO531">
        <v>3.9391374592110111</v>
      </c>
      <c r="DP531">
        <v>3.9274179999999999</v>
      </c>
      <c r="DQ531">
        <v>3.947902</v>
      </c>
      <c r="DR531">
        <v>2.0484000000000169E-2</v>
      </c>
      <c r="DS531">
        <v>3.947902</v>
      </c>
      <c r="DT531">
        <v>7.353961466633157</v>
      </c>
      <c r="DU531">
        <v>6.8436909999999997</v>
      </c>
      <c r="DV531">
        <v>7.3644429999999996</v>
      </c>
      <c r="DW531">
        <v>0.52075199999999988</v>
      </c>
      <c r="DX531">
        <v>7.2076089999999997</v>
      </c>
      <c r="DY531">
        <v>3.9391374592110111</v>
      </c>
      <c r="DZ531">
        <v>3.9274179999999999</v>
      </c>
      <c r="EA531">
        <v>3.947902</v>
      </c>
      <c r="EB531">
        <v>2.0484000000000169E-2</v>
      </c>
      <c r="EC531">
        <v>3.947902</v>
      </c>
      <c r="ED531">
        <v>7.691786742583365</v>
      </c>
      <c r="EE531">
        <v>7.6894410000000004</v>
      </c>
      <c r="EF531">
        <v>7.8718159999999999</v>
      </c>
      <c r="EG531">
        <v>0.18237499999999951</v>
      </c>
      <c r="EH531">
        <v>7.8718159999999999</v>
      </c>
      <c r="EI531">
        <v>8.8298833818572824</v>
      </c>
      <c r="EJ531">
        <v>8.7296720000000008</v>
      </c>
      <c r="EK531">
        <v>12.813826000000001</v>
      </c>
      <c r="EL531">
        <v>4.0841539999999998</v>
      </c>
      <c r="EM531">
        <v>12.813826000000001</v>
      </c>
      <c r="EN531">
        <v>46.557185626572853</v>
      </c>
      <c r="EO531">
        <v>28.948080000000001</v>
      </c>
      <c r="EP531">
        <v>47.642090000000003</v>
      </c>
      <c r="EQ531">
        <v>18.694009999999999</v>
      </c>
      <c r="ER531">
        <v>28.948080000000001</v>
      </c>
      <c r="ES531">
        <v>28.571533788445208</v>
      </c>
      <c r="ET531">
        <v>19.805610000000001</v>
      </c>
      <c r="EU531">
        <v>28.581710000000001</v>
      </c>
      <c r="EV531">
        <v>8.7760999999999996</v>
      </c>
      <c r="EW531">
        <v>19.805610000000001</v>
      </c>
      <c r="EX531">
        <v>17.985651838127641</v>
      </c>
      <c r="EY531">
        <v>9.1424699999999994</v>
      </c>
      <c r="EZ531">
        <v>19.324940000000002</v>
      </c>
      <c r="FA531">
        <v>10.18247</v>
      </c>
      <c r="FB531">
        <v>9.1424699999999994</v>
      </c>
      <c r="FC531">
        <v>0.60081656664160332</v>
      </c>
      <c r="FD531">
        <v>0.37357253885508868</v>
      </c>
      <c r="FE531">
        <v>0.6148171663772739</v>
      </c>
      <c r="FF531">
        <v>0.2412446275221852</v>
      </c>
      <c r="FG531">
        <v>0.37357253885508868</v>
      </c>
      <c r="FH531">
        <v>0.62950486278758055</v>
      </c>
      <c r="FI531">
        <v>0.46161011955703452</v>
      </c>
      <c r="FJ531">
        <v>0.76896851258147814</v>
      </c>
      <c r="FK531">
        <v>0.30735839302444362</v>
      </c>
      <c r="FL531">
        <v>0.46161011955703452</v>
      </c>
      <c r="FM531">
        <v>45.020121014178592</v>
      </c>
      <c r="FN531">
        <v>43.25</v>
      </c>
      <c r="FO531">
        <v>45.05</v>
      </c>
      <c r="FP531">
        <v>1.7999999999999969</v>
      </c>
      <c r="FQ531">
        <v>43.25</v>
      </c>
      <c r="FR531">
        <v>523.94358046312163</v>
      </c>
      <c r="FS531">
        <v>517.01957000000004</v>
      </c>
      <c r="FT531">
        <v>524.87174000000005</v>
      </c>
      <c r="FU531">
        <v>7.852170000000001</v>
      </c>
      <c r="FV531">
        <v>517.08555000000001</v>
      </c>
      <c r="FW531">
        <v>0.73864247942996331</v>
      </c>
      <c r="FX531">
        <v>0.73746400000000001</v>
      </c>
      <c r="FY531">
        <v>0.74647699999999995</v>
      </c>
      <c r="FZ531">
        <v>9.0129999999999377E-3</v>
      </c>
      <c r="GA531">
        <v>0.74554600000000004</v>
      </c>
      <c r="GB531">
        <v>5</v>
      </c>
      <c r="GC531">
        <v>18</v>
      </c>
    </row>
    <row r="532" spans="1:185" x14ac:dyDescent="0.3">
      <c r="A532" s="36" t="s">
        <v>2269</v>
      </c>
      <c r="B532">
        <v>-4.0597179535841042E-2</v>
      </c>
      <c r="C532">
        <v>1.863225464506939</v>
      </c>
      <c r="D532">
        <v>1.7913783831635031</v>
      </c>
      <c r="E532">
        <v>-0.76812516975271106</v>
      </c>
      <c r="F532">
        <v>-0.69392846966141342</v>
      </c>
      <c r="G532">
        <v>1.4620536394141239</v>
      </c>
      <c r="H532">
        <v>-54.168077479532677</v>
      </c>
      <c r="I532">
        <v>5.1215514754255507E-3</v>
      </c>
      <c r="J532">
        <v>0.43772548465529432</v>
      </c>
      <c r="K532">
        <v>0.20982551161657889</v>
      </c>
      <c r="L532">
        <v>-2.032891143791405E-2</v>
      </c>
      <c r="M532">
        <v>9.6830226949402048E-2</v>
      </c>
      <c r="N532">
        <v>0.16336215060076811</v>
      </c>
      <c r="O532">
        <v>-0.2376331154098115</v>
      </c>
      <c r="P532">
        <v>-7.4270964809043452E-2</v>
      </c>
      <c r="Q532">
        <v>-0.15595214437631921</v>
      </c>
      <c r="R532">
        <v>7.4437425540458554E-2</v>
      </c>
      <c r="S532">
        <v>0.81484718164860159</v>
      </c>
      <c r="T532">
        <v>-0.56435122502885038</v>
      </c>
      <c r="U532">
        <v>-0.56382871435564619</v>
      </c>
      <c r="V532">
        <v>1.9530970343893841</v>
      </c>
      <c r="W532">
        <v>1.9527403084889741</v>
      </c>
      <c r="X532">
        <v>0.20619319766551991</v>
      </c>
      <c r="Y532">
        <v>0.203248117371884</v>
      </c>
      <c r="Z532">
        <v>3.7136479835432237E-2</v>
      </c>
      <c r="AA532">
        <v>3.8771410062567728E-2</v>
      </c>
      <c r="AB532">
        <v>47.590941410113523</v>
      </c>
      <c r="AC532">
        <v>-0.38004512152117059</v>
      </c>
      <c r="AD532">
        <v>1.9004547739317339</v>
      </c>
      <c r="AE532">
        <v>0.58623831918669045</v>
      </c>
      <c r="AF532">
        <v>0.58329323889305462</v>
      </c>
      <c r="AG532">
        <v>0.74479041864784556</v>
      </c>
      <c r="AH532">
        <v>5.0807380294351067E-3</v>
      </c>
      <c r="AI532">
        <v>296.63983855758022</v>
      </c>
      <c r="AJ532">
        <v>283.35346785112631</v>
      </c>
      <c r="AK532">
        <v>286.00281961074569</v>
      </c>
      <c r="AL532">
        <v>320.56324051385661</v>
      </c>
      <c r="AM532">
        <v>252.80548131471161</v>
      </c>
      <c r="AN532">
        <v>329.24417201372398</v>
      </c>
      <c r="AO532">
        <v>111.9162448983478</v>
      </c>
      <c r="AP532">
        <v>278.48161726665637</v>
      </c>
      <c r="AQ532">
        <v>19.906492787370389</v>
      </c>
      <c r="AR532">
        <v>4.7826547816473601</v>
      </c>
      <c r="AS532">
        <v>11.45777742902809</v>
      </c>
      <c r="AT532">
        <v>-15.371747905209091</v>
      </c>
      <c r="AU532">
        <v>-6.5320468071177249</v>
      </c>
      <c r="AV532">
        <v>-8.8397010980913695</v>
      </c>
      <c r="AW532">
        <v>3.578764895638566</v>
      </c>
      <c r="AX532">
        <v>2.5179999999999998</v>
      </c>
      <c r="AY532">
        <v>4.5856000000000003</v>
      </c>
      <c r="AZ532">
        <v>2.067600000000001</v>
      </c>
      <c r="BA532">
        <v>3.2505000000000002</v>
      </c>
      <c r="BB532">
        <v>0.93319308376265619</v>
      </c>
      <c r="BC532">
        <v>0.93259999999999998</v>
      </c>
      <c r="BD532">
        <v>0.93379999999999996</v>
      </c>
      <c r="BE532">
        <v>1.1999999999999791E-3</v>
      </c>
      <c r="BF532">
        <v>0.93379999999999996</v>
      </c>
      <c r="BG532">
        <v>17.916617582997091</v>
      </c>
      <c r="BH532">
        <v>17.826899999999998</v>
      </c>
      <c r="BI532">
        <v>17.993099999999998</v>
      </c>
      <c r="BJ532">
        <v>0.1661999999999999</v>
      </c>
      <c r="BK532">
        <v>17.826899999999998</v>
      </c>
      <c r="BL532">
        <v>18.102831206543339</v>
      </c>
      <c r="BM532">
        <v>14.3689</v>
      </c>
      <c r="BN532">
        <v>19.7578</v>
      </c>
      <c r="BO532">
        <v>5.3888999999999996</v>
      </c>
      <c r="BP532">
        <v>19.7578</v>
      </c>
      <c r="BQ532">
        <v>10.13567510716334</v>
      </c>
      <c r="BR532">
        <v>8.8653999999999993</v>
      </c>
      <c r="BS532">
        <v>11.090400000000001</v>
      </c>
      <c r="BT532">
        <v>2.225000000000001</v>
      </c>
      <c r="BU532">
        <v>10.2851</v>
      </c>
      <c r="BV532">
        <v>4.2157204143679703</v>
      </c>
      <c r="BW532">
        <v>2.2221000000000002</v>
      </c>
      <c r="BX532">
        <v>5.6207000000000003</v>
      </c>
      <c r="BY532">
        <v>3.3986000000000001</v>
      </c>
      <c r="BZ532">
        <v>5.6207000000000003</v>
      </c>
      <c r="CA532">
        <v>-14.351395521531311</v>
      </c>
      <c r="CB532">
        <v>-15.905799999999999</v>
      </c>
      <c r="CC532">
        <v>-11.0875</v>
      </c>
      <c r="CD532">
        <v>4.8182999999999989</v>
      </c>
      <c r="CE532">
        <v>-15.905799999999999</v>
      </c>
      <c r="CF532">
        <v>50.762554747067568</v>
      </c>
      <c r="CG532">
        <v>50.7</v>
      </c>
      <c r="CH532">
        <v>50.8</v>
      </c>
      <c r="CI532">
        <v>9.9999999999994316E-2</v>
      </c>
      <c r="CJ532">
        <v>50.7</v>
      </c>
      <c r="CK532">
        <v>14.10557622725568</v>
      </c>
      <c r="CL532">
        <v>14</v>
      </c>
      <c r="CM532">
        <v>14.2</v>
      </c>
      <c r="CN532">
        <v>0.19999999999999929</v>
      </c>
      <c r="CO532">
        <v>14.1</v>
      </c>
      <c r="CP532">
        <v>61.184421851768803</v>
      </c>
      <c r="CQ532">
        <v>60.7</v>
      </c>
      <c r="CR532">
        <v>61.6</v>
      </c>
      <c r="CS532">
        <v>0.89999999999999858</v>
      </c>
      <c r="CT532">
        <v>61.2</v>
      </c>
      <c r="CU532">
        <v>11.379531928822759</v>
      </c>
      <c r="CV532">
        <v>11.3</v>
      </c>
      <c r="CW532">
        <v>11.4</v>
      </c>
      <c r="CX532">
        <v>9.9999999999999645E-2</v>
      </c>
      <c r="CY532">
        <v>11.4</v>
      </c>
      <c r="CZ532">
        <v>46.995646479071901</v>
      </c>
      <c r="DA532">
        <v>43.9</v>
      </c>
      <c r="DB532">
        <v>50.4</v>
      </c>
      <c r="DC532">
        <v>6.5</v>
      </c>
      <c r="DD532">
        <v>50.4</v>
      </c>
      <c r="DE532">
        <v>1.7239589605992609</v>
      </c>
      <c r="DF532">
        <v>1.6</v>
      </c>
      <c r="DG532">
        <v>2</v>
      </c>
      <c r="DH532">
        <v>0.39999999999999991</v>
      </c>
      <c r="DI532">
        <v>1.6</v>
      </c>
      <c r="DJ532">
        <v>0.18228341148013719</v>
      </c>
      <c r="DK532">
        <v>0.18198133524766691</v>
      </c>
      <c r="DL532">
        <v>0.18253683075817459</v>
      </c>
      <c r="DM532">
        <v>5.5549551050770862E-4</v>
      </c>
      <c r="DN532">
        <v>0.18198133524766691</v>
      </c>
      <c r="DO532">
        <v>3.6951678669639159</v>
      </c>
      <c r="DP532">
        <v>3.6838320000000002</v>
      </c>
      <c r="DQ532">
        <v>3.7109429999999999</v>
      </c>
      <c r="DR532">
        <v>2.711099999999966E-2</v>
      </c>
      <c r="DS532">
        <v>3.6916690000000001</v>
      </c>
      <c r="DT532">
        <v>6.0705932411967964</v>
      </c>
      <c r="DU532">
        <v>5.7362010000000003</v>
      </c>
      <c r="DV532">
        <v>6.9827769999999996</v>
      </c>
      <c r="DW532">
        <v>1.246575999999999</v>
      </c>
      <c r="DX532">
        <v>5.7362010000000003</v>
      </c>
      <c r="DY532">
        <v>4.2324042909023989</v>
      </c>
      <c r="DZ532">
        <v>4.1991290000000001</v>
      </c>
      <c r="EA532">
        <v>4.2492400000000004</v>
      </c>
      <c r="EB532">
        <v>5.0111000000000239E-2</v>
      </c>
      <c r="EC532">
        <v>4.2405780000000002</v>
      </c>
      <c r="ED532">
        <v>6.9497947738074979</v>
      </c>
      <c r="EE532">
        <v>6.3283300000000002</v>
      </c>
      <c r="EF532">
        <v>7.8987740000000004</v>
      </c>
      <c r="EG532">
        <v>1.570444</v>
      </c>
      <c r="EH532">
        <v>6.4676159999999996</v>
      </c>
      <c r="EI532">
        <v>7.8931394185863191</v>
      </c>
      <c r="EJ532">
        <v>7.2215170000000004</v>
      </c>
      <c r="EK532">
        <v>8.4515390000000004</v>
      </c>
      <c r="EL532">
        <v>1.2300219999999999</v>
      </c>
      <c r="EM532">
        <v>8.4515390000000004</v>
      </c>
      <c r="EN532">
        <v>19.100892346205981</v>
      </c>
      <c r="EO532">
        <v>18.075759999999999</v>
      </c>
      <c r="EP532">
        <v>20.653359999999999</v>
      </c>
      <c r="EQ532">
        <v>2.5775999999999999</v>
      </c>
      <c r="ER532">
        <v>18.075759999999999</v>
      </c>
      <c r="ES532">
        <v>5.9870599999999996</v>
      </c>
      <c r="ET532">
        <v>5.9870599999999996</v>
      </c>
      <c r="EU532">
        <v>5.9870599999999996</v>
      </c>
      <c r="EV532">
        <v>0</v>
      </c>
      <c r="EW532">
        <v>5.9870599999999996</v>
      </c>
      <c r="EX532">
        <v>13.11383234620598</v>
      </c>
      <c r="EY532">
        <v>12.088699999999999</v>
      </c>
      <c r="EZ532">
        <v>14.6663</v>
      </c>
      <c r="FA532">
        <v>2.5775999999999999</v>
      </c>
      <c r="FB532">
        <v>12.088699999999999</v>
      </c>
      <c r="FC532">
        <v>0.40183650365151302</v>
      </c>
      <c r="FD532">
        <v>0.38027020243829729</v>
      </c>
      <c r="FE532">
        <v>0.43449666228313671</v>
      </c>
      <c r="FF532">
        <v>5.4226459844839432E-2</v>
      </c>
      <c r="FG532">
        <v>0.38027020243829729</v>
      </c>
      <c r="FH532">
        <v>2.190362606388776</v>
      </c>
      <c r="FI532">
        <v>2.019137940825714</v>
      </c>
      <c r="FJ532">
        <v>2.4496664473046872</v>
      </c>
      <c r="FK532">
        <v>0.43052850647897323</v>
      </c>
      <c r="FL532">
        <v>2.019137940825714</v>
      </c>
      <c r="FM532">
        <v>36.398491295535557</v>
      </c>
      <c r="FN532">
        <v>36.29</v>
      </c>
      <c r="FO532">
        <v>36.520000000000003</v>
      </c>
      <c r="FP532">
        <v>0.23000000000000401</v>
      </c>
      <c r="FQ532">
        <v>36.450000000000003</v>
      </c>
      <c r="FR532">
        <v>330.34575510193957</v>
      </c>
      <c r="FS532">
        <v>330.16561000000002</v>
      </c>
      <c r="FT532">
        <v>330.57258000000002</v>
      </c>
      <c r="FU532">
        <v>0.40697000000000122</v>
      </c>
      <c r="FV532">
        <v>330.16561000000002</v>
      </c>
      <c r="FW532">
        <v>0.75349963398819642</v>
      </c>
      <c r="FX532">
        <v>0.75307500000000005</v>
      </c>
      <c r="FY532">
        <v>0.75387300000000002</v>
      </c>
      <c r="FZ532">
        <v>7.979999999999654E-4</v>
      </c>
      <c r="GA532">
        <v>0.75387300000000002</v>
      </c>
      <c r="GB532">
        <v>4</v>
      </c>
      <c r="GC532">
        <v>4</v>
      </c>
    </row>
    <row r="533" spans="1:185" x14ac:dyDescent="0.3">
      <c r="A533" s="36" t="s">
        <v>2272</v>
      </c>
      <c r="B533">
        <v>-6.4667060006565982E-2</v>
      </c>
      <c r="C533">
        <v>1.8260817436008381</v>
      </c>
      <c r="D533">
        <v>1.7581360903751451</v>
      </c>
      <c r="E533">
        <v>-0.82918283217188193</v>
      </c>
      <c r="F533">
        <v>-0.60018362705825223</v>
      </c>
      <c r="G533">
        <v>1.4293915579360139</v>
      </c>
      <c r="H533">
        <v>-54.196875263737411</v>
      </c>
      <c r="I533">
        <v>2.1503300359574561E-2</v>
      </c>
      <c r="J533">
        <v>0.30113275317874788</v>
      </c>
      <c r="K533">
        <v>0.2073558390696125</v>
      </c>
      <c r="L533">
        <v>-3.3929352877216067E-2</v>
      </c>
      <c r="M533">
        <v>9.5461429075354862E-2</v>
      </c>
      <c r="N533">
        <v>0.1826875607859102</v>
      </c>
      <c r="O533">
        <v>-0.2188544227548618</v>
      </c>
      <c r="P533">
        <v>-3.6166861968951497E-2</v>
      </c>
      <c r="Q533">
        <v>-0.12751452688184861</v>
      </c>
      <c r="R533">
        <v>4.4500800017616637E-2</v>
      </c>
      <c r="S533">
        <v>0.80021445398167301</v>
      </c>
      <c r="T533">
        <v>-0.52419565631939136</v>
      </c>
      <c r="U533">
        <v>-0.5061377415991487</v>
      </c>
      <c r="V533">
        <v>1.9557505011261811</v>
      </c>
      <c r="W533">
        <v>1.949399678532753</v>
      </c>
      <c r="X533">
        <v>0.20867605934597441</v>
      </c>
      <c r="Y533">
        <v>0.19635058941706901</v>
      </c>
      <c r="Z533">
        <v>3.5715391565324911E-2</v>
      </c>
      <c r="AA533">
        <v>3.7801935611452252E-2</v>
      </c>
      <c r="AB533">
        <v>49.112954916027668</v>
      </c>
      <c r="AC533">
        <v>-0.36242938531125191</v>
      </c>
      <c r="AD533">
        <v>1.9298496564412391</v>
      </c>
      <c r="AE533">
        <v>0.57110544465722646</v>
      </c>
      <c r="AF533">
        <v>0.55877997472832064</v>
      </c>
      <c r="AG533">
        <v>0.84325881953264914</v>
      </c>
      <c r="AH533">
        <v>4.5994739068465551E-3</v>
      </c>
      <c r="AI533">
        <v>304.00250349942758</v>
      </c>
      <c r="AJ533">
        <v>281.64367518667478</v>
      </c>
      <c r="AK533">
        <v>300.92942955297559</v>
      </c>
      <c r="AL533">
        <v>329.43449344964819</v>
      </c>
      <c r="AM533">
        <v>381.47237817216472</v>
      </c>
      <c r="AN533">
        <v>495.19702694119439</v>
      </c>
      <c r="AO533">
        <v>223.7949452693972</v>
      </c>
      <c r="AP533">
        <v>404.68206389525938</v>
      </c>
      <c r="AQ533">
        <v>20.715101686515901</v>
      </c>
      <c r="AR533">
        <v>5.2903308410523753</v>
      </c>
      <c r="AS533">
        <v>12.131071341085629</v>
      </c>
      <c r="AT533">
        <v>-19.696999934088488</v>
      </c>
      <c r="AU533">
        <v>-12.076716429493921</v>
      </c>
      <c r="AV533">
        <v>-7.6202835045945712</v>
      </c>
      <c r="AW533">
        <v>0.52286485878094313</v>
      </c>
      <c r="AX533">
        <v>0.44479999999999997</v>
      </c>
      <c r="AY533">
        <v>2.2193999999999998</v>
      </c>
      <c r="AZ533">
        <v>1.7746</v>
      </c>
      <c r="BA533">
        <v>2.1888000000000001</v>
      </c>
      <c r="BB533">
        <v>0.9218316725300868</v>
      </c>
      <c r="BC533">
        <v>0.90490000000000004</v>
      </c>
      <c r="BD533">
        <v>0.94389999999999996</v>
      </c>
      <c r="BE533">
        <v>3.8999999999999917E-2</v>
      </c>
      <c r="BF533">
        <v>0.91290000000000004</v>
      </c>
      <c r="BG533">
        <v>19.340509125394551</v>
      </c>
      <c r="BH533">
        <v>16.2803</v>
      </c>
      <c r="BI533">
        <v>21.616599999999998</v>
      </c>
      <c r="BJ533">
        <v>5.3362999999999978</v>
      </c>
      <c r="BK533">
        <v>20.625</v>
      </c>
      <c r="BL533">
        <v>4.1658634088507522</v>
      </c>
      <c r="BM533">
        <v>3.4382000000000001</v>
      </c>
      <c r="BN533">
        <v>5.3764000000000003</v>
      </c>
      <c r="BO533">
        <v>1.9381999999999999</v>
      </c>
      <c r="BP533">
        <v>5.3764000000000003</v>
      </c>
      <c r="BQ533">
        <v>3.1387910419207712</v>
      </c>
      <c r="BR533">
        <v>2.1139000000000001</v>
      </c>
      <c r="BS533">
        <v>3.2964000000000002</v>
      </c>
      <c r="BT533">
        <v>1.1825000000000001</v>
      </c>
      <c r="BU533">
        <v>3.1242999999999999</v>
      </c>
      <c r="BV533">
        <v>-0.44648341532356728</v>
      </c>
      <c r="BW533">
        <v>-0.64229999999999998</v>
      </c>
      <c r="BX533">
        <v>1.1084000000000001</v>
      </c>
      <c r="BY533">
        <v>1.7506999999999999</v>
      </c>
      <c r="BZ533">
        <v>1.1084000000000001</v>
      </c>
      <c r="CA533">
        <v>-2.692312823135234</v>
      </c>
      <c r="CB533">
        <v>-4.2327000000000004</v>
      </c>
      <c r="CC533">
        <v>-2.4815999999999998</v>
      </c>
      <c r="CD533">
        <v>1.751100000000001</v>
      </c>
      <c r="CE533">
        <v>-4.2327000000000004</v>
      </c>
      <c r="CF533">
        <v>90.514963045934948</v>
      </c>
      <c r="CG533">
        <v>63.8</v>
      </c>
      <c r="CH533">
        <v>104.6</v>
      </c>
      <c r="CI533">
        <v>40.799999999999997</v>
      </c>
      <c r="CJ533">
        <v>63.8</v>
      </c>
      <c r="CK533">
        <v>39.153371876987507</v>
      </c>
      <c r="CL533">
        <v>21.1</v>
      </c>
      <c r="CM533">
        <v>41.3</v>
      </c>
      <c r="CN533">
        <v>20.2</v>
      </c>
      <c r="CO533">
        <v>21.1</v>
      </c>
      <c r="CP533">
        <v>62.427984584622493</v>
      </c>
      <c r="CQ533">
        <v>52.9</v>
      </c>
      <c r="CR533">
        <v>71.099999999999994</v>
      </c>
      <c r="CS533">
        <v>18.2</v>
      </c>
      <c r="CT533">
        <v>69.7</v>
      </c>
      <c r="CU533">
        <v>13.301626141821391</v>
      </c>
      <c r="CV533">
        <v>12.3</v>
      </c>
      <c r="CW533">
        <v>19.100000000000001</v>
      </c>
      <c r="CX533">
        <v>6.8000000000000007</v>
      </c>
      <c r="CY533">
        <v>12.8</v>
      </c>
      <c r="CZ533">
        <v>127.2873900775008</v>
      </c>
      <c r="DA533">
        <v>83.8</v>
      </c>
      <c r="DB533">
        <v>141.80000000000001</v>
      </c>
      <c r="DC533">
        <v>58.000000000000007</v>
      </c>
      <c r="DD533">
        <v>99</v>
      </c>
      <c r="DE533">
        <v>22.980050458675841</v>
      </c>
      <c r="DF533">
        <v>7.7</v>
      </c>
      <c r="DG533">
        <v>24.4</v>
      </c>
      <c r="DH533">
        <v>16.7</v>
      </c>
      <c r="DI533">
        <v>7.9</v>
      </c>
      <c r="DJ533">
        <v>0.22378980219628869</v>
      </c>
      <c r="DK533">
        <v>0.14833759590792839</v>
      </c>
      <c r="DL533">
        <v>0.26820512820512821</v>
      </c>
      <c r="DM533">
        <v>0.11986753229719981</v>
      </c>
      <c r="DN533">
        <v>0.14833759590792839</v>
      </c>
      <c r="DO533">
        <v>4.4379902735770136</v>
      </c>
      <c r="DP533">
        <v>4.0605370000000001</v>
      </c>
      <c r="DQ533">
        <v>4.6886080000000003</v>
      </c>
      <c r="DR533">
        <v>0.62807100000000027</v>
      </c>
      <c r="DS533">
        <v>4.6886080000000003</v>
      </c>
      <c r="DT533">
        <v>6.3922531842726746</v>
      </c>
      <c r="DU533">
        <v>6.3328150000000001</v>
      </c>
      <c r="DV533">
        <v>7.1768169999999998</v>
      </c>
      <c r="DW533">
        <v>0.8440019999999997</v>
      </c>
      <c r="DX533">
        <v>7.1768169999999998</v>
      </c>
      <c r="DY533">
        <v>4.7056570275778258</v>
      </c>
      <c r="DZ533">
        <v>4.2480869999999999</v>
      </c>
      <c r="EA533">
        <v>4.954097</v>
      </c>
      <c r="EB533">
        <v>0.70601000000000003</v>
      </c>
      <c r="EC533">
        <v>4.954097</v>
      </c>
      <c r="ED533">
        <v>6.7656998231704533</v>
      </c>
      <c r="EE533">
        <v>6.6013060000000001</v>
      </c>
      <c r="EF533">
        <v>7.5983840000000002</v>
      </c>
      <c r="EG533">
        <v>0.99707800000000013</v>
      </c>
      <c r="EH533">
        <v>7.5983840000000002</v>
      </c>
      <c r="EI533">
        <v>9.3141943701589849</v>
      </c>
      <c r="EJ533">
        <v>8.976896</v>
      </c>
      <c r="EK533">
        <v>10.916282000000001</v>
      </c>
      <c r="EL533">
        <v>1.9393860000000009</v>
      </c>
      <c r="EM533">
        <v>10.382686</v>
      </c>
      <c r="EN533">
        <v>39.666005226704833</v>
      </c>
      <c r="EO533">
        <v>35.732149999999997</v>
      </c>
      <c r="EP533">
        <v>45.086379999999998</v>
      </c>
      <c r="EQ533">
        <v>9.3542300000000012</v>
      </c>
      <c r="ER533">
        <v>37.722430000000003</v>
      </c>
      <c r="ES533">
        <v>14.469381883743489</v>
      </c>
      <c r="ET533">
        <v>8.9320599999999999</v>
      </c>
      <c r="EU533">
        <v>14.707929999999999</v>
      </c>
      <c r="EV533">
        <v>5.7758699999999994</v>
      </c>
      <c r="EW533">
        <v>8.9320599999999999</v>
      </c>
      <c r="EX533">
        <v>25.196623342961342</v>
      </c>
      <c r="EY533">
        <v>22.21011</v>
      </c>
      <c r="EZ533">
        <v>30.972940000000001</v>
      </c>
      <c r="FA533">
        <v>8.762830000000001</v>
      </c>
      <c r="FB533">
        <v>28.790369999999999</v>
      </c>
      <c r="FC533">
        <v>0.57304751596669179</v>
      </c>
      <c r="FD533">
        <v>0.51621582966624968</v>
      </c>
      <c r="FE533">
        <v>0.6513546780237911</v>
      </c>
      <c r="FF533">
        <v>0.13513884835754139</v>
      </c>
      <c r="FG533">
        <v>0.544969040471313</v>
      </c>
      <c r="FH533">
        <v>1.748902883300814</v>
      </c>
      <c r="FI533">
        <v>1.5100772168483261</v>
      </c>
      <c r="FJ533">
        <v>3.2232620470529749</v>
      </c>
      <c r="FK533">
        <v>1.7131848302046491</v>
      </c>
      <c r="FL533">
        <v>3.2232620470529749</v>
      </c>
      <c r="FM533">
        <v>40.322539504505848</v>
      </c>
      <c r="FN533">
        <v>39.700000000000003</v>
      </c>
      <c r="FO533">
        <v>41.49</v>
      </c>
      <c r="FP533">
        <v>1.7899999999999989</v>
      </c>
      <c r="FQ533">
        <v>40.06</v>
      </c>
      <c r="FR533">
        <v>477.75014195359341</v>
      </c>
      <c r="FS533">
        <v>457.47223000000002</v>
      </c>
      <c r="FT533">
        <v>481.82889999999998</v>
      </c>
      <c r="FU533">
        <v>24.356669999999951</v>
      </c>
      <c r="FV533">
        <v>463.15841999999998</v>
      </c>
      <c r="FW533">
        <v>0.71724332015610059</v>
      </c>
      <c r="FX533">
        <v>0.71176200000000001</v>
      </c>
      <c r="FY533">
        <v>0.74466100000000002</v>
      </c>
      <c r="FZ533">
        <v>3.2899000000000012E-2</v>
      </c>
      <c r="GA533">
        <v>0.73784300000000003</v>
      </c>
      <c r="GB533">
        <v>9</v>
      </c>
      <c r="GC533">
        <v>22</v>
      </c>
    </row>
    <row r="534" spans="1:185" x14ac:dyDescent="0.3">
      <c r="A534" s="36" t="s">
        <v>2276</v>
      </c>
      <c r="B534">
        <v>-5.9966403971550522E-2</v>
      </c>
      <c r="C534">
        <v>1.815821483362779</v>
      </c>
      <c r="D534">
        <v>1.750209292581228</v>
      </c>
      <c r="E534">
        <v>-0.7951141151071045</v>
      </c>
      <c r="F534">
        <v>-0.63077412979429881</v>
      </c>
      <c r="G534">
        <v>1.4258946015168079</v>
      </c>
      <c r="H534">
        <v>-54.197966852116579</v>
      </c>
      <c r="I534">
        <v>0.32418035918147953</v>
      </c>
      <c r="J534">
        <v>0.71798652137201746</v>
      </c>
      <c r="K534">
        <v>0.26723788621395861</v>
      </c>
      <c r="L534">
        <v>-6.4635246806539245E-2</v>
      </c>
      <c r="M534">
        <v>6.6264000489916833E-2</v>
      </c>
      <c r="N534">
        <v>0.26517827942247008</v>
      </c>
      <c r="O534">
        <v>-0.23089301254675279</v>
      </c>
      <c r="P534">
        <v>3.4285266875717299E-2</v>
      </c>
      <c r="Q534">
        <v>-9.8303343874413654E-2</v>
      </c>
      <c r="R534">
        <v>1.8223458680766792E-2</v>
      </c>
      <c r="S534">
        <v>0.70790980988592478</v>
      </c>
      <c r="T534">
        <v>-0.50607153194164689</v>
      </c>
      <c r="U534">
        <v>-0.50003758611470805</v>
      </c>
      <c r="V534">
        <v>1.9719686431802179</v>
      </c>
      <c r="W534">
        <v>1.970948026404389</v>
      </c>
      <c r="X534">
        <v>0.18713770775521429</v>
      </c>
      <c r="Y534">
        <v>0.18275503212724861</v>
      </c>
      <c r="Z534">
        <v>2.6267406418293119E-2</v>
      </c>
      <c r="AA534">
        <v>2.8646662162658581E-2</v>
      </c>
      <c r="AB534">
        <v>53.880933813429962</v>
      </c>
      <c r="AC534">
        <v>-0.39173848282094192</v>
      </c>
      <c r="AD534">
        <v>1.960699133867404</v>
      </c>
      <c r="AE534">
        <v>0.57887619057615625</v>
      </c>
      <c r="AF534">
        <v>0.57449351494819056</v>
      </c>
      <c r="AG534">
        <v>0.84882098926589467</v>
      </c>
      <c r="AH534">
        <v>3.6747543729893852E-3</v>
      </c>
      <c r="AI534">
        <v>318.46991286878108</v>
      </c>
      <c r="AJ534">
        <v>260.15773041411239</v>
      </c>
      <c r="AK534">
        <v>332.38997327555461</v>
      </c>
      <c r="AL534">
        <v>362.86197972749949</v>
      </c>
      <c r="AM534">
        <v>122.14436875950609</v>
      </c>
      <c r="AN534">
        <v>176.08506591199389</v>
      </c>
      <c r="AO534">
        <v>79.608356944788312</v>
      </c>
      <c r="AP534">
        <v>131.0686267992406</v>
      </c>
      <c r="AQ534">
        <v>16.78977650468487</v>
      </c>
      <c r="AR534">
        <v>3.5896065537150128</v>
      </c>
      <c r="AS534">
        <v>10.5422044607185</v>
      </c>
      <c r="AT534">
        <v>-6.4514497739934162</v>
      </c>
      <c r="AU534">
        <v>-3.7078871497751802</v>
      </c>
      <c r="AV534">
        <v>-2.7435626242182369</v>
      </c>
      <c r="AW534">
        <v>1.4110500396160359</v>
      </c>
      <c r="AX534">
        <v>1.2996000000000001</v>
      </c>
      <c r="AY534">
        <v>1.5831</v>
      </c>
      <c r="AZ534">
        <v>0.28349999999999992</v>
      </c>
      <c r="BA534">
        <v>1.4971000000000001</v>
      </c>
      <c r="BB534">
        <v>0.97162882702655073</v>
      </c>
      <c r="BC534">
        <v>0.93989999999999996</v>
      </c>
      <c r="BD534">
        <v>0.97450000000000003</v>
      </c>
      <c r="BE534">
        <v>3.4600000000000082E-2</v>
      </c>
      <c r="BF534">
        <v>0.95250000000000001</v>
      </c>
      <c r="BG534">
        <v>11.128961273776479</v>
      </c>
      <c r="BH534">
        <v>10.568899999999999</v>
      </c>
      <c r="BI534">
        <v>16.392399999999999</v>
      </c>
      <c r="BJ534">
        <v>5.8234999999999992</v>
      </c>
      <c r="BK534">
        <v>14.536899999999999</v>
      </c>
      <c r="BL534">
        <v>3.0226091321534909</v>
      </c>
      <c r="BM534">
        <v>2.3576000000000001</v>
      </c>
      <c r="BN534">
        <v>5.1630000000000003</v>
      </c>
      <c r="BO534">
        <v>2.8054000000000001</v>
      </c>
      <c r="BP534">
        <v>5.0757000000000003</v>
      </c>
      <c r="BQ534">
        <v>1.691343582972834</v>
      </c>
      <c r="BR534">
        <v>1.2279</v>
      </c>
      <c r="BS534">
        <v>2.5659000000000001</v>
      </c>
      <c r="BT534">
        <v>1.3380000000000001</v>
      </c>
      <c r="BU534">
        <v>2.2553000000000001</v>
      </c>
      <c r="BV534">
        <v>0.70463226406964752</v>
      </c>
      <c r="BW534">
        <v>0.40050000000000002</v>
      </c>
      <c r="BX534">
        <v>1.8835</v>
      </c>
      <c r="BY534">
        <v>1.4830000000000001</v>
      </c>
      <c r="BZ534">
        <v>1.8835</v>
      </c>
      <c r="CA534">
        <v>-2.395975901494646</v>
      </c>
      <c r="CB534">
        <v>-4.1795999999999998</v>
      </c>
      <c r="CC534">
        <v>-1.8308</v>
      </c>
      <c r="CD534">
        <v>2.3488000000000002</v>
      </c>
      <c r="CE534">
        <v>-4.1387999999999998</v>
      </c>
      <c r="CF534">
        <v>45.016439112753332</v>
      </c>
      <c r="CG534">
        <v>39.9</v>
      </c>
      <c r="CH534">
        <v>58.6</v>
      </c>
      <c r="CI534">
        <v>18.7</v>
      </c>
      <c r="CJ534">
        <v>39.9</v>
      </c>
      <c r="CK534">
        <v>16.128152088698069</v>
      </c>
      <c r="CL534">
        <v>11.1</v>
      </c>
      <c r="CM534">
        <v>27.9</v>
      </c>
      <c r="CN534">
        <v>16.8</v>
      </c>
      <c r="CO534">
        <v>11.1</v>
      </c>
      <c r="CP534">
        <v>23.492445459723609</v>
      </c>
      <c r="CQ534">
        <v>22.4</v>
      </c>
      <c r="CR534">
        <v>27.7</v>
      </c>
      <c r="CS534">
        <v>5.3000000000000007</v>
      </c>
      <c r="CT534">
        <v>24.1</v>
      </c>
      <c r="CU534">
        <v>9.3196536689914478</v>
      </c>
      <c r="CV534">
        <v>9.1999999999999993</v>
      </c>
      <c r="CW534">
        <v>9.5</v>
      </c>
      <c r="CX534">
        <v>0.30000000000000071</v>
      </c>
      <c r="CY534">
        <v>9.4</v>
      </c>
      <c r="CZ534">
        <v>56.082762378576803</v>
      </c>
      <c r="DA534">
        <v>41.8</v>
      </c>
      <c r="DB534">
        <v>57.9</v>
      </c>
      <c r="DC534">
        <v>16.100000000000001</v>
      </c>
      <c r="DD534">
        <v>54.4</v>
      </c>
      <c r="DE534">
        <v>6.8017078201786543</v>
      </c>
      <c r="DF534">
        <v>1.7</v>
      </c>
      <c r="DG534">
        <v>17.899999999999999</v>
      </c>
      <c r="DH534">
        <v>16.2</v>
      </c>
      <c r="DI534">
        <v>1.7</v>
      </c>
      <c r="DJ534">
        <v>0.34451756221943819</v>
      </c>
      <c r="DK534">
        <v>0.29338235294117648</v>
      </c>
      <c r="DL534">
        <v>0.49999999999999989</v>
      </c>
      <c r="DM534">
        <v>0.20661764705882349</v>
      </c>
      <c r="DN534">
        <v>0.29338235294117648</v>
      </c>
      <c r="DO534">
        <v>2.8677402825142462</v>
      </c>
      <c r="DP534">
        <v>2.7364760000000001</v>
      </c>
      <c r="DQ534">
        <v>2.9766659999999998</v>
      </c>
      <c r="DR534">
        <v>0.24018999999999971</v>
      </c>
      <c r="DS534">
        <v>2.7364760000000001</v>
      </c>
      <c r="DT534">
        <v>5.9927021105292821</v>
      </c>
      <c r="DU534">
        <v>4.0305780000000002</v>
      </c>
      <c r="DV534">
        <v>6.4450810000000001</v>
      </c>
      <c r="DW534">
        <v>2.4145029999999998</v>
      </c>
      <c r="DX534">
        <v>4.0305780000000002</v>
      </c>
      <c r="DY534">
        <v>2.872404541038525</v>
      </c>
      <c r="DZ534">
        <v>2.7456179999999999</v>
      </c>
      <c r="EA534">
        <v>2.9766659999999998</v>
      </c>
      <c r="EB534">
        <v>0.23104799999999989</v>
      </c>
      <c r="EC534">
        <v>2.8839860000000002</v>
      </c>
      <c r="ED534">
        <v>6.9424922198442029</v>
      </c>
      <c r="EE534">
        <v>4.6717899999999997</v>
      </c>
      <c r="EF534">
        <v>7.3977040000000001</v>
      </c>
      <c r="EG534">
        <v>2.7259139999999999</v>
      </c>
      <c r="EH534">
        <v>5.7581759999999997</v>
      </c>
      <c r="EI534">
        <v>6.8405538517172166</v>
      </c>
      <c r="EJ534">
        <v>6.7778749999999999</v>
      </c>
      <c r="EK534">
        <v>8.6978139999999993</v>
      </c>
      <c r="EL534">
        <v>1.919938999999999</v>
      </c>
      <c r="EM534">
        <v>8.5732440000000008</v>
      </c>
      <c r="EN534">
        <v>14.07226578377767</v>
      </c>
      <c r="EO534">
        <v>11.17883</v>
      </c>
      <c r="EP534">
        <v>16.171800000000001</v>
      </c>
      <c r="EQ534">
        <v>4.9929700000000006</v>
      </c>
      <c r="ER534">
        <v>11.17883</v>
      </c>
      <c r="ES534">
        <v>6.1555636837596666</v>
      </c>
      <c r="ET534">
        <v>5.7125399999999997</v>
      </c>
      <c r="EU534">
        <v>7.2964700000000002</v>
      </c>
      <c r="EV534">
        <v>1.5839300000000009</v>
      </c>
      <c r="EW534">
        <v>7.1109600000000004</v>
      </c>
      <c r="EX534">
        <v>7.9167021000180062</v>
      </c>
      <c r="EY534">
        <v>4.0678700000000001</v>
      </c>
      <c r="EZ534">
        <v>10.321999999999999</v>
      </c>
      <c r="FA534">
        <v>6.2541299999999991</v>
      </c>
      <c r="FB534">
        <v>4.0678700000000001</v>
      </c>
      <c r="FC534">
        <v>0.51504293653027022</v>
      </c>
      <c r="FD534">
        <v>0.40914359625085689</v>
      </c>
      <c r="FE534">
        <v>0.5918855917703022</v>
      </c>
      <c r="FF534">
        <v>0.18274199551944531</v>
      </c>
      <c r="FG534">
        <v>0.40914359625085689</v>
      </c>
      <c r="FH534">
        <v>1.306342179163726</v>
      </c>
      <c r="FI534">
        <v>0.57205637494796757</v>
      </c>
      <c r="FJ534">
        <v>1.7645047693938249</v>
      </c>
      <c r="FK534">
        <v>1.192448394445857</v>
      </c>
      <c r="FL534">
        <v>0.57205637494796757</v>
      </c>
      <c r="FM534">
        <v>30.359015400787861</v>
      </c>
      <c r="FN534">
        <v>29.14</v>
      </c>
      <c r="FO534">
        <v>31.55</v>
      </c>
      <c r="FP534">
        <v>2.41</v>
      </c>
      <c r="FQ534">
        <v>29.14</v>
      </c>
      <c r="FR534">
        <v>215.2102454948091</v>
      </c>
      <c r="FS534">
        <v>203.29604</v>
      </c>
      <c r="FT534">
        <v>216.82300000000001</v>
      </c>
      <c r="FU534">
        <v>13.526960000000001</v>
      </c>
      <c r="FV534">
        <v>212.66757000000001</v>
      </c>
      <c r="FW534">
        <v>0.82699662974785659</v>
      </c>
      <c r="FX534">
        <v>0.82162299999999999</v>
      </c>
      <c r="FY534">
        <v>0.86773299999999998</v>
      </c>
      <c r="FZ534">
        <v>4.6109999999999977E-2</v>
      </c>
      <c r="GA534">
        <v>0.83446100000000001</v>
      </c>
      <c r="GB534">
        <v>14</v>
      </c>
      <c r="GC534">
        <v>53</v>
      </c>
    </row>
    <row r="535" spans="1:185" x14ac:dyDescent="0.3">
      <c r="A535" s="36" t="s">
        <v>2279</v>
      </c>
      <c r="B535">
        <v>-5.7353519185477063E-2</v>
      </c>
      <c r="C535">
        <v>1.8208</v>
      </c>
      <c r="D535">
        <v>1.761794676575823</v>
      </c>
      <c r="E535">
        <v>-0.7752192263760197</v>
      </c>
      <c r="F535">
        <v>-0.66178314836511065</v>
      </c>
      <c r="G535">
        <v>1.43700237474113</v>
      </c>
      <c r="H535">
        <v>-54.186812134813081</v>
      </c>
      <c r="I535">
        <v>5.4873573251597058E-2</v>
      </c>
      <c r="J535">
        <v>0.63536147109896812</v>
      </c>
      <c r="K535">
        <v>0.28063792393462411</v>
      </c>
      <c r="L535">
        <v>-5.7740504350322373E-2</v>
      </c>
      <c r="M535">
        <v>7.8488028401085014E-2</v>
      </c>
      <c r="N535">
        <v>0.22193840297274689</v>
      </c>
      <c r="O535">
        <v>-0.23461749143323829</v>
      </c>
      <c r="P535">
        <v>-1.26790884604914E-2</v>
      </c>
      <c r="Q535">
        <v>-0.1236503332252482</v>
      </c>
      <c r="R535">
        <v>3.4440961318800978E-2</v>
      </c>
      <c r="S535">
        <v>0.76341009955858485</v>
      </c>
      <c r="T535">
        <v>-0.52731969488434727</v>
      </c>
      <c r="U535">
        <v>-0.51153321718165112</v>
      </c>
      <c r="V535">
        <v>1.969987436483198</v>
      </c>
      <c r="W535">
        <v>1.9496478782452289</v>
      </c>
      <c r="X535">
        <v>0.19066845148288949</v>
      </c>
      <c r="Y535">
        <v>0.1789682114704767</v>
      </c>
      <c r="Z535">
        <v>2.4436930887076169E-2</v>
      </c>
      <c r="AA535">
        <v>3.5581363360589688E-2</v>
      </c>
      <c r="AB535">
        <v>52.849613188009833</v>
      </c>
      <c r="AC535">
        <v>-0.38778171590553318</v>
      </c>
      <c r="AD535">
        <v>1.948323060228875</v>
      </c>
      <c r="AE535">
        <v>0.57845016738842259</v>
      </c>
      <c r="AF535">
        <v>0.56674992737600993</v>
      </c>
      <c r="AG535">
        <v>0.69148185762851111</v>
      </c>
      <c r="AH535">
        <v>4.5996629673022106E-3</v>
      </c>
      <c r="AI535">
        <v>340.93137710548291</v>
      </c>
      <c r="AJ535">
        <v>299.95162297395308</v>
      </c>
      <c r="AK535">
        <v>342.28746447446821</v>
      </c>
      <c r="AL535">
        <v>380.55514386802741</v>
      </c>
      <c r="AM535">
        <v>132.07664153260541</v>
      </c>
      <c r="AN535">
        <v>184.23220989100739</v>
      </c>
      <c r="AO535">
        <v>94.014362670270231</v>
      </c>
      <c r="AP535">
        <v>139.85193405995079</v>
      </c>
      <c r="AQ535">
        <v>17.52807736239804</v>
      </c>
      <c r="AR535">
        <v>3.5332209891007369</v>
      </c>
      <c r="AS535">
        <v>11.96851014623096</v>
      </c>
      <c r="AT535">
        <v>-7.5678788243296324</v>
      </c>
      <c r="AU535">
        <v>-2.9350478755675682</v>
      </c>
      <c r="AV535">
        <v>-4.6328309487620647</v>
      </c>
      <c r="AW535">
        <v>1.096877482270467</v>
      </c>
      <c r="AX535">
        <v>0.96689999999999998</v>
      </c>
      <c r="AY535">
        <v>1.1867000000000001</v>
      </c>
      <c r="AZ535">
        <v>0.21980000000000011</v>
      </c>
      <c r="BA535">
        <v>0.96689999999999998</v>
      </c>
      <c r="BB535">
        <v>0.95376583701179363</v>
      </c>
      <c r="BC535">
        <v>0.9446</v>
      </c>
      <c r="BD535">
        <v>0.96009999999999995</v>
      </c>
      <c r="BE535">
        <v>1.549999999999996E-2</v>
      </c>
      <c r="BF535">
        <v>0.9446</v>
      </c>
      <c r="BG535">
        <v>14.70915558356266</v>
      </c>
      <c r="BH535">
        <v>13.677300000000001</v>
      </c>
      <c r="BI535">
        <v>16.202300000000001</v>
      </c>
      <c r="BJ535">
        <v>2.5249999999999999</v>
      </c>
      <c r="BK535">
        <v>16.202300000000001</v>
      </c>
      <c r="BL535">
        <v>5.3507694033601956</v>
      </c>
      <c r="BM535">
        <v>5.0959000000000003</v>
      </c>
      <c r="BN535">
        <v>5.5269000000000004</v>
      </c>
      <c r="BO535">
        <v>0.43099999999999999</v>
      </c>
      <c r="BP535">
        <v>5.0959000000000003</v>
      </c>
      <c r="BQ535">
        <v>3.6832740273210818</v>
      </c>
      <c r="BR535">
        <v>3.4710999999999999</v>
      </c>
      <c r="BS535">
        <v>3.9903</v>
      </c>
      <c r="BT535">
        <v>0.51920000000000011</v>
      </c>
      <c r="BU535">
        <v>3.9903</v>
      </c>
      <c r="BV535">
        <v>5.2351148617884917E-2</v>
      </c>
      <c r="BW535">
        <v>-0.97440000000000004</v>
      </c>
      <c r="BX535">
        <v>0.76190000000000002</v>
      </c>
      <c r="BY535">
        <v>1.7363</v>
      </c>
      <c r="BZ535">
        <v>-0.97440000000000004</v>
      </c>
      <c r="CA535">
        <v>-3.7356251759389658</v>
      </c>
      <c r="CB535">
        <v>-4.2329999999999997</v>
      </c>
      <c r="CC535">
        <v>-3.0158999999999998</v>
      </c>
      <c r="CD535">
        <v>1.2171000000000001</v>
      </c>
      <c r="CE535">
        <v>-3.0158999999999998</v>
      </c>
      <c r="CF535">
        <v>44.380275831056508</v>
      </c>
      <c r="CG535">
        <v>40.299999999999997</v>
      </c>
      <c r="CH535">
        <v>47.2</v>
      </c>
      <c r="CI535">
        <v>6.9000000000000057</v>
      </c>
      <c r="CJ535">
        <v>40.299999999999997</v>
      </c>
      <c r="CK535">
        <v>14.63941026339066</v>
      </c>
      <c r="CL535">
        <v>10.5</v>
      </c>
      <c r="CM535">
        <v>17.5</v>
      </c>
      <c r="CN535">
        <v>7</v>
      </c>
      <c r="CO535">
        <v>10.5</v>
      </c>
      <c r="CP535">
        <v>22.504327838329239</v>
      </c>
      <c r="CQ535">
        <v>22.3</v>
      </c>
      <c r="CR535">
        <v>22.8</v>
      </c>
      <c r="CS535">
        <v>0.5</v>
      </c>
      <c r="CT535">
        <v>22.8</v>
      </c>
      <c r="CU535">
        <v>9.6000000000000014</v>
      </c>
      <c r="CV535">
        <v>9.6</v>
      </c>
      <c r="CW535">
        <v>9.6</v>
      </c>
      <c r="CX535">
        <v>0</v>
      </c>
      <c r="CY535">
        <v>9.6</v>
      </c>
      <c r="CZ535">
        <v>64.715779900049085</v>
      </c>
      <c r="DA535">
        <v>37.1</v>
      </c>
      <c r="DB535">
        <v>83.8</v>
      </c>
      <c r="DC535">
        <v>46.7</v>
      </c>
      <c r="DD535">
        <v>37.1</v>
      </c>
      <c r="DE535">
        <v>5.0394102633906561</v>
      </c>
      <c r="DF535">
        <v>0.9</v>
      </c>
      <c r="DG535">
        <v>7.9</v>
      </c>
      <c r="DH535">
        <v>7</v>
      </c>
      <c r="DI535">
        <v>0.9</v>
      </c>
      <c r="DJ535">
        <v>0.31798547093752899</v>
      </c>
      <c r="DK535">
        <v>0.28103207810320779</v>
      </c>
      <c r="DL535">
        <v>0.34352256186317331</v>
      </c>
      <c r="DM535">
        <v>6.2490483759965472E-2</v>
      </c>
      <c r="DN535">
        <v>0.28103207810320779</v>
      </c>
      <c r="DO535">
        <v>2.974240783734627</v>
      </c>
      <c r="DP535">
        <v>2.9645630000000001</v>
      </c>
      <c r="DQ535">
        <v>2.988245</v>
      </c>
      <c r="DR535">
        <v>2.3681999999999981E-2</v>
      </c>
      <c r="DS535">
        <v>2.988245</v>
      </c>
      <c r="DT535">
        <v>5.6847032301218894</v>
      </c>
      <c r="DU535">
        <v>3.7617259999999999</v>
      </c>
      <c r="DV535">
        <v>7.0136000000000003</v>
      </c>
      <c r="DW535">
        <v>3.2518739999999999</v>
      </c>
      <c r="DX535">
        <v>3.7617259999999999</v>
      </c>
      <c r="DY535">
        <v>2.974240783734627</v>
      </c>
      <c r="DZ535">
        <v>2.9645630000000001</v>
      </c>
      <c r="EA535">
        <v>2.988245</v>
      </c>
      <c r="EB535">
        <v>2.3681999999999981E-2</v>
      </c>
      <c r="EC535">
        <v>2.988245</v>
      </c>
      <c r="ED535">
        <v>5.9680396835280263</v>
      </c>
      <c r="EE535">
        <v>3.8389760000000002</v>
      </c>
      <c r="EF535">
        <v>7.4393549999999999</v>
      </c>
      <c r="EG535">
        <v>3.6003790000000002</v>
      </c>
      <c r="EH535">
        <v>3.8389760000000002</v>
      </c>
      <c r="EI535">
        <v>7.8405698003016422</v>
      </c>
      <c r="EJ535">
        <v>6.3009529999999998</v>
      </c>
      <c r="EK535">
        <v>10.068469</v>
      </c>
      <c r="EL535">
        <v>3.767516000000001</v>
      </c>
      <c r="EM535">
        <v>10.068469</v>
      </c>
      <c r="EN535">
        <v>15.257463196866251</v>
      </c>
      <c r="EO535">
        <v>10.29515</v>
      </c>
      <c r="EP535">
        <v>18.686730000000001</v>
      </c>
      <c r="EQ535">
        <v>8.3915800000000011</v>
      </c>
      <c r="ER535">
        <v>10.29515</v>
      </c>
      <c r="ES535">
        <v>5.656447921821858</v>
      </c>
      <c r="ET535">
        <v>5.5752800000000002</v>
      </c>
      <c r="EU535">
        <v>5.7125399999999997</v>
      </c>
      <c r="EV535">
        <v>0.13725999999999949</v>
      </c>
      <c r="EW535">
        <v>5.5752800000000002</v>
      </c>
      <c r="EX535">
        <v>9.6010152750443929</v>
      </c>
      <c r="EY535">
        <v>4.7198700000000002</v>
      </c>
      <c r="EZ535">
        <v>12.97419</v>
      </c>
      <c r="FA535">
        <v>8.2543199999999999</v>
      </c>
      <c r="FB535">
        <v>4.7198700000000002</v>
      </c>
      <c r="FC535">
        <v>0.53458765776168327</v>
      </c>
      <c r="FD535">
        <v>0.36071921352794722</v>
      </c>
      <c r="FE535">
        <v>0.65474155782179921</v>
      </c>
      <c r="FF535">
        <v>0.29402234429385199</v>
      </c>
      <c r="FG535">
        <v>0.36071921352794722</v>
      </c>
      <c r="FH535">
        <v>1.6890037002959699</v>
      </c>
      <c r="FI535">
        <v>0.8465709345539596</v>
      </c>
      <c r="FJ535">
        <v>2.2711770946024008</v>
      </c>
      <c r="FK535">
        <v>1.4246061600484421</v>
      </c>
      <c r="FL535">
        <v>0.8465709345539596</v>
      </c>
      <c r="FM535">
        <v>32.461252379656017</v>
      </c>
      <c r="FN535">
        <v>31.93</v>
      </c>
      <c r="FO535">
        <v>33.229999999999997</v>
      </c>
      <c r="FP535">
        <v>1.2999999999999969</v>
      </c>
      <c r="FQ535">
        <v>33.229999999999997</v>
      </c>
      <c r="FR535">
        <v>210.03184411851799</v>
      </c>
      <c r="FS535">
        <v>206.60977</v>
      </c>
      <c r="FT535">
        <v>212.39671000000001</v>
      </c>
      <c r="FU535">
        <v>5.7869400000000164</v>
      </c>
      <c r="FV535">
        <v>206.60977</v>
      </c>
      <c r="FW535">
        <v>0.84202705379801879</v>
      </c>
      <c r="FX535">
        <v>0.83431</v>
      </c>
      <c r="FY535">
        <v>0.85319400000000001</v>
      </c>
      <c r="FZ535">
        <v>1.8884000000000008E-2</v>
      </c>
      <c r="GA535">
        <v>0.85319400000000001</v>
      </c>
      <c r="GB535">
        <v>2</v>
      </c>
      <c r="GC535">
        <v>2</v>
      </c>
    </row>
    <row r="536" spans="1:185" x14ac:dyDescent="0.3">
      <c r="A536" s="36" t="s">
        <v>2281</v>
      </c>
      <c r="B536">
        <v>-6.6009744467295614E-2</v>
      </c>
      <c r="C536">
        <v>1.7903632278362169</v>
      </c>
      <c r="D536">
        <v>1.764603880461914</v>
      </c>
      <c r="E536">
        <v>-0.82615215894515825</v>
      </c>
      <c r="F536">
        <v>-0.60916130931826307</v>
      </c>
      <c r="G536">
        <v>1.4352935584905111</v>
      </c>
      <c r="H536">
        <v>-54.204437275233339</v>
      </c>
      <c r="I536">
        <v>3.3177399368748743E-2</v>
      </c>
      <c r="J536">
        <v>4.6101565068975933E-2</v>
      </c>
      <c r="K536">
        <v>0.19720521019993439</v>
      </c>
      <c r="L536">
        <v>-3.285080006712434E-2</v>
      </c>
      <c r="M536">
        <v>9.5606839306460217E-2</v>
      </c>
      <c r="N536">
        <v>0.18634113698627591</v>
      </c>
      <c r="O536">
        <v>-0.20743650528074989</v>
      </c>
      <c r="P536">
        <v>-2.1095368294473921E-2</v>
      </c>
      <c r="Q536">
        <v>-0.1142650481728042</v>
      </c>
      <c r="R536">
        <v>3.5043006458893522E-2</v>
      </c>
      <c r="S536">
        <v>0.82285060728461246</v>
      </c>
      <c r="T536">
        <v>-0.5127254891843871</v>
      </c>
      <c r="U536">
        <v>-0.49775829644042968</v>
      </c>
      <c r="V536">
        <v>1.952735461178702</v>
      </c>
      <c r="W536">
        <v>1.946084284971066</v>
      </c>
      <c r="X536">
        <v>0.21447664587870391</v>
      </c>
      <c r="Y536">
        <v>0.2048830736232633</v>
      </c>
      <c r="Z536">
        <v>3.564999692305211E-2</v>
      </c>
      <c r="AA536">
        <v>4.051507189021672E-2</v>
      </c>
      <c r="AB536">
        <v>50.359154503279662</v>
      </c>
      <c r="AC536">
        <v>-0.36030108470928179</v>
      </c>
      <c r="AD536">
        <v>1.9307603483793041</v>
      </c>
      <c r="AE536">
        <v>0.57477773058798554</v>
      </c>
      <c r="AF536">
        <v>0.56518415833254498</v>
      </c>
      <c r="AG536">
        <v>0.8493721754472916</v>
      </c>
      <c r="AH536">
        <v>4.8477134687153478E-3</v>
      </c>
      <c r="AI536">
        <v>300.10138553412219</v>
      </c>
      <c r="AJ536">
        <v>274.13858992081288</v>
      </c>
      <c r="AK536">
        <v>302.63074672530018</v>
      </c>
      <c r="AL536">
        <v>323.5348540326159</v>
      </c>
      <c r="AM536">
        <v>353.43866670262241</v>
      </c>
      <c r="AN536">
        <v>478.03252618808989</v>
      </c>
      <c r="AO536">
        <v>184.99786288167721</v>
      </c>
      <c r="AP536">
        <v>370.6457831021105</v>
      </c>
      <c r="AQ536">
        <v>20.5904468291813</v>
      </c>
      <c r="AR536">
        <v>5.0703571722615211</v>
      </c>
      <c r="AS536">
        <v>12.437208312037949</v>
      </c>
      <c r="AT536">
        <v>-17.358493291629529</v>
      </c>
      <c r="AU536">
        <v>-9.6868481750881852</v>
      </c>
      <c r="AV536">
        <v>-7.67164511654134</v>
      </c>
      <c r="AW536">
        <v>0.51344127592607613</v>
      </c>
      <c r="AX536">
        <v>0.40949999999999998</v>
      </c>
      <c r="AY536">
        <v>2.4910000000000001</v>
      </c>
      <c r="AZ536">
        <v>2.0815000000000001</v>
      </c>
      <c r="BA536">
        <v>2.4910000000000001</v>
      </c>
      <c r="BB536">
        <v>0.93320330138424223</v>
      </c>
      <c r="BC536">
        <v>0.88729999999999998</v>
      </c>
      <c r="BD536">
        <v>0.95269999999999999</v>
      </c>
      <c r="BE536">
        <v>6.5400000000000014E-2</v>
      </c>
      <c r="BF536">
        <v>0.88729999999999998</v>
      </c>
      <c r="BG536">
        <v>17.823427048782161</v>
      </c>
      <c r="BH536">
        <v>14.713100000000001</v>
      </c>
      <c r="BI536">
        <v>23.680299999999999</v>
      </c>
      <c r="BJ536">
        <v>8.9671999999999983</v>
      </c>
      <c r="BK536">
        <v>23.680299999999999</v>
      </c>
      <c r="BL536">
        <v>6.9475512472098764</v>
      </c>
      <c r="BM536">
        <v>5.1332000000000004</v>
      </c>
      <c r="BN536">
        <v>8.1478999999999999</v>
      </c>
      <c r="BO536">
        <v>3.014699999999999</v>
      </c>
      <c r="BP536">
        <v>8.1478999999999999</v>
      </c>
      <c r="BQ536">
        <v>5.2213103167839234</v>
      </c>
      <c r="BR536">
        <v>3.4655</v>
      </c>
      <c r="BS536">
        <v>5.5529000000000002</v>
      </c>
      <c r="BT536">
        <v>2.0874000000000001</v>
      </c>
      <c r="BU536">
        <v>5.5529000000000002</v>
      </c>
      <c r="BV536">
        <v>-0.70650590871931995</v>
      </c>
      <c r="BW536">
        <v>-1.0201</v>
      </c>
      <c r="BX536">
        <v>1.1600999999999999</v>
      </c>
      <c r="BY536">
        <v>2.1802000000000001</v>
      </c>
      <c r="BZ536">
        <v>0.39650000000000002</v>
      </c>
      <c r="CA536">
        <v>-4.5147382526107132</v>
      </c>
      <c r="CB536">
        <v>-5.9493999999999998</v>
      </c>
      <c r="CC536">
        <v>-3.7742</v>
      </c>
      <c r="CD536">
        <v>2.1751999999999998</v>
      </c>
      <c r="CE536">
        <v>-5.9493999999999998</v>
      </c>
      <c r="CF536">
        <v>107.3867430859794</v>
      </c>
      <c r="CG536">
        <v>59.6</v>
      </c>
      <c r="CH536">
        <v>123.5</v>
      </c>
      <c r="CI536">
        <v>63.9</v>
      </c>
      <c r="CJ536">
        <v>59.6</v>
      </c>
      <c r="CK536">
        <v>42.900130040083113</v>
      </c>
      <c r="CL536">
        <v>16.2</v>
      </c>
      <c r="CM536">
        <v>43.7</v>
      </c>
      <c r="CN536">
        <v>27.5</v>
      </c>
      <c r="CO536">
        <v>16.2</v>
      </c>
      <c r="CP536">
        <v>60.35218759094225</v>
      </c>
      <c r="CQ536">
        <v>55.2</v>
      </c>
      <c r="CR536">
        <v>83.7</v>
      </c>
      <c r="CS536">
        <v>28.5</v>
      </c>
      <c r="CT536">
        <v>83.7</v>
      </c>
      <c r="CU536">
        <v>12.46839853468116</v>
      </c>
      <c r="CV536">
        <v>11.6</v>
      </c>
      <c r="CW536">
        <v>19</v>
      </c>
      <c r="CX536">
        <v>7.4</v>
      </c>
      <c r="CY536">
        <v>13.4</v>
      </c>
      <c r="CZ536">
        <v>97.521111020410075</v>
      </c>
      <c r="DA536">
        <v>68.5</v>
      </c>
      <c r="DB536">
        <v>104.9</v>
      </c>
      <c r="DC536">
        <v>36.400000000000013</v>
      </c>
      <c r="DD536">
        <v>74.900000000000006</v>
      </c>
      <c r="DE536">
        <v>25.957034050542891</v>
      </c>
      <c r="DF536">
        <v>2.2000000000000002</v>
      </c>
      <c r="DG536">
        <v>28.1</v>
      </c>
      <c r="DH536">
        <v>25.9</v>
      </c>
      <c r="DI536">
        <v>2.2000000000000002</v>
      </c>
      <c r="DJ536">
        <v>0.28979865009497541</v>
      </c>
      <c r="DK536">
        <v>0.14251554280248679</v>
      </c>
      <c r="DL536">
        <v>0.34887005649717512</v>
      </c>
      <c r="DM536">
        <v>0.2063545136946883</v>
      </c>
      <c r="DN536">
        <v>0.14251554280248679</v>
      </c>
      <c r="DO536">
        <v>4.1776189980958529</v>
      </c>
      <c r="DP536">
        <v>3.7588919999999999</v>
      </c>
      <c r="DQ536">
        <v>4.6560769999999998</v>
      </c>
      <c r="DR536">
        <v>0.8971849999999999</v>
      </c>
      <c r="DS536">
        <v>4.4382970000000004</v>
      </c>
      <c r="DT536">
        <v>7.0662297454683376</v>
      </c>
      <c r="DU536">
        <v>6.197832</v>
      </c>
      <c r="DV536">
        <v>7.3289400000000002</v>
      </c>
      <c r="DW536">
        <v>1.131108</v>
      </c>
      <c r="DX536">
        <v>6.3940849999999996</v>
      </c>
      <c r="DY536">
        <v>4.5705270504176871</v>
      </c>
      <c r="DZ536">
        <v>4.3057679999999996</v>
      </c>
      <c r="EA536">
        <v>5.0127319999999997</v>
      </c>
      <c r="EB536">
        <v>0.70696400000000015</v>
      </c>
      <c r="EC536">
        <v>4.9642419999999996</v>
      </c>
      <c r="ED536">
        <v>7.3338732462818612</v>
      </c>
      <c r="EE536">
        <v>6.7940180000000003</v>
      </c>
      <c r="EF536">
        <v>7.3970010000000004</v>
      </c>
      <c r="EG536">
        <v>0.60298300000000005</v>
      </c>
      <c r="EH536">
        <v>7.0305710000000001</v>
      </c>
      <c r="EI536">
        <v>7.8015768128952763</v>
      </c>
      <c r="EJ536">
        <v>7.6247610000000003</v>
      </c>
      <c r="EK536">
        <v>9.4841239999999996</v>
      </c>
      <c r="EL536">
        <v>1.859362999999999</v>
      </c>
      <c r="EM536">
        <v>9.4841239999999996</v>
      </c>
      <c r="EN536">
        <v>38.358290851265707</v>
      </c>
      <c r="EO536">
        <v>32.549669999999999</v>
      </c>
      <c r="EP536">
        <v>45.414090000000002</v>
      </c>
      <c r="EQ536">
        <v>12.864420000000001</v>
      </c>
      <c r="ER536">
        <v>32.549669999999999</v>
      </c>
      <c r="ES536">
        <v>16.277064565930669</v>
      </c>
      <c r="ET536">
        <v>10.613490000000001</v>
      </c>
      <c r="EU536">
        <v>18.268630000000002</v>
      </c>
      <c r="EV536">
        <v>7.6551400000000012</v>
      </c>
      <c r="EW536">
        <v>10.613490000000001</v>
      </c>
      <c r="EX536">
        <v>22.081226285335049</v>
      </c>
      <c r="EY536">
        <v>21.280550000000002</v>
      </c>
      <c r="EZ536">
        <v>29.323060000000002</v>
      </c>
      <c r="FA536">
        <v>8.04251</v>
      </c>
      <c r="FB536">
        <v>21.93618</v>
      </c>
      <c r="FC536">
        <v>0.57831820484300833</v>
      </c>
      <c r="FD536">
        <v>0.49074310416026218</v>
      </c>
      <c r="FE536">
        <v>0.68469669582559589</v>
      </c>
      <c r="FF536">
        <v>0.19395359166533371</v>
      </c>
      <c r="FG536">
        <v>0.49074310416026218</v>
      </c>
      <c r="FH536">
        <v>1.3589330708797021</v>
      </c>
      <c r="FI536">
        <v>1.1719203903084141</v>
      </c>
      <c r="FJ536">
        <v>2.4813364876065251</v>
      </c>
      <c r="FK536">
        <v>1.309416097298111</v>
      </c>
      <c r="FL536">
        <v>2.0668206216805221</v>
      </c>
      <c r="FM536">
        <v>41.477385385313362</v>
      </c>
      <c r="FN536">
        <v>40.18</v>
      </c>
      <c r="FO536">
        <v>43.58</v>
      </c>
      <c r="FP536">
        <v>3.399999999999999</v>
      </c>
      <c r="FQ536">
        <v>42.14</v>
      </c>
      <c r="FR536">
        <v>451.54693428672522</v>
      </c>
      <c r="FS536">
        <v>424.74506000000002</v>
      </c>
      <c r="FT536">
        <v>460.23504000000003</v>
      </c>
      <c r="FU536">
        <v>35.489980000000003</v>
      </c>
      <c r="FV536">
        <v>431.08010999999999</v>
      </c>
      <c r="FW536">
        <v>0.74247431684599086</v>
      </c>
      <c r="FX536">
        <v>0.72879799999999995</v>
      </c>
      <c r="FY536">
        <v>0.783385</v>
      </c>
      <c r="FZ536">
        <v>5.4587000000000052E-2</v>
      </c>
      <c r="GA536">
        <v>0.77457100000000001</v>
      </c>
      <c r="GB536">
        <v>12</v>
      </c>
      <c r="GC536">
        <v>23</v>
      </c>
    </row>
    <row r="537" spans="1:185" x14ac:dyDescent="0.3">
      <c r="A537" s="36" t="s">
        <v>2284</v>
      </c>
      <c r="B537">
        <v>-4.2106514487015648E-2</v>
      </c>
      <c r="C537">
        <v>1.8185748327279949</v>
      </c>
      <c r="D537">
        <v>2.379455929132952</v>
      </c>
      <c r="E537">
        <v>-1.299868593247707</v>
      </c>
      <c r="F537">
        <v>-0.60015226373262709</v>
      </c>
      <c r="G537">
        <v>1.9000208225308151</v>
      </c>
      <c r="H537">
        <v>-54.132758921844228</v>
      </c>
      <c r="I537">
        <v>5.0778637874551037E-2</v>
      </c>
      <c r="J537">
        <v>0.55038257309034611</v>
      </c>
      <c r="K537">
        <v>0.31424724345696831</v>
      </c>
      <c r="L537">
        <v>0.16961743291542439</v>
      </c>
      <c r="M537">
        <v>0.22856727175542349</v>
      </c>
      <c r="N537">
        <v>0.21349560366468251</v>
      </c>
      <c r="O537">
        <v>-0.237220502709939</v>
      </c>
      <c r="P537">
        <v>-2.3724899045256501E-2</v>
      </c>
      <c r="Q537">
        <v>-0.13047239338871791</v>
      </c>
      <c r="R537">
        <v>3.9872567507932569E-2</v>
      </c>
      <c r="S537">
        <v>1.283373602119769</v>
      </c>
      <c r="T537">
        <v>-0.66000381106837636</v>
      </c>
      <c r="U537">
        <v>-0.51486479144287856</v>
      </c>
      <c r="V537">
        <v>1.9702707119668319</v>
      </c>
      <c r="W537">
        <v>1.957072788852585</v>
      </c>
      <c r="X537">
        <v>0.19515028665692691</v>
      </c>
      <c r="Y537">
        <v>0.1902945336208042</v>
      </c>
      <c r="Z537">
        <v>6.4016774082251898E-2</v>
      </c>
      <c r="AA537">
        <v>7.3944204621935392E-2</v>
      </c>
      <c r="AB537">
        <v>61.071460991528816</v>
      </c>
      <c r="AC537">
        <v>-0.42002564332167591</v>
      </c>
      <c r="AD537">
        <v>1.971762660654268</v>
      </c>
      <c r="AE537">
        <v>0.61517592997860293</v>
      </c>
      <c r="AF537">
        <v>0.61032017694247997</v>
      </c>
      <c r="AG537">
        <v>1.0922617638916921</v>
      </c>
      <c r="AH537">
        <v>1.952538454537631E-2</v>
      </c>
      <c r="AI537">
        <v>51.250458867287222</v>
      </c>
      <c r="AJ537">
        <v>-66.93945821164742</v>
      </c>
      <c r="AK537">
        <v>31.782398128965401</v>
      </c>
      <c r="AL537">
        <v>188.90845439343511</v>
      </c>
      <c r="AM537">
        <v>273.53421038781761</v>
      </c>
      <c r="AN537">
        <v>397.20143772867431</v>
      </c>
      <c r="AO537">
        <v>177.89715484985049</v>
      </c>
      <c r="AP537">
        <v>323.8647226771285</v>
      </c>
      <c r="AQ537">
        <v>19.649779763348398</v>
      </c>
      <c r="AR537">
        <v>4.26639561960355</v>
      </c>
      <c r="AS537">
        <v>12.252120931843629</v>
      </c>
      <c r="AT537">
        <v>-14.857309760586849</v>
      </c>
      <c r="AU537">
        <v>-7.677484365990022</v>
      </c>
      <c r="AV537">
        <v>-7.1798253945968282</v>
      </c>
      <c r="AW537">
        <v>1.1333394641215651</v>
      </c>
      <c r="AX537">
        <v>0.96550000000000002</v>
      </c>
      <c r="AY537">
        <v>1.4759</v>
      </c>
      <c r="AZ537">
        <v>0.51039999999999996</v>
      </c>
      <c r="BA537">
        <v>1.1536</v>
      </c>
      <c r="BB537">
        <v>0.95483850036723239</v>
      </c>
      <c r="BC537">
        <v>0.93189999999999995</v>
      </c>
      <c r="BD537">
        <v>0.97030000000000005</v>
      </c>
      <c r="BE537">
        <v>3.8400000000000101E-2</v>
      </c>
      <c r="BF537">
        <v>0.94179999999999997</v>
      </c>
      <c r="BG537">
        <v>14.14730923908613</v>
      </c>
      <c r="BH537">
        <v>11.3256</v>
      </c>
      <c r="BI537">
        <v>17.328600000000002</v>
      </c>
      <c r="BJ537">
        <v>6.0030000000000019</v>
      </c>
      <c r="BK537">
        <v>16.391100000000002</v>
      </c>
      <c r="BL537">
        <v>6.8469266413537726</v>
      </c>
      <c r="BM537">
        <v>1.4047000000000001</v>
      </c>
      <c r="BN537">
        <v>8.2110000000000003</v>
      </c>
      <c r="BO537">
        <v>6.8063000000000002</v>
      </c>
      <c r="BP537">
        <v>6.484</v>
      </c>
      <c r="BQ537">
        <v>4.2405783932370644</v>
      </c>
      <c r="BR537">
        <v>0.85809999999999997</v>
      </c>
      <c r="BS537">
        <v>5.8598999999999997</v>
      </c>
      <c r="BT537">
        <v>5.0017999999999994</v>
      </c>
      <c r="BU537">
        <v>4.0015999999999998</v>
      </c>
      <c r="BV537">
        <v>0.97511812027986666</v>
      </c>
      <c r="BW537">
        <v>-0.81630000000000003</v>
      </c>
      <c r="BX537">
        <v>1.6294999999999999</v>
      </c>
      <c r="BY537">
        <v>2.4458000000000002</v>
      </c>
      <c r="BZ537">
        <v>1.0012000000000001</v>
      </c>
      <c r="CA537">
        <v>-5.2157177740897964</v>
      </c>
      <c r="CB537">
        <v>-6.3112000000000004</v>
      </c>
      <c r="CC537">
        <v>-0.90759999999999996</v>
      </c>
      <c r="CD537">
        <v>5.4036000000000008</v>
      </c>
      <c r="CE537">
        <v>-5.0027999999999997</v>
      </c>
      <c r="CF537">
        <v>73.336715051545823</v>
      </c>
      <c r="CG537">
        <v>55.2</v>
      </c>
      <c r="CH537">
        <v>110.9</v>
      </c>
      <c r="CI537">
        <v>55.7</v>
      </c>
      <c r="CJ537">
        <v>55.2</v>
      </c>
      <c r="CK537">
        <v>23.640206107786771</v>
      </c>
      <c r="CL537">
        <v>16.899999999999999</v>
      </c>
      <c r="CM537">
        <v>42.4</v>
      </c>
      <c r="CN537">
        <v>25.5</v>
      </c>
      <c r="CO537">
        <v>18.100000000000001</v>
      </c>
      <c r="CP537">
        <v>41.364794805639583</v>
      </c>
      <c r="CQ537">
        <v>29.7</v>
      </c>
      <c r="CR537">
        <v>60.6</v>
      </c>
      <c r="CS537">
        <v>30.9</v>
      </c>
      <c r="CT537">
        <v>55</v>
      </c>
      <c r="CU537">
        <v>12.984989099778939</v>
      </c>
      <c r="CV537">
        <v>9.1999999999999993</v>
      </c>
      <c r="CW537">
        <v>16.600000000000001</v>
      </c>
      <c r="CX537">
        <v>7.4000000000000021</v>
      </c>
      <c r="CY537">
        <v>9.1999999999999993</v>
      </c>
      <c r="CZ537">
        <v>128.93277692486001</v>
      </c>
      <c r="DA537">
        <v>68.7</v>
      </c>
      <c r="DB537">
        <v>164.7</v>
      </c>
      <c r="DC537">
        <v>95.999999999999986</v>
      </c>
      <c r="DD537">
        <v>100.5</v>
      </c>
      <c r="DE537">
        <v>9.8986852727706687</v>
      </c>
      <c r="DF537">
        <v>6.1</v>
      </c>
      <c r="DG537">
        <v>24.5</v>
      </c>
      <c r="DH537">
        <v>18.399999999999999</v>
      </c>
      <c r="DI537">
        <v>7.8</v>
      </c>
      <c r="DJ537">
        <v>0.22764566003199879</v>
      </c>
      <c r="DK537">
        <v>0.160932944606414</v>
      </c>
      <c r="DL537">
        <v>0.38722067039106151</v>
      </c>
      <c r="DM537">
        <v>0.22628772578464751</v>
      </c>
      <c r="DN537">
        <v>0.160932944606414</v>
      </c>
      <c r="DO537">
        <v>3.633771598249127</v>
      </c>
      <c r="DP537">
        <v>2.8698540000000001</v>
      </c>
      <c r="DQ537">
        <v>4.2628430000000002</v>
      </c>
      <c r="DR537">
        <v>1.392989</v>
      </c>
      <c r="DS537">
        <v>4.1351930000000001</v>
      </c>
      <c r="DT537">
        <v>6.9278040482418204</v>
      </c>
      <c r="DU537">
        <v>5.9632782254433492</v>
      </c>
      <c r="DV537">
        <v>7.216475</v>
      </c>
      <c r="DW537">
        <v>1.253196774556651</v>
      </c>
      <c r="DX537">
        <v>6.9587440000000003</v>
      </c>
      <c r="DY537">
        <v>3.6964007962800611</v>
      </c>
      <c r="DZ537">
        <v>3.1830959999999999</v>
      </c>
      <c r="EA537">
        <v>4.2628430000000002</v>
      </c>
      <c r="EB537">
        <v>1.079747</v>
      </c>
      <c r="EC537">
        <v>4.2012840000000002</v>
      </c>
      <c r="ED537">
        <v>8.1588476331858448</v>
      </c>
      <c r="EE537">
        <v>7.0658890000000003</v>
      </c>
      <c r="EF537">
        <v>8.6490170000000006</v>
      </c>
      <c r="EG537">
        <v>1.5831280000000001</v>
      </c>
      <c r="EH537">
        <v>8.5023579999999992</v>
      </c>
      <c r="EI537">
        <v>8.0060335452880214</v>
      </c>
      <c r="EJ537">
        <v>6.8398979999999998</v>
      </c>
      <c r="EK537">
        <v>9.6483539999999994</v>
      </c>
      <c r="EL537">
        <v>2.8084560000000001</v>
      </c>
      <c r="EM537">
        <v>8.1826270000000001</v>
      </c>
      <c r="EN537">
        <v>30.40491066231186</v>
      </c>
      <c r="EO537">
        <v>26.027069999999998</v>
      </c>
      <c r="EP537">
        <v>40.647100000000002</v>
      </c>
      <c r="EQ537">
        <v>14.62003</v>
      </c>
      <c r="ER537">
        <v>30.238990000000001</v>
      </c>
      <c r="ES537">
        <v>11.68311364612285</v>
      </c>
      <c r="ET537">
        <v>7.3612200000000003</v>
      </c>
      <c r="EU537">
        <v>19.772549999999999</v>
      </c>
      <c r="EV537">
        <v>12.41133</v>
      </c>
      <c r="EW537">
        <v>10.82457</v>
      </c>
      <c r="EX537">
        <v>18.721797016189011</v>
      </c>
      <c r="EY537">
        <v>14.142810000000001</v>
      </c>
      <c r="EZ537">
        <v>27.84468</v>
      </c>
      <c r="FA537">
        <v>13.70187</v>
      </c>
      <c r="FB537">
        <v>19.41442</v>
      </c>
      <c r="FC537">
        <v>0.56266534947092761</v>
      </c>
      <c r="FD537">
        <v>0.48165017157596168</v>
      </c>
      <c r="FE537">
        <v>0.75220463498447099</v>
      </c>
      <c r="FF537">
        <v>0.2705544634085093</v>
      </c>
      <c r="FG537">
        <v>0.55959486495344235</v>
      </c>
      <c r="FH537">
        <v>1.6802585086576809</v>
      </c>
      <c r="FI537">
        <v>1.055733833015974</v>
      </c>
      <c r="FJ537">
        <v>3.0576684299613381</v>
      </c>
      <c r="FK537">
        <v>2.0019345969453641</v>
      </c>
      <c r="FL537">
        <v>1.7935511526092951</v>
      </c>
      <c r="FM537">
        <v>34.537923323435891</v>
      </c>
      <c r="FN537">
        <v>33</v>
      </c>
      <c r="FO537">
        <v>40.299999999999997</v>
      </c>
      <c r="FP537">
        <v>7.2999999999999972</v>
      </c>
      <c r="FQ537">
        <v>38.659999999999997</v>
      </c>
      <c r="FR537">
        <v>385.37396347160632</v>
      </c>
      <c r="FS537">
        <v>377.10214000000002</v>
      </c>
      <c r="FT537">
        <v>401.21973000000003</v>
      </c>
      <c r="FU537">
        <v>24.117590000000011</v>
      </c>
      <c r="FV537">
        <v>393.36360000000002</v>
      </c>
      <c r="FW537">
        <v>0.76102877260409219</v>
      </c>
      <c r="FX537">
        <v>0.73240000000000005</v>
      </c>
      <c r="FY537">
        <v>0.77622500000000005</v>
      </c>
      <c r="FZ537">
        <v>4.3825000000000003E-2</v>
      </c>
      <c r="GA537">
        <v>0.746201</v>
      </c>
      <c r="GB537">
        <v>22</v>
      </c>
      <c r="GC537">
        <v>378</v>
      </c>
    </row>
    <row r="538" spans="1:185" x14ac:dyDescent="0.3">
      <c r="A538" s="36" t="s">
        <v>2287</v>
      </c>
      <c r="B538">
        <v>-9.6595860306969532E-3</v>
      </c>
      <c r="C538">
        <v>2.0029692643842201</v>
      </c>
      <c r="D538">
        <v>2.0210406366818612</v>
      </c>
      <c r="E538">
        <v>-0.85461341841796112</v>
      </c>
      <c r="F538">
        <v>-0.79482852914597302</v>
      </c>
      <c r="G538">
        <v>1.649438297883578</v>
      </c>
      <c r="H538">
        <v>-54.059739184394893</v>
      </c>
      <c r="I538">
        <v>0.15212514154557891</v>
      </c>
      <c r="J538">
        <v>3.8785697496959308E-2</v>
      </c>
      <c r="K538">
        <v>0.39833970661813639</v>
      </c>
      <c r="L538">
        <v>0.32745873830531558</v>
      </c>
      <c r="M538">
        <v>0.33365844193062261</v>
      </c>
      <c r="N538">
        <v>0.2155903470038841</v>
      </c>
      <c r="O538">
        <v>-0.25161656413429628</v>
      </c>
      <c r="P538">
        <v>-3.6026217130412173E-2</v>
      </c>
      <c r="Q538">
        <v>-0.14382060174054839</v>
      </c>
      <c r="R538">
        <v>4.7993470330106432E-2</v>
      </c>
      <c r="S538">
        <v>1.5590825308567611</v>
      </c>
      <c r="T538">
        <v>-0.75536038779857284</v>
      </c>
      <c r="U538">
        <v>-0.74658741581103039</v>
      </c>
      <c r="V538">
        <v>1.96493322926264</v>
      </c>
      <c r="W538">
        <v>1.9630052692552551</v>
      </c>
      <c r="X538">
        <v>0.1581615923711735</v>
      </c>
      <c r="Y538">
        <v>0.15083357695182889</v>
      </c>
      <c r="Z538">
        <v>8.2421152204105036E-2</v>
      </c>
      <c r="AA538">
        <v>8.9153727476600345E-2</v>
      </c>
      <c r="AB538">
        <v>67.570833485752786</v>
      </c>
      <c r="AC538">
        <v>-0.47318332990963669</v>
      </c>
      <c r="AD538">
        <v>1.9716846225321389</v>
      </c>
      <c r="AE538">
        <v>0.63134492228081041</v>
      </c>
      <c r="AF538">
        <v>0.6093264285096035</v>
      </c>
      <c r="AG538">
        <v>0.75868347078537335</v>
      </c>
      <c r="AH538">
        <v>2.1254607574470358E-2</v>
      </c>
      <c r="AI538">
        <v>131.6291426461691</v>
      </c>
      <c r="AJ538">
        <v>37.481332676968911</v>
      </c>
      <c r="AK538">
        <v>56.239808813978499</v>
      </c>
      <c r="AL538">
        <v>301.16626510673188</v>
      </c>
      <c r="AM538">
        <v>320.64545632812639</v>
      </c>
      <c r="AN538">
        <v>456.26886577857869</v>
      </c>
      <c r="AO538">
        <v>159.9166920807653</v>
      </c>
      <c r="AP538">
        <v>397.9571781580895</v>
      </c>
      <c r="AQ538">
        <v>20.895150643530091</v>
      </c>
      <c r="AR538">
        <v>4.8565448993739482</v>
      </c>
      <c r="AS538">
        <v>13.231490779231621</v>
      </c>
      <c r="AT538">
        <v>-17.148841705682418</v>
      </c>
      <c r="AU538">
        <v>-9.1162497611392617</v>
      </c>
      <c r="AV538">
        <v>-8.0325919445431566</v>
      </c>
      <c r="AW538">
        <v>1.2861513322055631</v>
      </c>
      <c r="AX538">
        <v>0.43780000000000002</v>
      </c>
      <c r="AY538">
        <v>2.6282000000000001</v>
      </c>
      <c r="AZ538">
        <v>2.1903999999999999</v>
      </c>
      <c r="BA538">
        <v>1.9895</v>
      </c>
      <c r="BB538">
        <v>0.96290248359383313</v>
      </c>
      <c r="BC538">
        <v>0.92369999999999997</v>
      </c>
      <c r="BD538">
        <v>0.98499999999999999</v>
      </c>
      <c r="BE538">
        <v>6.1300000000000021E-2</v>
      </c>
      <c r="BF538">
        <v>0.92369999999999997</v>
      </c>
      <c r="BG538">
        <v>12.742554696374659</v>
      </c>
      <c r="BH538">
        <v>8.2469999999999999</v>
      </c>
      <c r="BI538">
        <v>18.9605</v>
      </c>
      <c r="BJ538">
        <v>10.7135</v>
      </c>
      <c r="BK538">
        <v>18.9605</v>
      </c>
      <c r="BL538">
        <v>9.507338140223462</v>
      </c>
      <c r="BM538">
        <v>2.7437</v>
      </c>
      <c r="BN538">
        <v>20.724299999999999</v>
      </c>
      <c r="BO538">
        <v>17.980599999999999</v>
      </c>
      <c r="BP538">
        <v>20.113099999999999</v>
      </c>
      <c r="BQ538">
        <v>6.7265606091136787</v>
      </c>
      <c r="BR538">
        <v>2.2402000000000002</v>
      </c>
      <c r="BS538">
        <v>16.7395</v>
      </c>
      <c r="BT538">
        <v>14.4993</v>
      </c>
      <c r="BU538">
        <v>15.6189</v>
      </c>
      <c r="BV538">
        <v>-0.69615536791369759</v>
      </c>
      <c r="BW538">
        <v>-6.2271000000000001</v>
      </c>
      <c r="BX538">
        <v>3.1227</v>
      </c>
      <c r="BY538">
        <v>9.3498000000000001</v>
      </c>
      <c r="BZ538">
        <v>-3.4156</v>
      </c>
      <c r="CA538">
        <v>-6.0304375615077639</v>
      </c>
      <c r="CB538">
        <v>-12.2033</v>
      </c>
      <c r="CC538">
        <v>-1.1234</v>
      </c>
      <c r="CD538">
        <v>11.0799</v>
      </c>
      <c r="CE538">
        <v>-12.2033</v>
      </c>
      <c r="CF538">
        <v>58.311687620489323</v>
      </c>
      <c r="CG538">
        <v>43.9</v>
      </c>
      <c r="CH538">
        <v>78.099999999999994</v>
      </c>
      <c r="CI538">
        <v>34.200000000000003</v>
      </c>
      <c r="CJ538">
        <v>43.9</v>
      </c>
      <c r="CK538">
        <v>19.03608696382404</v>
      </c>
      <c r="CL538">
        <v>14.6</v>
      </c>
      <c r="CM538">
        <v>26.7</v>
      </c>
      <c r="CN538">
        <v>12.1</v>
      </c>
      <c r="CO538">
        <v>14.6</v>
      </c>
      <c r="CP538">
        <v>66.290764706390547</v>
      </c>
      <c r="CQ538">
        <v>21.1</v>
      </c>
      <c r="CR538">
        <v>99</v>
      </c>
      <c r="CS538">
        <v>77.900000000000006</v>
      </c>
      <c r="CT538">
        <v>77.5</v>
      </c>
      <c r="CU538">
        <v>11.01010169453092</v>
      </c>
      <c r="CV538">
        <v>8.9</v>
      </c>
      <c r="CW538">
        <v>16.7</v>
      </c>
      <c r="CX538">
        <v>7.7999999999999989</v>
      </c>
      <c r="CY538">
        <v>9.1</v>
      </c>
      <c r="CZ538">
        <v>90.765444084841221</v>
      </c>
      <c r="DA538">
        <v>30.2</v>
      </c>
      <c r="DB538">
        <v>145.1</v>
      </c>
      <c r="DC538">
        <v>114.9</v>
      </c>
      <c r="DD538">
        <v>62.8</v>
      </c>
      <c r="DE538">
        <v>6.9603864300868281</v>
      </c>
      <c r="DF538">
        <v>2.2000000000000002</v>
      </c>
      <c r="DG538">
        <v>17.100000000000001</v>
      </c>
      <c r="DH538">
        <v>14.9</v>
      </c>
      <c r="DI538">
        <v>5.4</v>
      </c>
      <c r="DJ538">
        <v>0.14710117141014939</v>
      </c>
      <c r="DK538">
        <v>0.1070209653827401</v>
      </c>
      <c r="DL538">
        <v>0.20634081902245699</v>
      </c>
      <c r="DM538">
        <v>9.9319853639716932E-2</v>
      </c>
      <c r="DN538">
        <v>0.1070209653827401</v>
      </c>
      <c r="DO538">
        <v>3.7777970032732191</v>
      </c>
      <c r="DP538">
        <v>2.3141099999999999</v>
      </c>
      <c r="DQ538">
        <v>5.3355899999999998</v>
      </c>
      <c r="DR538">
        <v>3.0214799999999999</v>
      </c>
      <c r="DS538">
        <v>3.5684290000000001</v>
      </c>
      <c r="DT538">
        <v>6.9007493137634999</v>
      </c>
      <c r="DU538">
        <v>6.7837339999999999</v>
      </c>
      <c r="DV538">
        <v>7.0448959999999996</v>
      </c>
      <c r="DW538">
        <v>0.26116199999999973</v>
      </c>
      <c r="DX538">
        <v>6.9911159999999999</v>
      </c>
      <c r="DY538">
        <v>4.0080698523434242</v>
      </c>
      <c r="DZ538">
        <v>2.3141099999999999</v>
      </c>
      <c r="EA538">
        <v>5.7553590000000003</v>
      </c>
      <c r="EB538">
        <v>3.441249</v>
      </c>
      <c r="EC538">
        <v>3.901141</v>
      </c>
      <c r="ED538">
        <v>8.6118549096332586</v>
      </c>
      <c r="EE538">
        <v>8.5194080000000003</v>
      </c>
      <c r="EF538">
        <v>8.811598</v>
      </c>
      <c r="EG538">
        <v>0.29218999999999973</v>
      </c>
      <c r="EH538">
        <v>8.7366930000000007</v>
      </c>
      <c r="EI538">
        <v>9.3575069059261828</v>
      </c>
      <c r="EJ538">
        <v>5.2290479999999997</v>
      </c>
      <c r="EK538">
        <v>11.092563</v>
      </c>
      <c r="EL538">
        <v>5.8635149999999996</v>
      </c>
      <c r="EM538">
        <v>10.991460999999999</v>
      </c>
      <c r="EN538">
        <v>35.025190721937101</v>
      </c>
      <c r="EO538">
        <v>24.154540000000001</v>
      </c>
      <c r="EP538">
        <v>51.514679999999998</v>
      </c>
      <c r="EQ538">
        <v>27.360140000000001</v>
      </c>
      <c r="ER538">
        <v>27.275860000000002</v>
      </c>
      <c r="ES538">
        <v>7.7455377590402357</v>
      </c>
      <c r="ET538">
        <v>6.9120299999999997</v>
      </c>
      <c r="EU538">
        <v>12.732189999999999</v>
      </c>
      <c r="EV538">
        <v>5.8201599999999996</v>
      </c>
      <c r="EW538">
        <v>7.4164700000000003</v>
      </c>
      <c r="EX538">
        <v>27.279652962896861</v>
      </c>
      <c r="EY538">
        <v>15.00084</v>
      </c>
      <c r="EZ538">
        <v>44.040730000000003</v>
      </c>
      <c r="FA538">
        <v>29.03989</v>
      </c>
      <c r="FB538">
        <v>19.859390000000001</v>
      </c>
      <c r="FC538">
        <v>0.5325568874387977</v>
      </c>
      <c r="FD538">
        <v>0.36726899625015103</v>
      </c>
      <c r="FE538">
        <v>0.78327903639430618</v>
      </c>
      <c r="FF538">
        <v>0.41601004014415521</v>
      </c>
      <c r="FG538">
        <v>0.41472856548125703</v>
      </c>
      <c r="FH538">
        <v>3.6062705549012679</v>
      </c>
      <c r="FI538">
        <v>1.638773392180211</v>
      </c>
      <c r="FJ538">
        <v>5.8934494345485424</v>
      </c>
      <c r="FK538">
        <v>4.2546760423683301</v>
      </c>
      <c r="FL538">
        <v>2.6777415670797562</v>
      </c>
      <c r="FM538">
        <v>38.854429138097153</v>
      </c>
      <c r="FN538">
        <v>35.67</v>
      </c>
      <c r="FO538">
        <v>44.5</v>
      </c>
      <c r="FP538">
        <v>8.8299999999999983</v>
      </c>
      <c r="FQ538">
        <v>41.57</v>
      </c>
      <c r="FR538">
        <v>429.46752472730702</v>
      </c>
      <c r="FS538">
        <v>419.89663000000002</v>
      </c>
      <c r="FT538">
        <v>457.45332999999999</v>
      </c>
      <c r="FU538">
        <v>37.556699999999978</v>
      </c>
      <c r="FV538">
        <v>426.69671</v>
      </c>
      <c r="FW538">
        <v>0.7159420233248065</v>
      </c>
      <c r="FX538">
        <v>0.67369100000000004</v>
      </c>
      <c r="FY538">
        <v>0.729464</v>
      </c>
      <c r="FZ538">
        <v>5.5772999999999961E-2</v>
      </c>
      <c r="GA538">
        <v>0.71803700000000004</v>
      </c>
      <c r="GB538">
        <v>17</v>
      </c>
      <c r="GC538">
        <v>53</v>
      </c>
    </row>
    <row r="539" spans="1:185" x14ac:dyDescent="0.3">
      <c r="A539" s="36" t="s">
        <v>2290</v>
      </c>
      <c r="B539">
        <v>-1.7186369225919981E-2</v>
      </c>
      <c r="C539">
        <v>2.0054019341719909</v>
      </c>
      <c r="D539">
        <v>2.002508921875108</v>
      </c>
      <c r="E539">
        <v>-0.86581767888190375</v>
      </c>
      <c r="F539">
        <v>-0.76779447316059746</v>
      </c>
      <c r="G539">
        <v>1.6336121520425011</v>
      </c>
      <c r="H539">
        <v>-54.06864298828777</v>
      </c>
      <c r="I539">
        <v>0.26050972284488749</v>
      </c>
      <c r="J539">
        <v>3.7367810481417622E-2</v>
      </c>
      <c r="K539">
        <v>0.40041834772715729</v>
      </c>
      <c r="L539">
        <v>0.32721338675982597</v>
      </c>
      <c r="M539">
        <v>0.34094474341176711</v>
      </c>
      <c r="N539">
        <v>0.22058047877740031</v>
      </c>
      <c r="O539">
        <v>-0.24309668926883729</v>
      </c>
      <c r="P539">
        <v>-2.251621049143691E-2</v>
      </c>
      <c r="Q539">
        <v>-0.13280778944086311</v>
      </c>
      <c r="R539">
        <v>4.0006377564584007E-2</v>
      </c>
      <c r="S539">
        <v>1.567922774864712</v>
      </c>
      <c r="T539">
        <v>-0.76182234808197202</v>
      </c>
      <c r="U539">
        <v>-0.74503745817793499</v>
      </c>
      <c r="V539">
        <v>1.9714999389143431</v>
      </c>
      <c r="W539">
        <v>1.969775094848101</v>
      </c>
      <c r="X539">
        <v>0.17075559394272191</v>
      </c>
      <c r="Y539">
        <v>0.16185531936460129</v>
      </c>
      <c r="Z539">
        <v>8.2320109106132869E-2</v>
      </c>
      <c r="AA539">
        <v>9.3850690427424097E-2</v>
      </c>
      <c r="AB539">
        <v>67.277415715295689</v>
      </c>
      <c r="AC539">
        <v>-0.4641299175660823</v>
      </c>
      <c r="AD539">
        <v>1.9702316138647189</v>
      </c>
      <c r="AE539">
        <v>0.63488551150880435</v>
      </c>
      <c r="AF539">
        <v>0.61433529258487096</v>
      </c>
      <c r="AG539">
        <v>0.80052619307330808</v>
      </c>
      <c r="AH539">
        <v>2.1511956765912471E-2</v>
      </c>
      <c r="AI539">
        <v>127.0158441294251</v>
      </c>
      <c r="AJ539">
        <v>34.769305098161368</v>
      </c>
      <c r="AK539">
        <v>47.91640006255728</v>
      </c>
      <c r="AL539">
        <v>298.36179427659272</v>
      </c>
      <c r="AM539">
        <v>389.07294058886981</v>
      </c>
      <c r="AN539">
        <v>542.68014749322708</v>
      </c>
      <c r="AO539">
        <v>166.3070831091816</v>
      </c>
      <c r="AP539">
        <v>479.11322039708591</v>
      </c>
      <c r="AQ539">
        <v>21.002458171173849</v>
      </c>
      <c r="AR539">
        <v>5.3956580994698946</v>
      </c>
      <c r="AS539">
        <v>13.13854273035196</v>
      </c>
      <c r="AT539">
        <v>-17.61796590865573</v>
      </c>
      <c r="AU539">
        <v>-9.6235975314608204</v>
      </c>
      <c r="AV539">
        <v>-7.994368377194907</v>
      </c>
      <c r="AW539">
        <v>0.66670723250075692</v>
      </c>
      <c r="AX539">
        <v>0.15870000000000001</v>
      </c>
      <c r="AY539">
        <v>1.6543000000000001</v>
      </c>
      <c r="AZ539">
        <v>1.4956</v>
      </c>
      <c r="BA539">
        <v>1.3088</v>
      </c>
      <c r="BB539">
        <v>0.9716560374567863</v>
      </c>
      <c r="BC539">
        <v>0.92100000000000004</v>
      </c>
      <c r="BD539">
        <v>0.98980000000000001</v>
      </c>
      <c r="BE539">
        <v>6.8799999999999972E-2</v>
      </c>
      <c r="BF539">
        <v>0.92100000000000004</v>
      </c>
      <c r="BG539">
        <v>10.774945915192781</v>
      </c>
      <c r="BH539">
        <v>6.7793000000000001</v>
      </c>
      <c r="BI539">
        <v>19.314900000000002</v>
      </c>
      <c r="BJ539">
        <v>12.535600000000001</v>
      </c>
      <c r="BK539">
        <v>19.314900000000002</v>
      </c>
      <c r="BL539">
        <v>5.6853306020530772</v>
      </c>
      <c r="BM539">
        <v>1.8978999999999999</v>
      </c>
      <c r="BN539">
        <v>10.653499999999999</v>
      </c>
      <c r="BO539">
        <v>8.7555999999999994</v>
      </c>
      <c r="BP539">
        <v>1.8978999999999999</v>
      </c>
      <c r="BQ539">
        <v>3.144236507090421</v>
      </c>
      <c r="BR539">
        <v>1.5204</v>
      </c>
      <c r="BS539">
        <v>7.9096000000000002</v>
      </c>
      <c r="BT539">
        <v>6.3892000000000007</v>
      </c>
      <c r="BU539">
        <v>1.5204</v>
      </c>
      <c r="BV539">
        <v>1.2036931331437519</v>
      </c>
      <c r="BW539">
        <v>-1.1040000000000001</v>
      </c>
      <c r="BX539">
        <v>4.0909000000000004</v>
      </c>
      <c r="BY539">
        <v>5.1949000000000014</v>
      </c>
      <c r="BZ539">
        <v>-0.50070000000000003</v>
      </c>
      <c r="CA539">
        <v>-4.3479268941886087</v>
      </c>
      <c r="CB539">
        <v>-8.2003000000000004</v>
      </c>
      <c r="CC539">
        <v>-1.0197000000000001</v>
      </c>
      <c r="CD539">
        <v>7.1806000000000001</v>
      </c>
      <c r="CE539">
        <v>-1.0197000000000001</v>
      </c>
      <c r="CF539">
        <v>63.566927096141207</v>
      </c>
      <c r="CG539">
        <v>53.5</v>
      </c>
      <c r="CH539">
        <v>98.7</v>
      </c>
      <c r="CI539">
        <v>45.2</v>
      </c>
      <c r="CJ539">
        <v>53.5</v>
      </c>
      <c r="CK539">
        <v>20.795415448840799</v>
      </c>
      <c r="CL539">
        <v>17</v>
      </c>
      <c r="CM539">
        <v>27.9</v>
      </c>
      <c r="CN539">
        <v>10.9</v>
      </c>
      <c r="CO539">
        <v>18.8</v>
      </c>
      <c r="CP539">
        <v>87.013540474663458</v>
      </c>
      <c r="CQ539">
        <v>37</v>
      </c>
      <c r="CR539">
        <v>123.8</v>
      </c>
      <c r="CS539">
        <v>86.8</v>
      </c>
      <c r="CT539">
        <v>96.9</v>
      </c>
      <c r="CU539">
        <v>11.22813516953474</v>
      </c>
      <c r="CV539">
        <v>9.3000000000000007</v>
      </c>
      <c r="CW539">
        <v>22.3</v>
      </c>
      <c r="CX539">
        <v>13</v>
      </c>
      <c r="CY539">
        <v>9.5</v>
      </c>
      <c r="CZ539">
        <v>66.639949713158828</v>
      </c>
      <c r="DA539">
        <v>24.5</v>
      </c>
      <c r="DB539">
        <v>143.6</v>
      </c>
      <c r="DC539">
        <v>119.1</v>
      </c>
      <c r="DD539">
        <v>70.2</v>
      </c>
      <c r="DE539">
        <v>7.8009307319103316</v>
      </c>
      <c r="DF539">
        <v>3</v>
      </c>
      <c r="DG539">
        <v>14.7</v>
      </c>
      <c r="DH539">
        <v>11.7</v>
      </c>
      <c r="DI539">
        <v>8</v>
      </c>
      <c r="DJ539">
        <v>0.13271110616225359</v>
      </c>
      <c r="DK539">
        <v>0.10958623514952889</v>
      </c>
      <c r="DL539">
        <v>0.2226985559566787</v>
      </c>
      <c r="DM539">
        <v>0.11311232080714979</v>
      </c>
      <c r="DN539">
        <v>0.10958623514952889</v>
      </c>
      <c r="DO539">
        <v>4.7046543395757494</v>
      </c>
      <c r="DP539">
        <v>2.550535</v>
      </c>
      <c r="DQ539">
        <v>5.8961730000000001</v>
      </c>
      <c r="DR539">
        <v>3.3456380000000001</v>
      </c>
      <c r="DS539">
        <v>4.2029240000000003</v>
      </c>
      <c r="DT539">
        <v>6.9742950463292441</v>
      </c>
      <c r="DU539">
        <v>6.8781660000000002</v>
      </c>
      <c r="DV539">
        <v>7.3101789999999998</v>
      </c>
      <c r="DW539">
        <v>0.43201299999999948</v>
      </c>
      <c r="DX539">
        <v>6.9333030000000004</v>
      </c>
      <c r="DY539">
        <v>5.0367701277330861</v>
      </c>
      <c r="DZ539">
        <v>3.112663</v>
      </c>
      <c r="EA539">
        <v>6.0633359999999996</v>
      </c>
      <c r="EB539">
        <v>2.9506730000000001</v>
      </c>
      <c r="EC539">
        <v>4.4540940000000004</v>
      </c>
      <c r="ED539">
        <v>7.504495533460628</v>
      </c>
      <c r="EE539">
        <v>7.3293670000000004</v>
      </c>
      <c r="EF539">
        <v>7.5918749999999999</v>
      </c>
      <c r="EG539">
        <v>0.26250799999999952</v>
      </c>
      <c r="EH539">
        <v>7.4588970000000003</v>
      </c>
      <c r="EI539">
        <v>9.0391702212391429</v>
      </c>
      <c r="EJ539">
        <v>5.5827590000000002</v>
      </c>
      <c r="EK539">
        <v>9.6236969999999999</v>
      </c>
      <c r="EL539">
        <v>4.0409379999999997</v>
      </c>
      <c r="EM539">
        <v>9.3752779999999998</v>
      </c>
      <c r="EN539">
        <v>39.01830339247033</v>
      </c>
      <c r="EO539">
        <v>33.919899999999998</v>
      </c>
      <c r="EP539">
        <v>56.766039999999997</v>
      </c>
      <c r="EQ539">
        <v>22.846139999999998</v>
      </c>
      <c r="ER539">
        <v>33.919899999999998</v>
      </c>
      <c r="ES539">
        <v>8.4455314245844111</v>
      </c>
      <c r="ET539">
        <v>7.08718</v>
      </c>
      <c r="EU539">
        <v>13.2416</v>
      </c>
      <c r="EV539">
        <v>6.15442</v>
      </c>
      <c r="EW539">
        <v>9.4559300000000004</v>
      </c>
      <c r="EX539">
        <v>30.572771967885931</v>
      </c>
      <c r="EY539">
        <v>23.823509999999999</v>
      </c>
      <c r="EZ539">
        <v>43.524439999999998</v>
      </c>
      <c r="FA539">
        <v>19.70093</v>
      </c>
      <c r="FB539">
        <v>24.46397</v>
      </c>
      <c r="FC539">
        <v>0.539212982807594</v>
      </c>
      <c r="FD539">
        <v>0.46875565735297647</v>
      </c>
      <c r="FE539">
        <v>0.78447761920068626</v>
      </c>
      <c r="FF539">
        <v>0.31572196184770979</v>
      </c>
      <c r="FG539">
        <v>0.46875565735297647</v>
      </c>
      <c r="FH539">
        <v>3.6826956331874978</v>
      </c>
      <c r="FI539">
        <v>2.2299391209605859</v>
      </c>
      <c r="FJ539">
        <v>5.1918435823557463</v>
      </c>
      <c r="FK539">
        <v>2.9619044613951599</v>
      </c>
      <c r="FL539">
        <v>2.587156419305134</v>
      </c>
      <c r="FM539">
        <v>40.982908531914497</v>
      </c>
      <c r="FN539">
        <v>38.47</v>
      </c>
      <c r="FO539">
        <v>44.05</v>
      </c>
      <c r="FP539">
        <v>5.5799999999999983</v>
      </c>
      <c r="FQ539">
        <v>41.13</v>
      </c>
      <c r="FR539">
        <v>506.31967248474552</v>
      </c>
      <c r="FS539">
        <v>477.82274000000001</v>
      </c>
      <c r="FT539">
        <v>528.91120000000001</v>
      </c>
      <c r="FU539">
        <v>51.088459999999998</v>
      </c>
      <c r="FV539">
        <v>490.94006000000002</v>
      </c>
      <c r="FW539">
        <v>0.71051151351609099</v>
      </c>
      <c r="FX539">
        <v>0.68086000000000002</v>
      </c>
      <c r="FY539">
        <v>0.74916400000000005</v>
      </c>
      <c r="FZ539">
        <v>6.8304000000000031E-2</v>
      </c>
      <c r="GA539">
        <v>0.729931</v>
      </c>
      <c r="GB539">
        <v>14</v>
      </c>
      <c r="GC539">
        <v>97</v>
      </c>
    </row>
    <row r="540" spans="1:185" x14ac:dyDescent="0.3">
      <c r="A540" s="36" t="s">
        <v>2293</v>
      </c>
      <c r="B540">
        <v>-3.5170896746203981E-2</v>
      </c>
      <c r="C540">
        <v>2.1378578999650868</v>
      </c>
      <c r="D540">
        <v>1.980264535262402</v>
      </c>
      <c r="E540">
        <v>-0.82430403614773406</v>
      </c>
      <c r="F540">
        <v>-0.79214995858232529</v>
      </c>
      <c r="G540">
        <v>1.6164827980804579</v>
      </c>
      <c r="H540">
        <v>-54.079381731401959</v>
      </c>
      <c r="I540">
        <v>1.6485847164825072E-2</v>
      </c>
      <c r="J540">
        <v>8.0503771724873038E-2</v>
      </c>
      <c r="K540">
        <v>0.38800256824149182</v>
      </c>
      <c r="L540">
        <v>0.33176829614665981</v>
      </c>
      <c r="M540">
        <v>0.3399057260513903</v>
      </c>
      <c r="N540">
        <v>0.19804194954779389</v>
      </c>
      <c r="O540">
        <v>-0.23413599462847581</v>
      </c>
      <c r="P540">
        <v>-3.6094045080681911E-2</v>
      </c>
      <c r="Q540">
        <v>-0.13511532798298059</v>
      </c>
      <c r="R540">
        <v>4.6105140497781007E-2</v>
      </c>
      <c r="S540">
        <v>1.586304641337805</v>
      </c>
      <c r="T540">
        <v>-0.73220332466142235</v>
      </c>
      <c r="U540">
        <v>-0.72600134821686146</v>
      </c>
      <c r="V540">
        <v>1.9631399881930831</v>
      </c>
      <c r="W540">
        <v>1.962150035279854</v>
      </c>
      <c r="X540">
        <v>0.17514438260652551</v>
      </c>
      <c r="Y540">
        <v>0.172796469878369</v>
      </c>
      <c r="Z540">
        <v>7.9101478688031107E-2</v>
      </c>
      <c r="AA540">
        <v>8.1882728501044499E-2</v>
      </c>
      <c r="AB540">
        <v>69.570503868326767</v>
      </c>
      <c r="AC540">
        <v>-0.4587142619987904</v>
      </c>
      <c r="AD540">
        <v>1.9751750398651069</v>
      </c>
      <c r="AE540">
        <v>0.63385864460531594</v>
      </c>
      <c r="AF540">
        <v>0.59637620626262511</v>
      </c>
      <c r="AG540">
        <v>0.83377630204366293</v>
      </c>
      <c r="AH540">
        <v>1.8560485752771201E-2</v>
      </c>
      <c r="AI540">
        <v>124.8686030780304</v>
      </c>
      <c r="AJ540">
        <v>44.721399354510247</v>
      </c>
      <c r="AK540">
        <v>47.96375557246057</v>
      </c>
      <c r="AL540">
        <v>281.92054614619269</v>
      </c>
      <c r="AM540">
        <v>430.12159894268649</v>
      </c>
      <c r="AN540">
        <v>588.94347894611599</v>
      </c>
      <c r="AO540">
        <v>172.1645698667439</v>
      </c>
      <c r="AP540">
        <v>459.10130499399861</v>
      </c>
      <c r="AQ540">
        <v>22.646018682460529</v>
      </c>
      <c r="AR540">
        <v>5.5380475370084543</v>
      </c>
      <c r="AS540">
        <v>13.499489359900091</v>
      </c>
      <c r="AT540">
        <v>-23.88534596348148</v>
      </c>
      <c r="AU540">
        <v>-12.42346549525354</v>
      </c>
      <c r="AV540">
        <v>-11.461880468227941</v>
      </c>
      <c r="AW540">
        <v>1.6572217526786019</v>
      </c>
      <c r="AX540">
        <v>0.7802</v>
      </c>
      <c r="AY540">
        <v>1.8045</v>
      </c>
      <c r="AZ540">
        <v>1.0243</v>
      </c>
      <c r="BA540">
        <v>0.78039999999999998</v>
      </c>
      <c r="BB540">
        <v>0.98209579103930422</v>
      </c>
      <c r="BC540">
        <v>0.95089999999999997</v>
      </c>
      <c r="BD540">
        <v>0.9889</v>
      </c>
      <c r="BE540">
        <v>3.8000000000000027E-2</v>
      </c>
      <c r="BF540">
        <v>0.95140000000000002</v>
      </c>
      <c r="BG540">
        <v>8.6017830179363752</v>
      </c>
      <c r="BH540">
        <v>7.0735999999999999</v>
      </c>
      <c r="BI540">
        <v>14.8142</v>
      </c>
      <c r="BJ540">
        <v>7.7405999999999997</v>
      </c>
      <c r="BK540">
        <v>14.3979</v>
      </c>
      <c r="BL540">
        <v>5.5193755588166233</v>
      </c>
      <c r="BM540">
        <v>1.6560999999999999</v>
      </c>
      <c r="BN540">
        <v>18.825800000000001</v>
      </c>
      <c r="BO540">
        <v>17.169699999999999</v>
      </c>
      <c r="BP540">
        <v>6.8639999999999999</v>
      </c>
      <c r="BQ540">
        <v>3.3788270380198289</v>
      </c>
      <c r="BR540">
        <v>1.3520000000000001</v>
      </c>
      <c r="BS540">
        <v>10.161099999999999</v>
      </c>
      <c r="BT540">
        <v>8.809099999999999</v>
      </c>
      <c r="BU540">
        <v>4.2518000000000002</v>
      </c>
      <c r="BV540">
        <v>0.4965249017809627</v>
      </c>
      <c r="BW540">
        <v>-4.9212999999999996</v>
      </c>
      <c r="BX540">
        <v>6.8822000000000001</v>
      </c>
      <c r="BY540">
        <v>11.8035</v>
      </c>
      <c r="BZ540">
        <v>1.0362</v>
      </c>
      <c r="CA540">
        <v>-3.87531404051213</v>
      </c>
      <c r="CB540">
        <v>-15.069000000000001</v>
      </c>
      <c r="CC540">
        <v>-0.68930000000000002</v>
      </c>
      <c r="CD540">
        <v>14.3797</v>
      </c>
      <c r="CE540">
        <v>-5.2880000000000003</v>
      </c>
      <c r="CF540">
        <v>129.84217395211749</v>
      </c>
      <c r="CG540">
        <v>53.9</v>
      </c>
      <c r="CH540">
        <v>159.80000000000001</v>
      </c>
      <c r="CI540">
        <v>105.9</v>
      </c>
      <c r="CJ540">
        <v>53.9</v>
      </c>
      <c r="CK540">
        <v>34.989641143528267</v>
      </c>
      <c r="CL540">
        <v>16.100000000000001</v>
      </c>
      <c r="CM540">
        <v>43.3</v>
      </c>
      <c r="CN540">
        <v>27.2</v>
      </c>
      <c r="CO540">
        <v>17</v>
      </c>
      <c r="CP540">
        <v>121.83850517285801</v>
      </c>
      <c r="CQ540">
        <v>46.1</v>
      </c>
      <c r="CR540">
        <v>138.80000000000001</v>
      </c>
      <c r="CS540">
        <v>92.700000000000017</v>
      </c>
      <c r="CT540">
        <v>75.5</v>
      </c>
      <c r="CU540">
        <v>30.396099879977822</v>
      </c>
      <c r="CV540">
        <v>9</v>
      </c>
      <c r="CW540">
        <v>38.700000000000003</v>
      </c>
      <c r="CX540">
        <v>29.7</v>
      </c>
      <c r="CY540">
        <v>9.1</v>
      </c>
      <c r="CZ540">
        <v>42.341107774854621</v>
      </c>
      <c r="DA540">
        <v>16.5</v>
      </c>
      <c r="DB540">
        <v>177.9</v>
      </c>
      <c r="DC540">
        <v>161.4</v>
      </c>
      <c r="DD540">
        <v>137.1</v>
      </c>
      <c r="DE540">
        <v>4.3440744014018344</v>
      </c>
      <c r="DF540">
        <v>2</v>
      </c>
      <c r="DG540">
        <v>31.4</v>
      </c>
      <c r="DH540">
        <v>29.4</v>
      </c>
      <c r="DI540">
        <v>7.5</v>
      </c>
      <c r="DJ540">
        <v>0.29436000632709741</v>
      </c>
      <c r="DK540">
        <v>0.10086077844311379</v>
      </c>
      <c r="DL540">
        <v>0.37432654017334271</v>
      </c>
      <c r="DM540">
        <v>0.27346576173022902</v>
      </c>
      <c r="DN540">
        <v>0.10089853987270681</v>
      </c>
      <c r="DO540">
        <v>4.6930590214298116</v>
      </c>
      <c r="DP540">
        <v>2.6974659999999999</v>
      </c>
      <c r="DQ540">
        <v>6.2901699999999998</v>
      </c>
      <c r="DR540">
        <v>3.5927039999999999</v>
      </c>
      <c r="DS540">
        <v>3.6851302444570559</v>
      </c>
      <c r="DT540">
        <v>6.9779453501896187</v>
      </c>
      <c r="DU540">
        <v>6.8464640000000001</v>
      </c>
      <c r="DV540">
        <v>7.1966520000000003</v>
      </c>
      <c r="DW540">
        <v>0.35018800000000022</v>
      </c>
      <c r="DX540">
        <v>6.94785047112918</v>
      </c>
      <c r="DY540">
        <v>4.7865857405276868</v>
      </c>
      <c r="DZ540">
        <v>3.0503309999999999</v>
      </c>
      <c r="EA540">
        <v>6.8147260000000003</v>
      </c>
      <c r="EB540">
        <v>3.7643949999999999</v>
      </c>
      <c r="EC540">
        <v>4.3281670095987703</v>
      </c>
      <c r="ED540">
        <v>7.4385323025471282</v>
      </c>
      <c r="EE540">
        <v>7.2597370000000003</v>
      </c>
      <c r="EF540">
        <v>8.327216</v>
      </c>
      <c r="EG540">
        <v>1.0674790000000001</v>
      </c>
      <c r="EH540">
        <v>8.1346711148487341</v>
      </c>
      <c r="EI540">
        <v>7.0683223051686701</v>
      </c>
      <c r="EJ540">
        <v>5.2423960000000003</v>
      </c>
      <c r="EK540">
        <v>10.722002</v>
      </c>
      <c r="EL540">
        <v>5.4796060000000004</v>
      </c>
      <c r="EM540">
        <v>10.460796748940041</v>
      </c>
      <c r="EN540">
        <v>58.769889797344007</v>
      </c>
      <c r="EO540">
        <v>27.784369999999999</v>
      </c>
      <c r="EP540">
        <v>68.302760000000006</v>
      </c>
      <c r="EQ540">
        <v>40.518390000000011</v>
      </c>
      <c r="ER540">
        <v>39.122529999999998</v>
      </c>
      <c r="ES540">
        <v>22.3394272259393</v>
      </c>
      <c r="ET540">
        <v>7.00786</v>
      </c>
      <c r="EU540">
        <v>29.965979999999998</v>
      </c>
      <c r="EV540">
        <v>22.958120000000001</v>
      </c>
      <c r="EW540">
        <v>7.1113999999999997</v>
      </c>
      <c r="EX540">
        <v>36.430462571404711</v>
      </c>
      <c r="EY540">
        <v>15.62623</v>
      </c>
      <c r="EZ540">
        <v>61.294899999999998</v>
      </c>
      <c r="FA540">
        <v>45.668669999999999</v>
      </c>
      <c r="FB540">
        <v>32.011130000000001</v>
      </c>
      <c r="FC540">
        <v>0.72272255023212784</v>
      </c>
      <c r="FD540">
        <v>0.34167820991729198</v>
      </c>
      <c r="FE540">
        <v>0.83995299404702772</v>
      </c>
      <c r="FF540">
        <v>0.49827478412973569</v>
      </c>
      <c r="FG540">
        <v>0.48110919980678168</v>
      </c>
      <c r="FH540">
        <v>2.184278999599226</v>
      </c>
      <c r="FI540">
        <v>1.015959097616697</v>
      </c>
      <c r="FJ540">
        <v>8.7465931111637509</v>
      </c>
      <c r="FK540">
        <v>7.7306340135470526</v>
      </c>
      <c r="FL540">
        <v>4.5013822875945673</v>
      </c>
      <c r="FM540">
        <v>49.157337176354368</v>
      </c>
      <c r="FN540">
        <v>40.61</v>
      </c>
      <c r="FO540">
        <v>51.73</v>
      </c>
      <c r="FP540">
        <v>11.12</v>
      </c>
      <c r="FQ540">
        <v>48.44</v>
      </c>
      <c r="FR540">
        <v>483.97802651190409</v>
      </c>
      <c r="FS540">
        <v>474.94092000000001</v>
      </c>
      <c r="FT540">
        <v>532.65242000000001</v>
      </c>
      <c r="FU540">
        <v>57.711500000000001</v>
      </c>
      <c r="FV540">
        <v>474.95141000000001</v>
      </c>
      <c r="FW540">
        <v>0.75919667302747651</v>
      </c>
      <c r="FX540">
        <v>0.69184800000000002</v>
      </c>
      <c r="FY540">
        <v>0.77282200000000001</v>
      </c>
      <c r="FZ540">
        <v>8.097399999999999E-2</v>
      </c>
      <c r="GA540">
        <v>0.77277399999999996</v>
      </c>
      <c r="GB540">
        <v>15</v>
      </c>
      <c r="GC540">
        <v>62</v>
      </c>
    </row>
    <row r="541" spans="1:185" x14ac:dyDescent="0.3">
      <c r="A541" s="36" t="s">
        <v>2296</v>
      </c>
      <c r="B541">
        <v>-1.8233229350590109E-2</v>
      </c>
      <c r="C541">
        <v>1.93674262177353</v>
      </c>
      <c r="D541">
        <v>1.998927288914977</v>
      </c>
      <c r="E541">
        <v>-0.85501282527423883</v>
      </c>
      <c r="F541">
        <v>-0.7759972657308708</v>
      </c>
      <c r="G541">
        <v>1.631008828121703</v>
      </c>
      <c r="H541">
        <v>-54.074194781810121</v>
      </c>
      <c r="I541">
        <v>0.18813453227305521</v>
      </c>
      <c r="J541">
        <v>2.7286947329757959E-2</v>
      </c>
      <c r="K541">
        <v>0.39414443158421741</v>
      </c>
      <c r="L541">
        <v>0.32506420573871481</v>
      </c>
      <c r="M541">
        <v>0.33443312921662038</v>
      </c>
      <c r="N541">
        <v>0.22454296167980781</v>
      </c>
      <c r="O541">
        <v>-0.24623206302664641</v>
      </c>
      <c r="P541">
        <v>-2.1689101346838609E-2</v>
      </c>
      <c r="Q541">
        <v>-0.1339608448372086</v>
      </c>
      <c r="R541">
        <v>3.9984832551887402E-2</v>
      </c>
      <c r="S541">
        <v>1.5613160928463721</v>
      </c>
      <c r="T541">
        <v>-0.74245856462486959</v>
      </c>
      <c r="U541">
        <v>-0.73080910492944484</v>
      </c>
      <c r="V541">
        <v>1.965304986203301</v>
      </c>
      <c r="W541">
        <v>1.963165698968814</v>
      </c>
      <c r="X541">
        <v>0.17333957418189869</v>
      </c>
      <c r="Y541">
        <v>0.16628984182699799</v>
      </c>
      <c r="Z541">
        <v>8.1076070153076468E-2</v>
      </c>
      <c r="AA541">
        <v>8.8617466320436405E-2</v>
      </c>
      <c r="AB541">
        <v>67.681828351621647</v>
      </c>
      <c r="AC541">
        <v>-0.45985149091691507</v>
      </c>
      <c r="AD541">
        <v>1.9721463543742439</v>
      </c>
      <c r="AE541">
        <v>0.63319106509881362</v>
      </c>
      <c r="AF541">
        <v>0.62449309606856174</v>
      </c>
      <c r="AG541">
        <v>0.76839628190389275</v>
      </c>
      <c r="AH541">
        <v>2.1493590903341381E-2</v>
      </c>
      <c r="AI541">
        <v>122.5300410909713</v>
      </c>
      <c r="AJ541">
        <v>24.172531134131159</v>
      </c>
      <c r="AK541">
        <v>46.007518360808433</v>
      </c>
      <c r="AL541">
        <v>297.41006950981171</v>
      </c>
      <c r="AM541">
        <v>344.92747894641622</v>
      </c>
      <c r="AN541">
        <v>494.73373381007679</v>
      </c>
      <c r="AO541">
        <v>170.5300828302461</v>
      </c>
      <c r="AP541">
        <v>420.36627850792468</v>
      </c>
      <c r="AQ541">
        <v>20.813554941846721</v>
      </c>
      <c r="AR541">
        <v>5.2226528360857767</v>
      </c>
      <c r="AS541">
        <v>12.783717206279359</v>
      </c>
      <c r="AT541">
        <v>-16.81038288096126</v>
      </c>
      <c r="AU541">
        <v>-8.7798943316016498</v>
      </c>
      <c r="AV541">
        <v>-8.0304885493596032</v>
      </c>
      <c r="AW541">
        <v>1.380193149938244</v>
      </c>
      <c r="AX541">
        <v>0.31319999999999998</v>
      </c>
      <c r="AY541">
        <v>2.2570000000000001</v>
      </c>
      <c r="AZ541">
        <v>1.9438</v>
      </c>
      <c r="BA541">
        <v>1.7274</v>
      </c>
      <c r="BB541">
        <v>0.96687749275071833</v>
      </c>
      <c r="BC541">
        <v>0.91959999999999997</v>
      </c>
      <c r="BD541">
        <v>0.9829</v>
      </c>
      <c r="BE541">
        <v>6.3300000000000023E-2</v>
      </c>
      <c r="BF541">
        <v>0.92079999999999995</v>
      </c>
      <c r="BG541">
        <v>12.062263366457209</v>
      </c>
      <c r="BH541">
        <v>8.8285</v>
      </c>
      <c r="BI541">
        <v>19.440999999999999</v>
      </c>
      <c r="BJ541">
        <v>10.612500000000001</v>
      </c>
      <c r="BK541">
        <v>19.2714</v>
      </c>
      <c r="BL541">
        <v>9.1916230166508708</v>
      </c>
      <c r="BM541">
        <v>2.7185000000000001</v>
      </c>
      <c r="BN541">
        <v>11.849399999999999</v>
      </c>
      <c r="BO541">
        <v>9.1308999999999987</v>
      </c>
      <c r="BP541">
        <v>8.5573999999999995</v>
      </c>
      <c r="BQ541">
        <v>5.5815696365704257</v>
      </c>
      <c r="BR541">
        <v>2.2195999999999998</v>
      </c>
      <c r="BS541">
        <v>8.8315000000000001</v>
      </c>
      <c r="BT541">
        <v>6.6119000000000003</v>
      </c>
      <c r="BU541">
        <v>6.3023999999999996</v>
      </c>
      <c r="BV541">
        <v>1.2846032260169591</v>
      </c>
      <c r="BW541">
        <v>-2.6659999999999999</v>
      </c>
      <c r="BX541">
        <v>3.7185999999999999</v>
      </c>
      <c r="BY541">
        <v>6.3845999999999998</v>
      </c>
      <c r="BZ541">
        <v>-0.53879999999999995</v>
      </c>
      <c r="CA541">
        <v>-6.866176320556165</v>
      </c>
      <c r="CB541">
        <v>-9.4558</v>
      </c>
      <c r="CC541">
        <v>-1.1214999999999999</v>
      </c>
      <c r="CD541">
        <v>8.3343000000000007</v>
      </c>
      <c r="CE541">
        <v>-5.7636000000000003</v>
      </c>
      <c r="CF541">
        <v>74.367455302152081</v>
      </c>
      <c r="CG541">
        <v>44.4</v>
      </c>
      <c r="CH541">
        <v>125.1</v>
      </c>
      <c r="CI541">
        <v>80.699999999999989</v>
      </c>
      <c r="CJ541">
        <v>44.4</v>
      </c>
      <c r="CK541">
        <v>24.268550655710801</v>
      </c>
      <c r="CL541">
        <v>15.5</v>
      </c>
      <c r="CM541">
        <v>37.200000000000003</v>
      </c>
      <c r="CN541">
        <v>21.7</v>
      </c>
      <c r="CO541">
        <v>15.5</v>
      </c>
      <c r="CP541">
        <v>68.098515105005291</v>
      </c>
      <c r="CQ541">
        <v>21.4</v>
      </c>
      <c r="CR541">
        <v>117.2</v>
      </c>
      <c r="CS541">
        <v>95.800000000000011</v>
      </c>
      <c r="CT541">
        <v>77.400000000000006</v>
      </c>
      <c r="CU541">
        <v>14.00281070600305</v>
      </c>
      <c r="CV541">
        <v>8.8000000000000007</v>
      </c>
      <c r="CW541">
        <v>28.4</v>
      </c>
      <c r="CX541">
        <v>19.600000000000001</v>
      </c>
      <c r="CY541">
        <v>9</v>
      </c>
      <c r="CZ541">
        <v>92.396779745241204</v>
      </c>
      <c r="DA541">
        <v>13.2</v>
      </c>
      <c r="DB541">
        <v>165.4</v>
      </c>
      <c r="DC541">
        <v>152.19999999999999</v>
      </c>
      <c r="DD541">
        <v>75.7</v>
      </c>
      <c r="DE541">
        <v>9.2534784964717716</v>
      </c>
      <c r="DF541">
        <v>2.9</v>
      </c>
      <c r="DG541">
        <v>22</v>
      </c>
      <c r="DH541">
        <v>19.100000000000001</v>
      </c>
      <c r="DI541">
        <v>6.5</v>
      </c>
      <c r="DJ541">
        <v>0.18285177939104369</v>
      </c>
      <c r="DK541">
        <v>9.9240053643272236E-2</v>
      </c>
      <c r="DL541">
        <v>0.33710590137429258</v>
      </c>
      <c r="DM541">
        <v>0.23786584773102029</v>
      </c>
      <c r="DN541">
        <v>9.9240053643272236E-2</v>
      </c>
      <c r="DO541">
        <v>3.8050026372951651</v>
      </c>
      <c r="DP541">
        <v>2.298918</v>
      </c>
      <c r="DQ541">
        <v>5.8992250000000004</v>
      </c>
      <c r="DR541">
        <v>3.6003069999999999</v>
      </c>
      <c r="DS541">
        <v>3.8864399999999999</v>
      </c>
      <c r="DT541">
        <v>6.8699456993185786</v>
      </c>
      <c r="DU541">
        <v>6.3076189999999999</v>
      </c>
      <c r="DV541">
        <v>7.0488239999999998</v>
      </c>
      <c r="DW541">
        <v>0.74120499999999989</v>
      </c>
      <c r="DX541">
        <v>6.3313790000000001</v>
      </c>
      <c r="DY541">
        <v>4.2507511076001494</v>
      </c>
      <c r="DZ541">
        <v>2.554786</v>
      </c>
      <c r="EA541">
        <v>6.0502419999999999</v>
      </c>
      <c r="EB541">
        <v>3.4954559999999999</v>
      </c>
      <c r="EC541">
        <v>4.2303899999999999</v>
      </c>
      <c r="ED541">
        <v>7.3139891307093849</v>
      </c>
      <c r="EE541">
        <v>7.1309500000000003</v>
      </c>
      <c r="EF541">
        <v>7.4836970000000003</v>
      </c>
      <c r="EG541">
        <v>0.35274699999999992</v>
      </c>
      <c r="EH541">
        <v>7.4836970000000003</v>
      </c>
      <c r="EI541">
        <v>8.4244738056604564</v>
      </c>
      <c r="EJ541">
        <v>5.3108779999999998</v>
      </c>
      <c r="EK541">
        <v>9.8450869999999995</v>
      </c>
      <c r="EL541">
        <v>4.5342089999999997</v>
      </c>
      <c r="EM541">
        <v>9.6043240000000001</v>
      </c>
      <c r="EN541">
        <v>37.159105674954162</v>
      </c>
      <c r="EO541">
        <v>21.946110000000001</v>
      </c>
      <c r="EP541">
        <v>47.6813</v>
      </c>
      <c r="EQ541">
        <v>25.735189999999999</v>
      </c>
      <c r="ER541">
        <v>25.17698</v>
      </c>
      <c r="ES541">
        <v>10.370898493166839</v>
      </c>
      <c r="ET541">
        <v>6.90951</v>
      </c>
      <c r="EU541">
        <v>16.784549999999999</v>
      </c>
      <c r="EV541">
        <v>9.8750399999999985</v>
      </c>
      <c r="EW541">
        <v>7.5519999999999996</v>
      </c>
      <c r="EX541">
        <v>26.788207181787321</v>
      </c>
      <c r="EY541">
        <v>13.535629999999999</v>
      </c>
      <c r="EZ541">
        <v>37.38391</v>
      </c>
      <c r="FA541">
        <v>23.848279999999999</v>
      </c>
      <c r="FB541">
        <v>17.624980000000001</v>
      </c>
      <c r="FC541">
        <v>0.56100571715654679</v>
      </c>
      <c r="FD541">
        <v>0.33132910374764157</v>
      </c>
      <c r="FE541">
        <v>0.71986344707660821</v>
      </c>
      <c r="FF541">
        <v>0.38853434332896658</v>
      </c>
      <c r="FG541">
        <v>0.38010682615152741</v>
      </c>
      <c r="FH541">
        <v>2.829517671012765</v>
      </c>
      <c r="FI541">
        <v>1.6093766348650731</v>
      </c>
      <c r="FJ541">
        <v>4.6027727827916127</v>
      </c>
      <c r="FK541">
        <v>2.9933961479265401</v>
      </c>
      <c r="FL541">
        <v>2.3338162076271192</v>
      </c>
      <c r="FM541">
        <v>40.731733245067993</v>
      </c>
      <c r="FN541">
        <v>37.53</v>
      </c>
      <c r="FO541">
        <v>44.66</v>
      </c>
      <c r="FP541">
        <v>7.1299999999999946</v>
      </c>
      <c r="FQ541">
        <v>39.51</v>
      </c>
      <c r="FR541">
        <v>457.75413613787771</v>
      </c>
      <c r="FS541">
        <v>435.11329999999998</v>
      </c>
      <c r="FT541">
        <v>479.92180000000002</v>
      </c>
      <c r="FU541">
        <v>44.808500000000038</v>
      </c>
      <c r="FV541">
        <v>456.19054999999997</v>
      </c>
      <c r="FW541">
        <v>0.73574590869613721</v>
      </c>
      <c r="FX541">
        <v>0.70330300000000001</v>
      </c>
      <c r="FY541">
        <v>0.77254699999999998</v>
      </c>
      <c r="FZ541">
        <v>6.9243999999999972E-2</v>
      </c>
      <c r="GA541">
        <v>0.73399099999999995</v>
      </c>
      <c r="GB541">
        <v>27</v>
      </c>
      <c r="GC541">
        <v>345</v>
      </c>
    </row>
    <row r="542" spans="1:185" x14ac:dyDescent="0.3">
      <c r="A542" s="36" t="s">
        <v>2299</v>
      </c>
      <c r="B542">
        <v>-2.620013250912517E-2</v>
      </c>
      <c r="C542">
        <v>1.9762812338084479</v>
      </c>
      <c r="D542">
        <v>2.0289395822433312</v>
      </c>
      <c r="E542">
        <v>-0.84656888549040288</v>
      </c>
      <c r="F542">
        <v>-0.80973814493340257</v>
      </c>
      <c r="G542">
        <v>1.6563211325231511</v>
      </c>
      <c r="H542">
        <v>-54.078370852175787</v>
      </c>
      <c r="I542">
        <v>0.17323334310060259</v>
      </c>
      <c r="J542">
        <v>3.8410770654151667E-2</v>
      </c>
      <c r="K542">
        <v>0.4018791927990884</v>
      </c>
      <c r="L542">
        <v>0.32116543529134378</v>
      </c>
      <c r="M542">
        <v>0.3267143029605466</v>
      </c>
      <c r="N542">
        <v>0.21897765992437249</v>
      </c>
      <c r="O542">
        <v>-0.2364168294486334</v>
      </c>
      <c r="P542">
        <v>-1.7439169524260851E-2</v>
      </c>
      <c r="Q542">
        <v>-0.1269279084802479</v>
      </c>
      <c r="R542">
        <v>3.6794378577828572E-2</v>
      </c>
      <c r="S542">
        <v>1.559823472895135</v>
      </c>
      <c r="T542">
        <v>-0.73890676599268945</v>
      </c>
      <c r="U542">
        <v>-0.72695699409857295</v>
      </c>
      <c r="V542">
        <v>1.9650669823850351</v>
      </c>
      <c r="W542">
        <v>1.962680773936156</v>
      </c>
      <c r="X542">
        <v>0.17734941841725549</v>
      </c>
      <c r="Y542">
        <v>0.16832397020202489</v>
      </c>
      <c r="Z542">
        <v>8.3368635517103509E-2</v>
      </c>
      <c r="AA542">
        <v>8.7531665321608318E-2</v>
      </c>
      <c r="AB542">
        <v>67.221807145330516</v>
      </c>
      <c r="AC542">
        <v>-0.45425560969024797</v>
      </c>
      <c r="AD542">
        <v>1.970080801882711</v>
      </c>
      <c r="AE542">
        <v>0.63160502810750352</v>
      </c>
      <c r="AF542">
        <v>0.61551601691610347</v>
      </c>
      <c r="AG542">
        <v>0.77434963436552917</v>
      </c>
      <c r="AH542">
        <v>2.2346170467403451E-2</v>
      </c>
      <c r="AI542">
        <v>134.41296333593101</v>
      </c>
      <c r="AJ542">
        <v>35.606627522447162</v>
      </c>
      <c r="AK542">
        <v>59.659055263726863</v>
      </c>
      <c r="AL542">
        <v>307.97323604614297</v>
      </c>
      <c r="AM542">
        <v>319.68929738293349</v>
      </c>
      <c r="AN542">
        <v>442.40878927841902</v>
      </c>
      <c r="AO542">
        <v>151.7935867520431</v>
      </c>
      <c r="AP542">
        <v>388.96080987743812</v>
      </c>
      <c r="AQ542">
        <v>20.12979185622655</v>
      </c>
      <c r="AR542">
        <v>5.1549574135199867</v>
      </c>
      <c r="AS542">
        <v>11.635454423519439</v>
      </c>
      <c r="AT542">
        <v>-15.87855085006162</v>
      </c>
      <c r="AU542">
        <v>-8.2857709376097155</v>
      </c>
      <c r="AV542">
        <v>-7.5927799124519053</v>
      </c>
      <c r="AW542">
        <v>1.8422015707996711</v>
      </c>
      <c r="AX542">
        <v>0.44840000000000002</v>
      </c>
      <c r="AY542">
        <v>2.3117000000000001</v>
      </c>
      <c r="AZ542">
        <v>1.8633</v>
      </c>
      <c r="BA542">
        <v>1.9897</v>
      </c>
      <c r="BB542">
        <v>0.96021810257026308</v>
      </c>
      <c r="BC542">
        <v>0.9214</v>
      </c>
      <c r="BD542">
        <v>0.98440000000000005</v>
      </c>
      <c r="BE542">
        <v>6.3000000000000056E-2</v>
      </c>
      <c r="BF542">
        <v>0.9214</v>
      </c>
      <c r="BG542">
        <v>13.15412657359534</v>
      </c>
      <c r="BH542">
        <v>8.4359000000000002</v>
      </c>
      <c r="BI542">
        <v>19.265000000000001</v>
      </c>
      <c r="BJ542">
        <v>10.8291</v>
      </c>
      <c r="BK542">
        <v>19.265000000000001</v>
      </c>
      <c r="BL542">
        <v>6.4913784549211488</v>
      </c>
      <c r="BM542">
        <v>4.1231</v>
      </c>
      <c r="BN542">
        <v>14.8924</v>
      </c>
      <c r="BO542">
        <v>10.769299999999999</v>
      </c>
      <c r="BP542">
        <v>12.263199999999999</v>
      </c>
      <c r="BQ542">
        <v>4.549899685801261</v>
      </c>
      <c r="BR542">
        <v>1.7748999999999999</v>
      </c>
      <c r="BS542">
        <v>11.221500000000001</v>
      </c>
      <c r="BT542">
        <v>9.4466000000000001</v>
      </c>
      <c r="BU542">
        <v>8.7142999999999997</v>
      </c>
      <c r="BV542">
        <v>-0.2297179504540611</v>
      </c>
      <c r="BW542">
        <v>-3.3163999999999998</v>
      </c>
      <c r="BX542">
        <v>5.8564999999999996</v>
      </c>
      <c r="BY542">
        <v>9.1728999999999985</v>
      </c>
      <c r="BZ542">
        <v>-8.6499999999999994E-2</v>
      </c>
      <c r="CA542">
        <v>-4.320168124224713</v>
      </c>
      <c r="CB542">
        <v>-11.7349</v>
      </c>
      <c r="CC542">
        <v>-3.2521</v>
      </c>
      <c r="CD542">
        <v>8.4827999999999992</v>
      </c>
      <c r="CE542">
        <v>-8.6278000000000006</v>
      </c>
      <c r="CF542">
        <v>53.447979400980778</v>
      </c>
      <c r="CG542">
        <v>44</v>
      </c>
      <c r="CH542">
        <v>78.400000000000006</v>
      </c>
      <c r="CI542">
        <v>34.400000000000013</v>
      </c>
      <c r="CJ542">
        <v>44</v>
      </c>
      <c r="CK542">
        <v>17.980349602726839</v>
      </c>
      <c r="CL542">
        <v>14.7</v>
      </c>
      <c r="CM542">
        <v>27.1</v>
      </c>
      <c r="CN542">
        <v>12.4</v>
      </c>
      <c r="CO542">
        <v>14.7</v>
      </c>
      <c r="CP542">
        <v>61.917196692349748</v>
      </c>
      <c r="CQ542">
        <v>20</v>
      </c>
      <c r="CR542">
        <v>95.8</v>
      </c>
      <c r="CS542">
        <v>75.8</v>
      </c>
      <c r="CT542">
        <v>76</v>
      </c>
      <c r="CU542">
        <v>9.5176688205345918</v>
      </c>
      <c r="CV542">
        <v>8.9</v>
      </c>
      <c r="CW542">
        <v>16.600000000000001</v>
      </c>
      <c r="CX542">
        <v>7.7000000000000011</v>
      </c>
      <c r="CY542">
        <v>9.1</v>
      </c>
      <c r="CZ542">
        <v>88.190410959419125</v>
      </c>
      <c r="DA542">
        <v>27.4</v>
      </c>
      <c r="DB542">
        <v>131.9</v>
      </c>
      <c r="DC542">
        <v>104.5</v>
      </c>
      <c r="DD542">
        <v>61.6</v>
      </c>
      <c r="DE542">
        <v>7.0139032690511769</v>
      </c>
      <c r="DF542">
        <v>2.1</v>
      </c>
      <c r="DG542">
        <v>17.5</v>
      </c>
      <c r="DH542">
        <v>15.4</v>
      </c>
      <c r="DI542">
        <v>5.5</v>
      </c>
      <c r="DJ542">
        <v>0.13762965046708001</v>
      </c>
      <c r="DK542">
        <v>0.1109150491555332</v>
      </c>
      <c r="DL542">
        <v>0.21508916323731139</v>
      </c>
      <c r="DM542">
        <v>0.10417411408177819</v>
      </c>
      <c r="DN542">
        <v>0.1109150491555332</v>
      </c>
      <c r="DO542">
        <v>3.5557927031792742</v>
      </c>
      <c r="DP542">
        <v>2.317669</v>
      </c>
      <c r="DQ542">
        <v>5.3353070000000002</v>
      </c>
      <c r="DR542">
        <v>3.0176379999999998</v>
      </c>
      <c r="DS542">
        <v>3.565677</v>
      </c>
      <c r="DT542">
        <v>6.9360491440652714</v>
      </c>
      <c r="DU542">
        <v>6.8105950000000002</v>
      </c>
      <c r="DV542">
        <v>7.0395029999999998</v>
      </c>
      <c r="DW542">
        <v>0.2289079999999997</v>
      </c>
      <c r="DX542">
        <v>7.029153</v>
      </c>
      <c r="DY542">
        <v>4.1190583940949246</v>
      </c>
      <c r="DZ542">
        <v>2.317669</v>
      </c>
      <c r="EA542">
        <v>5.7881330000000002</v>
      </c>
      <c r="EB542">
        <v>3.4704640000000002</v>
      </c>
      <c r="EC542">
        <v>3.8926560000000001</v>
      </c>
      <c r="ED542">
        <v>8.4765928346270591</v>
      </c>
      <c r="EE542">
        <v>8.3129200000000001</v>
      </c>
      <c r="EF542">
        <v>8.5460010000000004</v>
      </c>
      <c r="EG542">
        <v>0.23308100000000029</v>
      </c>
      <c r="EH542">
        <v>8.5460010000000004</v>
      </c>
      <c r="EI542">
        <v>10.299260487821</v>
      </c>
      <c r="EJ542">
        <v>5.1723119999999998</v>
      </c>
      <c r="EK542">
        <v>10.835127</v>
      </c>
      <c r="EL542">
        <v>5.6628150000000002</v>
      </c>
      <c r="EM542">
        <v>10.746009000000001</v>
      </c>
      <c r="EN542">
        <v>30.801452776149269</v>
      </c>
      <c r="EO542">
        <v>24.589400000000001</v>
      </c>
      <c r="EP542">
        <v>47.184159999999999</v>
      </c>
      <c r="EQ542">
        <v>22.594760000000001</v>
      </c>
      <c r="ER542">
        <v>25.821020000000001</v>
      </c>
      <c r="ES542">
        <v>7.3747073263496272</v>
      </c>
      <c r="ET542">
        <v>6.9414600000000002</v>
      </c>
      <c r="EU542">
        <v>12.73664</v>
      </c>
      <c r="EV542">
        <v>5.7951799999999993</v>
      </c>
      <c r="EW542">
        <v>7.4251699999999996</v>
      </c>
      <c r="EX542">
        <v>23.42674544979964</v>
      </c>
      <c r="EY542">
        <v>15.701409999999999</v>
      </c>
      <c r="EZ542">
        <v>39.703510000000001</v>
      </c>
      <c r="FA542">
        <v>24.002099999999999</v>
      </c>
      <c r="FB542">
        <v>18.395849999999999</v>
      </c>
      <c r="FC542">
        <v>0.51240438870543092</v>
      </c>
      <c r="FD542">
        <v>0.40906240907538499</v>
      </c>
      <c r="FE542">
        <v>0.78494254271346253</v>
      </c>
      <c r="FF542">
        <v>0.37588013363807748</v>
      </c>
      <c r="FG542">
        <v>0.42955129633027628</v>
      </c>
      <c r="FH542">
        <v>3.2045599137473468</v>
      </c>
      <c r="FI542">
        <v>1.7665872711377939</v>
      </c>
      <c r="FJ542">
        <v>5.3074946695808523</v>
      </c>
      <c r="FK542">
        <v>3.5409073984430588</v>
      </c>
      <c r="FL542">
        <v>2.4774988316765811</v>
      </c>
      <c r="FM542">
        <v>39.020481558116479</v>
      </c>
      <c r="FN542">
        <v>35.159999999999997</v>
      </c>
      <c r="FO542">
        <v>41.89</v>
      </c>
      <c r="FP542">
        <v>6.730000000000004</v>
      </c>
      <c r="FQ542">
        <v>41.89</v>
      </c>
      <c r="FR542">
        <v>433.80339264918581</v>
      </c>
      <c r="FS542">
        <v>427.63058999999998</v>
      </c>
      <c r="FT542">
        <v>464.33918</v>
      </c>
      <c r="FU542">
        <v>36.708590000000022</v>
      </c>
      <c r="FV542">
        <v>434.50405000000001</v>
      </c>
      <c r="FW542">
        <v>0.71530132356871634</v>
      </c>
      <c r="FX542">
        <v>0.669736</v>
      </c>
      <c r="FY542">
        <v>0.72452399999999995</v>
      </c>
      <c r="FZ542">
        <v>5.4787999999999948E-2</v>
      </c>
      <c r="GA542">
        <v>0.71215600000000001</v>
      </c>
      <c r="GB542">
        <v>21</v>
      </c>
      <c r="GC542">
        <v>56</v>
      </c>
    </row>
    <row r="543" spans="1:185" x14ac:dyDescent="0.3">
      <c r="A543" s="36" t="s">
        <v>2302</v>
      </c>
      <c r="B543">
        <v>-6.2466233942417397E-2</v>
      </c>
      <c r="C543">
        <v>1.781991287058553</v>
      </c>
      <c r="D543">
        <v>1.71004842991316</v>
      </c>
      <c r="E543">
        <v>-0.72569765191700775</v>
      </c>
      <c r="F543">
        <v>-0.67013007197135999</v>
      </c>
      <c r="G543">
        <v>1.395852101553978</v>
      </c>
      <c r="H543">
        <v>-54.202228798476881</v>
      </c>
      <c r="I543">
        <v>0.17588822368491769</v>
      </c>
      <c r="J543">
        <v>0.72031732893363953</v>
      </c>
      <c r="K543">
        <v>0.23829885934973019</v>
      </c>
      <c r="L543">
        <v>-5.2360755364487012E-2</v>
      </c>
      <c r="M543">
        <v>8.3298238593676577E-2</v>
      </c>
      <c r="N543">
        <v>0.25427191507920022</v>
      </c>
      <c r="O543">
        <v>-0.22100795664904421</v>
      </c>
      <c r="P543">
        <v>3.3263958430155963E-2</v>
      </c>
      <c r="Q543">
        <v>-9.3872181980576258E-2</v>
      </c>
      <c r="R543">
        <v>1.732652510939223E-2</v>
      </c>
      <c r="S543">
        <v>0.75795002959762559</v>
      </c>
      <c r="T543">
        <v>-0.50810855935505317</v>
      </c>
      <c r="U543">
        <v>-0.50436817372032816</v>
      </c>
      <c r="V543">
        <v>1.9592030796841871</v>
      </c>
      <c r="W543">
        <v>1.957181534976929</v>
      </c>
      <c r="X543">
        <v>0.18979542311955111</v>
      </c>
      <c r="Y543">
        <v>0.1832521937120401</v>
      </c>
      <c r="Z543">
        <v>3.7173404057226501E-2</v>
      </c>
      <c r="AA543">
        <v>4.0785941756932897E-2</v>
      </c>
      <c r="AB543">
        <v>50.274953938805552</v>
      </c>
      <c r="AC543">
        <v>-0.36586554842559799</v>
      </c>
      <c r="AD543">
        <v>1.9416104909862399</v>
      </c>
      <c r="AE543">
        <v>0.55566097154514882</v>
      </c>
      <c r="AF543">
        <v>0.54911774213763798</v>
      </c>
      <c r="AG543">
        <v>0.83322553779327158</v>
      </c>
      <c r="AH543">
        <v>4.9507907546005522E-3</v>
      </c>
      <c r="AI543">
        <v>298.86501729846759</v>
      </c>
      <c r="AJ543">
        <v>262.28932389166499</v>
      </c>
      <c r="AK543">
        <v>302.88300065074048</v>
      </c>
      <c r="AL543">
        <v>331.42277191718699</v>
      </c>
      <c r="AM543">
        <v>174.83957275956371</v>
      </c>
      <c r="AN543">
        <v>257.01209445715619</v>
      </c>
      <c r="AO543">
        <v>75.336590949602993</v>
      </c>
      <c r="AP543">
        <v>186.90571293700549</v>
      </c>
      <c r="AQ543">
        <v>17.46960750049519</v>
      </c>
      <c r="AR543">
        <v>3.555918600608674</v>
      </c>
      <c r="AS543">
        <v>11.312810501295671</v>
      </c>
      <c r="AT543">
        <v>-7.6342263616306809</v>
      </c>
      <c r="AU543">
        <v>-4.2960720247625108</v>
      </c>
      <c r="AV543">
        <v>-3.3381543368681701</v>
      </c>
      <c r="AW543">
        <v>1.1938245982663711</v>
      </c>
      <c r="AX543">
        <v>0.95189999999999997</v>
      </c>
      <c r="AY543">
        <v>1.3716999999999999</v>
      </c>
      <c r="AZ543">
        <v>0.41980000000000001</v>
      </c>
      <c r="BA543">
        <v>1.2699</v>
      </c>
      <c r="BB543">
        <v>0.91302964463148273</v>
      </c>
      <c r="BC543">
        <v>0.8165</v>
      </c>
      <c r="BD543">
        <v>0.93820000000000003</v>
      </c>
      <c r="BE543">
        <v>0.1217</v>
      </c>
      <c r="BF543">
        <v>0.83599999999999997</v>
      </c>
      <c r="BG543">
        <v>20.597031444532401</v>
      </c>
      <c r="BH543">
        <v>17.192499999999999</v>
      </c>
      <c r="BI543">
        <v>30.831700000000001</v>
      </c>
      <c r="BJ543">
        <v>13.639200000000001</v>
      </c>
      <c r="BK543">
        <v>29.1249</v>
      </c>
      <c r="BL543">
        <v>2.7850748630743341</v>
      </c>
      <c r="BM543">
        <v>1.484</v>
      </c>
      <c r="BN543">
        <v>3.9508000000000001</v>
      </c>
      <c r="BO543">
        <v>2.4668000000000001</v>
      </c>
      <c r="BP543">
        <v>3.3182</v>
      </c>
      <c r="BQ543">
        <v>1.2837715083594621</v>
      </c>
      <c r="BR543">
        <v>0.60580000000000001</v>
      </c>
      <c r="BS543">
        <v>1.8834</v>
      </c>
      <c r="BT543">
        <v>1.2776000000000001</v>
      </c>
      <c r="BU543">
        <v>1.3546</v>
      </c>
      <c r="BV543">
        <v>0.9822530077176278</v>
      </c>
      <c r="BW543">
        <v>0.60580000000000001</v>
      </c>
      <c r="BX543">
        <v>1.5270999999999999</v>
      </c>
      <c r="BY543">
        <v>0.9212999999999999</v>
      </c>
      <c r="BZ543">
        <v>1.3546</v>
      </c>
      <c r="CA543">
        <v>-2.266046327188679</v>
      </c>
      <c r="CB543">
        <v>-3.2097000000000002</v>
      </c>
      <c r="CC543">
        <v>-1.2117</v>
      </c>
      <c r="CD543">
        <v>1.998</v>
      </c>
      <c r="CE543">
        <v>-2.7092999999999998</v>
      </c>
      <c r="CF543">
        <v>70.10638152015072</v>
      </c>
      <c r="CG543">
        <v>52.7</v>
      </c>
      <c r="CH543">
        <v>88.7</v>
      </c>
      <c r="CI543">
        <v>36</v>
      </c>
      <c r="CJ543">
        <v>52.7</v>
      </c>
      <c r="CK543">
        <v>23.072298453679331</v>
      </c>
      <c r="CL543">
        <v>14.1</v>
      </c>
      <c r="CM543">
        <v>27.2</v>
      </c>
      <c r="CN543">
        <v>13.1</v>
      </c>
      <c r="CO543">
        <v>14.1</v>
      </c>
      <c r="CP543">
        <v>46.320214933371652</v>
      </c>
      <c r="CQ543">
        <v>38.5</v>
      </c>
      <c r="CR543">
        <v>57.2</v>
      </c>
      <c r="CS543">
        <v>18.7</v>
      </c>
      <c r="CT543">
        <v>57.2</v>
      </c>
      <c r="CU543">
        <v>12.615153276007391</v>
      </c>
      <c r="CV543">
        <v>10</v>
      </c>
      <c r="CW543">
        <v>19.7</v>
      </c>
      <c r="CX543">
        <v>9.6999999999999993</v>
      </c>
      <c r="CY543">
        <v>12.5</v>
      </c>
      <c r="CZ543">
        <v>27.362143887182562</v>
      </c>
      <c r="DA543">
        <v>13.4</v>
      </c>
      <c r="DB543">
        <v>40.4</v>
      </c>
      <c r="DC543">
        <v>27</v>
      </c>
      <c r="DD543">
        <v>16.3</v>
      </c>
      <c r="DE543">
        <v>9.168241292119875</v>
      </c>
      <c r="DF543">
        <v>1.6</v>
      </c>
      <c r="DG543">
        <v>15.1</v>
      </c>
      <c r="DH543">
        <v>13.5</v>
      </c>
      <c r="DI543">
        <v>1.6</v>
      </c>
      <c r="DJ543">
        <v>0.37696483613714571</v>
      </c>
      <c r="DK543">
        <v>0.25770171149144261</v>
      </c>
      <c r="DL543">
        <v>0.52797619047619049</v>
      </c>
      <c r="DM543">
        <v>0.27027447898474788</v>
      </c>
      <c r="DN543">
        <v>0.25770171149144261</v>
      </c>
      <c r="DO543">
        <v>3.6307311230743342</v>
      </c>
      <c r="DP543">
        <v>3.066856</v>
      </c>
      <c r="DQ543">
        <v>4.0010279999999998</v>
      </c>
      <c r="DR543">
        <v>0.93417199999999978</v>
      </c>
      <c r="DS543">
        <v>3.3848449999999999</v>
      </c>
      <c r="DT543">
        <v>5.7325656615494918</v>
      </c>
      <c r="DU543">
        <v>4.8334729999999997</v>
      </c>
      <c r="DV543">
        <v>6.0575799999999997</v>
      </c>
      <c r="DW543">
        <v>1.2241070000000001</v>
      </c>
      <c r="DX543">
        <v>4.8334729999999997</v>
      </c>
      <c r="DY543">
        <v>3.7877670602945002</v>
      </c>
      <c r="DZ543">
        <v>3.1697920000000002</v>
      </c>
      <c r="EA543">
        <v>4.078449</v>
      </c>
      <c r="EB543">
        <v>0.90865699999999983</v>
      </c>
      <c r="EC543">
        <v>4.078449</v>
      </c>
      <c r="ED543">
        <v>5.8500893695840972</v>
      </c>
      <c r="EE543">
        <v>4.8583400000000001</v>
      </c>
      <c r="EF543">
        <v>6.0655559999999999</v>
      </c>
      <c r="EG543">
        <v>1.2072160000000001</v>
      </c>
      <c r="EH543">
        <v>5.2851689999999998</v>
      </c>
      <c r="EI543">
        <v>7.18406508827767</v>
      </c>
      <c r="EJ543">
        <v>5.6384420000000004</v>
      </c>
      <c r="EK543">
        <v>8.1368430000000007</v>
      </c>
      <c r="EL543">
        <v>2.4984009999999999</v>
      </c>
      <c r="EM543">
        <v>7.3434470000000003</v>
      </c>
      <c r="EN543">
        <v>20.931486320788139</v>
      </c>
      <c r="EO543">
        <v>16.529900000000001</v>
      </c>
      <c r="EP543">
        <v>25.90232</v>
      </c>
      <c r="EQ543">
        <v>9.3724199999999982</v>
      </c>
      <c r="ER543">
        <v>16.529900000000001</v>
      </c>
      <c r="ES543">
        <v>8.5975353762284143</v>
      </c>
      <c r="ET543">
        <v>6.2615800000000004</v>
      </c>
      <c r="EU543">
        <v>16.144459999999999</v>
      </c>
      <c r="EV543">
        <v>9.8828799999999983</v>
      </c>
      <c r="EW543">
        <v>10.784269999999999</v>
      </c>
      <c r="EX543">
        <v>12.333950944559721</v>
      </c>
      <c r="EY543">
        <v>5.5986399999999996</v>
      </c>
      <c r="EZ543">
        <v>17.4316</v>
      </c>
      <c r="FA543">
        <v>11.83296</v>
      </c>
      <c r="FB543">
        <v>5.7456300000000002</v>
      </c>
      <c r="FC543">
        <v>0.58527232582081568</v>
      </c>
      <c r="FD543">
        <v>0.46219809096773351</v>
      </c>
      <c r="FE543">
        <v>0.72426347743394348</v>
      </c>
      <c r="FF543">
        <v>0.26206538646621003</v>
      </c>
      <c r="FG543">
        <v>0.46219809096773351</v>
      </c>
      <c r="FH543">
        <v>1.4573072431611049</v>
      </c>
      <c r="FI543">
        <v>0.35596111607325359</v>
      </c>
      <c r="FJ543">
        <v>2.586941315131325</v>
      </c>
      <c r="FK543">
        <v>2.2309801990580711</v>
      </c>
      <c r="FL543">
        <v>0.53277876017570036</v>
      </c>
      <c r="FM543">
        <v>29.999228398533589</v>
      </c>
      <c r="FN543">
        <v>27.93</v>
      </c>
      <c r="FO543">
        <v>34.42</v>
      </c>
      <c r="FP543">
        <v>6.490000000000002</v>
      </c>
      <c r="FQ543">
        <v>28.53</v>
      </c>
      <c r="FR543">
        <v>279.62614648780999</v>
      </c>
      <c r="FS543">
        <v>267.35009000000002</v>
      </c>
      <c r="FT543">
        <v>283.55439000000001</v>
      </c>
      <c r="FU543">
        <v>16.204299999999989</v>
      </c>
      <c r="FV543">
        <v>278.52972999999997</v>
      </c>
      <c r="FW543">
        <v>0.8181309911698198</v>
      </c>
      <c r="FX543">
        <v>0.807446</v>
      </c>
      <c r="FY543">
        <v>0.85043999999999997</v>
      </c>
      <c r="FZ543">
        <v>4.2993999999999977E-2</v>
      </c>
      <c r="GA543">
        <v>0.81914799999999999</v>
      </c>
      <c r="GB543">
        <v>26</v>
      </c>
      <c r="GC543">
        <v>392</v>
      </c>
    </row>
    <row r="544" spans="1:185" x14ac:dyDescent="0.3">
      <c r="A544" s="36" t="s">
        <v>2305</v>
      </c>
      <c r="B544">
        <v>-3.9399618075041942E-2</v>
      </c>
      <c r="C544">
        <v>1.8160560960521741</v>
      </c>
      <c r="D544">
        <v>1.9913788345223291</v>
      </c>
      <c r="E544">
        <v>-0.8712907520888028</v>
      </c>
      <c r="F544">
        <v>-0.75270749999883391</v>
      </c>
      <c r="G544">
        <v>1.6240197582964291</v>
      </c>
      <c r="H544">
        <v>-54.111033426656952</v>
      </c>
      <c r="I544">
        <v>0.47582039186201319</v>
      </c>
      <c r="J544">
        <v>0.49447444686595587</v>
      </c>
      <c r="K544">
        <v>0.37968973622543478</v>
      </c>
      <c r="L544">
        <v>0.26618589171195539</v>
      </c>
      <c r="M544">
        <v>0.2807664290494426</v>
      </c>
      <c r="N544">
        <v>0.26757344356431928</v>
      </c>
      <c r="O544">
        <v>-0.23952220430779569</v>
      </c>
      <c r="P544">
        <v>2.8051239256523641E-2</v>
      </c>
      <c r="Q544">
        <v>-0.1057344072151964</v>
      </c>
      <c r="R544">
        <v>2.0897344638936079E-2</v>
      </c>
      <c r="S544">
        <v>1.517422621541997</v>
      </c>
      <c r="T544">
        <v>-0.72028733711494641</v>
      </c>
      <c r="U544">
        <v>-0.68741793121033345</v>
      </c>
      <c r="V544">
        <v>1.9510332608227421</v>
      </c>
      <c r="W544">
        <v>1.9313248288341049</v>
      </c>
      <c r="X544">
        <v>0.29224455663372401</v>
      </c>
      <c r="Y544">
        <v>0.24285492413836959</v>
      </c>
      <c r="Z544">
        <v>7.3176617546341555E-2</v>
      </c>
      <c r="AA544">
        <v>8.451200928085896E-2</v>
      </c>
      <c r="AB544">
        <v>64.284633649827427</v>
      </c>
      <c r="AC544">
        <v>-0.4164593952326312</v>
      </c>
      <c r="AD544">
        <v>1.9644268160485181</v>
      </c>
      <c r="AE544">
        <v>0.70870395186635515</v>
      </c>
      <c r="AF544">
        <v>0.60828712010068986</v>
      </c>
      <c r="AG544">
        <v>0.71268180065533315</v>
      </c>
      <c r="AH544">
        <v>2.144876009959441E-2</v>
      </c>
      <c r="AI544">
        <v>111.9905968942811</v>
      </c>
      <c r="AJ544">
        <v>20.62060706773811</v>
      </c>
      <c r="AK544">
        <v>66.898213251904622</v>
      </c>
      <c r="AL544">
        <v>248.45301529000739</v>
      </c>
      <c r="AM544">
        <v>185.0477784992284</v>
      </c>
      <c r="AN544">
        <v>289.7101463864168</v>
      </c>
      <c r="AO544">
        <v>89.271808270913738</v>
      </c>
      <c r="AP544">
        <v>218.81599022434631</v>
      </c>
      <c r="AQ544">
        <v>17.648915266033619</v>
      </c>
      <c r="AR544">
        <v>3.799387086253057</v>
      </c>
      <c r="AS544">
        <v>12.3387049800595</v>
      </c>
      <c r="AT544">
        <v>-8.9345330838550758</v>
      </c>
      <c r="AU544">
        <v>-3.959284589710645</v>
      </c>
      <c r="AV544">
        <v>-4.9752484941444317</v>
      </c>
      <c r="AW544">
        <v>1.1499301805858899</v>
      </c>
      <c r="AX544">
        <v>0.91959999999999997</v>
      </c>
      <c r="AY544">
        <v>1.6351</v>
      </c>
      <c r="AZ544">
        <v>0.71550000000000002</v>
      </c>
      <c r="BA544">
        <v>0.91959999999999997</v>
      </c>
      <c r="BB544">
        <v>0.95630774151574305</v>
      </c>
      <c r="BC544">
        <v>0.94510000000000005</v>
      </c>
      <c r="BD544">
        <v>0.97909999999999997</v>
      </c>
      <c r="BE544">
        <v>3.3999999999999919E-2</v>
      </c>
      <c r="BF544">
        <v>0.94510000000000005</v>
      </c>
      <c r="BG544">
        <v>13.80396246854397</v>
      </c>
      <c r="BH544">
        <v>9.7858000000000001</v>
      </c>
      <c r="BI544">
        <v>15.764799999999999</v>
      </c>
      <c r="BJ544">
        <v>5.9789999999999992</v>
      </c>
      <c r="BK544">
        <v>15.764799999999999</v>
      </c>
      <c r="BL544">
        <v>6.0346296699852333</v>
      </c>
      <c r="BM544">
        <v>5.7465999999999999</v>
      </c>
      <c r="BN544">
        <v>6.2327000000000004</v>
      </c>
      <c r="BO544">
        <v>0.48610000000000042</v>
      </c>
      <c r="BP544">
        <v>6.0228000000000002</v>
      </c>
      <c r="BQ544">
        <v>3.0420468174046711</v>
      </c>
      <c r="BR544">
        <v>2.5474000000000001</v>
      </c>
      <c r="BS544">
        <v>3.2662</v>
      </c>
      <c r="BT544">
        <v>0.71879999999999988</v>
      </c>
      <c r="BU544">
        <v>3.2662</v>
      </c>
      <c r="BV544">
        <v>1.8160641662020029</v>
      </c>
      <c r="BW544">
        <v>1.5505</v>
      </c>
      <c r="BX544">
        <v>2.5415999999999999</v>
      </c>
      <c r="BY544">
        <v>0.99109999999999987</v>
      </c>
      <c r="BZ544">
        <v>1.5505</v>
      </c>
      <c r="CA544">
        <v>-4.8581653558466353</v>
      </c>
      <c r="CB544">
        <v>-5.0890000000000004</v>
      </c>
      <c r="CC544">
        <v>-4.6744000000000003</v>
      </c>
      <c r="CD544">
        <v>0.41460000000000008</v>
      </c>
      <c r="CE544">
        <v>-4.8167999999999997</v>
      </c>
      <c r="CF544">
        <v>70.894156162070544</v>
      </c>
      <c r="CG544">
        <v>66.8</v>
      </c>
      <c r="CH544">
        <v>79.5</v>
      </c>
      <c r="CI544">
        <v>12.7</v>
      </c>
      <c r="CJ544">
        <v>66.8</v>
      </c>
      <c r="CK544">
        <v>22.236694809581</v>
      </c>
      <c r="CL544">
        <v>21.5</v>
      </c>
      <c r="CM544">
        <v>22.5</v>
      </c>
      <c r="CN544">
        <v>1</v>
      </c>
      <c r="CO544">
        <v>22.5</v>
      </c>
      <c r="CP544">
        <v>57.782347058448707</v>
      </c>
      <c r="CQ544">
        <v>53.6</v>
      </c>
      <c r="CR544">
        <v>61</v>
      </c>
      <c r="CS544">
        <v>7.3999999999999986</v>
      </c>
      <c r="CT544">
        <v>57.5</v>
      </c>
      <c r="CU544">
        <v>12.461317217244559</v>
      </c>
      <c r="CV544">
        <v>10.1</v>
      </c>
      <c r="CW544">
        <v>18.5</v>
      </c>
      <c r="CX544">
        <v>8.4</v>
      </c>
      <c r="CY544">
        <v>10.1</v>
      </c>
      <c r="CZ544">
        <v>26.065870201492899</v>
      </c>
      <c r="DA544">
        <v>16.7</v>
      </c>
      <c r="DB544">
        <v>29.6</v>
      </c>
      <c r="DC544">
        <v>12.9</v>
      </c>
      <c r="DD544">
        <v>29.6</v>
      </c>
      <c r="DE544">
        <v>8.9421965777716252</v>
      </c>
      <c r="DF544">
        <v>3</v>
      </c>
      <c r="DG544">
        <v>11.4</v>
      </c>
      <c r="DH544">
        <v>8.4</v>
      </c>
      <c r="DI544">
        <v>11.4</v>
      </c>
      <c r="DJ544">
        <v>0.32489715730392882</v>
      </c>
      <c r="DK544">
        <v>0.29982046678635538</v>
      </c>
      <c r="DL544">
        <v>0.37767220902612819</v>
      </c>
      <c r="DM544">
        <v>7.7851742239772814E-2</v>
      </c>
      <c r="DN544">
        <v>0.29982046678635538</v>
      </c>
      <c r="DO544">
        <v>4.2250194858232781</v>
      </c>
      <c r="DP544">
        <v>4.1820219999999999</v>
      </c>
      <c r="DQ544">
        <v>4.3533879999999998</v>
      </c>
      <c r="DR544">
        <v>0.17136599999999991</v>
      </c>
      <c r="DS544">
        <v>4.1820219999999999</v>
      </c>
      <c r="DT544">
        <v>5.4506783397097829</v>
      </c>
      <c r="DU544">
        <v>5.3867929999999999</v>
      </c>
      <c r="DV544">
        <v>5.4996450000000001</v>
      </c>
      <c r="DW544">
        <v>0.1128520000000002</v>
      </c>
      <c r="DX544">
        <v>5.4624699999999997</v>
      </c>
      <c r="DY544">
        <v>4.2365630953875417</v>
      </c>
      <c r="DZ544">
        <v>4.1820219999999999</v>
      </c>
      <c r="EA544">
        <v>4.3533879999999998</v>
      </c>
      <c r="EB544">
        <v>0.17136599999999991</v>
      </c>
      <c r="EC544">
        <v>4.1820219999999999</v>
      </c>
      <c r="ED544">
        <v>5.8474391181047416</v>
      </c>
      <c r="EE544">
        <v>5.8057439999999998</v>
      </c>
      <c r="EF544">
        <v>5.8614290000000002</v>
      </c>
      <c r="EG544">
        <v>5.5685000000000429E-2</v>
      </c>
      <c r="EH544">
        <v>5.8614290000000002</v>
      </c>
      <c r="EI544">
        <v>7.3009608708002309</v>
      </c>
      <c r="EJ544">
        <v>6.1326580000000002</v>
      </c>
      <c r="EK544">
        <v>7.8589929999999999</v>
      </c>
      <c r="EL544">
        <v>1.726335</v>
      </c>
      <c r="EM544">
        <v>7.8589929999999999</v>
      </c>
      <c r="EN544">
        <v>22.701004406987551</v>
      </c>
      <c r="EO544">
        <v>21.78755</v>
      </c>
      <c r="EP544">
        <v>25.672609999999999</v>
      </c>
      <c r="EQ544">
        <v>3.8850599999999988</v>
      </c>
      <c r="ER544">
        <v>21.78755</v>
      </c>
      <c r="ES544">
        <v>11.138194605961189</v>
      </c>
      <c r="ET544">
        <v>10.598459999999999</v>
      </c>
      <c r="EU544">
        <v>12.432930000000001</v>
      </c>
      <c r="EV544">
        <v>1.8344700000000009</v>
      </c>
      <c r="EW544">
        <v>10.598459999999999</v>
      </c>
      <c r="EX544">
        <v>11.56280980102636</v>
      </c>
      <c r="EY544">
        <v>11.18909</v>
      </c>
      <c r="EZ544">
        <v>13.23968</v>
      </c>
      <c r="FA544">
        <v>2.0505900000000001</v>
      </c>
      <c r="FB544">
        <v>11.18909</v>
      </c>
      <c r="FC544">
        <v>0.58348548025895208</v>
      </c>
      <c r="FD544">
        <v>0.56000689870369147</v>
      </c>
      <c r="FE544">
        <v>0.65986486354497753</v>
      </c>
      <c r="FF544">
        <v>9.9857964841286062E-2</v>
      </c>
      <c r="FG544">
        <v>0.56000689870369147</v>
      </c>
      <c r="FH544">
        <v>1.0394618238130791</v>
      </c>
      <c r="FI544">
        <v>0.97495643391407649</v>
      </c>
      <c r="FJ544">
        <v>1.064888163932395</v>
      </c>
      <c r="FK544">
        <v>8.9931730018319E-2</v>
      </c>
      <c r="FL544">
        <v>1.0557279076394119</v>
      </c>
      <c r="FM544">
        <v>33.67104381247762</v>
      </c>
      <c r="FN544">
        <v>32.36</v>
      </c>
      <c r="FO544">
        <v>34.229999999999997</v>
      </c>
      <c r="FP544">
        <v>1.869999999999997</v>
      </c>
      <c r="FQ544">
        <v>34.229999999999997</v>
      </c>
      <c r="FR544">
        <v>310.74483669973188</v>
      </c>
      <c r="FS544">
        <v>309.54068999999998</v>
      </c>
      <c r="FT544">
        <v>314.86844000000002</v>
      </c>
      <c r="FU544">
        <v>5.3277500000000373</v>
      </c>
      <c r="FV544">
        <v>309.54068999999998</v>
      </c>
      <c r="FW544">
        <v>0.78992919250180171</v>
      </c>
      <c r="FX544">
        <v>0.78034800000000004</v>
      </c>
      <c r="FY544">
        <v>0.79278199999999999</v>
      </c>
      <c r="FZ544">
        <v>1.243399999999995E-2</v>
      </c>
      <c r="GA544">
        <v>0.79278199999999999</v>
      </c>
      <c r="GB544">
        <v>3</v>
      </c>
      <c r="GC544">
        <v>4</v>
      </c>
    </row>
    <row r="545" spans="1:185" x14ac:dyDescent="0.3">
      <c r="A545" s="36" t="s">
        <v>443</v>
      </c>
      <c r="B545">
        <v>-5.377481461171342E-2</v>
      </c>
      <c r="C545">
        <v>1.7801692048983659</v>
      </c>
      <c r="D545">
        <v>1.7193033258142281</v>
      </c>
      <c r="E545">
        <v>-0.70210295971684722</v>
      </c>
      <c r="F545">
        <v>-0.70169973187234214</v>
      </c>
      <c r="G545">
        <v>1.403802691589189</v>
      </c>
      <c r="H545">
        <v>-54.195895995823378</v>
      </c>
      <c r="I545">
        <v>2.9700778601469299E-2</v>
      </c>
      <c r="J545">
        <v>0.68400061875613594</v>
      </c>
      <c r="K545">
        <v>0.18289261836971391</v>
      </c>
      <c r="L545">
        <v>-4.358635939418893E-2</v>
      </c>
      <c r="M545">
        <v>0.1012634987044041</v>
      </c>
      <c r="N545">
        <v>0.25811928843044418</v>
      </c>
      <c r="O545">
        <v>-0.22679962565253789</v>
      </c>
      <c r="P545">
        <v>3.1319662777906293E-2</v>
      </c>
      <c r="Q545">
        <v>-9.7739981437315826E-2</v>
      </c>
      <c r="R545">
        <v>1.8510046406710119E-2</v>
      </c>
      <c r="S545">
        <v>0.73716072703845892</v>
      </c>
      <c r="T545">
        <v>-0.52045022808038655</v>
      </c>
      <c r="U545">
        <v>-0.52041997215597413</v>
      </c>
      <c r="V545">
        <v>1.9692134452250669</v>
      </c>
      <c r="W545">
        <v>1.969210063938134</v>
      </c>
      <c r="X545">
        <v>0.19718676343325101</v>
      </c>
      <c r="Y545">
        <v>0.19714989687397741</v>
      </c>
      <c r="Z545">
        <v>2.7116899559601192E-2</v>
      </c>
      <c r="AA545">
        <v>2.713028101841182E-2</v>
      </c>
      <c r="AB545">
        <v>51.729811795008743</v>
      </c>
      <c r="AC545">
        <v>-0.38470862842389919</v>
      </c>
      <c r="AD545">
        <v>1.9461093595873991</v>
      </c>
      <c r="AE545">
        <v>0.58189539185715022</v>
      </c>
      <c r="AF545">
        <v>0.58185852529787674</v>
      </c>
      <c r="AG545">
        <v>0.9053053309693273</v>
      </c>
      <c r="AH545">
        <v>4.4599994843699054E-3</v>
      </c>
      <c r="AI545">
        <v>355.890614861524</v>
      </c>
      <c r="AJ545">
        <v>340.75144795721258</v>
      </c>
      <c r="AK545">
        <v>363.41252396998101</v>
      </c>
      <c r="AL545">
        <v>363.50787266253462</v>
      </c>
      <c r="AM545">
        <v>213.0899627715059</v>
      </c>
      <c r="AN545">
        <v>308.00000515630109</v>
      </c>
      <c r="AO545">
        <v>91.600232033550569</v>
      </c>
      <c r="AP545">
        <v>223.8005362553175</v>
      </c>
      <c r="AQ545">
        <v>17.71000773445169</v>
      </c>
      <c r="AR545">
        <v>3.340012890752809</v>
      </c>
      <c r="AS545">
        <v>12.37000257815056</v>
      </c>
      <c r="AT545">
        <v>-8.2042011689178764</v>
      </c>
      <c r="AU545">
        <v>-5.0399917499181894</v>
      </c>
      <c r="AV545">
        <v>-3.1642094189996892</v>
      </c>
      <c r="AW545">
        <v>0.96620928134202677</v>
      </c>
      <c r="AX545">
        <v>0.96619999999999995</v>
      </c>
      <c r="AY545">
        <v>1.1754</v>
      </c>
      <c r="AZ545">
        <v>0.20920000000000011</v>
      </c>
      <c r="BA545">
        <v>1.1754</v>
      </c>
      <c r="BB545">
        <v>0.9579971176276656</v>
      </c>
      <c r="BC545">
        <v>0.7722</v>
      </c>
      <c r="BD545">
        <v>0.95799999999999996</v>
      </c>
      <c r="BE545">
        <v>0.18579999999999999</v>
      </c>
      <c r="BF545">
        <v>0.7722</v>
      </c>
      <c r="BG545">
        <v>14.04070740450873</v>
      </c>
      <c r="BH545">
        <v>14.0403</v>
      </c>
      <c r="BI545">
        <v>34.683199999999999</v>
      </c>
      <c r="BJ545">
        <v>20.642900000000001</v>
      </c>
      <c r="BK545">
        <v>34.683199999999999</v>
      </c>
      <c r="BL545">
        <v>1.486645282636514</v>
      </c>
      <c r="BM545">
        <v>1.4865999999999999</v>
      </c>
      <c r="BN545">
        <v>3.1377999999999999</v>
      </c>
      <c r="BO545">
        <v>1.6512</v>
      </c>
      <c r="BP545">
        <v>3.1377999999999999</v>
      </c>
      <c r="BQ545">
        <v>0.60863292813900227</v>
      </c>
      <c r="BR545">
        <v>0.60860000000000003</v>
      </c>
      <c r="BS545">
        <v>1.6278999999999999</v>
      </c>
      <c r="BT545">
        <v>1.0193000000000001</v>
      </c>
      <c r="BU545">
        <v>1.6278999999999999</v>
      </c>
      <c r="BV545">
        <v>0.60520246471194761</v>
      </c>
      <c r="BW545">
        <v>0.60519999999999996</v>
      </c>
      <c r="BX545">
        <v>0.89929999999999999</v>
      </c>
      <c r="BY545">
        <v>0.29409999999999997</v>
      </c>
      <c r="BZ545">
        <v>0.89929999999999999</v>
      </c>
      <c r="CA545">
        <v>-1.21383539285095</v>
      </c>
      <c r="CB545">
        <v>-2.5272000000000001</v>
      </c>
      <c r="CC545">
        <v>-1.2138</v>
      </c>
      <c r="CD545">
        <v>1.3133999999999999</v>
      </c>
      <c r="CE545">
        <v>-2.5272000000000001</v>
      </c>
      <c r="CF545">
        <v>84.199468900983604</v>
      </c>
      <c r="CG545">
        <v>62.4</v>
      </c>
      <c r="CH545">
        <v>84.2</v>
      </c>
      <c r="CI545">
        <v>21.8</v>
      </c>
      <c r="CJ545">
        <v>62.4</v>
      </c>
      <c r="CK545">
        <v>23.100082500818001</v>
      </c>
      <c r="CL545">
        <v>23.1</v>
      </c>
      <c r="CM545">
        <v>24.7</v>
      </c>
      <c r="CN545">
        <v>1.5999999999999981</v>
      </c>
      <c r="CO545">
        <v>24.5</v>
      </c>
      <c r="CP545">
        <v>63.299958749590942</v>
      </c>
      <c r="CQ545">
        <v>61.2</v>
      </c>
      <c r="CR545">
        <v>63.3</v>
      </c>
      <c r="CS545">
        <v>2.0999999999999939</v>
      </c>
      <c r="CT545">
        <v>61.2</v>
      </c>
      <c r="CU545">
        <v>19.599546245500949</v>
      </c>
      <c r="CV545">
        <v>10.5</v>
      </c>
      <c r="CW545">
        <v>19.600000000000001</v>
      </c>
      <c r="CX545">
        <v>9.1000000000000014</v>
      </c>
      <c r="CY545">
        <v>10.5</v>
      </c>
      <c r="CZ545">
        <v>17.60060844353297</v>
      </c>
      <c r="DA545">
        <v>17.600000000000001</v>
      </c>
      <c r="DB545">
        <v>33.5</v>
      </c>
      <c r="DC545">
        <v>15.9</v>
      </c>
      <c r="DD545">
        <v>33.5</v>
      </c>
      <c r="DE545">
        <v>3.5005362553169741</v>
      </c>
      <c r="DF545">
        <v>3.5</v>
      </c>
      <c r="DG545">
        <v>13.9</v>
      </c>
      <c r="DH545">
        <v>10.4</v>
      </c>
      <c r="DI545">
        <v>12</v>
      </c>
      <c r="DJ545">
        <v>0.37622564651368468</v>
      </c>
      <c r="DK545">
        <v>0.25324675324675322</v>
      </c>
      <c r="DL545">
        <v>0.37622877569258267</v>
      </c>
      <c r="DM545">
        <v>0.12298202244582949</v>
      </c>
      <c r="DN545">
        <v>0.25324675324675322</v>
      </c>
      <c r="DO545">
        <v>4.3686897637963291</v>
      </c>
      <c r="DP545">
        <v>3.5302210000000001</v>
      </c>
      <c r="DQ545">
        <v>4.3687329999999998</v>
      </c>
      <c r="DR545">
        <v>0.8385119999999997</v>
      </c>
      <c r="DS545">
        <v>4.1025739999999997</v>
      </c>
      <c r="DT545">
        <v>5.8243734979185184</v>
      </c>
      <c r="DU545">
        <v>5.8243710000000002</v>
      </c>
      <c r="DV545">
        <v>5.8832930000000001</v>
      </c>
      <c r="DW545">
        <v>5.8921999999999919E-2</v>
      </c>
      <c r="DX545">
        <v>5.8832930000000001</v>
      </c>
      <c r="DY545">
        <v>4.4612742482610646</v>
      </c>
      <c r="DZ545">
        <v>4.2139829999999998</v>
      </c>
      <c r="EA545">
        <v>4.4612869999999996</v>
      </c>
      <c r="EB545">
        <v>0.24730399999999969</v>
      </c>
      <c r="EC545">
        <v>4.2542039999999997</v>
      </c>
      <c r="ED545">
        <v>6.1596320371899704</v>
      </c>
      <c r="EE545">
        <v>6.1596310000000001</v>
      </c>
      <c r="EF545">
        <v>6.1797459999999997</v>
      </c>
      <c r="EG545">
        <v>2.0114999999999661E-2</v>
      </c>
      <c r="EH545">
        <v>6.1664789999999998</v>
      </c>
      <c r="EI545">
        <v>5.7799800271009598</v>
      </c>
      <c r="EJ545">
        <v>5.7798629999999998</v>
      </c>
      <c r="EK545">
        <v>8.0494570000000003</v>
      </c>
      <c r="EL545">
        <v>2.269594000000001</v>
      </c>
      <c r="EM545">
        <v>7.9295910000000003</v>
      </c>
      <c r="EN545">
        <v>25.798116488410528</v>
      </c>
      <c r="EO545">
        <v>21.891500000000001</v>
      </c>
      <c r="EP545">
        <v>25.798249999999999</v>
      </c>
      <c r="EQ545">
        <v>3.9067499999999988</v>
      </c>
      <c r="ER545">
        <v>21.891500000000001</v>
      </c>
      <c r="ES545">
        <v>10.06034826335781</v>
      </c>
      <c r="ET545">
        <v>10.026669999999999</v>
      </c>
      <c r="EU545">
        <v>10.89973</v>
      </c>
      <c r="EV545">
        <v>0.87306000000000061</v>
      </c>
      <c r="EW545">
        <v>10.89973</v>
      </c>
      <c r="EX545">
        <v>15.73776822505272</v>
      </c>
      <c r="EY545">
        <v>10.991770000000001</v>
      </c>
      <c r="EZ545">
        <v>15.7379</v>
      </c>
      <c r="FA545">
        <v>4.7461299999999991</v>
      </c>
      <c r="FB545">
        <v>10.991770000000001</v>
      </c>
      <c r="FC545">
        <v>0.61587352014627672</v>
      </c>
      <c r="FD545">
        <v>0.52261160896529035</v>
      </c>
      <c r="FE545">
        <v>0.61587670744301681</v>
      </c>
      <c r="FF545">
        <v>9.326509847772646E-2</v>
      </c>
      <c r="FG545">
        <v>0.52261160896529035</v>
      </c>
      <c r="FH545">
        <v>1.564336281367499</v>
      </c>
      <c r="FI545">
        <v>1.0084442458666409</v>
      </c>
      <c r="FJ545">
        <v>1.5643491528624749</v>
      </c>
      <c r="FK545">
        <v>0.55590490699583417</v>
      </c>
      <c r="FL545">
        <v>1.0084442458666409</v>
      </c>
      <c r="FM545">
        <v>30.040199033223381</v>
      </c>
      <c r="FN545">
        <v>30.04</v>
      </c>
      <c r="FO545">
        <v>33.9</v>
      </c>
      <c r="FP545">
        <v>3.859999999999999</v>
      </c>
      <c r="FQ545">
        <v>32.44</v>
      </c>
      <c r="FR545">
        <v>323.96082598904349</v>
      </c>
      <c r="FS545">
        <v>317.57470999999998</v>
      </c>
      <c r="FT545">
        <v>324.07697000000002</v>
      </c>
      <c r="FU545">
        <v>6.5022600000000352</v>
      </c>
      <c r="FV545">
        <v>317.57470999999998</v>
      </c>
      <c r="FW545">
        <v>0.80356448909411327</v>
      </c>
      <c r="FX545">
        <v>0.80132642556963374</v>
      </c>
      <c r="FY545">
        <v>0.8162584473680613</v>
      </c>
      <c r="FZ545">
        <v>1.493202179842756E-2</v>
      </c>
      <c r="GA545">
        <v>0.8162584473680613</v>
      </c>
      <c r="GB545">
        <v>3</v>
      </c>
      <c r="GC545">
        <v>1</v>
      </c>
    </row>
    <row r="546" spans="1:185" x14ac:dyDescent="0.3">
      <c r="A546" s="36" t="s">
        <v>2310</v>
      </c>
      <c r="B546">
        <v>-1.6499737807163069E-2</v>
      </c>
      <c r="C546">
        <v>1.900576031264632</v>
      </c>
      <c r="D546">
        <v>1.954191940406877</v>
      </c>
      <c r="E546">
        <v>-0.80102790545043945</v>
      </c>
      <c r="F546">
        <v>-0.79445825620546162</v>
      </c>
      <c r="G546">
        <v>1.5954850794267761</v>
      </c>
      <c r="H546">
        <v>-54.078436148325203</v>
      </c>
      <c r="I546">
        <v>4.222427199757902E-2</v>
      </c>
      <c r="J546">
        <v>0.10363645959865821</v>
      </c>
      <c r="K546">
        <v>0.39254665308239678</v>
      </c>
      <c r="L546">
        <v>0.32576450140881302</v>
      </c>
      <c r="M546">
        <v>0.34036745920913541</v>
      </c>
      <c r="N546">
        <v>0.23151647174120391</v>
      </c>
      <c r="O546">
        <v>-0.24775148818558171</v>
      </c>
      <c r="P546">
        <v>-1.6235016444377678E-2</v>
      </c>
      <c r="Q546">
        <v>-0.13199325231497969</v>
      </c>
      <c r="R546">
        <v>3.7626706957559243E-2</v>
      </c>
      <c r="S546">
        <v>1.5661155321933919</v>
      </c>
      <c r="T546">
        <v>-0.7367956194344889</v>
      </c>
      <c r="U546">
        <v>-0.73635634118586735</v>
      </c>
      <c r="V546">
        <v>1.964200121847383</v>
      </c>
      <c r="W546">
        <v>1.9641300744130421</v>
      </c>
      <c r="X546">
        <v>0.17679714771304181</v>
      </c>
      <c r="Y546">
        <v>0.17644640031369629</v>
      </c>
      <c r="Z546">
        <v>7.7561602456795664E-2</v>
      </c>
      <c r="AA546">
        <v>7.7998426808147656E-2</v>
      </c>
      <c r="AB546">
        <v>68.337343437090695</v>
      </c>
      <c r="AC546">
        <v>-0.45791128547303189</v>
      </c>
      <c r="AD546">
        <v>1.977199062637907</v>
      </c>
      <c r="AE546">
        <v>0.63470843318607373</v>
      </c>
      <c r="AF546">
        <v>0.63202930891054865</v>
      </c>
      <c r="AG546">
        <v>0.80041289579331132</v>
      </c>
      <c r="AH546">
        <v>1.9133959467116369E-2</v>
      </c>
      <c r="AI546">
        <v>112.2025290444019</v>
      </c>
      <c r="AJ546">
        <v>34.562149075494737</v>
      </c>
      <c r="AK546">
        <v>35.952140936862648</v>
      </c>
      <c r="AL546">
        <v>266.09329510317122</v>
      </c>
      <c r="AM546">
        <v>314.97310821592993</v>
      </c>
      <c r="AN546">
        <v>440.84365859875282</v>
      </c>
      <c r="AO546">
        <v>123.3092376601476</v>
      </c>
      <c r="AP546">
        <v>349.17602021510493</v>
      </c>
      <c r="AQ546">
        <v>20.558265113978859</v>
      </c>
      <c r="AR546">
        <v>5.1225002444605678</v>
      </c>
      <c r="AS546">
        <v>12.685042337073231</v>
      </c>
      <c r="AT546">
        <v>-16.314763704692641</v>
      </c>
      <c r="AU546">
        <v>-8.5931810454092172</v>
      </c>
      <c r="AV546">
        <v>-7.7215826592834267</v>
      </c>
      <c r="AW546">
        <v>1.276529165524444</v>
      </c>
      <c r="AX546">
        <v>0.74480000000000002</v>
      </c>
      <c r="AY546">
        <v>1.2876000000000001</v>
      </c>
      <c r="AZ546">
        <v>0.54280000000000006</v>
      </c>
      <c r="BA546">
        <v>0.74480000000000002</v>
      </c>
      <c r="BB546">
        <v>0.97638572062006401</v>
      </c>
      <c r="BC546">
        <v>0.95630000000000004</v>
      </c>
      <c r="BD546">
        <v>0.97689999999999999</v>
      </c>
      <c r="BE546">
        <v>2.0599999999999952E-2</v>
      </c>
      <c r="BF546">
        <v>0.95630000000000004</v>
      </c>
      <c r="BG546">
        <v>10.40030181542167</v>
      </c>
      <c r="BH546">
        <v>10.3149</v>
      </c>
      <c r="BI546">
        <v>14.046900000000001</v>
      </c>
      <c r="BJ546">
        <v>3.7320000000000011</v>
      </c>
      <c r="BK546">
        <v>14.046900000000001</v>
      </c>
      <c r="BL546">
        <v>3.12927419136519</v>
      </c>
      <c r="BM546">
        <v>2.5911</v>
      </c>
      <c r="BN546">
        <v>10.500999999999999</v>
      </c>
      <c r="BO546">
        <v>7.9098999999999986</v>
      </c>
      <c r="BP546">
        <v>2.5911</v>
      </c>
      <c r="BQ546">
        <v>1.3789013119729381</v>
      </c>
      <c r="BR546">
        <v>1.2027000000000001</v>
      </c>
      <c r="BS546">
        <v>6.6426999999999996</v>
      </c>
      <c r="BT546">
        <v>5.44</v>
      </c>
      <c r="BU546">
        <v>2.0350000000000001</v>
      </c>
      <c r="BV546">
        <v>1.1361421173205279</v>
      </c>
      <c r="BW546">
        <v>-0.51680000000000004</v>
      </c>
      <c r="BX546">
        <v>2.722</v>
      </c>
      <c r="BY546">
        <v>3.2387999999999999</v>
      </c>
      <c r="BZ546">
        <v>-0.51680000000000004</v>
      </c>
      <c r="CA546">
        <v>-2.515044511522591</v>
      </c>
      <c r="CB546">
        <v>-8.4022000000000006</v>
      </c>
      <c r="CC546">
        <v>-1.5183</v>
      </c>
      <c r="CD546">
        <v>6.8839000000000006</v>
      </c>
      <c r="CE546">
        <v>-1.5183</v>
      </c>
      <c r="CF546">
        <v>91.667638383647997</v>
      </c>
      <c r="CG546">
        <v>69.599999999999994</v>
      </c>
      <c r="CH546">
        <v>92</v>
      </c>
      <c r="CI546">
        <v>22.400000000000009</v>
      </c>
      <c r="CJ546">
        <v>69.599999999999994</v>
      </c>
      <c r="CK546">
        <v>25.917447694052569</v>
      </c>
      <c r="CL546">
        <v>23.5</v>
      </c>
      <c r="CM546">
        <v>28.8</v>
      </c>
      <c r="CN546">
        <v>5.3000000000000007</v>
      </c>
      <c r="CO546">
        <v>23.5</v>
      </c>
      <c r="CP546">
        <v>94.312713982325235</v>
      </c>
      <c r="CQ546">
        <v>36.799999999999997</v>
      </c>
      <c r="CR546">
        <v>96.3</v>
      </c>
      <c r="CS546">
        <v>59.5</v>
      </c>
      <c r="CT546">
        <v>81.400000000000006</v>
      </c>
      <c r="CU546">
        <v>20.844187753151211</v>
      </c>
      <c r="CV546">
        <v>10</v>
      </c>
      <c r="CW546">
        <v>21.2</v>
      </c>
      <c r="CX546">
        <v>11.2</v>
      </c>
      <c r="CY546">
        <v>10</v>
      </c>
      <c r="CZ546">
        <v>25.869591997750071</v>
      </c>
      <c r="DA546">
        <v>22.8</v>
      </c>
      <c r="DB546">
        <v>109.1</v>
      </c>
      <c r="DC546">
        <v>86.3</v>
      </c>
      <c r="DD546">
        <v>61.1</v>
      </c>
      <c r="DE546">
        <v>4.1368840204453754</v>
      </c>
      <c r="DF546">
        <v>3.8</v>
      </c>
      <c r="DG546">
        <v>16.2</v>
      </c>
      <c r="DH546">
        <v>12.4</v>
      </c>
      <c r="DI546">
        <v>13.5</v>
      </c>
      <c r="DJ546">
        <v>0.26257428499123942</v>
      </c>
      <c r="DK546">
        <v>0.18836265223274701</v>
      </c>
      <c r="DL546">
        <v>0.26368586987675552</v>
      </c>
      <c r="DM546">
        <v>7.5323217644008567E-2</v>
      </c>
      <c r="DN546">
        <v>0.18836265223274701</v>
      </c>
      <c r="DO546">
        <v>4.7800951145227497</v>
      </c>
      <c r="DP546">
        <v>3.0499200000000002</v>
      </c>
      <c r="DQ546">
        <v>4.848897</v>
      </c>
      <c r="DR546">
        <v>1.798977</v>
      </c>
      <c r="DS546">
        <v>3.5852680000000001</v>
      </c>
      <c r="DT546">
        <v>6.8095279063314091</v>
      </c>
      <c r="DU546">
        <v>6.8055729999999999</v>
      </c>
      <c r="DV546">
        <v>7.0116829999999997</v>
      </c>
      <c r="DW546">
        <v>0.20610999999999979</v>
      </c>
      <c r="DX546">
        <v>6.8641819999999996</v>
      </c>
      <c r="DY546">
        <v>4.8904741874009359</v>
      </c>
      <c r="DZ546">
        <v>3.090986</v>
      </c>
      <c r="EA546">
        <v>4.9604889999999999</v>
      </c>
      <c r="EB546">
        <v>1.8695029999999999</v>
      </c>
      <c r="EC546">
        <v>3.7841689999999999</v>
      </c>
      <c r="ED546">
        <v>7.194127011117164</v>
      </c>
      <c r="EE546">
        <v>7.1882039999999998</v>
      </c>
      <c r="EF546">
        <v>7.4531549999999998</v>
      </c>
      <c r="EG546">
        <v>0.26495099999999988</v>
      </c>
      <c r="EH546">
        <v>7.2565210000000002</v>
      </c>
      <c r="EI546">
        <v>6.746206160331071</v>
      </c>
      <c r="EJ546">
        <v>6.6645099999999999</v>
      </c>
      <c r="EK546">
        <v>9.3917439999999992</v>
      </c>
      <c r="EL546">
        <v>2.7272339999999988</v>
      </c>
      <c r="EM546">
        <v>9.3917439999999992</v>
      </c>
      <c r="EN546">
        <v>46.362272303829187</v>
      </c>
      <c r="EO546">
        <v>31.92877</v>
      </c>
      <c r="EP546">
        <v>46.814500000000002</v>
      </c>
      <c r="EQ546">
        <v>14.885730000000001</v>
      </c>
      <c r="ER546">
        <v>31.92877</v>
      </c>
      <c r="ES546">
        <v>11.75889001399063</v>
      </c>
      <c r="ET546">
        <v>10.35417</v>
      </c>
      <c r="EU546">
        <v>13.62344</v>
      </c>
      <c r="EV546">
        <v>3.269270000000001</v>
      </c>
      <c r="EW546">
        <v>10.888159999999999</v>
      </c>
      <c r="EX546">
        <v>34.603382289838557</v>
      </c>
      <c r="EY546">
        <v>21.040610000000001</v>
      </c>
      <c r="EZ546">
        <v>35.104880000000001</v>
      </c>
      <c r="FA546">
        <v>14.06427</v>
      </c>
      <c r="FB546">
        <v>21.040610000000001</v>
      </c>
      <c r="FC546">
        <v>0.77126984793501951</v>
      </c>
      <c r="FD546">
        <v>0.5311581240296176</v>
      </c>
      <c r="FE546">
        <v>0.77879298192146251</v>
      </c>
      <c r="FF546">
        <v>0.24763485789184489</v>
      </c>
      <c r="FG546">
        <v>0.5311581240296176</v>
      </c>
      <c r="FH546">
        <v>2.9479588238394929</v>
      </c>
      <c r="FI546">
        <v>1.7422515899068081</v>
      </c>
      <c r="FJ546">
        <v>2.9979521111701319</v>
      </c>
      <c r="FK546">
        <v>1.255700521263325</v>
      </c>
      <c r="FL546">
        <v>1.9324302728835729</v>
      </c>
      <c r="FM546">
        <v>38.248537716350619</v>
      </c>
      <c r="FN546">
        <v>38.14</v>
      </c>
      <c r="FO546">
        <v>44.56</v>
      </c>
      <c r="FP546">
        <v>6.4200000000000017</v>
      </c>
      <c r="FQ546">
        <v>44.56</v>
      </c>
      <c r="FR546">
        <v>423.25423297458008</v>
      </c>
      <c r="FS546">
        <v>405.39352000000002</v>
      </c>
      <c r="FT546">
        <v>423.73568</v>
      </c>
      <c r="FU546">
        <v>18.342159999999978</v>
      </c>
      <c r="FV546">
        <v>405.39352000000002</v>
      </c>
      <c r="FW546">
        <v>0.72943614184423644</v>
      </c>
      <c r="FX546">
        <v>0.72865800000000003</v>
      </c>
      <c r="FY546">
        <v>0.75791399999999998</v>
      </c>
      <c r="FZ546">
        <v>2.9255999999999949E-2</v>
      </c>
      <c r="GA546">
        <v>0.75791399999999998</v>
      </c>
      <c r="GB546">
        <v>4</v>
      </c>
      <c r="GC546">
        <v>7</v>
      </c>
    </row>
    <row r="547" spans="1:185" x14ac:dyDescent="0.3">
      <c r="A547" s="36" t="s">
        <v>2313</v>
      </c>
      <c r="B547">
        <v>-2.3205601221792681E-2</v>
      </c>
      <c r="C547">
        <v>1.934615209204039</v>
      </c>
      <c r="D547">
        <v>2.039261664075509</v>
      </c>
      <c r="E547">
        <v>-0.87343392762510774</v>
      </c>
      <c r="F547">
        <v>-0.79090578100370013</v>
      </c>
      <c r="G547">
        <v>1.664339510872074</v>
      </c>
      <c r="H547">
        <v>-54.081640948254623</v>
      </c>
      <c r="I547">
        <v>0.63538731804170256</v>
      </c>
      <c r="J547">
        <v>0.49641437824050688</v>
      </c>
      <c r="K547">
        <v>0.38827935674985492</v>
      </c>
      <c r="L547">
        <v>0.28765306424649623</v>
      </c>
      <c r="M547">
        <v>0.29674011454154992</v>
      </c>
      <c r="N547">
        <v>0.27765155797926638</v>
      </c>
      <c r="O547">
        <v>-0.2776903924510491</v>
      </c>
      <c r="P547">
        <v>-3.8834471782790468E-5</v>
      </c>
      <c r="Q547">
        <v>-0.13886421513366801</v>
      </c>
      <c r="R547">
        <v>3.4734405171861292E-2</v>
      </c>
      <c r="S547">
        <v>1.530186222609347</v>
      </c>
      <c r="T547">
        <v>-0.76117865739155866</v>
      </c>
      <c r="U547">
        <v>-0.73534389527161426</v>
      </c>
      <c r="V547">
        <v>1.9751792970298121</v>
      </c>
      <c r="W547">
        <v>1.9732118655246591</v>
      </c>
      <c r="X547">
        <v>0.197423391752199</v>
      </c>
      <c r="Y547">
        <v>0.1768060819848333</v>
      </c>
      <c r="Z547">
        <v>7.8770210040686961E-2</v>
      </c>
      <c r="AA547">
        <v>9.0398897081920448E-2</v>
      </c>
      <c r="AB547">
        <v>65.509719734716782</v>
      </c>
      <c r="AC547">
        <v>-0.44943822976681003</v>
      </c>
      <c r="AD547">
        <v>1.968223188701435</v>
      </c>
      <c r="AE547">
        <v>0.64686162151900906</v>
      </c>
      <c r="AF547">
        <v>0.62153568747632459</v>
      </c>
      <c r="AG547">
        <v>0.7032708985171785</v>
      </c>
      <c r="AH547">
        <v>2.6246530539000789E-2</v>
      </c>
      <c r="AI547">
        <v>112.3970634646422</v>
      </c>
      <c r="AJ547">
        <v>18.655732253513118</v>
      </c>
      <c r="AK547">
        <v>42.664055786090117</v>
      </c>
      <c r="AL547">
        <v>275.87136060411132</v>
      </c>
      <c r="AM547">
        <v>143.57886289630719</v>
      </c>
      <c r="AN547">
        <v>254.12624972903561</v>
      </c>
      <c r="AO547">
        <v>89.978088362194796</v>
      </c>
      <c r="AP547">
        <v>203.88564676767061</v>
      </c>
      <c r="AQ547">
        <v>18.333719095090309</v>
      </c>
      <c r="AR547">
        <v>3.7998561383655858</v>
      </c>
      <c r="AS547">
        <v>12.606225621530079</v>
      </c>
      <c r="AT547">
        <v>-11.950300002628101</v>
      </c>
      <c r="AU547">
        <v>-4.2040414803884598</v>
      </c>
      <c r="AV547">
        <v>-7.7462585222396374</v>
      </c>
      <c r="AW547">
        <v>3.230995700501039</v>
      </c>
      <c r="AX547">
        <v>0.65259999999999996</v>
      </c>
      <c r="AY547">
        <v>4.6399999999999997</v>
      </c>
      <c r="AZ547">
        <v>3.9874000000000001</v>
      </c>
      <c r="BA547">
        <v>1.1209</v>
      </c>
      <c r="BB547">
        <v>0.9561012670400002</v>
      </c>
      <c r="BC547">
        <v>0.93059999999999998</v>
      </c>
      <c r="BD547">
        <v>0.97989999999999999</v>
      </c>
      <c r="BE547">
        <v>4.930000000000001E-2</v>
      </c>
      <c r="BF547">
        <v>0.93059999999999998</v>
      </c>
      <c r="BG547">
        <v>14.00470943294094</v>
      </c>
      <c r="BH547">
        <v>9.6047999999999991</v>
      </c>
      <c r="BI547">
        <v>17.948399999999999</v>
      </c>
      <c r="BJ547">
        <v>8.3436000000000003</v>
      </c>
      <c r="BK547">
        <v>17.948399999999999</v>
      </c>
      <c r="BL547">
        <v>12.393140322960109</v>
      </c>
      <c r="BM547">
        <v>2.3643999999999998</v>
      </c>
      <c r="BN547">
        <v>16.9404</v>
      </c>
      <c r="BO547">
        <v>14.576000000000001</v>
      </c>
      <c r="BP547">
        <v>2.3643999999999998</v>
      </c>
      <c r="BQ547">
        <v>9.0675601562875148</v>
      </c>
      <c r="BR547">
        <v>1.6662999999999999</v>
      </c>
      <c r="BS547">
        <v>13.509499999999999</v>
      </c>
      <c r="BT547">
        <v>11.8432</v>
      </c>
      <c r="BU547">
        <v>1.6662999999999999</v>
      </c>
      <c r="BV547">
        <v>-0.78890261980686094</v>
      </c>
      <c r="BW547">
        <v>-4.1840000000000002</v>
      </c>
      <c r="BX547">
        <v>4.7202999999999999</v>
      </c>
      <c r="BY547">
        <v>8.9042999999999992</v>
      </c>
      <c r="BZ547">
        <v>1.12E-2</v>
      </c>
      <c r="CA547">
        <v>-8.2786906148715573</v>
      </c>
      <c r="CB547">
        <v>-11.841900000000001</v>
      </c>
      <c r="CC547">
        <v>-1.6774</v>
      </c>
      <c r="CD547">
        <v>10.1645</v>
      </c>
      <c r="CE547">
        <v>-1.6774</v>
      </c>
      <c r="CF547">
        <v>50.240602961365077</v>
      </c>
      <c r="CG547">
        <v>41</v>
      </c>
      <c r="CH547">
        <v>82.5</v>
      </c>
      <c r="CI547">
        <v>41.5</v>
      </c>
      <c r="CJ547">
        <v>41</v>
      </c>
      <c r="CK547">
        <v>18.77268894085703</v>
      </c>
      <c r="CL547">
        <v>12.6</v>
      </c>
      <c r="CM547">
        <v>25.4</v>
      </c>
      <c r="CN547">
        <v>12.8</v>
      </c>
      <c r="CO547">
        <v>12.6</v>
      </c>
      <c r="CP547">
        <v>31.764838900938152</v>
      </c>
      <c r="CQ547">
        <v>21.8</v>
      </c>
      <c r="CR547">
        <v>55.8</v>
      </c>
      <c r="CS547">
        <v>34</v>
      </c>
      <c r="CT547">
        <v>25</v>
      </c>
      <c r="CU547">
        <v>9.0289654291577985</v>
      </c>
      <c r="CV547">
        <v>8.9</v>
      </c>
      <c r="CW547">
        <v>17.7</v>
      </c>
      <c r="CX547">
        <v>8.7999999999999989</v>
      </c>
      <c r="CY547">
        <v>9.1</v>
      </c>
      <c r="CZ547">
        <v>52.212176966081763</v>
      </c>
      <c r="DA547">
        <v>10.7</v>
      </c>
      <c r="DB547">
        <v>63.3</v>
      </c>
      <c r="DC547">
        <v>52.599999999999987</v>
      </c>
      <c r="DD547">
        <v>52.3</v>
      </c>
      <c r="DE547">
        <v>8.6178268416668171</v>
      </c>
      <c r="DF547">
        <v>1.7</v>
      </c>
      <c r="DG547">
        <v>15</v>
      </c>
      <c r="DH547">
        <v>13.3</v>
      </c>
      <c r="DI547">
        <v>3.5</v>
      </c>
      <c r="DJ547">
        <v>0.2468806527175928</v>
      </c>
      <c r="DK547">
        <v>0.19203747072599531</v>
      </c>
      <c r="DL547">
        <v>0.48048922539312761</v>
      </c>
      <c r="DM547">
        <v>0.2884517546671323</v>
      </c>
      <c r="DN547">
        <v>0.19203747072599531</v>
      </c>
      <c r="DO547">
        <v>3.142215817589924</v>
      </c>
      <c r="DP547">
        <v>2.6482480000000002</v>
      </c>
      <c r="DQ547">
        <v>4.2706150000000003</v>
      </c>
      <c r="DR547">
        <v>1.6223669999999999</v>
      </c>
      <c r="DS547">
        <v>2.6482480000000002</v>
      </c>
      <c r="DT547">
        <v>5.8174761936931274</v>
      </c>
      <c r="DU547">
        <v>5.509614</v>
      </c>
      <c r="DV547">
        <v>6.8094099999999997</v>
      </c>
      <c r="DW547">
        <v>1.299796</v>
      </c>
      <c r="DX547">
        <v>5.509614</v>
      </c>
      <c r="DY547">
        <v>3.150057088189957</v>
      </c>
      <c r="DZ547">
        <v>2.690007</v>
      </c>
      <c r="EA547">
        <v>4.2706150000000003</v>
      </c>
      <c r="EB547">
        <v>1.580608</v>
      </c>
      <c r="EC547">
        <v>2.7621280000000001</v>
      </c>
      <c r="ED547">
        <v>5.8383423459567423</v>
      </c>
      <c r="EE547">
        <v>5.5857809999999999</v>
      </c>
      <c r="EF547">
        <v>7.0773580000000003</v>
      </c>
      <c r="EG547">
        <v>1.4915769999999999</v>
      </c>
      <c r="EH547">
        <v>7.0773580000000003</v>
      </c>
      <c r="EI547">
        <v>8.6310276277234301</v>
      </c>
      <c r="EJ547">
        <v>5.0555659999999998</v>
      </c>
      <c r="EK547">
        <v>8.9183660000000007</v>
      </c>
      <c r="EL547">
        <v>3.8628000000000009</v>
      </c>
      <c r="EM547">
        <v>8.3925280000000004</v>
      </c>
      <c r="EN547">
        <v>20.114161373174241</v>
      </c>
      <c r="EO547">
        <v>18.158740000000002</v>
      </c>
      <c r="EP547">
        <v>30.517430000000001</v>
      </c>
      <c r="EQ547">
        <v>12.358689999999999</v>
      </c>
      <c r="ER547">
        <v>18.158740000000002</v>
      </c>
      <c r="ES547">
        <v>7.4802944146379353</v>
      </c>
      <c r="ET547">
        <v>6.9706799999999998</v>
      </c>
      <c r="EU547">
        <v>11.372719999999999</v>
      </c>
      <c r="EV547">
        <v>4.4020400000000004</v>
      </c>
      <c r="EW547">
        <v>7.4879699999999998</v>
      </c>
      <c r="EX547">
        <v>12.633866958536309</v>
      </c>
      <c r="EY547">
        <v>10.670769999999999</v>
      </c>
      <c r="EZ547">
        <v>23.08325</v>
      </c>
      <c r="FA547">
        <v>12.41248</v>
      </c>
      <c r="FB547">
        <v>10.670769999999999</v>
      </c>
      <c r="FC547">
        <v>0.52329879494922737</v>
      </c>
      <c r="FD547">
        <v>0.47242569966001718</v>
      </c>
      <c r="FE547">
        <v>0.793954768864778</v>
      </c>
      <c r="FF547">
        <v>0.32152906920476082</v>
      </c>
      <c r="FG547">
        <v>0.47242569966001718</v>
      </c>
      <c r="FH547">
        <v>1.694568968768537</v>
      </c>
      <c r="FI547">
        <v>0.98421925449672565</v>
      </c>
      <c r="FJ547">
        <v>3.1050162896244111</v>
      </c>
      <c r="FK547">
        <v>2.1207970351276848</v>
      </c>
      <c r="FL547">
        <v>1.425055121748618</v>
      </c>
      <c r="FM547">
        <v>33.863395163780318</v>
      </c>
      <c r="FN547">
        <v>30.09</v>
      </c>
      <c r="FO547">
        <v>35.58</v>
      </c>
      <c r="FP547">
        <v>5.4899999999999984</v>
      </c>
      <c r="FQ547">
        <v>30.09</v>
      </c>
      <c r="FR547">
        <v>268.18679448730182</v>
      </c>
      <c r="FS547">
        <v>260.12126999999998</v>
      </c>
      <c r="FT547">
        <v>283.14494000000002</v>
      </c>
      <c r="FU547">
        <v>23.023670000000038</v>
      </c>
      <c r="FV547">
        <v>283.14494000000002</v>
      </c>
      <c r="FW547">
        <v>0.78860672289851608</v>
      </c>
      <c r="FX547">
        <v>0.74806899999999998</v>
      </c>
      <c r="FY547">
        <v>0.81141099999999999</v>
      </c>
      <c r="FZ547">
        <v>6.3342000000000009E-2</v>
      </c>
      <c r="GA547">
        <v>0.74806899999999998</v>
      </c>
      <c r="GB547">
        <v>13</v>
      </c>
      <c r="GC547">
        <v>648</v>
      </c>
    </row>
    <row r="548" spans="1:185" x14ac:dyDescent="0.3">
      <c r="A548" s="36" t="s">
        <v>2316</v>
      </c>
      <c r="B548">
        <v>-4.7181842357204948E-2</v>
      </c>
      <c r="C548">
        <v>1.8608832638128749</v>
      </c>
      <c r="D548">
        <v>1.7324412417825981</v>
      </c>
      <c r="E548">
        <v>-0.73986880069074601</v>
      </c>
      <c r="F548">
        <v>-0.67416151988853379</v>
      </c>
      <c r="G548">
        <v>1.4140303205792799</v>
      </c>
      <c r="H548">
        <v>-54.18004299270897</v>
      </c>
      <c r="I548">
        <v>5.457295289155735E-2</v>
      </c>
      <c r="J548">
        <v>4.9318713805235663E-2</v>
      </c>
      <c r="K548">
        <v>0.1700609477627148</v>
      </c>
      <c r="L548">
        <v>-2.330757497925609E-2</v>
      </c>
      <c r="M548">
        <v>9.1382181924921743E-2</v>
      </c>
      <c r="N548">
        <v>0.18216436123785551</v>
      </c>
      <c r="O548">
        <v>-0.21311671156655149</v>
      </c>
      <c r="P548">
        <v>-3.0952350328696091E-2</v>
      </c>
      <c r="Q548">
        <v>-0.1220296726529163</v>
      </c>
      <c r="R548">
        <v>4.0877085264624552E-2</v>
      </c>
      <c r="S548">
        <v>0.81741633256382951</v>
      </c>
      <c r="T548">
        <v>-0.55049070522786381</v>
      </c>
      <c r="U548">
        <v>-0.53905187620950479</v>
      </c>
      <c r="V548">
        <v>1.950123874887655</v>
      </c>
      <c r="W548">
        <v>1.945526603901961</v>
      </c>
      <c r="X548">
        <v>0.22067856910640571</v>
      </c>
      <c r="Y548">
        <v>0.21020486433093399</v>
      </c>
      <c r="Z548">
        <v>3.7214287851801628E-2</v>
      </c>
      <c r="AA548">
        <v>5.2264720448984829E-2</v>
      </c>
      <c r="AB548">
        <v>49.520647450695591</v>
      </c>
      <c r="AC548">
        <v>-0.38582169563452873</v>
      </c>
      <c r="AD548">
        <v>1.9157065334060659</v>
      </c>
      <c r="AE548">
        <v>0.60650026474093444</v>
      </c>
      <c r="AF548">
        <v>0.59602655996546272</v>
      </c>
      <c r="AG548">
        <v>1.094289851252918</v>
      </c>
      <c r="AH548">
        <v>5.720811124237439E-3</v>
      </c>
      <c r="AI548">
        <v>339.07659510520529</v>
      </c>
      <c r="AJ548">
        <v>294.0151827748071</v>
      </c>
      <c r="AK548">
        <v>299.75092322564899</v>
      </c>
      <c r="AL548">
        <v>423.46387081284229</v>
      </c>
      <c r="AM548">
        <v>252.82977761761509</v>
      </c>
      <c r="AN548">
        <v>320.10283410584992</v>
      </c>
      <c r="AO548">
        <v>96.009308612805683</v>
      </c>
      <c r="AP548">
        <v>272.20283410584989</v>
      </c>
      <c r="AQ548">
        <v>20.415465430640289</v>
      </c>
      <c r="AR548">
        <v>5.165748841225267</v>
      </c>
      <c r="AS548">
        <v>12.53744930473516</v>
      </c>
      <c r="AT548">
        <v>-14.88766078311899</v>
      </c>
      <c r="AU548">
        <v>-7.2525506952648406</v>
      </c>
      <c r="AV548">
        <v>-7.6351100878541507</v>
      </c>
      <c r="AW548">
        <v>2.7742447274393949</v>
      </c>
      <c r="AX548">
        <v>1.3564000000000001</v>
      </c>
      <c r="AY548">
        <v>2.8155999999999999</v>
      </c>
      <c r="AZ548">
        <v>1.4592000000000001</v>
      </c>
      <c r="BA548">
        <v>2.8155999999999999</v>
      </c>
      <c r="BB548">
        <v>0.96731617419493665</v>
      </c>
      <c r="BC548">
        <v>0.94730000000000003</v>
      </c>
      <c r="BD548">
        <v>0.96789999999999998</v>
      </c>
      <c r="BE548">
        <v>2.0599999999999952E-2</v>
      </c>
      <c r="BF548">
        <v>0.96789999999999998</v>
      </c>
      <c r="BG548">
        <v>12.269407460052941</v>
      </c>
      <c r="BH548">
        <v>12.170500000000001</v>
      </c>
      <c r="BI548">
        <v>15.660399999999999</v>
      </c>
      <c r="BJ548">
        <v>3.4898999999999991</v>
      </c>
      <c r="BK548">
        <v>12.170500000000001</v>
      </c>
      <c r="BL548">
        <v>7.5167606857762408</v>
      </c>
      <c r="BM548">
        <v>7.3301999999999996</v>
      </c>
      <c r="BN548">
        <v>13.9129</v>
      </c>
      <c r="BO548">
        <v>6.5827000000000009</v>
      </c>
      <c r="BP548">
        <v>7.3301999999999996</v>
      </c>
      <c r="BQ548">
        <v>5.4296161800361622</v>
      </c>
      <c r="BR548">
        <v>5.2656999999999998</v>
      </c>
      <c r="BS548">
        <v>11.0494</v>
      </c>
      <c r="BT548">
        <v>5.7837000000000014</v>
      </c>
      <c r="BU548">
        <v>5.2656999999999998</v>
      </c>
      <c r="BV548">
        <v>-0.25605239528313672</v>
      </c>
      <c r="BW548">
        <v>-3.2406000000000001</v>
      </c>
      <c r="BX548">
        <v>-0.16900000000000001</v>
      </c>
      <c r="BY548">
        <v>3.0716000000000001</v>
      </c>
      <c r="BZ548">
        <v>-0.16900000000000001</v>
      </c>
      <c r="CA548">
        <v>-5.1735637847530267</v>
      </c>
      <c r="CB548">
        <v>-7.8087999999999997</v>
      </c>
      <c r="CC548">
        <v>-5.0967000000000002</v>
      </c>
      <c r="CD548">
        <v>2.7121</v>
      </c>
      <c r="CE548">
        <v>-5.0967000000000002</v>
      </c>
      <c r="CF548">
        <v>47.900000000000013</v>
      </c>
      <c r="CG548">
        <v>47.9</v>
      </c>
      <c r="CH548">
        <v>47.9</v>
      </c>
      <c r="CI548">
        <v>0</v>
      </c>
      <c r="CJ548">
        <v>47.9</v>
      </c>
      <c r="CK548">
        <v>13.74534569359715</v>
      </c>
      <c r="CL548">
        <v>13.7</v>
      </c>
      <c r="CM548">
        <v>15.3</v>
      </c>
      <c r="CN548">
        <v>1.600000000000001</v>
      </c>
      <c r="CO548">
        <v>13.7</v>
      </c>
      <c r="CP548">
        <v>64.02711954316085</v>
      </c>
      <c r="CQ548">
        <v>58.1</v>
      </c>
      <c r="CR548">
        <v>64.2</v>
      </c>
      <c r="CS548">
        <v>6.1000000000000014</v>
      </c>
      <c r="CT548">
        <v>64.2</v>
      </c>
      <c r="CU548">
        <v>10.59716589415018</v>
      </c>
      <c r="CV548">
        <v>10.5</v>
      </c>
      <c r="CW548">
        <v>10.6</v>
      </c>
      <c r="CX548">
        <v>9.9999999999999645E-2</v>
      </c>
      <c r="CY548">
        <v>10.6</v>
      </c>
      <c r="CZ548">
        <v>31.856682116996438</v>
      </c>
      <c r="DA548">
        <v>31.8</v>
      </c>
      <c r="DB548">
        <v>33.799999999999997</v>
      </c>
      <c r="DC548">
        <v>1.999999999999996</v>
      </c>
      <c r="DD548">
        <v>31.8</v>
      </c>
      <c r="DE548">
        <v>3.148179799446976</v>
      </c>
      <c r="DF548">
        <v>3.1</v>
      </c>
      <c r="DG548">
        <v>4.8</v>
      </c>
      <c r="DH548">
        <v>1.7</v>
      </c>
      <c r="DI548">
        <v>3.1</v>
      </c>
      <c r="DJ548">
        <v>0.17597171732362049</v>
      </c>
      <c r="DK548">
        <v>0.17590892398090341</v>
      </c>
      <c r="DL548">
        <v>0.17597354886113151</v>
      </c>
      <c r="DM548">
        <v>6.4624880228070225E-5</v>
      </c>
      <c r="DN548">
        <v>0.17597354886113151</v>
      </c>
      <c r="DO548">
        <v>3.3109251703372728</v>
      </c>
      <c r="DP548">
        <v>3.2872059999999999</v>
      </c>
      <c r="DQ548">
        <v>4.1241250000000003</v>
      </c>
      <c r="DR548">
        <v>0.83691900000000041</v>
      </c>
      <c r="DS548">
        <v>3.2872059999999999</v>
      </c>
      <c r="DT548">
        <v>5.7252343512096351</v>
      </c>
      <c r="DU548">
        <v>5.7154040000000004</v>
      </c>
      <c r="DV548">
        <v>6.0622629999999997</v>
      </c>
      <c r="DW548">
        <v>0.34685899999999942</v>
      </c>
      <c r="DX548">
        <v>5.7154040000000004</v>
      </c>
      <c r="DY548">
        <v>3.5602351379975601</v>
      </c>
      <c r="DZ548">
        <v>3.5351059999999999</v>
      </c>
      <c r="EA548">
        <v>4.4217750000000002</v>
      </c>
      <c r="EB548">
        <v>0.88666900000000037</v>
      </c>
      <c r="EC548">
        <v>3.5351059999999999</v>
      </c>
      <c r="ED548">
        <v>6.2795735346825694</v>
      </c>
      <c r="EE548">
        <v>6.2768660000000001</v>
      </c>
      <c r="EF548">
        <v>6.3723999999999998</v>
      </c>
      <c r="EG548">
        <v>9.5533999999999786E-2</v>
      </c>
      <c r="EH548">
        <v>6.2768660000000001</v>
      </c>
      <c r="EI548">
        <v>8.7565631334802294</v>
      </c>
      <c r="EJ548">
        <v>7.585375</v>
      </c>
      <c r="EK548">
        <v>8.7907240000000009</v>
      </c>
      <c r="EL548">
        <v>1.2053490000000009</v>
      </c>
      <c r="EM548">
        <v>8.7907240000000009</v>
      </c>
      <c r="EN548">
        <v>19.422622853440831</v>
      </c>
      <c r="EO548">
        <v>19.183779999999999</v>
      </c>
      <c r="EP548">
        <v>27.611229999999999</v>
      </c>
      <c r="EQ548">
        <v>8.4274500000000003</v>
      </c>
      <c r="ER548">
        <v>19.183779999999999</v>
      </c>
      <c r="ES548">
        <v>5.8825112497186467</v>
      </c>
      <c r="ET548">
        <v>5.8498000000000001</v>
      </c>
      <c r="EU548">
        <v>7.0039999999999996</v>
      </c>
      <c r="EV548">
        <v>1.154199999999999</v>
      </c>
      <c r="EW548">
        <v>5.8498000000000001</v>
      </c>
      <c r="EX548">
        <v>13.54011160372219</v>
      </c>
      <c r="EY548">
        <v>13.33398</v>
      </c>
      <c r="EZ548">
        <v>20.607230000000001</v>
      </c>
      <c r="FA548">
        <v>7.2732500000000009</v>
      </c>
      <c r="FB548">
        <v>13.33398</v>
      </c>
      <c r="FC548">
        <v>0.40360315444215922</v>
      </c>
      <c r="FD548">
        <v>0.39863998701662218</v>
      </c>
      <c r="FE548">
        <v>0.57376285428174056</v>
      </c>
      <c r="FF548">
        <v>0.17512286726511839</v>
      </c>
      <c r="FG548">
        <v>0.39863998701662218</v>
      </c>
      <c r="FH548">
        <v>2.2981757118146828</v>
      </c>
      <c r="FI548">
        <v>2.2793907484016551</v>
      </c>
      <c r="FJ548">
        <v>2.9422087378640782</v>
      </c>
      <c r="FK548">
        <v>0.66281798946242354</v>
      </c>
      <c r="FL548">
        <v>2.2793907484016551</v>
      </c>
      <c r="FM548">
        <v>37.605059868521572</v>
      </c>
      <c r="FN548">
        <v>36.75</v>
      </c>
      <c r="FO548">
        <v>37.630000000000003</v>
      </c>
      <c r="FP548">
        <v>0.88000000000000256</v>
      </c>
      <c r="FQ548">
        <v>37.630000000000003</v>
      </c>
      <c r="FR548">
        <v>317.09307484512351</v>
      </c>
      <c r="FS548">
        <v>317.07585</v>
      </c>
      <c r="FT548">
        <v>317.68362000000002</v>
      </c>
      <c r="FU548">
        <v>0.60777000000001635</v>
      </c>
      <c r="FV548">
        <v>317.07585</v>
      </c>
      <c r="FW548">
        <v>0.77851658980278238</v>
      </c>
      <c r="FX548">
        <v>0.77723399999999998</v>
      </c>
      <c r="FY548">
        <v>0.77855399999999997</v>
      </c>
      <c r="FZ548">
        <v>1.3199999999999881E-3</v>
      </c>
      <c r="GA548">
        <v>0.77855399999999997</v>
      </c>
      <c r="GB548">
        <v>2</v>
      </c>
      <c r="GC548">
        <v>2</v>
      </c>
    </row>
    <row r="549" spans="1:185" x14ac:dyDescent="0.3">
      <c r="A549" s="36" t="s">
        <v>2319</v>
      </c>
      <c r="B549">
        <v>-2.3818348591240539E-2</v>
      </c>
      <c r="C549">
        <v>2.0601400000000001</v>
      </c>
      <c r="D549">
        <v>1.795451175594529</v>
      </c>
      <c r="E549">
        <v>-0.733050391864843</v>
      </c>
      <c r="F549">
        <v>-0.73295039186484301</v>
      </c>
      <c r="G549">
        <v>1.466000783729686</v>
      </c>
      <c r="H549">
        <v>-54.120804109722137</v>
      </c>
      <c r="I549">
        <v>0.22514960813515689</v>
      </c>
      <c r="J549">
        <v>8.0499999999999988E-2</v>
      </c>
      <c r="K549">
        <v>4.5324882440547068E-2</v>
      </c>
      <c r="L549">
        <v>1.6941670833531802E-2</v>
      </c>
      <c r="M549">
        <v>7.8632764881094136E-2</v>
      </c>
      <c r="N549">
        <v>0.2055050391864843</v>
      </c>
      <c r="O549">
        <v>-0.23721488244054709</v>
      </c>
      <c r="P549">
        <v>-3.1709843254062758E-2</v>
      </c>
      <c r="Q549">
        <v>-0.13446488244054711</v>
      </c>
      <c r="R549">
        <v>4.3989921627031373E-2</v>
      </c>
      <c r="S549">
        <v>0.38165488244054702</v>
      </c>
      <c r="T549">
        <v>-0.54116705853150981</v>
      </c>
      <c r="U549">
        <v>-0.5411504702378116</v>
      </c>
      <c r="V549">
        <v>1.972884986937838</v>
      </c>
      <c r="W549">
        <v>1.97288</v>
      </c>
      <c r="X549">
        <v>5.8645326554035912E-2</v>
      </c>
      <c r="Y549">
        <v>5.8635352678358781E-2</v>
      </c>
      <c r="Z549">
        <v>9.342338558197906E-2</v>
      </c>
      <c r="AA549">
        <v>9.3429999999999985E-2</v>
      </c>
      <c r="AB549">
        <v>64.954960813515683</v>
      </c>
      <c r="AC549">
        <v>-0.46941968650812549</v>
      </c>
      <c r="AD549">
        <v>1.961704804067578</v>
      </c>
      <c r="AE549">
        <v>0.52806501306216136</v>
      </c>
      <c r="AF549">
        <v>0.52805503918648422</v>
      </c>
      <c r="AG549">
        <v>0.43666496081351558</v>
      </c>
      <c r="AH549">
        <v>2.1335039186484311E-2</v>
      </c>
      <c r="AI549">
        <v>205.9185922017827</v>
      </c>
      <c r="AJ549">
        <v>123.9427968394657</v>
      </c>
      <c r="AK549">
        <v>246.88460825847139</v>
      </c>
      <c r="AL549">
        <v>246.92827072368129</v>
      </c>
      <c r="AM549">
        <v>132.9024804067578</v>
      </c>
      <c r="AN549">
        <v>185.5</v>
      </c>
      <c r="AO549">
        <v>50.5</v>
      </c>
      <c r="AP549">
        <v>144</v>
      </c>
      <c r="AQ549">
        <v>19.594960813515691</v>
      </c>
      <c r="AR549">
        <v>3.629999999999999</v>
      </c>
      <c r="AS549">
        <v>12.735039186484309</v>
      </c>
      <c r="AT549">
        <v>-9.3641421479074349</v>
      </c>
      <c r="AU549">
        <v>-4.66</v>
      </c>
      <c r="AV549">
        <v>-4.7041421479074348</v>
      </c>
      <c r="AW549">
        <v>4.0981543105132729</v>
      </c>
      <c r="AX549">
        <v>4.0975999999999999</v>
      </c>
      <c r="AY549">
        <v>4.0987</v>
      </c>
      <c r="AZ549">
        <v>1.1000000000001009E-3</v>
      </c>
      <c r="BA549">
        <v>4.0987</v>
      </c>
      <c r="BB549">
        <v>0.94299999999999984</v>
      </c>
      <c r="BC549">
        <v>0.94299999999999995</v>
      </c>
      <c r="BD549">
        <v>0.94299999999999995</v>
      </c>
      <c r="BE549">
        <v>0</v>
      </c>
      <c r="BF549">
        <v>0.94299999999999995</v>
      </c>
      <c r="BG549">
        <v>16.47772194443121</v>
      </c>
      <c r="BH549">
        <v>16.474900000000002</v>
      </c>
      <c r="BI549">
        <v>16.480499999999999</v>
      </c>
      <c r="BJ549">
        <v>5.5999999999976069E-3</v>
      </c>
      <c r="BK549">
        <v>16.480499999999999</v>
      </c>
      <c r="BL549">
        <v>3.4236456894867251</v>
      </c>
      <c r="BM549">
        <v>3.4230999999999998</v>
      </c>
      <c r="BN549">
        <v>3.4241999999999999</v>
      </c>
      <c r="BO549">
        <v>1.1000000000001009E-3</v>
      </c>
      <c r="BP549">
        <v>3.4230999999999998</v>
      </c>
      <c r="BQ549">
        <v>2.7953464732164122</v>
      </c>
      <c r="BR549">
        <v>2.7949000000000002</v>
      </c>
      <c r="BS549">
        <v>2.7957999999999998</v>
      </c>
      <c r="BT549">
        <v>8.9999999999967883E-4</v>
      </c>
      <c r="BU549">
        <v>2.7949000000000002</v>
      </c>
      <c r="BV549">
        <v>-1.397598432540627</v>
      </c>
      <c r="BW549">
        <v>-1.3977999999999999</v>
      </c>
      <c r="BX549">
        <v>-1.3974</v>
      </c>
      <c r="BY549">
        <v>3.9999999999995589E-4</v>
      </c>
      <c r="BZ549">
        <v>-1.3974</v>
      </c>
      <c r="CA549">
        <v>-1.397798432540627</v>
      </c>
      <c r="CB549">
        <v>-1.3979999999999999</v>
      </c>
      <c r="CC549">
        <v>-1.3976</v>
      </c>
      <c r="CD549">
        <v>3.9999999999995589E-4</v>
      </c>
      <c r="CE549">
        <v>-1.3976</v>
      </c>
      <c r="CF549">
        <v>41.5</v>
      </c>
      <c r="CG549">
        <v>41.5</v>
      </c>
      <c r="CH549">
        <v>41.5</v>
      </c>
      <c r="CI549">
        <v>0</v>
      </c>
      <c r="CJ549">
        <v>41.5</v>
      </c>
      <c r="CK549">
        <v>10.8</v>
      </c>
      <c r="CL549">
        <v>10.8</v>
      </c>
      <c r="CM549">
        <v>10.8</v>
      </c>
      <c r="CN549">
        <v>0</v>
      </c>
      <c r="CO549">
        <v>10.8</v>
      </c>
      <c r="CP549">
        <v>42.7</v>
      </c>
      <c r="CQ549">
        <v>42.7</v>
      </c>
      <c r="CR549">
        <v>42.7</v>
      </c>
      <c r="CS549">
        <v>0</v>
      </c>
      <c r="CT549">
        <v>42.7</v>
      </c>
      <c r="CU549">
        <v>9.8999999999999986</v>
      </c>
      <c r="CV549">
        <v>9.9</v>
      </c>
      <c r="CW549">
        <v>9.9</v>
      </c>
      <c r="CX549">
        <v>0</v>
      </c>
      <c r="CY549">
        <v>9.9</v>
      </c>
      <c r="CZ549">
        <v>6.1999999999999993</v>
      </c>
      <c r="DA549">
        <v>6.2</v>
      </c>
      <c r="DB549">
        <v>6.2</v>
      </c>
      <c r="DC549">
        <v>0</v>
      </c>
      <c r="DD549">
        <v>6.2</v>
      </c>
      <c r="DE549">
        <v>0.89999999999999991</v>
      </c>
      <c r="DF549">
        <v>0.9</v>
      </c>
      <c r="DG549">
        <v>0.9</v>
      </c>
      <c r="DH549">
        <v>0</v>
      </c>
      <c r="DI549">
        <v>0.9</v>
      </c>
      <c r="DJ549">
        <v>0.28819444444444442</v>
      </c>
      <c r="DK549">
        <v>0.28819444444444442</v>
      </c>
      <c r="DL549">
        <v>0.28819444444444442</v>
      </c>
      <c r="DM549">
        <v>0</v>
      </c>
      <c r="DN549">
        <v>0.28819444444444442</v>
      </c>
      <c r="DO549">
        <v>2.8535782194443118</v>
      </c>
      <c r="DP549">
        <v>2.8535499999999998</v>
      </c>
      <c r="DQ549">
        <v>2.8536060000000001</v>
      </c>
      <c r="DR549">
        <v>5.600000000027805E-5</v>
      </c>
      <c r="DS549">
        <v>2.8536060000000001</v>
      </c>
      <c r="DT549">
        <v>3.7090190963792109</v>
      </c>
      <c r="DU549">
        <v>3.708968</v>
      </c>
      <c r="DV549">
        <v>3.7090709999999998</v>
      </c>
      <c r="DW549">
        <v>1.029999999997422E-4</v>
      </c>
      <c r="DX549">
        <v>3.708968</v>
      </c>
      <c r="DY549">
        <v>2.8535782194443118</v>
      </c>
      <c r="DZ549">
        <v>2.8535499999999998</v>
      </c>
      <c r="EA549">
        <v>2.8536060000000001</v>
      </c>
      <c r="EB549">
        <v>5.600000000027805E-5</v>
      </c>
      <c r="EC549">
        <v>2.8536060000000001</v>
      </c>
      <c r="ED549">
        <v>3.7090190963792109</v>
      </c>
      <c r="EE549">
        <v>3.708968</v>
      </c>
      <c r="EF549">
        <v>3.7090709999999998</v>
      </c>
      <c r="EG549">
        <v>1.029999999997422E-4</v>
      </c>
      <c r="EH549">
        <v>3.708968</v>
      </c>
      <c r="EI549">
        <v>9.0923915274305376</v>
      </c>
      <c r="EJ549">
        <v>9.0923879999999997</v>
      </c>
      <c r="EK549">
        <v>9.0923949999999998</v>
      </c>
      <c r="EL549">
        <v>7.0000000000902673E-6</v>
      </c>
      <c r="EM549">
        <v>9.0923949999999998</v>
      </c>
      <c r="EN549">
        <v>15.938958667659531</v>
      </c>
      <c r="EO549">
        <v>15.938789999999999</v>
      </c>
      <c r="EP549">
        <v>15.93913</v>
      </c>
      <c r="EQ549">
        <v>3.4000000000133918E-4</v>
      </c>
      <c r="ER549">
        <v>15.938789999999999</v>
      </c>
      <c r="ES549">
        <v>5.5752799999999993</v>
      </c>
      <c r="ET549">
        <v>5.5752800000000002</v>
      </c>
      <c r="EU549">
        <v>5.5752800000000002</v>
      </c>
      <c r="EV549">
        <v>0</v>
      </c>
      <c r="EW549">
        <v>5.5752800000000002</v>
      </c>
      <c r="EX549">
        <v>10.36367866765953</v>
      </c>
      <c r="EY549">
        <v>10.36351</v>
      </c>
      <c r="EZ549">
        <v>10.363849999999999</v>
      </c>
      <c r="FA549">
        <v>3.3999999999956287E-4</v>
      </c>
      <c r="FB549">
        <v>10.36351</v>
      </c>
      <c r="FC549">
        <v>0.46525504787009397</v>
      </c>
      <c r="FD549">
        <v>0.46525012449450548</v>
      </c>
      <c r="FE549">
        <v>0.46526004902719142</v>
      </c>
      <c r="FF549">
        <v>9.9245326858898864E-6</v>
      </c>
      <c r="FG549">
        <v>0.46525012449450548</v>
      </c>
      <c r="FH549">
        <v>1.858862454918772</v>
      </c>
      <c r="FI549">
        <v>1.8588322021494881</v>
      </c>
      <c r="FJ549">
        <v>1.8588931856337261</v>
      </c>
      <c r="FK549">
        <v>6.0983484237553398E-5</v>
      </c>
      <c r="FL549">
        <v>1.8588322021494881</v>
      </c>
      <c r="FM549">
        <v>29.01</v>
      </c>
      <c r="FN549">
        <v>29.01</v>
      </c>
      <c r="FO549">
        <v>29.01</v>
      </c>
      <c r="FP549">
        <v>0</v>
      </c>
      <c r="FQ549">
        <v>29.01</v>
      </c>
      <c r="FR549">
        <v>191.45342084720971</v>
      </c>
      <c r="FS549">
        <v>191.45074</v>
      </c>
      <c r="FT549">
        <v>191.45606000000001</v>
      </c>
      <c r="FU549">
        <v>5.3200000000117598E-3</v>
      </c>
      <c r="FV549">
        <v>191.45606000000001</v>
      </c>
      <c r="FW549">
        <v>0.91018558462326626</v>
      </c>
      <c r="FX549">
        <v>0.91013299999999997</v>
      </c>
      <c r="FY549">
        <v>0.91023900000000002</v>
      </c>
      <c r="FZ549">
        <v>1.060000000000505E-4</v>
      </c>
      <c r="GA549">
        <v>0.91013299999999997</v>
      </c>
      <c r="GB549">
        <v>2</v>
      </c>
      <c r="GC549">
        <v>1</v>
      </c>
    </row>
    <row r="550" spans="1:185" x14ac:dyDescent="0.3">
      <c r="A550" s="36" t="s">
        <v>444</v>
      </c>
      <c r="B550">
        <v>-6.1113466378790879E-2</v>
      </c>
      <c r="C550">
        <v>1.7979773791797631</v>
      </c>
      <c r="D550">
        <v>1.6994923538491731</v>
      </c>
      <c r="E550">
        <v>-0.69630437368325593</v>
      </c>
      <c r="F550">
        <v>-0.69131512633746794</v>
      </c>
      <c r="G550">
        <v>1.3876151753327199</v>
      </c>
      <c r="H550">
        <v>-54.19867503868938</v>
      </c>
      <c r="I550">
        <v>0.35915441878050169</v>
      </c>
      <c r="J550">
        <v>0.71433139840591731</v>
      </c>
      <c r="K550">
        <v>0.2507832532507252</v>
      </c>
      <c r="L550">
        <v>-6.0575399471743348E-2</v>
      </c>
      <c r="M550">
        <v>7.8253186825193638E-2</v>
      </c>
      <c r="N550">
        <v>0.26486660351205149</v>
      </c>
      <c r="O550">
        <v>-0.22879153933169999</v>
      </c>
      <c r="P550">
        <v>3.6075064180351467E-2</v>
      </c>
      <c r="Q550">
        <v>-9.6361328155250198E-2</v>
      </c>
      <c r="R550">
        <v>1.7544401347766869E-2</v>
      </c>
      <c r="S550">
        <v>0.74865647139229097</v>
      </c>
      <c r="T550">
        <v>-0.51607043226764548</v>
      </c>
      <c r="U550">
        <v>-0.51542942898923516</v>
      </c>
      <c r="V550">
        <v>1.9691914579994929</v>
      </c>
      <c r="W550">
        <v>1.9686250461978649</v>
      </c>
      <c r="X550">
        <v>0.19800115008647429</v>
      </c>
      <c r="Y550">
        <v>0.19651371827933159</v>
      </c>
      <c r="Z550">
        <v>2.3886697987031379E-2</v>
      </c>
      <c r="AA550">
        <v>2.4800060642540402E-2</v>
      </c>
      <c r="AB550">
        <v>52.474293530632622</v>
      </c>
      <c r="AC550">
        <v>-0.38325243934610098</v>
      </c>
      <c r="AD550">
        <v>1.9519627673232871</v>
      </c>
      <c r="AE550">
        <v>0.58125358943257532</v>
      </c>
      <c r="AF550">
        <v>0.57976615762543271</v>
      </c>
      <c r="AG550">
        <v>0.77853426741602316</v>
      </c>
      <c r="AH550">
        <v>4.5450288821205029E-3</v>
      </c>
      <c r="AI550">
        <v>333.37241959210661</v>
      </c>
      <c r="AJ550">
        <v>322.88399253841101</v>
      </c>
      <c r="AK550">
        <v>329.84702555503912</v>
      </c>
      <c r="AL550">
        <v>347.38618829192421</v>
      </c>
      <c r="AM550">
        <v>216.97372287184129</v>
      </c>
      <c r="AN550">
        <v>312.70710124639982</v>
      </c>
      <c r="AO550">
        <v>101.3844954032522</v>
      </c>
      <c r="AP550">
        <v>255.62605811304749</v>
      </c>
      <c r="AQ550">
        <v>17.345237047876552</v>
      </c>
      <c r="AR550">
        <v>3.9779477618088648</v>
      </c>
      <c r="AS550">
        <v>10.52274060025089</v>
      </c>
      <c r="AT550">
        <v>-10.948207923036801</v>
      </c>
      <c r="AU550">
        <v>-7.3639388069376963</v>
      </c>
      <c r="AV550">
        <v>-3.584269116099108</v>
      </c>
      <c r="AW550">
        <v>1.0845589079636839</v>
      </c>
      <c r="AX550">
        <v>0.94820000000000004</v>
      </c>
      <c r="AY550">
        <v>1.5828</v>
      </c>
      <c r="AZ550">
        <v>0.63459999999999994</v>
      </c>
      <c r="BA550">
        <v>1.5828</v>
      </c>
      <c r="BB550">
        <v>0.95914220528697147</v>
      </c>
      <c r="BC550">
        <v>0.872</v>
      </c>
      <c r="BD550">
        <v>0.9627</v>
      </c>
      <c r="BE550">
        <v>9.0700000000000003E-2</v>
      </c>
      <c r="BF550">
        <v>0.89390000000000003</v>
      </c>
      <c r="BG550">
        <v>13.834742823271521</v>
      </c>
      <c r="BH550">
        <v>13.1999</v>
      </c>
      <c r="BI550">
        <v>25.360099999999999</v>
      </c>
      <c r="BJ550">
        <v>12.1602</v>
      </c>
      <c r="BK550">
        <v>22.9451</v>
      </c>
      <c r="BL550">
        <v>2.2625922089826269</v>
      </c>
      <c r="BM550">
        <v>1.1912</v>
      </c>
      <c r="BN550">
        <v>6.8578999999999999</v>
      </c>
      <c r="BO550">
        <v>5.6666999999999996</v>
      </c>
      <c r="BP550">
        <v>6.4314999999999998</v>
      </c>
      <c r="BQ550">
        <v>1.0590210463114531</v>
      </c>
      <c r="BR550">
        <v>0.77400000000000002</v>
      </c>
      <c r="BS550">
        <v>3.9243000000000001</v>
      </c>
      <c r="BT550">
        <v>3.1503000000000001</v>
      </c>
      <c r="BU550">
        <v>2.6301000000000001</v>
      </c>
      <c r="BV550">
        <v>0.75500924316373663</v>
      </c>
      <c r="BW550">
        <v>-0.1734</v>
      </c>
      <c r="BX550">
        <v>2.6212</v>
      </c>
      <c r="BY550">
        <v>2.7946</v>
      </c>
      <c r="BZ550">
        <v>2.6212</v>
      </c>
      <c r="CA550">
        <v>-1.814031594792112</v>
      </c>
      <c r="CB550">
        <v>-5.4212999999999996</v>
      </c>
      <c r="CC550">
        <v>-0.77780000000000005</v>
      </c>
      <c r="CD550">
        <v>4.6435000000000004</v>
      </c>
      <c r="CE550">
        <v>-5.2512999999999996</v>
      </c>
      <c r="CF550">
        <v>57.081043133352203</v>
      </c>
      <c r="CG550">
        <v>41.6</v>
      </c>
      <c r="CH550">
        <v>90.3</v>
      </c>
      <c r="CI550">
        <v>48.7</v>
      </c>
      <c r="CJ550">
        <v>41.6</v>
      </c>
      <c r="CK550">
        <v>17.330869533999479</v>
      </c>
      <c r="CL550">
        <v>10.8</v>
      </c>
      <c r="CM550">
        <v>32.200000000000003</v>
      </c>
      <c r="CN550">
        <v>21.4</v>
      </c>
      <c r="CO550">
        <v>10.8</v>
      </c>
      <c r="CP550">
        <v>40.614608674557907</v>
      </c>
      <c r="CQ550">
        <v>23.5</v>
      </c>
      <c r="CR550">
        <v>50.7</v>
      </c>
      <c r="CS550">
        <v>27.2</v>
      </c>
      <c r="CT550">
        <v>50.7</v>
      </c>
      <c r="CU550">
        <v>11.408889488039041</v>
      </c>
      <c r="CV550">
        <v>9.6</v>
      </c>
      <c r="CW550">
        <v>16.2</v>
      </c>
      <c r="CX550">
        <v>6.6</v>
      </c>
      <c r="CY550">
        <v>10</v>
      </c>
      <c r="CZ550">
        <v>53.041966839221423</v>
      </c>
      <c r="DA550">
        <v>37.700000000000003</v>
      </c>
      <c r="DB550">
        <v>95.8</v>
      </c>
      <c r="DC550">
        <v>58.099999999999987</v>
      </c>
      <c r="DD550">
        <v>37.700000000000003</v>
      </c>
      <c r="DE550">
        <v>5.4756285818352168</v>
      </c>
      <c r="DF550">
        <v>0.8</v>
      </c>
      <c r="DG550">
        <v>21.7</v>
      </c>
      <c r="DH550">
        <v>20.9</v>
      </c>
      <c r="DI550">
        <v>0.8</v>
      </c>
      <c r="DJ550">
        <v>0.2259002807171773</v>
      </c>
      <c r="DK550">
        <v>0.1536756557074252</v>
      </c>
      <c r="DL550">
        <v>0.40749097472924201</v>
      </c>
      <c r="DM550">
        <v>0.25381531902181681</v>
      </c>
      <c r="DN550">
        <v>0.1536756557074252</v>
      </c>
      <c r="DO550">
        <v>3.7701697723970149</v>
      </c>
      <c r="DP550">
        <v>2.9587530000000002</v>
      </c>
      <c r="DQ550">
        <v>4.3647590000000003</v>
      </c>
      <c r="DR550">
        <v>1.4060060000000001</v>
      </c>
      <c r="DS550">
        <v>3.165943</v>
      </c>
      <c r="DT550">
        <v>6.1334686141034087</v>
      </c>
      <c r="DU550">
        <v>3.7161409999999999</v>
      </c>
      <c r="DV550">
        <v>7.201066</v>
      </c>
      <c r="DW550">
        <v>3.4849250000000001</v>
      </c>
      <c r="DX550">
        <v>3.7161409999999999</v>
      </c>
      <c r="DY550">
        <v>4.7157469664619809</v>
      </c>
      <c r="DZ550">
        <v>2.9794149999999999</v>
      </c>
      <c r="EA550">
        <v>5.3802729999999999</v>
      </c>
      <c r="EB550">
        <v>2.4008579999999999</v>
      </c>
      <c r="EC550">
        <v>4.6146880000000001</v>
      </c>
      <c r="ED550">
        <v>8.3754405393396745</v>
      </c>
      <c r="EE550">
        <v>6.3581380000000003</v>
      </c>
      <c r="EF550">
        <v>8.6551629999999999</v>
      </c>
      <c r="EG550">
        <v>2.2970250000000001</v>
      </c>
      <c r="EH550">
        <v>7.078576</v>
      </c>
      <c r="EI550">
        <v>6.2745156382815566</v>
      </c>
      <c r="EJ550">
        <v>5.7711170000000003</v>
      </c>
      <c r="EK550">
        <v>9.8954389999999997</v>
      </c>
      <c r="EL550">
        <v>4.1243219999999994</v>
      </c>
      <c r="EM550">
        <v>9.2411440000000002</v>
      </c>
      <c r="EN550">
        <v>22.614456789024221</v>
      </c>
      <c r="EO550">
        <v>11.13973</v>
      </c>
      <c r="EP550">
        <v>31.260390000000001</v>
      </c>
      <c r="EQ550">
        <v>20.120660000000001</v>
      </c>
      <c r="ER550">
        <v>11.13973</v>
      </c>
      <c r="ES550">
        <v>7.128163024072224</v>
      </c>
      <c r="ET550">
        <v>5.8498000000000001</v>
      </c>
      <c r="EU550">
        <v>12.752789999999999</v>
      </c>
      <c r="EV550">
        <v>6.9029899999999991</v>
      </c>
      <c r="EW550">
        <v>5.9870599999999996</v>
      </c>
      <c r="EX550">
        <v>15.48629376495199</v>
      </c>
      <c r="EY550">
        <v>5.1526699999999996</v>
      </c>
      <c r="EZ550">
        <v>22.421099999999999</v>
      </c>
      <c r="FA550">
        <v>17.268429999999999</v>
      </c>
      <c r="FB550">
        <v>5.1526699999999996</v>
      </c>
      <c r="FC550">
        <v>0.53987061865966157</v>
      </c>
      <c r="FD550">
        <v>0.26593665206764788</v>
      </c>
      <c r="FE550">
        <v>0.74627333507445692</v>
      </c>
      <c r="FF550">
        <v>0.48033668300680898</v>
      </c>
      <c r="FG550">
        <v>0.26593665206764788</v>
      </c>
      <c r="FH550">
        <v>2.212227685618378</v>
      </c>
      <c r="FI550">
        <v>0.86063443493133529</v>
      </c>
      <c r="FJ550">
        <v>2.9801385687749229</v>
      </c>
      <c r="FK550">
        <v>2.1195041338435878</v>
      </c>
      <c r="FL550">
        <v>0.86063443493133529</v>
      </c>
      <c r="FM550">
        <v>31.39494764588094</v>
      </c>
      <c r="FN550">
        <v>29.3</v>
      </c>
      <c r="FO550">
        <v>36.200000000000003</v>
      </c>
      <c r="FP550">
        <v>6.9000000000000021</v>
      </c>
      <c r="FQ550">
        <v>29.83</v>
      </c>
      <c r="FR550">
        <v>375.93625147404458</v>
      </c>
      <c r="FS550">
        <v>339.45155</v>
      </c>
      <c r="FT550">
        <v>383.64645999999999</v>
      </c>
      <c r="FU550">
        <v>44.194909999999993</v>
      </c>
      <c r="FV550">
        <v>371.26855999999998</v>
      </c>
      <c r="FW550">
        <v>0.70267363941724936</v>
      </c>
      <c r="FX550">
        <v>0.68919374909952258</v>
      </c>
      <c r="FY550">
        <v>0.76591943687636277</v>
      </c>
      <c r="FZ550">
        <v>7.672568777684019E-2</v>
      </c>
      <c r="GA550">
        <v>0.70775207064358647</v>
      </c>
      <c r="GB550">
        <v>25</v>
      </c>
      <c r="GC550">
        <v>816</v>
      </c>
    </row>
    <row r="551" spans="1:185" x14ac:dyDescent="0.3">
      <c r="A551" s="36" t="s">
        <v>2324</v>
      </c>
      <c r="B551">
        <v>-5.7339358903211138E-2</v>
      </c>
      <c r="C551">
        <v>1.813495401519561</v>
      </c>
      <c r="D551">
        <v>1.7546373841879901</v>
      </c>
      <c r="E551">
        <v>-0.80004947266009629</v>
      </c>
      <c r="F551">
        <v>-0.62918503011386651</v>
      </c>
      <c r="G551">
        <v>1.429269010294276</v>
      </c>
      <c r="H551">
        <v>-54.192066932109803</v>
      </c>
      <c r="I551">
        <v>9.2652611620162653E-2</v>
      </c>
      <c r="J551">
        <v>0.72271612827436504</v>
      </c>
      <c r="K551">
        <v>0.24184308500758961</v>
      </c>
      <c r="L551">
        <v>-4.9300930594823281E-2</v>
      </c>
      <c r="M551">
        <v>8.1924674477958481E-2</v>
      </c>
      <c r="N551">
        <v>0.2103786971104474</v>
      </c>
      <c r="O551">
        <v>-0.23584263002488781</v>
      </c>
      <c r="P551">
        <v>-2.5463932914440379E-2</v>
      </c>
      <c r="Q551">
        <v>-0.13065367848670409</v>
      </c>
      <c r="R551">
        <v>4.0571115849772577E-2</v>
      </c>
      <c r="S551">
        <v>0.75991034053965556</v>
      </c>
      <c r="T551">
        <v>-0.52795329767407473</v>
      </c>
      <c r="U551">
        <v>-0.51916938367324705</v>
      </c>
      <c r="V551">
        <v>1.962767570710545</v>
      </c>
      <c r="W551">
        <v>1.9602193668955561</v>
      </c>
      <c r="X551">
        <v>0.20223126695322061</v>
      </c>
      <c r="Y551">
        <v>0.1958616870187164</v>
      </c>
      <c r="Z551">
        <v>2.9884168194738291E-2</v>
      </c>
      <c r="AA551">
        <v>3.4123959923201087E-2</v>
      </c>
      <c r="AB551">
        <v>51.072512682371801</v>
      </c>
      <c r="AC551">
        <v>-0.38040157721837581</v>
      </c>
      <c r="AD551">
        <v>1.945756965789899</v>
      </c>
      <c r="AE551">
        <v>0.58263284417159622</v>
      </c>
      <c r="AF551">
        <v>0.57626326423709207</v>
      </c>
      <c r="AG551">
        <v>0.83782536812546193</v>
      </c>
      <c r="AH551">
        <v>4.5832531374655006E-3</v>
      </c>
      <c r="AI551">
        <v>322.84941783538483</v>
      </c>
      <c r="AJ551">
        <v>294.50047870152792</v>
      </c>
      <c r="AK551">
        <v>319.35432730929409</v>
      </c>
      <c r="AL551">
        <v>354.69342311588667</v>
      </c>
      <c r="AM551">
        <v>194.5065821530402</v>
      </c>
      <c r="AN551">
        <v>273.68914559396978</v>
      </c>
      <c r="AO551">
        <v>91.987024895593038</v>
      </c>
      <c r="AP551">
        <v>219.42668065260551</v>
      </c>
      <c r="AQ551">
        <v>17.983025718452261</v>
      </c>
      <c r="AR551">
        <v>4.2707023456827677</v>
      </c>
      <c r="AS551">
        <v>10.65754090303432</v>
      </c>
      <c r="AT551">
        <v>-10.84014829490202</v>
      </c>
      <c r="AU551">
        <v>-6.2381194068875301</v>
      </c>
      <c r="AV551">
        <v>-4.6020288880144919</v>
      </c>
      <c r="AW551">
        <v>1.2577548473242299</v>
      </c>
      <c r="AX551">
        <v>1.1369</v>
      </c>
      <c r="AY551">
        <v>1.5658000000000001</v>
      </c>
      <c r="AZ551">
        <v>0.42890000000000011</v>
      </c>
      <c r="BA551">
        <v>1.4516</v>
      </c>
      <c r="BB551">
        <v>0.95153555212970387</v>
      </c>
      <c r="BC551">
        <v>0.877</v>
      </c>
      <c r="BD551">
        <v>0.95440000000000003</v>
      </c>
      <c r="BE551">
        <v>7.7400000000000024E-2</v>
      </c>
      <c r="BF551">
        <v>0.90720000000000001</v>
      </c>
      <c r="BG551">
        <v>15.11455565929127</v>
      </c>
      <c r="BH551">
        <v>14.6381</v>
      </c>
      <c r="BI551">
        <v>24.8338</v>
      </c>
      <c r="BJ551">
        <v>10.1957</v>
      </c>
      <c r="BK551">
        <v>21.339099999999998</v>
      </c>
      <c r="BL551">
        <v>4.9363787238669161</v>
      </c>
      <c r="BM551">
        <v>3.4506000000000001</v>
      </c>
      <c r="BN551">
        <v>9.4025999999999996</v>
      </c>
      <c r="BO551">
        <v>5.952</v>
      </c>
      <c r="BP551">
        <v>9.4025999999999996</v>
      </c>
      <c r="BQ551">
        <v>3.563117862282482</v>
      </c>
      <c r="BR551">
        <v>2.3149999999999999</v>
      </c>
      <c r="BS551">
        <v>4.5660999999999996</v>
      </c>
      <c r="BT551">
        <v>2.2511000000000001</v>
      </c>
      <c r="BU551">
        <v>4.5660999999999996</v>
      </c>
      <c r="BV551">
        <v>-0.18588739977877539</v>
      </c>
      <c r="BW551">
        <v>-0.69020000000000004</v>
      </c>
      <c r="BX551">
        <v>3.2077</v>
      </c>
      <c r="BY551">
        <v>3.8978999999999999</v>
      </c>
      <c r="BZ551">
        <v>3.0617999999999999</v>
      </c>
      <c r="CA551">
        <v>-3.3772807474304041</v>
      </c>
      <c r="CB551">
        <v>-7.6279000000000003</v>
      </c>
      <c r="CC551">
        <v>-2.5480999999999998</v>
      </c>
      <c r="CD551">
        <v>5.0798000000000014</v>
      </c>
      <c r="CE551">
        <v>-7.6279000000000003</v>
      </c>
      <c r="CF551">
        <v>54.262464941364328</v>
      </c>
      <c r="CG551">
        <v>43.4</v>
      </c>
      <c r="CH551">
        <v>77.599999999999994</v>
      </c>
      <c r="CI551">
        <v>34.200000000000003</v>
      </c>
      <c r="CJ551">
        <v>43.4</v>
      </c>
      <c r="CK551">
        <v>16.398976746760621</v>
      </c>
      <c r="CL551">
        <v>12</v>
      </c>
      <c r="CM551">
        <v>28.5</v>
      </c>
      <c r="CN551">
        <v>16.5</v>
      </c>
      <c r="CO551">
        <v>12.6</v>
      </c>
      <c r="CP551">
        <v>25.378917637679749</v>
      </c>
      <c r="CQ551">
        <v>23.4</v>
      </c>
      <c r="CR551">
        <v>40.4</v>
      </c>
      <c r="CS551">
        <v>17</v>
      </c>
      <c r="CT551">
        <v>40.4</v>
      </c>
      <c r="CU551">
        <v>9.8575478185729768</v>
      </c>
      <c r="CV551">
        <v>9.6</v>
      </c>
      <c r="CW551">
        <v>11.5</v>
      </c>
      <c r="CX551">
        <v>1.9</v>
      </c>
      <c r="CY551">
        <v>9.8000000000000007</v>
      </c>
      <c r="CZ551">
        <v>55.747339818597183</v>
      </c>
      <c r="DA551">
        <v>36</v>
      </c>
      <c r="DB551">
        <v>70.900000000000006</v>
      </c>
      <c r="DC551">
        <v>34.900000000000013</v>
      </c>
      <c r="DD551">
        <v>36</v>
      </c>
      <c r="DE551">
        <v>5.3336402737968784</v>
      </c>
      <c r="DF551">
        <v>1.3</v>
      </c>
      <c r="DG551">
        <v>17.2</v>
      </c>
      <c r="DH551">
        <v>15.9</v>
      </c>
      <c r="DI551">
        <v>2.4</v>
      </c>
      <c r="DJ551">
        <v>0.24836573924279479</v>
      </c>
      <c r="DK551">
        <v>0.18894209838920331</v>
      </c>
      <c r="DL551">
        <v>0.39571647118816933</v>
      </c>
      <c r="DM551">
        <v>0.20677437279896599</v>
      </c>
      <c r="DN551">
        <v>0.18894209838920331</v>
      </c>
      <c r="DO551">
        <v>3.1164361954878981</v>
      </c>
      <c r="DP551">
        <v>2.9567359999999998</v>
      </c>
      <c r="DQ551">
        <v>3.9113199999999999</v>
      </c>
      <c r="DR551">
        <v>0.9545840000000001</v>
      </c>
      <c r="DS551">
        <v>2.9567359999999998</v>
      </c>
      <c r="DT551">
        <v>6.2309473943044074</v>
      </c>
      <c r="DU551">
        <v>5.6345729999999996</v>
      </c>
      <c r="DV551">
        <v>7.1086130000000001</v>
      </c>
      <c r="DW551">
        <v>1.47404</v>
      </c>
      <c r="DX551">
        <v>5.6730980000000004</v>
      </c>
      <c r="DY551">
        <v>3.127672565483163</v>
      </c>
      <c r="DZ551">
        <v>2.9712139999999998</v>
      </c>
      <c r="EA551">
        <v>3.9874139999999998</v>
      </c>
      <c r="EB551">
        <v>1.0162</v>
      </c>
      <c r="EC551">
        <v>3.5931280000000001</v>
      </c>
      <c r="ED551">
        <v>6.9930354915201232</v>
      </c>
      <c r="EE551">
        <v>6.263001</v>
      </c>
      <c r="EF551">
        <v>7.4413499999999999</v>
      </c>
      <c r="EG551">
        <v>1.1783490000000001</v>
      </c>
      <c r="EH551">
        <v>6.4638119999999999</v>
      </c>
      <c r="EI551">
        <v>7.6850793763948086</v>
      </c>
      <c r="EJ551">
        <v>7.5867129999999996</v>
      </c>
      <c r="EK551">
        <v>8.6707630000000009</v>
      </c>
      <c r="EL551">
        <v>1.0840500000000011</v>
      </c>
      <c r="EM551">
        <v>8.6707630000000009</v>
      </c>
      <c r="EN551">
        <v>18.610291868530989</v>
      </c>
      <c r="EO551">
        <v>16.957750000000001</v>
      </c>
      <c r="EP551">
        <v>22.710419999999999</v>
      </c>
      <c r="EQ551">
        <v>5.7526699999999984</v>
      </c>
      <c r="ER551">
        <v>16.957750000000001</v>
      </c>
      <c r="ES551">
        <v>6.0170572868215588</v>
      </c>
      <c r="ET551">
        <v>5.9870599999999996</v>
      </c>
      <c r="EU551">
        <v>8.9665599999999994</v>
      </c>
      <c r="EV551">
        <v>2.9794999999999998</v>
      </c>
      <c r="EW551">
        <v>7.1471400000000003</v>
      </c>
      <c r="EX551">
        <v>12.59323458170943</v>
      </c>
      <c r="EY551">
        <v>9.8106100000000005</v>
      </c>
      <c r="EZ551">
        <v>16.448840000000001</v>
      </c>
      <c r="FA551">
        <v>6.6382300000000001</v>
      </c>
      <c r="FB551">
        <v>9.8106100000000005</v>
      </c>
      <c r="FC551">
        <v>0.48027885850089269</v>
      </c>
      <c r="FD551">
        <v>0.4376314391132865</v>
      </c>
      <c r="FE551">
        <v>0.58609153852764451</v>
      </c>
      <c r="FF551">
        <v>0.148460099414358</v>
      </c>
      <c r="FG551">
        <v>0.4376314391132865</v>
      </c>
      <c r="FH551">
        <v>2.0942342631959789</v>
      </c>
      <c r="FI551">
        <v>1.35859152720837</v>
      </c>
      <c r="FJ551">
        <v>2.6521524022258789</v>
      </c>
      <c r="FK551">
        <v>1.29356087501751</v>
      </c>
      <c r="FL551">
        <v>1.372662351653948</v>
      </c>
      <c r="FM551">
        <v>33.490708707978932</v>
      </c>
      <c r="FN551">
        <v>31.72</v>
      </c>
      <c r="FO551">
        <v>35.33</v>
      </c>
      <c r="FP551">
        <v>3.609999999999999</v>
      </c>
      <c r="FQ551">
        <v>34.340000000000003</v>
      </c>
      <c r="FR551">
        <v>312.08735526674462</v>
      </c>
      <c r="FS551">
        <v>287.33539000000002</v>
      </c>
      <c r="FT551">
        <v>315.51605000000001</v>
      </c>
      <c r="FU551">
        <v>28.180659999999989</v>
      </c>
      <c r="FV551">
        <v>305.83676000000003</v>
      </c>
      <c r="FW551">
        <v>0.75043848134973279</v>
      </c>
      <c r="FX551">
        <v>0.74326800000000004</v>
      </c>
      <c r="FY551">
        <v>0.8054</v>
      </c>
      <c r="FZ551">
        <v>6.2131999999999972E-2</v>
      </c>
      <c r="GA551">
        <v>0.76193699999999998</v>
      </c>
      <c r="GB551">
        <v>18</v>
      </c>
      <c r="GC551">
        <v>314</v>
      </c>
    </row>
    <row r="552" spans="1:185" x14ac:dyDescent="0.3">
      <c r="A552" s="36" t="s">
        <v>2327</v>
      </c>
      <c r="B552">
        <v>-4.4757151773947332E-2</v>
      </c>
      <c r="C552">
        <v>1.8287982971764021</v>
      </c>
      <c r="D552">
        <v>2.3745420690092809</v>
      </c>
      <c r="E552">
        <v>-1.3041191202751961</v>
      </c>
      <c r="F552">
        <v>-0.59013288846869782</v>
      </c>
      <c r="G552">
        <v>1.894212761566308</v>
      </c>
      <c r="H552">
        <v>-54.132506176726928</v>
      </c>
      <c r="I552">
        <v>0.7241025912727328</v>
      </c>
      <c r="J552">
        <v>0.60097043347349688</v>
      </c>
      <c r="K552">
        <v>0.3273443830561743</v>
      </c>
      <c r="L552">
        <v>0.16058125144218091</v>
      </c>
      <c r="M552">
        <v>0.21551154532205319</v>
      </c>
      <c r="N552">
        <v>0.26692151740136799</v>
      </c>
      <c r="O552">
        <v>-0.2457605498384699</v>
      </c>
      <c r="P552">
        <v>2.116096756289805E-2</v>
      </c>
      <c r="Q552">
        <v>-0.1122988094559304</v>
      </c>
      <c r="R552">
        <v>2.3630702660853559E-2</v>
      </c>
      <c r="S552">
        <v>1.2592259472031559</v>
      </c>
      <c r="T552">
        <v>-0.65964525265980123</v>
      </c>
      <c r="U552">
        <v>-0.52650778549510191</v>
      </c>
      <c r="V552">
        <v>1.974767961170621</v>
      </c>
      <c r="W552">
        <v>1.9684204452737331</v>
      </c>
      <c r="X552">
        <v>0.20188821952940389</v>
      </c>
      <c r="Y552">
        <v>0.19754965087021351</v>
      </c>
      <c r="Z552">
        <v>6.2249501393019713E-2</v>
      </c>
      <c r="AA552">
        <v>7.443373354865615E-2</v>
      </c>
      <c r="AB552">
        <v>61.232243393213068</v>
      </c>
      <c r="AC552">
        <v>-0.41875533131271231</v>
      </c>
      <c r="AD552">
        <v>1.972014632090799</v>
      </c>
      <c r="AE552">
        <v>0.6206435508421162</v>
      </c>
      <c r="AF552">
        <v>0.61630498218292573</v>
      </c>
      <c r="AG552">
        <v>0.86002120535286986</v>
      </c>
      <c r="AH552">
        <v>2.2111740797868991E-2</v>
      </c>
      <c r="AI552">
        <v>60.75804500349161</v>
      </c>
      <c r="AJ552">
        <v>-67.270455442183959</v>
      </c>
      <c r="AK552">
        <v>42.669566989532683</v>
      </c>
      <c r="AL552">
        <v>206.87498226166051</v>
      </c>
      <c r="AM552">
        <v>83.572729493616933</v>
      </c>
      <c r="AN552">
        <v>139.15800074984239</v>
      </c>
      <c r="AO552">
        <v>42.397943686350352</v>
      </c>
      <c r="AP552">
        <v>91.23579695962556</v>
      </c>
      <c r="AQ552">
        <v>15.779764685093321</v>
      </c>
      <c r="AR552">
        <v>3.5368662364899781</v>
      </c>
      <c r="AS552">
        <v>10.418926565689549</v>
      </c>
      <c r="AT552">
        <v>-3.7529873349228029</v>
      </c>
      <c r="AU552">
        <v>-5.1091844265594863E-2</v>
      </c>
      <c r="AV552">
        <v>-3.7018954906572081</v>
      </c>
      <c r="AW552">
        <v>1.2354192304696581</v>
      </c>
      <c r="AX552">
        <v>1.1155999999999999</v>
      </c>
      <c r="AY552">
        <v>1.4227000000000001</v>
      </c>
      <c r="AZ552">
        <v>0.30710000000000021</v>
      </c>
      <c r="BA552">
        <v>1.4227000000000001</v>
      </c>
      <c r="BB552">
        <v>0.95073626779081633</v>
      </c>
      <c r="BC552">
        <v>0.92989999999999995</v>
      </c>
      <c r="BD552">
        <v>0.9587</v>
      </c>
      <c r="BE552">
        <v>2.8800000000000051E-2</v>
      </c>
      <c r="BF552">
        <v>0.92989999999999995</v>
      </c>
      <c r="BG552">
        <v>14.61787603935959</v>
      </c>
      <c r="BH552">
        <v>13.1251</v>
      </c>
      <c r="BI552">
        <v>18.058</v>
      </c>
      <c r="BJ552">
        <v>4.9329000000000001</v>
      </c>
      <c r="BK552">
        <v>18.058</v>
      </c>
      <c r="BL552">
        <v>4.9480605707865442</v>
      </c>
      <c r="BM552">
        <v>4.6204999999999998</v>
      </c>
      <c r="BN552">
        <v>5.7074999999999996</v>
      </c>
      <c r="BO552">
        <v>1.087</v>
      </c>
      <c r="BP552">
        <v>5.7074999999999996</v>
      </c>
      <c r="BQ552">
        <v>3.186228797204441</v>
      </c>
      <c r="BR552">
        <v>3.0785999999999998</v>
      </c>
      <c r="BS552">
        <v>3.3654999999999999</v>
      </c>
      <c r="BT552">
        <v>0.28690000000000021</v>
      </c>
      <c r="BU552">
        <v>3.3654999999999999</v>
      </c>
      <c r="BV552">
        <v>0.54063200591614113</v>
      </c>
      <c r="BW552">
        <v>0.2072</v>
      </c>
      <c r="BX552">
        <v>1.1089</v>
      </c>
      <c r="BY552">
        <v>0.90169999999999995</v>
      </c>
      <c r="BZ552">
        <v>1.1089</v>
      </c>
      <c r="CA552">
        <v>-3.726837893004566</v>
      </c>
      <c r="CB552">
        <v>-4.4743000000000004</v>
      </c>
      <c r="CC552">
        <v>-3.4277000000000002</v>
      </c>
      <c r="CD552">
        <v>1.0466</v>
      </c>
      <c r="CE552">
        <v>-4.4743000000000004</v>
      </c>
      <c r="CF552">
        <v>47.922203790216798</v>
      </c>
      <c r="CG552">
        <v>43.3</v>
      </c>
      <c r="CH552">
        <v>50.4</v>
      </c>
      <c r="CI552">
        <v>7.1000000000000014</v>
      </c>
      <c r="CJ552">
        <v>43.3</v>
      </c>
      <c r="CK552">
        <v>14.9124000866616</v>
      </c>
      <c r="CL552">
        <v>14.2</v>
      </c>
      <c r="CM552">
        <v>15.4</v>
      </c>
      <c r="CN552">
        <v>1.2000000000000011</v>
      </c>
      <c r="CO552">
        <v>14.4</v>
      </c>
      <c r="CP552">
        <v>23.275957047958279</v>
      </c>
      <c r="CQ552">
        <v>21.5</v>
      </c>
      <c r="CR552">
        <v>27.3</v>
      </c>
      <c r="CS552">
        <v>5.8000000000000007</v>
      </c>
      <c r="CT552">
        <v>26.5</v>
      </c>
      <c r="CU552">
        <v>9.0815186792277611</v>
      </c>
      <c r="CV552">
        <v>9</v>
      </c>
      <c r="CW552">
        <v>9.1999999999999993</v>
      </c>
      <c r="CX552">
        <v>0.19999999999999929</v>
      </c>
      <c r="CY552">
        <v>9.1999999999999993</v>
      </c>
      <c r="CZ552">
        <v>17.59437973457015</v>
      </c>
      <c r="DA552">
        <v>10.9</v>
      </c>
      <c r="DB552">
        <v>21.2</v>
      </c>
      <c r="DC552">
        <v>10.3</v>
      </c>
      <c r="DD552">
        <v>10.9</v>
      </c>
      <c r="DE552">
        <v>5.508312724913357</v>
      </c>
      <c r="DF552">
        <v>3.9</v>
      </c>
      <c r="DG552">
        <v>6.4</v>
      </c>
      <c r="DH552">
        <v>2.5</v>
      </c>
      <c r="DI552">
        <v>5.2</v>
      </c>
      <c r="DJ552">
        <v>0.52626455728602306</v>
      </c>
      <c r="DK552">
        <v>0.45387840670859542</v>
      </c>
      <c r="DL552">
        <v>0.56692913385826771</v>
      </c>
      <c r="DM552">
        <v>0.11305072714967231</v>
      </c>
      <c r="DN552">
        <v>0.45387840670859542</v>
      </c>
      <c r="DO552">
        <v>2.835801452196518</v>
      </c>
      <c r="DP552">
        <v>2.8022070000000001</v>
      </c>
      <c r="DQ552">
        <v>2.8504510000000001</v>
      </c>
      <c r="DR552">
        <v>4.8243999999999947E-2</v>
      </c>
      <c r="DS552">
        <v>2.8331499999999998</v>
      </c>
      <c r="DT552">
        <v>4.6390671383883957</v>
      </c>
      <c r="DU552">
        <v>4.6012250000000003</v>
      </c>
      <c r="DV552">
        <v>4.6881310000000003</v>
      </c>
      <c r="DW552">
        <v>8.6905999999999928E-2</v>
      </c>
      <c r="DX552">
        <v>4.6012250000000003</v>
      </c>
      <c r="DY552">
        <v>2.835801452196518</v>
      </c>
      <c r="DZ552">
        <v>2.8022070000000001</v>
      </c>
      <c r="EA552">
        <v>2.8504510000000001</v>
      </c>
      <c r="EB552">
        <v>4.8243999999999947E-2</v>
      </c>
      <c r="EC552">
        <v>2.8331499999999998</v>
      </c>
      <c r="ED552">
        <v>4.6390671383883957</v>
      </c>
      <c r="EE552">
        <v>4.6012250000000003</v>
      </c>
      <c r="EF552">
        <v>4.6881310000000003</v>
      </c>
      <c r="EG552">
        <v>8.6905999999999928E-2</v>
      </c>
      <c r="EH552">
        <v>4.6012250000000003</v>
      </c>
      <c r="EI552">
        <v>6.3344516297220146</v>
      </c>
      <c r="EJ552">
        <v>5.9332310000000001</v>
      </c>
      <c r="EK552">
        <v>6.9984830000000002</v>
      </c>
      <c r="EL552">
        <v>1.0652520000000001</v>
      </c>
      <c r="EM552">
        <v>6.9023560000000002</v>
      </c>
      <c r="EN552">
        <v>12.621720076794981</v>
      </c>
      <c r="EO552">
        <v>10.17658</v>
      </c>
      <c r="EP552">
        <v>13.72193</v>
      </c>
      <c r="EQ552">
        <v>3.5453500000000009</v>
      </c>
      <c r="ER552">
        <v>10.17658</v>
      </c>
      <c r="ES552">
        <v>7.1547691515567404</v>
      </c>
      <c r="ET552">
        <v>7.0510299999999999</v>
      </c>
      <c r="EU552">
        <v>7.1911800000000001</v>
      </c>
      <c r="EV552">
        <v>0.14015000000000019</v>
      </c>
      <c r="EW552">
        <v>7.0928399999999998</v>
      </c>
      <c r="EX552">
        <v>5.4669509252382404</v>
      </c>
      <c r="EY552">
        <v>3.0837400000000001</v>
      </c>
      <c r="EZ552">
        <v>6.5556299999999998</v>
      </c>
      <c r="FA552">
        <v>3.4718900000000001</v>
      </c>
      <c r="FB552">
        <v>3.0837400000000001</v>
      </c>
      <c r="FC552">
        <v>0.58637055783998726</v>
      </c>
      <c r="FD552">
        <v>0.47277604440570942</v>
      </c>
      <c r="FE552">
        <v>0.63748329861427278</v>
      </c>
      <c r="FF552">
        <v>0.16470725420856339</v>
      </c>
      <c r="FG552">
        <v>0.47277604440570942</v>
      </c>
      <c r="FH552">
        <v>0.76401497978953914</v>
      </c>
      <c r="FI552">
        <v>0.4347680195803092</v>
      </c>
      <c r="FJ552">
        <v>0.91478587276558343</v>
      </c>
      <c r="FK552">
        <v>0.48001785318527418</v>
      </c>
      <c r="FL552">
        <v>0.4347680195803092</v>
      </c>
      <c r="FM552">
        <v>27.832041841586861</v>
      </c>
      <c r="FN552">
        <v>25.95</v>
      </c>
      <c r="FO552">
        <v>29.34</v>
      </c>
      <c r="FP552">
        <v>3.390000000000001</v>
      </c>
      <c r="FQ552">
        <v>27.45</v>
      </c>
      <c r="FR552">
        <v>174.7505297139719</v>
      </c>
      <c r="FS552">
        <v>170.01304999999999</v>
      </c>
      <c r="FT552">
        <v>176.78852000000001</v>
      </c>
      <c r="FU552">
        <v>6.7754700000000128</v>
      </c>
      <c r="FV552">
        <v>170.01304999999999</v>
      </c>
      <c r="FW552">
        <v>0.84579327932765846</v>
      </c>
      <c r="FX552">
        <v>0.83781600000000001</v>
      </c>
      <c r="FY552">
        <v>0.86499000000000004</v>
      </c>
      <c r="FZ552">
        <v>2.7174000000000031E-2</v>
      </c>
      <c r="GA552">
        <v>0.86499000000000004</v>
      </c>
      <c r="GB552">
        <v>5</v>
      </c>
      <c r="GC552">
        <v>11</v>
      </c>
    </row>
    <row r="553" spans="1:185" x14ac:dyDescent="0.3">
      <c r="A553" s="36" t="s">
        <v>2330</v>
      </c>
      <c r="B553">
        <v>-3.8546266222543861E-2</v>
      </c>
      <c r="C553">
        <v>1.8660361110988379</v>
      </c>
      <c r="D553">
        <v>1.9911298211649171</v>
      </c>
      <c r="E553">
        <v>-0.83444426920929016</v>
      </c>
      <c r="F553">
        <v>-0.79103503287944987</v>
      </c>
      <c r="G553">
        <v>1.6254721976841899</v>
      </c>
      <c r="H553">
        <v>-54.103941894593163</v>
      </c>
      <c r="I553">
        <v>0.72686546212045111</v>
      </c>
      <c r="J553">
        <v>0.50952598657642845</v>
      </c>
      <c r="K553">
        <v>0.39277975488614097</v>
      </c>
      <c r="L553">
        <v>0.26610238815354592</v>
      </c>
      <c r="M553">
        <v>0.27656019501850693</v>
      </c>
      <c r="N553">
        <v>0.27874560512787361</v>
      </c>
      <c r="O553">
        <v>-0.2557008513128804</v>
      </c>
      <c r="P553">
        <v>2.3044753814993289E-2</v>
      </c>
      <c r="Q553">
        <v>-0.1163266592595176</v>
      </c>
      <c r="R553">
        <v>2.4279012295371109E-2</v>
      </c>
      <c r="S553">
        <v>1.5155711323078831</v>
      </c>
      <c r="T553">
        <v>-0.73272030974408819</v>
      </c>
      <c r="U553">
        <v>-0.71087330285336181</v>
      </c>
      <c r="V553">
        <v>1.9682016092294901</v>
      </c>
      <c r="W553">
        <v>1.9628165553394259</v>
      </c>
      <c r="X553">
        <v>0.24199521414549111</v>
      </c>
      <c r="Y553">
        <v>0.21159500109161519</v>
      </c>
      <c r="Z553">
        <v>7.5142352269911034E-2</v>
      </c>
      <c r="AA553">
        <v>8.5947434744922724E-2</v>
      </c>
      <c r="AB553">
        <v>64.892817563585041</v>
      </c>
      <c r="AC553">
        <v>-0.42727151258404822</v>
      </c>
      <c r="AD553">
        <v>1.9696575409863011</v>
      </c>
      <c r="AE553">
        <v>0.66926672672953935</v>
      </c>
      <c r="AF553">
        <v>0.61917232933177557</v>
      </c>
      <c r="AG553">
        <v>0.70835193583452027</v>
      </c>
      <c r="AH553">
        <v>2.4753442947630939E-2</v>
      </c>
      <c r="AI553">
        <v>111.25404234763469</v>
      </c>
      <c r="AJ553">
        <v>20.38806334677432</v>
      </c>
      <c r="AK553">
        <v>43.59804328383774</v>
      </c>
      <c r="AL553">
        <v>269.77604198286042</v>
      </c>
      <c r="AM553">
        <v>148.85432000997221</v>
      </c>
      <c r="AN553">
        <v>239.8384138401596</v>
      </c>
      <c r="AO553">
        <v>77.07152590093196</v>
      </c>
      <c r="AP553">
        <v>192.52093182537939</v>
      </c>
      <c r="AQ553">
        <v>17.091940285463821</v>
      </c>
      <c r="AR553">
        <v>4.1678648090672761</v>
      </c>
      <c r="AS553">
        <v>10.64581019712965</v>
      </c>
      <c r="AT553">
        <v>-8.1940595841027459</v>
      </c>
      <c r="AU553">
        <v>-3.8221512275093188</v>
      </c>
      <c r="AV553">
        <v>-4.3719083565934262</v>
      </c>
      <c r="AW553">
        <v>1.5650527928207321</v>
      </c>
      <c r="AX553">
        <v>0.57030000000000003</v>
      </c>
      <c r="AY553">
        <v>3.4098999999999999</v>
      </c>
      <c r="AZ553">
        <v>2.8395999999999999</v>
      </c>
      <c r="BA553">
        <v>3.4098999999999999</v>
      </c>
      <c r="BB553">
        <v>0.95525102372869908</v>
      </c>
      <c r="BC553">
        <v>0.91249999999999998</v>
      </c>
      <c r="BD553">
        <v>0.97089999999999999</v>
      </c>
      <c r="BE553">
        <v>5.8400000000000007E-2</v>
      </c>
      <c r="BF553">
        <v>0.91249999999999998</v>
      </c>
      <c r="BG553">
        <v>14.16409370231279</v>
      </c>
      <c r="BH553">
        <v>11.558199999999999</v>
      </c>
      <c r="BI553">
        <v>20.6799</v>
      </c>
      <c r="BJ553">
        <v>9.1217000000000006</v>
      </c>
      <c r="BK553">
        <v>20.6799</v>
      </c>
      <c r="BL553">
        <v>6.0664688060029528</v>
      </c>
      <c r="BM553">
        <v>4.6806999999999999</v>
      </c>
      <c r="BN553">
        <v>7.9766000000000004</v>
      </c>
      <c r="BO553">
        <v>3.2959000000000001</v>
      </c>
      <c r="BP553">
        <v>6.0076999999999998</v>
      </c>
      <c r="BQ553">
        <v>3.065366300713702</v>
      </c>
      <c r="BR553">
        <v>1.9646999999999999</v>
      </c>
      <c r="BS553">
        <v>5.8316999999999997</v>
      </c>
      <c r="BT553">
        <v>3.867</v>
      </c>
      <c r="BU553">
        <v>2.4580000000000002</v>
      </c>
      <c r="BV553">
        <v>1.8078585421165569</v>
      </c>
      <c r="BW553">
        <v>-1.7161</v>
      </c>
      <c r="BX553">
        <v>2.4586000000000001</v>
      </c>
      <c r="BY553">
        <v>4.1746999999999996</v>
      </c>
      <c r="BZ553">
        <v>2.4472</v>
      </c>
      <c r="CA553">
        <v>-4.8732536548090426</v>
      </c>
      <c r="CB553">
        <v>-5.8345000000000002</v>
      </c>
      <c r="CC553">
        <v>-3.4903</v>
      </c>
      <c r="CD553">
        <v>2.3441999999999998</v>
      </c>
      <c r="CE553">
        <v>-4.9053000000000004</v>
      </c>
      <c r="CF553">
        <v>47.317482014780197</v>
      </c>
      <c r="CG553">
        <v>37.9</v>
      </c>
      <c r="CH553">
        <v>54</v>
      </c>
      <c r="CI553">
        <v>16.100000000000001</v>
      </c>
      <c r="CJ553">
        <v>37.9</v>
      </c>
      <c r="CK553">
        <v>15.05801787624984</v>
      </c>
      <c r="CL553">
        <v>9.8000000000000007</v>
      </c>
      <c r="CM553">
        <v>19.8</v>
      </c>
      <c r="CN553">
        <v>10</v>
      </c>
      <c r="CO553">
        <v>9.8000000000000007</v>
      </c>
      <c r="CP553">
        <v>33.875553635870027</v>
      </c>
      <c r="CQ553">
        <v>18.2</v>
      </c>
      <c r="CR553">
        <v>48</v>
      </c>
      <c r="CS553">
        <v>29.8</v>
      </c>
      <c r="CT553">
        <v>42.3</v>
      </c>
      <c r="CU553">
        <v>9.5998319714446492</v>
      </c>
      <c r="CV553">
        <v>9</v>
      </c>
      <c r="CW553">
        <v>12.7</v>
      </c>
      <c r="CX553">
        <v>3.6999999999999988</v>
      </c>
      <c r="CY553">
        <v>9.1</v>
      </c>
      <c r="CZ553">
        <v>39.785198884662009</v>
      </c>
      <c r="DA553">
        <v>21.6</v>
      </c>
      <c r="DB553">
        <v>64.099999999999994</v>
      </c>
      <c r="DC553">
        <v>42.499999999999993</v>
      </c>
      <c r="DD553">
        <v>22.8</v>
      </c>
      <c r="DE553">
        <v>4.7869885829516852</v>
      </c>
      <c r="DF553">
        <v>0.7</v>
      </c>
      <c r="DG553">
        <v>10.6</v>
      </c>
      <c r="DH553">
        <v>9.9</v>
      </c>
      <c r="DI553">
        <v>0.7</v>
      </c>
      <c r="DJ553">
        <v>0.24612452831566201</v>
      </c>
      <c r="DK553">
        <v>0.18799603174603169</v>
      </c>
      <c r="DL553">
        <v>0.29016657710908123</v>
      </c>
      <c r="DM553">
        <v>0.1021705453630494</v>
      </c>
      <c r="DN553">
        <v>0.18799603174603169</v>
      </c>
      <c r="DO553">
        <v>3.3236798032378321</v>
      </c>
      <c r="DP553">
        <v>2.4789780000000001</v>
      </c>
      <c r="DQ553">
        <v>4.4479439999999997</v>
      </c>
      <c r="DR553">
        <v>1.968966</v>
      </c>
      <c r="DS553">
        <v>3.4102440000000001</v>
      </c>
      <c r="DT553">
        <v>6.2185017548262902</v>
      </c>
      <c r="DU553">
        <v>5.1547970000000003</v>
      </c>
      <c r="DV553">
        <v>6.8377160000000003</v>
      </c>
      <c r="DW553">
        <v>1.6829190000000001</v>
      </c>
      <c r="DX553">
        <v>5.1547970000000003</v>
      </c>
      <c r="DY553">
        <v>3.4857580218171438</v>
      </c>
      <c r="DZ553">
        <v>2.4789780000000001</v>
      </c>
      <c r="EA553">
        <v>4.6044419999999997</v>
      </c>
      <c r="EB553">
        <v>2.125464</v>
      </c>
      <c r="EC553">
        <v>4.1502530000000002</v>
      </c>
      <c r="ED553">
        <v>6.5285484429941976</v>
      </c>
      <c r="EE553">
        <v>5.4807790000000001</v>
      </c>
      <c r="EF553">
        <v>7.1104180000000001</v>
      </c>
      <c r="EG553">
        <v>1.6296390000000001</v>
      </c>
      <c r="EH553">
        <v>6.2308000000000003</v>
      </c>
      <c r="EI553">
        <v>7.7087804377610523</v>
      </c>
      <c r="EJ553">
        <v>5.4279159999999997</v>
      </c>
      <c r="EK553">
        <v>9.0259660000000004</v>
      </c>
      <c r="EL553">
        <v>3.5980500000000011</v>
      </c>
      <c r="EM553">
        <v>8.0147340000000007</v>
      </c>
      <c r="EN553">
        <v>18.884326698219098</v>
      </c>
      <c r="EO553">
        <v>13.383190000000001</v>
      </c>
      <c r="EP553">
        <v>23.923549999999999</v>
      </c>
      <c r="EQ553">
        <v>10.54036</v>
      </c>
      <c r="ER553">
        <v>13.383190000000001</v>
      </c>
      <c r="ES553">
        <v>7.4944087897989027</v>
      </c>
      <c r="ET553">
        <v>7.3297499999999998</v>
      </c>
      <c r="EU553">
        <v>9.1998300000000004</v>
      </c>
      <c r="EV553">
        <v>1.8700800000000011</v>
      </c>
      <c r="EW553">
        <v>7.5138199999999999</v>
      </c>
      <c r="EX553">
        <v>11.3899179084202</v>
      </c>
      <c r="EY553">
        <v>5.86937</v>
      </c>
      <c r="EZ553">
        <v>16.407969999999999</v>
      </c>
      <c r="FA553">
        <v>10.538600000000001</v>
      </c>
      <c r="FB553">
        <v>5.86937</v>
      </c>
      <c r="FC553">
        <v>0.57607765438254377</v>
      </c>
      <c r="FD553">
        <v>0.40826219682394033</v>
      </c>
      <c r="FE553">
        <v>0.7298021681547805</v>
      </c>
      <c r="FF553">
        <v>0.32153997133084022</v>
      </c>
      <c r="FG553">
        <v>0.40826219682394033</v>
      </c>
      <c r="FH553">
        <v>1.5194860380901101</v>
      </c>
      <c r="FI553">
        <v>0.78114327998275179</v>
      </c>
      <c r="FJ553">
        <v>2.1831941114325168</v>
      </c>
      <c r="FK553">
        <v>1.4020508314497659</v>
      </c>
      <c r="FL553">
        <v>0.78114327998275179</v>
      </c>
      <c r="FM553">
        <v>31.961773167451209</v>
      </c>
      <c r="FN553">
        <v>29.25</v>
      </c>
      <c r="FO553">
        <v>34.99</v>
      </c>
      <c r="FP553">
        <v>5.740000000000002</v>
      </c>
      <c r="FQ553">
        <v>29.85</v>
      </c>
      <c r="FR553">
        <v>287.83019753080788</v>
      </c>
      <c r="FS553">
        <v>268.23987</v>
      </c>
      <c r="FT553">
        <v>301.96152999999998</v>
      </c>
      <c r="FU553">
        <v>33.721659999999993</v>
      </c>
      <c r="FV553">
        <v>286.2946</v>
      </c>
      <c r="FW553">
        <v>0.74755672959357999</v>
      </c>
      <c r="FX553">
        <v>0.71513499999999997</v>
      </c>
      <c r="FY553">
        <v>0.79868600000000001</v>
      </c>
      <c r="FZ553">
        <v>8.3551000000000042E-2</v>
      </c>
      <c r="GA553">
        <v>0.74814999999999998</v>
      </c>
      <c r="GB553">
        <v>33</v>
      </c>
      <c r="GC553">
        <v>889</v>
      </c>
    </row>
    <row r="554" spans="1:185" x14ac:dyDescent="0.3">
      <c r="A554" s="36" t="s">
        <v>2333</v>
      </c>
      <c r="B554">
        <v>-6.0994367295650928E-2</v>
      </c>
      <c r="C554">
        <v>1.800549485755389</v>
      </c>
      <c r="D554">
        <v>1.733852767198758</v>
      </c>
      <c r="E554">
        <v>-0.74499298233468791</v>
      </c>
      <c r="F554">
        <v>-0.67005198985585934</v>
      </c>
      <c r="G554">
        <v>1.4150447590288839</v>
      </c>
      <c r="H554">
        <v>-54.195669257237341</v>
      </c>
      <c r="I554">
        <v>0.30416299216917558</v>
      </c>
      <c r="J554">
        <v>0.72222967767293234</v>
      </c>
      <c r="K554">
        <v>0.26697959293403378</v>
      </c>
      <c r="L554">
        <v>-6.3354144603800636E-2</v>
      </c>
      <c r="M554">
        <v>7.5474762962676675E-2</v>
      </c>
      <c r="N554">
        <v>0.26771115581797977</v>
      </c>
      <c r="O554">
        <v>-0.23095598873331161</v>
      </c>
      <c r="P554">
        <v>3.6755167084668167E-2</v>
      </c>
      <c r="Q554">
        <v>-9.7099996107249148E-2</v>
      </c>
      <c r="R554">
        <v>1.7624543669334421E-2</v>
      </c>
      <c r="S554">
        <v>0.74666695870738486</v>
      </c>
      <c r="T554">
        <v>-0.52165940716823378</v>
      </c>
      <c r="U554">
        <v>-0.51720925196889278</v>
      </c>
      <c r="V554">
        <v>1.9729586934968859</v>
      </c>
      <c r="W554">
        <v>1.9691787075215601</v>
      </c>
      <c r="X554">
        <v>0.19897249768628969</v>
      </c>
      <c r="Y554">
        <v>0.19657675713632849</v>
      </c>
      <c r="Z554">
        <v>2.2350342174004931E-2</v>
      </c>
      <c r="AA554">
        <v>2.581757583847389E-2</v>
      </c>
      <c r="AB554">
        <v>52.431942479596671</v>
      </c>
      <c r="AC554">
        <v>-0.38371527033347119</v>
      </c>
      <c r="AD554">
        <v>1.952381534367891</v>
      </c>
      <c r="AE554">
        <v>0.58268776801976074</v>
      </c>
      <c r="AF554">
        <v>0.58029202746979969</v>
      </c>
      <c r="AG554">
        <v>0.71562183368788368</v>
      </c>
      <c r="AH554">
        <v>4.7994837256553494E-3</v>
      </c>
      <c r="AI554">
        <v>341.53258541701842</v>
      </c>
      <c r="AJ554">
        <v>315.70074106769869</v>
      </c>
      <c r="AK554">
        <v>339.58885888846117</v>
      </c>
      <c r="AL554">
        <v>369.30820910046941</v>
      </c>
      <c r="AM554">
        <v>140.72173071901591</v>
      </c>
      <c r="AN554">
        <v>205.37322167554069</v>
      </c>
      <c r="AO554">
        <v>80.237107151552209</v>
      </c>
      <c r="AP554">
        <v>154.95086758708959</v>
      </c>
      <c r="AQ554">
        <v>16.610777688796531</v>
      </c>
      <c r="AR554">
        <v>3.6566287488659079</v>
      </c>
      <c r="AS554">
        <v>10.508664559495591</v>
      </c>
      <c r="AT554">
        <v>-6.860688209203297</v>
      </c>
      <c r="AU554">
        <v>-3.840590417125751</v>
      </c>
      <c r="AV554">
        <v>-3.0200977920775451</v>
      </c>
      <c r="AW554">
        <v>1.194161629056965</v>
      </c>
      <c r="AX554">
        <v>1.0622</v>
      </c>
      <c r="AY554">
        <v>1.4873000000000001</v>
      </c>
      <c r="AZ554">
        <v>0.42509999999999998</v>
      </c>
      <c r="BA554">
        <v>1.3957999999999999</v>
      </c>
      <c r="BB554">
        <v>0.9595337061224728</v>
      </c>
      <c r="BC554">
        <v>0.89170000000000005</v>
      </c>
      <c r="BD554">
        <v>0.96279999999999999</v>
      </c>
      <c r="BE554">
        <v>7.1099999999999941E-2</v>
      </c>
      <c r="BF554">
        <v>0.92510000000000003</v>
      </c>
      <c r="BG554">
        <v>13.76291377019052</v>
      </c>
      <c r="BH554">
        <v>13.1243</v>
      </c>
      <c r="BI554">
        <v>23.189699999999998</v>
      </c>
      <c r="BJ554">
        <v>10.0654</v>
      </c>
      <c r="BK554">
        <v>19.033300000000001</v>
      </c>
      <c r="BL554">
        <v>2.5059859612428159</v>
      </c>
      <c r="BM554">
        <v>1.5956999999999999</v>
      </c>
      <c r="BN554">
        <v>6.0641999999999996</v>
      </c>
      <c r="BO554">
        <v>4.4684999999999997</v>
      </c>
      <c r="BP554">
        <v>6.0641999999999996</v>
      </c>
      <c r="BQ554">
        <v>1.398675642908328</v>
      </c>
      <c r="BR554">
        <v>0.84530000000000005</v>
      </c>
      <c r="BS554">
        <v>2.6646000000000001</v>
      </c>
      <c r="BT554">
        <v>1.8192999999999999</v>
      </c>
      <c r="BU554">
        <v>2.6646000000000001</v>
      </c>
      <c r="BV554">
        <v>0.56721646502925249</v>
      </c>
      <c r="BW554">
        <v>-6.3200000000000006E-2</v>
      </c>
      <c r="BX554">
        <v>2.2818999999999998</v>
      </c>
      <c r="BY554">
        <v>2.3451</v>
      </c>
      <c r="BZ554">
        <v>2.2818999999999998</v>
      </c>
      <c r="CA554">
        <v>-1.9659136415966989</v>
      </c>
      <c r="CB554">
        <v>-4.9465000000000003</v>
      </c>
      <c r="CC554">
        <v>-1.0953999999999999</v>
      </c>
      <c r="CD554">
        <v>3.8511000000000011</v>
      </c>
      <c r="CE554">
        <v>-4.9465000000000003</v>
      </c>
      <c r="CF554">
        <v>50.422354088451179</v>
      </c>
      <c r="CG554">
        <v>40.799999999999997</v>
      </c>
      <c r="CH554">
        <v>75.599999999999994</v>
      </c>
      <c r="CI554">
        <v>34.799999999999997</v>
      </c>
      <c r="CJ554">
        <v>40.799999999999997</v>
      </c>
      <c r="CK554">
        <v>16.05908667606473</v>
      </c>
      <c r="CL554">
        <v>10.7</v>
      </c>
      <c r="CM554">
        <v>29.7</v>
      </c>
      <c r="CN554">
        <v>19</v>
      </c>
      <c r="CO554">
        <v>10.7</v>
      </c>
      <c r="CP554">
        <v>23.436587081421969</v>
      </c>
      <c r="CQ554">
        <v>22.4</v>
      </c>
      <c r="CR554">
        <v>32.6</v>
      </c>
      <c r="CS554">
        <v>10.199999999999999</v>
      </c>
      <c r="CT554">
        <v>25.9</v>
      </c>
      <c r="CU554">
        <v>9.5986348890839501</v>
      </c>
      <c r="CV554">
        <v>9.5</v>
      </c>
      <c r="CW554">
        <v>9.9</v>
      </c>
      <c r="CX554">
        <v>0.40000000000000041</v>
      </c>
      <c r="CY554">
        <v>9.8000000000000007</v>
      </c>
      <c r="CZ554">
        <v>56.396898175042203</v>
      </c>
      <c r="DA554">
        <v>34.299999999999997</v>
      </c>
      <c r="DB554">
        <v>68</v>
      </c>
      <c r="DC554">
        <v>33.700000000000003</v>
      </c>
      <c r="DD554">
        <v>50.3</v>
      </c>
      <c r="DE554">
        <v>6.3426348983335918</v>
      </c>
      <c r="DF554">
        <v>0.9</v>
      </c>
      <c r="DG554">
        <v>18.600000000000001</v>
      </c>
      <c r="DH554">
        <v>17.7</v>
      </c>
      <c r="DI554">
        <v>0.9</v>
      </c>
      <c r="DJ554">
        <v>0.32848743785315859</v>
      </c>
      <c r="DK554">
        <v>0.24817518248175191</v>
      </c>
      <c r="DL554">
        <v>0.5842349304482225</v>
      </c>
      <c r="DM554">
        <v>0.33605974796647059</v>
      </c>
      <c r="DN554">
        <v>0.24817518248175191</v>
      </c>
      <c r="DO554">
        <v>3.076066243609445</v>
      </c>
      <c r="DP554">
        <v>2.937767</v>
      </c>
      <c r="DQ554">
        <v>3.2141169999999999</v>
      </c>
      <c r="DR554">
        <v>0.27634999999999987</v>
      </c>
      <c r="DS554">
        <v>2.9638900000000001</v>
      </c>
      <c r="DT554">
        <v>6.0003799962629181</v>
      </c>
      <c r="DU554">
        <v>3.7105139999999999</v>
      </c>
      <c r="DV554">
        <v>6.5231500000000002</v>
      </c>
      <c r="DW554">
        <v>2.8126359999999999</v>
      </c>
      <c r="DX554">
        <v>3.7105139999999999</v>
      </c>
      <c r="DY554">
        <v>3.0762887207596679</v>
      </c>
      <c r="DZ554">
        <v>2.9725540000000001</v>
      </c>
      <c r="EA554">
        <v>3.230982</v>
      </c>
      <c r="EB554">
        <v>0.25842799999999988</v>
      </c>
      <c r="EC554">
        <v>3.230982</v>
      </c>
      <c r="ED554">
        <v>7.0270306841025523</v>
      </c>
      <c r="EE554">
        <v>5.4104859999999997</v>
      </c>
      <c r="EF554">
        <v>7.3416790000000001</v>
      </c>
      <c r="EG554">
        <v>1.9311929999999999</v>
      </c>
      <c r="EH554">
        <v>5.7776630000000004</v>
      </c>
      <c r="EI554">
        <v>5.9784464183901376</v>
      </c>
      <c r="EJ554">
        <v>5.7709989999999998</v>
      </c>
      <c r="EK554">
        <v>9.281625</v>
      </c>
      <c r="EL554">
        <v>3.5106259999999998</v>
      </c>
      <c r="EM554">
        <v>8.7821169999999995</v>
      </c>
      <c r="EN554">
        <v>17.025344683327958</v>
      </c>
      <c r="EO554">
        <v>10.617459999999999</v>
      </c>
      <c r="EP554">
        <v>20.987839999999998</v>
      </c>
      <c r="EQ554">
        <v>10.370380000000001</v>
      </c>
      <c r="ER554">
        <v>10.617459999999999</v>
      </c>
      <c r="ES554">
        <v>6.2851298112951932</v>
      </c>
      <c r="ET554">
        <v>5.7125399999999997</v>
      </c>
      <c r="EU554">
        <v>9.4478200000000001</v>
      </c>
      <c r="EV554">
        <v>3.7352799999999999</v>
      </c>
      <c r="EW554">
        <v>5.7125399999999997</v>
      </c>
      <c r="EX554">
        <v>10.740214872032769</v>
      </c>
      <c r="EY554">
        <v>4.9049199999999997</v>
      </c>
      <c r="EZ554">
        <v>14.324909999999999</v>
      </c>
      <c r="FA554">
        <v>9.4199899999999985</v>
      </c>
      <c r="FB554">
        <v>4.9049199999999997</v>
      </c>
      <c r="FC554">
        <v>0.57442972963136896</v>
      </c>
      <c r="FD554">
        <v>0.35822973282557358</v>
      </c>
      <c r="FE554">
        <v>0.70812306481831677</v>
      </c>
      <c r="FF554">
        <v>0.3498933319927432</v>
      </c>
      <c r="FG554">
        <v>0.35822973282557358</v>
      </c>
      <c r="FH554">
        <v>1.726478222010799</v>
      </c>
      <c r="FI554">
        <v>0.85862330942102816</v>
      </c>
      <c r="FJ554">
        <v>2.3390204953366251</v>
      </c>
      <c r="FK554">
        <v>1.4803971859155971</v>
      </c>
      <c r="FL554">
        <v>0.85862330942102816</v>
      </c>
      <c r="FM554">
        <v>29.69414308288944</v>
      </c>
      <c r="FN554">
        <v>27.53</v>
      </c>
      <c r="FO554">
        <v>33.4</v>
      </c>
      <c r="FP554">
        <v>5.8699999999999974</v>
      </c>
      <c r="FQ554">
        <v>30.17</v>
      </c>
      <c r="FR554">
        <v>255.06181361729369</v>
      </c>
      <c r="FS554">
        <v>231.81467000000001</v>
      </c>
      <c r="FT554">
        <v>257.88476000000003</v>
      </c>
      <c r="FU554">
        <v>26.070090000000022</v>
      </c>
      <c r="FV554">
        <v>250.97748999999999</v>
      </c>
      <c r="FW554">
        <v>0.779892112723508</v>
      </c>
      <c r="FX554">
        <v>0.77246000000000004</v>
      </c>
      <c r="FY554">
        <v>0.84642799999999996</v>
      </c>
      <c r="FZ554">
        <v>7.3967999999999923E-2</v>
      </c>
      <c r="GA554">
        <v>0.789296</v>
      </c>
      <c r="GB554">
        <v>20</v>
      </c>
      <c r="GC554">
        <v>340</v>
      </c>
    </row>
    <row r="555" spans="1:185" x14ac:dyDescent="0.3">
      <c r="A555" s="36" t="s">
        <v>2337</v>
      </c>
      <c r="B555">
        <v>-5.7284872333385063E-2</v>
      </c>
      <c r="C555">
        <v>1.812461540230365</v>
      </c>
      <c r="D555">
        <v>1.715568540840924</v>
      </c>
      <c r="E555">
        <v>-0.79577786138619699</v>
      </c>
      <c r="F555">
        <v>-0.60039270372956732</v>
      </c>
      <c r="G555">
        <v>1.396189757956886</v>
      </c>
      <c r="H555">
        <v>-54.192589047391522</v>
      </c>
      <c r="I555">
        <v>5.4174342629835642E-2</v>
      </c>
      <c r="J555">
        <v>0.66552343575065043</v>
      </c>
      <c r="K555">
        <v>0.24211620164689299</v>
      </c>
      <c r="L555">
        <v>-5.1815709601843528E-2</v>
      </c>
      <c r="M555">
        <v>8.4741792845225344E-2</v>
      </c>
      <c r="N555">
        <v>0.2190223198856692</v>
      </c>
      <c r="O555">
        <v>-0.23166813802522249</v>
      </c>
      <c r="P555">
        <v>-1.264581813955329E-2</v>
      </c>
      <c r="Q555">
        <v>-0.122158796803555</v>
      </c>
      <c r="R555">
        <v>3.4068352961249819E-2</v>
      </c>
      <c r="S555">
        <v>0.76311698768217828</v>
      </c>
      <c r="T555">
        <v>-0.51691200755654165</v>
      </c>
      <c r="U555">
        <v>-0.50946838960236152</v>
      </c>
      <c r="V555">
        <v>1.9622179249268921</v>
      </c>
      <c r="W555">
        <v>1.9486462217390901</v>
      </c>
      <c r="X555">
        <v>0.18977687221508299</v>
      </c>
      <c r="Y555">
        <v>0.17997053587020459</v>
      </c>
      <c r="Z555">
        <v>2.737989502871354E-2</v>
      </c>
      <c r="AA555">
        <v>3.2249400513629609E-2</v>
      </c>
      <c r="AB555">
        <v>53.090301023013957</v>
      </c>
      <c r="AC555">
        <v>-0.38864640817682922</v>
      </c>
      <c r="AD555">
        <v>1.949206071382976</v>
      </c>
      <c r="AE555">
        <v>0.57842328039191226</v>
      </c>
      <c r="AF555">
        <v>0.56861694404703389</v>
      </c>
      <c r="AG555">
        <v>0.80447715216886451</v>
      </c>
      <c r="AH555">
        <v>4.3472186470524029E-3</v>
      </c>
      <c r="AI555">
        <v>324.0788874709998</v>
      </c>
      <c r="AJ555">
        <v>283.6168008498808</v>
      </c>
      <c r="AK555">
        <v>325.64111696449987</v>
      </c>
      <c r="AL555">
        <v>362.97873511248503</v>
      </c>
      <c r="AM555">
        <v>207.97067513970279</v>
      </c>
      <c r="AN555">
        <v>291.51862393439728</v>
      </c>
      <c r="AO555">
        <v>111.21585004905999</v>
      </c>
      <c r="AP555">
        <v>232.67128479410141</v>
      </c>
      <c r="AQ555">
        <v>18.142936483486292</v>
      </c>
      <c r="AR555">
        <v>4.1351899928625766</v>
      </c>
      <c r="AS555">
        <v>10.75137026522348</v>
      </c>
      <c r="AT555">
        <v>-11.760978726074519</v>
      </c>
      <c r="AU555">
        <v>-6.6982321804207849</v>
      </c>
      <c r="AV555">
        <v>-5.0627465456537308</v>
      </c>
      <c r="AW555">
        <v>1.123466433602061</v>
      </c>
      <c r="AX555">
        <v>0.91979999999999995</v>
      </c>
      <c r="AY555">
        <v>1.3855999999999999</v>
      </c>
      <c r="AZ555">
        <v>0.46579999999999999</v>
      </c>
      <c r="BA555">
        <v>1.0414000000000001</v>
      </c>
      <c r="BB555">
        <v>0.95587306545213047</v>
      </c>
      <c r="BC555">
        <v>0.92430000000000001</v>
      </c>
      <c r="BD555">
        <v>0.96289999999999998</v>
      </c>
      <c r="BE555">
        <v>3.8599999999999968E-2</v>
      </c>
      <c r="BF555">
        <v>0.92889999999999995</v>
      </c>
      <c r="BG555">
        <v>14.351122936227689</v>
      </c>
      <c r="BH555">
        <v>13.165900000000001</v>
      </c>
      <c r="BI555">
        <v>19.0883</v>
      </c>
      <c r="BJ555">
        <v>5.9223999999999997</v>
      </c>
      <c r="BK555">
        <v>18.520099999999999</v>
      </c>
      <c r="BL555">
        <v>4.6009787664713118</v>
      </c>
      <c r="BM555">
        <v>3.6640000000000001</v>
      </c>
      <c r="BN555">
        <v>5.6628999999999996</v>
      </c>
      <c r="BO555">
        <v>1.998899999999999</v>
      </c>
      <c r="BP555">
        <v>5.6628999999999996</v>
      </c>
      <c r="BQ555">
        <v>2.918285334605129</v>
      </c>
      <c r="BR555">
        <v>1.9801</v>
      </c>
      <c r="BS555">
        <v>4.5575000000000001</v>
      </c>
      <c r="BT555">
        <v>2.5773999999999999</v>
      </c>
      <c r="BU555">
        <v>4.5575000000000001</v>
      </c>
      <c r="BV555">
        <v>0.34276816901981072</v>
      </c>
      <c r="BW555">
        <v>-1.6031</v>
      </c>
      <c r="BX555">
        <v>1.4578</v>
      </c>
      <c r="BY555">
        <v>3.0609000000000002</v>
      </c>
      <c r="BZ555">
        <v>-1.6031</v>
      </c>
      <c r="CA555">
        <v>-3.2610380395237768</v>
      </c>
      <c r="CB555">
        <v>-4.4343000000000004</v>
      </c>
      <c r="CC555">
        <v>-1.7393000000000001</v>
      </c>
      <c r="CD555">
        <v>2.6949999999999998</v>
      </c>
      <c r="CE555">
        <v>-2.9544000000000001</v>
      </c>
      <c r="CF555">
        <v>58.847339140295787</v>
      </c>
      <c r="CG555">
        <v>43.9</v>
      </c>
      <c r="CH555">
        <v>80.900000000000006</v>
      </c>
      <c r="CI555">
        <v>37.000000000000007</v>
      </c>
      <c r="CJ555">
        <v>43.9</v>
      </c>
      <c r="CK555">
        <v>18.756143875322351</v>
      </c>
      <c r="CL555">
        <v>13.3</v>
      </c>
      <c r="CM555">
        <v>29.6</v>
      </c>
      <c r="CN555">
        <v>16.3</v>
      </c>
      <c r="CO555">
        <v>13.7</v>
      </c>
      <c r="CP555">
        <v>33.06394090031452</v>
      </c>
      <c r="CQ555">
        <v>23.1</v>
      </c>
      <c r="CR555">
        <v>55.3</v>
      </c>
      <c r="CS555">
        <v>32.200000000000003</v>
      </c>
      <c r="CT555">
        <v>41.3</v>
      </c>
      <c r="CU555">
        <v>11.163751145643859</v>
      </c>
      <c r="CV555">
        <v>9.6</v>
      </c>
      <c r="CW555">
        <v>14.5</v>
      </c>
      <c r="CX555">
        <v>4.9000000000000004</v>
      </c>
      <c r="CY555">
        <v>9.8000000000000007</v>
      </c>
      <c r="CZ555">
        <v>75.718798800511067</v>
      </c>
      <c r="DA555">
        <v>21.6</v>
      </c>
      <c r="DB555">
        <v>106.9</v>
      </c>
      <c r="DC555">
        <v>85.300000000000011</v>
      </c>
      <c r="DD555">
        <v>51.9</v>
      </c>
      <c r="DE555">
        <v>6.6141430571700273</v>
      </c>
      <c r="DF555">
        <v>3.5</v>
      </c>
      <c r="DG555">
        <v>19.3</v>
      </c>
      <c r="DH555">
        <v>15.8</v>
      </c>
      <c r="DI555">
        <v>3.9</v>
      </c>
      <c r="DJ555">
        <v>0.25557306308343108</v>
      </c>
      <c r="DK555">
        <v>0.17816558441558439</v>
      </c>
      <c r="DL555">
        <v>0.38542162934730828</v>
      </c>
      <c r="DM555">
        <v>0.20725604493172389</v>
      </c>
      <c r="DN555">
        <v>0.17816558441558439</v>
      </c>
      <c r="DO555">
        <v>3.3567972704796532</v>
      </c>
      <c r="DP555">
        <v>2.957589</v>
      </c>
      <c r="DQ555">
        <v>4.3078240000000001</v>
      </c>
      <c r="DR555">
        <v>1.3502350000000001</v>
      </c>
      <c r="DS555">
        <v>3.3145859999999998</v>
      </c>
      <c r="DT555">
        <v>6.6668972093013279</v>
      </c>
      <c r="DU555">
        <v>5.6167670000000003</v>
      </c>
      <c r="DV555">
        <v>7.0865049999999998</v>
      </c>
      <c r="DW555">
        <v>1.469738</v>
      </c>
      <c r="DX555">
        <v>5.8516349999999999</v>
      </c>
      <c r="DY555">
        <v>3.503481186501392</v>
      </c>
      <c r="DZ555">
        <v>2.9916680000000002</v>
      </c>
      <c r="EA555">
        <v>4.460432</v>
      </c>
      <c r="EB555">
        <v>1.468764</v>
      </c>
      <c r="EC555">
        <v>3.3788130000000001</v>
      </c>
      <c r="ED555">
        <v>7.3983596498829707</v>
      </c>
      <c r="EE555">
        <v>5.6167670000000003</v>
      </c>
      <c r="EF555">
        <v>7.4549209999999997</v>
      </c>
      <c r="EG555">
        <v>1.838153999999999</v>
      </c>
      <c r="EH555">
        <v>6.3484689999999997</v>
      </c>
      <c r="EI555">
        <v>7.2445242857764498</v>
      </c>
      <c r="EJ555">
        <v>6.2588990000000004</v>
      </c>
      <c r="EK555">
        <v>10.119299</v>
      </c>
      <c r="EL555">
        <v>3.8603999999999989</v>
      </c>
      <c r="EM555">
        <v>10.011253</v>
      </c>
      <c r="EN555">
        <v>24.094131083130591</v>
      </c>
      <c r="EO555">
        <v>13.574170000000001</v>
      </c>
      <c r="EP555">
        <v>29.49718</v>
      </c>
      <c r="EQ555">
        <v>15.92301</v>
      </c>
      <c r="ER555">
        <v>13.574170000000001</v>
      </c>
      <c r="ES555">
        <v>7.019880491661648</v>
      </c>
      <c r="ET555">
        <v>5.8498000000000001</v>
      </c>
      <c r="EU555">
        <v>9.4477799999999998</v>
      </c>
      <c r="EV555">
        <v>3.5979800000000002</v>
      </c>
      <c r="EW555">
        <v>5.8498000000000001</v>
      </c>
      <c r="EX555">
        <v>17.074250591468939</v>
      </c>
      <c r="EY555">
        <v>7.7243700000000004</v>
      </c>
      <c r="EZ555">
        <v>22.674109999999999</v>
      </c>
      <c r="FA555">
        <v>14.94974</v>
      </c>
      <c r="FB555">
        <v>7.7243700000000004</v>
      </c>
      <c r="FC555">
        <v>0.5906786610130077</v>
      </c>
      <c r="FD555">
        <v>0.3327769958708614</v>
      </c>
      <c r="FE555">
        <v>0.72313688034421664</v>
      </c>
      <c r="FF555">
        <v>0.39035988447335518</v>
      </c>
      <c r="FG555">
        <v>0.3327769958708614</v>
      </c>
      <c r="FH555">
        <v>2.4730921715868579</v>
      </c>
      <c r="FI555">
        <v>1.320450271804164</v>
      </c>
      <c r="FJ555">
        <v>3.621148336362388</v>
      </c>
      <c r="FK555">
        <v>2.3006980645582229</v>
      </c>
      <c r="FL555">
        <v>1.320450271804164</v>
      </c>
      <c r="FM555">
        <v>34.427142975480557</v>
      </c>
      <c r="FN555">
        <v>30.66</v>
      </c>
      <c r="FO555">
        <v>37.11</v>
      </c>
      <c r="FP555">
        <v>6.4499999999999993</v>
      </c>
      <c r="FQ555">
        <v>30.66</v>
      </c>
      <c r="FR555">
        <v>326.90739998516477</v>
      </c>
      <c r="FS555">
        <v>306.56416999999999</v>
      </c>
      <c r="FT555">
        <v>335.12826000000001</v>
      </c>
      <c r="FU555">
        <v>28.564090000000022</v>
      </c>
      <c r="FV555">
        <v>306.56416999999999</v>
      </c>
      <c r="FW555">
        <v>0.74842156622091882</v>
      </c>
      <c r="FX555">
        <v>0.73187800000000003</v>
      </c>
      <c r="FY555">
        <v>0.79370799999999997</v>
      </c>
      <c r="FZ555">
        <v>6.1829999999999941E-2</v>
      </c>
      <c r="GA555">
        <v>0.79370799999999997</v>
      </c>
      <c r="GB555">
        <v>23</v>
      </c>
      <c r="GC555">
        <v>573</v>
      </c>
    </row>
    <row r="556" spans="1:185" x14ac:dyDescent="0.3">
      <c r="A556" s="36" t="s">
        <v>2341</v>
      </c>
      <c r="B556">
        <v>-1.14039E-2</v>
      </c>
      <c r="C556">
        <v>2.0517400000000001</v>
      </c>
      <c r="D556">
        <v>1.9785999999999999</v>
      </c>
      <c r="E556">
        <v>-0.87139999999999995</v>
      </c>
      <c r="F556">
        <v>-0.74239999999999995</v>
      </c>
      <c r="G556">
        <v>1.6137999999999999</v>
      </c>
      <c r="H556">
        <v>-54.111755000000002</v>
      </c>
      <c r="I556">
        <v>0.74099999999999999</v>
      </c>
      <c r="J556">
        <v>6.6000000000000003E-2</v>
      </c>
      <c r="K556">
        <v>0.17865</v>
      </c>
      <c r="L556">
        <v>0.114986</v>
      </c>
      <c r="M556">
        <v>0.143591</v>
      </c>
      <c r="N556">
        <v>0.26439000000000001</v>
      </c>
      <c r="O556">
        <v>-0.27633999999999997</v>
      </c>
      <c r="P556">
        <v>-1.1950000000000001E-2</v>
      </c>
      <c r="Q556">
        <v>-0.14413999999999999</v>
      </c>
      <c r="R556">
        <v>3.9289999999999999E-2</v>
      </c>
      <c r="S556">
        <v>0.83170999999999995</v>
      </c>
      <c r="T556">
        <v>-0.6305533333333333</v>
      </c>
      <c r="U556">
        <v>-0.57072000000000001</v>
      </c>
      <c r="V556">
        <v>1.9642433333333329</v>
      </c>
      <c r="W556">
        <v>1.95825</v>
      </c>
      <c r="X556">
        <v>0.13378666666666669</v>
      </c>
      <c r="Y556">
        <v>0.10273</v>
      </c>
      <c r="Z556">
        <v>9.5753333333333343E-2</v>
      </c>
      <c r="AA556">
        <v>0.12906000000000001</v>
      </c>
      <c r="AB556">
        <v>59.2</v>
      </c>
      <c r="AC556">
        <v>-0.45435999999999999</v>
      </c>
      <c r="AD556">
        <v>1.9442900000000001</v>
      </c>
      <c r="AE556">
        <v>0.5881466666666666</v>
      </c>
      <c r="AF556">
        <v>0.55708999999999997</v>
      </c>
      <c r="AG556">
        <v>1.01023</v>
      </c>
      <c r="AH556">
        <v>1.8180000000000002E-2</v>
      </c>
      <c r="AI556">
        <v>237.9461</v>
      </c>
      <c r="AJ556">
        <v>168.71350000000001</v>
      </c>
      <c r="AK556">
        <v>184.7687</v>
      </c>
      <c r="AL556">
        <v>360.35610000000003</v>
      </c>
      <c r="AM556">
        <v>85.489800000000002</v>
      </c>
      <c r="AN556">
        <v>182.1</v>
      </c>
      <c r="AO556">
        <v>57.5</v>
      </c>
      <c r="AP556">
        <v>129.30000000000001</v>
      </c>
      <c r="AQ556">
        <v>16.010000000000002</v>
      </c>
      <c r="AR556">
        <v>3.65</v>
      </c>
      <c r="AS556">
        <v>11.04</v>
      </c>
      <c r="AT556">
        <v>-2.6654742271117948</v>
      </c>
      <c r="AU556">
        <v>0.85</v>
      </c>
      <c r="AV556">
        <v>-3.5154742271117949</v>
      </c>
      <c r="AW556">
        <v>3.5097</v>
      </c>
      <c r="AX556">
        <v>3.5097</v>
      </c>
      <c r="AY556">
        <v>3.5097</v>
      </c>
      <c r="AZ556">
        <v>0</v>
      </c>
      <c r="BA556">
        <v>3.5097</v>
      </c>
      <c r="BB556">
        <v>0.92859999999999998</v>
      </c>
      <c r="BC556">
        <v>0.92859999999999998</v>
      </c>
      <c r="BD556">
        <v>0.92859999999999998</v>
      </c>
      <c r="BE556">
        <v>0</v>
      </c>
      <c r="BF556">
        <v>0.92859999999999998</v>
      </c>
      <c r="BG556">
        <v>18.355399999999999</v>
      </c>
      <c r="BH556">
        <v>18.355399999999999</v>
      </c>
      <c r="BI556">
        <v>18.355399999999999</v>
      </c>
      <c r="BJ556">
        <v>0</v>
      </c>
      <c r="BK556">
        <v>18.355399999999999</v>
      </c>
      <c r="BL556">
        <v>5.5191999999999997</v>
      </c>
      <c r="BM556">
        <v>5.5191999999999997</v>
      </c>
      <c r="BN556">
        <v>5.5191999999999997</v>
      </c>
      <c r="BO556">
        <v>0</v>
      </c>
      <c r="BP556">
        <v>5.5191999999999997</v>
      </c>
      <c r="BQ556">
        <v>3.6326000000000001</v>
      </c>
      <c r="BR556">
        <v>3.6326000000000001</v>
      </c>
      <c r="BS556">
        <v>3.6326000000000001</v>
      </c>
      <c r="BT556">
        <v>0</v>
      </c>
      <c r="BU556">
        <v>3.6326000000000001</v>
      </c>
      <c r="BV556">
        <v>0.49320000000000003</v>
      </c>
      <c r="BW556">
        <v>0.49320000000000003</v>
      </c>
      <c r="BX556">
        <v>0.49320000000000003</v>
      </c>
      <c r="BY556">
        <v>0</v>
      </c>
      <c r="BZ556">
        <v>0.49320000000000003</v>
      </c>
      <c r="CA556">
        <v>-4.1257999999999999</v>
      </c>
      <c r="CB556">
        <v>-4.1257999999999999</v>
      </c>
      <c r="CC556">
        <v>-4.1257999999999999</v>
      </c>
      <c r="CD556">
        <v>0</v>
      </c>
      <c r="CE556">
        <v>-4.1257999999999999</v>
      </c>
      <c r="CF556">
        <v>52.8</v>
      </c>
      <c r="CG556">
        <v>52.8</v>
      </c>
      <c r="CH556">
        <v>52.8</v>
      </c>
      <c r="CI556">
        <v>0</v>
      </c>
      <c r="CJ556">
        <v>52.8</v>
      </c>
      <c r="CK556">
        <v>18.600000000000001</v>
      </c>
      <c r="CL556">
        <v>18.600000000000001</v>
      </c>
      <c r="CM556">
        <v>18.600000000000001</v>
      </c>
      <c r="CN556">
        <v>0</v>
      </c>
      <c r="CO556">
        <v>18.600000000000001</v>
      </c>
      <c r="CP556">
        <v>38</v>
      </c>
      <c r="CQ556">
        <v>38</v>
      </c>
      <c r="CR556">
        <v>38</v>
      </c>
      <c r="CS556">
        <v>0</v>
      </c>
      <c r="CT556">
        <v>38</v>
      </c>
      <c r="CU556">
        <v>10.8</v>
      </c>
      <c r="CV556">
        <v>10.8</v>
      </c>
      <c r="CW556">
        <v>10.8</v>
      </c>
      <c r="CX556">
        <v>0</v>
      </c>
      <c r="CY556">
        <v>10.8</v>
      </c>
      <c r="CZ556">
        <v>19.5</v>
      </c>
      <c r="DA556">
        <v>19.5</v>
      </c>
      <c r="DB556">
        <v>19.5</v>
      </c>
      <c r="DC556">
        <v>0</v>
      </c>
      <c r="DD556">
        <v>19.5</v>
      </c>
      <c r="DE556">
        <v>7.1</v>
      </c>
      <c r="DF556">
        <v>7.1</v>
      </c>
      <c r="DG556">
        <v>7.1</v>
      </c>
      <c r="DH556">
        <v>0</v>
      </c>
      <c r="DI556">
        <v>7.1</v>
      </c>
      <c r="DJ556">
        <v>0.408352668213457</v>
      </c>
      <c r="DK556">
        <v>0.408352668213457</v>
      </c>
      <c r="DL556">
        <v>0.408352668213457</v>
      </c>
      <c r="DM556">
        <v>0</v>
      </c>
      <c r="DN556">
        <v>0.408352668213457</v>
      </c>
      <c r="DO556">
        <v>3.416731</v>
      </c>
      <c r="DP556">
        <v>3.416731</v>
      </c>
      <c r="DQ556">
        <v>3.416731</v>
      </c>
      <c r="DR556">
        <v>0</v>
      </c>
      <c r="DS556">
        <v>3.416731</v>
      </c>
      <c r="DT556">
        <v>4.6107079999999998</v>
      </c>
      <c r="DU556">
        <v>4.6107079999999998</v>
      </c>
      <c r="DV556">
        <v>4.6107079999999998</v>
      </c>
      <c r="DW556">
        <v>0</v>
      </c>
      <c r="DX556">
        <v>4.6107079999999998</v>
      </c>
      <c r="DY556">
        <v>3.416731</v>
      </c>
      <c r="DZ556">
        <v>3.416731</v>
      </c>
      <c r="EA556">
        <v>3.416731</v>
      </c>
      <c r="EB556">
        <v>0</v>
      </c>
      <c r="EC556">
        <v>3.416731</v>
      </c>
      <c r="ED556">
        <v>4.6107079999999998</v>
      </c>
      <c r="EE556">
        <v>4.6107079999999998</v>
      </c>
      <c r="EF556">
        <v>4.6107079999999998</v>
      </c>
      <c r="EG556">
        <v>0</v>
      </c>
      <c r="EH556">
        <v>4.6107079999999998</v>
      </c>
      <c r="EI556">
        <v>6.4967940000000004</v>
      </c>
      <c r="EJ556">
        <v>6.4967940000000004</v>
      </c>
      <c r="EK556">
        <v>6.4967940000000004</v>
      </c>
      <c r="EL556">
        <v>0</v>
      </c>
      <c r="EM556">
        <v>6.4967940000000004</v>
      </c>
      <c r="EN556">
        <v>15.36186</v>
      </c>
      <c r="EO556">
        <v>15.36186</v>
      </c>
      <c r="EP556">
        <v>15.36186</v>
      </c>
      <c r="EQ556">
        <v>0</v>
      </c>
      <c r="ER556">
        <v>15.36186</v>
      </c>
      <c r="ES556">
        <v>8.5192999999999994</v>
      </c>
      <c r="ET556">
        <v>8.5192999999999994</v>
      </c>
      <c r="EU556">
        <v>8.5192999999999994</v>
      </c>
      <c r="EV556">
        <v>0</v>
      </c>
      <c r="EW556">
        <v>8.5192999999999994</v>
      </c>
      <c r="EX556">
        <v>6.8425599999999998</v>
      </c>
      <c r="EY556">
        <v>6.8425599999999998</v>
      </c>
      <c r="EZ556">
        <v>6.8425599999999998</v>
      </c>
      <c r="FA556">
        <v>0</v>
      </c>
      <c r="FB556">
        <v>6.8425599999999998</v>
      </c>
      <c r="FC556">
        <v>0.57252673983636515</v>
      </c>
      <c r="FD556">
        <v>0.57252673983636515</v>
      </c>
      <c r="FE556">
        <v>0.57252673983636515</v>
      </c>
      <c r="FF556">
        <v>0</v>
      </c>
      <c r="FG556">
        <v>0.57252673983636515</v>
      </c>
      <c r="FH556">
        <v>0.8031833601352224</v>
      </c>
      <c r="FI556">
        <v>0.8031833601352224</v>
      </c>
      <c r="FJ556">
        <v>0.8031833601352224</v>
      </c>
      <c r="FK556">
        <v>0</v>
      </c>
      <c r="FL556">
        <v>0.8031833601352224</v>
      </c>
      <c r="FM556">
        <v>29.23</v>
      </c>
      <c r="FN556">
        <v>29.23</v>
      </c>
      <c r="FO556">
        <v>29.23</v>
      </c>
      <c r="FP556">
        <v>0</v>
      </c>
      <c r="FQ556">
        <v>29.23</v>
      </c>
      <c r="FR556">
        <v>189.65664000000001</v>
      </c>
      <c r="FS556">
        <v>189.65664000000001</v>
      </c>
      <c r="FT556">
        <v>189.65664000000001</v>
      </c>
      <c r="FU556">
        <v>0</v>
      </c>
      <c r="FV556">
        <v>189.65664000000001</v>
      </c>
      <c r="FW556">
        <v>0.85187999999999997</v>
      </c>
      <c r="FX556">
        <v>0.85187999999999997</v>
      </c>
      <c r="FY556">
        <v>0.85187999999999997</v>
      </c>
      <c r="FZ556">
        <v>0</v>
      </c>
      <c r="GA556">
        <v>0.85187999999999997</v>
      </c>
      <c r="GB556">
        <v>1</v>
      </c>
      <c r="GC556">
        <v>1</v>
      </c>
    </row>
    <row r="557" spans="1:185" x14ac:dyDescent="0.3">
      <c r="A557" s="36" t="s">
        <v>2344</v>
      </c>
      <c r="B557">
        <v>-4.935789324265917E-2</v>
      </c>
      <c r="C557">
        <v>1.860155624813884</v>
      </c>
      <c r="D557">
        <v>1.77768801370135</v>
      </c>
      <c r="E557">
        <v>-0.72602107014470385</v>
      </c>
      <c r="F557">
        <v>-0.72547204545710775</v>
      </c>
      <c r="G557">
        <v>1.451493115601812</v>
      </c>
      <c r="H557">
        <v>-54.178779130924703</v>
      </c>
      <c r="I557">
        <v>8.7406888544972611E-2</v>
      </c>
      <c r="J557">
        <v>0.4150516631853336</v>
      </c>
      <c r="K557">
        <v>0.21858950491879481</v>
      </c>
      <c r="L557">
        <v>-2.384694656114713E-2</v>
      </c>
      <c r="M557">
        <v>9.3531626211900198E-2</v>
      </c>
      <c r="N557">
        <v>0.19125858595730769</v>
      </c>
      <c r="O557">
        <v>-0.22558186151853371</v>
      </c>
      <c r="P557">
        <v>-3.4323275561225997E-2</v>
      </c>
      <c r="Q557">
        <v>-0.12995194372599611</v>
      </c>
      <c r="R557">
        <v>4.414892170458129E-2</v>
      </c>
      <c r="S557">
        <v>0.8132864208799685</v>
      </c>
      <c r="T557">
        <v>-0.55414253328893581</v>
      </c>
      <c r="U557">
        <v>-0.55409529879915609</v>
      </c>
      <c r="V557">
        <v>1.9524112713327231</v>
      </c>
      <c r="W557">
        <v>1.9523953803098251</v>
      </c>
      <c r="X557">
        <v>0.21829866137193271</v>
      </c>
      <c r="Y557">
        <v>0.21826135710649089</v>
      </c>
      <c r="Z557">
        <v>3.67662325618862E-2</v>
      </c>
      <c r="AA557">
        <v>3.6857380542365453E-2</v>
      </c>
      <c r="AB557">
        <v>47.259489809953863</v>
      </c>
      <c r="AC557">
        <v>-0.36873922397642378</v>
      </c>
      <c r="AD557">
        <v>1.8980664014298549</v>
      </c>
      <c r="AE557">
        <v>0.58703788534835644</v>
      </c>
      <c r="AF557">
        <v>0.58700058108291464</v>
      </c>
      <c r="AG557">
        <v>0.75760161685747662</v>
      </c>
      <c r="AH557">
        <v>5.1636740229212353E-3</v>
      </c>
      <c r="AI557">
        <v>296.82160522335801</v>
      </c>
      <c r="AJ557">
        <v>285.54368447065679</v>
      </c>
      <c r="AK557">
        <v>285.8991376920012</v>
      </c>
      <c r="AL557">
        <v>319.02195677563009</v>
      </c>
      <c r="AM557">
        <v>444.44721098445382</v>
      </c>
      <c r="AN557">
        <v>570.25816631368343</v>
      </c>
      <c r="AO557">
        <v>176.40103536933961</v>
      </c>
      <c r="AP557">
        <v>519.62143452782811</v>
      </c>
      <c r="AQ557">
        <v>20.74855855474793</v>
      </c>
      <c r="AR557">
        <v>5.5992979924692587</v>
      </c>
      <c r="AS557">
        <v>12.629208867582911</v>
      </c>
      <c r="AT557">
        <v>-15.150605256722161</v>
      </c>
      <c r="AU557">
        <v>-6.08</v>
      </c>
      <c r="AV557">
        <v>-9.0706052567221533</v>
      </c>
      <c r="AW557">
        <v>1.634841772149956</v>
      </c>
      <c r="AX557">
        <v>1.5629</v>
      </c>
      <c r="AY557">
        <v>1.7027000000000001</v>
      </c>
      <c r="AZ557">
        <v>0.13980000000000009</v>
      </c>
      <c r="BA557">
        <v>1.7027000000000001</v>
      </c>
      <c r="BB557">
        <v>0.93307028828945227</v>
      </c>
      <c r="BC557">
        <v>0.93300000000000005</v>
      </c>
      <c r="BD557">
        <v>0.93320000000000003</v>
      </c>
      <c r="BE557">
        <v>1.99999999999978E-4</v>
      </c>
      <c r="BF557">
        <v>0.93310000000000004</v>
      </c>
      <c r="BG557">
        <v>17.936531226475651</v>
      </c>
      <c r="BH557">
        <v>17.923999999999999</v>
      </c>
      <c r="BI557">
        <v>17.948599999999999</v>
      </c>
      <c r="BJ557">
        <v>2.4599999999999511E-2</v>
      </c>
      <c r="BK557">
        <v>17.927600000000002</v>
      </c>
      <c r="BL557">
        <v>7.6919859933528816</v>
      </c>
      <c r="BM557">
        <v>7.3746</v>
      </c>
      <c r="BN557">
        <v>7.9875999999999996</v>
      </c>
      <c r="BO557">
        <v>0.61299999999999955</v>
      </c>
      <c r="BP557">
        <v>7.3746</v>
      </c>
      <c r="BQ557">
        <v>3.2451915314497568</v>
      </c>
      <c r="BR557">
        <v>3.0394999999999999</v>
      </c>
      <c r="BS557">
        <v>3.5911</v>
      </c>
      <c r="BT557">
        <v>0.55160000000000009</v>
      </c>
      <c r="BU557">
        <v>3.0394999999999999</v>
      </c>
      <c r="BV557">
        <v>3.031896687384112</v>
      </c>
      <c r="BW557">
        <v>2.7136</v>
      </c>
      <c r="BX557">
        <v>3.2273999999999998</v>
      </c>
      <c r="BY557">
        <v>0.51379999999999981</v>
      </c>
      <c r="BZ557">
        <v>2.9817</v>
      </c>
      <c r="CA557">
        <v>-6.2770514870480154</v>
      </c>
      <c r="CB557">
        <v>-6.5217000000000001</v>
      </c>
      <c r="CC557">
        <v>-6.0212000000000003</v>
      </c>
      <c r="CD557">
        <v>0.50049999999999972</v>
      </c>
      <c r="CE557">
        <v>-6.0212000000000003</v>
      </c>
      <c r="CF557">
        <v>50.636731785855233</v>
      </c>
      <c r="CG557">
        <v>50.6</v>
      </c>
      <c r="CH557">
        <v>50.7</v>
      </c>
      <c r="CI557">
        <v>0.10000000000000139</v>
      </c>
      <c r="CJ557">
        <v>50.6</v>
      </c>
      <c r="CK557">
        <v>13.91441445252072</v>
      </c>
      <c r="CL557">
        <v>13.9</v>
      </c>
      <c r="CM557">
        <v>14</v>
      </c>
      <c r="CN557">
        <v>9.9999999999999645E-2</v>
      </c>
      <c r="CO557">
        <v>13.9</v>
      </c>
      <c r="CP557">
        <v>100.6183519949669</v>
      </c>
      <c r="CQ557">
        <v>97</v>
      </c>
      <c r="CR557">
        <v>105</v>
      </c>
      <c r="CS557">
        <v>8</v>
      </c>
      <c r="CT557">
        <v>105</v>
      </c>
      <c r="CU557">
        <v>11.485585547479269</v>
      </c>
      <c r="CV557">
        <v>11.4</v>
      </c>
      <c r="CW557">
        <v>11.5</v>
      </c>
      <c r="CX557">
        <v>9.9999999999999645E-2</v>
      </c>
      <c r="CY557">
        <v>11.5</v>
      </c>
      <c r="CZ557">
        <v>73.878784948074482</v>
      </c>
      <c r="DA557">
        <v>68.400000000000006</v>
      </c>
      <c r="DB557">
        <v>78.599999999999994</v>
      </c>
      <c r="DC557">
        <v>10.19999999999999</v>
      </c>
      <c r="DD557">
        <v>68.400000000000006</v>
      </c>
      <c r="DE557">
        <v>1.528828905041451</v>
      </c>
      <c r="DF557">
        <v>1.5</v>
      </c>
      <c r="DG557">
        <v>1.7</v>
      </c>
      <c r="DH557">
        <v>0.2</v>
      </c>
      <c r="DI557">
        <v>1.5</v>
      </c>
      <c r="DJ557">
        <v>9.7449277978075177E-2</v>
      </c>
      <c r="DK557">
        <v>9.736386376755822E-2</v>
      </c>
      <c r="DL557">
        <v>9.757505773672058E-2</v>
      </c>
      <c r="DM557">
        <v>2.1119396916235991E-4</v>
      </c>
      <c r="DN557">
        <v>9.7382602001539642E-2</v>
      </c>
      <c r="DO557">
        <v>3.7145425168499431</v>
      </c>
      <c r="DP557">
        <v>3.7088990000000002</v>
      </c>
      <c r="DQ557">
        <v>3.729517</v>
      </c>
      <c r="DR557">
        <v>2.06179999999998E-2</v>
      </c>
      <c r="DS557">
        <v>3.7135669999999998</v>
      </c>
      <c r="DT557">
        <v>5.7268319442478433</v>
      </c>
      <c r="DU557">
        <v>5.724837</v>
      </c>
      <c r="DV557">
        <v>5.7304469999999998</v>
      </c>
      <c r="DW557">
        <v>5.6099999999998929E-3</v>
      </c>
      <c r="DX557">
        <v>5.724837</v>
      </c>
      <c r="DY557">
        <v>6.2839928622681498</v>
      </c>
      <c r="DZ557">
        <v>6.1354540000000002</v>
      </c>
      <c r="EA557">
        <v>6.4482999999999997</v>
      </c>
      <c r="EB557">
        <v>0.31284599999999951</v>
      </c>
      <c r="EC557">
        <v>6.2019149999999996</v>
      </c>
      <c r="ED557">
        <v>9.3561463698646428</v>
      </c>
      <c r="EE557">
        <v>9.2996770000000009</v>
      </c>
      <c r="EF557">
        <v>9.3942080000000008</v>
      </c>
      <c r="EG557">
        <v>9.4530999999999921E-2</v>
      </c>
      <c r="EH557">
        <v>9.387143</v>
      </c>
      <c r="EI557">
        <v>8.9232069008491397</v>
      </c>
      <c r="EJ557">
        <v>8.8187420000000003</v>
      </c>
      <c r="EK557">
        <v>9.0030590000000004</v>
      </c>
      <c r="EL557">
        <v>0.18431700000000009</v>
      </c>
      <c r="EM557">
        <v>8.8187420000000003</v>
      </c>
      <c r="EN557">
        <v>26.254156142946609</v>
      </c>
      <c r="EO557">
        <v>26.063600000000001</v>
      </c>
      <c r="EP557">
        <v>26.538550000000001</v>
      </c>
      <c r="EQ557">
        <v>0.47494999999999982</v>
      </c>
      <c r="ER557">
        <v>26.063600000000001</v>
      </c>
      <c r="ES557">
        <v>5.9870599999999996</v>
      </c>
      <c r="ET557">
        <v>5.9870599999999996</v>
      </c>
      <c r="EU557">
        <v>5.9870599999999996</v>
      </c>
      <c r="EV557">
        <v>0</v>
      </c>
      <c r="EW557">
        <v>5.9870599999999996</v>
      </c>
      <c r="EX557">
        <v>20.26709614294661</v>
      </c>
      <c r="EY557">
        <v>20.076540000000001</v>
      </c>
      <c r="EZ557">
        <v>20.551490000000001</v>
      </c>
      <c r="FA557">
        <v>0.47494999999999982</v>
      </c>
      <c r="FB557">
        <v>20.076540000000001</v>
      </c>
      <c r="FC557">
        <v>0.33636138099966162</v>
      </c>
      <c r="FD557">
        <v>0.3339200255414817</v>
      </c>
      <c r="FE557">
        <v>0.3400049607051171</v>
      </c>
      <c r="FF557">
        <v>6.0849351636353974E-3</v>
      </c>
      <c r="FG557">
        <v>0.3339200255414817</v>
      </c>
      <c r="FH557">
        <v>3.3851499973186532</v>
      </c>
      <c r="FI557">
        <v>3.3533219977752018</v>
      </c>
      <c r="FJ557">
        <v>3.4326514182253058</v>
      </c>
      <c r="FK557">
        <v>7.9329420450104049E-2</v>
      </c>
      <c r="FL557">
        <v>3.3533219977752018</v>
      </c>
      <c r="FM557">
        <v>38.794597516367517</v>
      </c>
      <c r="FN557">
        <v>38.76</v>
      </c>
      <c r="FO557">
        <v>38.869999999999997</v>
      </c>
      <c r="FP557">
        <v>0.1099999999999994</v>
      </c>
      <c r="FQ557">
        <v>38.76</v>
      </c>
      <c r="FR557">
        <v>588.0497724247632</v>
      </c>
      <c r="FS557">
        <v>588.04007000000001</v>
      </c>
      <c r="FT557">
        <v>588.06025</v>
      </c>
      <c r="FU557">
        <v>2.0179999999982101E-2</v>
      </c>
      <c r="FV557">
        <v>588.04255999999998</v>
      </c>
      <c r="FW557">
        <v>0.63251088531866517</v>
      </c>
      <c r="FX557">
        <v>0.63246100000000005</v>
      </c>
      <c r="FY557">
        <v>0.63252900000000001</v>
      </c>
      <c r="FZ557">
        <v>6.7999999999956984E-5</v>
      </c>
      <c r="GA557">
        <v>0.63252900000000001</v>
      </c>
      <c r="GB557">
        <v>4</v>
      </c>
      <c r="GC557">
        <v>13</v>
      </c>
    </row>
    <row r="558" spans="1:185" x14ac:dyDescent="0.3">
      <c r="A558" s="36" t="s">
        <v>2347</v>
      </c>
      <c r="B558">
        <v>-5.3775757037677181E-2</v>
      </c>
      <c r="C558">
        <v>1.840154266596105</v>
      </c>
      <c r="D558">
        <v>1.78327597484753</v>
      </c>
      <c r="E558">
        <v>-0.72870573144923778</v>
      </c>
      <c r="F558">
        <v>-0.72732179094809202</v>
      </c>
      <c r="G558">
        <v>1.456058966367126</v>
      </c>
      <c r="H558">
        <v>-54.183673022709442</v>
      </c>
      <c r="I558">
        <v>8.9898369946627421E-2</v>
      </c>
      <c r="J558">
        <v>0.39620935707456328</v>
      </c>
      <c r="K558">
        <v>0.22763546269529619</v>
      </c>
      <c r="L558">
        <v>-2.807487807190966E-2</v>
      </c>
      <c r="M558">
        <v>8.9225779272364164E-2</v>
      </c>
      <c r="N558">
        <v>0.19647766061933941</v>
      </c>
      <c r="O558">
        <v>-0.2193255928199084</v>
      </c>
      <c r="P558">
        <v>-2.2847932200569021E-2</v>
      </c>
      <c r="Q558">
        <v>-0.12108639697386051</v>
      </c>
      <c r="R558">
        <v>3.7312306060448427E-2</v>
      </c>
      <c r="S558">
        <v>0.81262011427107117</v>
      </c>
      <c r="T558">
        <v>-0.54982547489432754</v>
      </c>
      <c r="U558">
        <v>-0.54972625495782423</v>
      </c>
      <c r="V558">
        <v>1.953174492732223</v>
      </c>
      <c r="W558">
        <v>1.953109251172384</v>
      </c>
      <c r="X558">
        <v>0.22332539376183061</v>
      </c>
      <c r="Y558">
        <v>0.2232377486231806</v>
      </c>
      <c r="Z558">
        <v>3.7066327558711677E-2</v>
      </c>
      <c r="AA558">
        <v>3.7208593412515478E-2</v>
      </c>
      <c r="AB558">
        <v>47.27633531166218</v>
      </c>
      <c r="AC558">
        <v>-0.36428626450422968</v>
      </c>
      <c r="AD558">
        <v>1.90199345677184</v>
      </c>
      <c r="AE558">
        <v>0.58761165826606032</v>
      </c>
      <c r="AF558">
        <v>0.58752401312741021</v>
      </c>
      <c r="AG558">
        <v>0.83343860885696808</v>
      </c>
      <c r="AH558">
        <v>5.2184748346521684E-3</v>
      </c>
      <c r="AI558">
        <v>300.36296689180517</v>
      </c>
      <c r="AJ558">
        <v>289.48762437258512</v>
      </c>
      <c r="AK558">
        <v>289.89464585420461</v>
      </c>
      <c r="AL558">
        <v>321.70661191590699</v>
      </c>
      <c r="AM558">
        <v>399.71171979914192</v>
      </c>
      <c r="AN558">
        <v>510.98901059726438</v>
      </c>
      <c r="AO558">
        <v>156.7739915323009</v>
      </c>
      <c r="AP558">
        <v>460.38901059726442</v>
      </c>
      <c r="AQ558">
        <v>19.960543550209689</v>
      </c>
      <c r="AR558">
        <v>5.18944460993613</v>
      </c>
      <c r="AS558">
        <v>12.507258569243181</v>
      </c>
      <c r="AT558">
        <v>-18.41871778069266</v>
      </c>
      <c r="AU558">
        <v>-9.89</v>
      </c>
      <c r="AV558">
        <v>-8.5287177806926593</v>
      </c>
      <c r="AW558">
        <v>1.9544279563019049</v>
      </c>
      <c r="AX558">
        <v>1.9307000000000001</v>
      </c>
      <c r="AY558">
        <v>1.9865999999999999</v>
      </c>
      <c r="AZ558">
        <v>5.5899999999999839E-2</v>
      </c>
      <c r="BA558">
        <v>1.9307000000000001</v>
      </c>
      <c r="BB558">
        <v>0.93379479708641777</v>
      </c>
      <c r="BC558">
        <v>0.93359999999999999</v>
      </c>
      <c r="BD558">
        <v>0.93410000000000004</v>
      </c>
      <c r="BE558">
        <v>5.0000000000005596E-4</v>
      </c>
      <c r="BF558">
        <v>0.93359999999999999</v>
      </c>
      <c r="BG558">
        <v>17.836148167634061</v>
      </c>
      <c r="BH558">
        <v>17.786300000000001</v>
      </c>
      <c r="BI558">
        <v>17.867999999999999</v>
      </c>
      <c r="BJ558">
        <v>8.1699999999997885E-2</v>
      </c>
      <c r="BK558">
        <v>17.867999999999999</v>
      </c>
      <c r="BL558">
        <v>8.5046683712484583</v>
      </c>
      <c r="BM558">
        <v>8.4562000000000008</v>
      </c>
      <c r="BN558">
        <v>8.5340000000000007</v>
      </c>
      <c r="BO558">
        <v>7.7799999999999869E-2</v>
      </c>
      <c r="BP558">
        <v>8.5192999999999994</v>
      </c>
      <c r="BQ558">
        <v>3.5779712032555091</v>
      </c>
      <c r="BR558">
        <v>3.4548999999999999</v>
      </c>
      <c r="BS558">
        <v>3.6981000000000002</v>
      </c>
      <c r="BT558">
        <v>0.2432000000000003</v>
      </c>
      <c r="BU558">
        <v>3.5436999999999999</v>
      </c>
      <c r="BV558">
        <v>3.3643927233692472</v>
      </c>
      <c r="BW558">
        <v>3.2654000000000001</v>
      </c>
      <c r="BX558">
        <v>3.4496000000000002</v>
      </c>
      <c r="BY558">
        <v>0.18420000000000011</v>
      </c>
      <c r="BZ558">
        <v>3.4117999999999999</v>
      </c>
      <c r="CA558">
        <v>-6.942363926624755</v>
      </c>
      <c r="CB558">
        <v>-6.9634999999999998</v>
      </c>
      <c r="CC558">
        <v>-6.9044999999999996</v>
      </c>
      <c r="CD558">
        <v>5.9000000000000163E-2</v>
      </c>
      <c r="CE558">
        <v>-6.9554999999999998</v>
      </c>
      <c r="CF558">
        <v>50.6</v>
      </c>
      <c r="CG558">
        <v>50.6</v>
      </c>
      <c r="CH558">
        <v>50.6</v>
      </c>
      <c r="CI558">
        <v>0</v>
      </c>
      <c r="CJ558">
        <v>50.6</v>
      </c>
      <c r="CK558">
        <v>13.92589006915739</v>
      </c>
      <c r="CL558">
        <v>13.9</v>
      </c>
      <c r="CM558">
        <v>14</v>
      </c>
      <c r="CN558">
        <v>9.9999999999999645E-2</v>
      </c>
      <c r="CO558">
        <v>13.9</v>
      </c>
      <c r="CP558">
        <v>91.66778847896623</v>
      </c>
      <c r="CQ558">
        <v>89.5</v>
      </c>
      <c r="CR558">
        <v>94.6</v>
      </c>
      <c r="CS558">
        <v>5.0999999999999943</v>
      </c>
      <c r="CT558">
        <v>94.6</v>
      </c>
      <c r="CU558">
        <v>11.42045456706046</v>
      </c>
      <c r="CV558">
        <v>11.4</v>
      </c>
      <c r="CW558">
        <v>11.5</v>
      </c>
      <c r="CX558">
        <v>9.9999999999999645E-2</v>
      </c>
      <c r="CY558">
        <v>11.4</v>
      </c>
      <c r="CZ558">
        <v>63.644198845023269</v>
      </c>
      <c r="DA558">
        <v>59.8</v>
      </c>
      <c r="DB558">
        <v>66.599999999999994</v>
      </c>
      <c r="DC558">
        <v>6.7999999999999972</v>
      </c>
      <c r="DD558">
        <v>59.8</v>
      </c>
      <c r="DE558">
        <v>1.505435502096935</v>
      </c>
      <c r="DF558">
        <v>1.4</v>
      </c>
      <c r="DG558">
        <v>1.6</v>
      </c>
      <c r="DH558">
        <v>0.20000000000000021</v>
      </c>
      <c r="DI558">
        <v>1.5</v>
      </c>
      <c r="DJ558">
        <v>0.10990705695701</v>
      </c>
      <c r="DK558">
        <v>0.1098805646036916</v>
      </c>
      <c r="DL558">
        <v>0.1099283076254617</v>
      </c>
      <c r="DM558">
        <v>4.7743021770033089E-5</v>
      </c>
      <c r="DN558">
        <v>0.1099283076254617</v>
      </c>
      <c r="DO558">
        <v>3.7070035594806212</v>
      </c>
      <c r="DP558">
        <v>3.698493</v>
      </c>
      <c r="DQ558">
        <v>3.7147779999999999</v>
      </c>
      <c r="DR558">
        <v>1.6284999999999879E-2</v>
      </c>
      <c r="DS558">
        <v>3.7028370000000002</v>
      </c>
      <c r="DT558">
        <v>5.7314075945212473</v>
      </c>
      <c r="DU558">
        <v>5.7265129999999997</v>
      </c>
      <c r="DV558">
        <v>5.7364639999999998</v>
      </c>
      <c r="DW558">
        <v>9.9510000000000431E-3</v>
      </c>
      <c r="DX558">
        <v>5.7265129999999997</v>
      </c>
      <c r="DY558">
        <v>5.8116796653610114</v>
      </c>
      <c r="DZ558">
        <v>5.7513949999999996</v>
      </c>
      <c r="EA558">
        <v>5.9883569999999997</v>
      </c>
      <c r="EB558">
        <v>0.23696200000000009</v>
      </c>
      <c r="EC558">
        <v>5.78043</v>
      </c>
      <c r="ED558">
        <v>8.8083804834329342</v>
      </c>
      <c r="EE558">
        <v>8.7536719999999999</v>
      </c>
      <c r="EF558">
        <v>8.8253020000000006</v>
      </c>
      <c r="EG558">
        <v>7.1630000000000749E-2</v>
      </c>
      <c r="EH558">
        <v>8.8237079999999999</v>
      </c>
      <c r="EI558">
        <v>8.5051638596409358</v>
      </c>
      <c r="EJ558">
        <v>8.4490320000000008</v>
      </c>
      <c r="EK558">
        <v>8.5389999999999997</v>
      </c>
      <c r="EL558">
        <v>8.9967999999998938E-2</v>
      </c>
      <c r="EM558">
        <v>8.4490320000000008</v>
      </c>
      <c r="EN558">
        <v>24.774797533657878</v>
      </c>
      <c r="EO558">
        <v>24.121500000000001</v>
      </c>
      <c r="EP558">
        <v>25.216750000000001</v>
      </c>
      <c r="EQ558">
        <v>1.0952500000000001</v>
      </c>
      <c r="ER558">
        <v>25.216750000000001</v>
      </c>
      <c r="ES558">
        <v>5.9870599999999996</v>
      </c>
      <c r="ET558">
        <v>5.9870599999999996</v>
      </c>
      <c r="EU558">
        <v>5.9870599999999996</v>
      </c>
      <c r="EV558">
        <v>0</v>
      </c>
      <c r="EW558">
        <v>5.9870599999999996</v>
      </c>
      <c r="EX558">
        <v>18.787737533657879</v>
      </c>
      <c r="EY558">
        <v>18.134440000000001</v>
      </c>
      <c r="EZ558">
        <v>19.229690000000002</v>
      </c>
      <c r="FA558">
        <v>1.0952500000000001</v>
      </c>
      <c r="FB558">
        <v>19.229690000000002</v>
      </c>
      <c r="FC558">
        <v>0.35791696451656441</v>
      </c>
      <c r="FD558">
        <v>0.34847889464514292</v>
      </c>
      <c r="FE558">
        <v>0.36430177089081972</v>
      </c>
      <c r="FF558">
        <v>1.5822876245676801E-2</v>
      </c>
      <c r="FG558">
        <v>0.36430177089081972</v>
      </c>
      <c r="FH558">
        <v>3.1380573325902659</v>
      </c>
      <c r="FI558">
        <v>3.028939078612876</v>
      </c>
      <c r="FJ558">
        <v>3.2118752776822022</v>
      </c>
      <c r="FK558">
        <v>0.18293619906932609</v>
      </c>
      <c r="FL558">
        <v>3.2118752776822022</v>
      </c>
      <c r="FM558">
        <v>37.961263203968819</v>
      </c>
      <c r="FN558">
        <v>37.93</v>
      </c>
      <c r="FO558">
        <v>38</v>
      </c>
      <c r="FP558">
        <v>7.0000000000000284E-2</v>
      </c>
      <c r="FQ558">
        <v>38</v>
      </c>
      <c r="FR558">
        <v>518.50767541296341</v>
      </c>
      <c r="FS558">
        <v>518.49657000000002</v>
      </c>
      <c r="FT558">
        <v>518.51161999999999</v>
      </c>
      <c r="FU558">
        <v>1.504999999997381E-2</v>
      </c>
      <c r="FV558">
        <v>518.51161999999999</v>
      </c>
      <c r="FW558">
        <v>0.67465557281959998</v>
      </c>
      <c r="FX558">
        <v>0.67461700000000002</v>
      </c>
      <c r="FY558">
        <v>0.67471499999999995</v>
      </c>
      <c r="FZ558">
        <v>9.7999999999931475E-5</v>
      </c>
      <c r="GA558">
        <v>0.67461700000000002</v>
      </c>
      <c r="GB558">
        <v>4</v>
      </c>
      <c r="GC558">
        <v>25</v>
      </c>
    </row>
    <row r="559" spans="1:185" x14ac:dyDescent="0.3">
      <c r="A559" s="36" t="s">
        <v>2350</v>
      </c>
      <c r="B559">
        <v>-5.3422911936260933E-2</v>
      </c>
      <c r="C559">
        <v>1.8401579136758639</v>
      </c>
      <c r="D559">
        <v>1.783533026879816</v>
      </c>
      <c r="E559">
        <v>-0.72845670288405007</v>
      </c>
      <c r="F559">
        <v>-0.72776707849128219</v>
      </c>
      <c r="G559">
        <v>1.4562446446166899</v>
      </c>
      <c r="H559">
        <v>-54.183199420326353</v>
      </c>
      <c r="I559">
        <v>8.8175788610141762E-2</v>
      </c>
      <c r="J559">
        <v>0.39656670446797149</v>
      </c>
      <c r="K559">
        <v>0.2274609483717823</v>
      </c>
      <c r="L559">
        <v>-2.855305346739978E-2</v>
      </c>
      <c r="M559">
        <v>8.8748598478258556E-2</v>
      </c>
      <c r="N559">
        <v>0.1968562717434193</v>
      </c>
      <c r="O559">
        <v>-0.219713500845892</v>
      </c>
      <c r="P559">
        <v>-2.2857229102472679E-2</v>
      </c>
      <c r="Q559">
        <v>-0.1212842166331055</v>
      </c>
      <c r="R559">
        <v>3.7363545479094422E-2</v>
      </c>
      <c r="S559">
        <v>0.81240597135650128</v>
      </c>
      <c r="T559">
        <v>-0.55004893340347472</v>
      </c>
      <c r="U559">
        <v>-0.54998602348038061</v>
      </c>
      <c r="V559">
        <v>1.9531399564076719</v>
      </c>
      <c r="W559">
        <v>1.953085908228227</v>
      </c>
      <c r="X559">
        <v>0.22248143286457359</v>
      </c>
      <c r="Y559">
        <v>0.22242305333412271</v>
      </c>
      <c r="Z559">
        <v>3.7178483994735202E-2</v>
      </c>
      <c r="AA559">
        <v>3.728522870949727E-2</v>
      </c>
      <c r="AB559">
        <v>47.297739424713413</v>
      </c>
      <c r="AC559">
        <v>-0.36473211254098847</v>
      </c>
      <c r="AD559">
        <v>1.9020883673159039</v>
      </c>
      <c r="AE559">
        <v>0.58721354540556214</v>
      </c>
      <c r="AF559">
        <v>0.58715516587511118</v>
      </c>
      <c r="AG559">
        <v>0.83224061828771789</v>
      </c>
      <c r="AH559">
        <v>5.1997896419822224E-3</v>
      </c>
      <c r="AI559">
        <v>299.26405674060101</v>
      </c>
      <c r="AJ559">
        <v>288.15563072137792</v>
      </c>
      <c r="AK559">
        <v>288.3802584954276</v>
      </c>
      <c r="AL559">
        <v>321.25631884565757</v>
      </c>
      <c r="AM559">
        <v>362.14773467891467</v>
      </c>
      <c r="AN559">
        <v>462</v>
      </c>
      <c r="AO559">
        <v>140.29171782665441</v>
      </c>
      <c r="AP559">
        <v>411.30000000000013</v>
      </c>
      <c r="AQ559">
        <v>19.73212243100275</v>
      </c>
      <c r="AR559">
        <v>5.2171043775692629</v>
      </c>
      <c r="AS559">
        <v>11.597314735587039</v>
      </c>
      <c r="AT559">
        <v>-17.691622668099171</v>
      </c>
      <c r="AU559">
        <v>-9.7049819465665159</v>
      </c>
      <c r="AV559">
        <v>-7.9866407215326571</v>
      </c>
      <c r="AW559">
        <v>1.924942054070524</v>
      </c>
      <c r="AX559">
        <v>1.8791</v>
      </c>
      <c r="AY559">
        <v>1.9651000000000001</v>
      </c>
      <c r="AZ559">
        <v>8.6000000000000076E-2</v>
      </c>
      <c r="BA559">
        <v>1.9651000000000001</v>
      </c>
      <c r="BB559">
        <v>0.93308338364990595</v>
      </c>
      <c r="BC559">
        <v>0.93300000000000005</v>
      </c>
      <c r="BD559">
        <v>0.93320000000000003</v>
      </c>
      <c r="BE559">
        <v>1.99999999999978E-4</v>
      </c>
      <c r="BF559">
        <v>0.93310000000000004</v>
      </c>
      <c r="BG559">
        <v>17.934489431842849</v>
      </c>
      <c r="BH559">
        <v>17.912400000000002</v>
      </c>
      <c r="BI559">
        <v>17.9529</v>
      </c>
      <c r="BJ559">
        <v>4.0499999999997982E-2</v>
      </c>
      <c r="BK559">
        <v>17.936900000000001</v>
      </c>
      <c r="BL559">
        <v>7.9622000677552389</v>
      </c>
      <c r="BM559">
        <v>7.3116000000000003</v>
      </c>
      <c r="BN559">
        <v>8.6231000000000009</v>
      </c>
      <c r="BO559">
        <v>1.311500000000001</v>
      </c>
      <c r="BP559">
        <v>7.3116000000000003</v>
      </c>
      <c r="BQ559">
        <v>3.4244979103798738</v>
      </c>
      <c r="BR559">
        <v>2.9977999999999998</v>
      </c>
      <c r="BS559">
        <v>3.6976</v>
      </c>
      <c r="BT559">
        <v>0.6998000000000002</v>
      </c>
      <c r="BU559">
        <v>2.9977999999999998</v>
      </c>
      <c r="BV559">
        <v>3.0702535649271372</v>
      </c>
      <c r="BW559">
        <v>2.8125</v>
      </c>
      <c r="BX559">
        <v>3.5171999999999999</v>
      </c>
      <c r="BY559">
        <v>0.70469999999999988</v>
      </c>
      <c r="BZ559">
        <v>2.9721000000000002</v>
      </c>
      <c r="CA559">
        <v>-6.4948016558413464</v>
      </c>
      <c r="CB559">
        <v>-7.0407999999999999</v>
      </c>
      <c r="CC559">
        <v>-5.9699</v>
      </c>
      <c r="CD559">
        <v>1.0709</v>
      </c>
      <c r="CE559">
        <v>-5.9699</v>
      </c>
      <c r="CF559">
        <v>50.7</v>
      </c>
      <c r="CG559">
        <v>50.7</v>
      </c>
      <c r="CH559">
        <v>50.7</v>
      </c>
      <c r="CI559">
        <v>0</v>
      </c>
      <c r="CJ559">
        <v>50.7</v>
      </c>
      <c r="CK559">
        <v>13.87104377569263</v>
      </c>
      <c r="CL559">
        <v>13.8</v>
      </c>
      <c r="CM559">
        <v>13.9</v>
      </c>
      <c r="CN559">
        <v>9.9999999999999645E-2</v>
      </c>
      <c r="CO559">
        <v>13.8</v>
      </c>
      <c r="CP559">
        <v>84.120547348185681</v>
      </c>
      <c r="CQ559">
        <v>81.5</v>
      </c>
      <c r="CR559">
        <v>90.6</v>
      </c>
      <c r="CS559">
        <v>9.0999999999999943</v>
      </c>
      <c r="CT559">
        <v>82.9</v>
      </c>
      <c r="CU559">
        <v>11.472786287200719</v>
      </c>
      <c r="CV559">
        <v>11.4</v>
      </c>
      <c r="CW559">
        <v>11.5</v>
      </c>
      <c r="CX559">
        <v>9.9999999999999645E-2</v>
      </c>
      <c r="CY559">
        <v>11.5</v>
      </c>
      <c r="CZ559">
        <v>56.171170478468767</v>
      </c>
      <c r="DA559">
        <v>49.8</v>
      </c>
      <c r="DB559">
        <v>59.2</v>
      </c>
      <c r="DC559">
        <v>9.4000000000000057</v>
      </c>
      <c r="DD559">
        <v>56.7</v>
      </c>
      <c r="DE559">
        <v>1.275290666956354</v>
      </c>
      <c r="DF559">
        <v>1.2</v>
      </c>
      <c r="DG559">
        <v>1.4</v>
      </c>
      <c r="DH559">
        <v>0.2</v>
      </c>
      <c r="DI559">
        <v>1.2</v>
      </c>
      <c r="DJ559">
        <v>0.1232676878191101</v>
      </c>
      <c r="DK559">
        <v>0.1232676878191101</v>
      </c>
      <c r="DL559">
        <v>0.1232676878191101</v>
      </c>
      <c r="DM559">
        <v>0</v>
      </c>
      <c r="DN559">
        <v>0.1232676878191101</v>
      </c>
      <c r="DO559">
        <v>3.713704907023176</v>
      </c>
      <c r="DP559">
        <v>3.6992609999999999</v>
      </c>
      <c r="DQ559">
        <v>3.7258589999999998</v>
      </c>
      <c r="DR559">
        <v>2.65979999999999E-2</v>
      </c>
      <c r="DS559">
        <v>3.7124709999999999</v>
      </c>
      <c r="DT559">
        <v>5.7303143172854334</v>
      </c>
      <c r="DU559">
        <v>5.7284509999999997</v>
      </c>
      <c r="DV559">
        <v>5.7329470000000002</v>
      </c>
      <c r="DW559">
        <v>4.4960000000004996E-3</v>
      </c>
      <c r="DX559">
        <v>5.7284509999999997</v>
      </c>
      <c r="DY559">
        <v>5.4926264025058176</v>
      </c>
      <c r="DZ559">
        <v>5.2888400000000004</v>
      </c>
      <c r="EA559">
        <v>5.8179869999999996</v>
      </c>
      <c r="EB559">
        <v>0.52914699999999915</v>
      </c>
      <c r="EC559">
        <v>5.8179869999999996</v>
      </c>
      <c r="ED559">
        <v>8.7488331501974343</v>
      </c>
      <c r="EE559">
        <v>8.5491340000000005</v>
      </c>
      <c r="EF559">
        <v>8.8105619999999991</v>
      </c>
      <c r="EG559">
        <v>0.26142799999999872</v>
      </c>
      <c r="EH559">
        <v>8.8060720000000003</v>
      </c>
      <c r="EI559">
        <v>8.2596737669988141</v>
      </c>
      <c r="EJ559">
        <v>7.6489349999999998</v>
      </c>
      <c r="EK559">
        <v>8.5151830000000004</v>
      </c>
      <c r="EL559">
        <v>0.86624800000000057</v>
      </c>
      <c r="EM559">
        <v>7.6489349999999998</v>
      </c>
      <c r="EN559">
        <v>23.864783832033851</v>
      </c>
      <c r="EO559">
        <v>23.738479999999999</v>
      </c>
      <c r="EP559">
        <v>23.93834</v>
      </c>
      <c r="EQ559">
        <v>0.19986000000000101</v>
      </c>
      <c r="ER559">
        <v>23.931149999999999</v>
      </c>
      <c r="ES559">
        <v>5.9870599999999996</v>
      </c>
      <c r="ET559">
        <v>5.9870599999999996</v>
      </c>
      <c r="EU559">
        <v>5.9870599999999996</v>
      </c>
      <c r="EV559">
        <v>0</v>
      </c>
      <c r="EW559">
        <v>5.9870599999999996</v>
      </c>
      <c r="EX559">
        <v>17.877723832033851</v>
      </c>
      <c r="EY559">
        <v>17.75142</v>
      </c>
      <c r="EZ559">
        <v>17.951280000000001</v>
      </c>
      <c r="FA559">
        <v>0.19986000000000101</v>
      </c>
      <c r="FB559">
        <v>17.944089999999999</v>
      </c>
      <c r="FC559">
        <v>0.37823927400278168</v>
      </c>
      <c r="FD559">
        <v>0.37623745114662288</v>
      </c>
      <c r="FE559">
        <v>0.37940508517315558</v>
      </c>
      <c r="FF559">
        <v>3.1676340265326401E-3</v>
      </c>
      <c r="FG559">
        <v>0.37929112896055289</v>
      </c>
      <c r="FH559">
        <v>2.986060575981174</v>
      </c>
      <c r="FI559">
        <v>2.9649644399755468</v>
      </c>
      <c r="FJ559">
        <v>2.9983464338089152</v>
      </c>
      <c r="FK559">
        <v>3.3381993833367478E-2</v>
      </c>
      <c r="FL559">
        <v>2.9971455104842781</v>
      </c>
      <c r="FM559">
        <v>37.322696237270932</v>
      </c>
      <c r="FN559">
        <v>37.26</v>
      </c>
      <c r="FO559">
        <v>37.39</v>
      </c>
      <c r="FP559">
        <v>0.13000000000000261</v>
      </c>
      <c r="FQ559">
        <v>37.39</v>
      </c>
      <c r="FR559">
        <v>482.10907263590741</v>
      </c>
      <c r="FS559">
        <v>482.09534000000002</v>
      </c>
      <c r="FT559">
        <v>482.12322</v>
      </c>
      <c r="FU559">
        <v>2.7879999999981919E-2</v>
      </c>
      <c r="FV559">
        <v>482.10665999999998</v>
      </c>
      <c r="FW559">
        <v>0.67476784247478372</v>
      </c>
      <c r="FX559">
        <v>0.67471999999999999</v>
      </c>
      <c r="FY559">
        <v>0.67480399999999996</v>
      </c>
      <c r="FZ559">
        <v>8.3999999999972985E-5</v>
      </c>
      <c r="GA559">
        <v>0.67476899999999995</v>
      </c>
      <c r="GB559">
        <v>4</v>
      </c>
      <c r="GC559">
        <v>7</v>
      </c>
    </row>
    <row r="560" spans="1:185" x14ac:dyDescent="0.3">
      <c r="A560" s="36" t="s">
        <v>2353</v>
      </c>
      <c r="B560">
        <v>8.3230050631613456E-3</v>
      </c>
      <c r="C560">
        <v>2.3975790237987442</v>
      </c>
      <c r="D560">
        <v>2.0379318115371059</v>
      </c>
      <c r="E560">
        <v>-0.89248497888926914</v>
      </c>
      <c r="F560">
        <v>-0.76923048137077643</v>
      </c>
      <c r="G560">
        <v>1.6618017630999631</v>
      </c>
      <c r="H560">
        <v>-54.023063972122969</v>
      </c>
      <c r="I560">
        <v>0.28036186362234122</v>
      </c>
      <c r="J560">
        <v>3.4946308035741162E-2</v>
      </c>
      <c r="K560">
        <v>0.40879416801569463</v>
      </c>
      <c r="L560">
        <v>0.36298917008636389</v>
      </c>
      <c r="M560">
        <v>0.36425071679472659</v>
      </c>
      <c r="N560">
        <v>0.23259317529513801</v>
      </c>
      <c r="O560">
        <v>-0.28700110757482411</v>
      </c>
      <c r="P560">
        <v>-5.4407932279686051E-2</v>
      </c>
      <c r="Q560">
        <v>-0.1707046871727306</v>
      </c>
      <c r="R560">
        <v>6.2647113160886017E-2</v>
      </c>
      <c r="S560">
        <v>1.57818819150642</v>
      </c>
      <c r="T560">
        <v>-0.78360785748528961</v>
      </c>
      <c r="U560">
        <v>-0.77131505280485013</v>
      </c>
      <c r="V560">
        <v>1.9645636740797201</v>
      </c>
      <c r="W560">
        <v>1.9628904302054879</v>
      </c>
      <c r="X560">
        <v>0.1207615336916923</v>
      </c>
      <c r="Y560">
        <v>0.1097465584098927</v>
      </c>
      <c r="Z560">
        <v>7.9386015692336998E-2</v>
      </c>
      <c r="AA560">
        <v>8.2083617522214339E-2</v>
      </c>
      <c r="AB560">
        <v>69.704740041452595</v>
      </c>
      <c r="AC560">
        <v>-0.51320411444455016</v>
      </c>
      <c r="AD560">
        <v>1.977559570213806</v>
      </c>
      <c r="AE560">
        <v>0.63396564813624245</v>
      </c>
      <c r="AF560">
        <v>0.62088214061122715</v>
      </c>
      <c r="AG560">
        <v>0.7327751981121664</v>
      </c>
      <c r="AH560">
        <v>2.0955825094634738E-2</v>
      </c>
      <c r="AI560">
        <v>119.2778598520861</v>
      </c>
      <c r="AJ560">
        <v>31.814637929819419</v>
      </c>
      <c r="AK560">
        <v>42.286559454955302</v>
      </c>
      <c r="AL560">
        <v>283.73245723091179</v>
      </c>
      <c r="AM560">
        <v>246.41161071934081</v>
      </c>
      <c r="AN560">
        <v>463.40544292347357</v>
      </c>
      <c r="AO560">
        <v>155.99017561766499</v>
      </c>
      <c r="AP560">
        <v>398.8382300238049</v>
      </c>
      <c r="AQ560">
        <v>20.152523009723271</v>
      </c>
      <c r="AR560">
        <v>5.5101844116954917</v>
      </c>
      <c r="AS560">
        <v>12.123265266406531</v>
      </c>
      <c r="AT560">
        <v>-4.5397209842793442</v>
      </c>
      <c r="AU560">
        <v>1.342925719002561</v>
      </c>
      <c r="AV560">
        <v>-5.882646703281905</v>
      </c>
      <c r="AW560">
        <v>1.045216648209276</v>
      </c>
      <c r="AX560">
        <v>0.50939999999999996</v>
      </c>
      <c r="AY560">
        <v>1.3265</v>
      </c>
      <c r="AZ560">
        <v>0.81710000000000005</v>
      </c>
      <c r="BA560">
        <v>1.0407</v>
      </c>
      <c r="BB560">
        <v>0.97686168312538013</v>
      </c>
      <c r="BC560">
        <v>0.93789999999999996</v>
      </c>
      <c r="BD560">
        <v>0.99129999999999996</v>
      </c>
      <c r="BE560">
        <v>5.3400000000000003E-2</v>
      </c>
      <c r="BF560">
        <v>0.93789999999999996</v>
      </c>
      <c r="BG560">
        <v>9.7698415412938893</v>
      </c>
      <c r="BH560">
        <v>6.2493999999999996</v>
      </c>
      <c r="BI560">
        <v>16.924299999999999</v>
      </c>
      <c r="BJ560">
        <v>10.674899999999999</v>
      </c>
      <c r="BK560">
        <v>16.924299999999999</v>
      </c>
      <c r="BL560">
        <v>6.876597615560323</v>
      </c>
      <c r="BM560">
        <v>6.6707000000000001</v>
      </c>
      <c r="BN560">
        <v>10.235300000000001</v>
      </c>
      <c r="BO560">
        <v>3.5646</v>
      </c>
      <c r="BP560">
        <v>10.235300000000001</v>
      </c>
      <c r="BQ560">
        <v>5.0119249515972166</v>
      </c>
      <c r="BR560">
        <v>4.2389000000000001</v>
      </c>
      <c r="BS560">
        <v>7.2239000000000004</v>
      </c>
      <c r="BT560">
        <v>2.9849999999999999</v>
      </c>
      <c r="BU560">
        <v>7.0709999999999997</v>
      </c>
      <c r="BV560">
        <v>-0.65540808360568459</v>
      </c>
      <c r="BW560">
        <v>-2.8010999999999999</v>
      </c>
      <c r="BX560">
        <v>1.4508000000000001</v>
      </c>
      <c r="BY560">
        <v>4.2519</v>
      </c>
      <c r="BZ560">
        <v>0.32219999999999999</v>
      </c>
      <c r="CA560">
        <v>-4.3565188188418942</v>
      </c>
      <c r="CB560">
        <v>-7.3932000000000002</v>
      </c>
      <c r="CC560">
        <v>-2.8226</v>
      </c>
      <c r="CD560">
        <v>4.5706000000000007</v>
      </c>
      <c r="CE560">
        <v>-7.3932000000000002</v>
      </c>
      <c r="CF560">
        <v>64.567212899668775</v>
      </c>
      <c r="CG560">
        <v>50.4</v>
      </c>
      <c r="CH560">
        <v>75.3</v>
      </c>
      <c r="CI560">
        <v>24.9</v>
      </c>
      <c r="CJ560">
        <v>50.4</v>
      </c>
      <c r="CK560">
        <v>20.863096838525699</v>
      </c>
      <c r="CL560">
        <v>20</v>
      </c>
      <c r="CM560">
        <v>22.6</v>
      </c>
      <c r="CN560">
        <v>2.600000000000001</v>
      </c>
      <c r="CO560">
        <v>20.399999999999999</v>
      </c>
      <c r="CP560">
        <v>71.468241483204636</v>
      </c>
      <c r="CQ560">
        <v>26.9</v>
      </c>
      <c r="CR560">
        <v>96.9</v>
      </c>
      <c r="CS560">
        <v>70</v>
      </c>
      <c r="CT560">
        <v>52.9</v>
      </c>
      <c r="CU560">
        <v>11.490945997281861</v>
      </c>
      <c r="CV560">
        <v>8.8000000000000007</v>
      </c>
      <c r="CW560">
        <v>17.600000000000001</v>
      </c>
      <c r="CX560">
        <v>8.8000000000000007</v>
      </c>
      <c r="CY560">
        <v>9.1</v>
      </c>
      <c r="CZ560">
        <v>79.352419212644293</v>
      </c>
      <c r="DA560">
        <v>28.3</v>
      </c>
      <c r="DB560">
        <v>145.6</v>
      </c>
      <c r="DC560">
        <v>117.3</v>
      </c>
      <c r="DD560">
        <v>104.2</v>
      </c>
      <c r="DE560">
        <v>8.7252089877911558</v>
      </c>
      <c r="DF560">
        <v>2.1</v>
      </c>
      <c r="DG560">
        <v>12.5</v>
      </c>
      <c r="DH560">
        <v>10.4</v>
      </c>
      <c r="DI560">
        <v>10.4</v>
      </c>
      <c r="DJ560">
        <v>0.16224085635363991</v>
      </c>
      <c r="DK560">
        <v>0.1229868228404099</v>
      </c>
      <c r="DL560">
        <v>0.19312644267760959</v>
      </c>
      <c r="DM560">
        <v>7.0139619837199699E-2</v>
      </c>
      <c r="DN560">
        <v>0.1229868228404099</v>
      </c>
      <c r="DO560">
        <v>3.8430410963501429</v>
      </c>
      <c r="DP560">
        <v>2.5520860000000001</v>
      </c>
      <c r="DQ560">
        <v>5.3594949999999999</v>
      </c>
      <c r="DR560">
        <v>2.8074089999999998</v>
      </c>
      <c r="DS560">
        <v>3.1573470000000001</v>
      </c>
      <c r="DT560">
        <v>6.9732782841247856</v>
      </c>
      <c r="DU560">
        <v>6.8691250000000004</v>
      </c>
      <c r="DV560">
        <v>7.0573620000000004</v>
      </c>
      <c r="DW560">
        <v>0.18823699999999999</v>
      </c>
      <c r="DX560">
        <v>7.0573620000000004</v>
      </c>
      <c r="DY560">
        <v>4.1125917631915971</v>
      </c>
      <c r="DZ560">
        <v>2.5520860000000001</v>
      </c>
      <c r="EA560">
        <v>5.8255229999999996</v>
      </c>
      <c r="EB560">
        <v>3.273436999999999</v>
      </c>
      <c r="EC560">
        <v>3.2104400000000002</v>
      </c>
      <c r="ED560">
        <v>7.9882881192607202</v>
      </c>
      <c r="EE560">
        <v>7.8984949999999996</v>
      </c>
      <c r="EF560">
        <v>8.1017720000000004</v>
      </c>
      <c r="EG560">
        <v>0.20327700000000079</v>
      </c>
      <c r="EH560">
        <v>8.1017720000000004</v>
      </c>
      <c r="EI560">
        <v>8.9345958678676585</v>
      </c>
      <c r="EJ560">
        <v>5.454993</v>
      </c>
      <c r="EK560">
        <v>10.407628000000001</v>
      </c>
      <c r="EL560">
        <v>4.9526350000000008</v>
      </c>
      <c r="EM560">
        <v>10.101248999999999</v>
      </c>
      <c r="EN560">
        <v>33.368169714540592</v>
      </c>
      <c r="EO560">
        <v>25.937059999999999</v>
      </c>
      <c r="EP560">
        <v>47.247430000000001</v>
      </c>
      <c r="EQ560">
        <v>21.310369999999999</v>
      </c>
      <c r="ER560">
        <v>25.937059999999999</v>
      </c>
      <c r="ES560">
        <v>9.2938167867350572</v>
      </c>
      <c r="ET560">
        <v>7.84619</v>
      </c>
      <c r="EU560">
        <v>10.180770000000001</v>
      </c>
      <c r="EV560">
        <v>2.3345800000000012</v>
      </c>
      <c r="EW560">
        <v>8.4353999999999996</v>
      </c>
      <c r="EX560">
        <v>24.074352927805531</v>
      </c>
      <c r="EY560">
        <v>17.501660000000001</v>
      </c>
      <c r="EZ560">
        <v>37.066659999999999</v>
      </c>
      <c r="FA560">
        <v>19.565000000000001</v>
      </c>
      <c r="FB560">
        <v>17.501660000000001</v>
      </c>
      <c r="FC560">
        <v>0.53583042155869187</v>
      </c>
      <c r="FD560">
        <v>0.41650069250687488</v>
      </c>
      <c r="FE560">
        <v>0.7587053935245589</v>
      </c>
      <c r="FF560">
        <v>0.34220470101768402</v>
      </c>
      <c r="FG560">
        <v>0.41650069250687488</v>
      </c>
      <c r="FH560">
        <v>2.549953038435584</v>
      </c>
      <c r="FI560">
        <v>1.9997337533365089</v>
      </c>
      <c r="FJ560">
        <v>3.6695156972262679</v>
      </c>
      <c r="FK560">
        <v>1.669781943889759</v>
      </c>
      <c r="FL560">
        <v>2.074787206297271</v>
      </c>
      <c r="FM560">
        <v>40.395993397770987</v>
      </c>
      <c r="FN560">
        <v>35.29</v>
      </c>
      <c r="FO560">
        <v>42.63</v>
      </c>
      <c r="FP560">
        <v>7.3400000000000034</v>
      </c>
      <c r="FQ560">
        <v>38.28</v>
      </c>
      <c r="FR560">
        <v>404.18751600592338</v>
      </c>
      <c r="FS560">
        <v>387.95607999999999</v>
      </c>
      <c r="FT560">
        <v>415.00574999999998</v>
      </c>
      <c r="FU560">
        <v>27.049669999999988</v>
      </c>
      <c r="FV560">
        <v>387.95607999999999</v>
      </c>
      <c r="FW560">
        <v>0.7007291561890937</v>
      </c>
      <c r="FX560">
        <v>0.68330400000000002</v>
      </c>
      <c r="FY560">
        <v>0.72699800000000003</v>
      </c>
      <c r="FZ560">
        <v>4.3694000000000011E-2</v>
      </c>
      <c r="GA560">
        <v>0.72699800000000003</v>
      </c>
      <c r="GB560">
        <v>8</v>
      </c>
      <c r="GC560">
        <v>7</v>
      </c>
    </row>
    <row r="561" spans="1:185" x14ac:dyDescent="0.3">
      <c r="A561" s="36" t="s">
        <v>2356</v>
      </c>
      <c r="B561">
        <v>-5.0854961204027847E-2</v>
      </c>
      <c r="C561">
        <v>1.8058494717365461</v>
      </c>
      <c r="D561">
        <v>2.0175247962444049</v>
      </c>
      <c r="E561">
        <v>-1.0443903748387</v>
      </c>
      <c r="F561">
        <v>-0.58050353633003193</v>
      </c>
      <c r="G561">
        <v>1.624889426381307</v>
      </c>
      <c r="H561">
        <v>-54.136700868549767</v>
      </c>
      <c r="I561">
        <v>0.62409561221290288</v>
      </c>
      <c r="J561">
        <v>0.1149671166278467</v>
      </c>
      <c r="K561">
        <v>0.38828218345987642</v>
      </c>
      <c r="L561">
        <v>0.24535438836314111</v>
      </c>
      <c r="M561">
        <v>0.20263061796423421</v>
      </c>
      <c r="N561">
        <v>0.24908542618153259</v>
      </c>
      <c r="O561">
        <v>-0.2215578147254452</v>
      </c>
      <c r="P561">
        <v>2.7527611456087311E-2</v>
      </c>
      <c r="Q561">
        <v>-9.701456910688E-2</v>
      </c>
      <c r="R561">
        <v>1.8909149573301361E-2</v>
      </c>
      <c r="S561">
        <v>1.361733446757351</v>
      </c>
      <c r="T561">
        <v>-0.66250145509392611</v>
      </c>
      <c r="U561">
        <v>-0.63354277585962215</v>
      </c>
      <c r="V561">
        <v>1.9585430468711</v>
      </c>
      <c r="W561">
        <v>1.948734498322497</v>
      </c>
      <c r="X561">
        <v>0.25873407938597659</v>
      </c>
      <c r="Y561">
        <v>0.2081815498989196</v>
      </c>
      <c r="Z561">
        <v>8.5993415462408962E-2</v>
      </c>
      <c r="AA561">
        <v>9.8358981321599676E-2</v>
      </c>
      <c r="AB561">
        <v>58.619940471440643</v>
      </c>
      <c r="AC561">
        <v>-0.39533782878603402</v>
      </c>
      <c r="AD561">
        <v>1.9528826936773831</v>
      </c>
      <c r="AE561">
        <v>0.65407190817201055</v>
      </c>
      <c r="AF561">
        <v>0.57358660483864155</v>
      </c>
      <c r="AG561">
        <v>0.97036388043274813</v>
      </c>
      <c r="AH561">
        <v>2.138053035618525E-2</v>
      </c>
      <c r="AI561">
        <v>136.72108424173661</v>
      </c>
      <c r="AJ561">
        <v>42.545624683201112</v>
      </c>
      <c r="AK561">
        <v>103.9598771477087</v>
      </c>
      <c r="AL561">
        <v>263.65771557437961</v>
      </c>
      <c r="AM561">
        <v>122.21799424397619</v>
      </c>
      <c r="AN561">
        <v>190.24558257752389</v>
      </c>
      <c r="AO561">
        <v>57.756654080277883</v>
      </c>
      <c r="AP561">
        <v>135.36846680981839</v>
      </c>
      <c r="AQ561">
        <v>16.65494847660382</v>
      </c>
      <c r="AR561">
        <v>3.9982881980788161</v>
      </c>
      <c r="AS561">
        <v>10.87331215774215</v>
      </c>
      <c r="AT561">
        <v>-5.8283184647311748</v>
      </c>
      <c r="AU561">
        <v>-2.1999024278432482</v>
      </c>
      <c r="AV561">
        <v>-3.628416036887927</v>
      </c>
      <c r="AW561">
        <v>1.043145314561424</v>
      </c>
      <c r="AX561">
        <v>0.58689999999999998</v>
      </c>
      <c r="AY561">
        <v>1.4447000000000001</v>
      </c>
      <c r="AZ561">
        <v>0.85780000000000012</v>
      </c>
      <c r="BA561">
        <v>1.4447000000000001</v>
      </c>
      <c r="BB561">
        <v>0.92514358453754952</v>
      </c>
      <c r="BC561">
        <v>0.91349999999999998</v>
      </c>
      <c r="BD561">
        <v>0.94750000000000001</v>
      </c>
      <c r="BE561">
        <v>3.400000000000003E-2</v>
      </c>
      <c r="BF561">
        <v>0.91349999999999998</v>
      </c>
      <c r="BG561">
        <v>17.98756335192504</v>
      </c>
      <c r="BH561">
        <v>14.855499999999999</v>
      </c>
      <c r="BI561">
        <v>19.238700000000001</v>
      </c>
      <c r="BJ561">
        <v>4.3832000000000022</v>
      </c>
      <c r="BK561">
        <v>18.974399999999999</v>
      </c>
      <c r="BL561">
        <v>3.1740002955109281</v>
      </c>
      <c r="BM561">
        <v>2.4165999999999999</v>
      </c>
      <c r="BN561">
        <v>4.3655999999999997</v>
      </c>
      <c r="BO561">
        <v>1.9490000000000001</v>
      </c>
      <c r="BP561">
        <v>3.4615</v>
      </c>
      <c r="BQ561">
        <v>2.2317708650538219</v>
      </c>
      <c r="BR561">
        <v>1.4542999999999999</v>
      </c>
      <c r="BS561">
        <v>2.8801000000000001</v>
      </c>
      <c r="BT561">
        <v>1.4258</v>
      </c>
      <c r="BU561">
        <v>2.7610000000000001</v>
      </c>
      <c r="BV561">
        <v>-0.12578131492678529</v>
      </c>
      <c r="BW561">
        <v>-0.92079999999999995</v>
      </c>
      <c r="BX561">
        <v>1.3125</v>
      </c>
      <c r="BY561">
        <v>2.2332999999999998</v>
      </c>
      <c r="BZ561">
        <v>-0.85740000000000005</v>
      </c>
      <c r="CA561">
        <v>-2.1060002615053079</v>
      </c>
      <c r="CB561">
        <v>-3.5263</v>
      </c>
      <c r="CC561">
        <v>-1.5314000000000001</v>
      </c>
      <c r="CD561">
        <v>1.9948999999999999</v>
      </c>
      <c r="CE561">
        <v>-1.9036</v>
      </c>
      <c r="CF561">
        <v>54.87711576770544</v>
      </c>
      <c r="CG561">
        <v>52.6</v>
      </c>
      <c r="CH561">
        <v>58.5</v>
      </c>
      <c r="CI561">
        <v>5.8999999999999986</v>
      </c>
      <c r="CJ561">
        <v>52.6</v>
      </c>
      <c r="CK561">
        <v>16.751864744660779</v>
      </c>
      <c r="CL561">
        <v>15.4</v>
      </c>
      <c r="CM561">
        <v>17.5</v>
      </c>
      <c r="CN561">
        <v>2.1</v>
      </c>
      <c r="CO561">
        <v>16.600000000000001</v>
      </c>
      <c r="CP561">
        <v>32.330975180861053</v>
      </c>
      <c r="CQ561">
        <v>26.5</v>
      </c>
      <c r="CR561">
        <v>38.200000000000003</v>
      </c>
      <c r="CS561">
        <v>11.7</v>
      </c>
      <c r="CT561">
        <v>28.7</v>
      </c>
      <c r="CU561">
        <v>10.697295472278951</v>
      </c>
      <c r="CV561">
        <v>9</v>
      </c>
      <c r="CW561">
        <v>12.2</v>
      </c>
      <c r="CX561">
        <v>3.1999999999999988</v>
      </c>
      <c r="CY561">
        <v>9</v>
      </c>
      <c r="CZ561">
        <v>21.766728124832952</v>
      </c>
      <c r="DA561">
        <v>15.6</v>
      </c>
      <c r="DB561">
        <v>29.1</v>
      </c>
      <c r="DC561">
        <v>13.5</v>
      </c>
      <c r="DD561">
        <v>24.5</v>
      </c>
      <c r="DE561">
        <v>5.120559856564352</v>
      </c>
      <c r="DF561">
        <v>2.5</v>
      </c>
      <c r="DG561">
        <v>6.4</v>
      </c>
      <c r="DH561">
        <v>3.9</v>
      </c>
      <c r="DI561">
        <v>6.4</v>
      </c>
      <c r="DJ561">
        <v>0.40588104893029953</v>
      </c>
      <c r="DK561">
        <v>0.38254545454545458</v>
      </c>
      <c r="DL561">
        <v>0.44419134396355359</v>
      </c>
      <c r="DM561">
        <v>6.1645889418099009E-2</v>
      </c>
      <c r="DN561">
        <v>0.38254545454545458</v>
      </c>
      <c r="DO561">
        <v>3.3709026241570732</v>
      </c>
      <c r="DP561">
        <v>2.974154</v>
      </c>
      <c r="DQ561">
        <v>3.6035309999999998</v>
      </c>
      <c r="DR561">
        <v>0.62937699999999985</v>
      </c>
      <c r="DS561">
        <v>3.219576</v>
      </c>
      <c r="DT561">
        <v>5.4124815791007883</v>
      </c>
      <c r="DU561">
        <v>5.3141100000000003</v>
      </c>
      <c r="DV561">
        <v>5.5126600000000003</v>
      </c>
      <c r="DW561">
        <v>0.19855</v>
      </c>
      <c r="DX561">
        <v>5.3141100000000003</v>
      </c>
      <c r="DY561">
        <v>3.3709026241570732</v>
      </c>
      <c r="DZ561">
        <v>2.974154</v>
      </c>
      <c r="EA561">
        <v>3.6035309999999998</v>
      </c>
      <c r="EB561">
        <v>0.62937699999999985</v>
      </c>
      <c r="EC561">
        <v>3.219576</v>
      </c>
      <c r="ED561">
        <v>5.5463743484926864</v>
      </c>
      <c r="EE561">
        <v>5.3501139999999996</v>
      </c>
      <c r="EF561">
        <v>5.8166039999999999</v>
      </c>
      <c r="EG561">
        <v>0.46649000000000029</v>
      </c>
      <c r="EH561">
        <v>5.6587040000000002</v>
      </c>
      <c r="EI561">
        <v>6.5409064593482098</v>
      </c>
      <c r="EJ561">
        <v>6.5004939999999998</v>
      </c>
      <c r="EK561">
        <v>6.7576210000000003</v>
      </c>
      <c r="EL561">
        <v>0.25712700000000049</v>
      </c>
      <c r="EM561">
        <v>6.5330469999999998</v>
      </c>
      <c r="EN561">
        <v>15.69021757604783</v>
      </c>
      <c r="EO561">
        <v>14.62684</v>
      </c>
      <c r="EP561">
        <v>17.755690000000001</v>
      </c>
      <c r="EQ561">
        <v>3.1288500000000021</v>
      </c>
      <c r="ER561">
        <v>14.62684</v>
      </c>
      <c r="ES561">
        <v>9.8441129114665813</v>
      </c>
      <c r="ET561">
        <v>8.48888</v>
      </c>
      <c r="EU561">
        <v>11.036709999999999</v>
      </c>
      <c r="EV561">
        <v>2.5478299999999989</v>
      </c>
      <c r="EW561">
        <v>9.7619000000000007</v>
      </c>
      <c r="EX561">
        <v>5.8461046645812544</v>
      </c>
      <c r="EY561">
        <v>4.8482900000000004</v>
      </c>
      <c r="EZ561">
        <v>8.5361700000000003</v>
      </c>
      <c r="FA561">
        <v>3.6878799999999998</v>
      </c>
      <c r="FB561">
        <v>4.8649399999999998</v>
      </c>
      <c r="FC561">
        <v>0.563706079895259</v>
      </c>
      <c r="FD561">
        <v>0.52550186749749583</v>
      </c>
      <c r="FE561">
        <v>0.63791278592687228</v>
      </c>
      <c r="FF561">
        <v>0.11241091842937639</v>
      </c>
      <c r="FG561">
        <v>0.52550186749749583</v>
      </c>
      <c r="FH561">
        <v>0.59749781518336997</v>
      </c>
      <c r="FI561">
        <v>0.47819924565819483</v>
      </c>
      <c r="FJ561">
        <v>0.93112780281776175</v>
      </c>
      <c r="FK561">
        <v>0.45292855715956692</v>
      </c>
      <c r="FL561">
        <v>0.49835995041948788</v>
      </c>
      <c r="FM561">
        <v>33.288688456438443</v>
      </c>
      <c r="FN561">
        <v>29.16</v>
      </c>
      <c r="FO561">
        <v>36.29</v>
      </c>
      <c r="FP561">
        <v>7.129999999999999</v>
      </c>
      <c r="FQ561">
        <v>36.29</v>
      </c>
      <c r="FR561">
        <v>227.0786204457813</v>
      </c>
      <c r="FS561">
        <v>220.41439</v>
      </c>
      <c r="FT561">
        <v>229.17597000000001</v>
      </c>
      <c r="FU561">
        <v>8.7615800000000092</v>
      </c>
      <c r="FV561">
        <v>228.70660000000001</v>
      </c>
      <c r="FW561">
        <v>0.81448441131003491</v>
      </c>
      <c r="FX561">
        <v>0.80820199999999998</v>
      </c>
      <c r="FY561">
        <v>0.83796300000000001</v>
      </c>
      <c r="FZ561">
        <v>2.9761000000000041E-2</v>
      </c>
      <c r="GA561">
        <v>0.80917499999999998</v>
      </c>
      <c r="GB561">
        <v>9</v>
      </c>
      <c r="GC561">
        <v>12</v>
      </c>
    </row>
    <row r="562" spans="1:185" x14ac:dyDescent="0.3">
      <c r="A562" s="36" t="s">
        <v>2359</v>
      </c>
      <c r="B562">
        <v>-3.2142043758416838E-2</v>
      </c>
      <c r="C562">
        <v>1.924738472014875</v>
      </c>
      <c r="D562">
        <v>1.8445502762222441</v>
      </c>
      <c r="E562">
        <v>-0.96108830885434915</v>
      </c>
      <c r="F562">
        <v>-0.52334299601687428</v>
      </c>
      <c r="G562">
        <v>1.484531304871223</v>
      </c>
      <c r="H562">
        <v>-54.142934521005522</v>
      </c>
      <c r="I562">
        <v>0.49499923771869581</v>
      </c>
      <c r="J562">
        <v>0.26228525972913252</v>
      </c>
      <c r="K562">
        <v>0.15695848100788121</v>
      </c>
      <c r="L562">
        <v>-1.1205088797096981E-2</v>
      </c>
      <c r="M562">
        <v>7.8532896107160369E-2</v>
      </c>
      <c r="N562">
        <v>0.22190652113415829</v>
      </c>
      <c r="O562">
        <v>-0.23741702346797289</v>
      </c>
      <c r="P562">
        <v>-1.551050233381452E-2</v>
      </c>
      <c r="Q562">
        <v>-0.1264600852211368</v>
      </c>
      <c r="R562">
        <v>3.6052399468916578E-2</v>
      </c>
      <c r="S562">
        <v>0.51489958288732229</v>
      </c>
      <c r="T562">
        <v>-0.5368651731547327</v>
      </c>
      <c r="U562">
        <v>-0.52001966511079023</v>
      </c>
      <c r="V562">
        <v>1.9749500019984461</v>
      </c>
      <c r="W562">
        <v>1.9714147974389991</v>
      </c>
      <c r="X562">
        <v>0.10158950316191161</v>
      </c>
      <c r="Y562">
        <v>7.1524378827486648E-2</v>
      </c>
      <c r="Z562">
        <v>6.701974833348126E-2</v>
      </c>
      <c r="AA562">
        <v>8.6436853025699228E-2</v>
      </c>
      <c r="AB562">
        <v>62.182729861623059</v>
      </c>
      <c r="AC562">
        <v>-0.44856290629923429</v>
      </c>
      <c r="AD562">
        <v>1.9658004276045189</v>
      </c>
      <c r="AE562">
        <v>0.55015240946114596</v>
      </c>
      <c r="AF562">
        <v>0.52008728512672098</v>
      </c>
      <c r="AG562">
        <v>0.47681711789454012</v>
      </c>
      <c r="AH562">
        <v>2.1104957389431592E-2</v>
      </c>
      <c r="AI562">
        <v>183.50773254997171</v>
      </c>
      <c r="AJ562">
        <v>16.31326325472757</v>
      </c>
      <c r="AK562">
        <v>251.25256236863541</v>
      </c>
      <c r="AL562">
        <v>282.95741913374258</v>
      </c>
      <c r="AM562">
        <v>104.6024229368895</v>
      </c>
      <c r="AN562">
        <v>151.45289280972469</v>
      </c>
      <c r="AO562">
        <v>51.452892809724688</v>
      </c>
      <c r="AP562">
        <v>104.38098368394741</v>
      </c>
      <c r="AQ562">
        <v>17.565289280972468</v>
      </c>
      <c r="AR562">
        <v>3.6487606526421028</v>
      </c>
      <c r="AS562">
        <v>11.542975033192709</v>
      </c>
      <c r="AT562">
        <v>-5.4102004448810694</v>
      </c>
      <c r="AU562">
        <v>-1.616446404862347</v>
      </c>
      <c r="AV562">
        <v>-3.793754040018722</v>
      </c>
      <c r="AW562">
        <v>1.2477120358775631</v>
      </c>
      <c r="AX562">
        <v>1.1483000000000001</v>
      </c>
      <c r="AY562">
        <v>1.5242</v>
      </c>
      <c r="AZ562">
        <v>0.3758999999999999</v>
      </c>
      <c r="BA562">
        <v>1.1483000000000001</v>
      </c>
      <c r="BB562">
        <v>0.92599339214587051</v>
      </c>
      <c r="BC562">
        <v>0.92520000000000002</v>
      </c>
      <c r="BD562">
        <v>0.92820000000000003</v>
      </c>
      <c r="BE562">
        <v>3.0000000000000031E-3</v>
      </c>
      <c r="BF562">
        <v>0.92520000000000002</v>
      </c>
      <c r="BG562">
        <v>18.340991968253189</v>
      </c>
      <c r="BH562">
        <v>17.497699999999998</v>
      </c>
      <c r="BI562">
        <v>18.644200000000001</v>
      </c>
      <c r="BJ562">
        <v>1.146500000000003</v>
      </c>
      <c r="BK562">
        <v>18.644200000000001</v>
      </c>
      <c r="BL562">
        <v>6.2537946747707336</v>
      </c>
      <c r="BM562">
        <v>5.5453999999999999</v>
      </c>
      <c r="BN562">
        <v>6.5084999999999997</v>
      </c>
      <c r="BO562">
        <v>0.96309999999999985</v>
      </c>
      <c r="BP562">
        <v>6.5084999999999997</v>
      </c>
      <c r="BQ562">
        <v>4.2687437433098339</v>
      </c>
      <c r="BR562">
        <v>4.2340999999999998</v>
      </c>
      <c r="BS562">
        <v>4.2812000000000001</v>
      </c>
      <c r="BT562">
        <v>4.7100000000000357E-2</v>
      </c>
      <c r="BU562">
        <v>4.2812000000000001</v>
      </c>
      <c r="BV562">
        <v>0.23852068651362049</v>
      </c>
      <c r="BW562">
        <v>-0.72789999999999999</v>
      </c>
      <c r="BX562">
        <v>0.58599999999999997</v>
      </c>
      <c r="BY562">
        <v>1.3139000000000001</v>
      </c>
      <c r="BZ562">
        <v>0.58599999999999997</v>
      </c>
      <c r="CA562">
        <v>-4.5072644298234552</v>
      </c>
      <c r="CB562">
        <v>-4.8672000000000004</v>
      </c>
      <c r="CC562">
        <v>-3.5062000000000002</v>
      </c>
      <c r="CD562">
        <v>1.361</v>
      </c>
      <c r="CE562">
        <v>-4.8672000000000004</v>
      </c>
      <c r="CF562">
        <v>47.07190912577726</v>
      </c>
      <c r="CG562">
        <v>45.3</v>
      </c>
      <c r="CH562">
        <v>52</v>
      </c>
      <c r="CI562">
        <v>6.7000000000000028</v>
      </c>
      <c r="CJ562">
        <v>45.3</v>
      </c>
      <c r="CK562">
        <v>14.58182090697164</v>
      </c>
      <c r="CL562">
        <v>14</v>
      </c>
      <c r="CM562">
        <v>16.2</v>
      </c>
      <c r="CN562">
        <v>2.1999999999999988</v>
      </c>
      <c r="CO562">
        <v>14</v>
      </c>
      <c r="CP562">
        <v>24.988428761101218</v>
      </c>
      <c r="CQ562">
        <v>24.4</v>
      </c>
      <c r="CR562">
        <v>25.2</v>
      </c>
      <c r="CS562">
        <v>0.80000000000000071</v>
      </c>
      <c r="CT562">
        <v>25.2</v>
      </c>
      <c r="CU562">
        <v>9.9471071902753057</v>
      </c>
      <c r="CV562">
        <v>9.8000000000000007</v>
      </c>
      <c r="CW562">
        <v>10</v>
      </c>
      <c r="CX562">
        <v>0.19999999999999929</v>
      </c>
      <c r="CY562">
        <v>10</v>
      </c>
      <c r="CZ562">
        <v>26.464464048623469</v>
      </c>
      <c r="DA562">
        <v>26.2</v>
      </c>
      <c r="DB562">
        <v>27.2</v>
      </c>
      <c r="DC562">
        <v>1</v>
      </c>
      <c r="DD562">
        <v>26.2</v>
      </c>
      <c r="DE562">
        <v>4.6347137166963321</v>
      </c>
      <c r="DF562">
        <v>4</v>
      </c>
      <c r="DG562">
        <v>6.4</v>
      </c>
      <c r="DH562">
        <v>2.4</v>
      </c>
      <c r="DI562">
        <v>4</v>
      </c>
      <c r="DJ562">
        <v>0.45211486827253872</v>
      </c>
      <c r="DK562">
        <v>0.42695570216776618</v>
      </c>
      <c r="DL562">
        <v>0.52208835341365467</v>
      </c>
      <c r="DM562">
        <v>9.5132651245888489E-2</v>
      </c>
      <c r="DN562">
        <v>0.42695570216776618</v>
      </c>
      <c r="DO562">
        <v>2.8024619608367511</v>
      </c>
      <c r="DP562">
        <v>2.8020010000000002</v>
      </c>
      <c r="DQ562">
        <v>2.803744</v>
      </c>
      <c r="DR562">
        <v>1.742999999999828E-3</v>
      </c>
      <c r="DS562">
        <v>2.8020010000000002</v>
      </c>
      <c r="DT562">
        <v>5.0809842161567227</v>
      </c>
      <c r="DU562">
        <v>5.0701239999999999</v>
      </c>
      <c r="DV562">
        <v>5.1111890000000004</v>
      </c>
      <c r="DW562">
        <v>4.1065000000000573E-2</v>
      </c>
      <c r="DX562">
        <v>5.0701239999999999</v>
      </c>
      <c r="DY562">
        <v>2.8024619608367511</v>
      </c>
      <c r="DZ562">
        <v>2.8020010000000002</v>
      </c>
      <c r="EA562">
        <v>2.803744</v>
      </c>
      <c r="EB562">
        <v>1.742999999999828E-3</v>
      </c>
      <c r="EC562">
        <v>2.8020010000000002</v>
      </c>
      <c r="ED562">
        <v>5.0809842161567227</v>
      </c>
      <c r="EE562">
        <v>5.0701239999999999</v>
      </c>
      <c r="EF562">
        <v>5.1111890000000004</v>
      </c>
      <c r="EG562">
        <v>4.1065000000000573E-2</v>
      </c>
      <c r="EH562">
        <v>5.0701239999999999</v>
      </c>
      <c r="EI562">
        <v>6.7371968926281536</v>
      </c>
      <c r="EJ562">
        <v>5.7950179999999998</v>
      </c>
      <c r="EK562">
        <v>7.0759600000000002</v>
      </c>
      <c r="EL562">
        <v>1.280942</v>
      </c>
      <c r="EM562">
        <v>7.0759600000000002</v>
      </c>
      <c r="EN562">
        <v>16.593449717522532</v>
      </c>
      <c r="EO562">
        <v>16.089130000000001</v>
      </c>
      <c r="EP562">
        <v>17.996079999999999</v>
      </c>
      <c r="EQ562">
        <v>1.9069499999999979</v>
      </c>
      <c r="ER562">
        <v>16.089130000000001</v>
      </c>
      <c r="ES562">
        <v>5.7488403353140578</v>
      </c>
      <c r="ET562">
        <v>5.7125399999999997</v>
      </c>
      <c r="EU562">
        <v>5.8498000000000001</v>
      </c>
      <c r="EV562">
        <v>0.13726000000000041</v>
      </c>
      <c r="EW562">
        <v>5.7125399999999997</v>
      </c>
      <c r="EX562">
        <v>10.844609382208469</v>
      </c>
      <c r="EY562">
        <v>10.37659</v>
      </c>
      <c r="EZ562">
        <v>12.146280000000001</v>
      </c>
      <c r="FA562">
        <v>1.7696900000000011</v>
      </c>
      <c r="FB562">
        <v>10.37659</v>
      </c>
      <c r="FC562">
        <v>0.63143215180455514</v>
      </c>
      <c r="FD562">
        <v>0.61224122467043163</v>
      </c>
      <c r="FE562">
        <v>0.68480657801056122</v>
      </c>
      <c r="FF562">
        <v>7.256535334012959E-2</v>
      </c>
      <c r="FG562">
        <v>0.61224122467043163</v>
      </c>
      <c r="FH562">
        <v>1.885192381068191</v>
      </c>
      <c r="FI562">
        <v>1.8164581779733711</v>
      </c>
      <c r="FJ562">
        <v>2.0763581660911479</v>
      </c>
      <c r="FK562">
        <v>0.25989998811777731</v>
      </c>
      <c r="FL562">
        <v>1.8164581779733711</v>
      </c>
      <c r="FM562">
        <v>30.704465547457868</v>
      </c>
      <c r="FN562">
        <v>30.12</v>
      </c>
      <c r="FO562">
        <v>32.33</v>
      </c>
      <c r="FP562">
        <v>2.2099999999999969</v>
      </c>
      <c r="FQ562">
        <v>30.12</v>
      </c>
      <c r="FR562">
        <v>177.5125633314247</v>
      </c>
      <c r="FS562">
        <v>176.21903</v>
      </c>
      <c r="FT562">
        <v>181.11018000000001</v>
      </c>
      <c r="FU562">
        <v>4.8911500000000103</v>
      </c>
      <c r="FV562">
        <v>176.21903</v>
      </c>
      <c r="FW562">
        <v>0.86878912447054235</v>
      </c>
      <c r="FX562">
        <v>0.85436599999999996</v>
      </c>
      <c r="FY562">
        <v>0.87397499999999995</v>
      </c>
      <c r="FZ562">
        <v>1.9608999999999991E-2</v>
      </c>
      <c r="GA562">
        <v>0.87397499999999995</v>
      </c>
      <c r="GB562">
        <v>2</v>
      </c>
      <c r="GC562">
        <v>8</v>
      </c>
    </row>
    <row r="563" spans="1:185" x14ac:dyDescent="0.3">
      <c r="A563" s="36" t="s">
        <v>445</v>
      </c>
      <c r="B563">
        <v>-5.4180515630264887E-2</v>
      </c>
      <c r="C563">
        <v>1.840159097780629</v>
      </c>
      <c r="D563">
        <v>1.7800597583765649</v>
      </c>
      <c r="E563">
        <v>-0.72831479945409161</v>
      </c>
      <c r="F563">
        <v>-0.72508781154457191</v>
      </c>
      <c r="G563">
        <v>1.453392822447672</v>
      </c>
      <c r="H563">
        <v>-54.185983384896012</v>
      </c>
      <c r="I563">
        <v>7.18337298201078E-2</v>
      </c>
      <c r="J563">
        <v>0.39495179273031528</v>
      </c>
      <c r="K563">
        <v>0.22636077515452629</v>
      </c>
      <c r="L563">
        <v>-3.0480407151721699E-2</v>
      </c>
      <c r="M563">
        <v>8.6957318345444956E-2</v>
      </c>
      <c r="N563">
        <v>0.19838808338740249</v>
      </c>
      <c r="O563">
        <v>-0.2190955839336324</v>
      </c>
      <c r="P563">
        <v>-2.0707500546229919E-2</v>
      </c>
      <c r="Q563">
        <v>-0.11989903140972551</v>
      </c>
      <c r="R563">
        <v>3.6233952303695499E-2</v>
      </c>
      <c r="S563">
        <v>0.80481258011456092</v>
      </c>
      <c r="T563">
        <v>-0.54058432849402549</v>
      </c>
      <c r="U563">
        <v>-0.54045007529915456</v>
      </c>
      <c r="V563">
        <v>1.950928200542013</v>
      </c>
      <c r="W563">
        <v>1.950880137242722</v>
      </c>
      <c r="X563">
        <v>0.22294736412764959</v>
      </c>
      <c r="Y563">
        <v>0.22283645474797259</v>
      </c>
      <c r="Z563">
        <v>3.658620363580483E-2</v>
      </c>
      <c r="AA563">
        <v>3.6812634485619243E-2</v>
      </c>
      <c r="AB563">
        <v>47.888439552433383</v>
      </c>
      <c r="AC563">
        <v>-0.36826710079102232</v>
      </c>
      <c r="AD563">
        <v>1.906726762342783</v>
      </c>
      <c r="AE563">
        <v>0.59121446491867191</v>
      </c>
      <c r="AF563">
        <v>0.59110355553899474</v>
      </c>
      <c r="AG563">
        <v>0.79253302228926104</v>
      </c>
      <c r="AH563">
        <v>5.0778410320946226E-3</v>
      </c>
      <c r="AI563">
        <v>297.30970819232931</v>
      </c>
      <c r="AJ563">
        <v>287.32748842907699</v>
      </c>
      <c r="AK563">
        <v>288.40098406979689</v>
      </c>
      <c r="AL563">
        <v>316.20065956202848</v>
      </c>
      <c r="AM563">
        <v>535.91334753337901</v>
      </c>
      <c r="AN563">
        <v>717.80876869912458</v>
      </c>
      <c r="AO563">
        <v>199.976995254831</v>
      </c>
      <c r="AP563">
        <v>668.81932917203881</v>
      </c>
      <c r="AQ563">
        <v>21.777767176341111</v>
      </c>
      <c r="AR563">
        <v>6.4490981519252388</v>
      </c>
      <c r="AS563">
        <v>13.16243588661149</v>
      </c>
      <c r="AT563">
        <v>-21.79048872026404</v>
      </c>
      <c r="AU563">
        <v>-11.891111558261329</v>
      </c>
      <c r="AV563">
        <v>-9.8993771620027111</v>
      </c>
      <c r="AW563">
        <v>1.8820366713097441</v>
      </c>
      <c r="AX563">
        <v>1.8108</v>
      </c>
      <c r="AY563">
        <v>1.9448000000000001</v>
      </c>
      <c r="AZ563">
        <v>0.13400000000000009</v>
      </c>
      <c r="BA563">
        <v>1.8108</v>
      </c>
      <c r="BB563">
        <v>0.95077509189774934</v>
      </c>
      <c r="BC563">
        <v>0.95</v>
      </c>
      <c r="BD563">
        <v>0.95140000000000002</v>
      </c>
      <c r="BE563">
        <v>1.4000000000000681E-3</v>
      </c>
      <c r="BF563">
        <v>0.95</v>
      </c>
      <c r="BG563">
        <v>15.25864059195616</v>
      </c>
      <c r="BH563">
        <v>15.149900000000001</v>
      </c>
      <c r="BI563">
        <v>15.382899999999999</v>
      </c>
      <c r="BJ563">
        <v>0.23299999999999879</v>
      </c>
      <c r="BK563">
        <v>15.382899999999999</v>
      </c>
      <c r="BL563">
        <v>6.5510299291511949</v>
      </c>
      <c r="BM563">
        <v>6.3971999999999998</v>
      </c>
      <c r="BN563">
        <v>6.9286000000000003</v>
      </c>
      <c r="BO563">
        <v>0.53140000000000054</v>
      </c>
      <c r="BP563">
        <v>6.9286000000000003</v>
      </c>
      <c r="BQ563">
        <v>3.013165599533854</v>
      </c>
      <c r="BR563">
        <v>2.6335999999999999</v>
      </c>
      <c r="BS563">
        <v>3.1661000000000001</v>
      </c>
      <c r="BT563">
        <v>0.5325000000000002</v>
      </c>
      <c r="BU563">
        <v>2.8927999999999998</v>
      </c>
      <c r="BV563">
        <v>2.315461616782843</v>
      </c>
      <c r="BW563">
        <v>2.0956999999999999</v>
      </c>
      <c r="BX563">
        <v>2.7637999999999998</v>
      </c>
      <c r="BY563">
        <v>0.66809999999999992</v>
      </c>
      <c r="BZ563">
        <v>2.7637999999999998</v>
      </c>
      <c r="CA563">
        <v>-5.3286465454887368</v>
      </c>
      <c r="CB563">
        <v>-5.6566999999999998</v>
      </c>
      <c r="CC563">
        <v>-5.1974</v>
      </c>
      <c r="CD563">
        <v>0.45929999999999982</v>
      </c>
      <c r="CE563">
        <v>-5.6566999999999998</v>
      </c>
      <c r="CF563">
        <v>48.989439527085914</v>
      </c>
      <c r="CG563">
        <v>48.9</v>
      </c>
      <c r="CH563">
        <v>49.1</v>
      </c>
      <c r="CI563">
        <v>0.20000000000000279</v>
      </c>
      <c r="CJ563">
        <v>48.9</v>
      </c>
      <c r="CK563">
        <v>13.389439527085919</v>
      </c>
      <c r="CL563">
        <v>13.3</v>
      </c>
      <c r="CM563">
        <v>13.5</v>
      </c>
      <c r="CN563">
        <v>0.19999999999999929</v>
      </c>
      <c r="CO563">
        <v>13.3</v>
      </c>
      <c r="CP563">
        <v>149.89074006375679</v>
      </c>
      <c r="CQ563">
        <v>148.19999999999999</v>
      </c>
      <c r="CR563">
        <v>157.5</v>
      </c>
      <c r="CS563">
        <v>9.3000000000000114</v>
      </c>
      <c r="CT563">
        <v>148.4</v>
      </c>
      <c r="CU563">
        <v>11.181257471600411</v>
      </c>
      <c r="CV563">
        <v>11.1</v>
      </c>
      <c r="CW563">
        <v>11.2</v>
      </c>
      <c r="CX563">
        <v>9.9999999999999645E-2</v>
      </c>
      <c r="CY563">
        <v>11.2</v>
      </c>
      <c r="CZ563">
        <v>40.27085264299383</v>
      </c>
      <c r="DA563">
        <v>31.1</v>
      </c>
      <c r="DB563">
        <v>42.8</v>
      </c>
      <c r="DC563">
        <v>11.7</v>
      </c>
      <c r="DD563">
        <v>41.4</v>
      </c>
      <c r="DE563">
        <v>1.462626440560107</v>
      </c>
      <c r="DF563">
        <v>1.3</v>
      </c>
      <c r="DG563">
        <v>1.5</v>
      </c>
      <c r="DH563">
        <v>0.2</v>
      </c>
      <c r="DI563">
        <v>1.4</v>
      </c>
      <c r="DJ563">
        <v>7.3247647227977358E-2</v>
      </c>
      <c r="DK563">
        <v>7.3105097921961432E-2</v>
      </c>
      <c r="DL563">
        <v>7.3415071770334933E-2</v>
      </c>
      <c r="DM563">
        <v>3.099738483735015E-4</v>
      </c>
      <c r="DN563">
        <v>7.3105097921961432E-2</v>
      </c>
      <c r="DO563">
        <v>4.5713787471817433</v>
      </c>
      <c r="DP563">
        <v>4.459308</v>
      </c>
      <c r="DQ563">
        <v>4.9096880000000001</v>
      </c>
      <c r="DR563">
        <v>0.45038</v>
      </c>
      <c r="DS563">
        <v>4.9096880000000001</v>
      </c>
      <c r="DT563">
        <v>7.1470166996327666</v>
      </c>
      <c r="DU563">
        <v>7.023936</v>
      </c>
      <c r="DV563">
        <v>7.2321229999999996</v>
      </c>
      <c r="DW563">
        <v>0.20818699999999971</v>
      </c>
      <c r="DX563">
        <v>7.2321229999999996</v>
      </c>
      <c r="DY563">
        <v>6.3030611822601363</v>
      </c>
      <c r="DZ563">
        <v>6.2141710000000003</v>
      </c>
      <c r="EA563">
        <v>6.633324</v>
      </c>
      <c r="EB563">
        <v>0.41915299999999972</v>
      </c>
      <c r="EC563">
        <v>6.633324</v>
      </c>
      <c r="ED563">
        <v>8.4734320926477782</v>
      </c>
      <c r="EE563">
        <v>8.3936849999999996</v>
      </c>
      <c r="EF563">
        <v>8.5281450000000003</v>
      </c>
      <c r="EG563">
        <v>0.13446000000000069</v>
      </c>
      <c r="EH563">
        <v>8.5199149999999992</v>
      </c>
      <c r="EI563">
        <v>9.8322819494922165</v>
      </c>
      <c r="EJ563">
        <v>9.6778040000000001</v>
      </c>
      <c r="EK563">
        <v>9.8695160000000008</v>
      </c>
      <c r="EL563">
        <v>0.1917120000000008</v>
      </c>
      <c r="EM563">
        <v>9.8177830000000004</v>
      </c>
      <c r="EN563">
        <v>40.075319139493693</v>
      </c>
      <c r="EO563">
        <v>39.44258</v>
      </c>
      <c r="EP563">
        <v>40.443460000000002</v>
      </c>
      <c r="EQ563">
        <v>1.000880000000002</v>
      </c>
      <c r="ER563">
        <v>40.033479999999997</v>
      </c>
      <c r="ES563">
        <v>5.9870599999999987</v>
      </c>
      <c r="ET563">
        <v>5.9870599999999996</v>
      </c>
      <c r="EU563">
        <v>5.9870599999999996</v>
      </c>
      <c r="EV563">
        <v>0</v>
      </c>
      <c r="EW563">
        <v>5.9870599999999996</v>
      </c>
      <c r="EX563">
        <v>34.088259139493687</v>
      </c>
      <c r="EY563">
        <v>33.45552</v>
      </c>
      <c r="EZ563">
        <v>34.456400000000002</v>
      </c>
      <c r="FA563">
        <v>1.000880000000002</v>
      </c>
      <c r="FB563">
        <v>34.046419999999998</v>
      </c>
      <c r="FC563">
        <v>0.42760987074167378</v>
      </c>
      <c r="FD563">
        <v>0.42085844598794159</v>
      </c>
      <c r="FE563">
        <v>0.43153799082046562</v>
      </c>
      <c r="FF563">
        <v>1.067954483252392E-2</v>
      </c>
      <c r="FG563">
        <v>0.42716344063419132</v>
      </c>
      <c r="FH563">
        <v>5.6936558410127329</v>
      </c>
      <c r="FI563">
        <v>5.5879713916346256</v>
      </c>
      <c r="FJ563">
        <v>5.7551452632844846</v>
      </c>
      <c r="FK563">
        <v>0.167173871649859</v>
      </c>
      <c r="FL563">
        <v>5.6866675797469872</v>
      </c>
      <c r="FM563">
        <v>44.720964454594927</v>
      </c>
      <c r="FN563">
        <v>44.42</v>
      </c>
      <c r="FO563">
        <v>45.43</v>
      </c>
      <c r="FP563">
        <v>1.009999999999998</v>
      </c>
      <c r="FQ563">
        <v>44.42</v>
      </c>
      <c r="FR563">
        <v>701.73117190118546</v>
      </c>
      <c r="FS563">
        <v>693.84456999999998</v>
      </c>
      <c r="FT563">
        <v>706.62555999999995</v>
      </c>
      <c r="FU563">
        <v>12.780989999999971</v>
      </c>
      <c r="FV563">
        <v>706.62555999999995</v>
      </c>
      <c r="FW563">
        <v>0.63722197903617295</v>
      </c>
      <c r="FX563">
        <v>0.63296246447766125</v>
      </c>
      <c r="FY563">
        <v>0.64472616698516771</v>
      </c>
      <c r="FZ563">
        <v>1.176370250750647E-2</v>
      </c>
      <c r="GA563">
        <v>0.63296246447766125</v>
      </c>
      <c r="GB563">
        <v>6</v>
      </c>
      <c r="GC563">
        <v>125</v>
      </c>
    </row>
    <row r="564" spans="1:185" x14ac:dyDescent="0.3">
      <c r="A564" s="36" t="s">
        <v>2364</v>
      </c>
      <c r="B564">
        <v>-4.7599700000000002E-2</v>
      </c>
      <c r="C564">
        <v>1.8991199999999999</v>
      </c>
      <c r="D564">
        <v>1.5973999999999999</v>
      </c>
      <c r="E564">
        <v>-0.69469999999999998</v>
      </c>
      <c r="F564">
        <v>-0.60870000000000002</v>
      </c>
      <c r="G564">
        <v>1.3033999999999999</v>
      </c>
      <c r="H564">
        <v>-54.185921</v>
      </c>
      <c r="I564">
        <v>0.1643</v>
      </c>
      <c r="J564">
        <v>2.2800000000000001E-2</v>
      </c>
      <c r="K564">
        <v>0.21118000000000001</v>
      </c>
      <c r="L564">
        <v>-4.5756999999999999E-2</v>
      </c>
      <c r="M564">
        <v>8.5139000000000006E-2</v>
      </c>
      <c r="N564">
        <v>0.19391</v>
      </c>
      <c r="O564">
        <v>-0.23050999999999999</v>
      </c>
      <c r="P564">
        <v>-3.6600000000000001E-2</v>
      </c>
      <c r="Q564">
        <v>-0.13356000000000001</v>
      </c>
      <c r="R564">
        <v>4.5990000000000003E-2</v>
      </c>
      <c r="S564">
        <v>0.79842000000000002</v>
      </c>
      <c r="T564">
        <v>-0.5445766666666666</v>
      </c>
      <c r="U564">
        <v>-0.53429000000000004</v>
      </c>
      <c r="V564">
        <v>1.9585133333333331</v>
      </c>
      <c r="W564">
        <v>1.95208</v>
      </c>
      <c r="X564">
        <v>0.22591</v>
      </c>
      <c r="Y564">
        <v>0.19522999999999999</v>
      </c>
      <c r="Z564">
        <v>2.4709999999999999E-2</v>
      </c>
      <c r="AA564">
        <v>2.4910000000000002E-2</v>
      </c>
      <c r="AB564">
        <v>48.18</v>
      </c>
      <c r="AC564">
        <v>-0.37097000000000002</v>
      </c>
      <c r="AD564">
        <v>1.84779</v>
      </c>
      <c r="AE564">
        <v>0.59687999999999997</v>
      </c>
      <c r="AF564">
        <v>0.56620000000000004</v>
      </c>
      <c r="AG564">
        <v>0.78512999999999999</v>
      </c>
      <c r="AH564">
        <v>5.8100000000000001E-3</v>
      </c>
      <c r="AI564">
        <v>311.66879999999998</v>
      </c>
      <c r="AJ564">
        <v>239.6876</v>
      </c>
      <c r="AK564">
        <v>311.77140000000003</v>
      </c>
      <c r="AL564">
        <v>383.54739999999998</v>
      </c>
      <c r="AM564">
        <v>109.559</v>
      </c>
      <c r="AN564">
        <v>152.5</v>
      </c>
      <c r="AO564">
        <v>69.2</v>
      </c>
      <c r="AP564">
        <v>112.1</v>
      </c>
      <c r="AQ564">
        <v>16.96</v>
      </c>
      <c r="AR564">
        <v>3.98</v>
      </c>
      <c r="AS564">
        <v>11.66</v>
      </c>
      <c r="AT564">
        <v>-4.9902105239424364</v>
      </c>
      <c r="AU564">
        <v>-1.3</v>
      </c>
      <c r="AV564">
        <v>-3.690210523942437</v>
      </c>
      <c r="AW564">
        <v>1.395</v>
      </c>
      <c r="AX564">
        <v>1.395</v>
      </c>
      <c r="AY564">
        <v>1.395</v>
      </c>
      <c r="AZ564">
        <v>0</v>
      </c>
      <c r="BA564">
        <v>1.395</v>
      </c>
      <c r="BB564">
        <v>0.93310000000000004</v>
      </c>
      <c r="BC564">
        <v>0.93310000000000004</v>
      </c>
      <c r="BD564">
        <v>0.93310000000000004</v>
      </c>
      <c r="BE564">
        <v>0</v>
      </c>
      <c r="BF564">
        <v>0.93310000000000004</v>
      </c>
      <c r="BG564">
        <v>17.201499999999999</v>
      </c>
      <c r="BH564">
        <v>17.201499999999999</v>
      </c>
      <c r="BI564">
        <v>17.201499999999999</v>
      </c>
      <c r="BJ564">
        <v>0</v>
      </c>
      <c r="BK564">
        <v>17.201499999999999</v>
      </c>
      <c r="BL564">
        <v>5.2835000000000001</v>
      </c>
      <c r="BM564">
        <v>5.2835000000000001</v>
      </c>
      <c r="BN564">
        <v>5.2835000000000001</v>
      </c>
      <c r="BO564">
        <v>0</v>
      </c>
      <c r="BP564">
        <v>5.2835000000000001</v>
      </c>
      <c r="BQ564">
        <v>2.5676999999999999</v>
      </c>
      <c r="BR564">
        <v>2.5676999999999999</v>
      </c>
      <c r="BS564">
        <v>2.5676999999999999</v>
      </c>
      <c r="BT564">
        <v>0</v>
      </c>
      <c r="BU564">
        <v>2.5676999999999999</v>
      </c>
      <c r="BV564">
        <v>1.7183999999999999</v>
      </c>
      <c r="BW564">
        <v>1.7183999999999999</v>
      </c>
      <c r="BX564">
        <v>1.7183999999999999</v>
      </c>
      <c r="BY564">
        <v>0</v>
      </c>
      <c r="BZ564">
        <v>1.7183999999999999</v>
      </c>
      <c r="CA564">
        <v>-4.2859999999999996</v>
      </c>
      <c r="CB564">
        <v>-4.2859999999999996</v>
      </c>
      <c r="CC564">
        <v>-4.2859999999999996</v>
      </c>
      <c r="CD564">
        <v>0</v>
      </c>
      <c r="CE564">
        <v>-4.2859999999999996</v>
      </c>
      <c r="CF564">
        <v>40.4</v>
      </c>
      <c r="CG564">
        <v>40.4</v>
      </c>
      <c r="CH564">
        <v>40.4</v>
      </c>
      <c r="CI564">
        <v>0</v>
      </c>
      <c r="CJ564">
        <v>40.4</v>
      </c>
      <c r="CK564">
        <v>11.3</v>
      </c>
      <c r="CL564">
        <v>11.3</v>
      </c>
      <c r="CM564">
        <v>11.3</v>
      </c>
      <c r="CN564">
        <v>0</v>
      </c>
      <c r="CO564">
        <v>11.3</v>
      </c>
      <c r="CP564">
        <v>21.8</v>
      </c>
      <c r="CQ564">
        <v>21.8</v>
      </c>
      <c r="CR564">
        <v>21.8</v>
      </c>
      <c r="CS564">
        <v>0</v>
      </c>
      <c r="CT564">
        <v>21.8</v>
      </c>
      <c r="CU564">
        <v>9.5</v>
      </c>
      <c r="CV564">
        <v>9.5</v>
      </c>
      <c r="CW564">
        <v>9.5</v>
      </c>
      <c r="CX564">
        <v>0</v>
      </c>
      <c r="CY564">
        <v>9.5</v>
      </c>
      <c r="CZ564">
        <v>46.9</v>
      </c>
      <c r="DA564">
        <v>46.9</v>
      </c>
      <c r="DB564">
        <v>46.9</v>
      </c>
      <c r="DC564">
        <v>0</v>
      </c>
      <c r="DD564">
        <v>46.9</v>
      </c>
      <c r="DE564">
        <v>1.8</v>
      </c>
      <c r="DF564">
        <v>1.8</v>
      </c>
      <c r="DG564">
        <v>1.8</v>
      </c>
      <c r="DH564">
        <v>0</v>
      </c>
      <c r="DI564">
        <v>1.8</v>
      </c>
      <c r="DJ564">
        <v>0.36039250669045497</v>
      </c>
      <c r="DK564">
        <v>0.36039250669045497</v>
      </c>
      <c r="DL564">
        <v>0.36039250669045497</v>
      </c>
      <c r="DM564">
        <v>0</v>
      </c>
      <c r="DN564">
        <v>0.36039250669045497</v>
      </c>
      <c r="DO564">
        <v>2.8887809999999998</v>
      </c>
      <c r="DP564">
        <v>2.8887809999999998</v>
      </c>
      <c r="DQ564">
        <v>2.8887809999999998</v>
      </c>
      <c r="DR564">
        <v>0</v>
      </c>
      <c r="DS564">
        <v>2.8887809999999998</v>
      </c>
      <c r="DT564">
        <v>4.976483</v>
      </c>
      <c r="DU564">
        <v>4.976483</v>
      </c>
      <c r="DV564">
        <v>4.976483</v>
      </c>
      <c r="DW564">
        <v>0</v>
      </c>
      <c r="DX564">
        <v>4.976483</v>
      </c>
      <c r="DY564">
        <v>2.8887809999999998</v>
      </c>
      <c r="DZ564">
        <v>2.8887809999999998</v>
      </c>
      <c r="EA564">
        <v>2.8887809999999998</v>
      </c>
      <c r="EB564">
        <v>0</v>
      </c>
      <c r="EC564">
        <v>2.8887809999999998</v>
      </c>
      <c r="ED564">
        <v>5.2260689999999999</v>
      </c>
      <c r="EE564">
        <v>5.2260689999999999</v>
      </c>
      <c r="EF564">
        <v>5.2260689999999999</v>
      </c>
      <c r="EG564">
        <v>0</v>
      </c>
      <c r="EH564">
        <v>5.2260689999999999</v>
      </c>
      <c r="EI564">
        <v>7.3114319999999999</v>
      </c>
      <c r="EJ564">
        <v>7.3114319999999999</v>
      </c>
      <c r="EK564">
        <v>7.3114319999999999</v>
      </c>
      <c r="EL564">
        <v>0</v>
      </c>
      <c r="EM564">
        <v>7.3114319999999999</v>
      </c>
      <c r="EN564">
        <v>12.896649999999999</v>
      </c>
      <c r="EO564">
        <v>12.896649999999999</v>
      </c>
      <c r="EP564">
        <v>12.896649999999999</v>
      </c>
      <c r="EQ564">
        <v>0</v>
      </c>
      <c r="ER564">
        <v>12.896649999999999</v>
      </c>
      <c r="ES564">
        <v>7.0178500000000001</v>
      </c>
      <c r="ET564">
        <v>7.0178500000000001</v>
      </c>
      <c r="EU564">
        <v>7.0178500000000001</v>
      </c>
      <c r="EV564">
        <v>0</v>
      </c>
      <c r="EW564">
        <v>7.0178500000000001</v>
      </c>
      <c r="EX564">
        <v>5.8788</v>
      </c>
      <c r="EY564">
        <v>5.8788</v>
      </c>
      <c r="EZ564">
        <v>5.8788</v>
      </c>
      <c r="FA564">
        <v>0</v>
      </c>
      <c r="FB564">
        <v>5.8788</v>
      </c>
      <c r="FC564">
        <v>0.52146001445102474</v>
      </c>
      <c r="FD564">
        <v>0.52146001445102474</v>
      </c>
      <c r="FE564">
        <v>0.52146001445102474</v>
      </c>
      <c r="FF564">
        <v>0</v>
      </c>
      <c r="FG564">
        <v>0.52146001445102474</v>
      </c>
      <c r="FH564">
        <v>0.83769245566662154</v>
      </c>
      <c r="FI564">
        <v>0.83769245566662154</v>
      </c>
      <c r="FJ564">
        <v>0.83769245566662154</v>
      </c>
      <c r="FK564">
        <v>0</v>
      </c>
      <c r="FL564">
        <v>0.83769245566662154</v>
      </c>
      <c r="FM564">
        <v>31.16</v>
      </c>
      <c r="FN564">
        <v>31.16</v>
      </c>
      <c r="FO564">
        <v>31.16</v>
      </c>
      <c r="FP564">
        <v>0</v>
      </c>
      <c r="FQ564">
        <v>31.16</v>
      </c>
      <c r="FR564">
        <v>184.49968000000001</v>
      </c>
      <c r="FS564">
        <v>184.49968000000001</v>
      </c>
      <c r="FT564">
        <v>184.49968000000001</v>
      </c>
      <c r="FU564">
        <v>0</v>
      </c>
      <c r="FV564">
        <v>184.49968000000001</v>
      </c>
      <c r="FW564">
        <v>0.848136</v>
      </c>
      <c r="FX564">
        <v>0.848136</v>
      </c>
      <c r="FY564">
        <v>0.848136</v>
      </c>
      <c r="FZ564">
        <v>0</v>
      </c>
      <c r="GA564">
        <v>0.848136</v>
      </c>
      <c r="GB564">
        <v>1</v>
      </c>
      <c r="GC564">
        <v>1</v>
      </c>
    </row>
    <row r="565" spans="1:185" x14ac:dyDescent="0.3">
      <c r="A565" s="36" t="s">
        <v>2367</v>
      </c>
      <c r="B565">
        <v>-4.8068399999999997E-2</v>
      </c>
      <c r="C565">
        <v>1.8954599999999999</v>
      </c>
      <c r="D565">
        <v>1.5282</v>
      </c>
      <c r="E565">
        <v>-0.72240000000000004</v>
      </c>
      <c r="F565">
        <v>-0.51990000000000003</v>
      </c>
      <c r="G565">
        <v>1.2423</v>
      </c>
      <c r="H565">
        <v>-54.191935999999998</v>
      </c>
      <c r="I565">
        <v>0.15049999999999999</v>
      </c>
      <c r="J565">
        <v>2.3699999999999999E-2</v>
      </c>
      <c r="K565">
        <v>0.19864999999999999</v>
      </c>
      <c r="L565">
        <v>-4.5166999999999999E-2</v>
      </c>
      <c r="M565">
        <v>8.4177000000000002E-2</v>
      </c>
      <c r="N565">
        <v>0.19114</v>
      </c>
      <c r="O565">
        <v>-0.22938</v>
      </c>
      <c r="P565">
        <v>-3.8240000000000003E-2</v>
      </c>
      <c r="Q565">
        <v>-0.13381000000000001</v>
      </c>
      <c r="R565">
        <v>4.684E-2</v>
      </c>
      <c r="S565">
        <v>0.81010000000000004</v>
      </c>
      <c r="T565">
        <v>-0.53350666666666668</v>
      </c>
      <c r="U565">
        <v>-0.49931999999999999</v>
      </c>
      <c r="V565">
        <v>1.945166666666666</v>
      </c>
      <c r="W565">
        <v>1.91448</v>
      </c>
      <c r="X565">
        <v>0.2219366666666667</v>
      </c>
      <c r="Y565">
        <v>0.17373</v>
      </c>
      <c r="Z565">
        <v>3.4946666666666668E-2</v>
      </c>
      <c r="AA565">
        <v>6.0040000000000003E-2</v>
      </c>
      <c r="AB565">
        <v>47.58</v>
      </c>
      <c r="AC565">
        <v>-0.36598999999999998</v>
      </c>
      <c r="AD565">
        <v>1.8369599999999999</v>
      </c>
      <c r="AE565">
        <v>0.58792666666666671</v>
      </c>
      <c r="AF565">
        <v>0.53971999999999998</v>
      </c>
      <c r="AG565">
        <v>0.86895</v>
      </c>
      <c r="AH565">
        <v>5.6600000000000001E-3</v>
      </c>
      <c r="AI565">
        <v>262.75220000000002</v>
      </c>
      <c r="AJ565">
        <v>227.40180000000001</v>
      </c>
      <c r="AK565">
        <v>254.804</v>
      </c>
      <c r="AL565">
        <v>306.05059999999997</v>
      </c>
      <c r="AM565">
        <v>147.70500000000001</v>
      </c>
      <c r="AN565">
        <v>204.5</v>
      </c>
      <c r="AO565">
        <v>70.2</v>
      </c>
      <c r="AP565">
        <v>155.9</v>
      </c>
      <c r="AQ565">
        <v>17.420000000000002</v>
      </c>
      <c r="AR565">
        <v>3.87</v>
      </c>
      <c r="AS565">
        <v>12.04</v>
      </c>
      <c r="AT565">
        <v>-6.8345251649730034</v>
      </c>
      <c r="AU565">
        <v>-3.01</v>
      </c>
      <c r="AV565">
        <v>-3.8245251649730032</v>
      </c>
      <c r="AW565">
        <v>1.3585</v>
      </c>
      <c r="AX565">
        <v>1.3585</v>
      </c>
      <c r="AY565">
        <v>1.3585</v>
      </c>
      <c r="AZ565">
        <v>0</v>
      </c>
      <c r="BA565">
        <v>1.3585</v>
      </c>
      <c r="BB565">
        <v>0.9214</v>
      </c>
      <c r="BC565">
        <v>0.9214</v>
      </c>
      <c r="BD565">
        <v>0.9214</v>
      </c>
      <c r="BE565">
        <v>0</v>
      </c>
      <c r="BF565">
        <v>0.9214</v>
      </c>
      <c r="BG565">
        <v>18.7102</v>
      </c>
      <c r="BH565">
        <v>18.7102</v>
      </c>
      <c r="BI565">
        <v>18.7102</v>
      </c>
      <c r="BJ565">
        <v>0</v>
      </c>
      <c r="BK565">
        <v>18.7102</v>
      </c>
      <c r="BL565">
        <v>5.9922000000000004</v>
      </c>
      <c r="BM565">
        <v>5.9922000000000004</v>
      </c>
      <c r="BN565">
        <v>5.9922000000000004</v>
      </c>
      <c r="BO565">
        <v>0</v>
      </c>
      <c r="BP565">
        <v>5.9922000000000004</v>
      </c>
      <c r="BQ565">
        <v>3.3519999999999999</v>
      </c>
      <c r="BR565">
        <v>3.3519999999999999</v>
      </c>
      <c r="BS565">
        <v>3.3519999999999999</v>
      </c>
      <c r="BT565">
        <v>0</v>
      </c>
      <c r="BU565">
        <v>3.3519999999999999</v>
      </c>
      <c r="BV565">
        <v>1.4105000000000001</v>
      </c>
      <c r="BW565">
        <v>1.4105000000000001</v>
      </c>
      <c r="BX565">
        <v>1.4105000000000001</v>
      </c>
      <c r="BY565">
        <v>0</v>
      </c>
      <c r="BZ565">
        <v>1.4105000000000001</v>
      </c>
      <c r="CA565">
        <v>-4.7625000000000002</v>
      </c>
      <c r="CB565">
        <v>-4.7625000000000002</v>
      </c>
      <c r="CC565">
        <v>-4.7625000000000002</v>
      </c>
      <c r="CD565">
        <v>0</v>
      </c>
      <c r="CE565">
        <v>-4.7625000000000002</v>
      </c>
      <c r="CF565">
        <v>48.6</v>
      </c>
      <c r="CG565">
        <v>48.6</v>
      </c>
      <c r="CH565">
        <v>48.6</v>
      </c>
      <c r="CI565">
        <v>0</v>
      </c>
      <c r="CJ565">
        <v>48.6</v>
      </c>
      <c r="CK565">
        <v>16.600000000000001</v>
      </c>
      <c r="CL565">
        <v>16.600000000000001</v>
      </c>
      <c r="CM565">
        <v>16.600000000000001</v>
      </c>
      <c r="CN565">
        <v>0</v>
      </c>
      <c r="CO565">
        <v>16.600000000000001</v>
      </c>
      <c r="CP565">
        <v>32.700000000000003</v>
      </c>
      <c r="CQ565">
        <v>32.700000000000003</v>
      </c>
      <c r="CR565">
        <v>32.700000000000003</v>
      </c>
      <c r="CS565">
        <v>0</v>
      </c>
      <c r="CT565">
        <v>32.700000000000003</v>
      </c>
      <c r="CU565">
        <v>9.9</v>
      </c>
      <c r="CV565">
        <v>9.9</v>
      </c>
      <c r="CW565">
        <v>9.9</v>
      </c>
      <c r="CX565">
        <v>0</v>
      </c>
      <c r="CY565">
        <v>9.9</v>
      </c>
      <c r="CZ565">
        <v>37.5</v>
      </c>
      <c r="DA565">
        <v>37.5</v>
      </c>
      <c r="DB565">
        <v>37.5</v>
      </c>
      <c r="DC565">
        <v>0</v>
      </c>
      <c r="DD565">
        <v>37.5</v>
      </c>
      <c r="DE565">
        <v>6</v>
      </c>
      <c r="DF565">
        <v>6</v>
      </c>
      <c r="DG565">
        <v>6</v>
      </c>
      <c r="DH565">
        <v>0</v>
      </c>
      <c r="DI565">
        <v>6</v>
      </c>
      <c r="DJ565">
        <v>0.31173829377806278</v>
      </c>
      <c r="DK565">
        <v>0.31173829377806278</v>
      </c>
      <c r="DL565">
        <v>0.31173829377806278</v>
      </c>
      <c r="DM565">
        <v>0</v>
      </c>
      <c r="DN565">
        <v>0.31173829377806278</v>
      </c>
      <c r="DO565">
        <v>3.3916499999999998</v>
      </c>
      <c r="DP565">
        <v>3.3916499999999998</v>
      </c>
      <c r="DQ565">
        <v>3.3916499999999998</v>
      </c>
      <c r="DR565">
        <v>0</v>
      </c>
      <c r="DS565">
        <v>3.3916499999999998</v>
      </c>
      <c r="DT565">
        <v>5.0228669999999997</v>
      </c>
      <c r="DU565">
        <v>5.0228669999999997</v>
      </c>
      <c r="DV565">
        <v>5.0228669999999997</v>
      </c>
      <c r="DW565">
        <v>0</v>
      </c>
      <c r="DX565">
        <v>5.0228669999999997</v>
      </c>
      <c r="DY565">
        <v>3.4419780000000002</v>
      </c>
      <c r="DZ565">
        <v>3.4419780000000002</v>
      </c>
      <c r="EA565">
        <v>3.4419780000000002</v>
      </c>
      <c r="EB565">
        <v>0</v>
      </c>
      <c r="EC565">
        <v>3.4419780000000002</v>
      </c>
      <c r="ED565">
        <v>5.268224</v>
      </c>
      <c r="EE565">
        <v>5.268224</v>
      </c>
      <c r="EF565">
        <v>5.268224</v>
      </c>
      <c r="EG565">
        <v>0</v>
      </c>
      <c r="EH565">
        <v>5.268224</v>
      </c>
      <c r="EI565">
        <v>7.2487300000000001</v>
      </c>
      <c r="EJ565">
        <v>7.2487300000000001</v>
      </c>
      <c r="EK565">
        <v>7.2487300000000001</v>
      </c>
      <c r="EL565">
        <v>0</v>
      </c>
      <c r="EM565">
        <v>7.2487300000000001</v>
      </c>
      <c r="EN565">
        <v>17.060649999999999</v>
      </c>
      <c r="EO565">
        <v>17.060649999999999</v>
      </c>
      <c r="EP565">
        <v>17.060649999999999</v>
      </c>
      <c r="EQ565">
        <v>0</v>
      </c>
      <c r="ER565">
        <v>17.060649999999999</v>
      </c>
      <c r="ES565">
        <v>7.3454600000000001</v>
      </c>
      <c r="ET565">
        <v>7.3454600000000001</v>
      </c>
      <c r="EU565">
        <v>7.3454600000000001</v>
      </c>
      <c r="EV565">
        <v>0</v>
      </c>
      <c r="EW565">
        <v>7.3454600000000001</v>
      </c>
      <c r="EX565">
        <v>9.7151899999999998</v>
      </c>
      <c r="EY565">
        <v>9.7151899999999998</v>
      </c>
      <c r="EZ565">
        <v>9.7151899999999998</v>
      </c>
      <c r="FA565">
        <v>0</v>
      </c>
      <c r="FB565">
        <v>9.7151899999999998</v>
      </c>
      <c r="FC565">
        <v>0.55289757849161281</v>
      </c>
      <c r="FD565">
        <v>0.55289757849161281</v>
      </c>
      <c r="FE565">
        <v>0.55289757849161281</v>
      </c>
      <c r="FF565">
        <v>0</v>
      </c>
      <c r="FG565">
        <v>0.55289757849161281</v>
      </c>
      <c r="FH565">
        <v>1.322611517862734</v>
      </c>
      <c r="FI565">
        <v>1.322611517862734</v>
      </c>
      <c r="FJ565">
        <v>1.322611517862734</v>
      </c>
      <c r="FK565">
        <v>0</v>
      </c>
      <c r="FL565">
        <v>1.322611517862734</v>
      </c>
      <c r="FM565">
        <v>31.04</v>
      </c>
      <c r="FN565">
        <v>31.04</v>
      </c>
      <c r="FO565">
        <v>31.04</v>
      </c>
      <c r="FP565">
        <v>0</v>
      </c>
      <c r="FQ565">
        <v>31.04</v>
      </c>
      <c r="FR565">
        <v>231.60063</v>
      </c>
      <c r="FS565">
        <v>231.60063</v>
      </c>
      <c r="FT565">
        <v>231.60063</v>
      </c>
      <c r="FU565">
        <v>0</v>
      </c>
      <c r="FV565">
        <v>231.60063</v>
      </c>
      <c r="FW565">
        <v>0.83300300000000005</v>
      </c>
      <c r="FX565">
        <v>0.83300300000000005</v>
      </c>
      <c r="FY565">
        <v>0.83300300000000005</v>
      </c>
      <c r="FZ565">
        <v>0</v>
      </c>
      <c r="GA565">
        <v>0.83300300000000005</v>
      </c>
      <c r="GB565">
        <v>1</v>
      </c>
      <c r="GC565">
        <v>1</v>
      </c>
    </row>
    <row r="566" spans="1:185" x14ac:dyDescent="0.3">
      <c r="A566" s="36" t="s">
        <v>2370</v>
      </c>
      <c r="B566">
        <v>-4.8586334132145637E-2</v>
      </c>
      <c r="C566">
        <v>1.839897416615826</v>
      </c>
      <c r="D566">
        <v>2.13885978495325</v>
      </c>
      <c r="E566">
        <v>-1.304597258456675</v>
      </c>
      <c r="F566">
        <v>-0.35312778588624422</v>
      </c>
      <c r="G566">
        <v>1.657713975202658</v>
      </c>
      <c r="H566">
        <v>-54.16273215804059</v>
      </c>
      <c r="I566">
        <v>0.57658009793106912</v>
      </c>
      <c r="J566">
        <v>7.8759467846262088E-2</v>
      </c>
      <c r="K566">
        <v>0.26975157360600432</v>
      </c>
      <c r="L566">
        <v>0.16195080195914391</v>
      </c>
      <c r="M566">
        <v>0.1653902712468443</v>
      </c>
      <c r="N566">
        <v>0.1977095143197464</v>
      </c>
      <c r="O566">
        <v>-0.18315514927524321</v>
      </c>
      <c r="P566">
        <v>1.4554365044503199E-2</v>
      </c>
      <c r="Q566">
        <v>-8.4300163373621423E-2</v>
      </c>
      <c r="R566">
        <v>1.7982341466178841E-2</v>
      </c>
      <c r="S566">
        <v>1.106313081709082</v>
      </c>
      <c r="T566">
        <v>-0.58014347473156203</v>
      </c>
      <c r="U566">
        <v>-0.50928510626616585</v>
      </c>
      <c r="V566">
        <v>1.9628547230454749</v>
      </c>
      <c r="W566">
        <v>1.960752207813347</v>
      </c>
      <c r="X566">
        <v>0.20215798906321661</v>
      </c>
      <c r="Y566">
        <v>0.1992881094364902</v>
      </c>
      <c r="Z566">
        <v>5.3557859623797451E-2</v>
      </c>
      <c r="AA566">
        <v>6.3437970884872935E-2</v>
      </c>
      <c r="AB566">
        <v>56.03342980914092</v>
      </c>
      <c r="AC566">
        <v>-0.40811810315740388</v>
      </c>
      <c r="AD566">
        <v>1.9660392551476</v>
      </c>
      <c r="AE566">
        <v>0.61027609222062051</v>
      </c>
      <c r="AF566">
        <v>0.60740621259389416</v>
      </c>
      <c r="AG566">
        <v>0.85166538867871833</v>
      </c>
      <c r="AH566">
        <v>1.1379054910679099E-2</v>
      </c>
      <c r="AI566">
        <v>159.3172213600013</v>
      </c>
      <c r="AJ566">
        <v>60.243426859021788</v>
      </c>
      <c r="AK566">
        <v>177.04113974293031</v>
      </c>
      <c r="AL566">
        <v>240.66708608606069</v>
      </c>
      <c r="AM566">
        <v>213.52902866049351</v>
      </c>
      <c r="AN566">
        <v>308.22918358693738</v>
      </c>
      <c r="AO566">
        <v>119.83734354680639</v>
      </c>
      <c r="AP566">
        <v>251.26138092777421</v>
      </c>
      <c r="AQ566">
        <v>18.165061441391579</v>
      </c>
      <c r="AR566">
        <v>4.457280933408148</v>
      </c>
      <c r="AS566">
        <v>10.913396600292289</v>
      </c>
      <c r="AT566">
        <v>-10.048586355735161</v>
      </c>
      <c r="AU566">
        <v>-5.8211799894081171</v>
      </c>
      <c r="AV566">
        <v>-4.22740636632704</v>
      </c>
      <c r="AW566">
        <v>1.118629204611902</v>
      </c>
      <c r="AX566">
        <v>0.86509999999999998</v>
      </c>
      <c r="AY566">
        <v>1.3152999999999999</v>
      </c>
      <c r="AZ566">
        <v>0.45019999999999988</v>
      </c>
      <c r="BA566">
        <v>0.86509999999999998</v>
      </c>
      <c r="BB566">
        <v>0.9763664022820121</v>
      </c>
      <c r="BC566">
        <v>0.9637</v>
      </c>
      <c r="BD566">
        <v>0.97970000000000002</v>
      </c>
      <c r="BE566">
        <v>1.6000000000000011E-2</v>
      </c>
      <c r="BF566">
        <v>0.9637</v>
      </c>
      <c r="BG566">
        <v>10.21681927917076</v>
      </c>
      <c r="BH566">
        <v>9.4650999999999996</v>
      </c>
      <c r="BI566">
        <v>12.6768</v>
      </c>
      <c r="BJ566">
        <v>3.2117</v>
      </c>
      <c r="BK566">
        <v>12.6768</v>
      </c>
      <c r="BL566">
        <v>2.2057853143013322</v>
      </c>
      <c r="BM566">
        <v>1.3895999999999999</v>
      </c>
      <c r="BN566">
        <v>3.5304000000000002</v>
      </c>
      <c r="BO566">
        <v>2.1408</v>
      </c>
      <c r="BP566">
        <v>3.5304000000000002</v>
      </c>
      <c r="BQ566">
        <v>1.5086676580639891</v>
      </c>
      <c r="BR566">
        <v>0.69889999999999997</v>
      </c>
      <c r="BS566">
        <v>2.7665999999999999</v>
      </c>
      <c r="BT566">
        <v>2.0676999999999999</v>
      </c>
      <c r="BU566">
        <v>2.5655000000000001</v>
      </c>
      <c r="BV566">
        <v>5.4103750014475767E-2</v>
      </c>
      <c r="BW566">
        <v>-0.75539999999999996</v>
      </c>
      <c r="BX566">
        <v>0.42459999999999998</v>
      </c>
      <c r="BY566">
        <v>1.18</v>
      </c>
      <c r="BZ566">
        <v>-0.14449999999999999</v>
      </c>
      <c r="CA566">
        <v>-1.5627392197884371</v>
      </c>
      <c r="CB566">
        <v>-2.4209999999999998</v>
      </c>
      <c r="CC566">
        <v>-1.1013999999999999</v>
      </c>
      <c r="CD566">
        <v>1.3196000000000001</v>
      </c>
      <c r="CE566">
        <v>-2.4209999999999998</v>
      </c>
      <c r="CF566">
        <v>56.967802659163162</v>
      </c>
      <c r="CG566">
        <v>47.5</v>
      </c>
      <c r="CH566">
        <v>94.2</v>
      </c>
      <c r="CI566">
        <v>46.7</v>
      </c>
      <c r="CJ566">
        <v>47.5</v>
      </c>
      <c r="CK566">
        <v>18.252691257668531</v>
      </c>
      <c r="CL566">
        <v>13.9</v>
      </c>
      <c r="CM566">
        <v>35.5</v>
      </c>
      <c r="CN566">
        <v>21.6</v>
      </c>
      <c r="CO566">
        <v>13.9</v>
      </c>
      <c r="CP566">
        <v>33.645573754760917</v>
      </c>
      <c r="CQ566">
        <v>22.3</v>
      </c>
      <c r="CR566">
        <v>40.9</v>
      </c>
      <c r="CS566">
        <v>18.600000000000001</v>
      </c>
      <c r="CT566">
        <v>37.9</v>
      </c>
      <c r="CU566">
        <v>10.727326285533961</v>
      </c>
      <c r="CV566">
        <v>9.5</v>
      </c>
      <c r="CW566">
        <v>11.5</v>
      </c>
      <c r="CX566">
        <v>2</v>
      </c>
      <c r="CY566">
        <v>9.9</v>
      </c>
      <c r="CZ566">
        <v>81.651801721163864</v>
      </c>
      <c r="DA566">
        <v>67</v>
      </c>
      <c r="DB566">
        <v>121.9</v>
      </c>
      <c r="DC566">
        <v>54.900000000000013</v>
      </c>
      <c r="DD566">
        <v>78.2</v>
      </c>
      <c r="DE566">
        <v>6.9309364469019918</v>
      </c>
      <c r="DF566">
        <v>3.3</v>
      </c>
      <c r="DG566">
        <v>23.2</v>
      </c>
      <c r="DH566">
        <v>19.899999999999999</v>
      </c>
      <c r="DI566">
        <v>4</v>
      </c>
      <c r="DJ566">
        <v>0.226911321697462</v>
      </c>
      <c r="DK566">
        <v>0.1825518831667948</v>
      </c>
      <c r="DL566">
        <v>0.44266917293233082</v>
      </c>
      <c r="DM566">
        <v>0.26011728976553611</v>
      </c>
      <c r="DN566">
        <v>0.1825518831667948</v>
      </c>
      <c r="DO566">
        <v>3.3254133624106572</v>
      </c>
      <c r="DP566">
        <v>2.9824139999999999</v>
      </c>
      <c r="DQ566">
        <v>3.9389059999999998</v>
      </c>
      <c r="DR566">
        <v>0.9564919999999999</v>
      </c>
      <c r="DS566">
        <v>3.363356</v>
      </c>
      <c r="DT566">
        <v>6.9609568126291848</v>
      </c>
      <c r="DU566">
        <v>5.6472179999999996</v>
      </c>
      <c r="DV566">
        <v>7.3089899999999997</v>
      </c>
      <c r="DW566">
        <v>1.661772</v>
      </c>
      <c r="DX566">
        <v>6.8450439999999997</v>
      </c>
      <c r="DY566">
        <v>3.6369178165517542</v>
      </c>
      <c r="DZ566">
        <v>2.9824139999999999</v>
      </c>
      <c r="EA566">
        <v>4.0443670000000003</v>
      </c>
      <c r="EB566">
        <v>1.0619529999999999</v>
      </c>
      <c r="EC566">
        <v>3.4304899999999998</v>
      </c>
      <c r="ED566">
        <v>7.5999965378350094</v>
      </c>
      <c r="EE566">
        <v>5.6472179999999996</v>
      </c>
      <c r="EF566">
        <v>8.3466310000000004</v>
      </c>
      <c r="EG566">
        <v>2.6994130000000012</v>
      </c>
      <c r="EH566">
        <v>8.3302659999999999</v>
      </c>
      <c r="EI566">
        <v>7.7979765651294883</v>
      </c>
      <c r="EJ566">
        <v>7.554881</v>
      </c>
      <c r="EK566">
        <v>7.8613799999999996</v>
      </c>
      <c r="EL566">
        <v>0.30649899999999958</v>
      </c>
      <c r="EM566">
        <v>7.554881</v>
      </c>
      <c r="EN566">
        <v>24.18987809702541</v>
      </c>
      <c r="EO566">
        <v>20.570129999999999</v>
      </c>
      <c r="EP566">
        <v>25.595089999999999</v>
      </c>
      <c r="EQ566">
        <v>5.0249600000000001</v>
      </c>
      <c r="ER566">
        <v>22.216570000000001</v>
      </c>
      <c r="ES566">
        <v>6.1930800980734784</v>
      </c>
      <c r="ET566">
        <v>5.8498000000000001</v>
      </c>
      <c r="EU566">
        <v>14.59925</v>
      </c>
      <c r="EV566">
        <v>8.7494499999999995</v>
      </c>
      <c r="EW566">
        <v>5.8498000000000001</v>
      </c>
      <c r="EX566">
        <v>17.99679799895193</v>
      </c>
      <c r="EY566">
        <v>10.554309999999999</v>
      </c>
      <c r="EZ566">
        <v>19.470770000000002</v>
      </c>
      <c r="FA566">
        <v>8.9164600000000025</v>
      </c>
      <c r="FB566">
        <v>16.366769999999999</v>
      </c>
      <c r="FC566">
        <v>0.56822553469083503</v>
      </c>
      <c r="FD566">
        <v>0.48319685907583371</v>
      </c>
      <c r="FE566">
        <v>0.60123427006845753</v>
      </c>
      <c r="FF566">
        <v>0.1180374109926238</v>
      </c>
      <c r="FG566">
        <v>0.5218720952876037</v>
      </c>
      <c r="FH566">
        <v>2.9141053751256738</v>
      </c>
      <c r="FI566">
        <v>0.72293508228162406</v>
      </c>
      <c r="FJ566">
        <v>3.2199844330940399</v>
      </c>
      <c r="FK566">
        <v>2.4970493508124161</v>
      </c>
      <c r="FL566">
        <v>2.797834113986803</v>
      </c>
      <c r="FM566">
        <v>38.266718706914013</v>
      </c>
      <c r="FN566">
        <v>31.5</v>
      </c>
      <c r="FO566">
        <v>40.42</v>
      </c>
      <c r="FP566">
        <v>8.9200000000000017</v>
      </c>
      <c r="FQ566">
        <v>38.57</v>
      </c>
      <c r="FR566">
        <v>339.85661500768481</v>
      </c>
      <c r="FS566">
        <v>316.82125000000002</v>
      </c>
      <c r="FT566">
        <v>349.34503999999998</v>
      </c>
      <c r="FU566">
        <v>32.523789999999963</v>
      </c>
      <c r="FV566">
        <v>347.72447</v>
      </c>
      <c r="FW566">
        <v>0.75472067449160185</v>
      </c>
      <c r="FX566">
        <v>0.73444799999999999</v>
      </c>
      <c r="FY566">
        <v>0.80299600000000004</v>
      </c>
      <c r="FZ566">
        <v>6.8548000000000053E-2</v>
      </c>
      <c r="GA566">
        <v>0.73811899999999997</v>
      </c>
      <c r="GB566">
        <v>16</v>
      </c>
      <c r="GC566">
        <v>499</v>
      </c>
    </row>
    <row r="567" spans="1:185" x14ac:dyDescent="0.3">
      <c r="A567" s="36" t="s">
        <v>2373</v>
      </c>
      <c r="B567">
        <v>-4.3627545059283283E-2</v>
      </c>
      <c r="C567">
        <v>1.842957705414209</v>
      </c>
      <c r="D567">
        <v>1.9766686056032341</v>
      </c>
      <c r="E567">
        <v>-0.84155443008754283</v>
      </c>
      <c r="F567">
        <v>-0.771718078633858</v>
      </c>
      <c r="G567">
        <v>1.613284680675767</v>
      </c>
      <c r="H567">
        <v>-54.135745502871877</v>
      </c>
      <c r="I567">
        <v>0.69547045904990956</v>
      </c>
      <c r="J567">
        <v>0.1017431108512087</v>
      </c>
      <c r="K567">
        <v>0.35901258413517739</v>
      </c>
      <c r="L567">
        <v>0.25437647750848069</v>
      </c>
      <c r="M567">
        <v>0.20659795070947551</v>
      </c>
      <c r="N567">
        <v>0.18930285370787239</v>
      </c>
      <c r="O567">
        <v>-0.1727878401857634</v>
      </c>
      <c r="P567">
        <v>1.6515013522108959E-2</v>
      </c>
      <c r="Q567">
        <v>-7.8136043792688875E-2</v>
      </c>
      <c r="R567">
        <v>1.612733438695086E-2</v>
      </c>
      <c r="S567">
        <v>1.3173793046677471</v>
      </c>
      <c r="T567">
        <v>-0.66142027663225833</v>
      </c>
      <c r="U567">
        <v>-0.65501174826855202</v>
      </c>
      <c r="V567">
        <v>1.9684228946477891</v>
      </c>
      <c r="W567">
        <v>1.964130983051434</v>
      </c>
      <c r="X567">
        <v>0.20725287990678559</v>
      </c>
      <c r="Y567">
        <v>0.1816320930823685</v>
      </c>
      <c r="Z567">
        <v>0.1013076084850439</v>
      </c>
      <c r="AA567">
        <v>0.17842069094574481</v>
      </c>
      <c r="AB567">
        <v>61.424465745735347</v>
      </c>
      <c r="AC567">
        <v>-0.41837182844795101</v>
      </c>
      <c r="AD567">
        <v>1.9653440936035731</v>
      </c>
      <c r="AE567">
        <v>0.62562470835473671</v>
      </c>
      <c r="AF567">
        <v>0.60000392153031945</v>
      </c>
      <c r="AG567">
        <v>0.75550505584016314</v>
      </c>
      <c r="AH567">
        <v>3.9090376161526087E-2</v>
      </c>
      <c r="AI567">
        <v>136.2149577121013</v>
      </c>
      <c r="AJ567">
        <v>23.92846554116084</v>
      </c>
      <c r="AK567">
        <v>58.778658793190203</v>
      </c>
      <c r="AL567">
        <v>325.93774144852472</v>
      </c>
      <c r="AM567">
        <v>219.40208022006431</v>
      </c>
      <c r="AN567">
        <v>320.08318240581752</v>
      </c>
      <c r="AO567">
        <v>115.7427213959788</v>
      </c>
      <c r="AP567">
        <v>263.32793655067411</v>
      </c>
      <c r="AQ567">
        <v>18.175375256589611</v>
      </c>
      <c r="AR567">
        <v>4.8033375376709033</v>
      </c>
      <c r="AS567">
        <v>10.74575964728848</v>
      </c>
      <c r="AT567">
        <v>-11.7734418662109</v>
      </c>
      <c r="AU567">
        <v>-5.977940140192203</v>
      </c>
      <c r="AV567">
        <v>-5.7955017260187036</v>
      </c>
      <c r="AW567">
        <v>0.70254535268786622</v>
      </c>
      <c r="AX567">
        <v>0.48599999999999999</v>
      </c>
      <c r="AY567">
        <v>0.97709999999999997</v>
      </c>
      <c r="AZ567">
        <v>0.49109999999999998</v>
      </c>
      <c r="BA567">
        <v>0.65639999999999998</v>
      </c>
      <c r="BB567">
        <v>0.94765064783246689</v>
      </c>
      <c r="BC567">
        <v>0.93879999999999997</v>
      </c>
      <c r="BD567">
        <v>0.95860000000000001</v>
      </c>
      <c r="BE567">
        <v>1.980000000000004E-2</v>
      </c>
      <c r="BF567">
        <v>0.9456</v>
      </c>
      <c r="BG567">
        <v>14.596077318862831</v>
      </c>
      <c r="BH567">
        <v>13.316700000000001</v>
      </c>
      <c r="BI567">
        <v>15.366400000000001</v>
      </c>
      <c r="BJ567">
        <v>2.0497000000000001</v>
      </c>
      <c r="BK567">
        <v>15.1587</v>
      </c>
      <c r="BL567">
        <v>6.5264660872209852</v>
      </c>
      <c r="BM567">
        <v>4.9816000000000003</v>
      </c>
      <c r="BN567">
        <v>7.4678000000000004</v>
      </c>
      <c r="BO567">
        <v>2.4862000000000002</v>
      </c>
      <c r="BP567">
        <v>6.6936999999999998</v>
      </c>
      <c r="BQ567">
        <v>3.489076662608364</v>
      </c>
      <c r="BR567">
        <v>2.2435999999999998</v>
      </c>
      <c r="BS567">
        <v>3.8959999999999999</v>
      </c>
      <c r="BT567">
        <v>1.6524000000000001</v>
      </c>
      <c r="BU567">
        <v>3.4434</v>
      </c>
      <c r="BV567">
        <v>1.7171905054209691</v>
      </c>
      <c r="BW567">
        <v>0.64790000000000003</v>
      </c>
      <c r="BX567">
        <v>2.8184999999999998</v>
      </c>
      <c r="BY567">
        <v>2.1705999999999999</v>
      </c>
      <c r="BZ567">
        <v>1.9539</v>
      </c>
      <c r="CA567">
        <v>-5.2062652915086609</v>
      </c>
      <c r="CB567">
        <v>-6.0918000000000001</v>
      </c>
      <c r="CC567">
        <v>-4.0594000000000001</v>
      </c>
      <c r="CD567">
        <v>2.0324</v>
      </c>
      <c r="CE567">
        <v>-5.3973000000000004</v>
      </c>
      <c r="CF567">
        <v>56.75524585514345</v>
      </c>
      <c r="CG567">
        <v>50.2</v>
      </c>
      <c r="CH567">
        <v>76.400000000000006</v>
      </c>
      <c r="CI567">
        <v>26.2</v>
      </c>
      <c r="CJ567">
        <v>50.2</v>
      </c>
      <c r="CK567">
        <v>18.921424630896741</v>
      </c>
      <c r="CL567">
        <v>16.7</v>
      </c>
      <c r="CM567">
        <v>32.9</v>
      </c>
      <c r="CN567">
        <v>16.2</v>
      </c>
      <c r="CO567">
        <v>17.8</v>
      </c>
      <c r="CP567">
        <v>42.029482415855398</v>
      </c>
      <c r="CQ567">
        <v>29.5</v>
      </c>
      <c r="CR567">
        <v>59.6</v>
      </c>
      <c r="CS567">
        <v>30.1</v>
      </c>
      <c r="CT567">
        <v>57.9</v>
      </c>
      <c r="CU567">
        <v>10.58081348726067</v>
      </c>
      <c r="CV567">
        <v>8.9</v>
      </c>
      <c r="CW567">
        <v>13.5</v>
      </c>
      <c r="CX567">
        <v>4.5999999999999996</v>
      </c>
      <c r="CY567">
        <v>9</v>
      </c>
      <c r="CZ567">
        <v>72.112266043179631</v>
      </c>
      <c r="DA567">
        <v>35.799999999999997</v>
      </c>
      <c r="DB567">
        <v>89.9</v>
      </c>
      <c r="DC567">
        <v>54.100000000000009</v>
      </c>
      <c r="DD567">
        <v>46.7</v>
      </c>
      <c r="DE567">
        <v>6.7872557548388563</v>
      </c>
      <c r="DF567">
        <v>4.4000000000000004</v>
      </c>
      <c r="DG567">
        <v>19.399999999999999</v>
      </c>
      <c r="DH567">
        <v>15</v>
      </c>
      <c r="DI567">
        <v>6.6</v>
      </c>
      <c r="DJ567">
        <v>0.21615299104909541</v>
      </c>
      <c r="DK567">
        <v>0.18620178041543031</v>
      </c>
      <c r="DL567">
        <v>0.31479192418623808</v>
      </c>
      <c r="DM567">
        <v>0.12859014377080791</v>
      </c>
      <c r="DN567">
        <v>0.18620178041543031</v>
      </c>
      <c r="DO567">
        <v>3.4931670562043839</v>
      </c>
      <c r="DP567">
        <v>3.0659879999999999</v>
      </c>
      <c r="DQ567">
        <v>4.054818</v>
      </c>
      <c r="DR567">
        <v>0.9888300000000001</v>
      </c>
      <c r="DS567">
        <v>3.0967660000000001</v>
      </c>
      <c r="DT567">
        <v>6.6382505735437576</v>
      </c>
      <c r="DU567">
        <v>5.7178579999999997</v>
      </c>
      <c r="DV567">
        <v>7.5202929999999997</v>
      </c>
      <c r="DW567">
        <v>1.802435</v>
      </c>
      <c r="DX567">
        <v>6.8873449999999998</v>
      </c>
      <c r="DY567">
        <v>3.9690319058040928</v>
      </c>
      <c r="DZ567">
        <v>3.523901</v>
      </c>
      <c r="EA567">
        <v>4.2842169999999999</v>
      </c>
      <c r="EB567">
        <v>0.76031599999999999</v>
      </c>
      <c r="EC567">
        <v>4.0803589999999996</v>
      </c>
      <c r="ED567">
        <v>7.7513470602256156</v>
      </c>
      <c r="EE567">
        <v>6.4671240000000001</v>
      </c>
      <c r="EF567">
        <v>8.0308759999999992</v>
      </c>
      <c r="EG567">
        <v>1.5637519999999989</v>
      </c>
      <c r="EH567">
        <v>7.3768609999999999</v>
      </c>
      <c r="EI567">
        <v>7.7453577833953933</v>
      </c>
      <c r="EJ567">
        <v>7.6425669999999997</v>
      </c>
      <c r="EK567">
        <v>7.8275690000000004</v>
      </c>
      <c r="EL567">
        <v>0.1850020000000008</v>
      </c>
      <c r="EM567">
        <v>7.6425669999999997</v>
      </c>
      <c r="EN567">
        <v>26.188730207519409</v>
      </c>
      <c r="EO567">
        <v>23.063140000000001</v>
      </c>
      <c r="EP567">
        <v>26.729089999999999</v>
      </c>
      <c r="EQ567">
        <v>3.6659499999999992</v>
      </c>
      <c r="ER567">
        <v>26.686769999999999</v>
      </c>
      <c r="ES567">
        <v>9.2783193810368534</v>
      </c>
      <c r="ET567">
        <v>8.3769100000000005</v>
      </c>
      <c r="EU567">
        <v>12.88447</v>
      </c>
      <c r="EV567">
        <v>4.5075599999999998</v>
      </c>
      <c r="EW567">
        <v>8.4245999999999999</v>
      </c>
      <c r="EX567">
        <v>16.910410826482551</v>
      </c>
      <c r="EY567">
        <v>11.77426</v>
      </c>
      <c r="EZ567">
        <v>18.262170000000001</v>
      </c>
      <c r="FA567">
        <v>6.4879100000000012</v>
      </c>
      <c r="FB567">
        <v>18.262170000000001</v>
      </c>
      <c r="FC567">
        <v>0.60040694404686556</v>
      </c>
      <c r="FD567">
        <v>0.5287491717925733</v>
      </c>
      <c r="FE567">
        <v>0.61279531756166561</v>
      </c>
      <c r="FF567">
        <v>8.4046145769092306E-2</v>
      </c>
      <c r="FG567">
        <v>0.61182508259148116</v>
      </c>
      <c r="FH567">
        <v>1.846899828553821</v>
      </c>
      <c r="FI567">
        <v>0.9138334754941414</v>
      </c>
      <c r="FJ567">
        <v>2.16771953564561</v>
      </c>
      <c r="FK567">
        <v>1.2538860601514681</v>
      </c>
      <c r="FL567">
        <v>2.16771953564561</v>
      </c>
      <c r="FM567">
        <v>37.511027682102913</v>
      </c>
      <c r="FN567">
        <v>34.799999999999997</v>
      </c>
      <c r="FO567">
        <v>39.82</v>
      </c>
      <c r="FP567">
        <v>5.0200000000000031</v>
      </c>
      <c r="FQ567">
        <v>37.76</v>
      </c>
      <c r="FR567">
        <v>360.44823178223447</v>
      </c>
      <c r="FS567">
        <v>326.97537</v>
      </c>
      <c r="FT567">
        <v>368.44069000000002</v>
      </c>
      <c r="FU567">
        <v>41.46532000000002</v>
      </c>
      <c r="FV567">
        <v>349.16433999999998</v>
      </c>
      <c r="FW567">
        <v>0.72619222927607696</v>
      </c>
      <c r="FX567">
        <v>0.71189400000000003</v>
      </c>
      <c r="FY567">
        <v>0.79423200000000005</v>
      </c>
      <c r="FZ567">
        <v>8.2338000000000022E-2</v>
      </c>
      <c r="GA567">
        <v>0.747637</v>
      </c>
      <c r="GB567">
        <v>26</v>
      </c>
      <c r="GC567">
        <v>674</v>
      </c>
    </row>
    <row r="568" spans="1:185" x14ac:dyDescent="0.3">
      <c r="A568" s="36" t="s">
        <v>2379</v>
      </c>
      <c r="B568">
        <v>-3.50262E-2</v>
      </c>
      <c r="C568">
        <v>1.9165099999999999</v>
      </c>
      <c r="D568">
        <v>1.6592</v>
      </c>
      <c r="E568">
        <v>-0.74980000000000002</v>
      </c>
      <c r="F568">
        <v>-0.60219999999999996</v>
      </c>
      <c r="G568">
        <v>1.3520000000000001</v>
      </c>
      <c r="H568">
        <v>-54.171107999999997</v>
      </c>
      <c r="I568">
        <v>0.1484</v>
      </c>
      <c r="J568">
        <v>0.33850000000000002</v>
      </c>
      <c r="K568">
        <v>0.16039</v>
      </c>
      <c r="L568">
        <v>-1.9049E-2</v>
      </c>
      <c r="M568">
        <v>9.8483000000000001E-2</v>
      </c>
      <c r="N568">
        <v>0.18817</v>
      </c>
      <c r="O568">
        <v>-0.24173</v>
      </c>
      <c r="P568">
        <v>-5.3560000000000003E-2</v>
      </c>
      <c r="Q568">
        <v>-0.14763999999999999</v>
      </c>
      <c r="R568">
        <v>5.7919999999999999E-2</v>
      </c>
      <c r="S568">
        <v>0.74038000000000004</v>
      </c>
      <c r="T568">
        <v>-0.55324666666666678</v>
      </c>
      <c r="U568">
        <v>-0.54717000000000005</v>
      </c>
      <c r="V568">
        <v>1.95584</v>
      </c>
      <c r="W568">
        <v>1.94896</v>
      </c>
      <c r="X568">
        <v>0.19470333333333331</v>
      </c>
      <c r="Y568">
        <v>0.17468</v>
      </c>
      <c r="Z568">
        <v>4.330666666666666E-2</v>
      </c>
      <c r="AA568">
        <v>8.022E-2</v>
      </c>
      <c r="AB568">
        <v>50.78</v>
      </c>
      <c r="AC568">
        <v>-0.39951999999999999</v>
      </c>
      <c r="AD568">
        <v>1.87615</v>
      </c>
      <c r="AE568">
        <v>0.59422333333333333</v>
      </c>
      <c r="AF568">
        <v>0.57420000000000004</v>
      </c>
      <c r="AG568">
        <v>0.93910000000000005</v>
      </c>
      <c r="AH568">
        <v>4.4299999999999999E-3</v>
      </c>
      <c r="AI568">
        <v>297.88310000000001</v>
      </c>
      <c r="AJ568">
        <v>183.96340000000001</v>
      </c>
      <c r="AK568">
        <v>286.31009999999998</v>
      </c>
      <c r="AL568">
        <v>423.37569999999999</v>
      </c>
      <c r="AM568">
        <v>176.858</v>
      </c>
      <c r="AN568">
        <v>236.4</v>
      </c>
      <c r="AO568">
        <v>94</v>
      </c>
      <c r="AP568">
        <v>187.9</v>
      </c>
      <c r="AQ568">
        <v>18.36</v>
      </c>
      <c r="AR568">
        <v>4.4000000000000004</v>
      </c>
      <c r="AS568">
        <v>12.17</v>
      </c>
      <c r="AT568">
        <v>-9.2951801280454678</v>
      </c>
      <c r="AU568">
        <v>-3.56</v>
      </c>
      <c r="AV568">
        <v>-5.7351801280454673</v>
      </c>
      <c r="AW568">
        <v>1.8342000000000001</v>
      </c>
      <c r="AX568">
        <v>1.8342000000000001</v>
      </c>
      <c r="AY568">
        <v>1.8342000000000001</v>
      </c>
      <c r="AZ568">
        <v>0</v>
      </c>
      <c r="BA568">
        <v>1.8342000000000001</v>
      </c>
      <c r="BB568">
        <v>0.9506</v>
      </c>
      <c r="BC568">
        <v>0.9506</v>
      </c>
      <c r="BD568">
        <v>0.9506</v>
      </c>
      <c r="BE568">
        <v>0</v>
      </c>
      <c r="BF568">
        <v>0.9506</v>
      </c>
      <c r="BG568">
        <v>14.516500000000001</v>
      </c>
      <c r="BH568">
        <v>14.516500000000001</v>
      </c>
      <c r="BI568">
        <v>14.516500000000001</v>
      </c>
      <c r="BJ568">
        <v>0</v>
      </c>
      <c r="BK568">
        <v>14.516500000000001</v>
      </c>
      <c r="BL568">
        <v>7.0003000000000002</v>
      </c>
      <c r="BM568">
        <v>7.0003000000000002</v>
      </c>
      <c r="BN568">
        <v>7.0003000000000002</v>
      </c>
      <c r="BO568">
        <v>0</v>
      </c>
      <c r="BP568">
        <v>7.0003000000000002</v>
      </c>
      <c r="BQ568">
        <v>4.8120000000000003</v>
      </c>
      <c r="BR568">
        <v>4.8120000000000003</v>
      </c>
      <c r="BS568">
        <v>4.8120000000000003</v>
      </c>
      <c r="BT568">
        <v>0</v>
      </c>
      <c r="BU568">
        <v>4.8120000000000003</v>
      </c>
      <c r="BV568">
        <v>0.26519999999999999</v>
      </c>
      <c r="BW568">
        <v>0.26519999999999999</v>
      </c>
      <c r="BX568">
        <v>0.26519999999999999</v>
      </c>
      <c r="BY568">
        <v>0</v>
      </c>
      <c r="BZ568">
        <v>0.26519999999999999</v>
      </c>
      <c r="CA568">
        <v>-5.0772000000000004</v>
      </c>
      <c r="CB568">
        <v>-5.0772000000000004</v>
      </c>
      <c r="CC568">
        <v>-5.0772000000000004</v>
      </c>
      <c r="CD568">
        <v>0</v>
      </c>
      <c r="CE568">
        <v>-5.0772000000000004</v>
      </c>
      <c r="CF568">
        <v>48.5</v>
      </c>
      <c r="CG568">
        <v>48.5</v>
      </c>
      <c r="CH568">
        <v>48.5</v>
      </c>
      <c r="CI568">
        <v>0</v>
      </c>
      <c r="CJ568">
        <v>48.5</v>
      </c>
      <c r="CK568">
        <v>17.3</v>
      </c>
      <c r="CL568">
        <v>17.3</v>
      </c>
      <c r="CM568">
        <v>17.3</v>
      </c>
      <c r="CN568">
        <v>0</v>
      </c>
      <c r="CO568">
        <v>17.3</v>
      </c>
      <c r="CP568">
        <v>27</v>
      </c>
      <c r="CQ568">
        <v>27</v>
      </c>
      <c r="CR568">
        <v>27</v>
      </c>
      <c r="CS568">
        <v>0</v>
      </c>
      <c r="CT568">
        <v>27</v>
      </c>
      <c r="CU568">
        <v>9.5</v>
      </c>
      <c r="CV568">
        <v>9.5</v>
      </c>
      <c r="CW568">
        <v>9.5</v>
      </c>
      <c r="CX568">
        <v>0</v>
      </c>
      <c r="CY568">
        <v>9.5</v>
      </c>
      <c r="CZ568">
        <v>65</v>
      </c>
      <c r="DA568">
        <v>65</v>
      </c>
      <c r="DB568">
        <v>65</v>
      </c>
      <c r="DC568">
        <v>0</v>
      </c>
      <c r="DD568">
        <v>65</v>
      </c>
      <c r="DE568">
        <v>7.8</v>
      </c>
      <c r="DF568">
        <v>7.8</v>
      </c>
      <c r="DG568">
        <v>7.8</v>
      </c>
      <c r="DH568">
        <v>0</v>
      </c>
      <c r="DI568">
        <v>7.8</v>
      </c>
      <c r="DJ568">
        <v>0.25811601915912719</v>
      </c>
      <c r="DK568">
        <v>0.25811601915912719</v>
      </c>
      <c r="DL568">
        <v>0.25811601915912719</v>
      </c>
      <c r="DM568">
        <v>0</v>
      </c>
      <c r="DN568">
        <v>0.25811601915912719</v>
      </c>
      <c r="DO568">
        <v>3.3102969999999998</v>
      </c>
      <c r="DP568">
        <v>3.3102969999999998</v>
      </c>
      <c r="DQ568">
        <v>3.3102969999999998</v>
      </c>
      <c r="DR568">
        <v>0</v>
      </c>
      <c r="DS568">
        <v>3.3102969999999998</v>
      </c>
      <c r="DT568">
        <v>5.7558379999999998</v>
      </c>
      <c r="DU568">
        <v>5.7558379999999998</v>
      </c>
      <c r="DV568">
        <v>5.7558379999999998</v>
      </c>
      <c r="DW568">
        <v>0</v>
      </c>
      <c r="DX568">
        <v>5.7558379999999998</v>
      </c>
      <c r="DY568">
        <v>3.3102969999999998</v>
      </c>
      <c r="DZ568">
        <v>3.3102969999999998</v>
      </c>
      <c r="EA568">
        <v>3.3102969999999998</v>
      </c>
      <c r="EB568">
        <v>0</v>
      </c>
      <c r="EC568">
        <v>3.3102969999999998</v>
      </c>
      <c r="ED568">
        <v>6.0562659999999999</v>
      </c>
      <c r="EE568">
        <v>6.0562659999999999</v>
      </c>
      <c r="EF568">
        <v>6.0562659999999999</v>
      </c>
      <c r="EG568">
        <v>0</v>
      </c>
      <c r="EH568">
        <v>6.0562659999999999</v>
      </c>
      <c r="EI568">
        <v>7.0978649999999996</v>
      </c>
      <c r="EJ568">
        <v>7.0978649999999996</v>
      </c>
      <c r="EK568">
        <v>7.0978649999999996</v>
      </c>
      <c r="EL568">
        <v>0</v>
      </c>
      <c r="EM568">
        <v>7.0978649999999996</v>
      </c>
      <c r="EN568">
        <v>20.847149999999999</v>
      </c>
      <c r="EO568">
        <v>20.847149999999999</v>
      </c>
      <c r="EP568">
        <v>20.847149999999999</v>
      </c>
      <c r="EQ568">
        <v>0</v>
      </c>
      <c r="ER568">
        <v>20.847149999999999</v>
      </c>
      <c r="ES568">
        <v>7.2709299999999999</v>
      </c>
      <c r="ET568">
        <v>7.2709299999999999</v>
      </c>
      <c r="EU568">
        <v>7.2709299999999999</v>
      </c>
      <c r="EV568">
        <v>0</v>
      </c>
      <c r="EW568">
        <v>7.2709299999999999</v>
      </c>
      <c r="EX568">
        <v>13.576219999999999</v>
      </c>
      <c r="EY568">
        <v>13.576219999999999</v>
      </c>
      <c r="EZ568">
        <v>13.576219999999999</v>
      </c>
      <c r="FA568">
        <v>0</v>
      </c>
      <c r="FB568">
        <v>13.576219999999999</v>
      </c>
      <c r="FC568">
        <v>0.58308731702609984</v>
      </c>
      <c r="FD568">
        <v>0.58308731702609984</v>
      </c>
      <c r="FE568">
        <v>0.58308731702609984</v>
      </c>
      <c r="FF568">
        <v>0</v>
      </c>
      <c r="FG568">
        <v>0.58308731702609984</v>
      </c>
      <c r="FH568">
        <v>1.867191679743857</v>
      </c>
      <c r="FI568">
        <v>1.867191679743857</v>
      </c>
      <c r="FJ568">
        <v>1.867191679743857</v>
      </c>
      <c r="FK568">
        <v>0</v>
      </c>
      <c r="FL568">
        <v>1.867191679743857</v>
      </c>
      <c r="FM568">
        <v>36.47</v>
      </c>
      <c r="FN568">
        <v>36.47</v>
      </c>
      <c r="FO568">
        <v>36.47</v>
      </c>
      <c r="FP568">
        <v>0</v>
      </c>
      <c r="FQ568">
        <v>36.47</v>
      </c>
      <c r="FR568">
        <v>254.28335999999999</v>
      </c>
      <c r="FS568">
        <v>254.28335999999999</v>
      </c>
      <c r="FT568">
        <v>254.28335999999999</v>
      </c>
      <c r="FU568">
        <v>0</v>
      </c>
      <c r="FV568">
        <v>254.28335999999999</v>
      </c>
      <c r="FW568">
        <v>0.81705000000000005</v>
      </c>
      <c r="FX568">
        <v>0.81705000000000005</v>
      </c>
      <c r="FY568">
        <v>0.81705000000000005</v>
      </c>
      <c r="FZ568">
        <v>0</v>
      </c>
      <c r="GA568">
        <v>0.81705000000000005</v>
      </c>
      <c r="GB568">
        <v>1</v>
      </c>
      <c r="GC568">
        <v>1</v>
      </c>
    </row>
    <row r="569" spans="1:185" x14ac:dyDescent="0.3">
      <c r="A569" s="36" t="s">
        <v>2383</v>
      </c>
      <c r="B569">
        <v>-3.6590192636189851E-2</v>
      </c>
      <c r="C569">
        <v>1.9065975936388959</v>
      </c>
      <c r="D569">
        <v>1.6092211939545249</v>
      </c>
      <c r="E569">
        <v>-0.79390911143070142</v>
      </c>
      <c r="F569">
        <v>-0.50973775260034671</v>
      </c>
      <c r="G569">
        <v>1.303606008361831</v>
      </c>
      <c r="H569">
        <v>-54.176252502465083</v>
      </c>
      <c r="I569">
        <v>0.13564983512417031</v>
      </c>
      <c r="J569">
        <v>0.45367978354678062</v>
      </c>
      <c r="K569">
        <v>0.16284469013315839</v>
      </c>
      <c r="L569">
        <v>-1.9601825015288329E-2</v>
      </c>
      <c r="M569">
        <v>9.1930475011532953E-2</v>
      </c>
      <c r="N569">
        <v>0.18156548659846949</v>
      </c>
      <c r="O569">
        <v>-0.2380468876300173</v>
      </c>
      <c r="P569">
        <v>-5.6481401031547793E-2</v>
      </c>
      <c r="Q569">
        <v>-0.1472632298977043</v>
      </c>
      <c r="R569">
        <v>5.9725486598469532E-2</v>
      </c>
      <c r="S569">
        <v>0.72908192011135564</v>
      </c>
      <c r="T569">
        <v>-0.53728554380047477</v>
      </c>
      <c r="U569">
        <v>-0.50400241117520062</v>
      </c>
      <c r="V569">
        <v>1.942367466427287</v>
      </c>
      <c r="W569">
        <v>1.909873019895634</v>
      </c>
      <c r="X569">
        <v>0.1872994493815027</v>
      </c>
      <c r="Y569">
        <v>0.14960819622475899</v>
      </c>
      <c r="Z569">
        <v>5.5521125041603288E-2</v>
      </c>
      <c r="AA569">
        <v>8.0246556166220118E-2</v>
      </c>
      <c r="AB569">
        <v>50.531815668581643</v>
      </c>
      <c r="AC569">
        <v>-0.39511688235423542</v>
      </c>
      <c r="AD569">
        <v>1.8712544474136561</v>
      </c>
      <c r="AE569">
        <v>0.58241633173573804</v>
      </c>
      <c r="AF569">
        <v>0.54472507857899433</v>
      </c>
      <c r="AG569">
        <v>0.83513475130693648</v>
      </c>
      <c r="AH569">
        <v>4.7008556692174353E-3</v>
      </c>
      <c r="AI569">
        <v>251.8467384272744</v>
      </c>
      <c r="AJ569">
        <v>196.65714458003589</v>
      </c>
      <c r="AK569">
        <v>255.75786516501719</v>
      </c>
      <c r="AL569">
        <v>303.12520540479449</v>
      </c>
      <c r="AM569">
        <v>214.303869668104</v>
      </c>
      <c r="AN569">
        <v>287.99572165391282</v>
      </c>
      <c r="AO569">
        <v>95.042030946433869</v>
      </c>
      <c r="AP569">
        <v>231.24513401530459</v>
      </c>
      <c r="AQ569">
        <v>18.773229897704301</v>
      </c>
      <c r="AR569">
        <v>4.2377432992347686</v>
      </c>
      <c r="AS569">
        <v>12.5</v>
      </c>
      <c r="AT569">
        <v>-10.301222996525169</v>
      </c>
      <c r="AU569">
        <v>-4.5145134015304613</v>
      </c>
      <c r="AV569">
        <v>-5.7867095949947061</v>
      </c>
      <c r="AW569">
        <v>1.8933281831458491</v>
      </c>
      <c r="AX569">
        <v>1.7817000000000001</v>
      </c>
      <c r="AY569">
        <v>1.9702999999999999</v>
      </c>
      <c r="AZ569">
        <v>0.18859999999999991</v>
      </c>
      <c r="BA569">
        <v>1.7821</v>
      </c>
      <c r="BB569">
        <v>0.93571828866156515</v>
      </c>
      <c r="BC569">
        <v>0.93559999999999999</v>
      </c>
      <c r="BD569">
        <v>0.93579999999999997</v>
      </c>
      <c r="BE569">
        <v>1.99999999999978E-4</v>
      </c>
      <c r="BF569">
        <v>0.93559999999999999</v>
      </c>
      <c r="BG569">
        <v>16.486450081629499</v>
      </c>
      <c r="BH569">
        <v>16.4633</v>
      </c>
      <c r="BI569">
        <v>16.524000000000001</v>
      </c>
      <c r="BJ569">
        <v>6.0700000000000642E-2</v>
      </c>
      <c r="BK569">
        <v>16.524000000000001</v>
      </c>
      <c r="BL569">
        <v>6.5622975292234917</v>
      </c>
      <c r="BM569">
        <v>6.5327999999999999</v>
      </c>
      <c r="BN569">
        <v>6.6052</v>
      </c>
      <c r="BO569">
        <v>7.240000000000002E-2</v>
      </c>
      <c r="BP569">
        <v>6.6048</v>
      </c>
      <c r="BQ569">
        <v>4.657836470894245</v>
      </c>
      <c r="BR569">
        <v>4.6456</v>
      </c>
      <c r="BS569">
        <v>4.6757</v>
      </c>
      <c r="BT569">
        <v>3.0100000000000019E-2</v>
      </c>
      <c r="BU569">
        <v>4.6757</v>
      </c>
      <c r="BV569">
        <v>-3.5455289122898123E-2</v>
      </c>
      <c r="BW569">
        <v>-5.2900000000000003E-2</v>
      </c>
      <c r="BX569">
        <v>-9.7000000000000003E-3</v>
      </c>
      <c r="BY569">
        <v>4.3200000000000002E-2</v>
      </c>
      <c r="BZ569">
        <v>-1.0699999999999999E-2</v>
      </c>
      <c r="CA569">
        <v>-4.6223811817713463</v>
      </c>
      <c r="CB569">
        <v>-4.6657000000000002</v>
      </c>
      <c r="CC569">
        <v>-4.5926999999999998</v>
      </c>
      <c r="CD569">
        <v>7.3000000000000398E-2</v>
      </c>
      <c r="CE569">
        <v>-4.665</v>
      </c>
      <c r="CF569">
        <v>56.750587638608209</v>
      </c>
      <c r="CG569">
        <v>56.1</v>
      </c>
      <c r="CH569">
        <v>57.2</v>
      </c>
      <c r="CI569">
        <v>1.100000000000001</v>
      </c>
      <c r="CJ569">
        <v>56.1</v>
      </c>
      <c r="CK569">
        <v>18.664597954086162</v>
      </c>
      <c r="CL569">
        <v>17.600000000000001</v>
      </c>
      <c r="CM569">
        <v>19.399999999999999</v>
      </c>
      <c r="CN569">
        <v>1.7999999999999969</v>
      </c>
      <c r="CO569">
        <v>17.600000000000001</v>
      </c>
      <c r="CP569">
        <v>51.037752600346678</v>
      </c>
      <c r="CQ569">
        <v>49.5</v>
      </c>
      <c r="CR569">
        <v>52.1</v>
      </c>
      <c r="CS569">
        <v>2.600000000000001</v>
      </c>
      <c r="CT569">
        <v>49.5</v>
      </c>
      <c r="CU569">
        <v>9.7451340153046146</v>
      </c>
      <c r="CV569">
        <v>9.5</v>
      </c>
      <c r="CW569">
        <v>10.1</v>
      </c>
      <c r="CX569">
        <v>0.59999999999999964</v>
      </c>
      <c r="CY569">
        <v>10.1</v>
      </c>
      <c r="CZ569">
        <v>32.325670076523068</v>
      </c>
      <c r="DA569">
        <v>31.1</v>
      </c>
      <c r="DB569">
        <v>34.1</v>
      </c>
      <c r="DC569">
        <v>3</v>
      </c>
      <c r="DD569">
        <v>34.1</v>
      </c>
      <c r="DE569">
        <v>8.437752600346677</v>
      </c>
      <c r="DF569">
        <v>6.9</v>
      </c>
      <c r="DG569">
        <v>9.5</v>
      </c>
      <c r="DH569">
        <v>2.6</v>
      </c>
      <c r="DI569">
        <v>6.9</v>
      </c>
      <c r="DJ569">
        <v>0.24541649056895889</v>
      </c>
      <c r="DK569">
        <v>0.2422279792746114</v>
      </c>
      <c r="DL569">
        <v>0.2476190476190476</v>
      </c>
      <c r="DM569">
        <v>5.3910683444362284E-3</v>
      </c>
      <c r="DN569">
        <v>0.2422279792746114</v>
      </c>
      <c r="DO569">
        <v>4.0302070181491354</v>
      </c>
      <c r="DP569">
        <v>4.0191090000000003</v>
      </c>
      <c r="DQ569">
        <v>4.0462850000000001</v>
      </c>
      <c r="DR569">
        <v>2.717599999999987E-2</v>
      </c>
      <c r="DS569">
        <v>4.0462610000000003</v>
      </c>
      <c r="DT569">
        <v>5.7882492105579413</v>
      </c>
      <c r="DU569">
        <v>5.7483979999999999</v>
      </c>
      <c r="DV569">
        <v>5.8156330000000001</v>
      </c>
      <c r="DW569">
        <v>6.7235000000000156E-2</v>
      </c>
      <c r="DX569">
        <v>5.7483979999999999</v>
      </c>
      <c r="DY569">
        <v>4.1384656121466534</v>
      </c>
      <c r="DZ569">
        <v>4.1305860000000001</v>
      </c>
      <c r="EA569">
        <v>4.1498850000000003</v>
      </c>
      <c r="EB569">
        <v>1.9299000000000181E-2</v>
      </c>
      <c r="EC569">
        <v>4.1498600000000003</v>
      </c>
      <c r="ED569">
        <v>6.0590570529530394</v>
      </c>
      <c r="EE569">
        <v>5.9538669999999998</v>
      </c>
      <c r="EF569">
        <v>6.1316899999999999</v>
      </c>
      <c r="EG569">
        <v>0.17782300000000009</v>
      </c>
      <c r="EH569">
        <v>5.9539540000000004</v>
      </c>
      <c r="EI569">
        <v>7.2021229633090211</v>
      </c>
      <c r="EJ569">
        <v>7.2007450000000004</v>
      </c>
      <c r="EK569">
        <v>7.2043520000000001</v>
      </c>
      <c r="EL569">
        <v>3.6069999999996938E-3</v>
      </c>
      <c r="EM569">
        <v>7.2043520000000001</v>
      </c>
      <c r="EN569">
        <v>23.536676397566229</v>
      </c>
      <c r="EO569">
        <v>22.59778</v>
      </c>
      <c r="EP569">
        <v>24.184100000000001</v>
      </c>
      <c r="EQ569">
        <v>1.5863200000000011</v>
      </c>
      <c r="ER569">
        <v>22.59778</v>
      </c>
      <c r="ES569">
        <v>7.5736400240234119</v>
      </c>
      <c r="ET569">
        <v>7.4976000000000003</v>
      </c>
      <c r="EU569">
        <v>7.6261599999999996</v>
      </c>
      <c r="EV569">
        <v>0.12855999999999931</v>
      </c>
      <c r="EW569">
        <v>7.4976000000000003</v>
      </c>
      <c r="EX569">
        <v>15.96303637354282</v>
      </c>
      <c r="EY569">
        <v>15.10018</v>
      </c>
      <c r="EZ569">
        <v>16.557939999999999</v>
      </c>
      <c r="FA569">
        <v>1.4577599999999991</v>
      </c>
      <c r="FB569">
        <v>15.10018</v>
      </c>
      <c r="FC569">
        <v>0.56202921669348416</v>
      </c>
      <c r="FD569">
        <v>0.53960943243987358</v>
      </c>
      <c r="FE569">
        <v>0.57748896020180507</v>
      </c>
      <c r="FF569">
        <v>3.7879527761931493E-2</v>
      </c>
      <c r="FG569">
        <v>0.53960943243987358</v>
      </c>
      <c r="FH569">
        <v>2.1070660875919942</v>
      </c>
      <c r="FI569">
        <v>2.0140018139137861</v>
      </c>
      <c r="FJ569">
        <v>2.171202807179498</v>
      </c>
      <c r="FK569">
        <v>0.15720099326571241</v>
      </c>
      <c r="FL569">
        <v>2.0140018139137861</v>
      </c>
      <c r="FM569">
        <v>36.698128857565642</v>
      </c>
      <c r="FN569">
        <v>36.31</v>
      </c>
      <c r="FO569">
        <v>37.26</v>
      </c>
      <c r="FP569">
        <v>0.94999999999999574</v>
      </c>
      <c r="FQ569">
        <v>37.26</v>
      </c>
      <c r="FR569">
        <v>290.44114235527962</v>
      </c>
      <c r="FS569">
        <v>289.89877000000001</v>
      </c>
      <c r="FT569">
        <v>291.22858000000002</v>
      </c>
      <c r="FU569">
        <v>1.329810000000009</v>
      </c>
      <c r="FV569">
        <v>291.22404</v>
      </c>
      <c r="FW569">
        <v>0.82117411573406307</v>
      </c>
      <c r="FX569">
        <v>0.81963200000000003</v>
      </c>
      <c r="FY569">
        <v>0.82223800000000002</v>
      </c>
      <c r="FZ569">
        <v>2.6059999999999972E-3</v>
      </c>
      <c r="GA569">
        <v>0.81963200000000003</v>
      </c>
      <c r="GB569">
        <v>3</v>
      </c>
      <c r="GC569">
        <v>2</v>
      </c>
    </row>
    <row r="570" spans="1:185" x14ac:dyDescent="0.3">
      <c r="A570" s="36" t="s">
        <v>2393</v>
      </c>
      <c r="B570">
        <v>-5.4417100000000003E-2</v>
      </c>
      <c r="C570">
        <v>1.8407899999999999</v>
      </c>
      <c r="D570">
        <v>1.7305999999999999</v>
      </c>
      <c r="E570">
        <v>-0.82399999999999995</v>
      </c>
      <c r="F570">
        <v>-0.58209999999999995</v>
      </c>
      <c r="G570">
        <v>1.4060999999999999</v>
      </c>
      <c r="H570">
        <v>-54.185420999999998</v>
      </c>
      <c r="I570">
        <v>9.1399999999999995E-2</v>
      </c>
      <c r="J570">
        <v>0.4819</v>
      </c>
      <c r="K570">
        <v>0.24174999999999999</v>
      </c>
      <c r="L570">
        <v>-3.1222E-2</v>
      </c>
      <c r="M570">
        <v>8.9368000000000003E-2</v>
      </c>
      <c r="N570">
        <v>0.19184999999999999</v>
      </c>
      <c r="O570">
        <v>-0.22039</v>
      </c>
      <c r="P570">
        <v>-2.8539999999999999E-2</v>
      </c>
      <c r="Q570">
        <v>-0.12447</v>
      </c>
      <c r="R570">
        <v>4.0370000000000003E-2</v>
      </c>
      <c r="S570">
        <v>0.82126999999999994</v>
      </c>
      <c r="T570">
        <v>-0.53905000000000003</v>
      </c>
      <c r="U570">
        <v>-0.5111</v>
      </c>
      <c r="V570">
        <v>1.9504900000000001</v>
      </c>
      <c r="W570">
        <v>1.93672</v>
      </c>
      <c r="X570">
        <v>0.20720666666666671</v>
      </c>
      <c r="Y570">
        <v>0.17979999999999999</v>
      </c>
      <c r="Z570">
        <v>3.7933333333333333E-2</v>
      </c>
      <c r="AA570">
        <v>5.2139999999999999E-2</v>
      </c>
      <c r="AB570">
        <v>46.86</v>
      </c>
      <c r="AC570">
        <v>-0.36002000000000001</v>
      </c>
      <c r="AD570">
        <v>1.8968499999999999</v>
      </c>
      <c r="AE570">
        <v>0.56722666666666666</v>
      </c>
      <c r="AF570">
        <v>0.53981999999999997</v>
      </c>
      <c r="AG570">
        <v>0.74790999999999996</v>
      </c>
      <c r="AH570">
        <v>6.28E-3</v>
      </c>
      <c r="AI570">
        <v>268.67009999999999</v>
      </c>
      <c r="AJ570">
        <v>241.26310000000001</v>
      </c>
      <c r="AK570">
        <v>262.35390000000001</v>
      </c>
      <c r="AL570">
        <v>302.39319999999998</v>
      </c>
      <c r="AM570">
        <v>273.10500000000002</v>
      </c>
      <c r="AN570">
        <v>355.3</v>
      </c>
      <c r="AO570">
        <v>132.30000000000001</v>
      </c>
      <c r="AP570">
        <v>301.2</v>
      </c>
      <c r="AQ570">
        <v>20.16</v>
      </c>
      <c r="AR570">
        <v>4.29</v>
      </c>
      <c r="AS570">
        <v>12.57</v>
      </c>
      <c r="AT570">
        <v>-14.64796592990003</v>
      </c>
      <c r="AU570">
        <v>-8.66</v>
      </c>
      <c r="AV570">
        <v>-5.9879659299000281</v>
      </c>
      <c r="AW570">
        <v>1.5355000000000001</v>
      </c>
      <c r="AX570">
        <v>1.5355000000000001</v>
      </c>
      <c r="AY570">
        <v>1.5355000000000001</v>
      </c>
      <c r="AZ570">
        <v>0</v>
      </c>
      <c r="BA570">
        <v>1.5355000000000001</v>
      </c>
      <c r="BB570">
        <v>0.90600000000000003</v>
      </c>
      <c r="BC570">
        <v>0.90600000000000003</v>
      </c>
      <c r="BD570">
        <v>0.90600000000000003</v>
      </c>
      <c r="BE570">
        <v>0</v>
      </c>
      <c r="BF570">
        <v>0.90600000000000003</v>
      </c>
      <c r="BG570">
        <v>21.342400000000001</v>
      </c>
      <c r="BH570">
        <v>21.342400000000001</v>
      </c>
      <c r="BI570">
        <v>21.342400000000001</v>
      </c>
      <c r="BJ570">
        <v>0</v>
      </c>
      <c r="BK570">
        <v>21.342400000000001</v>
      </c>
      <c r="BL570">
        <v>8.8833000000000002</v>
      </c>
      <c r="BM570">
        <v>8.8833000000000002</v>
      </c>
      <c r="BN570">
        <v>8.8833000000000002</v>
      </c>
      <c r="BO570">
        <v>0</v>
      </c>
      <c r="BP570">
        <v>8.8833000000000002</v>
      </c>
      <c r="BQ570">
        <v>5.2331000000000003</v>
      </c>
      <c r="BR570">
        <v>5.2331000000000003</v>
      </c>
      <c r="BS570">
        <v>5.2331000000000003</v>
      </c>
      <c r="BT570">
        <v>0</v>
      </c>
      <c r="BU570">
        <v>5.2331000000000003</v>
      </c>
      <c r="BV570">
        <v>1.7330000000000001</v>
      </c>
      <c r="BW570">
        <v>1.7330000000000001</v>
      </c>
      <c r="BX570">
        <v>1.7330000000000001</v>
      </c>
      <c r="BY570">
        <v>0</v>
      </c>
      <c r="BZ570">
        <v>1.7330000000000001</v>
      </c>
      <c r="CA570">
        <v>-6.9660000000000002</v>
      </c>
      <c r="CB570">
        <v>-6.9660000000000002</v>
      </c>
      <c r="CC570">
        <v>-6.9660000000000002</v>
      </c>
      <c r="CD570">
        <v>0</v>
      </c>
      <c r="CE570">
        <v>-6.9660000000000002</v>
      </c>
      <c r="CF570">
        <v>54.1</v>
      </c>
      <c r="CG570">
        <v>54.1</v>
      </c>
      <c r="CH570">
        <v>54.1</v>
      </c>
      <c r="CI570">
        <v>0</v>
      </c>
      <c r="CJ570">
        <v>54.1</v>
      </c>
      <c r="CK570">
        <v>15.9</v>
      </c>
      <c r="CL570">
        <v>15.9</v>
      </c>
      <c r="CM570">
        <v>15.9</v>
      </c>
      <c r="CN570">
        <v>0</v>
      </c>
      <c r="CO570">
        <v>15.9</v>
      </c>
      <c r="CP570">
        <v>64.400000000000006</v>
      </c>
      <c r="CQ570">
        <v>64.400000000000006</v>
      </c>
      <c r="CR570">
        <v>64.400000000000006</v>
      </c>
      <c r="CS570">
        <v>0</v>
      </c>
      <c r="CT570">
        <v>64.400000000000006</v>
      </c>
      <c r="CU570">
        <v>11.1</v>
      </c>
      <c r="CV570">
        <v>11.1</v>
      </c>
      <c r="CW570">
        <v>11.1</v>
      </c>
      <c r="CX570">
        <v>0</v>
      </c>
      <c r="CY570">
        <v>11.1</v>
      </c>
      <c r="CZ570">
        <v>63.3</v>
      </c>
      <c r="DA570">
        <v>63.3</v>
      </c>
      <c r="DB570">
        <v>63.3</v>
      </c>
      <c r="DC570">
        <v>0</v>
      </c>
      <c r="DD570">
        <v>63.3</v>
      </c>
      <c r="DE570">
        <v>3.9</v>
      </c>
      <c r="DF570">
        <v>3.9</v>
      </c>
      <c r="DG570">
        <v>3.9</v>
      </c>
      <c r="DH570">
        <v>0</v>
      </c>
      <c r="DI570">
        <v>3.9</v>
      </c>
      <c r="DJ570">
        <v>0.17961487383798139</v>
      </c>
      <c r="DK570">
        <v>0.17961487383798139</v>
      </c>
      <c r="DL570">
        <v>0.17961487383798139</v>
      </c>
      <c r="DM570">
        <v>0</v>
      </c>
      <c r="DN570">
        <v>0.17961487383798139</v>
      </c>
      <c r="DO570">
        <v>4.0952060000000001</v>
      </c>
      <c r="DP570">
        <v>4.0952060000000001</v>
      </c>
      <c r="DQ570">
        <v>4.0952060000000001</v>
      </c>
      <c r="DR570">
        <v>0</v>
      </c>
      <c r="DS570">
        <v>4.0952060000000001</v>
      </c>
      <c r="DT570">
        <v>6.3738450000000002</v>
      </c>
      <c r="DU570">
        <v>6.3738450000000002</v>
      </c>
      <c r="DV570">
        <v>6.3738450000000002</v>
      </c>
      <c r="DW570">
        <v>0</v>
      </c>
      <c r="DX570">
        <v>6.3738450000000002</v>
      </c>
      <c r="DY570">
        <v>4.5309569999999999</v>
      </c>
      <c r="DZ570">
        <v>4.5309569999999999</v>
      </c>
      <c r="EA570">
        <v>4.5309569999999999</v>
      </c>
      <c r="EB570">
        <v>0</v>
      </c>
      <c r="EC570">
        <v>4.5309569999999999</v>
      </c>
      <c r="ED570">
        <v>6.8083679999999998</v>
      </c>
      <c r="EE570">
        <v>6.8083679999999998</v>
      </c>
      <c r="EF570">
        <v>6.8083679999999998</v>
      </c>
      <c r="EG570">
        <v>0</v>
      </c>
      <c r="EH570">
        <v>6.8083679999999998</v>
      </c>
      <c r="EI570">
        <v>7.6620039999999996</v>
      </c>
      <c r="EJ570">
        <v>7.6620039999999996</v>
      </c>
      <c r="EK570">
        <v>7.6620039999999996</v>
      </c>
      <c r="EL570">
        <v>0</v>
      </c>
      <c r="EM570">
        <v>7.6620039999999996</v>
      </c>
      <c r="EN570">
        <v>25.921040000000001</v>
      </c>
      <c r="EO570">
        <v>25.921040000000001</v>
      </c>
      <c r="EP570">
        <v>25.921040000000001</v>
      </c>
      <c r="EQ570">
        <v>0</v>
      </c>
      <c r="ER570">
        <v>25.921040000000001</v>
      </c>
      <c r="ES570">
        <v>7.3617400000000002</v>
      </c>
      <c r="ET570">
        <v>7.3617400000000002</v>
      </c>
      <c r="EU570">
        <v>7.3617400000000002</v>
      </c>
      <c r="EV570">
        <v>0</v>
      </c>
      <c r="EW570">
        <v>7.3617400000000002</v>
      </c>
      <c r="EX570">
        <v>18.5593</v>
      </c>
      <c r="EY570">
        <v>18.5593</v>
      </c>
      <c r="EZ570">
        <v>18.5593</v>
      </c>
      <c r="FA570">
        <v>0</v>
      </c>
      <c r="FB570">
        <v>18.5593</v>
      </c>
      <c r="FC570">
        <v>0.48759852687948341</v>
      </c>
      <c r="FD570">
        <v>0.48759852687948341</v>
      </c>
      <c r="FE570">
        <v>0.48759852687948341</v>
      </c>
      <c r="FF570">
        <v>0</v>
      </c>
      <c r="FG570">
        <v>0.48759852687948341</v>
      </c>
      <c r="FH570">
        <v>2.521048013105597</v>
      </c>
      <c r="FI570">
        <v>2.521048013105597</v>
      </c>
      <c r="FJ570">
        <v>2.521048013105597</v>
      </c>
      <c r="FK570">
        <v>0</v>
      </c>
      <c r="FL570">
        <v>2.521048013105597</v>
      </c>
      <c r="FM570">
        <v>35.75</v>
      </c>
      <c r="FN570">
        <v>35.75</v>
      </c>
      <c r="FO570">
        <v>35.75</v>
      </c>
      <c r="FP570">
        <v>0</v>
      </c>
      <c r="FQ570">
        <v>35.75</v>
      </c>
      <c r="FR570">
        <v>344.93027999999998</v>
      </c>
      <c r="FS570">
        <v>344.93027999999998</v>
      </c>
      <c r="FT570">
        <v>344.93027999999998</v>
      </c>
      <c r="FU570">
        <v>0</v>
      </c>
      <c r="FV570">
        <v>344.93027999999998</v>
      </c>
      <c r="FW570">
        <v>0.78750100000000001</v>
      </c>
      <c r="FX570">
        <v>0.78750100000000001</v>
      </c>
      <c r="FY570">
        <v>0.78750100000000001</v>
      </c>
      <c r="FZ570">
        <v>0</v>
      </c>
      <c r="GA570">
        <v>0.78750100000000001</v>
      </c>
      <c r="GB570">
        <v>1</v>
      </c>
      <c r="GC570">
        <v>3</v>
      </c>
    </row>
    <row r="571" spans="1:185" x14ac:dyDescent="0.3">
      <c r="A571" s="36" t="s">
        <v>2397</v>
      </c>
      <c r="B571">
        <v>-1.2243495074527761E-2</v>
      </c>
      <c r="C571">
        <v>1.977899520800672</v>
      </c>
      <c r="D571">
        <v>2.206214321322634</v>
      </c>
      <c r="E571">
        <v>-0.90524477584342611</v>
      </c>
      <c r="F571">
        <v>-0.89606987365347535</v>
      </c>
      <c r="G571">
        <v>1.801358719777634</v>
      </c>
      <c r="H571">
        <v>-54.082129477793238</v>
      </c>
      <c r="I571">
        <v>0.54852281055741015</v>
      </c>
      <c r="J571">
        <v>7.8726716456204967E-4</v>
      </c>
      <c r="K571">
        <v>0.41577123082663031</v>
      </c>
      <c r="L571">
        <v>0.35600063170916729</v>
      </c>
      <c r="M571">
        <v>0.27737301192061242</v>
      </c>
      <c r="N571">
        <v>0.21836158828208499</v>
      </c>
      <c r="O571">
        <v>-0.23490378973210271</v>
      </c>
      <c r="P571">
        <v>-1.6542201450017589E-2</v>
      </c>
      <c r="Q571">
        <v>-0.125718632232832</v>
      </c>
      <c r="R571">
        <v>3.6209624764401288E-2</v>
      </c>
      <c r="S571">
        <v>1.377781865858781</v>
      </c>
      <c r="T571">
        <v>-0.71114569785969584</v>
      </c>
      <c r="U571">
        <v>-0.70671495107064253</v>
      </c>
      <c r="V571">
        <v>1.96992570380964</v>
      </c>
      <c r="W571">
        <v>1.966732112955988</v>
      </c>
      <c r="X571">
        <v>0.1632197233821423</v>
      </c>
      <c r="Y571">
        <v>0.16153843351244401</v>
      </c>
      <c r="Z571">
        <v>6.7870846903716031E-2</v>
      </c>
      <c r="AA571">
        <v>6.8616684476119308E-2</v>
      </c>
      <c r="AB571">
        <v>57.848983541075988</v>
      </c>
      <c r="AC571">
        <v>-0.44786794363117732</v>
      </c>
      <c r="AD571">
        <v>1.952058481480806</v>
      </c>
      <c r="AE571">
        <v>0.61108766701331962</v>
      </c>
      <c r="AF571">
        <v>0.60940637714362134</v>
      </c>
      <c r="AG571">
        <v>1.032822784638801</v>
      </c>
      <c r="AH571">
        <v>1.058789160446656E-2</v>
      </c>
      <c r="AI571">
        <v>200.05670136160751</v>
      </c>
      <c r="AJ571">
        <v>134.99171172533471</v>
      </c>
      <c r="AK571">
        <v>138.6301780887602</v>
      </c>
      <c r="AL571">
        <v>326.54817107384378</v>
      </c>
      <c r="AM571">
        <v>177.68217843475381</v>
      </c>
      <c r="AN571">
        <v>253.37453432912409</v>
      </c>
      <c r="AO571">
        <v>73.932916404890321</v>
      </c>
      <c r="AP571">
        <v>204.09627463299279</v>
      </c>
      <c r="AQ571">
        <v>18.9969535951608</v>
      </c>
      <c r="AR571">
        <v>4.3085994154053111</v>
      </c>
      <c r="AS571">
        <v>12.15177312129541</v>
      </c>
      <c r="AT571">
        <v>-12.882399971448219</v>
      </c>
      <c r="AU571">
        <v>-5.3389129848065657</v>
      </c>
      <c r="AV571">
        <v>-7.5434869866416534</v>
      </c>
      <c r="AW571">
        <v>0.31177918707099322</v>
      </c>
      <c r="AX571">
        <v>0.25679999999999997</v>
      </c>
      <c r="AY571">
        <v>0.31990000000000002</v>
      </c>
      <c r="AZ571">
        <v>6.3100000000000045E-2</v>
      </c>
      <c r="BA571">
        <v>0.31990000000000002</v>
      </c>
      <c r="BB571">
        <v>0.95448696121547483</v>
      </c>
      <c r="BC571">
        <v>0.9496</v>
      </c>
      <c r="BD571">
        <v>0.95520000000000005</v>
      </c>
      <c r="BE571">
        <v>5.6000000000000494E-3</v>
      </c>
      <c r="BF571">
        <v>0.95520000000000005</v>
      </c>
      <c r="BG571">
        <v>14.59757394667192</v>
      </c>
      <c r="BH571">
        <v>14.529</v>
      </c>
      <c r="BI571">
        <v>15.058400000000001</v>
      </c>
      <c r="BJ571">
        <v>0.52940000000000076</v>
      </c>
      <c r="BK571">
        <v>14.529</v>
      </c>
      <c r="BL571">
        <v>3.1550200659650618</v>
      </c>
      <c r="BM571">
        <v>2.8477000000000001</v>
      </c>
      <c r="BN571">
        <v>5.2169999999999996</v>
      </c>
      <c r="BO571">
        <v>2.3693</v>
      </c>
      <c r="BP571">
        <v>2.8605</v>
      </c>
      <c r="BQ571">
        <v>2.3654097827515179</v>
      </c>
      <c r="BR571">
        <v>2.3252000000000002</v>
      </c>
      <c r="BS571">
        <v>2.605</v>
      </c>
      <c r="BT571">
        <v>0.27979999999999983</v>
      </c>
      <c r="BU571">
        <v>2.3355999999999999</v>
      </c>
      <c r="BV571">
        <v>-0.80767606460249819</v>
      </c>
      <c r="BW571">
        <v>-1.1648000000000001</v>
      </c>
      <c r="BX571">
        <v>1.6162000000000001</v>
      </c>
      <c r="BY571">
        <v>2.7810000000000001</v>
      </c>
      <c r="BZ571">
        <v>-1.1648000000000001</v>
      </c>
      <c r="CA571">
        <v>-1.557733718149021</v>
      </c>
      <c r="CB571">
        <v>-4.2211999999999996</v>
      </c>
      <c r="CC571">
        <v>-1.1674</v>
      </c>
      <c r="CD571">
        <v>3.0537999999999998</v>
      </c>
      <c r="CE571">
        <v>-1.1708000000000001</v>
      </c>
      <c r="CF571">
        <v>49.278259696131308</v>
      </c>
      <c r="CG571">
        <v>49.1</v>
      </c>
      <c r="CH571">
        <v>50.5</v>
      </c>
      <c r="CI571">
        <v>1.399999999999999</v>
      </c>
      <c r="CJ571">
        <v>49.1</v>
      </c>
      <c r="CK571">
        <v>13.690992531569259</v>
      </c>
      <c r="CL571">
        <v>13.5</v>
      </c>
      <c r="CM571">
        <v>15</v>
      </c>
      <c r="CN571">
        <v>1.5</v>
      </c>
      <c r="CO571">
        <v>13.5</v>
      </c>
      <c r="CP571">
        <v>50.74006118981746</v>
      </c>
      <c r="CQ571">
        <v>50.6</v>
      </c>
      <c r="CR571">
        <v>51.7</v>
      </c>
      <c r="CS571">
        <v>1.100000000000001</v>
      </c>
      <c r="CT571">
        <v>50.6</v>
      </c>
      <c r="CU571">
        <v>10.898137316496401</v>
      </c>
      <c r="CV571">
        <v>10.199999999999999</v>
      </c>
      <c r="CW571">
        <v>11</v>
      </c>
      <c r="CX571">
        <v>0.80000000000000071</v>
      </c>
      <c r="CY571">
        <v>11</v>
      </c>
      <c r="CZ571">
        <v>21.181985063138509</v>
      </c>
      <c r="DA571">
        <v>20.8</v>
      </c>
      <c r="DB571">
        <v>23.8</v>
      </c>
      <c r="DC571">
        <v>3</v>
      </c>
      <c r="DD571">
        <v>20.8</v>
      </c>
      <c r="DE571">
        <v>1.745649240328266</v>
      </c>
      <c r="DF571">
        <v>1.3</v>
      </c>
      <c r="DG571">
        <v>4.8</v>
      </c>
      <c r="DH571">
        <v>3.5</v>
      </c>
      <c r="DI571">
        <v>1.3</v>
      </c>
      <c r="DJ571">
        <v>0.24145381866195689</v>
      </c>
      <c r="DK571">
        <v>0.2403328438570729</v>
      </c>
      <c r="DL571">
        <v>0.24913665515540209</v>
      </c>
      <c r="DM571">
        <v>8.8038112983291616E-3</v>
      </c>
      <c r="DN571">
        <v>0.2403328438570729</v>
      </c>
      <c r="DO571">
        <v>3.744863353011</v>
      </c>
      <c r="DP571">
        <v>3.7440660000000001</v>
      </c>
      <c r="DQ571">
        <v>3.748313</v>
      </c>
      <c r="DR571">
        <v>4.2469999999998898E-3</v>
      </c>
      <c r="DS571">
        <v>3.7440660000000001</v>
      </c>
      <c r="DT571">
        <v>5.4352938828660946</v>
      </c>
      <c r="DU571">
        <v>5.4237929999999999</v>
      </c>
      <c r="DV571">
        <v>5.5139930000000001</v>
      </c>
      <c r="DW571">
        <v>9.020000000000028E-2</v>
      </c>
      <c r="DX571">
        <v>5.4238289999999996</v>
      </c>
      <c r="DY571">
        <v>3.8125644077973511</v>
      </c>
      <c r="DZ571">
        <v>3.7769940000000002</v>
      </c>
      <c r="EA571">
        <v>3.8181219999999998</v>
      </c>
      <c r="EB571">
        <v>4.1127999999999609E-2</v>
      </c>
      <c r="EC571">
        <v>3.8173940000000002</v>
      </c>
      <c r="ED571">
        <v>5.8816867935790977</v>
      </c>
      <c r="EE571">
        <v>5.8712270000000002</v>
      </c>
      <c r="EF571">
        <v>5.9529909999999999</v>
      </c>
      <c r="EG571">
        <v>8.1763999999999726E-2</v>
      </c>
      <c r="EH571">
        <v>5.8713379999999997</v>
      </c>
      <c r="EI571">
        <v>6.9747708655500871</v>
      </c>
      <c r="EJ571">
        <v>6.9022709999999998</v>
      </c>
      <c r="EK571">
        <v>6.9857009999999997</v>
      </c>
      <c r="EL571">
        <v>8.3429999999999893E-2</v>
      </c>
      <c r="EM571">
        <v>6.9857009999999997</v>
      </c>
      <c r="EN571">
        <v>14.85156256843333</v>
      </c>
      <c r="EO571">
        <v>14.36515</v>
      </c>
      <c r="EP571">
        <v>18.16677</v>
      </c>
      <c r="EQ571">
        <v>3.8016200000000002</v>
      </c>
      <c r="ER571">
        <v>14.36515</v>
      </c>
      <c r="ES571">
        <v>8.5210729861918058</v>
      </c>
      <c r="ET571">
        <v>7.7835400000000003</v>
      </c>
      <c r="EU571">
        <v>8.6288099999999996</v>
      </c>
      <c r="EV571">
        <v>0.8452699999999993</v>
      </c>
      <c r="EW571">
        <v>8.6285600000000002</v>
      </c>
      <c r="EX571">
        <v>6.3304895822415226</v>
      </c>
      <c r="EY571">
        <v>5.7365899999999996</v>
      </c>
      <c r="EZ571">
        <v>10.383229999999999</v>
      </c>
      <c r="FA571">
        <v>4.6466399999999997</v>
      </c>
      <c r="FB571">
        <v>5.7365899999999996</v>
      </c>
      <c r="FC571">
        <v>0.38875952866972191</v>
      </c>
      <c r="FD571">
        <v>0.37602702864005538</v>
      </c>
      <c r="FE571">
        <v>0.47553952051230231</v>
      </c>
      <c r="FF571">
        <v>9.9512491872246867E-2</v>
      </c>
      <c r="FG571">
        <v>0.37602702864005538</v>
      </c>
      <c r="FH571">
        <v>0.75029312991043584</v>
      </c>
      <c r="FI571">
        <v>0.66483746998340387</v>
      </c>
      <c r="FJ571">
        <v>1.333998412033599</v>
      </c>
      <c r="FK571">
        <v>0.66916094205019516</v>
      </c>
      <c r="FL571">
        <v>0.66483746998340387</v>
      </c>
      <c r="FM571">
        <v>32.919195482919093</v>
      </c>
      <c r="FN571">
        <v>32.47</v>
      </c>
      <c r="FO571">
        <v>35.93</v>
      </c>
      <c r="FP571">
        <v>3.4600000000000009</v>
      </c>
      <c r="FQ571">
        <v>32.47</v>
      </c>
      <c r="FR571">
        <v>261.03620601572948</v>
      </c>
      <c r="FS571">
        <v>260.76972999999998</v>
      </c>
      <c r="FT571">
        <v>262.85590999999999</v>
      </c>
      <c r="FU571">
        <v>2.086180000000013</v>
      </c>
      <c r="FV571">
        <v>260.77165000000002</v>
      </c>
      <c r="FW571">
        <v>0.8039018845320034</v>
      </c>
      <c r="FX571">
        <v>0.79859199999999997</v>
      </c>
      <c r="FY571">
        <v>0.80473899999999998</v>
      </c>
      <c r="FZ571">
        <v>6.1470000000000144E-3</v>
      </c>
      <c r="GA571">
        <v>0.80473899999999998</v>
      </c>
      <c r="GB571">
        <v>3</v>
      </c>
      <c r="GC571">
        <v>7</v>
      </c>
    </row>
    <row r="572" spans="1:185" x14ac:dyDescent="0.3">
      <c r="A572" s="36" t="s">
        <v>2400</v>
      </c>
      <c r="B572">
        <v>-3.6495600000000003E-2</v>
      </c>
      <c r="C572">
        <v>1.8813800000000001</v>
      </c>
      <c r="D572">
        <v>2.2078000000000002</v>
      </c>
      <c r="E572">
        <v>-1.3491</v>
      </c>
      <c r="F572">
        <v>-0.36099999999999999</v>
      </c>
      <c r="G572">
        <v>1.71</v>
      </c>
      <c r="H572">
        <v>-54.145398999999998</v>
      </c>
      <c r="I572">
        <v>0.16930000000000001</v>
      </c>
      <c r="J572">
        <v>1.8E-3</v>
      </c>
      <c r="K572">
        <v>0.24055000000000001</v>
      </c>
      <c r="L572">
        <v>0.10326299999999999</v>
      </c>
      <c r="M572">
        <v>0.15711</v>
      </c>
      <c r="N572">
        <v>0.18412000000000001</v>
      </c>
      <c r="O572">
        <v>-0.22411</v>
      </c>
      <c r="P572">
        <v>-3.9989999999999998E-2</v>
      </c>
      <c r="Q572">
        <v>-0.13205</v>
      </c>
      <c r="R572">
        <v>4.7350000000000003E-2</v>
      </c>
      <c r="S572">
        <v>1.01004</v>
      </c>
      <c r="T572">
        <v>-0.60548666666666662</v>
      </c>
      <c r="U572">
        <v>-0.56554000000000004</v>
      </c>
      <c r="V572">
        <v>1.95964</v>
      </c>
      <c r="W572">
        <v>1.95197</v>
      </c>
      <c r="X572">
        <v>0.19559333333333331</v>
      </c>
      <c r="Y572">
        <v>0.17731</v>
      </c>
      <c r="Z572">
        <v>4.5923333333333337E-2</v>
      </c>
      <c r="AA572">
        <v>4.9090000000000002E-2</v>
      </c>
      <c r="AB572">
        <v>50.89</v>
      </c>
      <c r="AC572">
        <v>-0.39743000000000001</v>
      </c>
      <c r="AD572">
        <v>1.92018</v>
      </c>
      <c r="AE572">
        <v>0.59302333333333335</v>
      </c>
      <c r="AF572">
        <v>0.57474000000000003</v>
      </c>
      <c r="AG572">
        <v>0.90444000000000002</v>
      </c>
      <c r="AH572">
        <v>6.8399999999999997E-3</v>
      </c>
      <c r="AI572">
        <v>234.4084</v>
      </c>
      <c r="AJ572">
        <v>132.32929999999999</v>
      </c>
      <c r="AK572">
        <v>278.6463</v>
      </c>
      <c r="AL572">
        <v>292.24959999999999</v>
      </c>
      <c r="AM572">
        <v>215.18</v>
      </c>
      <c r="AN572">
        <v>286.39999999999998</v>
      </c>
      <c r="AO572">
        <v>87.2</v>
      </c>
      <c r="AP572">
        <v>236.4</v>
      </c>
      <c r="AQ572">
        <v>19.510000000000002</v>
      </c>
      <c r="AR572">
        <v>4.43</v>
      </c>
      <c r="AS572">
        <v>12.22</v>
      </c>
      <c r="AT572">
        <v>-13.699986573017711</v>
      </c>
      <c r="AU572">
        <v>-6.56</v>
      </c>
      <c r="AV572">
        <v>-7.1399865730177128</v>
      </c>
      <c r="AW572">
        <v>2.2439</v>
      </c>
      <c r="AX572">
        <v>2.2439</v>
      </c>
      <c r="AY572">
        <v>2.2439</v>
      </c>
      <c r="AZ572">
        <v>0</v>
      </c>
      <c r="BA572">
        <v>2.2439</v>
      </c>
      <c r="BB572">
        <v>0.9395</v>
      </c>
      <c r="BC572">
        <v>0.9395</v>
      </c>
      <c r="BD572">
        <v>0.9395</v>
      </c>
      <c r="BE572">
        <v>0</v>
      </c>
      <c r="BF572">
        <v>0.9395</v>
      </c>
      <c r="BG572">
        <v>16.9894</v>
      </c>
      <c r="BH572">
        <v>16.9894</v>
      </c>
      <c r="BI572">
        <v>16.9894</v>
      </c>
      <c r="BJ572">
        <v>0</v>
      </c>
      <c r="BK572">
        <v>16.9894</v>
      </c>
      <c r="BL572">
        <v>5.2173999999999996</v>
      </c>
      <c r="BM572">
        <v>5.2173999999999996</v>
      </c>
      <c r="BN572">
        <v>5.2173999999999996</v>
      </c>
      <c r="BO572">
        <v>0</v>
      </c>
      <c r="BP572">
        <v>5.2173999999999996</v>
      </c>
      <c r="BQ572">
        <v>3.9399000000000002</v>
      </c>
      <c r="BR572">
        <v>3.9399000000000002</v>
      </c>
      <c r="BS572">
        <v>3.9399000000000002</v>
      </c>
      <c r="BT572">
        <v>0</v>
      </c>
      <c r="BU572">
        <v>3.9399000000000002</v>
      </c>
      <c r="BV572">
        <v>-0.56689999999999996</v>
      </c>
      <c r="BW572">
        <v>-0.56689999999999996</v>
      </c>
      <c r="BX572">
        <v>-0.56689999999999996</v>
      </c>
      <c r="BY572">
        <v>0</v>
      </c>
      <c r="BZ572">
        <v>-0.56689999999999996</v>
      </c>
      <c r="CA572">
        <v>-3.3729</v>
      </c>
      <c r="CB572">
        <v>-3.3729</v>
      </c>
      <c r="CC572">
        <v>-3.3729</v>
      </c>
      <c r="CD572">
        <v>0</v>
      </c>
      <c r="CE572">
        <v>-3.3729</v>
      </c>
      <c r="CF572">
        <v>50</v>
      </c>
      <c r="CG572">
        <v>50</v>
      </c>
      <c r="CH572">
        <v>50</v>
      </c>
      <c r="CI572">
        <v>0</v>
      </c>
      <c r="CJ572">
        <v>50</v>
      </c>
      <c r="CK572">
        <v>14.3</v>
      </c>
      <c r="CL572">
        <v>14.3</v>
      </c>
      <c r="CM572">
        <v>14.3</v>
      </c>
      <c r="CN572">
        <v>0</v>
      </c>
      <c r="CO572">
        <v>14.3</v>
      </c>
      <c r="CP572">
        <v>52.4</v>
      </c>
      <c r="CQ572">
        <v>52.4</v>
      </c>
      <c r="CR572">
        <v>52.4</v>
      </c>
      <c r="CS572">
        <v>0</v>
      </c>
      <c r="CT572">
        <v>52.4</v>
      </c>
      <c r="CU572">
        <v>11</v>
      </c>
      <c r="CV572">
        <v>11</v>
      </c>
      <c r="CW572">
        <v>11</v>
      </c>
      <c r="CX572">
        <v>0</v>
      </c>
      <c r="CY572">
        <v>11</v>
      </c>
      <c r="CZ572">
        <v>32.700000000000003</v>
      </c>
      <c r="DA572">
        <v>32.700000000000003</v>
      </c>
      <c r="DB572">
        <v>32.700000000000003</v>
      </c>
      <c r="DC572">
        <v>0</v>
      </c>
      <c r="DD572">
        <v>32.700000000000003</v>
      </c>
      <c r="DE572">
        <v>2.4</v>
      </c>
      <c r="DF572">
        <v>2.4</v>
      </c>
      <c r="DG572">
        <v>2.4</v>
      </c>
      <c r="DH572">
        <v>0</v>
      </c>
      <c r="DI572">
        <v>2.4</v>
      </c>
      <c r="DJ572">
        <v>0.2115059221658207</v>
      </c>
      <c r="DK572">
        <v>0.2115059221658207</v>
      </c>
      <c r="DL572">
        <v>0.2115059221658207</v>
      </c>
      <c r="DM572">
        <v>0</v>
      </c>
      <c r="DN572">
        <v>0.2115059221658207</v>
      </c>
      <c r="DO572">
        <v>3.7028530000000002</v>
      </c>
      <c r="DP572">
        <v>3.7028530000000002</v>
      </c>
      <c r="DQ572">
        <v>3.7028530000000002</v>
      </c>
      <c r="DR572">
        <v>0</v>
      </c>
      <c r="DS572">
        <v>3.7028530000000002</v>
      </c>
      <c r="DT572">
        <v>5.7</v>
      </c>
      <c r="DU572">
        <v>5.7</v>
      </c>
      <c r="DV572">
        <v>5.7</v>
      </c>
      <c r="DW572">
        <v>0</v>
      </c>
      <c r="DX572">
        <v>5.7</v>
      </c>
      <c r="DY572">
        <v>3.9662660000000001</v>
      </c>
      <c r="DZ572">
        <v>3.9662660000000001</v>
      </c>
      <c r="EA572">
        <v>3.9662660000000001</v>
      </c>
      <c r="EB572">
        <v>0</v>
      </c>
      <c r="EC572">
        <v>3.9662660000000001</v>
      </c>
      <c r="ED572">
        <v>6.335655</v>
      </c>
      <c r="EE572">
        <v>6.335655</v>
      </c>
      <c r="EF572">
        <v>6.335655</v>
      </c>
      <c r="EG572">
        <v>0</v>
      </c>
      <c r="EH572">
        <v>6.335655</v>
      </c>
      <c r="EI572">
        <v>7.314228</v>
      </c>
      <c r="EJ572">
        <v>7.314228</v>
      </c>
      <c r="EK572">
        <v>7.314228</v>
      </c>
      <c r="EL572">
        <v>0</v>
      </c>
      <c r="EM572">
        <v>7.314228</v>
      </c>
      <c r="EN572">
        <v>18.440239999999999</v>
      </c>
      <c r="EO572">
        <v>18.440239999999999</v>
      </c>
      <c r="EP572">
        <v>18.440239999999999</v>
      </c>
      <c r="EQ572">
        <v>0</v>
      </c>
      <c r="ER572">
        <v>18.440239999999999</v>
      </c>
      <c r="ES572">
        <v>6.8311400000000004</v>
      </c>
      <c r="ET572">
        <v>6.8311400000000004</v>
      </c>
      <c r="EU572">
        <v>6.8311400000000004</v>
      </c>
      <c r="EV572">
        <v>0</v>
      </c>
      <c r="EW572">
        <v>6.8311400000000004</v>
      </c>
      <c r="EX572">
        <v>11.6091</v>
      </c>
      <c r="EY572">
        <v>11.6091</v>
      </c>
      <c r="EZ572">
        <v>11.6091</v>
      </c>
      <c r="FA572">
        <v>0</v>
      </c>
      <c r="FB572">
        <v>11.6091</v>
      </c>
      <c r="FC572">
        <v>0.43340758044435918</v>
      </c>
      <c r="FD572">
        <v>0.43340758044435918</v>
      </c>
      <c r="FE572">
        <v>0.43340758044435918</v>
      </c>
      <c r="FF572">
        <v>0</v>
      </c>
      <c r="FG572">
        <v>0.43340758044435918</v>
      </c>
      <c r="FH572">
        <v>1.6994381611268401</v>
      </c>
      <c r="FI572">
        <v>1.6994381611268401</v>
      </c>
      <c r="FJ572">
        <v>1.6994381611268401</v>
      </c>
      <c r="FK572">
        <v>0</v>
      </c>
      <c r="FL572">
        <v>1.6994381611268401</v>
      </c>
      <c r="FM572">
        <v>34.31</v>
      </c>
      <c r="FN572">
        <v>34.31</v>
      </c>
      <c r="FO572">
        <v>34.31</v>
      </c>
      <c r="FP572">
        <v>0</v>
      </c>
      <c r="FQ572">
        <v>34.31</v>
      </c>
      <c r="FR572">
        <v>291.60048</v>
      </c>
      <c r="FS572">
        <v>291.60048</v>
      </c>
      <c r="FT572">
        <v>291.60048</v>
      </c>
      <c r="FU572">
        <v>0</v>
      </c>
      <c r="FV572">
        <v>291.60048</v>
      </c>
      <c r="FW572">
        <v>0.78352100000000002</v>
      </c>
      <c r="FX572">
        <v>0.78352100000000002</v>
      </c>
      <c r="FY572">
        <v>0.78352100000000002</v>
      </c>
      <c r="FZ572">
        <v>0</v>
      </c>
      <c r="GA572">
        <v>0.78352100000000002</v>
      </c>
      <c r="GB572">
        <v>1</v>
      </c>
      <c r="GC572">
        <v>2</v>
      </c>
    </row>
    <row r="573" spans="1:185" x14ac:dyDescent="0.3">
      <c r="A573" s="36" t="s">
        <v>2403</v>
      </c>
      <c r="B573">
        <v>-5.8141549638265053E-2</v>
      </c>
      <c r="C573">
        <v>1.835777883536295</v>
      </c>
      <c r="D573">
        <v>1.791510111178632</v>
      </c>
      <c r="E573">
        <v>-0.73231886412627989</v>
      </c>
      <c r="F573">
        <v>-0.73046512115535522</v>
      </c>
      <c r="G573">
        <v>1.462769570820887</v>
      </c>
      <c r="H573">
        <v>-54.188053052146373</v>
      </c>
      <c r="I573">
        <v>5.92762563743034E-3</v>
      </c>
      <c r="J573">
        <v>0.30054839519381271</v>
      </c>
      <c r="K573">
        <v>0.23819225014563161</v>
      </c>
      <c r="L573">
        <v>-3.5596266427315018E-2</v>
      </c>
      <c r="M573">
        <v>8.1984233488222258E-2</v>
      </c>
      <c r="N573">
        <v>0.18761972636067961</v>
      </c>
      <c r="O573">
        <v>-0.20785099425207579</v>
      </c>
      <c r="P573">
        <v>-2.0231267891396159E-2</v>
      </c>
      <c r="Q573">
        <v>-0.11404471684466561</v>
      </c>
      <c r="R573">
        <v>3.4660670873671931E-2</v>
      </c>
      <c r="S573">
        <v>0.81264947224685502</v>
      </c>
      <c r="T573">
        <v>-0.54552796087339606</v>
      </c>
      <c r="U573">
        <v>-0.54537429782981994</v>
      </c>
      <c r="V573">
        <v>1.9538166678746991</v>
      </c>
      <c r="W573">
        <v>1.9537657715437939</v>
      </c>
      <c r="X573">
        <v>0.22805737366592141</v>
      </c>
      <c r="Y573">
        <v>0.22797284637188089</v>
      </c>
      <c r="Z573">
        <v>3.8672928619183651E-2</v>
      </c>
      <c r="AA573">
        <v>3.8856848053877062E-2</v>
      </c>
      <c r="AB573">
        <v>47.276991498937868</v>
      </c>
      <c r="AC573">
        <v>-0.35965173849789622</v>
      </c>
      <c r="AD573">
        <v>1.9067720190948041</v>
      </c>
      <c r="AE573">
        <v>0.58770911216381783</v>
      </c>
      <c r="AF573">
        <v>0.5876245848697772</v>
      </c>
      <c r="AG573">
        <v>0.84728006308594739</v>
      </c>
      <c r="AH573">
        <v>5.1931878577299853E-3</v>
      </c>
      <c r="AI573">
        <v>302.51657468453061</v>
      </c>
      <c r="AJ573">
        <v>291.17162618409083</v>
      </c>
      <c r="AK573">
        <v>292.05933571996871</v>
      </c>
      <c r="AL573">
        <v>324.31877879213982</v>
      </c>
      <c r="AM573">
        <v>344.91781268237389</v>
      </c>
      <c r="AN573">
        <v>444.26020223764579</v>
      </c>
      <c r="AO573">
        <v>134.96576998598559</v>
      </c>
      <c r="AP573">
        <v>393.36388074423098</v>
      </c>
      <c r="AQ573">
        <v>19.45301479545352</v>
      </c>
      <c r="AR573">
        <v>5.1235467248478779</v>
      </c>
      <c r="AS573">
        <v>10.69846465974269</v>
      </c>
      <c r="AT573">
        <v>-18.496608838544869</v>
      </c>
      <c r="AU573">
        <v>-7.6900893481603143</v>
      </c>
      <c r="AV573">
        <v>-10.80651949038454</v>
      </c>
      <c r="AW573">
        <v>2.7938510053357848</v>
      </c>
      <c r="AX573">
        <v>7.6899999999999996E-2</v>
      </c>
      <c r="AY573">
        <v>5.3250999999999999</v>
      </c>
      <c r="AZ573">
        <v>5.2481999999999998</v>
      </c>
      <c r="BA573">
        <v>4.7972999999999999</v>
      </c>
      <c r="BB573">
        <v>0.93223400573300708</v>
      </c>
      <c r="BC573">
        <v>0.93189999999999995</v>
      </c>
      <c r="BD573">
        <v>0.93269999999999997</v>
      </c>
      <c r="BE573">
        <v>8.0000000000002292E-4</v>
      </c>
      <c r="BF573">
        <v>0.93189999999999995</v>
      </c>
      <c r="BG573">
        <v>18.055456479050061</v>
      </c>
      <c r="BH573">
        <v>17.995899999999999</v>
      </c>
      <c r="BI573">
        <v>18.101700000000001</v>
      </c>
      <c r="BJ573">
        <v>0.1058000000000021</v>
      </c>
      <c r="BK573">
        <v>18.101700000000001</v>
      </c>
      <c r="BL573">
        <v>15.30284963230187</v>
      </c>
      <c r="BM573">
        <v>2.7919</v>
      </c>
      <c r="BN573">
        <v>20.891300000000001</v>
      </c>
      <c r="BO573">
        <v>18.099399999999999</v>
      </c>
      <c r="BP573">
        <v>4.5609999999999999</v>
      </c>
      <c r="BQ573">
        <v>9.4919827490103934</v>
      </c>
      <c r="BR573">
        <v>1.171</v>
      </c>
      <c r="BS573">
        <v>14.835699999999999</v>
      </c>
      <c r="BT573">
        <v>13.6647</v>
      </c>
      <c r="BU573">
        <v>1.8729</v>
      </c>
      <c r="BV573">
        <v>1.689828743206695</v>
      </c>
      <c r="BW573">
        <v>-2.5644</v>
      </c>
      <c r="BX573">
        <v>7.4604999999999997</v>
      </c>
      <c r="BY573">
        <v>10.024900000000001</v>
      </c>
      <c r="BZ573">
        <v>1.8511</v>
      </c>
      <c r="CA573">
        <v>-11.18178977840766</v>
      </c>
      <c r="CB573">
        <v>-15.532</v>
      </c>
      <c r="CC573">
        <v>-2.2791999999999999</v>
      </c>
      <c r="CD573">
        <v>13.252800000000001</v>
      </c>
      <c r="CE573">
        <v>-3.7240000000000002</v>
      </c>
      <c r="CF573">
        <v>50.896321493414817</v>
      </c>
      <c r="CG573">
        <v>50.8</v>
      </c>
      <c r="CH573">
        <v>51</v>
      </c>
      <c r="CI573">
        <v>0.20000000000000279</v>
      </c>
      <c r="CJ573">
        <v>50.8</v>
      </c>
      <c r="CK573">
        <v>13.99551247969235</v>
      </c>
      <c r="CL573">
        <v>13.9</v>
      </c>
      <c r="CM573">
        <v>14.1</v>
      </c>
      <c r="CN573">
        <v>0.19999999999999929</v>
      </c>
      <c r="CO573">
        <v>13.9</v>
      </c>
      <c r="CP573">
        <v>77.019688410260343</v>
      </c>
      <c r="CQ573">
        <v>67.599999999999994</v>
      </c>
      <c r="CR573">
        <v>85</v>
      </c>
      <c r="CS573">
        <v>17.400000000000009</v>
      </c>
      <c r="CT573">
        <v>85</v>
      </c>
      <c r="CU573">
        <v>11.452023525993351</v>
      </c>
      <c r="CV573">
        <v>11.4</v>
      </c>
      <c r="CW573">
        <v>11.5</v>
      </c>
      <c r="CX573">
        <v>9.9999999999999645E-2</v>
      </c>
      <c r="CY573">
        <v>11.5</v>
      </c>
      <c r="CZ573">
        <v>57.436175783641303</v>
      </c>
      <c r="DA573">
        <v>48.6</v>
      </c>
      <c r="DB573">
        <v>66.400000000000006</v>
      </c>
      <c r="DC573">
        <v>17.8</v>
      </c>
      <c r="DD573">
        <v>48.6</v>
      </c>
      <c r="DE573">
        <v>1.389437824803001</v>
      </c>
      <c r="DF573">
        <v>1.2</v>
      </c>
      <c r="DG573">
        <v>1.7</v>
      </c>
      <c r="DH573">
        <v>0.5</v>
      </c>
      <c r="DI573">
        <v>1.2</v>
      </c>
      <c r="DJ573">
        <v>0.12938739647598951</v>
      </c>
      <c r="DK573">
        <v>0.12909783989834811</v>
      </c>
      <c r="DL573">
        <v>0.12967200610221211</v>
      </c>
      <c r="DM573">
        <v>5.7416620386391282E-4</v>
      </c>
      <c r="DN573">
        <v>0.1291306558210473</v>
      </c>
      <c r="DO573">
        <v>3.7009616206103342</v>
      </c>
      <c r="DP573">
        <v>3.6764990000000002</v>
      </c>
      <c r="DQ573">
        <v>3.7191480000000001</v>
      </c>
      <c r="DR573">
        <v>4.2648999999999937E-2</v>
      </c>
      <c r="DS573">
        <v>3.7166769999999998</v>
      </c>
      <c r="DT573">
        <v>5.7443892912236407</v>
      </c>
      <c r="DU573">
        <v>5.7347849999999996</v>
      </c>
      <c r="DV573">
        <v>5.7509730000000001</v>
      </c>
      <c r="DW573">
        <v>1.6188000000000539E-2</v>
      </c>
      <c r="DX573">
        <v>5.7353149999999999</v>
      </c>
      <c r="DY573">
        <v>5.5554778198578338</v>
      </c>
      <c r="DZ573">
        <v>4.6547140000000002</v>
      </c>
      <c r="EA573">
        <v>5.9229570000000002</v>
      </c>
      <c r="EB573">
        <v>1.268243</v>
      </c>
      <c r="EC573">
        <v>5.5762369999999999</v>
      </c>
      <c r="ED573">
        <v>9.5732633353097309</v>
      </c>
      <c r="EE573">
        <v>8.1110860000000002</v>
      </c>
      <c r="EF573">
        <v>9.7662820000000004</v>
      </c>
      <c r="EG573">
        <v>1.6551959999999999</v>
      </c>
      <c r="EH573">
        <v>9.0839359999999996</v>
      </c>
      <c r="EI573">
        <v>8.4863745883136623</v>
      </c>
      <c r="EJ573">
        <v>7.4995760000000002</v>
      </c>
      <c r="EK573">
        <v>9.590147</v>
      </c>
      <c r="EL573">
        <v>2.0905710000000002</v>
      </c>
      <c r="EM573">
        <v>8.6140299999999996</v>
      </c>
      <c r="EN573">
        <v>18.7439095138764</v>
      </c>
      <c r="EO573">
        <v>17.911090000000002</v>
      </c>
      <c r="EP573">
        <v>22.000620000000001</v>
      </c>
      <c r="EQ573">
        <v>4.0895299999999999</v>
      </c>
      <c r="ER573">
        <v>18.940259999999999</v>
      </c>
      <c r="ES573">
        <v>5.9870599999999996</v>
      </c>
      <c r="ET573">
        <v>5.9870599999999996</v>
      </c>
      <c r="EU573">
        <v>5.9870599999999996</v>
      </c>
      <c r="EV573">
        <v>0</v>
      </c>
      <c r="EW573">
        <v>5.9870599999999996</v>
      </c>
      <c r="EX573">
        <v>12.7568495138764</v>
      </c>
      <c r="EY573">
        <v>11.92403</v>
      </c>
      <c r="EZ573">
        <v>16.013559999999998</v>
      </c>
      <c r="FA573">
        <v>4.0895299999999981</v>
      </c>
      <c r="FB573">
        <v>12.953200000000001</v>
      </c>
      <c r="FC573">
        <v>0.31181845759706661</v>
      </c>
      <c r="FD573">
        <v>0.29796390414430762</v>
      </c>
      <c r="FE573">
        <v>0.36599618609449991</v>
      </c>
      <c r="FF573">
        <v>6.8032281950192341E-2</v>
      </c>
      <c r="FG573">
        <v>0.31508488959121211</v>
      </c>
      <c r="FH573">
        <v>2.1307368748394708</v>
      </c>
      <c r="FI573">
        <v>1.99163362318066</v>
      </c>
      <c r="FJ573">
        <v>2.6746950924159769</v>
      </c>
      <c r="FK573">
        <v>0.68306146923531719</v>
      </c>
      <c r="FL573">
        <v>2.163532685491711</v>
      </c>
      <c r="FM573">
        <v>36.046366470745113</v>
      </c>
      <c r="FN573">
        <v>35.9</v>
      </c>
      <c r="FO573">
        <v>36.53</v>
      </c>
      <c r="FP573">
        <v>0.63000000000000256</v>
      </c>
      <c r="FQ573">
        <v>36.24</v>
      </c>
      <c r="FR573">
        <v>465.9961204713041</v>
      </c>
      <c r="FS573">
        <v>457.38970999999998</v>
      </c>
      <c r="FT573">
        <v>466.41910999999999</v>
      </c>
      <c r="FU573">
        <v>9.0294000000000096</v>
      </c>
      <c r="FV573">
        <v>466.36491999999998</v>
      </c>
      <c r="FW573">
        <v>0.66741920303160351</v>
      </c>
      <c r="FX573">
        <v>0.66683499999999996</v>
      </c>
      <c r="FY573">
        <v>0.67833100000000002</v>
      </c>
      <c r="FZ573">
        <v>1.149600000000006E-2</v>
      </c>
      <c r="GA573">
        <v>0.66691500000000004</v>
      </c>
      <c r="GB573">
        <v>18</v>
      </c>
      <c r="GC573">
        <v>111</v>
      </c>
    </row>
    <row r="574" spans="1:185" x14ac:dyDescent="0.3">
      <c r="A574" s="36" t="s">
        <v>2406</v>
      </c>
      <c r="B574">
        <v>-5.3402647532271613E-2</v>
      </c>
      <c r="C574">
        <v>1.8401626605195049</v>
      </c>
      <c r="D574">
        <v>1.783618780114165</v>
      </c>
      <c r="E574">
        <v>-0.72861927987769171</v>
      </c>
      <c r="F574">
        <v>-0.72773985113197204</v>
      </c>
      <c r="G574">
        <v>1.456347148690682</v>
      </c>
      <c r="H574">
        <v>-54.183129909324151</v>
      </c>
      <c r="I574">
        <v>9.7907873994990652E-2</v>
      </c>
      <c r="J574">
        <v>0.39556329735395651</v>
      </c>
      <c r="K574">
        <v>0.22728200286593339</v>
      </c>
      <c r="L574">
        <v>-2.8534073938924199E-2</v>
      </c>
      <c r="M574">
        <v>8.8789527765788301E-2</v>
      </c>
      <c r="N574">
        <v>0.19624477152495051</v>
      </c>
      <c r="O574">
        <v>-0.21966922667098521</v>
      </c>
      <c r="P574">
        <v>-2.342445514603474E-2</v>
      </c>
      <c r="Q574">
        <v>-0.12154715282623831</v>
      </c>
      <c r="R574">
        <v>3.7639571745217953E-2</v>
      </c>
      <c r="S574">
        <v>0.81184318674121358</v>
      </c>
      <c r="T574">
        <v>-0.550143580737807</v>
      </c>
      <c r="U574">
        <v>-0.55009814552666636</v>
      </c>
      <c r="V574">
        <v>1.953156139119012</v>
      </c>
      <c r="W574">
        <v>1.9531299453149991</v>
      </c>
      <c r="X574">
        <v>0.2222780685439687</v>
      </c>
      <c r="Y574">
        <v>0.22222443411318271</v>
      </c>
      <c r="Z574">
        <v>3.7255895105281878E-2</v>
      </c>
      <c r="AA574">
        <v>3.7285227359966547E-2</v>
      </c>
      <c r="AB574">
        <v>47.311026937485337</v>
      </c>
      <c r="AC574">
        <v>-0.36481054294228538</v>
      </c>
      <c r="AD574">
        <v>1.902157482512066</v>
      </c>
      <c r="AE574">
        <v>0.58708861148625424</v>
      </c>
      <c r="AF574">
        <v>0.58703497705546803</v>
      </c>
      <c r="AG574">
        <v>0.81962096630833936</v>
      </c>
      <c r="AH574">
        <v>5.188896863097695E-3</v>
      </c>
      <c r="AI574">
        <v>299.13671133881962</v>
      </c>
      <c r="AJ574">
        <v>288.20586978725839</v>
      </c>
      <c r="AK574">
        <v>288.39172084522949</v>
      </c>
      <c r="AL574">
        <v>320.8125674791952</v>
      </c>
      <c r="AM574">
        <v>322.8899362999183</v>
      </c>
      <c r="AN574">
        <v>409.92312167857762</v>
      </c>
      <c r="AO574">
        <v>122.9181965044461</v>
      </c>
      <c r="AP574">
        <v>359.15633879735373</v>
      </c>
      <c r="AQ574">
        <v>19.631675795936381</v>
      </c>
      <c r="AR574">
        <v>5.1208124178659151</v>
      </c>
      <c r="AS574">
        <v>10.79517046836326</v>
      </c>
      <c r="AT574">
        <v>-16.977511170171901</v>
      </c>
      <c r="AU574">
        <v>-9.517521950882406</v>
      </c>
      <c r="AV574">
        <v>-7.4599892192894917</v>
      </c>
      <c r="AW574">
        <v>1.977766074705464</v>
      </c>
      <c r="AX574">
        <v>1.8177000000000001</v>
      </c>
      <c r="AY574">
        <v>2.0609000000000002</v>
      </c>
      <c r="AZ574">
        <v>0.24320000000000011</v>
      </c>
      <c r="BA574">
        <v>2.0594999999999999</v>
      </c>
      <c r="BB574">
        <v>0.93290153712763646</v>
      </c>
      <c r="BC574">
        <v>0.93230000000000002</v>
      </c>
      <c r="BD574">
        <v>0.93330000000000002</v>
      </c>
      <c r="BE574">
        <v>1.0000000000000011E-3</v>
      </c>
      <c r="BF574">
        <v>0.93330000000000002</v>
      </c>
      <c r="BG574">
        <v>17.960519473764279</v>
      </c>
      <c r="BH574">
        <v>17.901700000000002</v>
      </c>
      <c r="BI574">
        <v>18.043700000000001</v>
      </c>
      <c r="BJ574">
        <v>0.14199999999999949</v>
      </c>
      <c r="BK574">
        <v>17.901700000000002</v>
      </c>
      <c r="BL574">
        <v>7.6935646162156992</v>
      </c>
      <c r="BM574">
        <v>7.4187000000000003</v>
      </c>
      <c r="BN574">
        <v>8.4048999999999996</v>
      </c>
      <c r="BO574">
        <v>0.9861999999999993</v>
      </c>
      <c r="BP574">
        <v>7.7351999999999999</v>
      </c>
      <c r="BQ574">
        <v>3.2485982345181599</v>
      </c>
      <c r="BR574">
        <v>3.0346000000000002</v>
      </c>
      <c r="BS574">
        <v>4.1157000000000004</v>
      </c>
      <c r="BT574">
        <v>1.0810999999999999</v>
      </c>
      <c r="BU574">
        <v>3.1617000000000002</v>
      </c>
      <c r="BV574">
        <v>3.0285286150558601</v>
      </c>
      <c r="BW574">
        <v>2.6211000000000002</v>
      </c>
      <c r="BX574">
        <v>3.1539999999999999</v>
      </c>
      <c r="BY574">
        <v>0.53289999999999971</v>
      </c>
      <c r="BZ574">
        <v>3.1539999999999999</v>
      </c>
      <c r="CA574">
        <v>-6.2771401174441941</v>
      </c>
      <c r="CB574">
        <v>-6.8268000000000004</v>
      </c>
      <c r="CC574">
        <v>-6.0574000000000003</v>
      </c>
      <c r="CD574">
        <v>0.76940000000000008</v>
      </c>
      <c r="CE574">
        <v>-6.3156999999999996</v>
      </c>
      <c r="CF574">
        <v>50.766782881223932</v>
      </c>
      <c r="CG574">
        <v>50.7</v>
      </c>
      <c r="CH574">
        <v>50.8</v>
      </c>
      <c r="CI574">
        <v>9.9999999999994316E-2</v>
      </c>
      <c r="CJ574">
        <v>50.7</v>
      </c>
      <c r="CK574">
        <v>13.9</v>
      </c>
      <c r="CL574">
        <v>13.9</v>
      </c>
      <c r="CM574">
        <v>13.9</v>
      </c>
      <c r="CN574">
        <v>0</v>
      </c>
      <c r="CO574">
        <v>13.9</v>
      </c>
      <c r="CP574">
        <v>71.280244123841058</v>
      </c>
      <c r="CQ574">
        <v>68</v>
      </c>
      <c r="CR574">
        <v>79.900000000000006</v>
      </c>
      <c r="CS574">
        <v>11.900000000000009</v>
      </c>
      <c r="CT574">
        <v>68.900000000000006</v>
      </c>
      <c r="CU574">
        <v>11.5</v>
      </c>
      <c r="CV574">
        <v>11.5</v>
      </c>
      <c r="CW574">
        <v>11.5</v>
      </c>
      <c r="CX574">
        <v>0</v>
      </c>
      <c r="CY574">
        <v>11.5</v>
      </c>
      <c r="CZ574">
        <v>50.808875001407927</v>
      </c>
      <c r="DA574">
        <v>43.1</v>
      </c>
      <c r="DB574">
        <v>54.3</v>
      </c>
      <c r="DC574">
        <v>11.2</v>
      </c>
      <c r="DD574">
        <v>52.5</v>
      </c>
      <c r="DE574">
        <v>1.338426914254184</v>
      </c>
      <c r="DF574">
        <v>1.2</v>
      </c>
      <c r="DG574">
        <v>1.4</v>
      </c>
      <c r="DH574">
        <v>0.2</v>
      </c>
      <c r="DI574">
        <v>1.4</v>
      </c>
      <c r="DJ574">
        <v>0.14135013264184859</v>
      </c>
      <c r="DK574">
        <v>0.1411077094350125</v>
      </c>
      <c r="DL574">
        <v>0.14162252578756621</v>
      </c>
      <c r="DM574">
        <v>5.1481635255368197E-4</v>
      </c>
      <c r="DN574">
        <v>0.1411077094350125</v>
      </c>
      <c r="DO574">
        <v>3.7116606570171831</v>
      </c>
      <c r="DP574">
        <v>3.7087430000000001</v>
      </c>
      <c r="DQ574">
        <v>3.7138800000000001</v>
      </c>
      <c r="DR574">
        <v>5.1369999999999472E-3</v>
      </c>
      <c r="DS574">
        <v>3.7138800000000001</v>
      </c>
      <c r="DT574">
        <v>5.729197505676126</v>
      </c>
      <c r="DU574">
        <v>5.7284050000000004</v>
      </c>
      <c r="DV574">
        <v>5.7301979999999997</v>
      </c>
      <c r="DW574">
        <v>1.792999999999267E-3</v>
      </c>
      <c r="DX574">
        <v>5.7288430000000004</v>
      </c>
      <c r="DY574">
        <v>5.2378043219439778</v>
      </c>
      <c r="DZ574">
        <v>4.8885199999999998</v>
      </c>
      <c r="EA574">
        <v>5.4784030000000001</v>
      </c>
      <c r="EB574">
        <v>0.58988300000000038</v>
      </c>
      <c r="EC574">
        <v>5.283633</v>
      </c>
      <c r="ED574">
        <v>8.2589356114949339</v>
      </c>
      <c r="EE574">
        <v>7.9074780000000002</v>
      </c>
      <c r="EF574">
        <v>8.7181850000000001</v>
      </c>
      <c r="EG574">
        <v>0.81070699999999984</v>
      </c>
      <c r="EH574">
        <v>7.9074780000000002</v>
      </c>
      <c r="EI574">
        <v>8.1016228443991807</v>
      </c>
      <c r="EJ574">
        <v>7.4566119999999998</v>
      </c>
      <c r="EK574">
        <v>8.4461390000000005</v>
      </c>
      <c r="EL574">
        <v>0.98952700000000071</v>
      </c>
      <c r="EM574">
        <v>8.2752970000000001</v>
      </c>
      <c r="EN574">
        <v>20.12796725768569</v>
      </c>
      <c r="EO574">
        <v>18.18909</v>
      </c>
      <c r="EP574">
        <v>23.84572</v>
      </c>
      <c r="EQ574">
        <v>5.6566299999999998</v>
      </c>
      <c r="ER574">
        <v>18.194669999999999</v>
      </c>
      <c r="ES574">
        <v>5.9870599999999987</v>
      </c>
      <c r="ET574">
        <v>5.9870599999999996</v>
      </c>
      <c r="EU574">
        <v>5.9870599999999996</v>
      </c>
      <c r="EV574">
        <v>0</v>
      </c>
      <c r="EW574">
        <v>5.9870599999999996</v>
      </c>
      <c r="EX574">
        <v>14.140907257685701</v>
      </c>
      <c r="EY574">
        <v>12.202030000000001</v>
      </c>
      <c r="EZ574">
        <v>17.85866</v>
      </c>
      <c r="FA574">
        <v>5.6566299999999998</v>
      </c>
      <c r="FB574">
        <v>12.207610000000001</v>
      </c>
      <c r="FC574">
        <v>0.35331178126239821</v>
      </c>
      <c r="FD574">
        <v>0.31927813202240779</v>
      </c>
      <c r="FE574">
        <v>0.41857052432691078</v>
      </c>
      <c r="FF574">
        <v>9.9292392304503041E-2</v>
      </c>
      <c r="FG574">
        <v>0.31937607930710887</v>
      </c>
      <c r="FH574">
        <v>2.3619117325842218</v>
      </c>
      <c r="FI574">
        <v>2.0380670980414428</v>
      </c>
      <c r="FJ574">
        <v>2.9828764034434272</v>
      </c>
      <c r="FK574">
        <v>0.94480930540198393</v>
      </c>
      <c r="FL574">
        <v>2.038999108076418</v>
      </c>
      <c r="FM574">
        <v>36.862953875988516</v>
      </c>
      <c r="FN574">
        <v>36.65</v>
      </c>
      <c r="FO574">
        <v>36.96</v>
      </c>
      <c r="FP574">
        <v>0.31000000000000227</v>
      </c>
      <c r="FQ574">
        <v>36.950000000000003</v>
      </c>
      <c r="FR574">
        <v>431.60809911137602</v>
      </c>
      <c r="FS574">
        <v>430.17658</v>
      </c>
      <c r="FT574">
        <v>431.79789</v>
      </c>
      <c r="FU574">
        <v>1.621309999999994</v>
      </c>
      <c r="FV574">
        <v>431.77154000000002</v>
      </c>
      <c r="FW574">
        <v>0.69088810435721637</v>
      </c>
      <c r="FX574">
        <v>0.69064400000000004</v>
      </c>
      <c r="FY574">
        <v>0.69241399999999997</v>
      </c>
      <c r="FZ574">
        <v>1.7699999999999381E-3</v>
      </c>
      <c r="GA574">
        <v>0.69064599999999998</v>
      </c>
      <c r="GB574">
        <v>9</v>
      </c>
      <c r="GC574">
        <v>61</v>
      </c>
    </row>
    <row r="575" spans="1:185" x14ac:dyDescent="0.3">
      <c r="A575" s="36" t="s">
        <v>2409</v>
      </c>
      <c r="B575">
        <v>-4.735394521173969E-2</v>
      </c>
      <c r="C575">
        <v>1.8601571767049561</v>
      </c>
      <c r="D575">
        <v>1.7822363776171739</v>
      </c>
      <c r="E575">
        <v>-0.72798814707130566</v>
      </c>
      <c r="F575">
        <v>-0.72720712790608566</v>
      </c>
      <c r="G575">
        <v>1.4551952749773911</v>
      </c>
      <c r="H575">
        <v>-54.176011216084532</v>
      </c>
      <c r="I575">
        <v>5.1738601930171907E-2</v>
      </c>
      <c r="J575">
        <v>0.29855391711360202</v>
      </c>
      <c r="K575">
        <v>0.2177507605642863</v>
      </c>
      <c r="L575">
        <v>-2.4213310149417019E-2</v>
      </c>
      <c r="M575">
        <v>9.3354874611530525E-2</v>
      </c>
      <c r="N575">
        <v>0.17331119842914119</v>
      </c>
      <c r="O575">
        <v>-0.22159382360542901</v>
      </c>
      <c r="P575">
        <v>-4.8282625176287827E-2</v>
      </c>
      <c r="Q575">
        <v>-0.13493963603838061</v>
      </c>
      <c r="R575">
        <v>5.2529705823540301E-2</v>
      </c>
      <c r="S575">
        <v>0.81679317467691614</v>
      </c>
      <c r="T575">
        <v>-0.55806225005712817</v>
      </c>
      <c r="U575">
        <v>-0.55801775744315529</v>
      </c>
      <c r="V575">
        <v>1.9529287797932831</v>
      </c>
      <c r="W575">
        <v>1.952917868841382</v>
      </c>
      <c r="X575">
        <v>0.2160280583291003</v>
      </c>
      <c r="Y575">
        <v>0.21597098286241839</v>
      </c>
      <c r="Z575">
        <v>3.7182053971758049E-2</v>
      </c>
      <c r="AA575">
        <v>3.724018459749584E-2</v>
      </c>
      <c r="AB575">
        <v>47.241945314906367</v>
      </c>
      <c r="AC575">
        <v>-0.3710050339609845</v>
      </c>
      <c r="AD575">
        <v>1.8979878428735419</v>
      </c>
      <c r="AE575">
        <v>0.58703309229008482</v>
      </c>
      <c r="AF575">
        <v>0.58697601682340284</v>
      </c>
      <c r="AG575">
        <v>0.81354137760859957</v>
      </c>
      <c r="AH575">
        <v>5.2340971277065216E-3</v>
      </c>
      <c r="AI575">
        <v>298.86057146135119</v>
      </c>
      <c r="AJ575">
        <v>287.17320193563148</v>
      </c>
      <c r="AK575">
        <v>289.59738953415558</v>
      </c>
      <c r="AL575">
        <v>319.81107592601848</v>
      </c>
      <c r="AM575">
        <v>495.55721349865058</v>
      </c>
      <c r="AN575">
        <v>560.92650587604476</v>
      </c>
      <c r="AO575">
        <v>173.27778402040141</v>
      </c>
      <c r="AP575">
        <v>510.2</v>
      </c>
      <c r="AQ575">
        <v>20.983252284689001</v>
      </c>
      <c r="AR575">
        <v>4.7950448930042402</v>
      </c>
      <c r="AS575">
        <v>12.057349412395521</v>
      </c>
      <c r="AT575">
        <v>-26.88834157829837</v>
      </c>
      <c r="AU575">
        <v>-14.64265058760448</v>
      </c>
      <c r="AV575">
        <v>-12.245690990693889</v>
      </c>
      <c r="AW575">
        <v>1.5821030350582399</v>
      </c>
      <c r="AX575">
        <v>1.5502</v>
      </c>
      <c r="AY575">
        <v>1.6082000000000001</v>
      </c>
      <c r="AZ575">
        <v>5.8000000000000052E-2</v>
      </c>
      <c r="BA575">
        <v>1.5903</v>
      </c>
      <c r="BB575">
        <v>0.9322844988428437</v>
      </c>
      <c r="BC575">
        <v>0.93189999999999995</v>
      </c>
      <c r="BD575">
        <v>0.9325</v>
      </c>
      <c r="BE575">
        <v>6.0000000000004494E-4</v>
      </c>
      <c r="BF575">
        <v>0.93230000000000002</v>
      </c>
      <c r="BG575">
        <v>18.048211663755609</v>
      </c>
      <c r="BH575">
        <v>18.015899999999998</v>
      </c>
      <c r="BI575">
        <v>18.099599999999999</v>
      </c>
      <c r="BJ575">
        <v>8.370000000000033E-2</v>
      </c>
      <c r="BK575">
        <v>18.045400000000001</v>
      </c>
      <c r="BL575">
        <v>9.9465108092165089</v>
      </c>
      <c r="BM575">
        <v>8.6900000000000005E-2</v>
      </c>
      <c r="BN575">
        <v>17.057099999999998</v>
      </c>
      <c r="BO575">
        <v>16.970199999999998</v>
      </c>
      <c r="BP575">
        <v>12.7166</v>
      </c>
      <c r="BQ575">
        <v>5.4472727614277128</v>
      </c>
      <c r="BR575">
        <v>6.08E-2</v>
      </c>
      <c r="BS575">
        <v>8.1693999999999996</v>
      </c>
      <c r="BT575">
        <v>8.1085999999999991</v>
      </c>
      <c r="BU575">
        <v>8.1693999999999996</v>
      </c>
      <c r="BV575">
        <v>2.2710604799465548</v>
      </c>
      <c r="BW575">
        <v>1.4E-3</v>
      </c>
      <c r="BX575">
        <v>6.9382000000000001</v>
      </c>
      <c r="BY575">
        <v>6.9367999999999999</v>
      </c>
      <c r="BZ575">
        <v>1.4653</v>
      </c>
      <c r="CA575">
        <v>-7.7183110253946694</v>
      </c>
      <c r="CB575">
        <v>-13.927</v>
      </c>
      <c r="CC575">
        <v>-6.2100000000000002E-2</v>
      </c>
      <c r="CD575">
        <v>13.8649</v>
      </c>
      <c r="CE575">
        <v>-9.6347000000000005</v>
      </c>
      <c r="CF575">
        <v>50.72650587604479</v>
      </c>
      <c r="CG575">
        <v>50.7</v>
      </c>
      <c r="CH575">
        <v>50.8</v>
      </c>
      <c r="CI575">
        <v>9.9999999999994316E-2</v>
      </c>
      <c r="CJ575">
        <v>50.7</v>
      </c>
      <c r="CK575">
        <v>13.9</v>
      </c>
      <c r="CL575">
        <v>13.9</v>
      </c>
      <c r="CM575">
        <v>13.9</v>
      </c>
      <c r="CN575">
        <v>0</v>
      </c>
      <c r="CO575">
        <v>13.9</v>
      </c>
      <c r="CP575">
        <v>96.294347067029278</v>
      </c>
      <c r="CQ575">
        <v>95.4</v>
      </c>
      <c r="CR575">
        <v>98.5</v>
      </c>
      <c r="CS575">
        <v>3.0999999999999939</v>
      </c>
      <c r="CT575">
        <v>95.5</v>
      </c>
      <c r="CU575">
        <v>11.5</v>
      </c>
      <c r="CV575">
        <v>11.5</v>
      </c>
      <c r="CW575">
        <v>11.5</v>
      </c>
      <c r="CX575">
        <v>0</v>
      </c>
      <c r="CY575">
        <v>11.5</v>
      </c>
      <c r="CZ575">
        <v>76.205652932970736</v>
      </c>
      <c r="DA575">
        <v>74</v>
      </c>
      <c r="DB575">
        <v>77.099999999999994</v>
      </c>
      <c r="DC575">
        <v>3.0999999999999939</v>
      </c>
      <c r="DD575">
        <v>77</v>
      </c>
      <c r="DE575">
        <v>1.4734941239552171</v>
      </c>
      <c r="DF575">
        <v>1.4</v>
      </c>
      <c r="DG575">
        <v>1.5</v>
      </c>
      <c r="DH575">
        <v>0.1000000000000001</v>
      </c>
      <c r="DI575">
        <v>1.5</v>
      </c>
      <c r="DJ575">
        <v>9.9424746915023121E-2</v>
      </c>
      <c r="DK575">
        <v>9.9372794982359861E-2</v>
      </c>
      <c r="DL575">
        <v>9.9568796550372402E-2</v>
      </c>
      <c r="DM575">
        <v>1.9600156801254101E-4</v>
      </c>
      <c r="DN575">
        <v>9.9372794982359861E-2</v>
      </c>
      <c r="DO575">
        <v>3.7104618046897708</v>
      </c>
      <c r="DP575">
        <v>3.7070479999999999</v>
      </c>
      <c r="DQ575">
        <v>3.712062</v>
      </c>
      <c r="DR575">
        <v>5.014000000000074E-3</v>
      </c>
      <c r="DS575">
        <v>3.7108530000000002</v>
      </c>
      <c r="DT575">
        <v>5.7283801725462702</v>
      </c>
      <c r="DU575">
        <v>5.7271299999999998</v>
      </c>
      <c r="DV575">
        <v>5.7290520000000003</v>
      </c>
      <c r="DW575">
        <v>1.9220000000004229E-3</v>
      </c>
      <c r="DX575">
        <v>5.7288569999999996</v>
      </c>
      <c r="DY575">
        <v>6.2590689106709414</v>
      </c>
      <c r="DZ575">
        <v>5.7917389999999997</v>
      </c>
      <c r="EA575">
        <v>6.9395800000000003</v>
      </c>
      <c r="EB575">
        <v>1.147841000000001</v>
      </c>
      <c r="EC575">
        <v>6.3667850000000001</v>
      </c>
      <c r="ED575">
        <v>10.274967108523279</v>
      </c>
      <c r="EE575">
        <v>10.271896999999999</v>
      </c>
      <c r="EF575">
        <v>10.276711000000001</v>
      </c>
      <c r="EG575">
        <v>4.8140000000014282E-3</v>
      </c>
      <c r="EH575">
        <v>10.276711000000001</v>
      </c>
      <c r="EI575">
        <v>9.1074020189592346</v>
      </c>
      <c r="EJ575">
        <v>8.1678610000000003</v>
      </c>
      <c r="EK575">
        <v>9.4480979999999999</v>
      </c>
      <c r="EL575">
        <v>1.2802370000000001</v>
      </c>
      <c r="EM575">
        <v>9.4437320000000007</v>
      </c>
      <c r="EN575">
        <v>22.214381465253879</v>
      </c>
      <c r="EO575">
        <v>21.776039999999998</v>
      </c>
      <c r="EP575">
        <v>22.704689999999999</v>
      </c>
      <c r="EQ575">
        <v>0.92865000000000109</v>
      </c>
      <c r="ER575">
        <v>22.09619</v>
      </c>
      <c r="ES575">
        <v>5.9870599999999996</v>
      </c>
      <c r="ET575">
        <v>5.9870599999999996</v>
      </c>
      <c r="EU575">
        <v>5.9870599999999996</v>
      </c>
      <c r="EV575">
        <v>0</v>
      </c>
      <c r="EW575">
        <v>5.9870599999999996</v>
      </c>
      <c r="EX575">
        <v>16.22732146525388</v>
      </c>
      <c r="EY575">
        <v>15.78898</v>
      </c>
      <c r="EZ575">
        <v>16.71763</v>
      </c>
      <c r="FA575">
        <v>0.92864999999999931</v>
      </c>
      <c r="FB575">
        <v>16.10913</v>
      </c>
      <c r="FC575">
        <v>0.28416160099496912</v>
      </c>
      <c r="FD575">
        <v>0.27855443102969912</v>
      </c>
      <c r="FE575">
        <v>0.29043352256221511</v>
      </c>
      <c r="FF575">
        <v>1.187909153251604E-2</v>
      </c>
      <c r="FG575">
        <v>0.28264972113268189</v>
      </c>
      <c r="FH575">
        <v>2.7103990047291791</v>
      </c>
      <c r="FI575">
        <v>2.6371841939115361</v>
      </c>
      <c r="FJ575">
        <v>2.7922937134419898</v>
      </c>
      <c r="FK575">
        <v>0.15510951953045371</v>
      </c>
      <c r="FL575">
        <v>2.6906578521010309</v>
      </c>
      <c r="FM575">
        <v>37.99675443244567</v>
      </c>
      <c r="FN575">
        <v>37.85</v>
      </c>
      <c r="FO575">
        <v>38.299999999999997</v>
      </c>
      <c r="FP575">
        <v>0.44999999999999568</v>
      </c>
      <c r="FQ575">
        <v>37.85</v>
      </c>
      <c r="FR575">
        <v>548.56943462659979</v>
      </c>
      <c r="FS575">
        <v>548.52936999999997</v>
      </c>
      <c r="FT575">
        <v>548.62303999999995</v>
      </c>
      <c r="FU575">
        <v>9.3669999999974607E-2</v>
      </c>
      <c r="FV575">
        <v>548.56991000000005</v>
      </c>
      <c r="FW575">
        <v>0.6504435647464446</v>
      </c>
      <c r="FX575">
        <v>0.65041000000000004</v>
      </c>
      <c r="FY575">
        <v>0.65050200000000002</v>
      </c>
      <c r="FZ575">
        <v>9.1999999999980986E-5</v>
      </c>
      <c r="GA575">
        <v>0.65041800000000005</v>
      </c>
      <c r="GB575">
        <v>4</v>
      </c>
      <c r="GC575">
        <v>12</v>
      </c>
    </row>
    <row r="576" spans="1:185" x14ac:dyDescent="0.3">
      <c r="A576" s="36" t="s">
        <v>2412</v>
      </c>
      <c r="B576">
        <v>-1.2065299999999999E-2</v>
      </c>
      <c r="C576">
        <v>1.9201600000000001</v>
      </c>
      <c r="D576">
        <v>1.7924</v>
      </c>
      <c r="E576">
        <v>-0.73199999999999998</v>
      </c>
      <c r="F576">
        <v>-0.73150000000000004</v>
      </c>
      <c r="G576">
        <v>1.4635</v>
      </c>
      <c r="H576">
        <v>-54.134509999999999</v>
      </c>
      <c r="I576">
        <v>6.5600000000000006E-2</v>
      </c>
      <c r="J576">
        <v>0.39679999999999999</v>
      </c>
      <c r="K576">
        <v>0.17596000000000001</v>
      </c>
      <c r="L576">
        <v>-3.5750000000000001E-3</v>
      </c>
      <c r="M576">
        <v>0.114148</v>
      </c>
      <c r="N576">
        <v>0.17677000000000001</v>
      </c>
      <c r="O576">
        <v>-0.26802999999999999</v>
      </c>
      <c r="P576">
        <v>-9.1259999999999994E-2</v>
      </c>
      <c r="Q576">
        <v>-0.17963999999999999</v>
      </c>
      <c r="R576">
        <v>9.128E-2</v>
      </c>
      <c r="S576">
        <v>0.83174000000000003</v>
      </c>
      <c r="T576">
        <v>-0.59950666666666674</v>
      </c>
      <c r="U576">
        <v>-0.59946999999999995</v>
      </c>
      <c r="V576">
        <v>1.9521299999999999</v>
      </c>
      <c r="W576">
        <v>1.9521200000000001</v>
      </c>
      <c r="X576">
        <v>0.17427000000000001</v>
      </c>
      <c r="Y576">
        <v>0.17423</v>
      </c>
      <c r="Z576">
        <v>3.6093333333333331E-2</v>
      </c>
      <c r="AA576">
        <v>3.61E-2</v>
      </c>
      <c r="AB576">
        <v>47.6</v>
      </c>
      <c r="AC576">
        <v>-0.41110999999999998</v>
      </c>
      <c r="AD576">
        <v>1.88937</v>
      </c>
      <c r="AE576">
        <v>0.58538000000000001</v>
      </c>
      <c r="AF576">
        <v>0.58533999999999997</v>
      </c>
      <c r="AG576">
        <v>0.69440999999999997</v>
      </c>
      <c r="AH576">
        <v>5.0200000000000002E-3</v>
      </c>
      <c r="AI576">
        <v>294.36649999999997</v>
      </c>
      <c r="AJ576">
        <v>282.06560000000002</v>
      </c>
      <c r="AK576">
        <v>282.13249999999999</v>
      </c>
      <c r="AL576">
        <v>318.90120000000002</v>
      </c>
      <c r="AM576">
        <v>306.822</v>
      </c>
      <c r="AN576">
        <v>380.9</v>
      </c>
      <c r="AO576">
        <v>113</v>
      </c>
      <c r="AP576">
        <v>330.1</v>
      </c>
      <c r="AQ576">
        <v>19.86</v>
      </c>
      <c r="AR576">
        <v>5.22</v>
      </c>
      <c r="AS576">
        <v>10.19</v>
      </c>
      <c r="AT576">
        <v>-19.975525830003761</v>
      </c>
      <c r="AU576">
        <v>-3.27</v>
      </c>
      <c r="AV576">
        <v>-16.705525830003761</v>
      </c>
      <c r="AW576">
        <v>4.0984999999999996</v>
      </c>
      <c r="AX576">
        <v>4.0984999999999996</v>
      </c>
      <c r="AY576">
        <v>4.0984999999999996</v>
      </c>
      <c r="AZ576">
        <v>0</v>
      </c>
      <c r="BA576">
        <v>4.0984999999999996</v>
      </c>
      <c r="BB576">
        <v>0.93120000000000003</v>
      </c>
      <c r="BC576">
        <v>0.93120000000000003</v>
      </c>
      <c r="BD576">
        <v>0.93120000000000003</v>
      </c>
      <c r="BE576">
        <v>0</v>
      </c>
      <c r="BF576">
        <v>0.93120000000000003</v>
      </c>
      <c r="BG576">
        <v>18.204999999999998</v>
      </c>
      <c r="BH576">
        <v>18.204999999999998</v>
      </c>
      <c r="BI576">
        <v>18.204999999999998</v>
      </c>
      <c r="BJ576">
        <v>0</v>
      </c>
      <c r="BK576">
        <v>18.204999999999998</v>
      </c>
      <c r="BL576">
        <v>28.1938</v>
      </c>
      <c r="BM576">
        <v>28.1938</v>
      </c>
      <c r="BN576">
        <v>28.1938</v>
      </c>
      <c r="BO576">
        <v>0</v>
      </c>
      <c r="BP576">
        <v>28.1938</v>
      </c>
      <c r="BQ576">
        <v>23.020099999999999</v>
      </c>
      <c r="BR576">
        <v>23.020099999999999</v>
      </c>
      <c r="BS576">
        <v>23.020099999999999</v>
      </c>
      <c r="BT576">
        <v>0</v>
      </c>
      <c r="BU576">
        <v>23.020099999999999</v>
      </c>
      <c r="BV576">
        <v>-11.4963</v>
      </c>
      <c r="BW576">
        <v>-11.4963</v>
      </c>
      <c r="BX576">
        <v>-11.4963</v>
      </c>
      <c r="BY576">
        <v>0</v>
      </c>
      <c r="BZ576">
        <v>-11.4963</v>
      </c>
      <c r="CA576">
        <v>-11.5238</v>
      </c>
      <c r="CB576">
        <v>-11.5238</v>
      </c>
      <c r="CC576">
        <v>-11.5238</v>
      </c>
      <c r="CD576">
        <v>0</v>
      </c>
      <c r="CE576">
        <v>-11.5238</v>
      </c>
      <c r="CF576">
        <v>50.8</v>
      </c>
      <c r="CG576">
        <v>50.8</v>
      </c>
      <c r="CH576">
        <v>50.8</v>
      </c>
      <c r="CI576">
        <v>0</v>
      </c>
      <c r="CJ576">
        <v>50.8</v>
      </c>
      <c r="CK576">
        <v>13.9</v>
      </c>
      <c r="CL576">
        <v>13.9</v>
      </c>
      <c r="CM576">
        <v>13.9</v>
      </c>
      <c r="CN576">
        <v>0</v>
      </c>
      <c r="CO576">
        <v>13.9</v>
      </c>
      <c r="CP576">
        <v>71.900000000000006</v>
      </c>
      <c r="CQ576">
        <v>71.900000000000006</v>
      </c>
      <c r="CR576">
        <v>71.900000000000006</v>
      </c>
      <c r="CS576">
        <v>0</v>
      </c>
      <c r="CT576">
        <v>71.900000000000006</v>
      </c>
      <c r="CU576">
        <v>11.5</v>
      </c>
      <c r="CV576">
        <v>11.5</v>
      </c>
      <c r="CW576">
        <v>11.5</v>
      </c>
      <c r="CX576">
        <v>0</v>
      </c>
      <c r="CY576">
        <v>11.5</v>
      </c>
      <c r="CZ576">
        <v>40.4</v>
      </c>
      <c r="DA576">
        <v>40.4</v>
      </c>
      <c r="DB576">
        <v>40.4</v>
      </c>
      <c r="DC576">
        <v>0</v>
      </c>
      <c r="DD576">
        <v>40.4</v>
      </c>
      <c r="DE576">
        <v>1.4</v>
      </c>
      <c r="DF576">
        <v>1.4</v>
      </c>
      <c r="DG576">
        <v>1.4</v>
      </c>
      <c r="DH576">
        <v>0</v>
      </c>
      <c r="DI576">
        <v>1.4</v>
      </c>
      <c r="DJ576">
        <v>0.15389275976976671</v>
      </c>
      <c r="DK576">
        <v>0.15389275976976671</v>
      </c>
      <c r="DL576">
        <v>0.15389275976976671</v>
      </c>
      <c r="DM576">
        <v>0</v>
      </c>
      <c r="DN576">
        <v>0.15389275976976671</v>
      </c>
      <c r="DO576">
        <v>4.1875689999999999</v>
      </c>
      <c r="DP576">
        <v>4.1875689999999999</v>
      </c>
      <c r="DQ576">
        <v>4.1875689999999999</v>
      </c>
      <c r="DR576">
        <v>0</v>
      </c>
      <c r="DS576">
        <v>4.1875689999999999</v>
      </c>
      <c r="DT576">
        <v>5.7248770000000002</v>
      </c>
      <c r="DU576">
        <v>5.7248770000000002</v>
      </c>
      <c r="DV576">
        <v>5.7248770000000002</v>
      </c>
      <c r="DW576">
        <v>0</v>
      </c>
      <c r="DX576">
        <v>5.7248770000000002</v>
      </c>
      <c r="DY576">
        <v>4.8611139999999997</v>
      </c>
      <c r="DZ576">
        <v>4.8611139999999997</v>
      </c>
      <c r="EA576">
        <v>4.8611139999999997</v>
      </c>
      <c r="EB576">
        <v>0</v>
      </c>
      <c r="EC576">
        <v>4.8611139999999997</v>
      </c>
      <c r="ED576">
        <v>8.1744339999999998</v>
      </c>
      <c r="EE576">
        <v>8.1744339999999998</v>
      </c>
      <c r="EF576">
        <v>8.1744339999999998</v>
      </c>
      <c r="EG576">
        <v>0</v>
      </c>
      <c r="EH576">
        <v>8.1744339999999998</v>
      </c>
      <c r="EI576">
        <v>7.2523169999999997</v>
      </c>
      <c r="EJ576">
        <v>7.2523169999999997</v>
      </c>
      <c r="EK576">
        <v>7.2523169999999997</v>
      </c>
      <c r="EL576">
        <v>0</v>
      </c>
      <c r="EM576">
        <v>7.2523169999999997</v>
      </c>
      <c r="EN576">
        <v>18.54787</v>
      </c>
      <c r="EO576">
        <v>18.54787</v>
      </c>
      <c r="EP576">
        <v>18.54787</v>
      </c>
      <c r="EQ576">
        <v>0</v>
      </c>
      <c r="ER576">
        <v>18.54787</v>
      </c>
      <c r="ES576">
        <v>5.9870599999999996</v>
      </c>
      <c r="ET576">
        <v>5.9870599999999996</v>
      </c>
      <c r="EU576">
        <v>5.9870599999999996</v>
      </c>
      <c r="EV576">
        <v>0</v>
      </c>
      <c r="EW576">
        <v>5.9870599999999996</v>
      </c>
      <c r="EX576">
        <v>12.56081</v>
      </c>
      <c r="EY576">
        <v>12.56081</v>
      </c>
      <c r="EZ576">
        <v>12.56081</v>
      </c>
      <c r="FA576">
        <v>0</v>
      </c>
      <c r="FB576">
        <v>12.56081</v>
      </c>
      <c r="FC576">
        <v>0.34280140647885893</v>
      </c>
      <c r="FD576">
        <v>0.34280140647885893</v>
      </c>
      <c r="FE576">
        <v>0.34280140647885893</v>
      </c>
      <c r="FF576">
        <v>0</v>
      </c>
      <c r="FG576">
        <v>0.34280140647885893</v>
      </c>
      <c r="FH576">
        <v>2.0979930049139308</v>
      </c>
      <c r="FI576">
        <v>2.0979930049139308</v>
      </c>
      <c r="FJ576">
        <v>2.0979930049139308</v>
      </c>
      <c r="FK576">
        <v>0</v>
      </c>
      <c r="FL576">
        <v>2.0979930049139308</v>
      </c>
      <c r="FM576">
        <v>37.840000000000003</v>
      </c>
      <c r="FN576">
        <v>37.840000000000003</v>
      </c>
      <c r="FO576">
        <v>37.840000000000003</v>
      </c>
      <c r="FP576">
        <v>0</v>
      </c>
      <c r="FQ576">
        <v>37.840000000000003</v>
      </c>
      <c r="FR576">
        <v>378.82596999999998</v>
      </c>
      <c r="FS576">
        <v>378.82596999999998</v>
      </c>
      <c r="FT576">
        <v>378.82596999999998</v>
      </c>
      <c r="FU576">
        <v>0</v>
      </c>
      <c r="FV576">
        <v>378.82596999999998</v>
      </c>
      <c r="FW576">
        <v>0.709785</v>
      </c>
      <c r="FX576">
        <v>0.709785</v>
      </c>
      <c r="FY576">
        <v>0.709785</v>
      </c>
      <c r="FZ576">
        <v>0</v>
      </c>
      <c r="GA576">
        <v>0.709785</v>
      </c>
      <c r="GB576">
        <v>1</v>
      </c>
      <c r="GC576">
        <v>4</v>
      </c>
    </row>
    <row r="577" spans="1:185" x14ac:dyDescent="0.3">
      <c r="A577" s="36" t="s">
        <v>2415</v>
      </c>
      <c r="B577">
        <v>-3.3112277217717812E-2</v>
      </c>
      <c r="C577">
        <v>1.895559889831208</v>
      </c>
      <c r="D577">
        <v>1.7801622472344629</v>
      </c>
      <c r="E577">
        <v>-0.72815384553063367</v>
      </c>
      <c r="F577">
        <v>-0.72534780523759679</v>
      </c>
      <c r="G577">
        <v>1.453478588809813</v>
      </c>
      <c r="H577">
        <v>-54.159073390654143</v>
      </c>
      <c r="I577">
        <v>5.4865923190037622E-2</v>
      </c>
      <c r="J577">
        <v>0.43234568590830819</v>
      </c>
      <c r="K577">
        <v>0.19379993586432229</v>
      </c>
      <c r="L577">
        <v>-1.1272186796453511E-2</v>
      </c>
      <c r="M577">
        <v>0.1065218374953975</v>
      </c>
      <c r="N577">
        <v>0.17356362732927921</v>
      </c>
      <c r="O577">
        <v>-0.2453410258186671</v>
      </c>
      <c r="P577">
        <v>-7.177739848938787E-2</v>
      </c>
      <c r="Q577">
        <v>-0.15855651335354129</v>
      </c>
      <c r="R577">
        <v>7.2425778107531563E-2</v>
      </c>
      <c r="S577">
        <v>0.8234680787858627</v>
      </c>
      <c r="T577">
        <v>-0.57530762680011915</v>
      </c>
      <c r="U577">
        <v>-0.57524445512892031</v>
      </c>
      <c r="V577">
        <v>1.9524786017223841</v>
      </c>
      <c r="W577">
        <v>1.952462606269419</v>
      </c>
      <c r="X577">
        <v>0.19921662906632789</v>
      </c>
      <c r="Y577">
        <v>0.19913366171593749</v>
      </c>
      <c r="Z577">
        <v>3.6034014004881383E-2</v>
      </c>
      <c r="AA577">
        <v>3.6085137592431801E-2</v>
      </c>
      <c r="AB577">
        <v>47.199956246354027</v>
      </c>
      <c r="AC577">
        <v>-0.38619334579018749</v>
      </c>
      <c r="AD577">
        <v>1.888832533457798</v>
      </c>
      <c r="AE577">
        <v>0.58540997485651558</v>
      </c>
      <c r="AF577">
        <v>0.58532700750612499</v>
      </c>
      <c r="AG577">
        <v>0.70763453265845777</v>
      </c>
      <c r="AH577">
        <v>5.1694811032981574E-3</v>
      </c>
      <c r="AI577">
        <v>294.30032361398122</v>
      </c>
      <c r="AJ577">
        <v>282.74111267724498</v>
      </c>
      <c r="AK577">
        <v>283.15441975274331</v>
      </c>
      <c r="AL577">
        <v>317.00532197045328</v>
      </c>
      <c r="AM577">
        <v>356.32423930199587</v>
      </c>
      <c r="AN577">
        <v>468.25397600972241</v>
      </c>
      <c r="AO577">
        <v>142.0986684370657</v>
      </c>
      <c r="AP577">
        <v>417.53101397786247</v>
      </c>
      <c r="AQ577">
        <v>19.844226651275129</v>
      </c>
      <c r="AR577">
        <v>5.2652544520230302</v>
      </c>
      <c r="AS577">
        <v>10.612009858080819</v>
      </c>
      <c r="AT577">
        <v>-16.91076321067515</v>
      </c>
      <c r="AU577">
        <v>-4.1099999999999994</v>
      </c>
      <c r="AV577">
        <v>-12.80076321067515</v>
      </c>
      <c r="AW577">
        <v>3.1072382831011329</v>
      </c>
      <c r="AX577">
        <v>2.653</v>
      </c>
      <c r="AY577">
        <v>3.7654000000000001</v>
      </c>
      <c r="AZ577">
        <v>1.1124000000000001</v>
      </c>
      <c r="BA577">
        <v>2.9247999999999998</v>
      </c>
      <c r="BB577">
        <v>0.93026578543325134</v>
      </c>
      <c r="BC577">
        <v>0.93010000000000004</v>
      </c>
      <c r="BD577">
        <v>0.93049999999999999</v>
      </c>
      <c r="BE577">
        <v>3.9999999999995589E-4</v>
      </c>
      <c r="BF577">
        <v>0.93049999999999999</v>
      </c>
      <c r="BG577">
        <v>18.33153877343636</v>
      </c>
      <c r="BH577">
        <v>18.2973</v>
      </c>
      <c r="BI577">
        <v>18.348199999999999</v>
      </c>
      <c r="BJ577">
        <v>5.0899999999998613E-2</v>
      </c>
      <c r="BK577">
        <v>18.2973</v>
      </c>
      <c r="BL577">
        <v>20.928148418918969</v>
      </c>
      <c r="BM577">
        <v>10.170299999999999</v>
      </c>
      <c r="BN577">
        <v>28.1584</v>
      </c>
      <c r="BO577">
        <v>17.988099999999999</v>
      </c>
      <c r="BP577">
        <v>27.273800000000001</v>
      </c>
      <c r="BQ577">
        <v>14.078937722148479</v>
      </c>
      <c r="BR577">
        <v>6.9320000000000004</v>
      </c>
      <c r="BS577">
        <v>20.9087</v>
      </c>
      <c r="BT577">
        <v>13.976699999999999</v>
      </c>
      <c r="BU577">
        <v>19.0642</v>
      </c>
      <c r="BV577">
        <v>0.20529701158075439</v>
      </c>
      <c r="BW577">
        <v>-4.1098999999999997</v>
      </c>
      <c r="BX577">
        <v>6.8827999999999996</v>
      </c>
      <c r="BY577">
        <v>10.992699999999999</v>
      </c>
      <c r="BZ577">
        <v>0.43509999999999999</v>
      </c>
      <c r="CA577">
        <v>-14.28423606529218</v>
      </c>
      <c r="CB577">
        <v>-19.499300000000002</v>
      </c>
      <c r="CC577">
        <v>-4.194</v>
      </c>
      <c r="CD577">
        <v>15.305300000000001</v>
      </c>
      <c r="CE577">
        <v>-19.499300000000002</v>
      </c>
      <c r="CF577">
        <v>50.722962031859893</v>
      </c>
      <c r="CG577">
        <v>50.7</v>
      </c>
      <c r="CH577">
        <v>50.8</v>
      </c>
      <c r="CI577">
        <v>9.9999999999994316E-2</v>
      </c>
      <c r="CJ577">
        <v>50.7</v>
      </c>
      <c r="CK577">
        <v>13.875606478648001</v>
      </c>
      <c r="CL577">
        <v>13.8</v>
      </c>
      <c r="CM577">
        <v>13.9</v>
      </c>
      <c r="CN577">
        <v>9.9999999999999645E-2</v>
      </c>
      <c r="CO577">
        <v>13.9</v>
      </c>
      <c r="CP577">
        <v>83.835831868950365</v>
      </c>
      <c r="CQ577">
        <v>81.099999999999994</v>
      </c>
      <c r="CR577">
        <v>92.1</v>
      </c>
      <c r="CS577">
        <v>11</v>
      </c>
      <c r="CT577">
        <v>81.2</v>
      </c>
      <c r="CU577">
        <v>11.5</v>
      </c>
      <c r="CV577">
        <v>11.5</v>
      </c>
      <c r="CW577">
        <v>11.5</v>
      </c>
      <c r="CX577">
        <v>0</v>
      </c>
      <c r="CY577">
        <v>11.5</v>
      </c>
      <c r="CZ577">
        <v>58.092081918651317</v>
      </c>
      <c r="DA577">
        <v>49.2</v>
      </c>
      <c r="DB577">
        <v>61.1</v>
      </c>
      <c r="DC577">
        <v>11.9</v>
      </c>
      <c r="DD577">
        <v>60.9</v>
      </c>
      <c r="DE577">
        <v>1.275606478647999</v>
      </c>
      <c r="DF577">
        <v>1.2</v>
      </c>
      <c r="DG577">
        <v>1.3</v>
      </c>
      <c r="DH577">
        <v>0.1000000000000001</v>
      </c>
      <c r="DI577">
        <v>1.3</v>
      </c>
      <c r="DJ577">
        <v>0.12148312220933261</v>
      </c>
      <c r="DK577">
        <v>0.12140804597701151</v>
      </c>
      <c r="DL577">
        <v>0.1217057977958793</v>
      </c>
      <c r="DM577">
        <v>2.9775181886776409E-4</v>
      </c>
      <c r="DN577">
        <v>0.12140804597701151</v>
      </c>
      <c r="DO577">
        <v>4.1892065915183174</v>
      </c>
      <c r="DP577">
        <v>4.1854380000000004</v>
      </c>
      <c r="DQ577">
        <v>4.1958159999999998</v>
      </c>
      <c r="DR577">
        <v>1.037799999999933E-2</v>
      </c>
      <c r="DS577">
        <v>4.1854380000000004</v>
      </c>
      <c r="DT577">
        <v>5.7237038167840719</v>
      </c>
      <c r="DU577">
        <v>5.7215550000000004</v>
      </c>
      <c r="DV577">
        <v>5.7244710000000003</v>
      </c>
      <c r="DW577">
        <v>2.9159999999999191E-3</v>
      </c>
      <c r="DX577">
        <v>5.7244630000000001</v>
      </c>
      <c r="DY577">
        <v>5.5964480626352584</v>
      </c>
      <c r="DZ577">
        <v>5.3851469999999999</v>
      </c>
      <c r="EA577">
        <v>5.9884649999999997</v>
      </c>
      <c r="EB577">
        <v>0.6033179999999998</v>
      </c>
      <c r="EC577">
        <v>5.3927560000000003</v>
      </c>
      <c r="ED577">
        <v>9.4469539568328962</v>
      </c>
      <c r="EE577">
        <v>9.0219799999999992</v>
      </c>
      <c r="EF577">
        <v>9.5851310000000005</v>
      </c>
      <c r="EG577">
        <v>0.56315100000000129</v>
      </c>
      <c r="EH577">
        <v>9.5851310000000005</v>
      </c>
      <c r="EI577">
        <v>8.561103785575094</v>
      </c>
      <c r="EJ577">
        <v>7.7796479999999999</v>
      </c>
      <c r="EK577">
        <v>8.8035460000000008</v>
      </c>
      <c r="EL577">
        <v>1.0238980000000011</v>
      </c>
      <c r="EM577">
        <v>8.8029390000000003</v>
      </c>
      <c r="EN577">
        <v>19.363264978906159</v>
      </c>
      <c r="EO577">
        <v>19.266020000000001</v>
      </c>
      <c r="EP577">
        <v>19.430620000000001</v>
      </c>
      <c r="EQ577">
        <v>0.16460000000000011</v>
      </c>
      <c r="ER577">
        <v>19.266020000000001</v>
      </c>
      <c r="ES577">
        <v>5.9870599999999996</v>
      </c>
      <c r="ET577">
        <v>5.9870599999999996</v>
      </c>
      <c r="EU577">
        <v>5.9870599999999996</v>
      </c>
      <c r="EV577">
        <v>0</v>
      </c>
      <c r="EW577">
        <v>5.9870599999999996</v>
      </c>
      <c r="EX577">
        <v>13.376204978906159</v>
      </c>
      <c r="EY577">
        <v>13.27896</v>
      </c>
      <c r="EZ577">
        <v>13.44356</v>
      </c>
      <c r="FA577">
        <v>0.16460000000000011</v>
      </c>
      <c r="FB577">
        <v>13.27896</v>
      </c>
      <c r="FC577">
        <v>0.31015842609136468</v>
      </c>
      <c r="FD577">
        <v>0.30860076783302448</v>
      </c>
      <c r="FE577">
        <v>0.31123731063664017</v>
      </c>
      <c r="FF577">
        <v>2.6365428036156931E-3</v>
      </c>
      <c r="FG577">
        <v>0.30860076783302448</v>
      </c>
      <c r="FH577">
        <v>2.2341858907220171</v>
      </c>
      <c r="FI577">
        <v>2.2179433645228208</v>
      </c>
      <c r="FJ577">
        <v>2.2454359902857162</v>
      </c>
      <c r="FK577">
        <v>2.7492625762895351E-2</v>
      </c>
      <c r="FL577">
        <v>2.2179433645228208</v>
      </c>
      <c r="FM577">
        <v>38.419535278752761</v>
      </c>
      <c r="FN577">
        <v>38.18</v>
      </c>
      <c r="FO577">
        <v>38.630000000000003</v>
      </c>
      <c r="FP577">
        <v>0.45000000000000279</v>
      </c>
      <c r="FQ577">
        <v>38.18</v>
      </c>
      <c r="FR577">
        <v>466.71222601844192</v>
      </c>
      <c r="FS577">
        <v>466.65769999999998</v>
      </c>
      <c r="FT577">
        <v>466.76017000000002</v>
      </c>
      <c r="FU577">
        <v>0.1024700000000394</v>
      </c>
      <c r="FV577">
        <v>466.69914</v>
      </c>
      <c r="FW577">
        <v>0.66889735438487319</v>
      </c>
      <c r="FX577">
        <v>0.66887799999999997</v>
      </c>
      <c r="FY577">
        <v>0.66891999999999996</v>
      </c>
      <c r="FZ577">
        <v>4.1999999999986493E-5</v>
      </c>
      <c r="GA577">
        <v>0.66891</v>
      </c>
      <c r="GB577">
        <v>4</v>
      </c>
      <c r="GC577">
        <v>6</v>
      </c>
    </row>
    <row r="578" spans="1:185" x14ac:dyDescent="0.3">
      <c r="A578" s="36" t="s">
        <v>2418</v>
      </c>
      <c r="B578">
        <v>-4.3360972767061502E-2</v>
      </c>
      <c r="C578">
        <v>1.864959148294143</v>
      </c>
      <c r="D578">
        <v>1.799862240376338</v>
      </c>
      <c r="E578">
        <v>-0.80417005613700909</v>
      </c>
      <c r="F578">
        <v>-0.6631903544167207</v>
      </c>
      <c r="G578">
        <v>1.467357498991525</v>
      </c>
      <c r="H578">
        <v>-54.172279059559763</v>
      </c>
      <c r="I578">
        <v>1.8811600033286829E-2</v>
      </c>
      <c r="J578">
        <v>0.35277684773889861</v>
      </c>
      <c r="K578">
        <v>0.2047033948357137</v>
      </c>
      <c r="L578">
        <v>-2.6651404570660831E-2</v>
      </c>
      <c r="M578">
        <v>9.3970896363359355E-2</v>
      </c>
      <c r="N578">
        <v>0.15542979952045319</v>
      </c>
      <c r="O578">
        <v>-0.2268740616204851</v>
      </c>
      <c r="P578">
        <v>-7.1444262100031852E-2</v>
      </c>
      <c r="Q578">
        <v>-0.14915757175063199</v>
      </c>
      <c r="R578">
        <v>7.1576653353290026E-2</v>
      </c>
      <c r="S578">
        <v>0.80552048111777241</v>
      </c>
      <c r="T578">
        <v>-0.55789128272334332</v>
      </c>
      <c r="U578">
        <v>-0.55570241857442859</v>
      </c>
      <c r="V578">
        <v>1.9515846283736911</v>
      </c>
      <c r="W578">
        <v>1.950406240004666</v>
      </c>
      <c r="X578">
        <v>0.2120249384665866</v>
      </c>
      <c r="Y578">
        <v>0.20330640396730329</v>
      </c>
      <c r="Z578">
        <v>4.1594929529751773E-2</v>
      </c>
      <c r="AA578">
        <v>4.4686339222621559E-2</v>
      </c>
      <c r="AB578">
        <v>47.463086380290378</v>
      </c>
      <c r="AC578">
        <v>-0.37720328855413182</v>
      </c>
      <c r="AD578">
        <v>1.896090021823424</v>
      </c>
      <c r="AE578">
        <v>0.58922822702071842</v>
      </c>
      <c r="AF578">
        <v>0.58050969252143525</v>
      </c>
      <c r="AG578">
        <v>0.78863041159863012</v>
      </c>
      <c r="AH578">
        <v>5.2067067971225262E-3</v>
      </c>
      <c r="AI578">
        <v>300.91657583323939</v>
      </c>
      <c r="AJ578">
        <v>265.44634634574419</v>
      </c>
      <c r="AK578">
        <v>314.43628006670559</v>
      </c>
      <c r="AL578">
        <v>322.86706633704142</v>
      </c>
      <c r="AM578">
        <v>486.1983214265764</v>
      </c>
      <c r="AN578">
        <v>659.08174030380781</v>
      </c>
      <c r="AO578">
        <v>227.0696489793379</v>
      </c>
      <c r="AP578">
        <v>604.2518935319215</v>
      </c>
      <c r="AQ578">
        <v>21.53633363595841</v>
      </c>
      <c r="AR578">
        <v>5.9796494847520236</v>
      </c>
      <c r="AS578">
        <v>13.353106942824301</v>
      </c>
      <c r="AT578">
        <v>-19.860030515523381</v>
      </c>
      <c r="AU578">
        <v>-8.6118647259063916</v>
      </c>
      <c r="AV578">
        <v>-11.248165789616991</v>
      </c>
      <c r="AW578">
        <v>4.8697586436179101</v>
      </c>
      <c r="AX578">
        <v>1.2524</v>
      </c>
      <c r="AY578">
        <v>5.5370999999999997</v>
      </c>
      <c r="AZ578">
        <v>4.2847</v>
      </c>
      <c r="BA578">
        <v>1.2524</v>
      </c>
      <c r="BB578">
        <v>0.94201258923872677</v>
      </c>
      <c r="BC578">
        <v>0.92759999999999998</v>
      </c>
      <c r="BD578">
        <v>0.94510000000000005</v>
      </c>
      <c r="BE578">
        <v>1.7500000000000071E-2</v>
      </c>
      <c r="BF578">
        <v>0.92759999999999998</v>
      </c>
      <c r="BG578">
        <v>16.621173619441571</v>
      </c>
      <c r="BH578">
        <v>16.142800000000001</v>
      </c>
      <c r="BI578">
        <v>18.6694</v>
      </c>
      <c r="BJ578">
        <v>2.526599999999998</v>
      </c>
      <c r="BK578">
        <v>18.6694</v>
      </c>
      <c r="BL578">
        <v>22.186221035436539</v>
      </c>
      <c r="BM578">
        <v>13.4533</v>
      </c>
      <c r="BN578">
        <v>23.501899999999999</v>
      </c>
      <c r="BO578">
        <v>10.0486</v>
      </c>
      <c r="BP578">
        <v>15.206899999999999</v>
      </c>
      <c r="BQ578">
        <v>11.75381526721381</v>
      </c>
      <c r="BR578">
        <v>10.3081</v>
      </c>
      <c r="BS578">
        <v>14.8423</v>
      </c>
      <c r="BT578">
        <v>4.5342000000000002</v>
      </c>
      <c r="BU578">
        <v>12.3833</v>
      </c>
      <c r="BV578">
        <v>5.941939592798426</v>
      </c>
      <c r="BW578">
        <v>-5.4065000000000003</v>
      </c>
      <c r="BX578">
        <v>8.4811999999999994</v>
      </c>
      <c r="BY578">
        <v>13.887700000000001</v>
      </c>
      <c r="BZ578">
        <v>-5.4065000000000003</v>
      </c>
      <c r="CA578">
        <v>-17.695753133246381</v>
      </c>
      <c r="CB578">
        <v>-18.789300000000001</v>
      </c>
      <c r="CC578">
        <v>-6.9767000000000001</v>
      </c>
      <c r="CD578">
        <v>11.8126</v>
      </c>
      <c r="CE578">
        <v>-6.9767000000000001</v>
      </c>
      <c r="CF578">
        <v>54.829846771886203</v>
      </c>
      <c r="CG578">
        <v>50.7</v>
      </c>
      <c r="CH578">
        <v>60.2</v>
      </c>
      <c r="CI578">
        <v>9.5</v>
      </c>
      <c r="CJ578">
        <v>50.7</v>
      </c>
      <c r="CK578">
        <v>17.25582339926752</v>
      </c>
      <c r="CL578">
        <v>15.5</v>
      </c>
      <c r="CM578">
        <v>22</v>
      </c>
      <c r="CN578">
        <v>6.5</v>
      </c>
      <c r="CO578">
        <v>15.5</v>
      </c>
      <c r="CP578">
        <v>83.391192639984595</v>
      </c>
      <c r="CQ578">
        <v>81.2</v>
      </c>
      <c r="CR578">
        <v>99.3</v>
      </c>
      <c r="CS578">
        <v>18.099999999999991</v>
      </c>
      <c r="CT578">
        <v>99.3</v>
      </c>
      <c r="CU578">
        <v>10.96489047207705</v>
      </c>
      <c r="CV578">
        <v>10.9</v>
      </c>
      <c r="CW578">
        <v>11.1</v>
      </c>
      <c r="CX578">
        <v>0.19999999999999929</v>
      </c>
      <c r="CY578">
        <v>11</v>
      </c>
      <c r="CZ578">
        <v>140.2313241091272</v>
      </c>
      <c r="DA578">
        <v>122.1</v>
      </c>
      <c r="DB578">
        <v>143.5</v>
      </c>
      <c r="DC578">
        <v>21.400000000000009</v>
      </c>
      <c r="DD578">
        <v>122.1</v>
      </c>
      <c r="DE578">
        <v>6.2909329271904708</v>
      </c>
      <c r="DF578">
        <v>4.5</v>
      </c>
      <c r="DG578">
        <v>10.9</v>
      </c>
      <c r="DH578">
        <v>6.4</v>
      </c>
      <c r="DI578">
        <v>4.5</v>
      </c>
      <c r="DJ578">
        <v>9.0745199204524521E-2</v>
      </c>
      <c r="DK578">
        <v>8.3511777301927215E-2</v>
      </c>
      <c r="DL578">
        <v>0.1007868742675373</v>
      </c>
      <c r="DM578">
        <v>1.727509696561005E-2</v>
      </c>
      <c r="DN578">
        <v>8.3511777301927215E-2</v>
      </c>
      <c r="DO578">
        <v>4.6587720633603569</v>
      </c>
      <c r="DP578">
        <v>3.5508389999999999</v>
      </c>
      <c r="DQ578">
        <v>4.8878069999999996</v>
      </c>
      <c r="DR578">
        <v>1.3369679999999999</v>
      </c>
      <c r="DS578">
        <v>3.5508389999999999</v>
      </c>
      <c r="DT578">
        <v>7.1847408267547621</v>
      </c>
      <c r="DU578">
        <v>7.001849</v>
      </c>
      <c r="DV578">
        <v>7.3155760000000001</v>
      </c>
      <c r="DW578">
        <v>0.31372700000000009</v>
      </c>
      <c r="DX578">
        <v>7.0727700000000002</v>
      </c>
      <c r="DY578">
        <v>5.262010388225117</v>
      </c>
      <c r="DZ578">
        <v>5.1837160000000004</v>
      </c>
      <c r="EA578">
        <v>5.4174470000000001</v>
      </c>
      <c r="EB578">
        <v>0.23373099999999969</v>
      </c>
      <c r="EC578">
        <v>5.3402599999999998</v>
      </c>
      <c r="ED578">
        <v>8.4664141325200362</v>
      </c>
      <c r="EE578">
        <v>8.3191550000000003</v>
      </c>
      <c r="EF578">
        <v>8.5022140000000004</v>
      </c>
      <c r="EG578">
        <v>0.18305900000000011</v>
      </c>
      <c r="EH578">
        <v>8.3191550000000003</v>
      </c>
      <c r="EI578">
        <v>9.8323740652667269</v>
      </c>
      <c r="EJ578">
        <v>9.4181179999999998</v>
      </c>
      <c r="EK578">
        <v>9.8816369999999996</v>
      </c>
      <c r="EL578">
        <v>0.46351899999999979</v>
      </c>
      <c r="EM578">
        <v>9.4181179999999998</v>
      </c>
      <c r="EN578">
        <v>38.490257504193913</v>
      </c>
      <c r="EO578">
        <v>37.055950000000003</v>
      </c>
      <c r="EP578">
        <v>41.34346</v>
      </c>
      <c r="EQ578">
        <v>4.2875099999999966</v>
      </c>
      <c r="ER578">
        <v>37.055950000000003</v>
      </c>
      <c r="ES578">
        <v>6.0257573502531772</v>
      </c>
      <c r="ET578">
        <v>5.8498000000000001</v>
      </c>
      <c r="EU578">
        <v>6.8971900000000002</v>
      </c>
      <c r="EV578">
        <v>1.04739</v>
      </c>
      <c r="EW578">
        <v>5.8498000000000001</v>
      </c>
      <c r="EX578">
        <v>32.46450015394074</v>
      </c>
      <c r="EY578">
        <v>31.199729999999999</v>
      </c>
      <c r="EZ578">
        <v>34.518270000000001</v>
      </c>
      <c r="FA578">
        <v>3.3185400000000018</v>
      </c>
      <c r="FB578">
        <v>31.206150000000001</v>
      </c>
      <c r="FC578">
        <v>0.44559894400117062</v>
      </c>
      <c r="FD578">
        <v>0.42899406913973009</v>
      </c>
      <c r="FE578">
        <v>0.47863026417392251</v>
      </c>
      <c r="FF578">
        <v>4.9636195034192421E-2</v>
      </c>
      <c r="FG578">
        <v>0.42899406913973009</v>
      </c>
      <c r="FH578">
        <v>5.3922090391878186</v>
      </c>
      <c r="FI578">
        <v>4.5611299674215147</v>
      </c>
      <c r="FJ578">
        <v>5.7654792168443283</v>
      </c>
      <c r="FK578">
        <v>1.2043492494228141</v>
      </c>
      <c r="FL578">
        <v>5.3345669937433762</v>
      </c>
      <c r="FM578">
        <v>43.971977256318532</v>
      </c>
      <c r="FN578">
        <v>42.49</v>
      </c>
      <c r="FO578">
        <v>46.65</v>
      </c>
      <c r="FP578">
        <v>4.1599999999999966</v>
      </c>
      <c r="FQ578">
        <v>46.65</v>
      </c>
      <c r="FR578">
        <v>607.57145439853616</v>
      </c>
      <c r="FS578">
        <v>598.01518999999996</v>
      </c>
      <c r="FT578">
        <v>612.75742000000002</v>
      </c>
      <c r="FU578">
        <v>14.74223000000006</v>
      </c>
      <c r="FV578">
        <v>598.01518999999996</v>
      </c>
      <c r="FW578">
        <v>0.67865490434772058</v>
      </c>
      <c r="FX578">
        <v>0.67268399999999995</v>
      </c>
      <c r="FY578">
        <v>0.68872199999999995</v>
      </c>
      <c r="FZ578">
        <v>1.6038E-2</v>
      </c>
      <c r="GA578">
        <v>0.68872199999999995</v>
      </c>
      <c r="GB578">
        <v>8</v>
      </c>
      <c r="GC578">
        <v>135</v>
      </c>
    </row>
    <row r="579" spans="1:185" x14ac:dyDescent="0.3">
      <c r="A579" s="36" t="s">
        <v>2421</v>
      </c>
      <c r="B579">
        <v>-3.0360089396805619E-2</v>
      </c>
      <c r="C579">
        <v>1.9255277281612</v>
      </c>
      <c r="D579">
        <v>1.8110102478870389</v>
      </c>
      <c r="E579">
        <v>-0.87462286678037249</v>
      </c>
      <c r="F579">
        <v>-0.59519386002777197</v>
      </c>
      <c r="G579">
        <v>1.4699167268081439</v>
      </c>
      <c r="H579">
        <v>-54.158204378566801</v>
      </c>
      <c r="I579">
        <v>1.47150539637451E-2</v>
      </c>
      <c r="J579">
        <v>2.6093711635397619E-2</v>
      </c>
      <c r="K579">
        <v>0.13440679427075031</v>
      </c>
      <c r="L579">
        <v>5.6928928667169748E-3</v>
      </c>
      <c r="M579">
        <v>0.11160519671119799</v>
      </c>
      <c r="N579">
        <v>0.1673405716695093</v>
      </c>
      <c r="O579">
        <v>-0.2356174274872081</v>
      </c>
      <c r="P579">
        <v>-6.8276855817698809E-2</v>
      </c>
      <c r="Q579">
        <v>-0.15194714165245349</v>
      </c>
      <c r="R579">
        <v>6.8987179763754097E-2</v>
      </c>
      <c r="S579">
        <v>0.81738438498957022</v>
      </c>
      <c r="T579">
        <v>-0.54246021174762393</v>
      </c>
      <c r="U579">
        <v>-0.51894841416461146</v>
      </c>
      <c r="V579">
        <v>1.9406393267003561</v>
      </c>
      <c r="W579">
        <v>1.9246203048904049</v>
      </c>
      <c r="X579">
        <v>0.16440455784136571</v>
      </c>
      <c r="Y579">
        <v>0.14047392546396389</v>
      </c>
      <c r="Z579">
        <v>4.0799666161119783E-2</v>
      </c>
      <c r="AA579">
        <v>5.1422542834317027E-2</v>
      </c>
      <c r="AB579">
        <v>54.630628836460247</v>
      </c>
      <c r="AC579">
        <v>-0.4266990811123722</v>
      </c>
      <c r="AD579">
        <v>1.936924615683788</v>
      </c>
      <c r="AE579">
        <v>0.59110363895373796</v>
      </c>
      <c r="AF579">
        <v>0.56717300657633618</v>
      </c>
      <c r="AG579">
        <v>1.037903741477457</v>
      </c>
      <c r="AH579">
        <v>4.6790472174844883E-3</v>
      </c>
      <c r="AI579">
        <v>282.24245717740001</v>
      </c>
      <c r="AJ579">
        <v>201.93223228273399</v>
      </c>
      <c r="AK579">
        <v>294.67141694844582</v>
      </c>
      <c r="AL579">
        <v>350.12382191990719</v>
      </c>
      <c r="AM579">
        <v>365.66010563300091</v>
      </c>
      <c r="AN579">
        <v>477.80228667803732</v>
      </c>
      <c r="AO579">
        <v>171.60838448613649</v>
      </c>
      <c r="AP579">
        <v>422.99904721748447</v>
      </c>
      <c r="AQ579">
        <v>21.519771332196282</v>
      </c>
      <c r="AR579">
        <v>5.4300000000000006</v>
      </c>
      <c r="AS579">
        <v>12.559980944349689</v>
      </c>
      <c r="AT579">
        <v>-24.120628763191199</v>
      </c>
      <c r="AU579">
        <v>-10.110057166950931</v>
      </c>
      <c r="AV579">
        <v>-14.01057159624027</v>
      </c>
      <c r="AW579">
        <v>1.1927356729585159</v>
      </c>
      <c r="AX579">
        <v>1.1908000000000001</v>
      </c>
      <c r="AY579">
        <v>2.2065999999999999</v>
      </c>
      <c r="AZ579">
        <v>1.0158</v>
      </c>
      <c r="BA579">
        <v>1.1908000000000001</v>
      </c>
      <c r="BB579">
        <v>0.96016036424735485</v>
      </c>
      <c r="BC579">
        <v>0.93940000000000001</v>
      </c>
      <c r="BD579">
        <v>0.96020000000000005</v>
      </c>
      <c r="BE579">
        <v>2.0800000000000041E-2</v>
      </c>
      <c r="BF579">
        <v>0.96020000000000005</v>
      </c>
      <c r="BG579">
        <v>13.013137740636679</v>
      </c>
      <c r="BH579">
        <v>13.007199999999999</v>
      </c>
      <c r="BI579">
        <v>16.123200000000001</v>
      </c>
      <c r="BJ579">
        <v>3.116000000000001</v>
      </c>
      <c r="BK579">
        <v>13.007199999999999</v>
      </c>
      <c r="BL579">
        <v>19.43324846768574</v>
      </c>
      <c r="BM579">
        <v>19.423100000000002</v>
      </c>
      <c r="BN579">
        <v>24.748799999999999</v>
      </c>
      <c r="BO579">
        <v>5.3256999999999977</v>
      </c>
      <c r="BP579">
        <v>19.423100000000002</v>
      </c>
      <c r="BQ579">
        <v>9.5122172673965668</v>
      </c>
      <c r="BR579">
        <v>9.4952000000000005</v>
      </c>
      <c r="BS579">
        <v>18.4255</v>
      </c>
      <c r="BT579">
        <v>8.930299999999999</v>
      </c>
      <c r="BU579">
        <v>9.4952000000000005</v>
      </c>
      <c r="BV579">
        <v>6.2371209687605962</v>
      </c>
      <c r="BW579">
        <v>-2.0276000000000001</v>
      </c>
      <c r="BX579">
        <v>6.2529000000000003</v>
      </c>
      <c r="BY579">
        <v>8.2805</v>
      </c>
      <c r="BZ579">
        <v>6.2529000000000003</v>
      </c>
      <c r="CA579">
        <v>-15.749338236157159</v>
      </c>
      <c r="CB579">
        <v>-16.3979</v>
      </c>
      <c r="CC579">
        <v>-15.748100000000001</v>
      </c>
      <c r="CD579">
        <v>0.64979999999999905</v>
      </c>
      <c r="CE579">
        <v>-15.748100000000001</v>
      </c>
      <c r="CF579">
        <v>54.803239460552753</v>
      </c>
      <c r="CG579">
        <v>54.8</v>
      </c>
      <c r="CH579">
        <v>56.5</v>
      </c>
      <c r="CI579">
        <v>1.7000000000000031</v>
      </c>
      <c r="CJ579">
        <v>54.8</v>
      </c>
      <c r="CK579">
        <v>18.300762226012409</v>
      </c>
      <c r="CL579">
        <v>18.3</v>
      </c>
      <c r="CM579">
        <v>18.7</v>
      </c>
      <c r="CN579">
        <v>0.39999999999999858</v>
      </c>
      <c r="CO579">
        <v>18.3</v>
      </c>
      <c r="CP579">
        <v>65.123819562887817</v>
      </c>
      <c r="CQ579">
        <v>65.099999999999994</v>
      </c>
      <c r="CR579">
        <v>77.599999999999994</v>
      </c>
      <c r="CS579">
        <v>12.5</v>
      </c>
      <c r="CT579">
        <v>65.099999999999994</v>
      </c>
      <c r="CU579">
        <v>10.498475547975181</v>
      </c>
      <c r="CV579">
        <v>9.6999999999999993</v>
      </c>
      <c r="CW579">
        <v>10.5</v>
      </c>
      <c r="CX579">
        <v>0.80000000000000071</v>
      </c>
      <c r="CY579">
        <v>10.5</v>
      </c>
      <c r="CZ579">
        <v>106.4662714989509</v>
      </c>
      <c r="DA579">
        <v>88.8</v>
      </c>
      <c r="DB579">
        <v>106.5</v>
      </c>
      <c r="DC579">
        <v>17.7</v>
      </c>
      <c r="DD579">
        <v>106.5</v>
      </c>
      <c r="DE579">
        <v>7.8011433390186156</v>
      </c>
      <c r="DF579">
        <v>7.8</v>
      </c>
      <c r="DG579">
        <v>8.4</v>
      </c>
      <c r="DH579">
        <v>0.60000000000000053</v>
      </c>
      <c r="DI579">
        <v>7.8</v>
      </c>
      <c r="DJ579">
        <v>0.12955878693634179</v>
      </c>
      <c r="DK579">
        <v>0.12955082742316781</v>
      </c>
      <c r="DL579">
        <v>0.1337278106508876</v>
      </c>
      <c r="DM579">
        <v>4.1769832277197272E-3</v>
      </c>
      <c r="DN579">
        <v>0.12955082742316781</v>
      </c>
      <c r="DO579">
        <v>3.4064255520746549</v>
      </c>
      <c r="DP579">
        <v>3.404614</v>
      </c>
      <c r="DQ579">
        <v>4.3552780000000002</v>
      </c>
      <c r="DR579">
        <v>0.95066400000000018</v>
      </c>
      <c r="DS579">
        <v>3.404614</v>
      </c>
      <c r="DT579">
        <v>6.9378923317909944</v>
      </c>
      <c r="DU579">
        <v>6.8128830000000002</v>
      </c>
      <c r="DV579">
        <v>6.9381310000000003</v>
      </c>
      <c r="DW579">
        <v>0.125248</v>
      </c>
      <c r="DX579">
        <v>6.9381310000000003</v>
      </c>
      <c r="DY579">
        <v>3.7788269713680749</v>
      </c>
      <c r="DZ579">
        <v>3.7772860000000001</v>
      </c>
      <c r="EA579">
        <v>4.5859550000000002</v>
      </c>
      <c r="EB579">
        <v>0.80866900000000008</v>
      </c>
      <c r="EC579">
        <v>3.7772860000000001</v>
      </c>
      <c r="ED579">
        <v>7.3106842835378369</v>
      </c>
      <c r="EE579">
        <v>7.3074399999999997</v>
      </c>
      <c r="EF579">
        <v>9.0099710000000002</v>
      </c>
      <c r="EG579">
        <v>1.702531</v>
      </c>
      <c r="EH579">
        <v>7.3074399999999997</v>
      </c>
      <c r="EI579">
        <v>11.87729130137819</v>
      </c>
      <c r="EJ579">
        <v>9.4727809999999995</v>
      </c>
      <c r="EK579">
        <v>11.881881999999999</v>
      </c>
      <c r="EL579">
        <v>2.4091010000000002</v>
      </c>
      <c r="EM579">
        <v>11.881881999999999</v>
      </c>
      <c r="EN579">
        <v>32.098467028870637</v>
      </c>
      <c r="EO579">
        <v>32.088839999999998</v>
      </c>
      <c r="EP579">
        <v>37.140900000000002</v>
      </c>
      <c r="EQ579">
        <v>5.0520600000000044</v>
      </c>
      <c r="ER579">
        <v>32.088839999999998</v>
      </c>
      <c r="ES579">
        <v>7.2515203028906008</v>
      </c>
      <c r="ET579">
        <v>7.2480900000000004</v>
      </c>
      <c r="EU579">
        <v>9.0482399999999998</v>
      </c>
      <c r="EV579">
        <v>1.800149999999999</v>
      </c>
      <c r="EW579">
        <v>7.2480900000000004</v>
      </c>
      <c r="EX579">
        <v>24.84694672598004</v>
      </c>
      <c r="EY579">
        <v>24.84075</v>
      </c>
      <c r="EZ579">
        <v>28.092659999999999</v>
      </c>
      <c r="FA579">
        <v>3.2519099999999992</v>
      </c>
      <c r="FB579">
        <v>24.84075</v>
      </c>
      <c r="FC579">
        <v>0.46991014374916668</v>
      </c>
      <c r="FD579">
        <v>0.46976920746967349</v>
      </c>
      <c r="FE579">
        <v>0.5437295694612333</v>
      </c>
      <c r="FF579">
        <v>7.3960361991559753E-2</v>
      </c>
      <c r="FG579">
        <v>0.46976920746967349</v>
      </c>
      <c r="FH579">
        <v>3.4265987923984231</v>
      </c>
      <c r="FI579">
        <v>3.1047651255934849</v>
      </c>
      <c r="FJ579">
        <v>3.427213238246213</v>
      </c>
      <c r="FK579">
        <v>0.3224481126527281</v>
      </c>
      <c r="FL579">
        <v>3.427213238246213</v>
      </c>
      <c r="FM579">
        <v>44.16184418166722</v>
      </c>
      <c r="FN579">
        <v>39.89</v>
      </c>
      <c r="FO579">
        <v>44.17</v>
      </c>
      <c r="FP579">
        <v>4.2800000000000011</v>
      </c>
      <c r="FQ579">
        <v>44.17</v>
      </c>
      <c r="FR579">
        <v>439.17886698392562</v>
      </c>
      <c r="FS579">
        <v>439.16780999999997</v>
      </c>
      <c r="FT579">
        <v>444.97028</v>
      </c>
      <c r="FU579">
        <v>5.802470000000028</v>
      </c>
      <c r="FV579">
        <v>439.16780999999997</v>
      </c>
      <c r="FW579">
        <v>0.7243468979754879</v>
      </c>
      <c r="FX579">
        <v>0.71591300000000002</v>
      </c>
      <c r="FY579">
        <v>0.72436299999999998</v>
      </c>
      <c r="FZ579">
        <v>8.4499999999999575E-3</v>
      </c>
      <c r="GA579">
        <v>0.72436299999999998</v>
      </c>
      <c r="GB579">
        <v>2</v>
      </c>
      <c r="GC579">
        <v>3</v>
      </c>
    </row>
    <row r="580" spans="1:185" x14ac:dyDescent="0.3">
      <c r="A580" s="36" t="s">
        <v>2425</v>
      </c>
      <c r="B580">
        <v>-2.672082316762912E-2</v>
      </c>
      <c r="C580">
        <v>2.088090605802793</v>
      </c>
      <c r="D580">
        <v>1.467142912871358</v>
      </c>
      <c r="E580">
        <v>-0.6048663002171164</v>
      </c>
      <c r="F580">
        <v>-0.59294471270881521</v>
      </c>
      <c r="G580">
        <v>1.1978042748580009</v>
      </c>
      <c r="H580">
        <v>-54.120840168732258</v>
      </c>
      <c r="I580">
        <v>0.1408822932450626</v>
      </c>
      <c r="J580">
        <v>0.21606433888766749</v>
      </c>
      <c r="K580">
        <v>5.421610284189865E-2</v>
      </c>
      <c r="L580">
        <v>3.4120877329283927E-2</v>
      </c>
      <c r="M580">
        <v>9.5023848640275951E-2</v>
      </c>
      <c r="N580">
        <v>0.18171974259316601</v>
      </c>
      <c r="O580">
        <v>-0.23180076169278899</v>
      </c>
      <c r="P580">
        <v>-5.0081019099623043E-2</v>
      </c>
      <c r="Q580">
        <v>-0.14093857094099579</v>
      </c>
      <c r="R580">
        <v>5.4655491631573558E-2</v>
      </c>
      <c r="S580">
        <v>0.4294955778196427</v>
      </c>
      <c r="T580">
        <v>-0.52459948971555104</v>
      </c>
      <c r="U580">
        <v>-0.52338973411049328</v>
      </c>
      <c r="V580">
        <v>1.9568003662644951</v>
      </c>
      <c r="W580">
        <v>1.9560891579977979</v>
      </c>
      <c r="X580">
        <v>5.0557470414794498E-2</v>
      </c>
      <c r="Y580">
        <v>4.9683438151211477E-2</v>
      </c>
      <c r="Z580">
        <v>8.6412158746072318E-2</v>
      </c>
      <c r="AA580">
        <v>9.1928956518681285E-2</v>
      </c>
      <c r="AB580">
        <v>72.328164738268271</v>
      </c>
      <c r="AC580">
        <v>-0.492337055823585</v>
      </c>
      <c r="AD580">
        <v>1.9852548814981941</v>
      </c>
      <c r="AE580">
        <v>0.54289452623837953</v>
      </c>
      <c r="AF580">
        <v>0.54202049397479657</v>
      </c>
      <c r="AG580">
        <v>0.50109867411396869</v>
      </c>
      <c r="AH580">
        <v>1.8527436152727589E-2</v>
      </c>
      <c r="AI580">
        <v>87.366397411779658</v>
      </c>
      <c r="AJ580">
        <v>41.354025009491053</v>
      </c>
      <c r="AK580">
        <v>70.036047111153238</v>
      </c>
      <c r="AL580">
        <v>150.7091507628858</v>
      </c>
      <c r="AM580">
        <v>305.01256234299882</v>
      </c>
      <c r="AN580">
        <v>384.03522004552622</v>
      </c>
      <c r="AO580">
        <v>120.7352856900778</v>
      </c>
      <c r="AP580">
        <v>306.41699617761839</v>
      </c>
      <c r="AQ580">
        <v>21.00273376763522</v>
      </c>
      <c r="AR580">
        <v>5.0227776127097918</v>
      </c>
      <c r="AS580">
        <v>12.38289499306749</v>
      </c>
      <c r="AT580">
        <v>-18.00508992433096</v>
      </c>
      <c r="AU580">
        <v>-10.20967363287566</v>
      </c>
      <c r="AV580">
        <v>-7.7954162914553029</v>
      </c>
      <c r="AW580">
        <v>3.336295981794184</v>
      </c>
      <c r="AX580">
        <v>0.48430000000000001</v>
      </c>
      <c r="AY580">
        <v>4.3752000000000004</v>
      </c>
      <c r="AZ580">
        <v>3.8908999999999998</v>
      </c>
      <c r="BA580">
        <v>4.3752000000000004</v>
      </c>
      <c r="BB580">
        <v>0.94545881789048591</v>
      </c>
      <c r="BC580">
        <v>0.82979999999999998</v>
      </c>
      <c r="BD580">
        <v>0.95099999999999996</v>
      </c>
      <c r="BE580">
        <v>0.1212</v>
      </c>
      <c r="BF580">
        <v>0.82979999999999998</v>
      </c>
      <c r="BG580">
        <v>15.97025676558293</v>
      </c>
      <c r="BH580">
        <v>15.2258</v>
      </c>
      <c r="BI580">
        <v>29.735600000000002</v>
      </c>
      <c r="BJ580">
        <v>14.5098</v>
      </c>
      <c r="BK580">
        <v>29.735600000000002</v>
      </c>
      <c r="BL580">
        <v>8.7884324857289222</v>
      </c>
      <c r="BM580">
        <v>1.6558999999999999</v>
      </c>
      <c r="BN580">
        <v>20.081499999999998</v>
      </c>
      <c r="BO580">
        <v>18.425599999999999</v>
      </c>
      <c r="BP580">
        <v>1.6558999999999999</v>
      </c>
      <c r="BQ580">
        <v>4.4253759899538752</v>
      </c>
      <c r="BR580">
        <v>1.3520000000000001</v>
      </c>
      <c r="BS580">
        <v>12.5526</v>
      </c>
      <c r="BT580">
        <v>11.2006</v>
      </c>
      <c r="BU580">
        <v>1.3520000000000001</v>
      </c>
      <c r="BV580">
        <v>2.4298757748321989</v>
      </c>
      <c r="BW580">
        <v>-2.8273000000000001</v>
      </c>
      <c r="BX580">
        <v>3.2875999999999999</v>
      </c>
      <c r="BY580">
        <v>6.1148999999999996</v>
      </c>
      <c r="BZ580">
        <v>-0.66639999999999999</v>
      </c>
      <c r="CA580">
        <v>-6.8552517900437122</v>
      </c>
      <c r="CB580">
        <v>-15.555199999999999</v>
      </c>
      <c r="CC580">
        <v>-0.68559999999999999</v>
      </c>
      <c r="CD580">
        <v>14.8696</v>
      </c>
      <c r="CE580">
        <v>-0.68559999999999999</v>
      </c>
      <c r="CF580">
        <v>77.618223867907759</v>
      </c>
      <c r="CG580">
        <v>44.5</v>
      </c>
      <c r="CH580">
        <v>86.7</v>
      </c>
      <c r="CI580">
        <v>42.2</v>
      </c>
      <c r="CJ580">
        <v>44.5</v>
      </c>
      <c r="CK580">
        <v>23.402986626971849</v>
      </c>
      <c r="CL580">
        <v>11.7</v>
      </c>
      <c r="CM580">
        <v>29</v>
      </c>
      <c r="CN580">
        <v>17.3</v>
      </c>
      <c r="CO580">
        <v>11.7</v>
      </c>
      <c r="CP580">
        <v>71.042610095348635</v>
      </c>
      <c r="CQ580">
        <v>29.1</v>
      </c>
      <c r="CR580">
        <v>83</v>
      </c>
      <c r="CS580">
        <v>53.9</v>
      </c>
      <c r="CT580">
        <v>83</v>
      </c>
      <c r="CU580">
        <v>15.59475831065946</v>
      </c>
      <c r="CV580">
        <v>9.9</v>
      </c>
      <c r="CW580">
        <v>16.8</v>
      </c>
      <c r="CX580">
        <v>6.9</v>
      </c>
      <c r="CY580">
        <v>10.6</v>
      </c>
      <c r="CZ580">
        <v>47.844599428112112</v>
      </c>
      <c r="DA580">
        <v>17.100000000000001</v>
      </c>
      <c r="DB580">
        <v>128</v>
      </c>
      <c r="DC580">
        <v>110.9</v>
      </c>
      <c r="DD580">
        <v>17.100000000000001</v>
      </c>
      <c r="DE580">
        <v>5.7410675299014553</v>
      </c>
      <c r="DF580">
        <v>1.1000000000000001</v>
      </c>
      <c r="DG580">
        <v>16.600000000000001</v>
      </c>
      <c r="DH580">
        <v>15.5</v>
      </c>
      <c r="DI580">
        <v>1.1000000000000001</v>
      </c>
      <c r="DJ580">
        <v>0.25353289481850533</v>
      </c>
      <c r="DK580">
        <v>0.13287548521946849</v>
      </c>
      <c r="DL580">
        <v>0.2923128792987188</v>
      </c>
      <c r="DM580">
        <v>0.15943739407925031</v>
      </c>
      <c r="DN580">
        <v>0.13287548521946849</v>
      </c>
      <c r="DO580">
        <v>4.417880353740669</v>
      </c>
      <c r="DP580">
        <v>2.470469</v>
      </c>
      <c r="DQ580">
        <v>4.791423</v>
      </c>
      <c r="DR580">
        <v>2.320954</v>
      </c>
      <c r="DS580">
        <v>3.6788910000000001</v>
      </c>
      <c r="DT580">
        <v>6.7156193328889193</v>
      </c>
      <c r="DU580">
        <v>4.8625249999999998</v>
      </c>
      <c r="DV580">
        <v>7.223757</v>
      </c>
      <c r="DW580">
        <v>2.3612320000000002</v>
      </c>
      <c r="DX580">
        <v>4.8625249999999998</v>
      </c>
      <c r="DY580">
        <v>4.6069387619923887</v>
      </c>
      <c r="DZ580">
        <v>2.8068469999999999</v>
      </c>
      <c r="EA580">
        <v>4.9929959999999998</v>
      </c>
      <c r="EB580">
        <v>2.1861489999999999</v>
      </c>
      <c r="EC580">
        <v>3.8149600000000001</v>
      </c>
      <c r="ED580">
        <v>6.9393577899633918</v>
      </c>
      <c r="EE580">
        <v>5.8352029999999999</v>
      </c>
      <c r="EF580">
        <v>7.6187670000000001</v>
      </c>
      <c r="EG580">
        <v>1.7835639999999999</v>
      </c>
      <c r="EH580">
        <v>5.8352029999999999</v>
      </c>
      <c r="EI580">
        <v>5.9396003341891319</v>
      </c>
      <c r="EJ580">
        <v>5.4998310000000004</v>
      </c>
      <c r="EK580">
        <v>10.320266</v>
      </c>
      <c r="EL580">
        <v>4.8204349999999998</v>
      </c>
      <c r="EM580">
        <v>9.5057290000000005</v>
      </c>
      <c r="EN580">
        <v>46.349635495610578</v>
      </c>
      <c r="EO580">
        <v>23.992319999999999</v>
      </c>
      <c r="EP580">
        <v>47.758960000000002</v>
      </c>
      <c r="EQ580">
        <v>23.766639999999999</v>
      </c>
      <c r="ER580">
        <v>23.992319999999999</v>
      </c>
      <c r="ES580">
        <v>6.5708198169859049</v>
      </c>
      <c r="ET580">
        <v>5.5752800000000002</v>
      </c>
      <c r="EU580">
        <v>13.05452</v>
      </c>
      <c r="EV580">
        <v>7.4792399999999999</v>
      </c>
      <c r="EW580">
        <v>5.5752800000000002</v>
      </c>
      <c r="EX580">
        <v>39.778815678624682</v>
      </c>
      <c r="EY580">
        <v>18.41704</v>
      </c>
      <c r="EZ580">
        <v>42.183680000000003</v>
      </c>
      <c r="FA580">
        <v>23.766639999999999</v>
      </c>
      <c r="FB580">
        <v>18.41704</v>
      </c>
      <c r="FC580">
        <v>0.79837484218598609</v>
      </c>
      <c r="FD580">
        <v>0.41326893920211488</v>
      </c>
      <c r="FE580">
        <v>0.82265052886074552</v>
      </c>
      <c r="FF580">
        <v>0.40938158965863058</v>
      </c>
      <c r="FG580">
        <v>0.41326893920211488</v>
      </c>
      <c r="FH580">
        <v>6.62230644462083</v>
      </c>
      <c r="FI580">
        <v>2.464140447956662</v>
      </c>
      <c r="FJ580">
        <v>7.5661993657717641</v>
      </c>
      <c r="FK580">
        <v>5.1020589178151026</v>
      </c>
      <c r="FL580">
        <v>3.3033390251251959</v>
      </c>
      <c r="FM580">
        <v>37.781010384383713</v>
      </c>
      <c r="FN580">
        <v>35.090000000000003</v>
      </c>
      <c r="FO580">
        <v>41.69</v>
      </c>
      <c r="FP580">
        <v>6.5999999999999943</v>
      </c>
      <c r="FQ580">
        <v>36.04</v>
      </c>
      <c r="FR580">
        <v>380.1309988375254</v>
      </c>
      <c r="FS580">
        <v>328.03330999999997</v>
      </c>
      <c r="FT580">
        <v>384.10316999999998</v>
      </c>
      <c r="FU580">
        <v>56.069860000000013</v>
      </c>
      <c r="FV580">
        <v>328.03330999999997</v>
      </c>
      <c r="FW580">
        <v>0.72693340601374523</v>
      </c>
      <c r="FX580">
        <v>0.71977899999999995</v>
      </c>
      <c r="FY580">
        <v>0.82929799999999998</v>
      </c>
      <c r="FZ580">
        <v>0.10951900000000001</v>
      </c>
      <c r="GA580">
        <v>0.82929799999999998</v>
      </c>
      <c r="GB580">
        <v>12</v>
      </c>
      <c r="GC580">
        <v>25</v>
      </c>
    </row>
    <row r="581" spans="1:185" x14ac:dyDescent="0.3">
      <c r="A581" s="36" t="s">
        <v>2428</v>
      </c>
      <c r="B581">
        <v>-2.970049943553655E-2</v>
      </c>
      <c r="C581">
        <v>1.9858069262872371</v>
      </c>
      <c r="D581">
        <v>1.8343623673565901</v>
      </c>
      <c r="E581">
        <v>-0.95011779495176496</v>
      </c>
      <c r="F581">
        <v>-0.52751992241773815</v>
      </c>
      <c r="G581">
        <v>1.4776340524262379</v>
      </c>
      <c r="H581">
        <v>-54.136506495118212</v>
      </c>
      <c r="I581">
        <v>0.21515589768978449</v>
      </c>
      <c r="J581">
        <v>0.1698004565869293</v>
      </c>
      <c r="K581">
        <v>0.1205798333096906</v>
      </c>
      <c r="L581">
        <v>1.78613636602695E-2</v>
      </c>
      <c r="M581">
        <v>9.7877359947997442E-2</v>
      </c>
      <c r="N581">
        <v>0.18312789244319791</v>
      </c>
      <c r="O581">
        <v>-0.23121978937333301</v>
      </c>
      <c r="P581">
        <v>-4.8091896930135131E-2</v>
      </c>
      <c r="Q581">
        <v>-0.13965707220078019</v>
      </c>
      <c r="R581">
        <v>5.3276484075728298E-2</v>
      </c>
      <c r="S581">
        <v>0.57314091905357245</v>
      </c>
      <c r="T581">
        <v>-0.53842921257198051</v>
      </c>
      <c r="U581">
        <v>-0.51381897070272708</v>
      </c>
      <c r="V581">
        <v>1.95523576367389</v>
      </c>
      <c r="W581">
        <v>1.9441078626071191</v>
      </c>
      <c r="X581">
        <v>0.1006395267607699</v>
      </c>
      <c r="Y581">
        <v>5.6758602924655163E-2</v>
      </c>
      <c r="Z581">
        <v>7.6381901214463241E-2</v>
      </c>
      <c r="AA581">
        <v>9.7235182397118244E-2</v>
      </c>
      <c r="AB581">
        <v>63.178739927470993</v>
      </c>
      <c r="AC581">
        <v>-0.45921385625980587</v>
      </c>
      <c r="AD581">
        <v>1.9568191518232749</v>
      </c>
      <c r="AE581">
        <v>0.55985338302057586</v>
      </c>
      <c r="AF581">
        <v>0.515972459184461</v>
      </c>
      <c r="AG581">
        <v>0.55872874551667573</v>
      </c>
      <c r="AH581">
        <v>1.693163980334619E-2</v>
      </c>
      <c r="AI581">
        <v>163.26672422854551</v>
      </c>
      <c r="AJ581">
        <v>39.245522750093564</v>
      </c>
      <c r="AK581">
        <v>172.69703223497399</v>
      </c>
      <c r="AL581">
        <v>277.85760193777168</v>
      </c>
      <c r="AM581">
        <v>281.37774480559102</v>
      </c>
      <c r="AN581">
        <v>355.26661840324152</v>
      </c>
      <c r="AO581">
        <v>128.65309403671</v>
      </c>
      <c r="AP581">
        <v>294.75616977701389</v>
      </c>
      <c r="AQ581">
        <v>20.688276496667779</v>
      </c>
      <c r="AR581">
        <v>4.7424027786880387</v>
      </c>
      <c r="AS581">
        <v>12.31460054600533</v>
      </c>
      <c r="AT581">
        <v>-16.28174420647683</v>
      </c>
      <c r="AU581">
        <v>-8.8656018532337928</v>
      </c>
      <c r="AV581">
        <v>-7.4161423532430417</v>
      </c>
      <c r="AW581">
        <v>1.630850798041632</v>
      </c>
      <c r="AX581">
        <v>0.94830000000000003</v>
      </c>
      <c r="AY581">
        <v>4.0182000000000002</v>
      </c>
      <c r="AZ581">
        <v>3.0699000000000001</v>
      </c>
      <c r="BA581">
        <v>4.0182000000000002</v>
      </c>
      <c r="BB581">
        <v>0.93253840701461388</v>
      </c>
      <c r="BC581">
        <v>0.87019999999999997</v>
      </c>
      <c r="BD581">
        <v>0.95389999999999997</v>
      </c>
      <c r="BE581">
        <v>8.3699999999999997E-2</v>
      </c>
      <c r="BF581">
        <v>0.87019999999999997</v>
      </c>
      <c r="BG581">
        <v>17.5759451473929</v>
      </c>
      <c r="BH581">
        <v>14.431100000000001</v>
      </c>
      <c r="BI581">
        <v>25.424900000000001</v>
      </c>
      <c r="BJ581">
        <v>10.9938</v>
      </c>
      <c r="BK581">
        <v>25.424900000000001</v>
      </c>
      <c r="BL581">
        <v>15.40927808385192</v>
      </c>
      <c r="BM581">
        <v>11.866400000000001</v>
      </c>
      <c r="BN581">
        <v>20.874300000000002</v>
      </c>
      <c r="BO581">
        <v>9.0079000000000011</v>
      </c>
      <c r="BP581">
        <v>13.1442</v>
      </c>
      <c r="BQ581">
        <v>10.74240247599568</v>
      </c>
      <c r="BR581">
        <v>8.0648999999999997</v>
      </c>
      <c r="BS581">
        <v>13.329700000000001</v>
      </c>
      <c r="BT581">
        <v>5.264800000000001</v>
      </c>
      <c r="BU581">
        <v>9.1036999999999999</v>
      </c>
      <c r="BV581">
        <v>-0.26245104991085189</v>
      </c>
      <c r="BW581">
        <v>-3.4195000000000002</v>
      </c>
      <c r="BX581">
        <v>3.5352000000000001</v>
      </c>
      <c r="BY581">
        <v>6.9547000000000008</v>
      </c>
      <c r="BZ581">
        <v>0.37030000000000002</v>
      </c>
      <c r="CA581">
        <v>-10.479951426084829</v>
      </c>
      <c r="CB581">
        <v>-15.863099999999999</v>
      </c>
      <c r="CC581">
        <v>-6.3491999999999997</v>
      </c>
      <c r="CD581">
        <v>9.5138999999999996</v>
      </c>
      <c r="CE581">
        <v>-9.4740000000000002</v>
      </c>
      <c r="CF581">
        <v>60.510448626227692</v>
      </c>
      <c r="CG581">
        <v>48.7</v>
      </c>
      <c r="CH581">
        <v>69.2</v>
      </c>
      <c r="CI581">
        <v>20.5</v>
      </c>
      <c r="CJ581">
        <v>48.7</v>
      </c>
      <c r="CK581">
        <v>20.383355575423931</v>
      </c>
      <c r="CL581">
        <v>16.3</v>
      </c>
      <c r="CM581">
        <v>25.2</v>
      </c>
      <c r="CN581">
        <v>8.8999999999999986</v>
      </c>
      <c r="CO581">
        <v>17.2</v>
      </c>
      <c r="CP581">
        <v>40.040794617906563</v>
      </c>
      <c r="CQ581">
        <v>27.1</v>
      </c>
      <c r="CR581">
        <v>58.2</v>
      </c>
      <c r="CS581">
        <v>31.1</v>
      </c>
      <c r="CT581">
        <v>58.2</v>
      </c>
      <c r="CU581">
        <v>10.86980313512025</v>
      </c>
      <c r="CV581">
        <v>9.1999999999999993</v>
      </c>
      <c r="CW581">
        <v>12.3</v>
      </c>
      <c r="CX581">
        <v>3.100000000000001</v>
      </c>
      <c r="CY581">
        <v>9.6999999999999993</v>
      </c>
      <c r="CZ581">
        <v>85.293794395812412</v>
      </c>
      <c r="DA581">
        <v>58.3</v>
      </c>
      <c r="DB581">
        <v>119</v>
      </c>
      <c r="DC581">
        <v>60.7</v>
      </c>
      <c r="DD581">
        <v>77.8</v>
      </c>
      <c r="DE581">
        <v>8.6726063853210427</v>
      </c>
      <c r="DF581">
        <v>5.5</v>
      </c>
      <c r="DG581">
        <v>13.3</v>
      </c>
      <c r="DH581">
        <v>7.8000000000000007</v>
      </c>
      <c r="DI581">
        <v>6.7</v>
      </c>
      <c r="DJ581">
        <v>0.20574211262817091</v>
      </c>
      <c r="DK581">
        <v>0.15977690288713911</v>
      </c>
      <c r="DL581">
        <v>0.24187347081440061</v>
      </c>
      <c r="DM581">
        <v>8.2096567927261443E-2</v>
      </c>
      <c r="DN581">
        <v>0.15977690288713911</v>
      </c>
      <c r="DO581">
        <v>3.3666975379985882</v>
      </c>
      <c r="DP581">
        <v>2.9585189999999999</v>
      </c>
      <c r="DQ581">
        <v>4.3235789999999996</v>
      </c>
      <c r="DR581">
        <v>1.3650599999999999</v>
      </c>
      <c r="DS581">
        <v>3.159122</v>
      </c>
      <c r="DT581">
        <v>7.0367540978669787</v>
      </c>
      <c r="DU581">
        <v>6.1549069999999997</v>
      </c>
      <c r="DV581">
        <v>7.1261419999999998</v>
      </c>
      <c r="DW581">
        <v>0.97123500000000007</v>
      </c>
      <c r="DX581">
        <v>6.1549069999999997</v>
      </c>
      <c r="DY581">
        <v>3.5243351902679949</v>
      </c>
      <c r="DZ581">
        <v>2.9585189999999999</v>
      </c>
      <c r="EA581">
        <v>4.5429570000000004</v>
      </c>
      <c r="EB581">
        <v>1.584438</v>
      </c>
      <c r="EC581">
        <v>3.4949539999999999</v>
      </c>
      <c r="ED581">
        <v>7.3709830223996926</v>
      </c>
      <c r="EE581">
        <v>6.5991569999999999</v>
      </c>
      <c r="EF581">
        <v>7.5093199999999998</v>
      </c>
      <c r="EG581">
        <v>0.91016299999999983</v>
      </c>
      <c r="EH581">
        <v>6.5991569999999999</v>
      </c>
      <c r="EI581">
        <v>8.6412226563766001</v>
      </c>
      <c r="EJ581">
        <v>6.0801559999999997</v>
      </c>
      <c r="EK581">
        <v>10.197333</v>
      </c>
      <c r="EL581">
        <v>4.1171770000000008</v>
      </c>
      <c r="EM581">
        <v>10.111212999999999</v>
      </c>
      <c r="EN581">
        <v>30.718546442389691</v>
      </c>
      <c r="EO581">
        <v>21.278649999999999</v>
      </c>
      <c r="EP581">
        <v>40.550960000000003</v>
      </c>
      <c r="EQ581">
        <v>19.272310000000001</v>
      </c>
      <c r="ER581">
        <v>21.278649999999999</v>
      </c>
      <c r="ES581">
        <v>7.8281802025041687</v>
      </c>
      <c r="ET581">
        <v>6.9973999999999998</v>
      </c>
      <c r="EU581">
        <v>9.2291899999999991</v>
      </c>
      <c r="EV581">
        <v>2.2317899999999988</v>
      </c>
      <c r="EW581">
        <v>8.9360900000000001</v>
      </c>
      <c r="EX581">
        <v>22.89036623988552</v>
      </c>
      <c r="EY581">
        <v>12.342560000000001</v>
      </c>
      <c r="EZ581">
        <v>33.073560000000001</v>
      </c>
      <c r="FA581">
        <v>20.731000000000002</v>
      </c>
      <c r="FB581">
        <v>12.342560000000001</v>
      </c>
      <c r="FC581">
        <v>0.573002444373784</v>
      </c>
      <c r="FD581">
        <v>0.39691716812970762</v>
      </c>
      <c r="FE581">
        <v>0.75640946244902996</v>
      </c>
      <c r="FF581">
        <v>0.35949229431932228</v>
      </c>
      <c r="FG581">
        <v>0.39691716812970762</v>
      </c>
      <c r="FH581">
        <v>2.9935059411915259</v>
      </c>
      <c r="FI581">
        <v>1.381203636042162</v>
      </c>
      <c r="FJ581">
        <v>4.4356709185692047</v>
      </c>
      <c r="FK581">
        <v>3.0544672825270429</v>
      </c>
      <c r="FL581">
        <v>1.381203636042162</v>
      </c>
      <c r="FM581">
        <v>37.281843818362987</v>
      </c>
      <c r="FN581">
        <v>33.82</v>
      </c>
      <c r="FO581">
        <v>38.06</v>
      </c>
      <c r="FP581">
        <v>4.240000000000002</v>
      </c>
      <c r="FQ581">
        <v>34.1</v>
      </c>
      <c r="FR581">
        <v>345.14413601339658</v>
      </c>
      <c r="FS581">
        <v>320.68043</v>
      </c>
      <c r="FT581">
        <v>358.09012999999999</v>
      </c>
      <c r="FU581">
        <v>37.409699999999987</v>
      </c>
      <c r="FV581">
        <v>320.68043</v>
      </c>
      <c r="FW581">
        <v>0.76124951464798363</v>
      </c>
      <c r="FX581">
        <v>0.735622</v>
      </c>
      <c r="FY581">
        <v>0.81395200000000001</v>
      </c>
      <c r="FZ581">
        <v>7.8330000000000011E-2</v>
      </c>
      <c r="GA581">
        <v>0.81395200000000001</v>
      </c>
      <c r="GB581">
        <v>9</v>
      </c>
      <c r="GC581">
        <v>16</v>
      </c>
    </row>
    <row r="582" spans="1:185" x14ac:dyDescent="0.3">
      <c r="A582" s="36" t="s">
        <v>2431</v>
      </c>
      <c r="B582">
        <v>-4.08263085235155E-2</v>
      </c>
      <c r="C582">
        <v>1.860602700226742</v>
      </c>
      <c r="D582">
        <v>2.0118915661294992</v>
      </c>
      <c r="E582">
        <v>-0.84550622791160335</v>
      </c>
      <c r="F582">
        <v>-0.79693493183598219</v>
      </c>
      <c r="G582">
        <v>1.642467101431863</v>
      </c>
      <c r="H582">
        <v>-54.106161913219267</v>
      </c>
      <c r="I582">
        <v>0.67905278450674855</v>
      </c>
      <c r="J582">
        <v>0.49926023388664492</v>
      </c>
      <c r="K582">
        <v>0.39676456552254868</v>
      </c>
      <c r="L582">
        <v>0.26403376710864501</v>
      </c>
      <c r="M582">
        <v>0.27445027659394422</v>
      </c>
      <c r="N582">
        <v>0.27745739978774397</v>
      </c>
      <c r="O582">
        <v>-0.25427099371843392</v>
      </c>
      <c r="P582">
        <v>2.318640606930996E-2</v>
      </c>
      <c r="Q582">
        <v>-0.1155455191502034</v>
      </c>
      <c r="R582">
        <v>2.4057737189471781E-2</v>
      </c>
      <c r="S582">
        <v>1.5305150219236709</v>
      </c>
      <c r="T582">
        <v>-0.73549565738255995</v>
      </c>
      <c r="U582">
        <v>-0.70788761673201017</v>
      </c>
      <c r="V582">
        <v>1.970092002442424</v>
      </c>
      <c r="W582">
        <v>1.9671772517507771</v>
      </c>
      <c r="X582">
        <v>0.23511276950255311</v>
      </c>
      <c r="Y582">
        <v>0.20840317228865871</v>
      </c>
      <c r="Z582">
        <v>7.7686494658016081E-2</v>
      </c>
      <c r="AA582">
        <v>9.2159104040824003E-2</v>
      </c>
      <c r="AB582">
        <v>64.423416931238449</v>
      </c>
      <c r="AC582">
        <v>-0.42340767014532932</v>
      </c>
      <c r="AD582">
        <v>1.9658341607546219</v>
      </c>
      <c r="AE582">
        <v>0.65852043964788254</v>
      </c>
      <c r="AF582">
        <v>0.61924616846982383</v>
      </c>
      <c r="AG582">
        <v>0.74960891861042012</v>
      </c>
      <c r="AH582">
        <v>2.4971149745989608E-2</v>
      </c>
      <c r="AI582">
        <v>117.425308192221</v>
      </c>
      <c r="AJ582">
        <v>28.20622688679186</v>
      </c>
      <c r="AK582">
        <v>50.392872235700693</v>
      </c>
      <c r="AL582">
        <v>273.67682613769063</v>
      </c>
      <c r="AM582">
        <v>206.68384845132181</v>
      </c>
      <c r="AN582">
        <v>313.96312215753733</v>
      </c>
      <c r="AO582">
        <v>98.14777306258884</v>
      </c>
      <c r="AP582">
        <v>268.39083791835611</v>
      </c>
      <c r="AQ582">
        <v>18.668099525711661</v>
      </c>
      <c r="AR582">
        <v>4.4140315018217224</v>
      </c>
      <c r="AS582">
        <v>11.817243182263031</v>
      </c>
      <c r="AT582">
        <v>-11.837788944381581</v>
      </c>
      <c r="AU582">
        <v>-7.7105204912371352</v>
      </c>
      <c r="AV582">
        <v>-4.127268453144441</v>
      </c>
      <c r="AW582">
        <v>1.474085541161853</v>
      </c>
      <c r="AX582">
        <v>0.32600000000000001</v>
      </c>
      <c r="AY582">
        <v>2.5922999999999998</v>
      </c>
      <c r="AZ582">
        <v>2.2663000000000002</v>
      </c>
      <c r="BA582">
        <v>2.5922999999999998</v>
      </c>
      <c r="BB582">
        <v>0.95219417067526757</v>
      </c>
      <c r="BC582">
        <v>0.91979999999999995</v>
      </c>
      <c r="BD582">
        <v>0.97950000000000004</v>
      </c>
      <c r="BE582">
        <v>5.9700000000000093E-2</v>
      </c>
      <c r="BF582">
        <v>0.91979999999999995</v>
      </c>
      <c r="BG582">
        <v>14.730599560388219</v>
      </c>
      <c r="BH582">
        <v>9.6918000000000006</v>
      </c>
      <c r="BI582">
        <v>19.371099999999998</v>
      </c>
      <c r="BJ582">
        <v>9.6792999999999978</v>
      </c>
      <c r="BK582">
        <v>19.371099999999998</v>
      </c>
      <c r="BL582">
        <v>5.4571394722079107</v>
      </c>
      <c r="BM582">
        <v>3.617</v>
      </c>
      <c r="BN582">
        <v>7.6820000000000004</v>
      </c>
      <c r="BO582">
        <v>4.0650000000000004</v>
      </c>
      <c r="BP582">
        <v>5.1143000000000001</v>
      </c>
      <c r="BQ582">
        <v>2.8251495817775978</v>
      </c>
      <c r="BR582">
        <v>1.5628</v>
      </c>
      <c r="BS582">
        <v>5.6657999999999999</v>
      </c>
      <c r="BT582">
        <v>4.1029999999999998</v>
      </c>
      <c r="BU582">
        <v>3.6425999999999998</v>
      </c>
      <c r="BV582">
        <v>1.563030494666956</v>
      </c>
      <c r="BW582">
        <v>-0.50249999999999995</v>
      </c>
      <c r="BX582">
        <v>3.0205000000000002</v>
      </c>
      <c r="BY582">
        <v>3.5230000000000001</v>
      </c>
      <c r="BZ582">
        <v>-5.3100000000000001E-2</v>
      </c>
      <c r="CA582">
        <v>-4.3882054740057974</v>
      </c>
      <c r="CB582">
        <v>-6.0598000000000001</v>
      </c>
      <c r="CC582">
        <v>-2.9514999999999998</v>
      </c>
      <c r="CD582">
        <v>3.1082999999999998</v>
      </c>
      <c r="CE582">
        <v>-3.5895000000000001</v>
      </c>
      <c r="CF582">
        <v>45.572284239181187</v>
      </c>
      <c r="CG582">
        <v>41.9</v>
      </c>
      <c r="CH582">
        <v>80.900000000000006</v>
      </c>
      <c r="CI582">
        <v>39.000000000000007</v>
      </c>
      <c r="CJ582">
        <v>41.9</v>
      </c>
      <c r="CK582">
        <v>14.49101892611645</v>
      </c>
      <c r="CL582">
        <v>13.5</v>
      </c>
      <c r="CM582">
        <v>28.2</v>
      </c>
      <c r="CN582">
        <v>14.7</v>
      </c>
      <c r="CO582">
        <v>13.5</v>
      </c>
      <c r="CP582">
        <v>54.631680328824856</v>
      </c>
      <c r="CQ582">
        <v>23.8</v>
      </c>
      <c r="CR582">
        <v>64.400000000000006</v>
      </c>
      <c r="CS582">
        <v>40.600000000000009</v>
      </c>
      <c r="CT582">
        <v>56.6</v>
      </c>
      <c r="CU582">
        <v>9.1346438873554696</v>
      </c>
      <c r="CV582">
        <v>9.1</v>
      </c>
      <c r="CW582">
        <v>18.600000000000001</v>
      </c>
      <c r="CX582">
        <v>9.5000000000000018</v>
      </c>
      <c r="CY582">
        <v>9.1</v>
      </c>
      <c r="CZ582">
        <v>31.086555449440571</v>
      </c>
      <c r="DA582">
        <v>22.8</v>
      </c>
      <c r="DB582">
        <v>77.400000000000006</v>
      </c>
      <c r="DC582">
        <v>54.600000000000009</v>
      </c>
      <c r="DD582">
        <v>29.7</v>
      </c>
      <c r="DE582">
        <v>4.509752453229428</v>
      </c>
      <c r="DF582">
        <v>1.7</v>
      </c>
      <c r="DG582">
        <v>17.7</v>
      </c>
      <c r="DH582">
        <v>16</v>
      </c>
      <c r="DI582">
        <v>4.4000000000000004</v>
      </c>
      <c r="DJ582">
        <v>0.16980935310213191</v>
      </c>
      <c r="DK582">
        <v>0.15415746872700509</v>
      </c>
      <c r="DL582">
        <v>0.34750859106529208</v>
      </c>
      <c r="DM582">
        <v>0.193351122338287</v>
      </c>
      <c r="DN582">
        <v>0.15415746872700509</v>
      </c>
      <c r="DO582">
        <v>3.8390625283124789</v>
      </c>
      <c r="DP582">
        <v>3.3567279999999999</v>
      </c>
      <c r="DQ582">
        <v>4.7558809999999996</v>
      </c>
      <c r="DR582">
        <v>1.3991530000000001</v>
      </c>
      <c r="DS582">
        <v>3.5934490000000001</v>
      </c>
      <c r="DT582">
        <v>6.4457743742421112</v>
      </c>
      <c r="DU582">
        <v>5.6304720000000001</v>
      </c>
      <c r="DV582">
        <v>6.8013130000000004</v>
      </c>
      <c r="DW582">
        <v>1.170841</v>
      </c>
      <c r="DX582">
        <v>6.727684</v>
      </c>
      <c r="DY582">
        <v>4.3598709099747497</v>
      </c>
      <c r="DZ582">
        <v>3.3567279999999999</v>
      </c>
      <c r="EA582">
        <v>4.7558809999999996</v>
      </c>
      <c r="EB582">
        <v>1.3991530000000001</v>
      </c>
      <c r="EC582">
        <v>4.4550590000000003</v>
      </c>
      <c r="ED582">
        <v>6.83863982056761</v>
      </c>
      <c r="EE582">
        <v>6.2403269999999997</v>
      </c>
      <c r="EF582">
        <v>7.0865910000000003</v>
      </c>
      <c r="EG582">
        <v>0.84626400000000057</v>
      </c>
      <c r="EH582">
        <v>7.0441820000000002</v>
      </c>
      <c r="EI582">
        <v>7.8702312769483607</v>
      </c>
      <c r="EJ582">
        <v>5.052683</v>
      </c>
      <c r="EK582">
        <v>8.6040759999999992</v>
      </c>
      <c r="EL582">
        <v>3.5513929999999991</v>
      </c>
      <c r="EM582">
        <v>7.6263560000000004</v>
      </c>
      <c r="EN582">
        <v>25.345006731228729</v>
      </c>
      <c r="EO582">
        <v>20.545999999999999</v>
      </c>
      <c r="EP582">
        <v>33.550310000000003</v>
      </c>
      <c r="EQ582">
        <v>13.00431</v>
      </c>
      <c r="ER582">
        <v>26.135190000000001</v>
      </c>
      <c r="ES582">
        <v>7.498688073703752</v>
      </c>
      <c r="ET582">
        <v>7.4829499999999998</v>
      </c>
      <c r="EU582">
        <v>14.48542</v>
      </c>
      <c r="EV582">
        <v>7.0024699999999998</v>
      </c>
      <c r="EW582">
        <v>7.5372899999999996</v>
      </c>
      <c r="EX582">
        <v>17.846318657524979</v>
      </c>
      <c r="EY582">
        <v>13.030749999999999</v>
      </c>
      <c r="EZ582">
        <v>21.769079999999999</v>
      </c>
      <c r="FA582">
        <v>8.7383299999999995</v>
      </c>
      <c r="FB582">
        <v>18.597899999999999</v>
      </c>
      <c r="FC582">
        <v>0.5733218826856098</v>
      </c>
      <c r="FD582">
        <v>0.46476497428365321</v>
      </c>
      <c r="FE582">
        <v>0.75893161512501672</v>
      </c>
      <c r="FF582">
        <v>0.29416664084136351</v>
      </c>
      <c r="FG582">
        <v>0.59119638412578557</v>
      </c>
      <c r="FH582">
        <v>2.3802764762876789</v>
      </c>
      <c r="FI582">
        <v>1.007680826651902</v>
      </c>
      <c r="FJ582">
        <v>2.6073113852217591</v>
      </c>
      <c r="FK582">
        <v>1.5996305585698569</v>
      </c>
      <c r="FL582">
        <v>2.467451829503708</v>
      </c>
      <c r="FM582">
        <v>35.231042951809521</v>
      </c>
      <c r="FN582">
        <v>31.15</v>
      </c>
      <c r="FO582">
        <v>36.619999999999997</v>
      </c>
      <c r="FP582">
        <v>5.4699999999999989</v>
      </c>
      <c r="FQ582">
        <v>32.07</v>
      </c>
      <c r="FR582">
        <v>344.15486496354561</v>
      </c>
      <c r="FS582">
        <v>331.71670999999998</v>
      </c>
      <c r="FT582">
        <v>357.09426000000002</v>
      </c>
      <c r="FU582">
        <v>25.377550000000038</v>
      </c>
      <c r="FV582">
        <v>337.97032999999999</v>
      </c>
      <c r="FW582">
        <v>0.74586655805821289</v>
      </c>
      <c r="FX582">
        <v>0.72012600000000004</v>
      </c>
      <c r="FY582">
        <v>0.76960300000000004</v>
      </c>
      <c r="FZ582">
        <v>4.9476999999999993E-2</v>
      </c>
      <c r="GA582">
        <v>0.75719099999999995</v>
      </c>
      <c r="GB582">
        <v>21</v>
      </c>
      <c r="GC582">
        <v>301</v>
      </c>
    </row>
    <row r="583" spans="1:185" x14ac:dyDescent="0.3">
      <c r="A583" s="36" t="s">
        <v>2434</v>
      </c>
      <c r="B583">
        <v>-4.161370618461542E-2</v>
      </c>
      <c r="C583">
        <v>1.8586439988294721</v>
      </c>
      <c r="D583">
        <v>1.989290217088882</v>
      </c>
      <c r="E583">
        <v>-0.82490501904443125</v>
      </c>
      <c r="F583">
        <v>-0.79922420387030824</v>
      </c>
      <c r="G583">
        <v>1.6241234006515619</v>
      </c>
      <c r="H583">
        <v>-54.107286143995623</v>
      </c>
      <c r="I583">
        <v>0.60376378768227601</v>
      </c>
      <c r="J583">
        <v>0.48513711961966549</v>
      </c>
      <c r="K583">
        <v>0.39622185555431388</v>
      </c>
      <c r="L583">
        <v>0.26209447443043132</v>
      </c>
      <c r="M583">
        <v>0.27375539564701629</v>
      </c>
      <c r="N583">
        <v>0.27508645729506281</v>
      </c>
      <c r="O583">
        <v>-0.25111027821889442</v>
      </c>
      <c r="P583">
        <v>2.3976179076168402E-2</v>
      </c>
      <c r="Q583">
        <v>-0.1135706210167383</v>
      </c>
      <c r="R583">
        <v>2.344926591960772E-2</v>
      </c>
      <c r="S583">
        <v>1.5278631177361</v>
      </c>
      <c r="T583">
        <v>-0.73851879926837161</v>
      </c>
      <c r="U583">
        <v>-0.71807908082907013</v>
      </c>
      <c r="V583">
        <v>1.976115614156629</v>
      </c>
      <c r="W583">
        <v>1.97540455226098</v>
      </c>
      <c r="X583">
        <v>0.2183855019388819</v>
      </c>
      <c r="Y583">
        <v>0.20597475608214391</v>
      </c>
      <c r="Z583">
        <v>7.991961189365826E-2</v>
      </c>
      <c r="AA583">
        <v>9.1545680094574172E-2</v>
      </c>
      <c r="AB583">
        <v>64.541083148874364</v>
      </c>
      <c r="AC583">
        <v>-0.42245909594515391</v>
      </c>
      <c r="AD583">
        <v>1.9665782460375441</v>
      </c>
      <c r="AE583">
        <v>0.64084459788403569</v>
      </c>
      <c r="AF583">
        <v>0.62825458813435364</v>
      </c>
      <c r="AG583">
        <v>0.75396923705284868</v>
      </c>
      <c r="AH583">
        <v>2.617916473985232E-2</v>
      </c>
      <c r="AI583">
        <v>114.09824827033729</v>
      </c>
      <c r="AJ583">
        <v>24.45582854244244</v>
      </c>
      <c r="AK583">
        <v>48.647397599835642</v>
      </c>
      <c r="AL583">
        <v>269.19153102318131</v>
      </c>
      <c r="AM583">
        <v>244.11391070508759</v>
      </c>
      <c r="AN583">
        <v>361.29705549346272</v>
      </c>
      <c r="AO583">
        <v>114.4745280081858</v>
      </c>
      <c r="AP583">
        <v>314.26985626689248</v>
      </c>
      <c r="AQ583">
        <v>18.934344944586481</v>
      </c>
      <c r="AR583">
        <v>4.2659779887485678</v>
      </c>
      <c r="AS583">
        <v>11.93290923896739</v>
      </c>
      <c r="AT583">
        <v>-13.66797575371605</v>
      </c>
      <c r="AU583">
        <v>-9.082102553029431</v>
      </c>
      <c r="AV583">
        <v>-4.5858732006866196</v>
      </c>
      <c r="AW583">
        <v>1.6936922725662731</v>
      </c>
      <c r="AX583">
        <v>0.42399999999999999</v>
      </c>
      <c r="AY583">
        <v>2.5064000000000002</v>
      </c>
      <c r="AZ583">
        <v>2.0823999999999998</v>
      </c>
      <c r="BA583">
        <v>1.8024</v>
      </c>
      <c r="BB583">
        <v>0.95244708166343905</v>
      </c>
      <c r="BC583">
        <v>0.93530000000000002</v>
      </c>
      <c r="BD583">
        <v>0.97929999999999995</v>
      </c>
      <c r="BE583">
        <v>4.3999999999999928E-2</v>
      </c>
      <c r="BF583">
        <v>0.9516</v>
      </c>
      <c r="BG583">
        <v>14.6439052364505</v>
      </c>
      <c r="BH583">
        <v>9.7335999999999991</v>
      </c>
      <c r="BI583">
        <v>17.437100000000001</v>
      </c>
      <c r="BJ583">
        <v>7.7035000000000018</v>
      </c>
      <c r="BK583">
        <v>14.7745</v>
      </c>
      <c r="BL583">
        <v>6.5990025261745826</v>
      </c>
      <c r="BM583">
        <v>3.5956000000000001</v>
      </c>
      <c r="BN583">
        <v>8.6536000000000008</v>
      </c>
      <c r="BO583">
        <v>5.0580000000000007</v>
      </c>
      <c r="BP583">
        <v>6.6936999999999998</v>
      </c>
      <c r="BQ583">
        <v>3.0701960190886912</v>
      </c>
      <c r="BR583">
        <v>1.4919</v>
      </c>
      <c r="BS583">
        <v>6.1505999999999998</v>
      </c>
      <c r="BT583">
        <v>4.6586999999999996</v>
      </c>
      <c r="BU583">
        <v>3.0205000000000002</v>
      </c>
      <c r="BV583">
        <v>2.2771234098410829</v>
      </c>
      <c r="BW583">
        <v>-2.0558000000000001</v>
      </c>
      <c r="BX583">
        <v>3.5226000000000002</v>
      </c>
      <c r="BY583">
        <v>5.5784000000000002</v>
      </c>
      <c r="BZ583">
        <v>2.4344999999999999</v>
      </c>
      <c r="CA583">
        <v>-5.3472932132209836</v>
      </c>
      <c r="CB583">
        <v>-7.0655999999999999</v>
      </c>
      <c r="CC583">
        <v>-2.9355000000000002</v>
      </c>
      <c r="CD583">
        <v>4.1300999999999997</v>
      </c>
      <c r="CE583">
        <v>-5.4549000000000003</v>
      </c>
      <c r="CF583">
        <v>47.027199226570133</v>
      </c>
      <c r="CG583">
        <v>46</v>
      </c>
      <c r="CH583">
        <v>80.900000000000006</v>
      </c>
      <c r="CI583">
        <v>34.900000000000013</v>
      </c>
      <c r="CJ583">
        <v>46</v>
      </c>
      <c r="CK583">
        <v>15.282068196296009</v>
      </c>
      <c r="CL583">
        <v>13.7</v>
      </c>
      <c r="CM583">
        <v>32.1</v>
      </c>
      <c r="CN583">
        <v>18.399999999999999</v>
      </c>
      <c r="CO583">
        <v>15.4</v>
      </c>
      <c r="CP583">
        <v>60.041186705396647</v>
      </c>
      <c r="CQ583">
        <v>20</v>
      </c>
      <c r="CR583">
        <v>74.7</v>
      </c>
      <c r="CS583">
        <v>54.7</v>
      </c>
      <c r="CT583">
        <v>69.3</v>
      </c>
      <c r="CU583">
        <v>9.4635797711244596</v>
      </c>
      <c r="CV583">
        <v>9</v>
      </c>
      <c r="CW583">
        <v>19.100000000000001</v>
      </c>
      <c r="CX583">
        <v>10.1</v>
      </c>
      <c r="CY583">
        <v>9.1</v>
      </c>
      <c r="CZ583">
        <v>47.518081795685632</v>
      </c>
      <c r="DA583">
        <v>23</v>
      </c>
      <c r="DB583">
        <v>94.3</v>
      </c>
      <c r="DC583">
        <v>71.3</v>
      </c>
      <c r="DD583">
        <v>41.2</v>
      </c>
      <c r="DE583">
        <v>5.1310751194092328</v>
      </c>
      <c r="DF583">
        <v>1.5</v>
      </c>
      <c r="DG583">
        <v>19</v>
      </c>
      <c r="DH583">
        <v>17.5</v>
      </c>
      <c r="DI583">
        <v>5.6</v>
      </c>
      <c r="DJ583">
        <v>0.1496755567875121</v>
      </c>
      <c r="DK583">
        <v>0.145985401459854</v>
      </c>
      <c r="DL583">
        <v>0.28944543828264763</v>
      </c>
      <c r="DM583">
        <v>0.1434600368227936</v>
      </c>
      <c r="DN583">
        <v>0.145985401459854</v>
      </c>
      <c r="DO583">
        <v>3.909784326765966</v>
      </c>
      <c r="DP583">
        <v>2.634452</v>
      </c>
      <c r="DQ583">
        <v>5.1749980000000004</v>
      </c>
      <c r="DR583">
        <v>2.540546</v>
      </c>
      <c r="DS583">
        <v>3.7596240000000001</v>
      </c>
      <c r="DT583">
        <v>6.7813041553283044</v>
      </c>
      <c r="DU583">
        <v>5.7802610000000003</v>
      </c>
      <c r="DV583">
        <v>7.3038509999999999</v>
      </c>
      <c r="DW583">
        <v>1.52359</v>
      </c>
      <c r="DX583">
        <v>6.8076420000000004</v>
      </c>
      <c r="DY583">
        <v>4.4472131031060549</v>
      </c>
      <c r="DZ583">
        <v>2.8619140000000001</v>
      </c>
      <c r="EA583">
        <v>5.46889</v>
      </c>
      <c r="EB583">
        <v>2.606976</v>
      </c>
      <c r="EC583">
        <v>4.4908070000000002</v>
      </c>
      <c r="ED583">
        <v>7.6505506996982309</v>
      </c>
      <c r="EE583">
        <v>6.389221</v>
      </c>
      <c r="EF583">
        <v>7.6928280000000004</v>
      </c>
      <c r="EG583">
        <v>1.303607</v>
      </c>
      <c r="EH583">
        <v>7.6928280000000004</v>
      </c>
      <c r="EI583">
        <v>9.0299498780248655</v>
      </c>
      <c r="EJ583">
        <v>5.052403</v>
      </c>
      <c r="EK583">
        <v>9.4073060000000002</v>
      </c>
      <c r="EL583">
        <v>4.3549030000000002</v>
      </c>
      <c r="EM583">
        <v>9.4073060000000002</v>
      </c>
      <c r="EN583">
        <v>28.21697733351057</v>
      </c>
      <c r="EO583">
        <v>23.954029999999999</v>
      </c>
      <c r="EP583">
        <v>37.119909999999997</v>
      </c>
      <c r="EQ583">
        <v>13.16588</v>
      </c>
      <c r="ER583">
        <v>27.038630000000001</v>
      </c>
      <c r="ES583">
        <v>7.5089424460753484</v>
      </c>
      <c r="ET583">
        <v>7.4856999999999996</v>
      </c>
      <c r="EU583">
        <v>12.436769999999999</v>
      </c>
      <c r="EV583">
        <v>4.9510699999999996</v>
      </c>
      <c r="EW583">
        <v>7.4919700000000002</v>
      </c>
      <c r="EX583">
        <v>20.708034887435218</v>
      </c>
      <c r="EY583">
        <v>14.926489999999999</v>
      </c>
      <c r="EZ583">
        <v>27.982669999999999</v>
      </c>
      <c r="FA583">
        <v>13.056179999999999</v>
      </c>
      <c r="FB583">
        <v>19.546659999999999</v>
      </c>
      <c r="FC583">
        <v>0.56061393073213783</v>
      </c>
      <c r="FD583">
        <v>0.47591784039983892</v>
      </c>
      <c r="FE583">
        <v>0.73749708934306168</v>
      </c>
      <c r="FF583">
        <v>0.26157924894322282</v>
      </c>
      <c r="FG583">
        <v>0.53720256662324861</v>
      </c>
      <c r="FH583">
        <v>2.7574903786251599</v>
      </c>
      <c r="FI583">
        <v>1.626533810247633</v>
      </c>
      <c r="FJ583">
        <v>3.7080721719702852</v>
      </c>
      <c r="FK583">
        <v>2.0815383617226519</v>
      </c>
      <c r="FL583">
        <v>2.6090147184251942</v>
      </c>
      <c r="FM583">
        <v>34.819177337095262</v>
      </c>
      <c r="FN583">
        <v>31.47</v>
      </c>
      <c r="FO583">
        <v>38.43</v>
      </c>
      <c r="FP583">
        <v>6.9600000000000009</v>
      </c>
      <c r="FQ583">
        <v>35.86</v>
      </c>
      <c r="FR583">
        <v>389.13419403254579</v>
      </c>
      <c r="FS583">
        <v>379.05331000000001</v>
      </c>
      <c r="FT583">
        <v>403.96825000000001</v>
      </c>
      <c r="FU583">
        <v>24.914940000000001</v>
      </c>
      <c r="FV583">
        <v>383.11941000000002</v>
      </c>
      <c r="FW583">
        <v>0.7318265369184922</v>
      </c>
      <c r="FX583">
        <v>0.706071</v>
      </c>
      <c r="FY583">
        <v>0.74742699999999995</v>
      </c>
      <c r="FZ583">
        <v>4.1355999999999948E-2</v>
      </c>
      <c r="GA583">
        <v>0.74285699999999999</v>
      </c>
      <c r="GB583">
        <v>17</v>
      </c>
      <c r="GC583">
        <v>224</v>
      </c>
    </row>
    <row r="584" spans="1:185" x14ac:dyDescent="0.3">
      <c r="A584" s="36" t="s">
        <v>2437</v>
      </c>
      <c r="B584">
        <v>-4.4568391017624609E-2</v>
      </c>
      <c r="C584">
        <v>1.860047092906765</v>
      </c>
      <c r="D584">
        <v>2.3105089519172619</v>
      </c>
      <c r="E584">
        <v>-1.252758997070339</v>
      </c>
      <c r="F584">
        <v>-0.59502545903521431</v>
      </c>
      <c r="G584">
        <v>1.84775769336106</v>
      </c>
      <c r="H584">
        <v>-54.127354406505567</v>
      </c>
      <c r="I584">
        <v>0.14193941516119751</v>
      </c>
      <c r="J584">
        <v>0.49518163111654689</v>
      </c>
      <c r="K584">
        <v>0.32557824804872437</v>
      </c>
      <c r="L584">
        <v>0.1749699449952494</v>
      </c>
      <c r="M584">
        <v>0.220864258992817</v>
      </c>
      <c r="N584">
        <v>0.21725776347206771</v>
      </c>
      <c r="O584">
        <v>-0.24532311586563349</v>
      </c>
      <c r="P584">
        <v>-2.8065352393565769E-2</v>
      </c>
      <c r="Q584">
        <v>-0.13669520210034111</v>
      </c>
      <c r="R584">
        <v>4.3008776767580907E-2</v>
      </c>
      <c r="S584">
        <v>1.309790779219439</v>
      </c>
      <c r="T584">
        <v>-0.67624973738765359</v>
      </c>
      <c r="U584">
        <v>-0.54778346324303118</v>
      </c>
      <c r="V584">
        <v>1.969204551570062</v>
      </c>
      <c r="W584">
        <v>1.9575271672456629</v>
      </c>
      <c r="X584">
        <v>0.210948622144012</v>
      </c>
      <c r="Y584">
        <v>0.20115195084528029</v>
      </c>
      <c r="Z584">
        <v>6.8693125647017225E-2</v>
      </c>
      <c r="AA584">
        <v>8.1273526298101459E-2</v>
      </c>
      <c r="AB584">
        <v>59.40380483416601</v>
      </c>
      <c r="AC584">
        <v>-0.41093571640108728</v>
      </c>
      <c r="AD584">
        <v>1.949251216989532</v>
      </c>
      <c r="AE584">
        <v>0.62188433854509939</v>
      </c>
      <c r="AF584">
        <v>0.61208766724636743</v>
      </c>
      <c r="AG584">
        <v>0.97321243543818414</v>
      </c>
      <c r="AH584">
        <v>2.0614148687796031E-2</v>
      </c>
      <c r="AI584">
        <v>105.6410919432066</v>
      </c>
      <c r="AJ584">
        <v>-17.762381964361989</v>
      </c>
      <c r="AK584">
        <v>97.182503372296068</v>
      </c>
      <c r="AL584">
        <v>237.50320054127749</v>
      </c>
      <c r="AM584">
        <v>176.5938445946864</v>
      </c>
      <c r="AN584">
        <v>260.99817040692949</v>
      </c>
      <c r="AO584">
        <v>83.169302905379752</v>
      </c>
      <c r="AP584">
        <v>213.57501600990921</v>
      </c>
      <c r="AQ584">
        <v>18.04716402792253</v>
      </c>
      <c r="AR584">
        <v>4.2702586630179429</v>
      </c>
      <c r="AS584">
        <v>10.842483693307869</v>
      </c>
      <c r="AT584">
        <v>-9.9403922764535242</v>
      </c>
      <c r="AU584">
        <v>-4.8721567329671407</v>
      </c>
      <c r="AV584">
        <v>-5.0682355434863826</v>
      </c>
      <c r="AW584">
        <v>1.4396433913248829</v>
      </c>
      <c r="AX584">
        <v>0.77090000000000003</v>
      </c>
      <c r="AY584">
        <v>1.5714999999999999</v>
      </c>
      <c r="AZ584">
        <v>0.80059999999999987</v>
      </c>
      <c r="BA584">
        <v>1.5714999999999999</v>
      </c>
      <c r="BB584">
        <v>0.93955130898262251</v>
      </c>
      <c r="BC584">
        <v>0.93600000000000005</v>
      </c>
      <c r="BD584">
        <v>0.96850000000000003</v>
      </c>
      <c r="BE584">
        <v>3.2499999999999973E-2</v>
      </c>
      <c r="BF584">
        <v>0.93779999999999997</v>
      </c>
      <c r="BG584">
        <v>16.589992854476169</v>
      </c>
      <c r="BH584">
        <v>12.0169</v>
      </c>
      <c r="BI584">
        <v>17.139299999999999</v>
      </c>
      <c r="BJ584">
        <v>5.122399999999999</v>
      </c>
      <c r="BK584">
        <v>16.8978</v>
      </c>
      <c r="BL584">
        <v>7.4956364737620182</v>
      </c>
      <c r="BM584">
        <v>4.9322999999999997</v>
      </c>
      <c r="BN584">
        <v>9.7324999999999999</v>
      </c>
      <c r="BO584">
        <v>4.8002000000000002</v>
      </c>
      <c r="BP584">
        <v>7.2729999999999997</v>
      </c>
      <c r="BQ584">
        <v>5.5383023316301099</v>
      </c>
      <c r="BR584">
        <v>3.6888000000000001</v>
      </c>
      <c r="BS584">
        <v>6.1116000000000001</v>
      </c>
      <c r="BT584">
        <v>2.4228000000000001</v>
      </c>
      <c r="BU584">
        <v>5.5472999999999999</v>
      </c>
      <c r="BV584">
        <v>-0.7372716573243816</v>
      </c>
      <c r="BW584">
        <v>-2.1785000000000001</v>
      </c>
      <c r="BX584">
        <v>3.3041</v>
      </c>
      <c r="BY584">
        <v>5.4825999999999997</v>
      </c>
      <c r="BZ584">
        <v>-0.93820000000000003</v>
      </c>
      <c r="CA584">
        <v>-4.8010334263604477</v>
      </c>
      <c r="CB584">
        <v>-7.8875000000000002</v>
      </c>
      <c r="CC584">
        <v>-3.2439</v>
      </c>
      <c r="CD584">
        <v>4.6436000000000002</v>
      </c>
      <c r="CE584">
        <v>-4.6090999999999998</v>
      </c>
      <c r="CF584">
        <v>47.42315439702022</v>
      </c>
      <c r="CG584">
        <v>44.8</v>
      </c>
      <c r="CH584">
        <v>60</v>
      </c>
      <c r="CI584">
        <v>15.2</v>
      </c>
      <c r="CJ584">
        <v>44.8</v>
      </c>
      <c r="CK584">
        <v>16.271790116232651</v>
      </c>
      <c r="CL584">
        <v>14.9</v>
      </c>
      <c r="CM584">
        <v>22.7</v>
      </c>
      <c r="CN584">
        <v>7.7999999999999989</v>
      </c>
      <c r="CO584">
        <v>14.9</v>
      </c>
      <c r="CP584">
        <v>37.468422775287188</v>
      </c>
      <c r="CQ584">
        <v>26.9</v>
      </c>
      <c r="CR584">
        <v>39.5</v>
      </c>
      <c r="CS584">
        <v>12.6</v>
      </c>
      <c r="CT584">
        <v>39.4</v>
      </c>
      <c r="CU584">
        <v>9.4564949840664134</v>
      </c>
      <c r="CV584">
        <v>9.1999999999999993</v>
      </c>
      <c r="CW584">
        <v>11.2</v>
      </c>
      <c r="CX584">
        <v>2</v>
      </c>
      <c r="CY584">
        <v>9.1999999999999993</v>
      </c>
      <c r="CZ584">
        <v>40.097384808779758</v>
      </c>
      <c r="DA584">
        <v>32.799999999999997</v>
      </c>
      <c r="DB584">
        <v>60.9</v>
      </c>
      <c r="DC584">
        <v>28.1</v>
      </c>
      <c r="DD584">
        <v>33.4</v>
      </c>
      <c r="DE584">
        <v>6.7835164695895092</v>
      </c>
      <c r="DF584">
        <v>3.7</v>
      </c>
      <c r="DG584">
        <v>11.8</v>
      </c>
      <c r="DH584">
        <v>8.1000000000000014</v>
      </c>
      <c r="DI584">
        <v>5.7</v>
      </c>
      <c r="DJ584">
        <v>0.22239221847586149</v>
      </c>
      <c r="DK584">
        <v>0.20721554116558741</v>
      </c>
      <c r="DL584">
        <v>0.29865604778496768</v>
      </c>
      <c r="DM584">
        <v>9.1440506619380274E-2</v>
      </c>
      <c r="DN584">
        <v>0.20721554116558741</v>
      </c>
      <c r="DO584">
        <v>3.445277960988856</v>
      </c>
      <c r="DP584">
        <v>3.0290689999999998</v>
      </c>
      <c r="DQ584">
        <v>3.8444020000000001</v>
      </c>
      <c r="DR584">
        <v>0.81533300000000031</v>
      </c>
      <c r="DS584">
        <v>3.7664369999999998</v>
      </c>
      <c r="DT584">
        <v>6.3318177950711778</v>
      </c>
      <c r="DU584">
        <v>5.4650090000000002</v>
      </c>
      <c r="DV584">
        <v>6.8495480000000004</v>
      </c>
      <c r="DW584">
        <v>1.384539</v>
      </c>
      <c r="DX584">
        <v>6.8495480000000004</v>
      </c>
      <c r="DY584">
        <v>3.74758732578904</v>
      </c>
      <c r="DZ584">
        <v>3.132819</v>
      </c>
      <c r="EA584">
        <v>4.1240019999999999</v>
      </c>
      <c r="EB584">
        <v>0.99118299999999993</v>
      </c>
      <c r="EC584">
        <v>4.1240019999999999</v>
      </c>
      <c r="ED584">
        <v>6.5444662100034252</v>
      </c>
      <c r="EE584">
        <v>5.8668370000000003</v>
      </c>
      <c r="EF584">
        <v>7.1381569999999996</v>
      </c>
      <c r="EG584">
        <v>1.2713199999999989</v>
      </c>
      <c r="EH584">
        <v>7.1381569999999996</v>
      </c>
      <c r="EI584">
        <v>7.2745072999469089</v>
      </c>
      <c r="EJ584">
        <v>6.9723090000000001</v>
      </c>
      <c r="EK584">
        <v>8.2111850000000004</v>
      </c>
      <c r="EL584">
        <v>1.2388760000000001</v>
      </c>
      <c r="EM584">
        <v>7.1322330000000003</v>
      </c>
      <c r="EN584">
        <v>20.548542644378781</v>
      </c>
      <c r="EO584">
        <v>16.380890000000001</v>
      </c>
      <c r="EP584">
        <v>24.57685</v>
      </c>
      <c r="EQ584">
        <v>8.1959599999999995</v>
      </c>
      <c r="ER584">
        <v>20.247689999999999</v>
      </c>
      <c r="ES584">
        <v>7.3274481098496631</v>
      </c>
      <c r="ET584">
        <v>7.0862499999999997</v>
      </c>
      <c r="EU584">
        <v>10.770659999999999</v>
      </c>
      <c r="EV584">
        <v>3.6844100000000002</v>
      </c>
      <c r="EW584">
        <v>7.0889699999999998</v>
      </c>
      <c r="EX584">
        <v>13.22109453452912</v>
      </c>
      <c r="EY584">
        <v>9.1266999999999996</v>
      </c>
      <c r="EZ584">
        <v>15.228389999999999</v>
      </c>
      <c r="FA584">
        <v>6.1016899999999996</v>
      </c>
      <c r="FB584">
        <v>13.158720000000001</v>
      </c>
      <c r="FC584">
        <v>0.55898582834731891</v>
      </c>
      <c r="FD584">
        <v>0.44561239812406828</v>
      </c>
      <c r="FE584">
        <v>0.66856862275709739</v>
      </c>
      <c r="FF584">
        <v>0.22295622463302911</v>
      </c>
      <c r="FG584">
        <v>0.55080167789251477</v>
      </c>
      <c r="FH584">
        <v>1.814806610097911</v>
      </c>
      <c r="FI584">
        <v>1.2581280611618939</v>
      </c>
      <c r="FJ584">
        <v>1.9880617248940009</v>
      </c>
      <c r="FK584">
        <v>0.729933663732107</v>
      </c>
      <c r="FL584">
        <v>1.8562245290923789</v>
      </c>
      <c r="FM584">
        <v>33.357998602560393</v>
      </c>
      <c r="FN584">
        <v>31.67</v>
      </c>
      <c r="FO584">
        <v>35.020000000000003</v>
      </c>
      <c r="FP584">
        <v>3.350000000000001</v>
      </c>
      <c r="FQ584">
        <v>33.15</v>
      </c>
      <c r="FR584">
        <v>289.36548101014279</v>
      </c>
      <c r="FS584">
        <v>280.62166000000002</v>
      </c>
      <c r="FT584">
        <v>294.46960000000001</v>
      </c>
      <c r="FU584">
        <v>13.847939999999991</v>
      </c>
      <c r="FV584">
        <v>294.46960000000001</v>
      </c>
      <c r="FW584">
        <v>0.76934369207205577</v>
      </c>
      <c r="FX584">
        <v>0.75673400000000002</v>
      </c>
      <c r="FY584">
        <v>0.79182900000000001</v>
      </c>
      <c r="FZ584">
        <v>3.5094999999999987E-2</v>
      </c>
      <c r="GA584">
        <v>0.75673400000000002</v>
      </c>
      <c r="GB584">
        <v>15</v>
      </c>
      <c r="GC584">
        <v>278</v>
      </c>
    </row>
    <row r="585" spans="1:185" x14ac:dyDescent="0.3">
      <c r="A585" s="36" t="s">
        <v>2440</v>
      </c>
      <c r="B585">
        <v>-3.8656928897842752E-2</v>
      </c>
      <c r="C585">
        <v>1.9178597844462031</v>
      </c>
      <c r="D585">
        <v>1.935350300040328</v>
      </c>
      <c r="E585">
        <v>-1.129657451878576</v>
      </c>
      <c r="F585">
        <v>-0.39200219185561769</v>
      </c>
      <c r="G585">
        <v>1.5216596437341929</v>
      </c>
      <c r="H585">
        <v>-54.154874487682577</v>
      </c>
      <c r="I585">
        <v>0.21610282417060739</v>
      </c>
      <c r="J585">
        <v>0.27954716291005599</v>
      </c>
      <c r="K585">
        <v>0.18161619593594919</v>
      </c>
      <c r="L585">
        <v>-1.015502717794204E-3</v>
      </c>
      <c r="M585">
        <v>9.8054737800101557E-2</v>
      </c>
      <c r="N585">
        <v>0.18476014675831681</v>
      </c>
      <c r="O585">
        <v>-0.2308336124069322</v>
      </c>
      <c r="P585">
        <v>-4.6073465648615371E-2</v>
      </c>
      <c r="Q585">
        <v>-0.13845092529065431</v>
      </c>
      <c r="R585">
        <v>5.1889462826222303E-2</v>
      </c>
      <c r="S585">
        <v>0.7063960266346565</v>
      </c>
      <c r="T585">
        <v>-0.55030749388223565</v>
      </c>
      <c r="U585">
        <v>-0.51270379800374555</v>
      </c>
      <c r="V585">
        <v>1.9536259431880649</v>
      </c>
      <c r="W585">
        <v>1.941063371453023</v>
      </c>
      <c r="X585">
        <v>0.1575802188846582</v>
      </c>
      <c r="Y585">
        <v>7.6812590301585243E-2</v>
      </c>
      <c r="Z585">
        <v>5.497099072240965E-2</v>
      </c>
      <c r="AA585">
        <v>6.7105362782461681E-2</v>
      </c>
      <c r="AB585">
        <v>54.137567845965592</v>
      </c>
      <c r="AC585">
        <v>-0.41239128961951882</v>
      </c>
      <c r="AD585">
        <v>1.9202530315984221</v>
      </c>
      <c r="AE585">
        <v>0.56997150850417699</v>
      </c>
      <c r="AF585">
        <v>0.48920387992110398</v>
      </c>
      <c r="AG585">
        <v>0.64795598056614101</v>
      </c>
      <c r="AH585">
        <v>1.030779976335445E-2</v>
      </c>
      <c r="AI585">
        <v>239.33554333933279</v>
      </c>
      <c r="AJ585">
        <v>170.63277787222631</v>
      </c>
      <c r="AK585">
        <v>259.93703913368262</v>
      </c>
      <c r="AL585">
        <v>287.43681301208949</v>
      </c>
      <c r="AM585">
        <v>256.25469511877242</v>
      </c>
      <c r="AN585">
        <v>328.27657967518189</v>
      </c>
      <c r="AO585">
        <v>115.387255966341</v>
      </c>
      <c r="AP585">
        <v>275.67587191135908</v>
      </c>
      <c r="AQ585">
        <v>20.408079343871592</v>
      </c>
      <c r="AR585">
        <v>4.6707540974520416</v>
      </c>
      <c r="AS585">
        <v>12.422476612666021</v>
      </c>
      <c r="AT585">
        <v>-14.995555942570229</v>
      </c>
      <c r="AU585">
        <v>-7.9140183796946477</v>
      </c>
      <c r="AV585">
        <v>-7.0815375628755799</v>
      </c>
      <c r="AW585">
        <v>2.214123116888246</v>
      </c>
      <c r="AX585">
        <v>1.1692</v>
      </c>
      <c r="AY585">
        <v>3.1337999999999999</v>
      </c>
      <c r="AZ585">
        <v>1.9645999999999999</v>
      </c>
      <c r="BA585">
        <v>3.1337999999999999</v>
      </c>
      <c r="BB585">
        <v>0.92634120931495789</v>
      </c>
      <c r="BC585">
        <v>0.91049999999999998</v>
      </c>
      <c r="BD585">
        <v>0.94379999999999997</v>
      </c>
      <c r="BE585">
        <v>3.3300000000000003E-2</v>
      </c>
      <c r="BF585">
        <v>0.91049999999999998</v>
      </c>
      <c r="BG585">
        <v>18.651601621659559</v>
      </c>
      <c r="BH585">
        <v>16.1374</v>
      </c>
      <c r="BI585">
        <v>20.921700000000001</v>
      </c>
      <c r="BJ585">
        <v>4.7843000000000018</v>
      </c>
      <c r="BK585">
        <v>20.921700000000001</v>
      </c>
      <c r="BL585">
        <v>9.5609995216747166</v>
      </c>
      <c r="BM585">
        <v>8.2417999999999996</v>
      </c>
      <c r="BN585">
        <v>14.673999999999999</v>
      </c>
      <c r="BO585">
        <v>6.4321999999999999</v>
      </c>
      <c r="BP585">
        <v>10.314500000000001</v>
      </c>
      <c r="BQ585">
        <v>6.6576480151880988</v>
      </c>
      <c r="BR585">
        <v>4.5012999999999996</v>
      </c>
      <c r="BS585">
        <v>10.667299999999999</v>
      </c>
      <c r="BT585">
        <v>6.1659999999999986</v>
      </c>
      <c r="BU585">
        <v>8.1941000000000006</v>
      </c>
      <c r="BV585">
        <v>-0.36638062166994367</v>
      </c>
      <c r="BW585">
        <v>-2.4125999999999999</v>
      </c>
      <c r="BX585">
        <v>2.0815000000000001</v>
      </c>
      <c r="BY585">
        <v>4.4941000000000004</v>
      </c>
      <c r="BZ585">
        <v>-2.4125999999999999</v>
      </c>
      <c r="CA585">
        <v>-6.2912673935181536</v>
      </c>
      <c r="CB585">
        <v>-10.058</v>
      </c>
      <c r="CC585">
        <v>-5.7815000000000003</v>
      </c>
      <c r="CD585">
        <v>4.2765000000000004</v>
      </c>
      <c r="CE585">
        <v>-5.7815000000000003</v>
      </c>
      <c r="CF585">
        <v>52.600707763822818</v>
      </c>
      <c r="CG585">
        <v>48.5</v>
      </c>
      <c r="CH585">
        <v>57.1</v>
      </c>
      <c r="CI585">
        <v>8.6000000000000014</v>
      </c>
      <c r="CJ585">
        <v>48.5</v>
      </c>
      <c r="CK585">
        <v>16.828978431764028</v>
      </c>
      <c r="CL585">
        <v>15.5</v>
      </c>
      <c r="CM585">
        <v>18.3</v>
      </c>
      <c r="CN585">
        <v>2.8000000000000012</v>
      </c>
      <c r="CO585">
        <v>15.5</v>
      </c>
      <c r="CP585">
        <v>48.884544162733427</v>
      </c>
      <c r="CQ585">
        <v>31.3</v>
      </c>
      <c r="CR585">
        <v>57.1</v>
      </c>
      <c r="CS585">
        <v>25.8</v>
      </c>
      <c r="CT585">
        <v>57.1</v>
      </c>
      <c r="CU585">
        <v>10.581890239886199</v>
      </c>
      <c r="CV585">
        <v>9.8000000000000007</v>
      </c>
      <c r="CW585">
        <v>11.1</v>
      </c>
      <c r="CX585">
        <v>1.2999999999999989</v>
      </c>
      <c r="CY585">
        <v>10.199999999999999</v>
      </c>
      <c r="CZ585">
        <v>59.272210725850293</v>
      </c>
      <c r="DA585">
        <v>47.9</v>
      </c>
      <c r="DB585">
        <v>86.5</v>
      </c>
      <c r="DC585">
        <v>38.6</v>
      </c>
      <c r="DD585">
        <v>47.9</v>
      </c>
      <c r="DE585">
        <v>6.2470881918778316</v>
      </c>
      <c r="DF585">
        <v>5.3</v>
      </c>
      <c r="DG585">
        <v>8.3000000000000007</v>
      </c>
      <c r="DH585">
        <v>3.0000000000000009</v>
      </c>
      <c r="DI585">
        <v>5.3</v>
      </c>
      <c r="DJ585">
        <v>0.19101810299829949</v>
      </c>
      <c r="DK585">
        <v>0.17395982783357239</v>
      </c>
      <c r="DL585">
        <v>0.20979020979020979</v>
      </c>
      <c r="DM585">
        <v>3.5830381956637347E-2</v>
      </c>
      <c r="DN585">
        <v>0.17395982783357239</v>
      </c>
      <c r="DO585">
        <v>3.4716796578788318</v>
      </c>
      <c r="DP585">
        <v>2.8750290000000001</v>
      </c>
      <c r="DQ585">
        <v>3.885367</v>
      </c>
      <c r="DR585">
        <v>1.010338</v>
      </c>
      <c r="DS585">
        <v>3.164819</v>
      </c>
      <c r="DT585">
        <v>6.6105947167316597</v>
      </c>
      <c r="DU585">
        <v>6.1604900000000002</v>
      </c>
      <c r="DV585">
        <v>7.1098730000000003</v>
      </c>
      <c r="DW585">
        <v>0.94938300000000009</v>
      </c>
      <c r="DX585">
        <v>6.1604900000000002</v>
      </c>
      <c r="DY585">
        <v>3.6678961142443831</v>
      </c>
      <c r="DZ585">
        <v>2.9774430000000001</v>
      </c>
      <c r="EA585">
        <v>4.1235850000000003</v>
      </c>
      <c r="EB585">
        <v>1.146142</v>
      </c>
      <c r="EC585">
        <v>3.3322090000000002</v>
      </c>
      <c r="ED585">
        <v>7.0203410254157506</v>
      </c>
      <c r="EE585">
        <v>6.6066580000000004</v>
      </c>
      <c r="EF585">
        <v>7.4792110000000003</v>
      </c>
      <c r="EG585">
        <v>0.87255299999999991</v>
      </c>
      <c r="EH585">
        <v>6.6066580000000004</v>
      </c>
      <c r="EI585">
        <v>8.8868272754905302</v>
      </c>
      <c r="EJ585">
        <v>7.378755</v>
      </c>
      <c r="EK585">
        <v>10.260370999999999</v>
      </c>
      <c r="EL585">
        <v>2.8816159999999988</v>
      </c>
      <c r="EM585">
        <v>10.260370999999999</v>
      </c>
      <c r="EN585">
        <v>24.417534313923301</v>
      </c>
      <c r="EO585">
        <v>21.021329999999999</v>
      </c>
      <c r="EP585">
        <v>28.296749999999999</v>
      </c>
      <c r="EQ585">
        <v>7.2754200000000004</v>
      </c>
      <c r="ER585">
        <v>21.021329999999999</v>
      </c>
      <c r="ES585">
        <v>8.0433854767516628</v>
      </c>
      <c r="ET585">
        <v>7.42354</v>
      </c>
      <c r="EU585">
        <v>8.6986799999999995</v>
      </c>
      <c r="EV585">
        <v>1.2751399999999991</v>
      </c>
      <c r="EW585">
        <v>8.5198999999999998</v>
      </c>
      <c r="EX585">
        <v>16.374148837171639</v>
      </c>
      <c r="EY585">
        <v>12.501429999999999</v>
      </c>
      <c r="EZ585">
        <v>20.87321</v>
      </c>
      <c r="FA585">
        <v>8.3717800000000011</v>
      </c>
      <c r="FB585">
        <v>12.501429999999999</v>
      </c>
      <c r="FC585">
        <v>0.49664838958257779</v>
      </c>
      <c r="FD585">
        <v>0.42757018612771008</v>
      </c>
      <c r="FE585">
        <v>0.57555096011095774</v>
      </c>
      <c r="FF585">
        <v>0.14798077398324769</v>
      </c>
      <c r="FG585">
        <v>0.42757018612771008</v>
      </c>
      <c r="FH585">
        <v>2.0797445848913032</v>
      </c>
      <c r="FI585">
        <v>1.4673212126902899</v>
      </c>
      <c r="FJ585">
        <v>2.8117596187263758</v>
      </c>
      <c r="FK585">
        <v>1.3444384060360861</v>
      </c>
      <c r="FL585">
        <v>1.4673212126902899</v>
      </c>
      <c r="FM585">
        <v>36.801402720399807</v>
      </c>
      <c r="FN585">
        <v>35.1</v>
      </c>
      <c r="FO585">
        <v>38.19</v>
      </c>
      <c r="FP585">
        <v>3.0899999999999959</v>
      </c>
      <c r="FQ585">
        <v>38.19</v>
      </c>
      <c r="FR585">
        <v>322.76138395999749</v>
      </c>
      <c r="FS585">
        <v>315.09388999999999</v>
      </c>
      <c r="FT585">
        <v>331.63182999999998</v>
      </c>
      <c r="FU585">
        <v>16.537939999999988</v>
      </c>
      <c r="FV585">
        <v>315.09388999999999</v>
      </c>
      <c r="FW585">
        <v>0.77381951689304707</v>
      </c>
      <c r="FX585">
        <v>0.75387000000000004</v>
      </c>
      <c r="FY585">
        <v>0.79097300000000004</v>
      </c>
      <c r="FZ585">
        <v>3.7102999999999997E-2</v>
      </c>
      <c r="GA585">
        <v>0.79097300000000004</v>
      </c>
      <c r="GB585">
        <v>3</v>
      </c>
      <c r="GC585">
        <v>3</v>
      </c>
    </row>
    <row r="586" spans="1:185" x14ac:dyDescent="0.3">
      <c r="A586" s="36" t="s">
        <v>2449</v>
      </c>
      <c r="B586">
        <v>-4.5354481852638608E-2</v>
      </c>
      <c r="C586">
        <v>1.8560419233158161</v>
      </c>
      <c r="D586">
        <v>2.290190129603574</v>
      </c>
      <c r="E586">
        <v>-1.219861629590111</v>
      </c>
      <c r="F586">
        <v>-0.61723006192533203</v>
      </c>
      <c r="G586">
        <v>1.8370707007481639</v>
      </c>
      <c r="H586">
        <v>-54.129708322933929</v>
      </c>
      <c r="I586">
        <v>0.14955256883851209</v>
      </c>
      <c r="J586">
        <v>0.49899473475767608</v>
      </c>
      <c r="K586">
        <v>0.3232756987586915</v>
      </c>
      <c r="L586">
        <v>0.17125863091106519</v>
      </c>
      <c r="M586">
        <v>0.21786409801166939</v>
      </c>
      <c r="N586">
        <v>0.2160984623958398</v>
      </c>
      <c r="O586">
        <v>-0.2428272862250743</v>
      </c>
      <c r="P586">
        <v>-2.672882382923443E-2</v>
      </c>
      <c r="Q586">
        <v>-0.13477897001592151</v>
      </c>
      <c r="R586">
        <v>4.2032834058364749E-2</v>
      </c>
      <c r="S586">
        <v>1.310509755244178</v>
      </c>
      <c r="T586">
        <v>-0.67325242018608922</v>
      </c>
      <c r="U586">
        <v>-0.54671610336871512</v>
      </c>
      <c r="V586">
        <v>1.968478502549208</v>
      </c>
      <c r="W586">
        <v>1.9564625509306941</v>
      </c>
      <c r="X586">
        <v>0.21330847051531149</v>
      </c>
      <c r="Y586">
        <v>0.2033221812809401</v>
      </c>
      <c r="Z586">
        <v>6.8533070859667519E-2</v>
      </c>
      <c r="AA586">
        <v>7.9322254178506885E-2</v>
      </c>
      <c r="AB586">
        <v>59.426478504897453</v>
      </c>
      <c r="AC586">
        <v>-0.40988284613975989</v>
      </c>
      <c r="AD586">
        <v>1.95097494541984</v>
      </c>
      <c r="AE586">
        <v>0.62319131665507155</v>
      </c>
      <c r="AF586">
        <v>0.61320502742070016</v>
      </c>
      <c r="AG586">
        <v>1.00192889665965</v>
      </c>
      <c r="AH586">
        <v>2.0647924314831381E-2</v>
      </c>
      <c r="AI586">
        <v>104.4396643491915</v>
      </c>
      <c r="AJ586">
        <v>-10.07939217162876</v>
      </c>
      <c r="AK586">
        <v>86.879048513030099</v>
      </c>
      <c r="AL586">
        <v>236.51933226477269</v>
      </c>
      <c r="AM586">
        <v>216.3509054135308</v>
      </c>
      <c r="AN586">
        <v>310.56082076060972</v>
      </c>
      <c r="AO586">
        <v>98.529725381858569</v>
      </c>
      <c r="AP586">
        <v>260.26315009949809</v>
      </c>
      <c r="AQ586">
        <v>18.95797939388299</v>
      </c>
      <c r="AR586">
        <v>4.4202040438721957</v>
      </c>
      <c r="AS586">
        <v>11.818326690784771</v>
      </c>
      <c r="AT586">
        <v>-12.787396259942341</v>
      </c>
      <c r="AU586">
        <v>-7.4651731500101537</v>
      </c>
      <c r="AV586">
        <v>-5.3222231099321844</v>
      </c>
      <c r="AW586">
        <v>1.40271256081045</v>
      </c>
      <c r="AX586">
        <v>0.75370000000000004</v>
      </c>
      <c r="AY586">
        <v>3.2429000000000001</v>
      </c>
      <c r="AZ586">
        <v>2.4891999999999999</v>
      </c>
      <c r="BA586">
        <v>3.2429000000000001</v>
      </c>
      <c r="BB586">
        <v>0.94333175266109848</v>
      </c>
      <c r="BC586">
        <v>0.90610000000000002</v>
      </c>
      <c r="BD586">
        <v>0.97209999999999996</v>
      </c>
      <c r="BE586">
        <v>6.5999999999999948E-2</v>
      </c>
      <c r="BF586">
        <v>0.90610000000000002</v>
      </c>
      <c r="BG586">
        <v>15.94547560034716</v>
      </c>
      <c r="BH586">
        <v>11.271100000000001</v>
      </c>
      <c r="BI586">
        <v>21.4573</v>
      </c>
      <c r="BJ586">
        <v>10.186199999999999</v>
      </c>
      <c r="BK586">
        <v>21.4573</v>
      </c>
      <c r="BL586">
        <v>7.7066223464637167</v>
      </c>
      <c r="BM586">
        <v>4.9618000000000002</v>
      </c>
      <c r="BN586">
        <v>9.9803999999999995</v>
      </c>
      <c r="BO586">
        <v>5.0185999999999993</v>
      </c>
      <c r="BP586">
        <v>9.9803999999999995</v>
      </c>
      <c r="BQ586">
        <v>5.3626464423364739</v>
      </c>
      <c r="BR586">
        <v>3.7421000000000002</v>
      </c>
      <c r="BS586">
        <v>6.3802000000000003</v>
      </c>
      <c r="BT586">
        <v>2.6381000000000001</v>
      </c>
      <c r="BU586">
        <v>6.3802000000000003</v>
      </c>
      <c r="BV586">
        <v>-0.19463256224337841</v>
      </c>
      <c r="BW586">
        <v>-1.9509000000000001</v>
      </c>
      <c r="BX586">
        <v>3.198</v>
      </c>
      <c r="BY586">
        <v>5.1489000000000003</v>
      </c>
      <c r="BZ586">
        <v>1.2001999999999999</v>
      </c>
      <c r="CA586">
        <v>-5.1680305615915572</v>
      </c>
      <c r="CB586">
        <v>-7.5803000000000003</v>
      </c>
      <c r="CC586">
        <v>-2.7936999999999999</v>
      </c>
      <c r="CD586">
        <v>4.7866</v>
      </c>
      <c r="CE586">
        <v>-7.5803000000000003</v>
      </c>
      <c r="CF586">
        <v>50.297670661111518</v>
      </c>
      <c r="CG586">
        <v>41</v>
      </c>
      <c r="CH586">
        <v>75.400000000000006</v>
      </c>
      <c r="CI586">
        <v>34.400000000000013</v>
      </c>
      <c r="CJ586">
        <v>41</v>
      </c>
      <c r="CK586">
        <v>17.72499362930197</v>
      </c>
      <c r="CL586">
        <v>12</v>
      </c>
      <c r="CM586">
        <v>30.3</v>
      </c>
      <c r="CN586">
        <v>18.3</v>
      </c>
      <c r="CO586">
        <v>12</v>
      </c>
      <c r="CP586">
        <v>52.170445930269452</v>
      </c>
      <c r="CQ586">
        <v>36</v>
      </c>
      <c r="CR586">
        <v>61.3</v>
      </c>
      <c r="CS586">
        <v>25.3</v>
      </c>
      <c r="CT586">
        <v>53</v>
      </c>
      <c r="CU586">
        <v>9.691270853967703</v>
      </c>
      <c r="CV586">
        <v>9.1999999999999993</v>
      </c>
      <c r="CW586">
        <v>11.8</v>
      </c>
      <c r="CX586">
        <v>2.600000000000001</v>
      </c>
      <c r="CY586">
        <v>9.4</v>
      </c>
      <c r="CZ586">
        <v>41.975547033441103</v>
      </c>
      <c r="DA586">
        <v>33.700000000000003</v>
      </c>
      <c r="DB586">
        <v>52.9</v>
      </c>
      <c r="DC586">
        <v>19.2</v>
      </c>
      <c r="DD586">
        <v>33.700000000000003</v>
      </c>
      <c r="DE586">
        <v>7.7312176976051497</v>
      </c>
      <c r="DF586">
        <v>2.6</v>
      </c>
      <c r="DG586">
        <v>20.6</v>
      </c>
      <c r="DH586">
        <v>18</v>
      </c>
      <c r="DI586">
        <v>2.6</v>
      </c>
      <c r="DJ586">
        <v>0.19352251120121161</v>
      </c>
      <c r="DK586">
        <v>0.15252976190476189</v>
      </c>
      <c r="DL586">
        <v>0.32085106382978729</v>
      </c>
      <c r="DM586">
        <v>0.1683213019250254</v>
      </c>
      <c r="DN586">
        <v>0.15252976190476189</v>
      </c>
      <c r="DO586">
        <v>3.9762802453940802</v>
      </c>
      <c r="DP586">
        <v>3.3757630000000001</v>
      </c>
      <c r="DQ586">
        <v>4.2373000000000003</v>
      </c>
      <c r="DR586">
        <v>0.86153700000000022</v>
      </c>
      <c r="DS586">
        <v>3.9173969999999998</v>
      </c>
      <c r="DT586">
        <v>6.5537450425478569</v>
      </c>
      <c r="DU586">
        <v>5.6243449999999999</v>
      </c>
      <c r="DV586">
        <v>6.835604</v>
      </c>
      <c r="DW586">
        <v>1.2112590000000001</v>
      </c>
      <c r="DX586">
        <v>5.6243449999999999</v>
      </c>
      <c r="DY586">
        <v>4.2497763254123928</v>
      </c>
      <c r="DZ586">
        <v>3.6668669999999999</v>
      </c>
      <c r="EA586">
        <v>4.5185969999999998</v>
      </c>
      <c r="EB586">
        <v>0.85172999999999988</v>
      </c>
      <c r="EC586">
        <v>4.042109</v>
      </c>
      <c r="ED586">
        <v>6.8758393855957101</v>
      </c>
      <c r="EE586">
        <v>6.2233700000000001</v>
      </c>
      <c r="EF586">
        <v>7.1156259999999998</v>
      </c>
      <c r="EG586">
        <v>0.89225599999999972</v>
      </c>
      <c r="EH586">
        <v>6.2233700000000001</v>
      </c>
      <c r="EI586">
        <v>7.804924107012476</v>
      </c>
      <c r="EJ586">
        <v>6.9711550000000004</v>
      </c>
      <c r="EK586">
        <v>8.7543780000000009</v>
      </c>
      <c r="EL586">
        <v>1.783223</v>
      </c>
      <c r="EM586">
        <v>8.7543780000000009</v>
      </c>
      <c r="EN586">
        <v>23.588322071698069</v>
      </c>
      <c r="EO586">
        <v>19.056560000000001</v>
      </c>
      <c r="EP586">
        <v>29.97363</v>
      </c>
      <c r="EQ586">
        <v>10.917070000000001</v>
      </c>
      <c r="ER586">
        <v>19.056560000000001</v>
      </c>
      <c r="ES586">
        <v>7.9470348354590641</v>
      </c>
      <c r="ET586">
        <v>7.0512800000000002</v>
      </c>
      <c r="EU586">
        <v>12.40686</v>
      </c>
      <c r="EV586">
        <v>5.3555799999999998</v>
      </c>
      <c r="EW586">
        <v>7.0512800000000002</v>
      </c>
      <c r="EX586">
        <v>15.641287236239011</v>
      </c>
      <c r="EY586">
        <v>11.15235</v>
      </c>
      <c r="EZ586">
        <v>18.69408</v>
      </c>
      <c r="FA586">
        <v>7.5417299999999994</v>
      </c>
      <c r="FB586">
        <v>12.005280000000001</v>
      </c>
      <c r="FC586">
        <v>0.5315317670102393</v>
      </c>
      <c r="FD586">
        <v>0.42941447802639188</v>
      </c>
      <c r="FE586">
        <v>0.67541627035552065</v>
      </c>
      <c r="FF586">
        <v>0.2460017923291288</v>
      </c>
      <c r="FG586">
        <v>0.42941447802639188</v>
      </c>
      <c r="FH586">
        <v>2.031998494113326</v>
      </c>
      <c r="FI586">
        <v>1.140576232899142</v>
      </c>
      <c r="FJ586">
        <v>2.6286151388685779</v>
      </c>
      <c r="FK586">
        <v>1.488038905969435</v>
      </c>
      <c r="FL586">
        <v>1.702567477110539</v>
      </c>
      <c r="FM586">
        <v>34.508257209638579</v>
      </c>
      <c r="FN586">
        <v>31.72</v>
      </c>
      <c r="FO586">
        <v>36.4</v>
      </c>
      <c r="FP586">
        <v>4.68</v>
      </c>
      <c r="FQ586">
        <v>36.4</v>
      </c>
      <c r="FR586">
        <v>331.57791751359292</v>
      </c>
      <c r="FS586">
        <v>320.35485999999997</v>
      </c>
      <c r="FT586">
        <v>339.01247999999998</v>
      </c>
      <c r="FU586">
        <v>18.657620000000009</v>
      </c>
      <c r="FV586">
        <v>320.35485999999997</v>
      </c>
      <c r="FW586">
        <v>0.75555663693565711</v>
      </c>
      <c r="FX586">
        <v>0.74074600000000002</v>
      </c>
      <c r="FY586">
        <v>0.776061</v>
      </c>
      <c r="FZ586">
        <v>3.5314999999999992E-2</v>
      </c>
      <c r="GA586">
        <v>0.776061</v>
      </c>
      <c r="GB586">
        <v>14</v>
      </c>
      <c r="GC586">
        <v>73</v>
      </c>
    </row>
    <row r="587" spans="1:185" x14ac:dyDescent="0.3">
      <c r="A587" s="36" t="s">
        <v>2452</v>
      </c>
      <c r="B587">
        <v>-4.6204107868507982E-2</v>
      </c>
      <c r="C587">
        <v>1.8420633188434581</v>
      </c>
      <c r="D587">
        <v>2.293772998023567</v>
      </c>
      <c r="E587">
        <v>-1.2247031230290979</v>
      </c>
      <c r="F587">
        <v>-0.6146249378554054</v>
      </c>
      <c r="G587">
        <v>1.8393052778309751</v>
      </c>
      <c r="H587">
        <v>-54.130324944761647</v>
      </c>
      <c r="I587">
        <v>0.1464075589684036</v>
      </c>
      <c r="J587">
        <v>0.50237485771037704</v>
      </c>
      <c r="K587">
        <v>0.32028296173582871</v>
      </c>
      <c r="L587">
        <v>0.17225304028285771</v>
      </c>
      <c r="M587">
        <v>0.219030465395679</v>
      </c>
      <c r="N587">
        <v>0.2146407148606935</v>
      </c>
      <c r="O587">
        <v>-0.2416837688985618</v>
      </c>
      <c r="P587">
        <v>-2.704305403786824E-2</v>
      </c>
      <c r="Q587">
        <v>-0.13436392985550169</v>
      </c>
      <c r="R587">
        <v>4.2061525787772808E-2</v>
      </c>
      <c r="S587">
        <v>1.315646156914712</v>
      </c>
      <c r="T587">
        <v>-0.67291835824670354</v>
      </c>
      <c r="U587">
        <v>-0.54475462892119031</v>
      </c>
      <c r="V587">
        <v>1.9683609789289449</v>
      </c>
      <c r="W587">
        <v>1.9562592486115249</v>
      </c>
      <c r="X587">
        <v>0.21354695472404669</v>
      </c>
      <c r="Y587">
        <v>0.20315871349744749</v>
      </c>
      <c r="Z587">
        <v>6.9042211078782764E-2</v>
      </c>
      <c r="AA587">
        <v>7.9766730990696644E-2</v>
      </c>
      <c r="AB587">
        <v>59.305542336710097</v>
      </c>
      <c r="AC587">
        <v>-0.40786770936689692</v>
      </c>
      <c r="AD587">
        <v>1.9492655931903631</v>
      </c>
      <c r="AE587">
        <v>0.62141466409094348</v>
      </c>
      <c r="AF587">
        <v>0.61102642286434439</v>
      </c>
      <c r="AG587">
        <v>1.006028445131091</v>
      </c>
      <c r="AH587">
        <v>2.0207488184348751E-2</v>
      </c>
      <c r="AI587">
        <v>114.9503031280825</v>
      </c>
      <c r="AJ587">
        <v>8.329520864123765</v>
      </c>
      <c r="AK587">
        <v>94.62694674188198</v>
      </c>
      <c r="AL587">
        <v>241.89440244792149</v>
      </c>
      <c r="AM587">
        <v>240.52073439714221</v>
      </c>
      <c r="AN587">
        <v>342.0190193660938</v>
      </c>
      <c r="AO587">
        <v>115.04933114457749</v>
      </c>
      <c r="AP587">
        <v>290.3743750478867</v>
      </c>
      <c r="AQ587">
        <v>19.147105926479959</v>
      </c>
      <c r="AR587">
        <v>4.4048649235331494</v>
      </c>
      <c r="AS587">
        <v>11.9279516028937</v>
      </c>
      <c r="AT587">
        <v>-13.887644139800919</v>
      </c>
      <c r="AU587">
        <v>-8.3908120768791878</v>
      </c>
      <c r="AV587">
        <v>-5.496832062921734</v>
      </c>
      <c r="AW587">
        <v>1.535595051041952</v>
      </c>
      <c r="AX587">
        <v>0.6905</v>
      </c>
      <c r="AY587">
        <v>1.839</v>
      </c>
      <c r="AZ587">
        <v>1.1485000000000001</v>
      </c>
      <c r="BA587">
        <v>1.5446</v>
      </c>
      <c r="BB587">
        <v>0.94194418222983689</v>
      </c>
      <c r="BC587">
        <v>0.93369999999999997</v>
      </c>
      <c r="BD587">
        <v>0.97109999999999996</v>
      </c>
      <c r="BE587">
        <v>3.7399999999999989E-2</v>
      </c>
      <c r="BF587">
        <v>0.93369999999999997</v>
      </c>
      <c r="BG587">
        <v>16.243553078909301</v>
      </c>
      <c r="BH587">
        <v>11.447900000000001</v>
      </c>
      <c r="BI587">
        <v>17.453299999999999</v>
      </c>
      <c r="BJ587">
        <v>6.0053999999999981</v>
      </c>
      <c r="BK587">
        <v>17.453299999999999</v>
      </c>
      <c r="BL587">
        <v>7.9356610433642736</v>
      </c>
      <c r="BM587">
        <v>4.1059000000000001</v>
      </c>
      <c r="BN587">
        <v>9.4242000000000008</v>
      </c>
      <c r="BO587">
        <v>5.3183000000000007</v>
      </c>
      <c r="BP587">
        <v>8.3308</v>
      </c>
      <c r="BQ587">
        <v>5.9093768086939056</v>
      </c>
      <c r="BR587">
        <v>2.7334000000000001</v>
      </c>
      <c r="BS587">
        <v>6.3304</v>
      </c>
      <c r="BT587">
        <v>3.597</v>
      </c>
      <c r="BU587">
        <v>6.3304</v>
      </c>
      <c r="BV587">
        <v>-0.87300592432147761</v>
      </c>
      <c r="BW587">
        <v>-1.405</v>
      </c>
      <c r="BX587">
        <v>2.9664000000000001</v>
      </c>
      <c r="BY587">
        <v>4.3714000000000004</v>
      </c>
      <c r="BZ587">
        <v>-1.0098</v>
      </c>
      <c r="CA587">
        <v>-5.0363865345798429</v>
      </c>
      <c r="CB587">
        <v>-7.5629999999999997</v>
      </c>
      <c r="CC587">
        <v>-2.2446000000000002</v>
      </c>
      <c r="CD587">
        <v>5.3183999999999996</v>
      </c>
      <c r="CE587">
        <v>-5.3205999999999998</v>
      </c>
      <c r="CF587">
        <v>51.644644318207163</v>
      </c>
      <c r="CG587">
        <v>47</v>
      </c>
      <c r="CH587">
        <v>79.3</v>
      </c>
      <c r="CI587">
        <v>32.299999999999997</v>
      </c>
      <c r="CJ587">
        <v>47</v>
      </c>
      <c r="CK587">
        <v>19.239981388112891</v>
      </c>
      <c r="CL587">
        <v>16.7</v>
      </c>
      <c r="CM587">
        <v>36.6</v>
      </c>
      <c r="CN587">
        <v>19.899999999999999</v>
      </c>
      <c r="CO587">
        <v>16.7</v>
      </c>
      <c r="CP587">
        <v>56.19112761635914</v>
      </c>
      <c r="CQ587">
        <v>28.8</v>
      </c>
      <c r="CR587">
        <v>66.8</v>
      </c>
      <c r="CS587">
        <v>38</v>
      </c>
      <c r="CT587">
        <v>55.1</v>
      </c>
      <c r="CU587">
        <v>10.043336118611981</v>
      </c>
      <c r="CV587">
        <v>9.3000000000000007</v>
      </c>
      <c r="CW587">
        <v>11.9</v>
      </c>
      <c r="CX587">
        <v>2.6</v>
      </c>
      <c r="CY587">
        <v>9.3000000000000007</v>
      </c>
      <c r="CZ587">
        <v>57.700316489911543</v>
      </c>
      <c r="DA587">
        <v>39.4</v>
      </c>
      <c r="DB587">
        <v>83.2</v>
      </c>
      <c r="DC587">
        <v>43.8</v>
      </c>
      <c r="DD587">
        <v>61.3</v>
      </c>
      <c r="DE587">
        <v>9.0139675333127247</v>
      </c>
      <c r="DF587">
        <v>4.9000000000000004</v>
      </c>
      <c r="DG587">
        <v>21.6</v>
      </c>
      <c r="DH587">
        <v>16.7</v>
      </c>
      <c r="DI587">
        <v>7.4</v>
      </c>
      <c r="DJ587">
        <v>0.17797983209672499</v>
      </c>
      <c r="DK587">
        <v>0.1592680447305998</v>
      </c>
      <c r="DL587">
        <v>0.30198019801980203</v>
      </c>
      <c r="DM587">
        <v>0.14271215328920231</v>
      </c>
      <c r="DN587">
        <v>0.1592680447305998</v>
      </c>
      <c r="DO587">
        <v>3.7168089394384078</v>
      </c>
      <c r="DP587">
        <v>3.2166429999999999</v>
      </c>
      <c r="DQ587">
        <v>4.3220799999999997</v>
      </c>
      <c r="DR587">
        <v>1.105437</v>
      </c>
      <c r="DS587">
        <v>3.6594370000000001</v>
      </c>
      <c r="DT587">
        <v>6.9878688307507311</v>
      </c>
      <c r="DU587">
        <v>5.9030779999999998</v>
      </c>
      <c r="DV587">
        <v>7.2971190000000004</v>
      </c>
      <c r="DW587">
        <v>1.394041000000001</v>
      </c>
      <c r="DX587">
        <v>6.8083239999999998</v>
      </c>
      <c r="DY587">
        <v>4.3680278050502226</v>
      </c>
      <c r="DZ587">
        <v>3.2166429999999999</v>
      </c>
      <c r="EA587">
        <v>4.7474299999999996</v>
      </c>
      <c r="EB587">
        <v>1.5307869999999999</v>
      </c>
      <c r="EC587">
        <v>4.4646470000000003</v>
      </c>
      <c r="ED587">
        <v>7.5006309854120659</v>
      </c>
      <c r="EE587">
        <v>6.4648580000000004</v>
      </c>
      <c r="EF587">
        <v>7.6907779999999999</v>
      </c>
      <c r="EG587">
        <v>1.225919999999999</v>
      </c>
      <c r="EH587">
        <v>7.6296980000000003</v>
      </c>
      <c r="EI587">
        <v>8.6511789196882116</v>
      </c>
      <c r="EJ587">
        <v>6.9207179999999999</v>
      </c>
      <c r="EK587">
        <v>9.1227420000000006</v>
      </c>
      <c r="EL587">
        <v>2.2020240000000011</v>
      </c>
      <c r="EM587">
        <v>9.0413180000000004</v>
      </c>
      <c r="EN587">
        <v>24.7024037875631</v>
      </c>
      <c r="EO587">
        <v>22.11073</v>
      </c>
      <c r="EP587">
        <v>32.967239999999997</v>
      </c>
      <c r="EQ587">
        <v>10.85651</v>
      </c>
      <c r="ER587">
        <v>25.309619999999999</v>
      </c>
      <c r="ES587">
        <v>8.1548376199619188</v>
      </c>
      <c r="ET587">
        <v>7.2026000000000003</v>
      </c>
      <c r="EU587">
        <v>13.364789999999999</v>
      </c>
      <c r="EV587">
        <v>6.1621899999999989</v>
      </c>
      <c r="EW587">
        <v>8.7813199999999991</v>
      </c>
      <c r="EX587">
        <v>16.547566167601179</v>
      </c>
      <c r="EY587">
        <v>13.397069999999999</v>
      </c>
      <c r="EZ587">
        <v>22.43853</v>
      </c>
      <c r="FA587">
        <v>9.0414600000000007</v>
      </c>
      <c r="FB587">
        <v>16.528300000000002</v>
      </c>
      <c r="FC587">
        <v>0.50973422913116084</v>
      </c>
      <c r="FD587">
        <v>0.45625502720312727</v>
      </c>
      <c r="FE587">
        <v>0.68027916685754042</v>
      </c>
      <c r="FF587">
        <v>0.22402413965441309</v>
      </c>
      <c r="FG587">
        <v>0.52226413879599698</v>
      </c>
      <c r="FH587">
        <v>2.045383510676384</v>
      </c>
      <c r="FI587">
        <v>1.1969757848795231</v>
      </c>
      <c r="FJ587">
        <v>2.4112138798619038</v>
      </c>
      <c r="FK587">
        <v>1.214238094982381</v>
      </c>
      <c r="FL587">
        <v>1.8822113304150181</v>
      </c>
      <c r="FM587">
        <v>36.283978947934237</v>
      </c>
      <c r="FN587">
        <v>33.11</v>
      </c>
      <c r="FO587">
        <v>36.97</v>
      </c>
      <c r="FP587">
        <v>3.859999999999999</v>
      </c>
      <c r="FQ587">
        <v>35.78</v>
      </c>
      <c r="FR587">
        <v>361.79256895616862</v>
      </c>
      <c r="FS587">
        <v>355.81869</v>
      </c>
      <c r="FT587">
        <v>369.00011000000001</v>
      </c>
      <c r="FU587">
        <v>13.181419999999999</v>
      </c>
      <c r="FV587">
        <v>361.20844</v>
      </c>
      <c r="FW587">
        <v>0.74433982040009183</v>
      </c>
      <c r="FX587">
        <v>0.73139100000000001</v>
      </c>
      <c r="FY587">
        <v>0.75585999999999998</v>
      </c>
      <c r="FZ587">
        <v>2.446899999999996E-2</v>
      </c>
      <c r="GA587">
        <v>0.74544900000000003</v>
      </c>
      <c r="GB587">
        <v>16</v>
      </c>
      <c r="GC587">
        <v>67</v>
      </c>
    </row>
    <row r="588" spans="1:185" x14ac:dyDescent="0.3">
      <c r="A588" s="36" t="s">
        <v>2455</v>
      </c>
      <c r="B588">
        <v>-4.3733856777850612E-2</v>
      </c>
      <c r="C588">
        <v>1.8215689659817289</v>
      </c>
      <c r="D588">
        <v>2.3628771913075801</v>
      </c>
      <c r="E588">
        <v>-1.2970883245169791</v>
      </c>
      <c r="F588">
        <v>-0.58790047335356344</v>
      </c>
      <c r="G588">
        <v>1.884995823446485</v>
      </c>
      <c r="H588">
        <v>-54.134214162295393</v>
      </c>
      <c r="I588">
        <v>0.6667573136008349</v>
      </c>
      <c r="J588">
        <v>0.55828776224872789</v>
      </c>
      <c r="K588">
        <v>0.32125288103291461</v>
      </c>
      <c r="L588">
        <v>0.16331156199800889</v>
      </c>
      <c r="M588">
        <v>0.2222221885823677</v>
      </c>
      <c r="N588">
        <v>0.2590941152003946</v>
      </c>
      <c r="O588">
        <v>-0.2376956746478574</v>
      </c>
      <c r="P588">
        <v>2.1398440552537219E-2</v>
      </c>
      <c r="Q588">
        <v>-0.10815304966342409</v>
      </c>
      <c r="R588">
        <v>2.257614314717667E-2</v>
      </c>
      <c r="S588">
        <v>1.2684245932397791</v>
      </c>
      <c r="T588">
        <v>-0.6583397238184393</v>
      </c>
      <c r="U588">
        <v>-0.51742566488413311</v>
      </c>
      <c r="V588">
        <v>1.97073004964084</v>
      </c>
      <c r="W588">
        <v>1.9570313376699839</v>
      </c>
      <c r="X588">
        <v>0.20033503675764791</v>
      </c>
      <c r="Y588">
        <v>0.1958309654864199</v>
      </c>
      <c r="Z588">
        <v>6.4593650207752137E-2</v>
      </c>
      <c r="AA588">
        <v>7.4064068378423858E-2</v>
      </c>
      <c r="AB588">
        <v>60.917827390247382</v>
      </c>
      <c r="AC588">
        <v>-0.4187926833453855</v>
      </c>
      <c r="AD588">
        <v>1.970954815614409</v>
      </c>
      <c r="AE588">
        <v>0.61912772010303341</v>
      </c>
      <c r="AF588">
        <v>0.61462364883180542</v>
      </c>
      <c r="AG588">
        <v>0.94012788446642603</v>
      </c>
      <c r="AH588">
        <v>2.227871096378712E-2</v>
      </c>
      <c r="AI588">
        <v>51.533404819513123</v>
      </c>
      <c r="AJ588">
        <v>-88.411583451812675</v>
      </c>
      <c r="AK588">
        <v>43.85995357883936</v>
      </c>
      <c r="AL588">
        <v>199.1517442204437</v>
      </c>
      <c r="AM588">
        <v>177.62375053342339</v>
      </c>
      <c r="AN588">
        <v>266.73719081053702</v>
      </c>
      <c r="AO588">
        <v>141.83073588063749</v>
      </c>
      <c r="AP588">
        <v>205.74691580998339</v>
      </c>
      <c r="AQ588">
        <v>17.713773019907919</v>
      </c>
      <c r="AR588">
        <v>4.1097758557722246</v>
      </c>
      <c r="AS588">
        <v>11.34270033995687</v>
      </c>
      <c r="AT588">
        <v>-7.2811947330811551</v>
      </c>
      <c r="AU588">
        <v>-3.1611825887881571</v>
      </c>
      <c r="AV588">
        <v>-4.120012144292998</v>
      </c>
      <c r="AW588">
        <v>1.252212270858388</v>
      </c>
      <c r="AX588">
        <v>1.1228</v>
      </c>
      <c r="AY588">
        <v>1.504</v>
      </c>
      <c r="AZ588">
        <v>0.38119999999999998</v>
      </c>
      <c r="BA588">
        <v>1.1791</v>
      </c>
      <c r="BB588">
        <v>0.95350492531647202</v>
      </c>
      <c r="BC588">
        <v>0.90600000000000003</v>
      </c>
      <c r="BD588">
        <v>0.96030000000000004</v>
      </c>
      <c r="BE588">
        <v>5.4300000000000008E-2</v>
      </c>
      <c r="BF588">
        <v>0.90600000000000003</v>
      </c>
      <c r="BG588">
        <v>14.19454742983072</v>
      </c>
      <c r="BH588">
        <v>13.2904</v>
      </c>
      <c r="BI588">
        <v>21.336200000000002</v>
      </c>
      <c r="BJ588">
        <v>8.0458000000000016</v>
      </c>
      <c r="BK588">
        <v>21.336200000000002</v>
      </c>
      <c r="BL588">
        <v>6.4865896509243282</v>
      </c>
      <c r="BM588">
        <v>5.8404999999999996</v>
      </c>
      <c r="BN588">
        <v>7.6333000000000002</v>
      </c>
      <c r="BO588">
        <v>1.7928000000000011</v>
      </c>
      <c r="BP588">
        <v>7.6333000000000002</v>
      </c>
      <c r="BQ588">
        <v>4.690254049173201</v>
      </c>
      <c r="BR588">
        <v>3.2808000000000002</v>
      </c>
      <c r="BS588">
        <v>5.1719999999999997</v>
      </c>
      <c r="BT588">
        <v>1.8912</v>
      </c>
      <c r="BU588">
        <v>4.5514999999999999</v>
      </c>
      <c r="BV588">
        <v>-0.25122365757350362</v>
      </c>
      <c r="BW588">
        <v>-1.0406</v>
      </c>
      <c r="BX588">
        <v>2.0272999999999999</v>
      </c>
      <c r="BY588">
        <v>3.0678999999999998</v>
      </c>
      <c r="BZ588">
        <v>1.4116</v>
      </c>
      <c r="CA588">
        <v>-4.43903597774234</v>
      </c>
      <c r="CB588">
        <v>-5.9630999999999998</v>
      </c>
      <c r="CC588">
        <v>-3.8969999999999998</v>
      </c>
      <c r="CD588">
        <v>2.0661</v>
      </c>
      <c r="CE588">
        <v>-5.9630999999999998</v>
      </c>
      <c r="CF588">
        <v>60.990275000553588</v>
      </c>
      <c r="CG588">
        <v>47.9</v>
      </c>
      <c r="CH588">
        <v>71.8</v>
      </c>
      <c r="CI588">
        <v>23.9</v>
      </c>
      <c r="CJ588">
        <v>47.9</v>
      </c>
      <c r="CK588">
        <v>21.104394319814851</v>
      </c>
      <c r="CL588">
        <v>15.1</v>
      </c>
      <c r="CM588">
        <v>28.4</v>
      </c>
      <c r="CN588">
        <v>13.3</v>
      </c>
      <c r="CO588">
        <v>15.1</v>
      </c>
      <c r="CP588">
        <v>37.915479775072477</v>
      </c>
      <c r="CQ588">
        <v>34.799999999999997</v>
      </c>
      <c r="CR588">
        <v>47.8</v>
      </c>
      <c r="CS588">
        <v>13</v>
      </c>
      <c r="CT588">
        <v>36.299999999999997</v>
      </c>
      <c r="CU588">
        <v>10.24344806716395</v>
      </c>
      <c r="CV588">
        <v>9.4</v>
      </c>
      <c r="CW588">
        <v>10.7</v>
      </c>
      <c r="CX588">
        <v>1.2999999999999989</v>
      </c>
      <c r="CY588">
        <v>9.4</v>
      </c>
      <c r="CZ588">
        <v>102.1939219446536</v>
      </c>
      <c r="DA588">
        <v>69</v>
      </c>
      <c r="DB588">
        <v>114.2</v>
      </c>
      <c r="DC588">
        <v>45.2</v>
      </c>
      <c r="DD588">
        <v>84.2</v>
      </c>
      <c r="DE588">
        <v>10.86079011197665</v>
      </c>
      <c r="DF588">
        <v>5.6</v>
      </c>
      <c r="DG588">
        <v>17.899999999999999</v>
      </c>
      <c r="DH588">
        <v>12.3</v>
      </c>
      <c r="DI588">
        <v>5.7</v>
      </c>
      <c r="DJ588">
        <v>0.29699090489905211</v>
      </c>
      <c r="DK588">
        <v>0.2189213893967093</v>
      </c>
      <c r="DL588">
        <v>0.36896197327852009</v>
      </c>
      <c r="DM588">
        <v>0.1500405838818108</v>
      </c>
      <c r="DN588">
        <v>0.2189213893967093</v>
      </c>
      <c r="DO588">
        <v>3.0928272320225529</v>
      </c>
      <c r="DP588">
        <v>2.7893110000000001</v>
      </c>
      <c r="DQ588">
        <v>3.619796</v>
      </c>
      <c r="DR588">
        <v>0.83048499999999992</v>
      </c>
      <c r="DS588">
        <v>3.5239020000000001</v>
      </c>
      <c r="DT588">
        <v>6.1965971121585524</v>
      </c>
      <c r="DU588">
        <v>5.5032579999999998</v>
      </c>
      <c r="DV588">
        <v>6.9435500000000001</v>
      </c>
      <c r="DW588">
        <v>1.4402919999999999</v>
      </c>
      <c r="DX588">
        <v>6.9004180000000002</v>
      </c>
      <c r="DY588">
        <v>3.3428143142241091</v>
      </c>
      <c r="DZ588">
        <v>3.0456470000000002</v>
      </c>
      <c r="EA588">
        <v>3.9050120000000001</v>
      </c>
      <c r="EB588">
        <v>0.85936499999999993</v>
      </c>
      <c r="EC588">
        <v>3.603192</v>
      </c>
      <c r="ED588">
        <v>6.4673406761041488</v>
      </c>
      <c r="EE588">
        <v>5.8151590000000004</v>
      </c>
      <c r="EF588">
        <v>7.2769190000000004</v>
      </c>
      <c r="EG588">
        <v>1.4617599999999999</v>
      </c>
      <c r="EH588">
        <v>7.2543670000000002</v>
      </c>
      <c r="EI588">
        <v>8.8814664750317238</v>
      </c>
      <c r="EJ588">
        <v>6.6801830000000004</v>
      </c>
      <c r="EK588">
        <v>9.6300519999999992</v>
      </c>
      <c r="EL588">
        <v>2.9498689999999992</v>
      </c>
      <c r="EM588">
        <v>9.0860400000000006</v>
      </c>
      <c r="EN588">
        <v>19.906288566242029</v>
      </c>
      <c r="EO588">
        <v>16.04982</v>
      </c>
      <c r="EP588">
        <v>23.856580000000001</v>
      </c>
      <c r="EQ588">
        <v>7.8067600000000006</v>
      </c>
      <c r="ER588">
        <v>16.59778</v>
      </c>
      <c r="ES588">
        <v>7.750754971481479</v>
      </c>
      <c r="ET588">
        <v>7.1565300000000001</v>
      </c>
      <c r="EU588">
        <v>10.79135</v>
      </c>
      <c r="EV588">
        <v>3.6348199999999991</v>
      </c>
      <c r="EW588">
        <v>7.2997800000000002</v>
      </c>
      <c r="EX588">
        <v>12.15553359476055</v>
      </c>
      <c r="EY588">
        <v>5.25847</v>
      </c>
      <c r="EZ588">
        <v>16.42736</v>
      </c>
      <c r="FA588">
        <v>11.168889999999999</v>
      </c>
      <c r="FB588">
        <v>9.298</v>
      </c>
      <c r="FC588">
        <v>0.52964865497751101</v>
      </c>
      <c r="FD588">
        <v>0.42703920157407621</v>
      </c>
      <c r="FE588">
        <v>0.634754463008811</v>
      </c>
      <c r="FF588">
        <v>0.20771526143473479</v>
      </c>
      <c r="FG588">
        <v>0.44161882931410879</v>
      </c>
      <c r="FH588">
        <v>1.6060685231119489</v>
      </c>
      <c r="FI588">
        <v>0.48728565008085178</v>
      </c>
      <c r="FJ588">
        <v>2.21118233138876</v>
      </c>
      <c r="FK588">
        <v>1.723896681307908</v>
      </c>
      <c r="FL588">
        <v>1.273737016732011</v>
      </c>
      <c r="FM588">
        <v>31.868199941210712</v>
      </c>
      <c r="FN588">
        <v>30.03</v>
      </c>
      <c r="FO588">
        <v>35.340000000000003</v>
      </c>
      <c r="FP588">
        <v>5.3100000000000023</v>
      </c>
      <c r="FQ588">
        <v>30.03</v>
      </c>
      <c r="FR588">
        <v>294.90620049324713</v>
      </c>
      <c r="FS588">
        <v>287.02864</v>
      </c>
      <c r="FT588">
        <v>295.92421000000002</v>
      </c>
      <c r="FU588">
        <v>8.8955700000000206</v>
      </c>
      <c r="FV588">
        <v>287.20551</v>
      </c>
      <c r="FW588">
        <v>0.78718275717262609</v>
      </c>
      <c r="FX588">
        <v>0.78475399999999995</v>
      </c>
      <c r="FY588">
        <v>0.80570200000000003</v>
      </c>
      <c r="FZ588">
        <v>2.0948000000000081E-2</v>
      </c>
      <c r="GA588">
        <v>0.80570200000000003</v>
      </c>
      <c r="GB588">
        <v>10</v>
      </c>
      <c r="GC588">
        <v>40</v>
      </c>
    </row>
    <row r="589" spans="1:185" x14ac:dyDescent="0.3">
      <c r="A589" s="36" t="s">
        <v>2461</v>
      </c>
      <c r="B589">
        <v>-4.52954670908743E-2</v>
      </c>
      <c r="C589">
        <v>1.845114530260628</v>
      </c>
      <c r="D589">
        <v>2.2076137766104429</v>
      </c>
      <c r="E589">
        <v>-1.396062200665531</v>
      </c>
      <c r="F589">
        <v>-0.28939349063600622</v>
      </c>
      <c r="G589">
        <v>1.6854444635847809</v>
      </c>
      <c r="H589">
        <v>-54.150923159293249</v>
      </c>
      <c r="I589">
        <v>0.23031529342115609</v>
      </c>
      <c r="J589">
        <v>0.44577129180825381</v>
      </c>
      <c r="K589">
        <v>0.26188662591850392</v>
      </c>
      <c r="L589">
        <v>8.0167562761774766E-2</v>
      </c>
      <c r="M589">
        <v>0.16317947481656681</v>
      </c>
      <c r="N589">
        <v>0.1970242589959269</v>
      </c>
      <c r="O589">
        <v>-0.23297999957316279</v>
      </c>
      <c r="P589">
        <v>-3.5955740577235877E-2</v>
      </c>
      <c r="Q589">
        <v>-0.13446695391891891</v>
      </c>
      <c r="R589">
        <v>4.5888163156742358E-2</v>
      </c>
      <c r="S589">
        <v>1.0716897100099669</v>
      </c>
      <c r="T589">
        <v>-0.60729776815071357</v>
      </c>
      <c r="U589">
        <v>-0.54869884908889688</v>
      </c>
      <c r="V589">
        <v>1.9615764581027419</v>
      </c>
      <c r="W589">
        <v>1.954731638695469</v>
      </c>
      <c r="X589">
        <v>0.20825348145353459</v>
      </c>
      <c r="Y589">
        <v>0.18900534454332299</v>
      </c>
      <c r="Z589">
        <v>4.5661481133154443E-2</v>
      </c>
      <c r="AA589">
        <v>5.3923727308965837E-2</v>
      </c>
      <c r="AB589">
        <v>54.674187879222558</v>
      </c>
      <c r="AC589">
        <v>-0.40182011021887759</v>
      </c>
      <c r="AD589">
        <v>1.937018116053989</v>
      </c>
      <c r="AE589">
        <v>0.61007359167241226</v>
      </c>
      <c r="AF589">
        <v>0.59082545476220061</v>
      </c>
      <c r="AG589">
        <v>1.049677636386664</v>
      </c>
      <c r="AH589">
        <v>1.1887884613242311E-2</v>
      </c>
      <c r="AI589">
        <v>156.16354951875331</v>
      </c>
      <c r="AJ589">
        <v>-14.884142601129071</v>
      </c>
      <c r="AK589">
        <v>207.9487236441669</v>
      </c>
      <c r="AL589">
        <v>275.42604675952668</v>
      </c>
      <c r="AM589">
        <v>206.2327139460177</v>
      </c>
      <c r="AN589">
        <v>282.2058124614407</v>
      </c>
      <c r="AO589">
        <v>92.126337415754421</v>
      </c>
      <c r="AP589">
        <v>230.77925688157541</v>
      </c>
      <c r="AQ589">
        <v>18.882954757025281</v>
      </c>
      <c r="AR589">
        <v>4.5205531893591333</v>
      </c>
      <c r="AS589">
        <v>11.00712995721133</v>
      </c>
      <c r="AT589">
        <v>-12.156982930232431</v>
      </c>
      <c r="AU589">
        <v>-6.1887362153738721</v>
      </c>
      <c r="AV589">
        <v>-5.9682467148585614</v>
      </c>
      <c r="AW589">
        <v>1.1836623104771831</v>
      </c>
      <c r="AX589">
        <v>0.63319999999999999</v>
      </c>
      <c r="AY589">
        <v>2.7791000000000001</v>
      </c>
      <c r="AZ589">
        <v>2.1459000000000001</v>
      </c>
      <c r="BA589">
        <v>2.7791000000000001</v>
      </c>
      <c r="BB589">
        <v>0.95639938246204359</v>
      </c>
      <c r="BC589">
        <v>0.90610000000000002</v>
      </c>
      <c r="BD589">
        <v>0.95879999999999999</v>
      </c>
      <c r="BE589">
        <v>5.2699999999999969E-2</v>
      </c>
      <c r="BF589">
        <v>0.90610000000000002</v>
      </c>
      <c r="BG589">
        <v>14.19563443814895</v>
      </c>
      <c r="BH589">
        <v>13.774900000000001</v>
      </c>
      <c r="BI589">
        <v>21.423400000000001</v>
      </c>
      <c r="BJ589">
        <v>7.6485000000000003</v>
      </c>
      <c r="BK589">
        <v>21.423400000000001</v>
      </c>
      <c r="BL589">
        <v>6.294175891874664</v>
      </c>
      <c r="BM589">
        <v>5.4478999999999997</v>
      </c>
      <c r="BN589">
        <v>8.3986999999999998</v>
      </c>
      <c r="BO589">
        <v>2.9508000000000001</v>
      </c>
      <c r="BP589">
        <v>8.3986999999999998</v>
      </c>
      <c r="BQ589">
        <v>3.7405373935954458</v>
      </c>
      <c r="BR589">
        <v>2.9824000000000002</v>
      </c>
      <c r="BS589">
        <v>6.5126999999999997</v>
      </c>
      <c r="BT589">
        <v>3.5303</v>
      </c>
      <c r="BU589">
        <v>6.5126999999999997</v>
      </c>
      <c r="BV589">
        <v>1.1560504273719421</v>
      </c>
      <c r="BW589">
        <v>-1.3969</v>
      </c>
      <c r="BX589">
        <v>1.978</v>
      </c>
      <c r="BY589">
        <v>3.3748999999999998</v>
      </c>
      <c r="BZ589">
        <v>-1.3969</v>
      </c>
      <c r="CA589">
        <v>-4.8965784333918574</v>
      </c>
      <c r="CB589">
        <v>-5.3912000000000004</v>
      </c>
      <c r="CC589">
        <v>-4.3493000000000004</v>
      </c>
      <c r="CD589">
        <v>1.0419</v>
      </c>
      <c r="CE589">
        <v>-5.1158000000000001</v>
      </c>
      <c r="CF589">
        <v>51.426555579865273</v>
      </c>
      <c r="CG589">
        <v>45.8</v>
      </c>
      <c r="CH589">
        <v>57.9</v>
      </c>
      <c r="CI589">
        <v>12.1</v>
      </c>
      <c r="CJ589">
        <v>45.8</v>
      </c>
      <c r="CK589">
        <v>16.523466872154199</v>
      </c>
      <c r="CL589">
        <v>14.5</v>
      </c>
      <c r="CM589">
        <v>21.5</v>
      </c>
      <c r="CN589">
        <v>7</v>
      </c>
      <c r="CO589">
        <v>14.5</v>
      </c>
      <c r="CP589">
        <v>45.812606965211913</v>
      </c>
      <c r="CQ589">
        <v>39.700000000000003</v>
      </c>
      <c r="CR589">
        <v>52.6</v>
      </c>
      <c r="CS589">
        <v>12.9</v>
      </c>
      <c r="CT589">
        <v>39.700000000000003</v>
      </c>
      <c r="CU589">
        <v>9.9036374122992044</v>
      </c>
      <c r="CV589">
        <v>9.6</v>
      </c>
      <c r="CW589">
        <v>10.6</v>
      </c>
      <c r="CX589">
        <v>1</v>
      </c>
      <c r="CY589">
        <v>10.3</v>
      </c>
      <c r="CZ589">
        <v>38.260054308753318</v>
      </c>
      <c r="DA589">
        <v>33.200000000000003</v>
      </c>
      <c r="DB589">
        <v>50.7</v>
      </c>
      <c r="DC589">
        <v>17.5</v>
      </c>
      <c r="DD589">
        <v>50.7</v>
      </c>
      <c r="DE589">
        <v>6.6094492908619893</v>
      </c>
      <c r="DF589">
        <v>4.2</v>
      </c>
      <c r="DG589">
        <v>10.9</v>
      </c>
      <c r="DH589">
        <v>6.7</v>
      </c>
      <c r="DI589">
        <v>4.2</v>
      </c>
      <c r="DJ589">
        <v>0.22307599642528411</v>
      </c>
      <c r="DK589">
        <v>0.19447983014861989</v>
      </c>
      <c r="DL589">
        <v>0.25802139037433153</v>
      </c>
      <c r="DM589">
        <v>6.3541560225711585E-2</v>
      </c>
      <c r="DN589">
        <v>0.19447983014861989</v>
      </c>
      <c r="DO589">
        <v>3.873791444047527</v>
      </c>
      <c r="DP589">
        <v>3.575415</v>
      </c>
      <c r="DQ589">
        <v>4.1162970000000003</v>
      </c>
      <c r="DR589">
        <v>0.54088200000000031</v>
      </c>
      <c r="DS589">
        <v>3.6782490000000001</v>
      </c>
      <c r="DT589">
        <v>6.2150611599100651</v>
      </c>
      <c r="DU589">
        <v>5.850543</v>
      </c>
      <c r="DV589">
        <v>6.8788970000000003</v>
      </c>
      <c r="DW589">
        <v>1.028354</v>
      </c>
      <c r="DX589">
        <v>6.0425630000000004</v>
      </c>
      <c r="DY589">
        <v>4.0324572650686719</v>
      </c>
      <c r="DZ589">
        <v>3.6219999999999999</v>
      </c>
      <c r="EA589">
        <v>4.3312520000000001</v>
      </c>
      <c r="EB589">
        <v>0.70925200000000022</v>
      </c>
      <c r="EC589">
        <v>3.6782490000000001</v>
      </c>
      <c r="ED589">
        <v>6.4714417222275618</v>
      </c>
      <c r="EE589">
        <v>6.2215490000000004</v>
      </c>
      <c r="EF589">
        <v>7.1583119999999996</v>
      </c>
      <c r="EG589">
        <v>0.93676299999999912</v>
      </c>
      <c r="EH589">
        <v>6.3909010000000004</v>
      </c>
      <c r="EI589">
        <v>7.7376236118640556</v>
      </c>
      <c r="EJ589">
        <v>7.6698599999999999</v>
      </c>
      <c r="EK589">
        <v>7.7702739999999997</v>
      </c>
      <c r="EL589">
        <v>0.1004139999999998</v>
      </c>
      <c r="EM589">
        <v>7.6698599999999999</v>
      </c>
      <c r="EN589">
        <v>20.912617769209351</v>
      </c>
      <c r="EO589">
        <v>19.072559999999999</v>
      </c>
      <c r="EP589">
        <v>22.43046</v>
      </c>
      <c r="EQ589">
        <v>3.3579000000000012</v>
      </c>
      <c r="ER589">
        <v>19.71368</v>
      </c>
      <c r="ES589">
        <v>7.393524931925433</v>
      </c>
      <c r="ET589">
        <v>6.4904200000000003</v>
      </c>
      <c r="EU589">
        <v>10.056749999999999</v>
      </c>
      <c r="EV589">
        <v>3.5663299999999989</v>
      </c>
      <c r="EW589">
        <v>6.5374600000000003</v>
      </c>
      <c r="EX589">
        <v>13.51909283728391</v>
      </c>
      <c r="EY589">
        <v>12.373710000000001</v>
      </c>
      <c r="EZ589">
        <v>14.83719</v>
      </c>
      <c r="FA589">
        <v>2.4634799999999988</v>
      </c>
      <c r="FB589">
        <v>13.176220000000001</v>
      </c>
      <c r="FC589">
        <v>0.51332004994632663</v>
      </c>
      <c r="FD589">
        <v>0.46815408572230882</v>
      </c>
      <c r="FE589">
        <v>0.55057692798611291</v>
      </c>
      <c r="FF589">
        <v>8.2422842263804141E-2</v>
      </c>
      <c r="FG589">
        <v>0.48389098456747093</v>
      </c>
      <c r="FH589">
        <v>1.877388895138657</v>
      </c>
      <c r="FI589">
        <v>1.2303885450070851</v>
      </c>
      <c r="FJ589">
        <v>2.2830766437341219</v>
      </c>
      <c r="FK589">
        <v>1.0526880987270371</v>
      </c>
      <c r="FL589">
        <v>2.0154953146940859</v>
      </c>
      <c r="FM589">
        <v>33.855271538893568</v>
      </c>
      <c r="FN589">
        <v>33.31</v>
      </c>
      <c r="FO589">
        <v>35.49</v>
      </c>
      <c r="FP589">
        <v>2.1800000000000002</v>
      </c>
      <c r="FQ589">
        <v>34.19</v>
      </c>
      <c r="FR589">
        <v>303.47246894616183</v>
      </c>
      <c r="FS589">
        <v>289.29248000000001</v>
      </c>
      <c r="FT589">
        <v>307.74919</v>
      </c>
      <c r="FU589">
        <v>18.45670999999999</v>
      </c>
      <c r="FV589">
        <v>289.29248000000001</v>
      </c>
      <c r="FW589">
        <v>0.76022452025312115</v>
      </c>
      <c r="FX589">
        <v>0.75015100000000001</v>
      </c>
      <c r="FY589">
        <v>0.79078800000000005</v>
      </c>
      <c r="FZ589">
        <v>4.0637000000000027E-2</v>
      </c>
      <c r="GA589">
        <v>0.79078800000000005</v>
      </c>
      <c r="GB589">
        <v>9</v>
      </c>
      <c r="GC589">
        <v>17</v>
      </c>
    </row>
    <row r="590" spans="1:185" x14ac:dyDescent="0.3">
      <c r="A590" s="36" t="s">
        <v>2467</v>
      </c>
      <c r="B590">
        <v>-4.5570675745823769E-2</v>
      </c>
      <c r="C590">
        <v>1.8425719812876009</v>
      </c>
      <c r="D590">
        <v>2.1985278233492038</v>
      </c>
      <c r="E590">
        <v>-1.3822279173492149</v>
      </c>
      <c r="F590">
        <v>-0.30076750419874232</v>
      </c>
      <c r="G590">
        <v>1.6829783352364589</v>
      </c>
      <c r="H590">
        <v>-54.151611071626171</v>
      </c>
      <c r="I590">
        <v>0.22648946628423419</v>
      </c>
      <c r="J590">
        <v>0.4408032394935727</v>
      </c>
      <c r="K590">
        <v>0.26069296032733608</v>
      </c>
      <c r="L590">
        <v>8.0983099909176154E-2</v>
      </c>
      <c r="M590">
        <v>0.16407629803714291</v>
      </c>
      <c r="N590">
        <v>0.19754757360975389</v>
      </c>
      <c r="O590">
        <v>-0.2325964159952949</v>
      </c>
      <c r="P590">
        <v>-3.5048842385540922E-2</v>
      </c>
      <c r="Q590">
        <v>-0.133826295213406</v>
      </c>
      <c r="R590">
        <v>4.5329550529434597E-2</v>
      </c>
      <c r="S590">
        <v>1.0746246508432531</v>
      </c>
      <c r="T590">
        <v>-0.60704106489661369</v>
      </c>
      <c r="U590">
        <v>-0.54847765354211497</v>
      </c>
      <c r="V590">
        <v>1.9612152640845311</v>
      </c>
      <c r="W590">
        <v>1.9541688466288709</v>
      </c>
      <c r="X590">
        <v>0.2091393096517998</v>
      </c>
      <c r="Y590">
        <v>0.19065851815764009</v>
      </c>
      <c r="Z590">
        <v>4.6031275334086491E-2</v>
      </c>
      <c r="AA590">
        <v>5.4177768850481617E-2</v>
      </c>
      <c r="AB590">
        <v>54.560771288543087</v>
      </c>
      <c r="AC590">
        <v>-0.40054630314532558</v>
      </c>
      <c r="AD590">
        <v>1.9357526185933001</v>
      </c>
      <c r="AE590">
        <v>0.6096856127971253</v>
      </c>
      <c r="AF590">
        <v>0.5912048213029657</v>
      </c>
      <c r="AG590">
        <v>1.082330411874032</v>
      </c>
      <c r="AH590">
        <v>1.149627294829495E-2</v>
      </c>
      <c r="AI590">
        <v>159.81538373647859</v>
      </c>
      <c r="AJ590">
        <v>-5.0204686236651881</v>
      </c>
      <c r="AK590">
        <v>207.30980583099739</v>
      </c>
      <c r="AL590">
        <v>277.15688332614093</v>
      </c>
      <c r="AM590">
        <v>225.43884087868</v>
      </c>
      <c r="AN590">
        <v>306.81947257183742</v>
      </c>
      <c r="AO590">
        <v>98.334580366326577</v>
      </c>
      <c r="AP590">
        <v>253.62757678343121</v>
      </c>
      <c r="AQ590">
        <v>19.32297054290585</v>
      </c>
      <c r="AR590">
        <v>4.51808476684801</v>
      </c>
      <c r="AS590">
        <v>11.880452777747839</v>
      </c>
      <c r="AT590">
        <v>-13.48872345182075</v>
      </c>
      <c r="AU590">
        <v>-7.5063656823678624</v>
      </c>
      <c r="AV590">
        <v>-5.9823577694528884</v>
      </c>
      <c r="AW590">
        <v>1.2063340761337029</v>
      </c>
      <c r="AX590">
        <v>1.0221</v>
      </c>
      <c r="AY590">
        <v>2.6825000000000001</v>
      </c>
      <c r="AZ590">
        <v>1.6604000000000001</v>
      </c>
      <c r="BA590">
        <v>2.5975999999999999</v>
      </c>
      <c r="BB590">
        <v>0.9561813750310717</v>
      </c>
      <c r="BC590">
        <v>0.9093</v>
      </c>
      <c r="BD590">
        <v>0.95789999999999997</v>
      </c>
      <c r="BE590">
        <v>4.8599999999999977E-2</v>
      </c>
      <c r="BF590">
        <v>0.91749999999999998</v>
      </c>
      <c r="BG590">
        <v>14.22159857398144</v>
      </c>
      <c r="BH590">
        <v>13.959899999999999</v>
      </c>
      <c r="BI590">
        <v>21.048999999999999</v>
      </c>
      <c r="BJ590">
        <v>7.0891000000000002</v>
      </c>
      <c r="BK590">
        <v>19.995000000000001</v>
      </c>
      <c r="BL590">
        <v>6.4553101108005073</v>
      </c>
      <c r="BM590">
        <v>5.7601000000000004</v>
      </c>
      <c r="BN590">
        <v>9.5784000000000002</v>
      </c>
      <c r="BO590">
        <v>3.8182999999999998</v>
      </c>
      <c r="BP590">
        <v>8.2768999999999995</v>
      </c>
      <c r="BQ590">
        <v>3.844127856655303</v>
      </c>
      <c r="BR590">
        <v>3.3788999999999998</v>
      </c>
      <c r="BS590">
        <v>7.1277999999999997</v>
      </c>
      <c r="BT590">
        <v>3.7488999999999999</v>
      </c>
      <c r="BU590">
        <v>5.9756999999999998</v>
      </c>
      <c r="BV590">
        <v>1.1703104623700329</v>
      </c>
      <c r="BW590">
        <v>-0.77659999999999996</v>
      </c>
      <c r="BX590">
        <v>1.5409999999999999</v>
      </c>
      <c r="BY590">
        <v>2.3176000000000001</v>
      </c>
      <c r="BZ590">
        <v>-0.25430000000000003</v>
      </c>
      <c r="CA590">
        <v>-5.0144375356594226</v>
      </c>
      <c r="CB590">
        <v>-6.3512000000000004</v>
      </c>
      <c r="CC590">
        <v>-4.4424999999999999</v>
      </c>
      <c r="CD590">
        <v>1.908700000000001</v>
      </c>
      <c r="CE590">
        <v>-5.7213000000000003</v>
      </c>
      <c r="CF590">
        <v>53.191895788406264</v>
      </c>
      <c r="CG590">
        <v>45.4</v>
      </c>
      <c r="CH590">
        <v>71.2</v>
      </c>
      <c r="CI590">
        <v>25.8</v>
      </c>
      <c r="CJ590">
        <v>45.4</v>
      </c>
      <c r="CK590">
        <v>17.925398457680579</v>
      </c>
      <c r="CL590">
        <v>14.6</v>
      </c>
      <c r="CM590">
        <v>31.3</v>
      </c>
      <c r="CN590">
        <v>16.7</v>
      </c>
      <c r="CO590">
        <v>14.6</v>
      </c>
      <c r="CP590">
        <v>49.925914445891259</v>
      </c>
      <c r="CQ590">
        <v>46.9</v>
      </c>
      <c r="CR590">
        <v>60.4</v>
      </c>
      <c r="CS590">
        <v>13.5</v>
      </c>
      <c r="CT590">
        <v>60.4</v>
      </c>
      <c r="CU590">
        <v>9.8899198844845042</v>
      </c>
      <c r="CV590">
        <v>9.6</v>
      </c>
      <c r="CW590">
        <v>10.5</v>
      </c>
      <c r="CX590">
        <v>0.90000000000000036</v>
      </c>
      <c r="CY590">
        <v>10</v>
      </c>
      <c r="CZ590">
        <v>44.068134527610987</v>
      </c>
      <c r="DA590">
        <v>29.3</v>
      </c>
      <c r="DB590">
        <v>45.3</v>
      </c>
      <c r="DC590">
        <v>16</v>
      </c>
      <c r="DD590">
        <v>31.3</v>
      </c>
      <c r="DE590">
        <v>8.0331141236776844</v>
      </c>
      <c r="DF590">
        <v>4.3</v>
      </c>
      <c r="DG590">
        <v>20.399999999999999</v>
      </c>
      <c r="DH590">
        <v>16.100000000000001</v>
      </c>
      <c r="DI590">
        <v>4.4000000000000004</v>
      </c>
      <c r="DJ590">
        <v>0.20983760160641329</v>
      </c>
      <c r="DK590">
        <v>0.17441413753361501</v>
      </c>
      <c r="DL590">
        <v>0.30272108843537421</v>
      </c>
      <c r="DM590">
        <v>0.12830695090175909</v>
      </c>
      <c r="DN590">
        <v>0.17441413753361501</v>
      </c>
      <c r="DO590">
        <v>4.1224183616125316</v>
      </c>
      <c r="DP590">
        <v>3.8551890000000002</v>
      </c>
      <c r="DQ590">
        <v>4.1714570000000002</v>
      </c>
      <c r="DR590">
        <v>0.31626799999999999</v>
      </c>
      <c r="DS590">
        <v>3.8551890000000002</v>
      </c>
      <c r="DT590">
        <v>6.469854379682074</v>
      </c>
      <c r="DU590">
        <v>5.8823800000000004</v>
      </c>
      <c r="DV590">
        <v>6.8123860000000001</v>
      </c>
      <c r="DW590">
        <v>0.93000599999999967</v>
      </c>
      <c r="DX590">
        <v>6.0378639999999999</v>
      </c>
      <c r="DY590">
        <v>4.3715983205004294</v>
      </c>
      <c r="DZ590">
        <v>4.2208740000000002</v>
      </c>
      <c r="EA590">
        <v>4.5054259999999999</v>
      </c>
      <c r="EB590">
        <v>0.28455199999999969</v>
      </c>
      <c r="EC590">
        <v>4.2999859999999996</v>
      </c>
      <c r="ED590">
        <v>6.7440953943966697</v>
      </c>
      <c r="EE590">
        <v>6.2434019999999997</v>
      </c>
      <c r="EF590">
        <v>7.081601</v>
      </c>
      <c r="EG590">
        <v>0.83819900000000036</v>
      </c>
      <c r="EH590">
        <v>6.3412579999999998</v>
      </c>
      <c r="EI590">
        <v>7.7346168921802043</v>
      </c>
      <c r="EJ590">
        <v>7.6870539999999998</v>
      </c>
      <c r="EK590">
        <v>8.6685960000000009</v>
      </c>
      <c r="EL590">
        <v>0.98154200000000102</v>
      </c>
      <c r="EM590">
        <v>7.6870539999999998</v>
      </c>
      <c r="EN590">
        <v>22.630486669640071</v>
      </c>
      <c r="EO590">
        <v>19.425709999999999</v>
      </c>
      <c r="EP590">
        <v>25.709800000000001</v>
      </c>
      <c r="EQ590">
        <v>6.2840900000000026</v>
      </c>
      <c r="ER590">
        <v>22.859680000000001</v>
      </c>
      <c r="ES590">
        <v>7.6417846347305627</v>
      </c>
      <c r="ET590">
        <v>6.5011900000000002</v>
      </c>
      <c r="EU590">
        <v>11.884130000000001</v>
      </c>
      <c r="EV590">
        <v>5.3829400000000014</v>
      </c>
      <c r="EW590">
        <v>6.5011900000000002</v>
      </c>
      <c r="EX590">
        <v>14.988702034909499</v>
      </c>
      <c r="EY590">
        <v>12.906829999999999</v>
      </c>
      <c r="EZ590">
        <v>16.922360000000001</v>
      </c>
      <c r="FA590">
        <v>4.0155300000000018</v>
      </c>
      <c r="FB590">
        <v>16.35849</v>
      </c>
      <c r="FC590">
        <v>0.50799398029169551</v>
      </c>
      <c r="FD590">
        <v>0.43605530393346792</v>
      </c>
      <c r="FE590">
        <v>0.57711633979240262</v>
      </c>
      <c r="FF590">
        <v>0.1410610358589347</v>
      </c>
      <c r="FG590">
        <v>0.51313875838884748</v>
      </c>
      <c r="FH590">
        <v>2.0157491987834502</v>
      </c>
      <c r="FI590">
        <v>1.163372497608155</v>
      </c>
      <c r="FJ590">
        <v>2.5977090541789352</v>
      </c>
      <c r="FK590">
        <v>1.43433655657078</v>
      </c>
      <c r="FL590">
        <v>2.5162301055652891</v>
      </c>
      <c r="FM590">
        <v>35.050874599154803</v>
      </c>
      <c r="FN590">
        <v>34.020000000000003</v>
      </c>
      <c r="FO590">
        <v>35.76</v>
      </c>
      <c r="FP590">
        <v>1.7399999999999951</v>
      </c>
      <c r="FQ590">
        <v>34.020000000000003</v>
      </c>
      <c r="FR590">
        <v>322.93254845612353</v>
      </c>
      <c r="FS590">
        <v>312.0838</v>
      </c>
      <c r="FT590">
        <v>328.64085999999998</v>
      </c>
      <c r="FU590">
        <v>16.557059999999979</v>
      </c>
      <c r="FV590">
        <v>312.0838</v>
      </c>
      <c r="FW590">
        <v>0.75679586265522492</v>
      </c>
      <c r="FX590">
        <v>0.74439599999999995</v>
      </c>
      <c r="FY590">
        <v>0.77881500000000004</v>
      </c>
      <c r="FZ590">
        <v>3.4419000000000088E-2</v>
      </c>
      <c r="GA590">
        <v>0.77881500000000004</v>
      </c>
      <c r="GB590">
        <v>7</v>
      </c>
      <c r="GC590">
        <v>10</v>
      </c>
    </row>
    <row r="591" spans="1:185" x14ac:dyDescent="0.3">
      <c r="A591" s="36" t="s">
        <v>2473</v>
      </c>
      <c r="B591">
        <v>-4.5445607936283827E-2</v>
      </c>
      <c r="C591">
        <v>1.842371391241499</v>
      </c>
      <c r="D591">
        <v>2.1956016302487771</v>
      </c>
      <c r="E591">
        <v>-1.379938589159059</v>
      </c>
      <c r="F591">
        <v>-0.30110252246128222</v>
      </c>
      <c r="G591">
        <v>1.6810468933866409</v>
      </c>
      <c r="H591">
        <v>-54.152290966467859</v>
      </c>
      <c r="I591">
        <v>0.22790401671652141</v>
      </c>
      <c r="J591">
        <v>0.4365441485392646</v>
      </c>
      <c r="K591">
        <v>0.25804223705211388</v>
      </c>
      <c r="L591">
        <v>8.0433254408348448E-2</v>
      </c>
      <c r="M591">
        <v>0.16418830324263251</v>
      </c>
      <c r="N591">
        <v>0.19744760125672689</v>
      </c>
      <c r="O591">
        <v>-0.23104390684437631</v>
      </c>
      <c r="P591">
        <v>-3.3596305587649478E-2</v>
      </c>
      <c r="Q591">
        <v>-0.1323173484983064</v>
      </c>
      <c r="R591">
        <v>4.4336313866719997E-2</v>
      </c>
      <c r="S591">
        <v>1.075232752943474</v>
      </c>
      <c r="T591">
        <v>-0.60708809423899468</v>
      </c>
      <c r="U591">
        <v>-0.54839205073703912</v>
      </c>
      <c r="V591">
        <v>1.961241961199246</v>
      </c>
      <c r="W591">
        <v>1.9539201256942851</v>
      </c>
      <c r="X591">
        <v>0.21037974147364821</v>
      </c>
      <c r="Y591">
        <v>0.19284035888549611</v>
      </c>
      <c r="Z591">
        <v>4.6298821325147788E-2</v>
      </c>
      <c r="AA591">
        <v>5.4749536422821182E-2</v>
      </c>
      <c r="AB591">
        <v>54.423363195583804</v>
      </c>
      <c r="AC591">
        <v>-0.39931896030537439</v>
      </c>
      <c r="AD591">
        <v>1.9345409934945239</v>
      </c>
      <c r="AE591">
        <v>0.60969870177902263</v>
      </c>
      <c r="AF591">
        <v>0.5921593191908705</v>
      </c>
      <c r="AG591">
        <v>1.021493080699919</v>
      </c>
      <c r="AH591">
        <v>1.104581824635347E-2</v>
      </c>
      <c r="AI591">
        <v>162.64692400351899</v>
      </c>
      <c r="AJ591">
        <v>5.6355448348751702</v>
      </c>
      <c r="AK591">
        <v>205.6606525292726</v>
      </c>
      <c r="AL591">
        <v>276.64475872848288</v>
      </c>
      <c r="AM591">
        <v>239.21742597068041</v>
      </c>
      <c r="AN591">
        <v>322.82449174413023</v>
      </c>
      <c r="AO591">
        <v>113.0634349431687</v>
      </c>
      <c r="AP591">
        <v>267.17314971780672</v>
      </c>
      <c r="AQ591">
        <v>19.344394269493371</v>
      </c>
      <c r="AR591">
        <v>4.5075270173541906</v>
      </c>
      <c r="AS591">
        <v>11.95695020568983</v>
      </c>
      <c r="AT591">
        <v>-14.229436632621059</v>
      </c>
      <c r="AU591">
        <v>-8.0750138777015046</v>
      </c>
      <c r="AV591">
        <v>-6.1544227549195556</v>
      </c>
      <c r="AW591">
        <v>1.05945752336486</v>
      </c>
      <c r="AX591">
        <v>0.99299999999999999</v>
      </c>
      <c r="AY591">
        <v>2.7726000000000002</v>
      </c>
      <c r="AZ591">
        <v>1.7796000000000001</v>
      </c>
      <c r="BA591">
        <v>2.5261</v>
      </c>
      <c r="BB591">
        <v>0.9558861344120666</v>
      </c>
      <c r="BC591">
        <v>0.90839999999999999</v>
      </c>
      <c r="BD591">
        <v>0.95979999999999999</v>
      </c>
      <c r="BE591">
        <v>5.1400000000000001E-2</v>
      </c>
      <c r="BF591">
        <v>0.9133</v>
      </c>
      <c r="BG591">
        <v>14.304806286114371</v>
      </c>
      <c r="BH591">
        <v>13.5723</v>
      </c>
      <c r="BI591">
        <v>21.164300000000001</v>
      </c>
      <c r="BJ591">
        <v>7.5920000000000014</v>
      </c>
      <c r="BK591">
        <v>20.5137</v>
      </c>
      <c r="BL591">
        <v>6.8689955516911203</v>
      </c>
      <c r="BM591">
        <v>5.5861999999999998</v>
      </c>
      <c r="BN591">
        <v>9.5556999999999999</v>
      </c>
      <c r="BO591">
        <v>3.9695</v>
      </c>
      <c r="BP591">
        <v>8.3501999999999992</v>
      </c>
      <c r="BQ591">
        <v>4.6267495444347864</v>
      </c>
      <c r="BR591">
        <v>3.6762000000000001</v>
      </c>
      <c r="BS591">
        <v>6.5144000000000002</v>
      </c>
      <c r="BT591">
        <v>2.8382000000000001</v>
      </c>
      <c r="BU591">
        <v>5.8940000000000001</v>
      </c>
      <c r="BV591">
        <v>0.39338696525271982</v>
      </c>
      <c r="BW591">
        <v>-1.3599999999999999E-2</v>
      </c>
      <c r="BX591">
        <v>1.7887</v>
      </c>
      <c r="BY591">
        <v>1.8023</v>
      </c>
      <c r="BZ591">
        <v>2.0799999999999999E-2</v>
      </c>
      <c r="CA591">
        <v>-5.0200765547923369</v>
      </c>
      <c r="CB591">
        <v>-6.9756999999999998</v>
      </c>
      <c r="CC591">
        <v>-3.9432</v>
      </c>
      <c r="CD591">
        <v>3.0325000000000002</v>
      </c>
      <c r="CE591">
        <v>-5.9147999999999996</v>
      </c>
      <c r="CF591">
        <v>55.651342026323569</v>
      </c>
      <c r="CG591">
        <v>45.4</v>
      </c>
      <c r="CH591">
        <v>79.2</v>
      </c>
      <c r="CI591">
        <v>33.799999999999997</v>
      </c>
      <c r="CJ591">
        <v>45.4</v>
      </c>
      <c r="CK591">
        <v>19.89001533605963</v>
      </c>
      <c r="CL591">
        <v>14.4</v>
      </c>
      <c r="CM591">
        <v>37.200000000000003</v>
      </c>
      <c r="CN591">
        <v>22.8</v>
      </c>
      <c r="CO591">
        <v>14.5</v>
      </c>
      <c r="CP591">
        <v>56.943235226862868</v>
      </c>
      <c r="CQ591">
        <v>52</v>
      </c>
      <c r="CR591">
        <v>61.6</v>
      </c>
      <c r="CS591">
        <v>9.6000000000000014</v>
      </c>
      <c r="CT591">
        <v>61.6</v>
      </c>
      <c r="CU591">
        <v>10.36825398299503</v>
      </c>
      <c r="CV591">
        <v>9.6999999999999993</v>
      </c>
      <c r="CW591">
        <v>10.6</v>
      </c>
      <c r="CX591">
        <v>0.90000000000000036</v>
      </c>
      <c r="CY591">
        <v>10.1</v>
      </c>
      <c r="CZ591">
        <v>53.558807103896648</v>
      </c>
      <c r="DA591">
        <v>41</v>
      </c>
      <c r="DB591">
        <v>58.3</v>
      </c>
      <c r="DC591">
        <v>17.3</v>
      </c>
      <c r="DD591">
        <v>44</v>
      </c>
      <c r="DE591">
        <v>9.4272408974442712</v>
      </c>
      <c r="DF591">
        <v>4.0999999999999996</v>
      </c>
      <c r="DG591">
        <v>24.9</v>
      </c>
      <c r="DH591">
        <v>20.8</v>
      </c>
      <c r="DI591">
        <v>4.2</v>
      </c>
      <c r="DJ591">
        <v>0.2083623474472461</v>
      </c>
      <c r="DK591">
        <v>0.16443317638536761</v>
      </c>
      <c r="DL591">
        <v>0.32592592592592601</v>
      </c>
      <c r="DM591">
        <v>0.16149274954055831</v>
      </c>
      <c r="DN591">
        <v>0.16443317638536761</v>
      </c>
      <c r="DO591">
        <v>4.1874625594329293</v>
      </c>
      <c r="DP591">
        <v>3.8595519999999999</v>
      </c>
      <c r="DQ591">
        <v>4.2161359999999997</v>
      </c>
      <c r="DR591">
        <v>0.35658399999999979</v>
      </c>
      <c r="DS591">
        <v>3.8595519999999999</v>
      </c>
      <c r="DT591">
        <v>7.0316718234178328</v>
      </c>
      <c r="DU591">
        <v>5.7608940000000004</v>
      </c>
      <c r="DV591">
        <v>7.2130359999999998</v>
      </c>
      <c r="DW591">
        <v>1.4521419999999989</v>
      </c>
      <c r="DX591">
        <v>6.1083970000000001</v>
      </c>
      <c r="DY591">
        <v>4.4770002319366116</v>
      </c>
      <c r="DZ591">
        <v>4.2093319999999999</v>
      </c>
      <c r="EA591">
        <v>4.5228390000000003</v>
      </c>
      <c r="EB591">
        <v>0.31350700000000042</v>
      </c>
      <c r="EC591">
        <v>4.3061509999999998</v>
      </c>
      <c r="ED591">
        <v>7.4081725113189254</v>
      </c>
      <c r="EE591">
        <v>6.2141109999999999</v>
      </c>
      <c r="EF591">
        <v>7.604584</v>
      </c>
      <c r="EG591">
        <v>1.3904730000000001</v>
      </c>
      <c r="EH591">
        <v>6.8884780000000001</v>
      </c>
      <c r="EI591">
        <v>7.7100013886405394</v>
      </c>
      <c r="EJ591">
        <v>7.5970510000000004</v>
      </c>
      <c r="EK591">
        <v>8.9441410000000001</v>
      </c>
      <c r="EL591">
        <v>1.3470899999999999</v>
      </c>
      <c r="EM591">
        <v>7.5970510000000004</v>
      </c>
      <c r="EN591">
        <v>24.766741938426499</v>
      </c>
      <c r="EO591">
        <v>20.163799999999998</v>
      </c>
      <c r="EP591">
        <v>26.991849999999999</v>
      </c>
      <c r="EQ591">
        <v>6.8280500000000011</v>
      </c>
      <c r="ER591">
        <v>25.536000000000001</v>
      </c>
      <c r="ES591">
        <v>9.4532163171380805</v>
      </c>
      <c r="ET591">
        <v>6.5185500000000003</v>
      </c>
      <c r="EU591">
        <v>12.93815</v>
      </c>
      <c r="EV591">
        <v>6.4196</v>
      </c>
      <c r="EW591">
        <v>6.5196500000000004</v>
      </c>
      <c r="EX591">
        <v>15.313525621288409</v>
      </c>
      <c r="EY591">
        <v>13.645250000000001</v>
      </c>
      <c r="EZ591">
        <v>19.045629999999999</v>
      </c>
      <c r="FA591">
        <v>5.4003799999999984</v>
      </c>
      <c r="FB591">
        <v>19.016349999999999</v>
      </c>
      <c r="FC591">
        <v>0.53158477399366033</v>
      </c>
      <c r="FD591">
        <v>0.43278882190082552</v>
      </c>
      <c r="FE591">
        <v>0.5793437230295776</v>
      </c>
      <c r="FF591">
        <v>0.14655490112875211</v>
      </c>
      <c r="FG591">
        <v>0.54809586268756283</v>
      </c>
      <c r="FH591">
        <v>1.6379181845997921</v>
      </c>
      <c r="FI591">
        <v>1.0747773058744869</v>
      </c>
      <c r="FJ591">
        <v>2.916774673487073</v>
      </c>
      <c r="FK591">
        <v>1.841997367612586</v>
      </c>
      <c r="FL591">
        <v>2.916774673487073</v>
      </c>
      <c r="FM591">
        <v>35.759863442565852</v>
      </c>
      <c r="FN591">
        <v>34.25</v>
      </c>
      <c r="FO591">
        <v>37.369999999999997</v>
      </c>
      <c r="FP591">
        <v>3.119999999999997</v>
      </c>
      <c r="FQ591">
        <v>36.619999999999997</v>
      </c>
      <c r="FR591">
        <v>340.8804080527907</v>
      </c>
      <c r="FS591">
        <v>325.13711999999998</v>
      </c>
      <c r="FT591">
        <v>342.68891000000002</v>
      </c>
      <c r="FU591">
        <v>17.55179000000004</v>
      </c>
      <c r="FV591">
        <v>325.13711999999998</v>
      </c>
      <c r="FW591">
        <v>0.74603671949253147</v>
      </c>
      <c r="FX591">
        <v>0.74242900000000001</v>
      </c>
      <c r="FY591">
        <v>0.77578800000000003</v>
      </c>
      <c r="FZ591">
        <v>3.3359000000000028E-2</v>
      </c>
      <c r="GA591">
        <v>0.77578800000000003</v>
      </c>
      <c r="GB591">
        <v>8</v>
      </c>
      <c r="GC591">
        <v>9</v>
      </c>
    </row>
    <row r="592" spans="1:185" x14ac:dyDescent="0.3">
      <c r="A592" s="36" t="s">
        <v>2479</v>
      </c>
      <c r="B592">
        <v>-4.3127400000000003E-2</v>
      </c>
      <c r="C592">
        <v>1.86016</v>
      </c>
      <c r="D592">
        <v>1.7867999999999999</v>
      </c>
      <c r="E592">
        <v>-0.751</v>
      </c>
      <c r="F592">
        <v>-0.7077</v>
      </c>
      <c r="G592">
        <v>1.4587000000000001</v>
      </c>
      <c r="H592">
        <v>-54.171101</v>
      </c>
      <c r="I592">
        <v>9.1700000000000004E-2</v>
      </c>
      <c r="J592">
        <v>0.4052</v>
      </c>
      <c r="K592">
        <v>0.21357000000000001</v>
      </c>
      <c r="L592">
        <v>-2.1996999999999999E-2</v>
      </c>
      <c r="M592">
        <v>9.5555000000000001E-2</v>
      </c>
      <c r="N592">
        <v>0.19381000000000001</v>
      </c>
      <c r="O592">
        <v>-0.23235</v>
      </c>
      <c r="P592">
        <v>-3.8539999999999998E-2</v>
      </c>
      <c r="Q592">
        <v>-0.13544999999999999</v>
      </c>
      <c r="R592">
        <v>4.7329999999999997E-2</v>
      </c>
      <c r="S592">
        <v>0.81627000000000005</v>
      </c>
      <c r="T592">
        <v>-0.56209000000000009</v>
      </c>
      <c r="U592">
        <v>-0.56122000000000005</v>
      </c>
      <c r="V592">
        <v>1.9529300000000001</v>
      </c>
      <c r="W592">
        <v>1.95265</v>
      </c>
      <c r="X592">
        <v>0.21010000000000001</v>
      </c>
      <c r="Y592">
        <v>0.20916000000000001</v>
      </c>
      <c r="Z592">
        <v>3.681333333333333E-2</v>
      </c>
      <c r="AA592">
        <v>3.6909999999999998E-2</v>
      </c>
      <c r="AB592">
        <v>47.42</v>
      </c>
      <c r="AC592">
        <v>-0.37647000000000003</v>
      </c>
      <c r="AD592">
        <v>1.8989400000000001</v>
      </c>
      <c r="AE592">
        <v>0.58657000000000004</v>
      </c>
      <c r="AF592">
        <v>0.58563000000000009</v>
      </c>
      <c r="AG592">
        <v>0.74368999999999996</v>
      </c>
      <c r="AH592">
        <v>5.1999999999999998E-3</v>
      </c>
      <c r="AI592">
        <v>296.51760000000002</v>
      </c>
      <c r="AJ592">
        <v>284.755</v>
      </c>
      <c r="AK592">
        <v>286.21519999999998</v>
      </c>
      <c r="AL592">
        <v>318.58260000000001</v>
      </c>
      <c r="AM592">
        <v>260.34500000000003</v>
      </c>
      <c r="AN592">
        <v>331.3</v>
      </c>
      <c r="AO592">
        <v>115.1</v>
      </c>
      <c r="AP592">
        <v>280.60000000000002</v>
      </c>
      <c r="AQ592">
        <v>20.420000000000002</v>
      </c>
      <c r="AR592">
        <v>4.49</v>
      </c>
      <c r="AS592">
        <v>12.29</v>
      </c>
      <c r="AT592">
        <v>-15.09236851201933</v>
      </c>
      <c r="AU592">
        <v>-8.5500000000000007</v>
      </c>
      <c r="AV592">
        <v>-6.542368512019328</v>
      </c>
      <c r="AW592">
        <v>2.0741999999999998</v>
      </c>
      <c r="AX592">
        <v>2.0741999999999998</v>
      </c>
      <c r="AY592">
        <v>2.0741999999999998</v>
      </c>
      <c r="AZ592">
        <v>0</v>
      </c>
      <c r="BA592">
        <v>2.0741999999999998</v>
      </c>
      <c r="BB592">
        <v>0.93240000000000001</v>
      </c>
      <c r="BC592">
        <v>0.93240000000000001</v>
      </c>
      <c r="BD592">
        <v>0.93240000000000001</v>
      </c>
      <c r="BE592">
        <v>0</v>
      </c>
      <c r="BF592">
        <v>0.93240000000000001</v>
      </c>
      <c r="BG592">
        <v>18.029699999999998</v>
      </c>
      <c r="BH592">
        <v>18.029699999999998</v>
      </c>
      <c r="BI592">
        <v>18.029699999999998</v>
      </c>
      <c r="BJ592">
        <v>0</v>
      </c>
      <c r="BK592">
        <v>18.029699999999998</v>
      </c>
      <c r="BL592">
        <v>8.1057000000000006</v>
      </c>
      <c r="BM592">
        <v>8.1057000000000006</v>
      </c>
      <c r="BN592">
        <v>8.1057000000000006</v>
      </c>
      <c r="BO592">
        <v>0</v>
      </c>
      <c r="BP592">
        <v>8.1057000000000006</v>
      </c>
      <c r="BQ592">
        <v>5.1708999999999996</v>
      </c>
      <c r="BR592">
        <v>5.1708999999999996</v>
      </c>
      <c r="BS592">
        <v>5.1708999999999996</v>
      </c>
      <c r="BT592">
        <v>0</v>
      </c>
      <c r="BU592">
        <v>5.1708999999999996</v>
      </c>
      <c r="BV592">
        <v>0.9919</v>
      </c>
      <c r="BW592">
        <v>0.9919</v>
      </c>
      <c r="BX592">
        <v>0.9919</v>
      </c>
      <c r="BY592">
        <v>0</v>
      </c>
      <c r="BZ592">
        <v>0.9919</v>
      </c>
      <c r="CA592">
        <v>-6.1627999999999998</v>
      </c>
      <c r="CB592">
        <v>-6.1627999999999998</v>
      </c>
      <c r="CC592">
        <v>-6.1627999999999998</v>
      </c>
      <c r="CD592">
        <v>0</v>
      </c>
      <c r="CE592">
        <v>-6.1627999999999998</v>
      </c>
      <c r="CF592">
        <v>50.7</v>
      </c>
      <c r="CG592">
        <v>50.7</v>
      </c>
      <c r="CH592">
        <v>50.7</v>
      </c>
      <c r="CI592">
        <v>0</v>
      </c>
      <c r="CJ592">
        <v>50.7</v>
      </c>
      <c r="CK592">
        <v>13.9</v>
      </c>
      <c r="CL592">
        <v>13.9</v>
      </c>
      <c r="CM592">
        <v>13.9</v>
      </c>
      <c r="CN592">
        <v>0</v>
      </c>
      <c r="CO592">
        <v>13.9</v>
      </c>
      <c r="CP592">
        <v>61</v>
      </c>
      <c r="CQ592">
        <v>61</v>
      </c>
      <c r="CR592">
        <v>61</v>
      </c>
      <c r="CS592">
        <v>0</v>
      </c>
      <c r="CT592">
        <v>61</v>
      </c>
      <c r="CU592">
        <v>11.5</v>
      </c>
      <c r="CV592">
        <v>11.5</v>
      </c>
      <c r="CW592">
        <v>11.5</v>
      </c>
      <c r="CX592">
        <v>0</v>
      </c>
      <c r="CY592">
        <v>11.5</v>
      </c>
      <c r="CZ592">
        <v>53.6</v>
      </c>
      <c r="DA592">
        <v>53.6</v>
      </c>
      <c r="DB592">
        <v>53.6</v>
      </c>
      <c r="DC592">
        <v>0</v>
      </c>
      <c r="DD592">
        <v>53.6</v>
      </c>
      <c r="DE592">
        <v>1.5</v>
      </c>
      <c r="DF592">
        <v>1.5</v>
      </c>
      <c r="DG592">
        <v>1.5</v>
      </c>
      <c r="DH592">
        <v>0</v>
      </c>
      <c r="DI592">
        <v>1.5</v>
      </c>
      <c r="DJ592">
        <v>0.18068424803991451</v>
      </c>
      <c r="DK592">
        <v>0.18068424803991451</v>
      </c>
      <c r="DL592">
        <v>0.18068424803991451</v>
      </c>
      <c r="DM592">
        <v>0</v>
      </c>
      <c r="DN592">
        <v>0.18068424803991451</v>
      </c>
      <c r="DO592">
        <v>3.7159</v>
      </c>
      <c r="DP592">
        <v>3.7159</v>
      </c>
      <c r="DQ592">
        <v>3.7159</v>
      </c>
      <c r="DR592">
        <v>0</v>
      </c>
      <c r="DS592">
        <v>3.7159</v>
      </c>
      <c r="DT592">
        <v>5.7287210000000002</v>
      </c>
      <c r="DU592">
        <v>5.7287210000000002</v>
      </c>
      <c r="DV592">
        <v>5.7287210000000002</v>
      </c>
      <c r="DW592">
        <v>0</v>
      </c>
      <c r="DX592">
        <v>5.7287210000000002</v>
      </c>
      <c r="DY592">
        <v>4.2906570000000004</v>
      </c>
      <c r="DZ592">
        <v>4.2906570000000004</v>
      </c>
      <c r="EA592">
        <v>4.2906570000000004</v>
      </c>
      <c r="EB592">
        <v>0</v>
      </c>
      <c r="EC592">
        <v>4.2906570000000004</v>
      </c>
      <c r="ED592">
        <v>7.8167109999999997</v>
      </c>
      <c r="EE592">
        <v>7.8167109999999997</v>
      </c>
      <c r="EF592">
        <v>7.8167109999999997</v>
      </c>
      <c r="EG592">
        <v>0</v>
      </c>
      <c r="EH592">
        <v>7.8167109999999997</v>
      </c>
      <c r="EI592">
        <v>7.2548940000000002</v>
      </c>
      <c r="EJ592">
        <v>7.2548940000000002</v>
      </c>
      <c r="EK592">
        <v>7.2548940000000002</v>
      </c>
      <c r="EL592">
        <v>0</v>
      </c>
      <c r="EM592">
        <v>7.2548940000000002</v>
      </c>
      <c r="EN592">
        <v>18.336189999999998</v>
      </c>
      <c r="EO592">
        <v>18.336189999999998</v>
      </c>
      <c r="EP592">
        <v>18.336189999999998</v>
      </c>
      <c r="EQ592">
        <v>0</v>
      </c>
      <c r="ER592">
        <v>18.336189999999998</v>
      </c>
      <c r="ES592">
        <v>5.9870599999999996</v>
      </c>
      <c r="ET592">
        <v>5.9870599999999996</v>
      </c>
      <c r="EU592">
        <v>5.9870599999999996</v>
      </c>
      <c r="EV592">
        <v>0</v>
      </c>
      <c r="EW592">
        <v>5.9870599999999996</v>
      </c>
      <c r="EX592">
        <v>12.349130000000001</v>
      </c>
      <c r="EY592">
        <v>12.349130000000001</v>
      </c>
      <c r="EZ592">
        <v>12.349130000000001</v>
      </c>
      <c r="FA592">
        <v>0</v>
      </c>
      <c r="FB592">
        <v>12.349130000000001</v>
      </c>
      <c r="FC592">
        <v>0.36103340804247919</v>
      </c>
      <c r="FD592">
        <v>0.36103340804247919</v>
      </c>
      <c r="FE592">
        <v>0.36103340804247919</v>
      </c>
      <c r="FF592">
        <v>0</v>
      </c>
      <c r="FG592">
        <v>0.36103340804247919</v>
      </c>
      <c r="FH592">
        <v>2.0626367532645409</v>
      </c>
      <c r="FI592">
        <v>2.0626367532645409</v>
      </c>
      <c r="FJ592">
        <v>2.0626367532645409</v>
      </c>
      <c r="FK592">
        <v>0</v>
      </c>
      <c r="FL592">
        <v>2.0626367532645409</v>
      </c>
      <c r="FM592">
        <v>37.1</v>
      </c>
      <c r="FN592">
        <v>37.1</v>
      </c>
      <c r="FO592">
        <v>37.1</v>
      </c>
      <c r="FP592">
        <v>0</v>
      </c>
      <c r="FQ592">
        <v>37.1</v>
      </c>
      <c r="FR592">
        <v>331.84665999999999</v>
      </c>
      <c r="FS592">
        <v>331.84665999999999</v>
      </c>
      <c r="FT592">
        <v>331.84665999999999</v>
      </c>
      <c r="FU592">
        <v>0</v>
      </c>
      <c r="FV592">
        <v>331.84665999999999</v>
      </c>
      <c r="FW592">
        <v>0.75404499999999997</v>
      </c>
      <c r="FX592">
        <v>0.75404499999999997</v>
      </c>
      <c r="FY592">
        <v>0.75404499999999997</v>
      </c>
      <c r="FZ592">
        <v>0</v>
      </c>
      <c r="GA592">
        <v>0.75404499999999997</v>
      </c>
      <c r="GB592">
        <v>1</v>
      </c>
      <c r="GC592">
        <v>1</v>
      </c>
    </row>
    <row r="593" spans="1:185" x14ac:dyDescent="0.3">
      <c r="A593" s="36" t="s">
        <v>2482</v>
      </c>
      <c r="B593">
        <v>-4.5108300494218177E-2</v>
      </c>
      <c r="C593">
        <v>1.821284360029789</v>
      </c>
      <c r="D593">
        <v>2.342507187793998</v>
      </c>
      <c r="E593">
        <v>-1.264618199457566</v>
      </c>
      <c r="F593">
        <v>-0.61008261651071793</v>
      </c>
      <c r="G593">
        <v>1.8747014050774991</v>
      </c>
      <c r="H593">
        <v>-54.136562848026927</v>
      </c>
      <c r="I593">
        <v>0.64494604742341255</v>
      </c>
      <c r="J593">
        <v>0.5620859418525993</v>
      </c>
      <c r="K593">
        <v>0.31871867933974068</v>
      </c>
      <c r="L593">
        <v>0.16015562507026609</v>
      </c>
      <c r="M593">
        <v>0.21998937647206601</v>
      </c>
      <c r="N593">
        <v>0.25961288555088879</v>
      </c>
      <c r="O593">
        <v>-0.23552725270157099</v>
      </c>
      <c r="P593">
        <v>2.40856328493179E-2</v>
      </c>
      <c r="Q593">
        <v>-0.1057163388924517</v>
      </c>
      <c r="R593">
        <v>2.152981958294431E-2</v>
      </c>
      <c r="S593">
        <v>1.275041330176069</v>
      </c>
      <c r="T593">
        <v>-0.65966176872755322</v>
      </c>
      <c r="U593">
        <v>-0.51511475053050748</v>
      </c>
      <c r="V593">
        <v>1.97018773377195</v>
      </c>
      <c r="W593">
        <v>1.955881199550987</v>
      </c>
      <c r="X593">
        <v>0.20486500147216999</v>
      </c>
      <c r="Y593">
        <v>0.20128244316387339</v>
      </c>
      <c r="Z593">
        <v>6.5825300593924357E-2</v>
      </c>
      <c r="AA593">
        <v>7.4539271096122128E-2</v>
      </c>
      <c r="AB593">
        <v>60.63864642326449</v>
      </c>
      <c r="AC593">
        <v>-0.4155691542345995</v>
      </c>
      <c r="AD593">
        <v>1.969825348099328</v>
      </c>
      <c r="AE593">
        <v>0.62043415570676941</v>
      </c>
      <c r="AF593">
        <v>0.61685159739847284</v>
      </c>
      <c r="AG593">
        <v>1.0101199364836151</v>
      </c>
      <c r="AH593">
        <v>2.228459641207E-2</v>
      </c>
      <c r="AI593">
        <v>59.283706575777707</v>
      </c>
      <c r="AJ593">
        <v>-72.814104035128452</v>
      </c>
      <c r="AK593">
        <v>50.36796259854394</v>
      </c>
      <c r="AL593">
        <v>200.29730701531099</v>
      </c>
      <c r="AM593">
        <v>203.14696950564351</v>
      </c>
      <c r="AN593">
        <v>302.699716205703</v>
      </c>
      <c r="AO593">
        <v>146.10590881571301</v>
      </c>
      <c r="AP593">
        <v>239.18748033412891</v>
      </c>
      <c r="AQ593">
        <v>17.967063780091749</v>
      </c>
      <c r="AR593">
        <v>4.2016087705605702</v>
      </c>
      <c r="AS593">
        <v>11.1029003397348</v>
      </c>
      <c r="AT593">
        <v>-9.4448745885736738</v>
      </c>
      <c r="AU593">
        <v>-5.1207082670671689</v>
      </c>
      <c r="AV593">
        <v>-4.3241663215065049</v>
      </c>
      <c r="AW593">
        <v>1.2605512790523039</v>
      </c>
      <c r="AX593">
        <v>1.0597000000000001</v>
      </c>
      <c r="AY593">
        <v>1.5103</v>
      </c>
      <c r="AZ593">
        <v>0.45059999999999989</v>
      </c>
      <c r="BA593">
        <v>1.5103</v>
      </c>
      <c r="BB593">
        <v>0.95541955378150212</v>
      </c>
      <c r="BC593">
        <v>0.92120000000000002</v>
      </c>
      <c r="BD593">
        <v>0.95960000000000001</v>
      </c>
      <c r="BE593">
        <v>3.839999999999999E-2</v>
      </c>
      <c r="BF593">
        <v>0.94030000000000002</v>
      </c>
      <c r="BG593">
        <v>13.90522373494173</v>
      </c>
      <c r="BH593">
        <v>13.3933</v>
      </c>
      <c r="BI593">
        <v>19.1005</v>
      </c>
      <c r="BJ593">
        <v>5.7072000000000003</v>
      </c>
      <c r="BK593">
        <v>16.587499999999999</v>
      </c>
      <c r="BL593">
        <v>5.712154610056194</v>
      </c>
      <c r="BM593">
        <v>5.3158000000000003</v>
      </c>
      <c r="BN593">
        <v>6.8078000000000003</v>
      </c>
      <c r="BO593">
        <v>1.492</v>
      </c>
      <c r="BP593">
        <v>6.8078000000000003</v>
      </c>
      <c r="BQ593">
        <v>3.8378606249234681</v>
      </c>
      <c r="BR593">
        <v>3.3090000000000002</v>
      </c>
      <c r="BS593">
        <v>4.3479999999999999</v>
      </c>
      <c r="BT593">
        <v>1.0389999999999999</v>
      </c>
      <c r="BU593">
        <v>3.5964999999999998</v>
      </c>
      <c r="BV593">
        <v>0.35250334243063208</v>
      </c>
      <c r="BW593">
        <v>-0.75090000000000001</v>
      </c>
      <c r="BX593">
        <v>1.8722000000000001</v>
      </c>
      <c r="BY593">
        <v>2.6231</v>
      </c>
      <c r="BZ593">
        <v>1.8722000000000001</v>
      </c>
      <c r="CA593">
        <v>-4.1903566456045596</v>
      </c>
      <c r="CB593">
        <v>-5.4687000000000001</v>
      </c>
      <c r="CC593">
        <v>-3.597</v>
      </c>
      <c r="CD593">
        <v>1.8716999999999999</v>
      </c>
      <c r="CE593">
        <v>-5.4687000000000001</v>
      </c>
      <c r="CF593">
        <v>63.512235871574077</v>
      </c>
      <c r="CG593">
        <v>51.2</v>
      </c>
      <c r="CH593">
        <v>73.099999999999994</v>
      </c>
      <c r="CI593">
        <v>21.899999999999991</v>
      </c>
      <c r="CJ593">
        <v>51.2</v>
      </c>
      <c r="CK593">
        <v>21.711625532571318</v>
      </c>
      <c r="CL593">
        <v>15.7</v>
      </c>
      <c r="CM593">
        <v>27</v>
      </c>
      <c r="CN593">
        <v>11.3</v>
      </c>
      <c r="CO593">
        <v>15.7</v>
      </c>
      <c r="CP593">
        <v>39.641724749683249</v>
      </c>
      <c r="CQ593">
        <v>37.5</v>
      </c>
      <c r="CR593">
        <v>53.6</v>
      </c>
      <c r="CS593">
        <v>16.100000000000001</v>
      </c>
      <c r="CT593">
        <v>41.7</v>
      </c>
      <c r="CU593">
        <v>10.22301710368871</v>
      </c>
      <c r="CV593">
        <v>10</v>
      </c>
      <c r="CW593">
        <v>11.6</v>
      </c>
      <c r="CX593">
        <v>1.6</v>
      </c>
      <c r="CY593">
        <v>10.199999999999999</v>
      </c>
      <c r="CZ593">
        <v>100.7463393899113</v>
      </c>
      <c r="DA593">
        <v>54.1</v>
      </c>
      <c r="DB593">
        <v>111.6</v>
      </c>
      <c r="DC593">
        <v>57.499999999999993</v>
      </c>
      <c r="DD593">
        <v>68.2</v>
      </c>
      <c r="DE593">
        <v>11.46204388483264</v>
      </c>
      <c r="DF593">
        <v>5.0999999999999996</v>
      </c>
      <c r="DG593">
        <v>15.6</v>
      </c>
      <c r="DH593">
        <v>10.5</v>
      </c>
      <c r="DI593">
        <v>5.0999999999999996</v>
      </c>
      <c r="DJ593">
        <v>0.26572600218573339</v>
      </c>
      <c r="DK593">
        <v>0.2039840637450199</v>
      </c>
      <c r="DL593">
        <v>0.31879633667684248</v>
      </c>
      <c r="DM593">
        <v>0.1148122729318226</v>
      </c>
      <c r="DN593">
        <v>0.2039840637450199</v>
      </c>
      <c r="DO593">
        <v>3.401349205851266</v>
      </c>
      <c r="DP593">
        <v>2.9933740000000002</v>
      </c>
      <c r="DQ593">
        <v>4.247058</v>
      </c>
      <c r="DR593">
        <v>1.253684</v>
      </c>
      <c r="DS593">
        <v>3.4405519999999998</v>
      </c>
      <c r="DT593">
        <v>6.1422586336479279</v>
      </c>
      <c r="DU593">
        <v>5.8195249999999996</v>
      </c>
      <c r="DV593">
        <v>6.7509199999999998</v>
      </c>
      <c r="DW593">
        <v>0.93139500000000019</v>
      </c>
      <c r="DX593">
        <v>6.2146379999999999</v>
      </c>
      <c r="DY593">
        <v>3.5695985329406699</v>
      </c>
      <c r="DZ593">
        <v>3.2459600000000002</v>
      </c>
      <c r="EA593">
        <v>4.4404329999999996</v>
      </c>
      <c r="EB593">
        <v>1.194472999999999</v>
      </c>
      <c r="EC593">
        <v>3.776087</v>
      </c>
      <c r="ED593">
        <v>6.3934414236041466</v>
      </c>
      <c r="EE593">
        <v>5.8195249999999996</v>
      </c>
      <c r="EF593">
        <v>7.1169950000000002</v>
      </c>
      <c r="EG593">
        <v>1.297470000000001</v>
      </c>
      <c r="EH593">
        <v>6.8040130000000003</v>
      </c>
      <c r="EI593">
        <v>9.0952631821803802</v>
      </c>
      <c r="EJ593">
        <v>6.9645590000000004</v>
      </c>
      <c r="EK593">
        <v>9.4851939999999999</v>
      </c>
      <c r="EL593">
        <v>2.520635</v>
      </c>
      <c r="EM593">
        <v>7.054278</v>
      </c>
      <c r="EN593">
        <v>23.195860903958319</v>
      </c>
      <c r="EO593">
        <v>20.880199999999999</v>
      </c>
      <c r="EP593">
        <v>29.80161</v>
      </c>
      <c r="EQ593">
        <v>8.9214100000000016</v>
      </c>
      <c r="ER593">
        <v>24.46415</v>
      </c>
      <c r="ES593">
        <v>9.5284124071200207</v>
      </c>
      <c r="ET593">
        <v>7.3120599999999998</v>
      </c>
      <c r="EU593">
        <v>11.078419999999999</v>
      </c>
      <c r="EV593">
        <v>3.7663600000000002</v>
      </c>
      <c r="EW593">
        <v>7.3151599999999997</v>
      </c>
      <c r="EX593">
        <v>13.667448496838301</v>
      </c>
      <c r="EY593">
        <v>9.8017800000000008</v>
      </c>
      <c r="EZ593">
        <v>20.818899999999999</v>
      </c>
      <c r="FA593">
        <v>11.01712</v>
      </c>
      <c r="FB593">
        <v>17.148990000000001</v>
      </c>
      <c r="FC593">
        <v>0.55669260078614036</v>
      </c>
      <c r="FD593">
        <v>0.50111754381796547</v>
      </c>
      <c r="FE593">
        <v>0.715228283494455</v>
      </c>
      <c r="FF593">
        <v>0.2141107396764895</v>
      </c>
      <c r="FG593">
        <v>0.58713109834169597</v>
      </c>
      <c r="FH593">
        <v>1.476628678813185</v>
      </c>
      <c r="FI593">
        <v>0.88476335073051948</v>
      </c>
      <c r="FJ593">
        <v>2.6359476772352912</v>
      </c>
      <c r="FK593">
        <v>1.7511843265047711</v>
      </c>
      <c r="FL593">
        <v>2.34430825846598</v>
      </c>
      <c r="FM593">
        <v>32.015301570937027</v>
      </c>
      <c r="FN593">
        <v>31.58</v>
      </c>
      <c r="FO593">
        <v>34.79</v>
      </c>
      <c r="FP593">
        <v>3.2100000000000009</v>
      </c>
      <c r="FQ593">
        <v>33.46</v>
      </c>
      <c r="FR593">
        <v>333.00622622899613</v>
      </c>
      <c r="FS593">
        <v>324.58909999999997</v>
      </c>
      <c r="FT593">
        <v>335.46415000000002</v>
      </c>
      <c r="FU593">
        <v>10.875050000000041</v>
      </c>
      <c r="FV593">
        <v>324.58909999999997</v>
      </c>
      <c r="FW593">
        <v>0.76219851609552147</v>
      </c>
      <c r="FX593">
        <v>0.75694399999999995</v>
      </c>
      <c r="FY593">
        <v>0.77960799999999997</v>
      </c>
      <c r="FZ593">
        <v>2.2664000000000021E-2</v>
      </c>
      <c r="GA593">
        <v>0.77960799999999997</v>
      </c>
      <c r="GB593">
        <v>10</v>
      </c>
      <c r="GC593">
        <v>159</v>
      </c>
    </row>
    <row r="594" spans="1:185" x14ac:dyDescent="0.3">
      <c r="A594" s="36" t="s">
        <v>2485</v>
      </c>
      <c r="B594">
        <v>-4.3021934025482239E-2</v>
      </c>
      <c r="C594">
        <v>1.810909610367927</v>
      </c>
      <c r="D594">
        <v>2.2544305325037919</v>
      </c>
      <c r="E594">
        <v>-1.2049128696146949</v>
      </c>
      <c r="F594">
        <v>-0.60251553098950084</v>
      </c>
      <c r="G594">
        <v>1.8074284006041961</v>
      </c>
      <c r="H594">
        <v>-54.132306307617633</v>
      </c>
      <c r="I594">
        <v>0.1615286271064155</v>
      </c>
      <c r="J594">
        <v>0.49569491851891367</v>
      </c>
      <c r="K594">
        <v>0.30729129400709199</v>
      </c>
      <c r="L594">
        <v>0.1752768902974067</v>
      </c>
      <c r="M594">
        <v>0.22568068457425219</v>
      </c>
      <c r="N594">
        <v>0.2082973760118868</v>
      </c>
      <c r="O594">
        <v>-0.23441769815528329</v>
      </c>
      <c r="P594">
        <v>-2.6120322143396501E-2</v>
      </c>
      <c r="Q594">
        <v>-0.13026893185372751</v>
      </c>
      <c r="R594">
        <v>4.0738239834822103E-2</v>
      </c>
      <c r="S594">
        <v>1.2972600548867199</v>
      </c>
      <c r="T594">
        <v>-0.67175056315314341</v>
      </c>
      <c r="U594">
        <v>-0.54397221158189135</v>
      </c>
      <c r="V594">
        <v>1.970723337337716</v>
      </c>
      <c r="W594">
        <v>1.956898111485772</v>
      </c>
      <c r="X594">
        <v>0.2147428390782502</v>
      </c>
      <c r="Y594">
        <v>0.20050473343457009</v>
      </c>
      <c r="Z594">
        <v>6.6235081726098766E-2</v>
      </c>
      <c r="AA594">
        <v>7.6375712908815466E-2</v>
      </c>
      <c r="AB594">
        <v>59.7656532173147</v>
      </c>
      <c r="AC594">
        <v>-0.40979779681407452</v>
      </c>
      <c r="AD594">
        <v>1.9578124921019009</v>
      </c>
      <c r="AE594">
        <v>0.62454063589232478</v>
      </c>
      <c r="AF594">
        <v>0.61030253024864467</v>
      </c>
      <c r="AG594">
        <v>0.81081898938877162</v>
      </c>
      <c r="AH594">
        <v>2.068408973965714E-2</v>
      </c>
      <c r="AI594">
        <v>122.86005584028</v>
      </c>
      <c r="AJ594">
        <v>14.33750427825901</v>
      </c>
      <c r="AK594">
        <v>109.0622133614707</v>
      </c>
      <c r="AL594">
        <v>245.1803989911827</v>
      </c>
      <c r="AM594">
        <v>201.44213464117479</v>
      </c>
      <c r="AN594">
        <v>294.41232028416289</v>
      </c>
      <c r="AO594">
        <v>90.33144769444597</v>
      </c>
      <c r="AP594">
        <v>225.04421039846321</v>
      </c>
      <c r="AQ594">
        <v>18.310148038013939</v>
      </c>
      <c r="AR594">
        <v>4.1739952710997388</v>
      </c>
      <c r="AS594">
        <v>12.261586970343</v>
      </c>
      <c r="AT594">
        <v>-10.820851652824089</v>
      </c>
      <c r="AU594">
        <v>-5.1178522873894412</v>
      </c>
      <c r="AV594">
        <v>-5.7029993654346436</v>
      </c>
      <c r="AW594">
        <v>1.0742469757079269</v>
      </c>
      <c r="AX594">
        <v>0.94499999999999995</v>
      </c>
      <c r="AY594">
        <v>1.4329000000000001</v>
      </c>
      <c r="AZ594">
        <v>0.48790000000000011</v>
      </c>
      <c r="BA594">
        <v>1.3119000000000001</v>
      </c>
      <c r="BB594">
        <v>0.95808493646722503</v>
      </c>
      <c r="BC594">
        <v>0.91579999999999995</v>
      </c>
      <c r="BD594">
        <v>0.97150000000000003</v>
      </c>
      <c r="BE594">
        <v>5.5700000000000083E-2</v>
      </c>
      <c r="BF594">
        <v>0.91579999999999995</v>
      </c>
      <c r="BG594">
        <v>13.43581472886426</v>
      </c>
      <c r="BH594">
        <v>11.3688</v>
      </c>
      <c r="BI594">
        <v>19.865300000000001</v>
      </c>
      <c r="BJ594">
        <v>8.4965000000000011</v>
      </c>
      <c r="BK594">
        <v>19.865300000000001</v>
      </c>
      <c r="BL594">
        <v>5.1635674776297176</v>
      </c>
      <c r="BM594">
        <v>4.3438999999999997</v>
      </c>
      <c r="BN594">
        <v>7.4386000000000001</v>
      </c>
      <c r="BO594">
        <v>3.0947</v>
      </c>
      <c r="BP594">
        <v>6.7893999999999997</v>
      </c>
      <c r="BQ594">
        <v>3.881598629810358</v>
      </c>
      <c r="BR594">
        <v>3.2504</v>
      </c>
      <c r="BS594">
        <v>5.4006999999999996</v>
      </c>
      <c r="BT594">
        <v>2.1503000000000001</v>
      </c>
      <c r="BU594">
        <v>5.4006999999999996</v>
      </c>
      <c r="BV594">
        <v>-0.78666122357352197</v>
      </c>
      <c r="BW594">
        <v>-1.6336999999999999</v>
      </c>
      <c r="BX594">
        <v>0.2271</v>
      </c>
      <c r="BY594">
        <v>1.8608</v>
      </c>
      <c r="BZ594">
        <v>-1.6177999999999999</v>
      </c>
      <c r="CA594">
        <v>-3.094928645662943</v>
      </c>
      <c r="CB594">
        <v>-5.1715</v>
      </c>
      <c r="CC594">
        <v>-1.9095</v>
      </c>
      <c r="CD594">
        <v>3.262</v>
      </c>
      <c r="CE594">
        <v>-3.7829000000000002</v>
      </c>
      <c r="CF594">
        <v>69.36810988569971</v>
      </c>
      <c r="CG594">
        <v>58.5</v>
      </c>
      <c r="CH594">
        <v>73.400000000000006</v>
      </c>
      <c r="CI594">
        <v>14.900000000000009</v>
      </c>
      <c r="CJ594">
        <v>58.5</v>
      </c>
      <c r="CK594">
        <v>23.823310670401529</v>
      </c>
      <c r="CL594">
        <v>23.5</v>
      </c>
      <c r="CM594">
        <v>24.3</v>
      </c>
      <c r="CN594">
        <v>0.80000000000000071</v>
      </c>
      <c r="CO594">
        <v>23.7</v>
      </c>
      <c r="CP594">
        <v>47.618765984393058</v>
      </c>
      <c r="CQ594">
        <v>39.6</v>
      </c>
      <c r="CR594">
        <v>59.1</v>
      </c>
      <c r="CS594">
        <v>19.5</v>
      </c>
      <c r="CT594">
        <v>58.1</v>
      </c>
      <c r="CU594">
        <v>11.74063100875526</v>
      </c>
      <c r="CV594">
        <v>10.3</v>
      </c>
      <c r="CW594">
        <v>13</v>
      </c>
      <c r="CX594">
        <v>2.6999999999999988</v>
      </c>
      <c r="CY594">
        <v>10.5</v>
      </c>
      <c r="CZ594">
        <v>42.041316598014618</v>
      </c>
      <c r="DA594">
        <v>23.9</v>
      </c>
      <c r="DB594">
        <v>50.6</v>
      </c>
      <c r="DC594">
        <v>26.7</v>
      </c>
      <c r="DD594">
        <v>31.7</v>
      </c>
      <c r="DE594">
        <v>11.19401576348964</v>
      </c>
      <c r="DF594">
        <v>10.199999999999999</v>
      </c>
      <c r="DG594">
        <v>13</v>
      </c>
      <c r="DH594">
        <v>2.8000000000000012</v>
      </c>
      <c r="DI594">
        <v>11.9</v>
      </c>
      <c r="DJ594">
        <v>0.30910395396474188</v>
      </c>
      <c r="DK594">
        <v>0.24861878453038669</v>
      </c>
      <c r="DL594">
        <v>0.3318264014466546</v>
      </c>
      <c r="DM594">
        <v>8.3207616916267879E-2</v>
      </c>
      <c r="DN594">
        <v>0.24861878453038669</v>
      </c>
      <c r="DO594">
        <v>3.9033598793608548</v>
      </c>
      <c r="DP594">
        <v>3.6232289999999998</v>
      </c>
      <c r="DQ594">
        <v>4.1692289999999996</v>
      </c>
      <c r="DR594">
        <v>0.54599999999999982</v>
      </c>
      <c r="DS594">
        <v>3.6232289999999998</v>
      </c>
      <c r="DT594">
        <v>5.6435745462170779</v>
      </c>
      <c r="DU594">
        <v>5.5577920000000001</v>
      </c>
      <c r="DV594">
        <v>5.6716550000000003</v>
      </c>
      <c r="DW594">
        <v>0.1138630000000003</v>
      </c>
      <c r="DX594">
        <v>5.5757979999999998</v>
      </c>
      <c r="DY594">
        <v>4.0290224318263972</v>
      </c>
      <c r="DZ594">
        <v>3.8839969999999999</v>
      </c>
      <c r="EA594">
        <v>4.3630240000000002</v>
      </c>
      <c r="EB594">
        <v>0.47902700000000031</v>
      </c>
      <c r="EC594">
        <v>4.0764120000000004</v>
      </c>
      <c r="ED594">
        <v>6.0329047138815151</v>
      </c>
      <c r="EE594">
        <v>6.0166149999999998</v>
      </c>
      <c r="EF594">
        <v>6.080724</v>
      </c>
      <c r="EG594">
        <v>6.4109000000000194E-2</v>
      </c>
      <c r="EH594">
        <v>6.0630189999999997</v>
      </c>
      <c r="EI594">
        <v>7.8657751585751488</v>
      </c>
      <c r="EJ594">
        <v>7.6519940000000002</v>
      </c>
      <c r="EK594">
        <v>7.9879899999999999</v>
      </c>
      <c r="EL594">
        <v>0.33599599999999968</v>
      </c>
      <c r="EM594">
        <v>7.6519940000000002</v>
      </c>
      <c r="EN594">
        <v>21.457146648159391</v>
      </c>
      <c r="EO594">
        <v>20.694659999999999</v>
      </c>
      <c r="EP594">
        <v>22.58653</v>
      </c>
      <c r="EQ594">
        <v>1.8918700000000011</v>
      </c>
      <c r="ER594">
        <v>20.70767</v>
      </c>
      <c r="ES594">
        <v>10.04313968438057</v>
      </c>
      <c r="ET594">
        <v>8.6261299999999999</v>
      </c>
      <c r="EU594">
        <v>10.49221</v>
      </c>
      <c r="EV594">
        <v>1.86608</v>
      </c>
      <c r="EW594">
        <v>8.6261299999999999</v>
      </c>
      <c r="EX594">
        <v>11.414006963778821</v>
      </c>
      <c r="EY594">
        <v>10.54979</v>
      </c>
      <c r="EZ594">
        <v>12.329330000000001</v>
      </c>
      <c r="FA594">
        <v>1.779540000000001</v>
      </c>
      <c r="FB594">
        <v>12.08154</v>
      </c>
      <c r="FC594">
        <v>0.52534751115127098</v>
      </c>
      <c r="FD594">
        <v>0.50667911737716353</v>
      </c>
      <c r="FE594">
        <v>0.55299884535492849</v>
      </c>
      <c r="FF594">
        <v>4.6319727977764957E-2</v>
      </c>
      <c r="FG594">
        <v>0.50699764859811991</v>
      </c>
      <c r="FH594">
        <v>1.142813481396425</v>
      </c>
      <c r="FI594">
        <v>1.039913769225234</v>
      </c>
      <c r="FJ594">
        <v>1.400574765277129</v>
      </c>
      <c r="FK594">
        <v>0.36066099605189489</v>
      </c>
      <c r="FL594">
        <v>1.400574765277129</v>
      </c>
      <c r="FM594">
        <v>33.901989633709327</v>
      </c>
      <c r="FN594">
        <v>33.020000000000003</v>
      </c>
      <c r="FO594">
        <v>34.86</v>
      </c>
      <c r="FP594">
        <v>1.8399999999999961</v>
      </c>
      <c r="FQ594">
        <v>34.78</v>
      </c>
      <c r="FR594">
        <v>312.32332041078342</v>
      </c>
      <c r="FS594">
        <v>304.04122000000001</v>
      </c>
      <c r="FT594">
        <v>315.27787000000001</v>
      </c>
      <c r="FU594">
        <v>11.236649999999999</v>
      </c>
      <c r="FV594">
        <v>304.64634000000001</v>
      </c>
      <c r="FW594">
        <v>0.7782604369020284</v>
      </c>
      <c r="FX594">
        <v>0.77124599999999999</v>
      </c>
      <c r="FY594">
        <v>0.79710800000000004</v>
      </c>
      <c r="FZ594">
        <v>2.5862000000000052E-2</v>
      </c>
      <c r="GA594">
        <v>0.79538799999999998</v>
      </c>
      <c r="GB594">
        <v>4</v>
      </c>
      <c r="GC594">
        <v>4</v>
      </c>
    </row>
    <row r="595" spans="1:185" x14ac:dyDescent="0.3">
      <c r="A595" s="36" t="s">
        <v>2488</v>
      </c>
      <c r="B595">
        <v>-5.0856053911775508E-2</v>
      </c>
      <c r="C595">
        <v>1.8664173068376071</v>
      </c>
      <c r="D595">
        <v>1.7897605290205989</v>
      </c>
      <c r="E595">
        <v>-0.75439424585705905</v>
      </c>
      <c r="F595">
        <v>-0.7067131768570668</v>
      </c>
      <c r="G595">
        <v>1.4610610284189709</v>
      </c>
      <c r="H595">
        <v>-54.177822268556248</v>
      </c>
      <c r="I595">
        <v>8.8016548388165014E-2</v>
      </c>
      <c r="J595">
        <v>0.23453232745884481</v>
      </c>
      <c r="K595">
        <v>0.20492519587654931</v>
      </c>
      <c r="L595">
        <v>-2.348479069949809E-2</v>
      </c>
      <c r="M595">
        <v>9.3505152799269284E-2</v>
      </c>
      <c r="N595">
        <v>0.1879145180720509</v>
      </c>
      <c r="O595">
        <v>-0.2208830936222696</v>
      </c>
      <c r="P595">
        <v>-3.2968575550218697E-2</v>
      </c>
      <c r="Q595">
        <v>-0.1269279116870784</v>
      </c>
      <c r="R595">
        <v>4.2902988795558483E-2</v>
      </c>
      <c r="S595">
        <v>0.81973758560528975</v>
      </c>
      <c r="T595">
        <v>-0.5547548873439424</v>
      </c>
      <c r="U595">
        <v>-0.55269131051067355</v>
      </c>
      <c r="V595">
        <v>1.952141849764796</v>
      </c>
      <c r="W595">
        <v>1.9516963778247389</v>
      </c>
      <c r="X595">
        <v>0.21676005649033511</v>
      </c>
      <c r="Y595">
        <v>0.21178821066885201</v>
      </c>
      <c r="Z595">
        <v>4.1630529494770009E-2</v>
      </c>
      <c r="AA595">
        <v>4.5906802660748078E-2</v>
      </c>
      <c r="AB595">
        <v>47.750021413117658</v>
      </c>
      <c r="AC595">
        <v>-0.36925765177233483</v>
      </c>
      <c r="AD595">
        <v>1.891090019879379</v>
      </c>
      <c r="AE595">
        <v>0.58601770826266986</v>
      </c>
      <c r="AF595">
        <v>0.58104586244118683</v>
      </c>
      <c r="AG595">
        <v>0.7805832169974174</v>
      </c>
      <c r="AH595">
        <v>5.4710597299634667E-3</v>
      </c>
      <c r="AI595">
        <v>303.00593045272421</v>
      </c>
      <c r="AJ595">
        <v>276.4955811378781</v>
      </c>
      <c r="AK595">
        <v>307.53655570476587</v>
      </c>
      <c r="AL595">
        <v>324.98576007311709</v>
      </c>
      <c r="AM595">
        <v>270.25392140630657</v>
      </c>
      <c r="AN595">
        <v>345.22472045486342</v>
      </c>
      <c r="AO595">
        <v>120.37307098376129</v>
      </c>
      <c r="AP595">
        <v>280.78943300479199</v>
      </c>
      <c r="AQ595">
        <v>20.43037766299808</v>
      </c>
      <c r="AR595">
        <v>4.9604226097847901</v>
      </c>
      <c r="AS595">
        <v>12.37762731156417</v>
      </c>
      <c r="AT595">
        <v>-15.350256765154469</v>
      </c>
      <c r="AU595">
        <v>-7.432671182675624</v>
      </c>
      <c r="AV595">
        <v>-7.9175855824788481</v>
      </c>
      <c r="AW595">
        <v>1.7741828630979939</v>
      </c>
      <c r="AX595">
        <v>1.5397000000000001</v>
      </c>
      <c r="AY595">
        <v>2.7250000000000001</v>
      </c>
      <c r="AZ595">
        <v>1.1853</v>
      </c>
      <c r="BA595">
        <v>2.7250000000000001</v>
      </c>
      <c r="BB595">
        <v>0.93347533293739349</v>
      </c>
      <c r="BC595">
        <v>0.89349999999999996</v>
      </c>
      <c r="BD595">
        <v>0.93969999999999998</v>
      </c>
      <c r="BE595">
        <v>4.6200000000000019E-2</v>
      </c>
      <c r="BF595">
        <v>0.89349999999999996</v>
      </c>
      <c r="BG595">
        <v>17.868188891915221</v>
      </c>
      <c r="BH595">
        <v>16.9633</v>
      </c>
      <c r="BI595">
        <v>22.986699999999999</v>
      </c>
      <c r="BJ595">
        <v>6.0233999999999988</v>
      </c>
      <c r="BK595">
        <v>22.986699999999999</v>
      </c>
      <c r="BL595">
        <v>7.5338883243999479</v>
      </c>
      <c r="BM595">
        <v>3.9479000000000002</v>
      </c>
      <c r="BN595">
        <v>9.6103000000000005</v>
      </c>
      <c r="BO595">
        <v>5.6623999999999999</v>
      </c>
      <c r="BP595">
        <v>6.0704000000000002</v>
      </c>
      <c r="BQ595">
        <v>5.5838291237270834</v>
      </c>
      <c r="BR595">
        <v>2.9851999999999999</v>
      </c>
      <c r="BS595">
        <v>6.7194000000000003</v>
      </c>
      <c r="BT595">
        <v>3.7342</v>
      </c>
      <c r="BU595">
        <v>4.9375999999999998</v>
      </c>
      <c r="BV595">
        <v>-0.56897091322051718</v>
      </c>
      <c r="BW595">
        <v>-2.0949</v>
      </c>
      <c r="BX595">
        <v>0.2034</v>
      </c>
      <c r="BY595">
        <v>2.2982999999999998</v>
      </c>
      <c r="BZ595">
        <v>-2.0949</v>
      </c>
      <c r="CA595">
        <v>-5.0148582105065644</v>
      </c>
      <c r="CB595">
        <v>-6.8948999999999998</v>
      </c>
      <c r="CC595">
        <v>-2.5459999999999998</v>
      </c>
      <c r="CD595">
        <v>4.3489000000000004</v>
      </c>
      <c r="CE595">
        <v>-2.8426999999999998</v>
      </c>
      <c r="CF595">
        <v>64.435287450071414</v>
      </c>
      <c r="CG595">
        <v>52.5</v>
      </c>
      <c r="CH595">
        <v>71.7</v>
      </c>
      <c r="CI595">
        <v>19.2</v>
      </c>
      <c r="CJ595">
        <v>52.5</v>
      </c>
      <c r="CK595">
        <v>25.585410389085052</v>
      </c>
      <c r="CL595">
        <v>15.6</v>
      </c>
      <c r="CM595">
        <v>31.3</v>
      </c>
      <c r="CN595">
        <v>15.7</v>
      </c>
      <c r="CO595">
        <v>16</v>
      </c>
      <c r="CP595">
        <v>61.478002159700701</v>
      </c>
      <c r="CQ595">
        <v>58.1</v>
      </c>
      <c r="CR595">
        <v>65.5</v>
      </c>
      <c r="CS595">
        <v>7.3999999999999986</v>
      </c>
      <c r="CT595">
        <v>64.3</v>
      </c>
      <c r="CU595">
        <v>11.469400844796599</v>
      </c>
      <c r="CV595">
        <v>10.7</v>
      </c>
      <c r="CW595">
        <v>11.6</v>
      </c>
      <c r="CX595">
        <v>0.90000000000000036</v>
      </c>
      <c r="CY595">
        <v>11.2</v>
      </c>
      <c r="CZ595">
        <v>53.411503461613783</v>
      </c>
      <c r="DA595">
        <v>38.9</v>
      </c>
      <c r="DB595">
        <v>53.9</v>
      </c>
      <c r="DC595">
        <v>15</v>
      </c>
      <c r="DD595">
        <v>50.1</v>
      </c>
      <c r="DE595">
        <v>13.753742512790961</v>
      </c>
      <c r="DF595">
        <v>4.2</v>
      </c>
      <c r="DG595">
        <v>18.600000000000001</v>
      </c>
      <c r="DH595">
        <v>14.4</v>
      </c>
      <c r="DI595">
        <v>4.2</v>
      </c>
      <c r="DJ595">
        <v>0.22980970431178141</v>
      </c>
      <c r="DK595">
        <v>0.18016472203157169</v>
      </c>
      <c r="DL595">
        <v>0.26158336373586277</v>
      </c>
      <c r="DM595">
        <v>8.1418641704291084E-2</v>
      </c>
      <c r="DN595">
        <v>0.180474389824682</v>
      </c>
      <c r="DO595">
        <v>4.0257930341792392</v>
      </c>
      <c r="DP595">
        <v>3.7273299999999998</v>
      </c>
      <c r="DQ595">
        <v>4.161778</v>
      </c>
      <c r="DR595">
        <v>0.43444800000000022</v>
      </c>
      <c r="DS595">
        <v>4.0778549999999996</v>
      </c>
      <c r="DT595">
        <v>6.1835077190065704</v>
      </c>
      <c r="DU595">
        <v>5.7366299999999999</v>
      </c>
      <c r="DV595">
        <v>6.4369079999999999</v>
      </c>
      <c r="DW595">
        <v>0.70027799999999996</v>
      </c>
      <c r="DX595">
        <v>5.9692740000000004</v>
      </c>
      <c r="DY595">
        <v>4.2539374927470197</v>
      </c>
      <c r="DZ595">
        <v>4.190461</v>
      </c>
      <c r="EA595">
        <v>4.3280209999999997</v>
      </c>
      <c r="EB595">
        <v>0.13755999999999971</v>
      </c>
      <c r="EC595">
        <v>4.3280209999999997</v>
      </c>
      <c r="ED595">
        <v>6.3991009722003662</v>
      </c>
      <c r="EE595">
        <v>6.3304010000000002</v>
      </c>
      <c r="EF595">
        <v>6.5283810000000004</v>
      </c>
      <c r="EG595">
        <v>0.19798000000000029</v>
      </c>
      <c r="EH595">
        <v>6.5177050000000003</v>
      </c>
      <c r="EI595">
        <v>7.256075771789873</v>
      </c>
      <c r="EJ595">
        <v>7.187379</v>
      </c>
      <c r="EK595">
        <v>9.4320229999999992</v>
      </c>
      <c r="EL595">
        <v>2.2446439999999992</v>
      </c>
      <c r="EM595">
        <v>9.4320229999999992</v>
      </c>
      <c r="EN595">
        <v>23.747951015870989</v>
      </c>
      <c r="EO595">
        <v>22.963339999999999</v>
      </c>
      <c r="EP595">
        <v>24.851289999999999</v>
      </c>
      <c r="EQ595">
        <v>1.88795</v>
      </c>
      <c r="ER595">
        <v>23.050630000000002</v>
      </c>
      <c r="ES595">
        <v>10.844134033189629</v>
      </c>
      <c r="ET595">
        <v>7.2205199999999996</v>
      </c>
      <c r="EU595">
        <v>12.14799</v>
      </c>
      <c r="EV595">
        <v>4.9274699999999996</v>
      </c>
      <c r="EW595">
        <v>11.47805</v>
      </c>
      <c r="EX595">
        <v>12.903816982681359</v>
      </c>
      <c r="EY595">
        <v>11.57258</v>
      </c>
      <c r="EZ595">
        <v>15.74282</v>
      </c>
      <c r="FA595">
        <v>4.1702399999999997</v>
      </c>
      <c r="FB595">
        <v>11.57258</v>
      </c>
      <c r="FC595">
        <v>0.46377019338583192</v>
      </c>
      <c r="FD595">
        <v>0.44844764188149538</v>
      </c>
      <c r="FE595">
        <v>0.4853171358440535</v>
      </c>
      <c r="FF595">
        <v>3.686949396255812E-2</v>
      </c>
      <c r="FG595">
        <v>0.45015231527220578</v>
      </c>
      <c r="FH595">
        <v>1.197731001867655</v>
      </c>
      <c r="FI595">
        <v>1.008235719481968</v>
      </c>
      <c r="FJ595">
        <v>2.1802889542581418</v>
      </c>
      <c r="FK595">
        <v>1.172053234776175</v>
      </c>
      <c r="FL595">
        <v>1.008235719481968</v>
      </c>
      <c r="FM595">
        <v>37.00480897270856</v>
      </c>
      <c r="FN595">
        <v>36.06</v>
      </c>
      <c r="FO595">
        <v>37.4</v>
      </c>
      <c r="FP595">
        <v>1.3399999999999961</v>
      </c>
      <c r="FQ595">
        <v>36.06</v>
      </c>
      <c r="FR595">
        <v>341.79894081459798</v>
      </c>
      <c r="FS595">
        <v>329.57866000000001</v>
      </c>
      <c r="FT595">
        <v>342.75132000000002</v>
      </c>
      <c r="FU595">
        <v>13.172660000000009</v>
      </c>
      <c r="FV595">
        <v>336.37090999999998</v>
      </c>
      <c r="FW595">
        <v>0.7583380252028924</v>
      </c>
      <c r="FX595">
        <v>0.75587300000000002</v>
      </c>
      <c r="FY595">
        <v>0.78442800000000001</v>
      </c>
      <c r="FZ595">
        <v>2.8555000000000001E-2</v>
      </c>
      <c r="GA595">
        <v>0.76847799999999999</v>
      </c>
      <c r="GB595">
        <v>5</v>
      </c>
      <c r="GC595">
        <v>5</v>
      </c>
    </row>
    <row r="596" spans="1:185" x14ac:dyDescent="0.3">
      <c r="A596" s="36" t="s">
        <v>2491</v>
      </c>
      <c r="B596">
        <v>-4.3572634405060699E-2</v>
      </c>
      <c r="C596">
        <v>1.864380437007078</v>
      </c>
      <c r="D596">
        <v>1.800746737586604</v>
      </c>
      <c r="E596">
        <v>-0.79770973384769139</v>
      </c>
      <c r="F596">
        <v>-0.67077717607763077</v>
      </c>
      <c r="G596">
        <v>1.4684869099253219</v>
      </c>
      <c r="H596">
        <v>-54.171771024950658</v>
      </c>
      <c r="I596">
        <v>1.8944051479801889E-2</v>
      </c>
      <c r="J596">
        <v>0.42352142375753371</v>
      </c>
      <c r="K596">
        <v>0.20283028173002429</v>
      </c>
      <c r="L596">
        <v>-2.376164744617729E-2</v>
      </c>
      <c r="M596">
        <v>9.6466141937439326E-2</v>
      </c>
      <c r="N596">
        <v>0.15944219940769541</v>
      </c>
      <c r="O596">
        <v>-0.23002853973880971</v>
      </c>
      <c r="P596">
        <v>-7.0586340331114258E-2</v>
      </c>
      <c r="Q596">
        <v>-0.15030745452428221</v>
      </c>
      <c r="R596">
        <v>7.0856601301522118E-2</v>
      </c>
      <c r="S596">
        <v>0.80491873614019627</v>
      </c>
      <c r="T596">
        <v>-0.56098730226399673</v>
      </c>
      <c r="U596">
        <v>-0.55986363510539849</v>
      </c>
      <c r="V596">
        <v>1.9525578230419709</v>
      </c>
      <c r="W596">
        <v>1.9517567757785741</v>
      </c>
      <c r="X596">
        <v>0.21158938643872521</v>
      </c>
      <c r="Y596">
        <v>0.20389882041866811</v>
      </c>
      <c r="Z596">
        <v>4.1243778570622031E-2</v>
      </c>
      <c r="AA596">
        <v>4.3694639066206069E-2</v>
      </c>
      <c r="AB596">
        <v>47.165258810727451</v>
      </c>
      <c r="AC596">
        <v>-0.37449683613013812</v>
      </c>
      <c r="AD596">
        <v>1.892177518289974</v>
      </c>
      <c r="AE596">
        <v>0.58608622256886345</v>
      </c>
      <c r="AF596">
        <v>0.57839565654880631</v>
      </c>
      <c r="AG596">
        <v>0.8140109113773677</v>
      </c>
      <c r="AH596">
        <v>5.2234719802869336E-3</v>
      </c>
      <c r="AI596">
        <v>300.30876110461759</v>
      </c>
      <c r="AJ596">
        <v>264.22885154252452</v>
      </c>
      <c r="AK596">
        <v>311.36288039670251</v>
      </c>
      <c r="AL596">
        <v>325.33455108483952</v>
      </c>
      <c r="AM596">
        <v>308.39434456481069</v>
      </c>
      <c r="AN596">
        <v>398.8362899447697</v>
      </c>
      <c r="AO596">
        <v>123.9947894173646</v>
      </c>
      <c r="AP596">
        <v>342.76845948860199</v>
      </c>
      <c r="AQ596">
        <v>20.102504284071468</v>
      </c>
      <c r="AR596">
        <v>5.5308637399976677</v>
      </c>
      <c r="AS596">
        <v>11.889628896891031</v>
      </c>
      <c r="AT596">
        <v>-16.55107947029634</v>
      </c>
      <c r="AU596">
        <v>-7.6326725366968589</v>
      </c>
      <c r="AV596">
        <v>-8.9184069335994813</v>
      </c>
      <c r="AW596">
        <v>4.8592358932137856</v>
      </c>
      <c r="AX596">
        <v>1.7712000000000001</v>
      </c>
      <c r="AY596">
        <v>4.9231999999999996</v>
      </c>
      <c r="AZ596">
        <v>3.1519999999999988</v>
      </c>
      <c r="BA596">
        <v>1.7712000000000001</v>
      </c>
      <c r="BB596">
        <v>0.93177271549759189</v>
      </c>
      <c r="BC596">
        <v>0.90469999999999995</v>
      </c>
      <c r="BD596">
        <v>0.93589999999999995</v>
      </c>
      <c r="BE596">
        <v>3.1200000000000009E-2</v>
      </c>
      <c r="BF596">
        <v>0.90469999999999995</v>
      </c>
      <c r="BG596">
        <v>18.114618384006071</v>
      </c>
      <c r="BH596">
        <v>17.523199999999999</v>
      </c>
      <c r="BI596">
        <v>21.6418</v>
      </c>
      <c r="BJ596">
        <v>4.1186000000000007</v>
      </c>
      <c r="BK596">
        <v>21.6418</v>
      </c>
      <c r="BL596">
        <v>16.476170460474791</v>
      </c>
      <c r="BM596">
        <v>11.4877</v>
      </c>
      <c r="BN596">
        <v>18.669599999999999</v>
      </c>
      <c r="BO596">
        <v>7.1818999999999988</v>
      </c>
      <c r="BP596">
        <v>18.669599999999999</v>
      </c>
      <c r="BQ596">
        <v>9.8541325146827496</v>
      </c>
      <c r="BR596">
        <v>7.0030999999999999</v>
      </c>
      <c r="BS596">
        <v>11.163</v>
      </c>
      <c r="BT596">
        <v>4.1599000000000004</v>
      </c>
      <c r="BU596">
        <v>11.163</v>
      </c>
      <c r="BV596">
        <v>3.004017018127437</v>
      </c>
      <c r="BW596">
        <v>1.9021999999999999</v>
      </c>
      <c r="BX596">
        <v>3.4083999999999999</v>
      </c>
      <c r="BY596">
        <v>1.5062</v>
      </c>
      <c r="BZ596">
        <v>3.4083999999999999</v>
      </c>
      <c r="CA596">
        <v>-12.85814953281019</v>
      </c>
      <c r="CB596">
        <v>-14.571400000000001</v>
      </c>
      <c r="CC596">
        <v>-8.9053000000000004</v>
      </c>
      <c r="CD596">
        <v>5.6661000000000001</v>
      </c>
      <c r="CE596">
        <v>-14.571400000000001</v>
      </c>
      <c r="CF596">
        <v>56.067830456167663</v>
      </c>
      <c r="CG596">
        <v>51.8</v>
      </c>
      <c r="CH596">
        <v>60.9</v>
      </c>
      <c r="CI596">
        <v>9.1000000000000014</v>
      </c>
      <c r="CJ596">
        <v>51.8</v>
      </c>
      <c r="CK596">
        <v>17.752640353226909</v>
      </c>
      <c r="CL596">
        <v>15.7</v>
      </c>
      <c r="CM596">
        <v>22</v>
      </c>
      <c r="CN596">
        <v>6.3000000000000007</v>
      </c>
      <c r="CO596">
        <v>15.7</v>
      </c>
      <c r="CP596">
        <v>65.208107980150359</v>
      </c>
      <c r="CQ596">
        <v>65.099999999999994</v>
      </c>
      <c r="CR596">
        <v>77.599999999999994</v>
      </c>
      <c r="CS596">
        <v>12.5</v>
      </c>
      <c r="CT596">
        <v>77.599999999999994</v>
      </c>
      <c r="CU596">
        <v>11.19971021359488</v>
      </c>
      <c r="CV596">
        <v>11.1</v>
      </c>
      <c r="CW596">
        <v>11.2</v>
      </c>
      <c r="CX596">
        <v>9.9999999999999645E-2</v>
      </c>
      <c r="CY596">
        <v>11.1</v>
      </c>
      <c r="CZ596">
        <v>54.236417193837269</v>
      </c>
      <c r="DA596">
        <v>36.4</v>
      </c>
      <c r="DB596">
        <v>54.4</v>
      </c>
      <c r="DC596">
        <v>18</v>
      </c>
      <c r="DD596">
        <v>36.4</v>
      </c>
      <c r="DE596">
        <v>6.5514812076064466</v>
      </c>
      <c r="DF596">
        <v>4.0999999999999996</v>
      </c>
      <c r="DG596">
        <v>10.8</v>
      </c>
      <c r="DH596">
        <v>6.7000000000000011</v>
      </c>
      <c r="DI596">
        <v>4.0999999999999996</v>
      </c>
      <c r="DJ596">
        <v>0.16358615599472071</v>
      </c>
      <c r="DK596">
        <v>0.1496244945118429</v>
      </c>
      <c r="DL596">
        <v>0.18108831400535241</v>
      </c>
      <c r="DM596">
        <v>3.1463819493509487E-2</v>
      </c>
      <c r="DN596">
        <v>0.1496244945118429</v>
      </c>
      <c r="DO596">
        <v>4.397829204675622</v>
      </c>
      <c r="DP596">
        <v>4.0535769999999998</v>
      </c>
      <c r="DQ596">
        <v>4.4075889999999998</v>
      </c>
      <c r="DR596">
        <v>0.35401199999999999</v>
      </c>
      <c r="DS596">
        <v>4.0535769999999998</v>
      </c>
      <c r="DT596">
        <v>7.0167974669125952</v>
      </c>
      <c r="DU596">
        <v>7.00345</v>
      </c>
      <c r="DV596">
        <v>7.0170870000000001</v>
      </c>
      <c r="DW596">
        <v>1.363700000000012E-2</v>
      </c>
      <c r="DX596">
        <v>7.00345</v>
      </c>
      <c r="DY596">
        <v>4.8605471347937694</v>
      </c>
      <c r="DZ596">
        <v>4.8322880000000001</v>
      </c>
      <c r="EA596">
        <v>4.8616140000000003</v>
      </c>
      <c r="EB596">
        <v>2.9326000000000189E-2</v>
      </c>
      <c r="EC596">
        <v>4.8571900000000001</v>
      </c>
      <c r="ED596">
        <v>7.195240194807023</v>
      </c>
      <c r="EE596">
        <v>7.173648</v>
      </c>
      <c r="EF596">
        <v>7.2390509999999999</v>
      </c>
      <c r="EG596">
        <v>6.5402999999999878E-2</v>
      </c>
      <c r="EH596">
        <v>7.173648</v>
      </c>
      <c r="EI596">
        <v>8.2530316256890401</v>
      </c>
      <c r="EJ596">
        <v>8.2487820000000003</v>
      </c>
      <c r="EK596">
        <v>8.5599810000000005</v>
      </c>
      <c r="EL596">
        <v>0.31119900000000023</v>
      </c>
      <c r="EM596">
        <v>8.5599810000000005</v>
      </c>
      <c r="EN596">
        <v>24.92435494003572</v>
      </c>
      <c r="EO596">
        <v>24.901420000000002</v>
      </c>
      <c r="EP596">
        <v>26.506419999999999</v>
      </c>
      <c r="EQ596">
        <v>1.6049999999999971</v>
      </c>
      <c r="ER596">
        <v>26.506419999999999</v>
      </c>
      <c r="ES596">
        <v>6.023225789121895</v>
      </c>
      <c r="ET596">
        <v>5.9870599999999996</v>
      </c>
      <c r="EU596">
        <v>7.1788299999999996</v>
      </c>
      <c r="EV596">
        <v>1.19177</v>
      </c>
      <c r="EW596">
        <v>7.1788299999999996</v>
      </c>
      <c r="EX596">
        <v>18.901129150913821</v>
      </c>
      <c r="EY596">
        <v>18.512930000000001</v>
      </c>
      <c r="EZ596">
        <v>19.327590000000001</v>
      </c>
      <c r="FA596">
        <v>0.81465999999999994</v>
      </c>
      <c r="FB596">
        <v>19.327590000000001</v>
      </c>
      <c r="FC596">
        <v>0.44746981255575718</v>
      </c>
      <c r="FD596">
        <v>0.44705805893792239</v>
      </c>
      <c r="FE596">
        <v>0.4758728086427732</v>
      </c>
      <c r="FF596">
        <v>2.8814749704850762E-2</v>
      </c>
      <c r="FG596">
        <v>0.4758728086427732</v>
      </c>
      <c r="FH596">
        <v>3.1407781715388579</v>
      </c>
      <c r="FI596">
        <v>2.6841264340985238</v>
      </c>
      <c r="FJ596">
        <v>3.1592066890928101</v>
      </c>
      <c r="FK596">
        <v>0.47508025499428591</v>
      </c>
      <c r="FL596">
        <v>2.6923036205064061</v>
      </c>
      <c r="FM596">
        <v>37.907813482432438</v>
      </c>
      <c r="FN596">
        <v>37.22</v>
      </c>
      <c r="FO596">
        <v>39.08</v>
      </c>
      <c r="FP596">
        <v>1.859999999999999</v>
      </c>
      <c r="FQ596">
        <v>39.08</v>
      </c>
      <c r="FR596">
        <v>406.72154331650148</v>
      </c>
      <c r="FS596">
        <v>403.06898000000001</v>
      </c>
      <c r="FT596">
        <v>406.827</v>
      </c>
      <c r="FU596">
        <v>3.7580199999999881</v>
      </c>
      <c r="FV596">
        <v>403.06898000000001</v>
      </c>
      <c r="FW596">
        <v>0.70778157091256022</v>
      </c>
      <c r="FX596">
        <v>0.70763399999999999</v>
      </c>
      <c r="FY596">
        <v>0.71282800000000002</v>
      </c>
      <c r="FZ596">
        <v>5.1940000000000319E-3</v>
      </c>
      <c r="GA596">
        <v>0.71282800000000002</v>
      </c>
      <c r="GB596">
        <v>3</v>
      </c>
      <c r="GC596">
        <v>2</v>
      </c>
    </row>
    <row r="597" spans="1:185" x14ac:dyDescent="0.3">
      <c r="A597" s="36" t="s">
        <v>2494</v>
      </c>
      <c r="B597">
        <v>-5.182515216319062E-2</v>
      </c>
      <c r="C597">
        <v>1.8402647796155569</v>
      </c>
      <c r="D597">
        <v>1.7558659528053751</v>
      </c>
      <c r="E597">
        <v>-0.79343793199520962</v>
      </c>
      <c r="F597">
        <v>-0.63738337003086998</v>
      </c>
      <c r="G597">
        <v>1.4307657283003921</v>
      </c>
      <c r="H597">
        <v>-54.183131386541483</v>
      </c>
      <c r="I597">
        <v>9.7794228058532759E-2</v>
      </c>
      <c r="J597">
        <v>0.48630615271169142</v>
      </c>
      <c r="K597">
        <v>0.22534305764984389</v>
      </c>
      <c r="L597">
        <v>-3.4114705650423578E-2</v>
      </c>
      <c r="M597">
        <v>9.0365918345962165E-2</v>
      </c>
      <c r="N597">
        <v>0.19984196244642821</v>
      </c>
      <c r="O597">
        <v>-0.22839049205978171</v>
      </c>
      <c r="P597">
        <v>-2.8548529613353479E-2</v>
      </c>
      <c r="Q597">
        <v>-0.12846931879229739</v>
      </c>
      <c r="R597">
        <v>4.1294271602402018E-2</v>
      </c>
      <c r="S597">
        <v>0.79066692762445068</v>
      </c>
      <c r="T597">
        <v>-0.54268132269421909</v>
      </c>
      <c r="U597">
        <v>-0.52388752146732986</v>
      </c>
      <c r="V597">
        <v>1.957554631381285</v>
      </c>
      <c r="W597">
        <v>1.954002098533729</v>
      </c>
      <c r="X597">
        <v>0.2078340219550896</v>
      </c>
      <c r="Y597">
        <v>0.19026736763895699</v>
      </c>
      <c r="Z597">
        <v>3.2332257025459048E-2</v>
      </c>
      <c r="AA597">
        <v>3.4961715365430843E-2</v>
      </c>
      <c r="AB597">
        <v>49.335272995031808</v>
      </c>
      <c r="AC597">
        <v>-0.37725124079268207</v>
      </c>
      <c r="AD597">
        <v>1.916804393260414</v>
      </c>
      <c r="AE597">
        <v>0.58508526274777173</v>
      </c>
      <c r="AF597">
        <v>0.56751860843163904</v>
      </c>
      <c r="AG597">
        <v>0.83073019443616025</v>
      </c>
      <c r="AH597">
        <v>5.4154729858082659E-3</v>
      </c>
      <c r="AI597">
        <v>305.26003855279612</v>
      </c>
      <c r="AJ597">
        <v>262.03892509135261</v>
      </c>
      <c r="AK597">
        <v>313.79399640600928</v>
      </c>
      <c r="AL597">
        <v>339.94707834242303</v>
      </c>
      <c r="AM597">
        <v>227.42113301608629</v>
      </c>
      <c r="AN597">
        <v>305.97503164018138</v>
      </c>
      <c r="AO597">
        <v>102.5175956600204</v>
      </c>
      <c r="AP597">
        <v>253.34880858083801</v>
      </c>
      <c r="AQ597">
        <v>18.97199127717948</v>
      </c>
      <c r="AR597">
        <v>4.436170391594989</v>
      </c>
      <c r="AS597">
        <v>10.832740793393301</v>
      </c>
      <c r="AT597">
        <v>-13.186518766861919</v>
      </c>
      <c r="AU597">
        <v>-7.1575875601048669</v>
      </c>
      <c r="AV597">
        <v>-6.0289312067570453</v>
      </c>
      <c r="AW597">
        <v>1.4170944483904451</v>
      </c>
      <c r="AX597">
        <v>1.2341</v>
      </c>
      <c r="AY597">
        <v>1.4643999999999999</v>
      </c>
      <c r="AZ597">
        <v>0.23029999999999989</v>
      </c>
      <c r="BA597">
        <v>1.4362999999999999</v>
      </c>
      <c r="BB597">
        <v>0.9426686619558764</v>
      </c>
      <c r="BC597">
        <v>0.90649999999999997</v>
      </c>
      <c r="BD597">
        <v>0.94620000000000004</v>
      </c>
      <c r="BE597">
        <v>3.9700000000000069E-2</v>
      </c>
      <c r="BF597">
        <v>0.90649999999999997</v>
      </c>
      <c r="BG597">
        <v>16.490489598721801</v>
      </c>
      <c r="BH597">
        <v>15.944699999999999</v>
      </c>
      <c r="BI597">
        <v>21.4025</v>
      </c>
      <c r="BJ597">
        <v>5.4578000000000007</v>
      </c>
      <c r="BK597">
        <v>21.4025</v>
      </c>
      <c r="BL597">
        <v>7.003963806848148</v>
      </c>
      <c r="BM597">
        <v>4.9835000000000003</v>
      </c>
      <c r="BN597">
        <v>9.5808</v>
      </c>
      <c r="BO597">
        <v>4.5972999999999997</v>
      </c>
      <c r="BP597">
        <v>9.5808</v>
      </c>
      <c r="BQ597">
        <v>4.8327169563125691</v>
      </c>
      <c r="BR597">
        <v>3.8031000000000001</v>
      </c>
      <c r="BS597">
        <v>5.9607999999999999</v>
      </c>
      <c r="BT597">
        <v>2.1577000000000002</v>
      </c>
      <c r="BU597">
        <v>5.9607999999999999</v>
      </c>
      <c r="BV597">
        <v>0.15655072375645099</v>
      </c>
      <c r="BW597">
        <v>-1.5989</v>
      </c>
      <c r="BX597">
        <v>1.4067000000000001</v>
      </c>
      <c r="BY597">
        <v>3.0055999999999998</v>
      </c>
      <c r="BZ597">
        <v>1.4067000000000001</v>
      </c>
      <c r="CA597">
        <v>-4.9893128144731627</v>
      </c>
      <c r="CB597">
        <v>-7.3676000000000004</v>
      </c>
      <c r="CC597">
        <v>-3.0847000000000002</v>
      </c>
      <c r="CD597">
        <v>4.2828999999999997</v>
      </c>
      <c r="CE597">
        <v>-7.3676000000000004</v>
      </c>
      <c r="CF597">
        <v>52.626223059343452</v>
      </c>
      <c r="CG597">
        <v>47.6</v>
      </c>
      <c r="CH597">
        <v>69.8</v>
      </c>
      <c r="CI597">
        <v>22.2</v>
      </c>
      <c r="CJ597">
        <v>47.6</v>
      </c>
      <c r="CK597">
        <v>17.116457854399052</v>
      </c>
      <c r="CL597">
        <v>14.2</v>
      </c>
      <c r="CM597">
        <v>31.3</v>
      </c>
      <c r="CN597">
        <v>17.100000000000001</v>
      </c>
      <c r="CO597">
        <v>14.9</v>
      </c>
      <c r="CP597">
        <v>37.582441480052267</v>
      </c>
      <c r="CQ597">
        <v>34</v>
      </c>
      <c r="CR597">
        <v>52.5</v>
      </c>
      <c r="CS597">
        <v>18.5</v>
      </c>
      <c r="CT597">
        <v>47.9</v>
      </c>
      <c r="CU597">
        <v>10.31323354118279</v>
      </c>
      <c r="CV597">
        <v>9.8000000000000007</v>
      </c>
      <c r="CW597">
        <v>11.9</v>
      </c>
      <c r="CX597">
        <v>2.1</v>
      </c>
      <c r="CY597">
        <v>10.6</v>
      </c>
      <c r="CZ597">
        <v>58.103592503387247</v>
      </c>
      <c r="DA597">
        <v>37.700000000000003</v>
      </c>
      <c r="DB597">
        <v>73.900000000000006</v>
      </c>
      <c r="DC597">
        <v>36.200000000000003</v>
      </c>
      <c r="DD597">
        <v>43.1</v>
      </c>
      <c r="DE597">
        <v>6.0586518620760952</v>
      </c>
      <c r="DF597">
        <v>2.5</v>
      </c>
      <c r="DG597">
        <v>18.899999999999999</v>
      </c>
      <c r="DH597">
        <v>16.399999999999999</v>
      </c>
      <c r="DI597">
        <v>4.2</v>
      </c>
      <c r="DJ597">
        <v>0.20818449139567929</v>
      </c>
      <c r="DK597">
        <v>0.18499805674310149</v>
      </c>
      <c r="DL597">
        <v>0.29576271186440678</v>
      </c>
      <c r="DM597">
        <v>0.1107646551213053</v>
      </c>
      <c r="DN597">
        <v>0.18499805674310149</v>
      </c>
      <c r="DO597">
        <v>3.6316667399532769</v>
      </c>
      <c r="DP597">
        <v>3.1987519999999998</v>
      </c>
      <c r="DQ597">
        <v>3.8562150000000002</v>
      </c>
      <c r="DR597">
        <v>0.65746300000000035</v>
      </c>
      <c r="DS597">
        <v>3.2566039999999998</v>
      </c>
      <c r="DT597">
        <v>6.1886877893365524</v>
      </c>
      <c r="DU597">
        <v>5.7406699999999997</v>
      </c>
      <c r="DV597">
        <v>6.8633949999999997</v>
      </c>
      <c r="DW597">
        <v>1.122725</v>
      </c>
      <c r="DX597">
        <v>6.0417449999999997</v>
      </c>
      <c r="DY597">
        <v>3.9784375012920599</v>
      </c>
      <c r="DZ597">
        <v>3.29827</v>
      </c>
      <c r="EA597">
        <v>4.3719739999999998</v>
      </c>
      <c r="EB597">
        <v>1.073704</v>
      </c>
      <c r="EC597">
        <v>3.4668070000000002</v>
      </c>
      <c r="ED597">
        <v>7.2585212755096471</v>
      </c>
      <c r="EE597">
        <v>6.3540460000000003</v>
      </c>
      <c r="EF597">
        <v>7.8339970000000001</v>
      </c>
      <c r="EG597">
        <v>1.479951</v>
      </c>
      <c r="EH597">
        <v>6.5455800000000002</v>
      </c>
      <c r="EI597">
        <v>7.9329424460663622</v>
      </c>
      <c r="EJ597">
        <v>7.4295629999999999</v>
      </c>
      <c r="EK597">
        <v>10.55547</v>
      </c>
      <c r="EL597">
        <v>3.1259070000000002</v>
      </c>
      <c r="EM597">
        <v>10.55547</v>
      </c>
      <c r="EN597">
        <v>21.593331243696031</v>
      </c>
      <c r="EO597">
        <v>17.464210000000001</v>
      </c>
      <c r="EP597">
        <v>25.479489999999998</v>
      </c>
      <c r="EQ597">
        <v>8.0152799999999971</v>
      </c>
      <c r="ER597">
        <v>18.886880000000001</v>
      </c>
      <c r="ES597">
        <v>6.2562665681634</v>
      </c>
      <c r="ET597">
        <v>5.8498000000000001</v>
      </c>
      <c r="EU597">
        <v>9.1736199999999997</v>
      </c>
      <c r="EV597">
        <v>3.32382</v>
      </c>
      <c r="EW597">
        <v>7.2111799999999997</v>
      </c>
      <c r="EX597">
        <v>15.337064675532631</v>
      </c>
      <c r="EY597">
        <v>10.183909999999999</v>
      </c>
      <c r="EZ597">
        <v>19.355170000000001</v>
      </c>
      <c r="FA597">
        <v>9.171260000000002</v>
      </c>
      <c r="FB597">
        <v>11.675700000000001</v>
      </c>
      <c r="FC597">
        <v>0.49327040465681488</v>
      </c>
      <c r="FD597">
        <v>0.39894622263188501</v>
      </c>
      <c r="FE597">
        <v>0.58204443774364178</v>
      </c>
      <c r="FF597">
        <v>0.18309821511175681</v>
      </c>
      <c r="FG597">
        <v>0.43144519181238061</v>
      </c>
      <c r="FH597">
        <v>2.5111873197362922</v>
      </c>
      <c r="FI597">
        <v>1.398831092125324</v>
      </c>
      <c r="FJ597">
        <v>3.278247119559643</v>
      </c>
      <c r="FK597">
        <v>1.879416027434319</v>
      </c>
      <c r="FL597">
        <v>1.6191108806048391</v>
      </c>
      <c r="FM597">
        <v>34.452068789488749</v>
      </c>
      <c r="FN597">
        <v>33.89</v>
      </c>
      <c r="FO597">
        <v>36.86</v>
      </c>
      <c r="FP597">
        <v>2.9699999999999989</v>
      </c>
      <c r="FQ597">
        <v>36.049999999999997</v>
      </c>
      <c r="FR597">
        <v>326.91519334793139</v>
      </c>
      <c r="FS597">
        <v>310.03244999999998</v>
      </c>
      <c r="FT597">
        <v>329.34669000000002</v>
      </c>
      <c r="FU597">
        <v>19.314240000000041</v>
      </c>
      <c r="FV597">
        <v>318.58091999999999</v>
      </c>
      <c r="FW597">
        <v>0.75306084326579859</v>
      </c>
      <c r="FX597">
        <v>0.74785599999999997</v>
      </c>
      <c r="FY597">
        <v>0.79039700000000002</v>
      </c>
      <c r="FZ597">
        <v>4.2541000000000051E-2</v>
      </c>
      <c r="GA597">
        <v>0.769092</v>
      </c>
      <c r="GB597">
        <v>12</v>
      </c>
      <c r="GC597">
        <v>85</v>
      </c>
    </row>
    <row r="598" spans="1:185" x14ac:dyDescent="0.3">
      <c r="A598" s="36" t="s">
        <v>2497</v>
      </c>
      <c r="B598">
        <v>-5.1275799884657122E-2</v>
      </c>
      <c r="C598">
        <v>1.826052028713544</v>
      </c>
      <c r="D598">
        <v>1.990205012518721</v>
      </c>
      <c r="E598">
        <v>-1.0307616578449299</v>
      </c>
      <c r="F598">
        <v>-0.57254208283075225</v>
      </c>
      <c r="G598">
        <v>1.603303740675682</v>
      </c>
      <c r="H598">
        <v>-54.168467351317489</v>
      </c>
      <c r="I598">
        <v>0.12874244319623229</v>
      </c>
      <c r="J598">
        <v>0.3936079315345945</v>
      </c>
      <c r="K598">
        <v>0.24392571585173431</v>
      </c>
      <c r="L598">
        <v>7.1105265168135923E-2</v>
      </c>
      <c r="M598">
        <v>0.12643601568744681</v>
      </c>
      <c r="N598">
        <v>0.19731236191241949</v>
      </c>
      <c r="O598">
        <v>-0.2264307708149102</v>
      </c>
      <c r="P598">
        <v>-2.9118408902490681E-2</v>
      </c>
      <c r="Q598">
        <v>-0.12777728316568721</v>
      </c>
      <c r="R598">
        <v>4.1372746798077328E-2</v>
      </c>
      <c r="S598">
        <v>1.0047154391225921</v>
      </c>
      <c r="T598">
        <v>-0.58710197353532489</v>
      </c>
      <c r="U598">
        <v>-0.54480418796596253</v>
      </c>
      <c r="V598">
        <v>1.9575720709492259</v>
      </c>
      <c r="W598">
        <v>1.9511539720799089</v>
      </c>
      <c r="X598">
        <v>0.22033687481825581</v>
      </c>
      <c r="Y598">
        <v>0.2144390535276493</v>
      </c>
      <c r="Z598">
        <v>5.5452769047522117E-2</v>
      </c>
      <c r="AA598">
        <v>6.405077277887021E-2</v>
      </c>
      <c r="AB598">
        <v>48.440086415378303</v>
      </c>
      <c r="AC598">
        <v>-0.36582820078528322</v>
      </c>
      <c r="AD598">
        <v>1.906730006696679</v>
      </c>
      <c r="AE598">
        <v>0.58616507560353903</v>
      </c>
      <c r="AF598">
        <v>0.58026725431293269</v>
      </c>
      <c r="AG598">
        <v>0.88618309845773335</v>
      </c>
      <c r="AH598">
        <v>1.006013731576489E-2</v>
      </c>
      <c r="AI598">
        <v>220.09908825732401</v>
      </c>
      <c r="AJ598">
        <v>136.34783687427421</v>
      </c>
      <c r="AK598">
        <v>233.51000644529009</v>
      </c>
      <c r="AL598">
        <v>290.43944544126231</v>
      </c>
      <c r="AM598">
        <v>222.46983224893401</v>
      </c>
      <c r="AN598">
        <v>301.03599675201491</v>
      </c>
      <c r="AO598">
        <v>91.694454378454466</v>
      </c>
      <c r="AP598">
        <v>245.44755231277949</v>
      </c>
      <c r="AQ598">
        <v>19.183587655332349</v>
      </c>
      <c r="AR598">
        <v>4.4122000685494047</v>
      </c>
      <c r="AS598">
        <v>11.51130530086674</v>
      </c>
      <c r="AT598">
        <v>-12.164336341038201</v>
      </c>
      <c r="AU598">
        <v>-6.312794839517089</v>
      </c>
      <c r="AV598">
        <v>-5.8515415015211154</v>
      </c>
      <c r="AW598">
        <v>1.598438842533463</v>
      </c>
      <c r="AX598">
        <v>0.97170000000000001</v>
      </c>
      <c r="AY598">
        <v>1.7164999999999999</v>
      </c>
      <c r="AZ598">
        <v>0.74479999999999991</v>
      </c>
      <c r="BA598">
        <v>0.97170000000000001</v>
      </c>
      <c r="BB598">
        <v>0.91621818112559616</v>
      </c>
      <c r="BC598">
        <v>0.90180000000000005</v>
      </c>
      <c r="BD598">
        <v>0.95250000000000001</v>
      </c>
      <c r="BE598">
        <v>5.0699999999999967E-2</v>
      </c>
      <c r="BF598">
        <v>0.95250000000000001</v>
      </c>
      <c r="BG598">
        <v>20.135871048837259</v>
      </c>
      <c r="BH598">
        <v>14.967700000000001</v>
      </c>
      <c r="BI598">
        <v>21.9848</v>
      </c>
      <c r="BJ598">
        <v>7.0170999999999992</v>
      </c>
      <c r="BK598">
        <v>14.973800000000001</v>
      </c>
      <c r="BL598">
        <v>6.9470799735727669</v>
      </c>
      <c r="BM598">
        <v>4.2314999999999996</v>
      </c>
      <c r="BN598">
        <v>7.2130000000000001</v>
      </c>
      <c r="BO598">
        <v>2.9815</v>
      </c>
      <c r="BP598">
        <v>4.6986999999999997</v>
      </c>
      <c r="BQ598">
        <v>3.5276924844565678</v>
      </c>
      <c r="BR598">
        <v>3.1042999999999998</v>
      </c>
      <c r="BS598">
        <v>4.0189000000000004</v>
      </c>
      <c r="BT598">
        <v>0.91460000000000052</v>
      </c>
      <c r="BU598">
        <v>3.5121000000000002</v>
      </c>
      <c r="BV598">
        <v>2.0764633228011551</v>
      </c>
      <c r="BW598">
        <v>-0.41889999999999999</v>
      </c>
      <c r="BX598">
        <v>2.3469000000000002</v>
      </c>
      <c r="BY598">
        <v>2.7658</v>
      </c>
      <c r="BZ598">
        <v>-0.41889999999999999</v>
      </c>
      <c r="CA598">
        <v>-5.6041728318763964</v>
      </c>
      <c r="CB598">
        <v>-5.7931999999999997</v>
      </c>
      <c r="CC598">
        <v>-2.8656000000000001</v>
      </c>
      <c r="CD598">
        <v>2.9276</v>
      </c>
      <c r="CE598">
        <v>-3.0931999999999999</v>
      </c>
      <c r="CF598">
        <v>55.588444439235403</v>
      </c>
      <c r="CG598">
        <v>52.7</v>
      </c>
      <c r="CH598">
        <v>62.2</v>
      </c>
      <c r="CI598">
        <v>9.5</v>
      </c>
      <c r="CJ598">
        <v>52.7</v>
      </c>
      <c r="CK598">
        <v>19.680524346178309</v>
      </c>
      <c r="CL598">
        <v>14.6</v>
      </c>
      <c r="CM598">
        <v>25.9</v>
      </c>
      <c r="CN598">
        <v>11.3</v>
      </c>
      <c r="CO598">
        <v>14.6</v>
      </c>
      <c r="CP598">
        <v>57.96190513227981</v>
      </c>
      <c r="CQ598">
        <v>49.3</v>
      </c>
      <c r="CR598">
        <v>62.1</v>
      </c>
      <c r="CS598">
        <v>12.8</v>
      </c>
      <c r="CT598">
        <v>60.2</v>
      </c>
      <c r="CU598">
        <v>10.47957639211881</v>
      </c>
      <c r="CV598">
        <v>10.1</v>
      </c>
      <c r="CW598">
        <v>12.1</v>
      </c>
      <c r="CX598">
        <v>2</v>
      </c>
      <c r="CY598">
        <v>12.1</v>
      </c>
      <c r="CZ598">
        <v>30.580676029629881</v>
      </c>
      <c r="DA598">
        <v>27.8</v>
      </c>
      <c r="DB598">
        <v>33.799999999999997</v>
      </c>
      <c r="DC598">
        <v>5.9999999999999956</v>
      </c>
      <c r="DD598">
        <v>28.6</v>
      </c>
      <c r="DE598">
        <v>9.0963484482938988</v>
      </c>
      <c r="DF598">
        <v>2.2000000000000002</v>
      </c>
      <c r="DG598">
        <v>15</v>
      </c>
      <c r="DH598">
        <v>12.8</v>
      </c>
      <c r="DI598">
        <v>2.2000000000000002</v>
      </c>
      <c r="DJ598">
        <v>0.2267021733337366</v>
      </c>
      <c r="DK598">
        <v>0.2117316191241462</v>
      </c>
      <c r="DL598">
        <v>0.26068734283319361</v>
      </c>
      <c r="DM598">
        <v>4.8955723709047383E-2</v>
      </c>
      <c r="DN598">
        <v>0.2117316191241462</v>
      </c>
      <c r="DO598">
        <v>3.845582460160816</v>
      </c>
      <c r="DP598">
        <v>3.756535</v>
      </c>
      <c r="DQ598">
        <v>3.9366979999999998</v>
      </c>
      <c r="DR598">
        <v>0.18016299999999991</v>
      </c>
      <c r="DS598">
        <v>3.8898799999999998</v>
      </c>
      <c r="DT598">
        <v>5.9675382591795536</v>
      </c>
      <c r="DU598">
        <v>5.7184689999999998</v>
      </c>
      <c r="DV598">
        <v>6.0580470000000002</v>
      </c>
      <c r="DW598">
        <v>0.33957800000000038</v>
      </c>
      <c r="DX598">
        <v>6.0580470000000002</v>
      </c>
      <c r="DY598">
        <v>4.2142221448516279</v>
      </c>
      <c r="DZ598">
        <v>3.919956</v>
      </c>
      <c r="EA598">
        <v>4.3640809999999997</v>
      </c>
      <c r="EB598">
        <v>0.44412499999999971</v>
      </c>
      <c r="EC598">
        <v>4.1393519999999997</v>
      </c>
      <c r="ED598">
        <v>6.3387144377149474</v>
      </c>
      <c r="EE598">
        <v>6.2609409999999999</v>
      </c>
      <c r="EF598">
        <v>6.4135900000000001</v>
      </c>
      <c r="EG598">
        <v>0.15264900000000031</v>
      </c>
      <c r="EH598">
        <v>6.2609409999999999</v>
      </c>
      <c r="EI598">
        <v>7.549332921633046</v>
      </c>
      <c r="EJ598">
        <v>7.4920790000000004</v>
      </c>
      <c r="EK598">
        <v>7.8476699999999999</v>
      </c>
      <c r="EL598">
        <v>0.35559099999999949</v>
      </c>
      <c r="EM598">
        <v>7.6967879999999997</v>
      </c>
      <c r="EN598">
        <v>22.531414667755541</v>
      </c>
      <c r="EO598">
        <v>17.94125</v>
      </c>
      <c r="EP598">
        <v>23.381180000000001</v>
      </c>
      <c r="EQ598">
        <v>5.4399300000000004</v>
      </c>
      <c r="ER598">
        <v>17.94125</v>
      </c>
      <c r="ES598">
        <v>8.8776205358542999</v>
      </c>
      <c r="ET598">
        <v>6.9560599999999999</v>
      </c>
      <c r="EU598">
        <v>10.153549999999999</v>
      </c>
      <c r="EV598">
        <v>3.1974899999999988</v>
      </c>
      <c r="EW598">
        <v>6.9560599999999999</v>
      </c>
      <c r="EX598">
        <v>13.65379413190124</v>
      </c>
      <c r="EY598">
        <v>10.985189999999999</v>
      </c>
      <c r="EZ598">
        <v>14.628970000000001</v>
      </c>
      <c r="FA598">
        <v>3.6437800000000009</v>
      </c>
      <c r="FB598">
        <v>10.985189999999999</v>
      </c>
      <c r="FC598">
        <v>0.5195082267079989</v>
      </c>
      <c r="FD598">
        <v>0.41367251501360602</v>
      </c>
      <c r="FE598">
        <v>0.53910131872560851</v>
      </c>
      <c r="FF598">
        <v>0.12542880371200249</v>
      </c>
      <c r="FG598">
        <v>0.41367251501360602</v>
      </c>
      <c r="FH598">
        <v>1.5465536673201059</v>
      </c>
      <c r="FI598">
        <v>1.14157645382828</v>
      </c>
      <c r="FJ598">
        <v>1.742777616324181</v>
      </c>
      <c r="FK598">
        <v>0.60120116249590172</v>
      </c>
      <c r="FL598">
        <v>1.5792258836180251</v>
      </c>
      <c r="FM598">
        <v>35.348680001073021</v>
      </c>
      <c r="FN598">
        <v>34</v>
      </c>
      <c r="FO598">
        <v>36.89</v>
      </c>
      <c r="FP598">
        <v>2.890000000000001</v>
      </c>
      <c r="FQ598">
        <v>36.299999999999997</v>
      </c>
      <c r="FR598">
        <v>308.53727528312248</v>
      </c>
      <c r="FS598">
        <v>305.08118999999999</v>
      </c>
      <c r="FT598">
        <v>312.58571000000001</v>
      </c>
      <c r="FU598">
        <v>7.5045200000000136</v>
      </c>
      <c r="FV598">
        <v>310.20093000000003</v>
      </c>
      <c r="FW598">
        <v>0.78421438830746737</v>
      </c>
      <c r="FX598">
        <v>0.77515299999999998</v>
      </c>
      <c r="FY598">
        <v>0.79325599999999996</v>
      </c>
      <c r="FZ598">
        <v>1.810299999999998E-2</v>
      </c>
      <c r="GA598">
        <v>0.78160499999999999</v>
      </c>
      <c r="GB598">
        <v>10</v>
      </c>
      <c r="GC598">
        <v>15</v>
      </c>
    </row>
    <row r="599" spans="1:185" x14ac:dyDescent="0.3">
      <c r="A599" s="36" t="s">
        <v>2500</v>
      </c>
      <c r="B599">
        <v>-5.1581683719446943E-2</v>
      </c>
      <c r="C599">
        <v>1.8401246371003031</v>
      </c>
      <c r="D599">
        <v>1.7641677987679349</v>
      </c>
      <c r="E599">
        <v>-0.7949047174088093</v>
      </c>
      <c r="F599">
        <v>-0.6428544976517947</v>
      </c>
      <c r="G599">
        <v>1.437759343457681</v>
      </c>
      <c r="H599">
        <v>-54.183051259741958</v>
      </c>
      <c r="I599">
        <v>9.4868243353616502E-2</v>
      </c>
      <c r="J599">
        <v>0.48080868070646487</v>
      </c>
      <c r="K599">
        <v>0.219789755022576</v>
      </c>
      <c r="L599">
        <v>-3.3085181888111138E-2</v>
      </c>
      <c r="M599">
        <v>9.1620017069229884E-2</v>
      </c>
      <c r="N599">
        <v>0.19838945251412349</v>
      </c>
      <c r="O599">
        <v>-0.22694853731471201</v>
      </c>
      <c r="P599">
        <v>-2.85590848005885E-2</v>
      </c>
      <c r="Q599">
        <v>-0.1277518053481824</v>
      </c>
      <c r="R599">
        <v>4.1135737094719217E-2</v>
      </c>
      <c r="S599">
        <v>0.78986851550483073</v>
      </c>
      <c r="T599">
        <v>-0.54304600717922247</v>
      </c>
      <c r="U599">
        <v>-0.52310065377933512</v>
      </c>
      <c r="V599">
        <v>1.957760565049077</v>
      </c>
      <c r="W599">
        <v>1.9546625084280951</v>
      </c>
      <c r="X599">
        <v>0.2073214299645928</v>
      </c>
      <c r="Y599">
        <v>0.1879598568971686</v>
      </c>
      <c r="Z599">
        <v>3.3056732165904469E-2</v>
      </c>
      <c r="AA599">
        <v>3.4390451622716887E-2</v>
      </c>
      <c r="AB599">
        <v>49.337399876365993</v>
      </c>
      <c r="AC599">
        <v>-0.37724887756748998</v>
      </c>
      <c r="AD599">
        <v>1.9139667429003191</v>
      </c>
      <c r="AE599">
        <v>0.58457030753208283</v>
      </c>
      <c r="AF599">
        <v>0.56520873446465847</v>
      </c>
      <c r="AG599">
        <v>0.86494311259213208</v>
      </c>
      <c r="AH599">
        <v>5.3600594159412271E-3</v>
      </c>
      <c r="AI599">
        <v>304.97031176722118</v>
      </c>
      <c r="AJ599">
        <v>259.10346531325712</v>
      </c>
      <c r="AK599">
        <v>307.9528975204355</v>
      </c>
      <c r="AL599">
        <v>347.85461798208979</v>
      </c>
      <c r="AM599">
        <v>239.3444787086749</v>
      </c>
      <c r="AN599">
        <v>323.61419149649629</v>
      </c>
      <c r="AO599">
        <v>123.0849312559602</v>
      </c>
      <c r="AP599">
        <v>270.04256094656739</v>
      </c>
      <c r="AQ599">
        <v>19.058981140009671</v>
      </c>
      <c r="AR599">
        <v>4.4211056066501033</v>
      </c>
      <c r="AS599">
        <v>10.8325394994379</v>
      </c>
      <c r="AT599">
        <v>-13.67662456268137</v>
      </c>
      <c r="AU599">
        <v>-7.6172192515239372</v>
      </c>
      <c r="AV599">
        <v>-6.0594053111574331</v>
      </c>
      <c r="AW599">
        <v>1.391001279434668</v>
      </c>
      <c r="AX599">
        <v>1.2613000000000001</v>
      </c>
      <c r="AY599">
        <v>1.5449999999999999</v>
      </c>
      <c r="AZ599">
        <v>0.28369999999999979</v>
      </c>
      <c r="BA599">
        <v>1.4836</v>
      </c>
      <c r="BB599">
        <v>0.94337659895791071</v>
      </c>
      <c r="BC599">
        <v>0.89780000000000004</v>
      </c>
      <c r="BD599">
        <v>0.94879999999999998</v>
      </c>
      <c r="BE599">
        <v>5.0999999999999927E-2</v>
      </c>
      <c r="BF599">
        <v>0.92469999999999997</v>
      </c>
      <c r="BG599">
        <v>16.36223992025425</v>
      </c>
      <c r="BH599">
        <v>15.492000000000001</v>
      </c>
      <c r="BI599">
        <v>22.4756</v>
      </c>
      <c r="BJ599">
        <v>6.9835999999999991</v>
      </c>
      <c r="BK599">
        <v>19.0824</v>
      </c>
      <c r="BL599">
        <v>7.7407893354573272</v>
      </c>
      <c r="BM599">
        <v>5.3594999999999997</v>
      </c>
      <c r="BN599">
        <v>10.5458</v>
      </c>
      <c r="BO599">
        <v>5.1863000000000001</v>
      </c>
      <c r="BP599">
        <v>10.272399999999999</v>
      </c>
      <c r="BQ599">
        <v>4.8968748550509469</v>
      </c>
      <c r="BR599">
        <v>4.0376000000000003</v>
      </c>
      <c r="BS599">
        <v>6.3737000000000004</v>
      </c>
      <c r="BT599">
        <v>2.3361000000000001</v>
      </c>
      <c r="BU599">
        <v>5.9836</v>
      </c>
      <c r="BV599">
        <v>0.99193627654389949</v>
      </c>
      <c r="BW599">
        <v>-1.4849000000000001</v>
      </c>
      <c r="BX599">
        <v>2.3641000000000001</v>
      </c>
      <c r="BY599">
        <v>3.8490000000000002</v>
      </c>
      <c r="BZ599">
        <v>2.0981999999999998</v>
      </c>
      <c r="CA599">
        <v>-5.8888245881793413</v>
      </c>
      <c r="CB599">
        <v>-8.2393999999999998</v>
      </c>
      <c r="CC599">
        <v>-2.8224</v>
      </c>
      <c r="CD599">
        <v>5.4169999999999998</v>
      </c>
      <c r="CE599">
        <v>-8.0818999999999992</v>
      </c>
      <c r="CF599">
        <v>53.57163054992882</v>
      </c>
      <c r="CG599">
        <v>46.7</v>
      </c>
      <c r="CH599">
        <v>79.7</v>
      </c>
      <c r="CI599">
        <v>33</v>
      </c>
      <c r="CJ599">
        <v>46.7</v>
      </c>
      <c r="CK599">
        <v>18.03367130951758</v>
      </c>
      <c r="CL599">
        <v>13.9</v>
      </c>
      <c r="CM599">
        <v>36.9</v>
      </c>
      <c r="CN599">
        <v>23</v>
      </c>
      <c r="CO599">
        <v>14.5</v>
      </c>
      <c r="CP599">
        <v>38.734529269618783</v>
      </c>
      <c r="CQ599">
        <v>33.5</v>
      </c>
      <c r="CR599">
        <v>66.400000000000006</v>
      </c>
      <c r="CS599">
        <v>32.900000000000013</v>
      </c>
      <c r="CT599">
        <v>60</v>
      </c>
      <c r="CU599">
        <v>10.077515305571749</v>
      </c>
      <c r="CV599">
        <v>9.8000000000000007</v>
      </c>
      <c r="CW599">
        <v>11.8</v>
      </c>
      <c r="CX599">
        <v>2</v>
      </c>
      <c r="CY599">
        <v>10.199999999999999</v>
      </c>
      <c r="CZ599">
        <v>76.320674792862818</v>
      </c>
      <c r="DA599">
        <v>40.5</v>
      </c>
      <c r="DB599">
        <v>90.1</v>
      </c>
      <c r="DC599">
        <v>49.599999999999987</v>
      </c>
      <c r="DD599">
        <v>51.6</v>
      </c>
      <c r="DE599">
        <v>7.7121204956085156</v>
      </c>
      <c r="DF599">
        <v>3.4</v>
      </c>
      <c r="DG599">
        <v>24.8</v>
      </c>
      <c r="DH599">
        <v>21.4</v>
      </c>
      <c r="DI599">
        <v>4</v>
      </c>
      <c r="DJ599">
        <v>0.19889721072797581</v>
      </c>
      <c r="DK599">
        <v>0.1688358640636298</v>
      </c>
      <c r="DL599">
        <v>0.32704144439885108</v>
      </c>
      <c r="DM599">
        <v>0.15820558033522131</v>
      </c>
      <c r="DN599">
        <v>0.1688358640636298</v>
      </c>
      <c r="DO599">
        <v>3.4207415764081519</v>
      </c>
      <c r="DP599">
        <v>3.2162259999999998</v>
      </c>
      <c r="DQ599">
        <v>4.0723000000000003</v>
      </c>
      <c r="DR599">
        <v>0.85607400000000045</v>
      </c>
      <c r="DS599">
        <v>3.2987199999999999</v>
      </c>
      <c r="DT599">
        <v>6.4521092483703759</v>
      </c>
      <c r="DU599">
        <v>5.7329699999999999</v>
      </c>
      <c r="DV599">
        <v>7.2740340000000003</v>
      </c>
      <c r="DW599">
        <v>1.541064</v>
      </c>
      <c r="DX599">
        <v>6.0459560000000003</v>
      </c>
      <c r="DY599">
        <v>3.7367035750930149</v>
      </c>
      <c r="DZ599">
        <v>3.3423409999999998</v>
      </c>
      <c r="EA599">
        <v>4.4555090000000002</v>
      </c>
      <c r="EB599">
        <v>1.1131679999999999</v>
      </c>
      <c r="EC599">
        <v>4.4555090000000002</v>
      </c>
      <c r="ED599">
        <v>7.8489670300865342</v>
      </c>
      <c r="EE599">
        <v>6.3563559999999999</v>
      </c>
      <c r="EF599">
        <v>9.0521139999999995</v>
      </c>
      <c r="EG599">
        <v>2.6957580000000001</v>
      </c>
      <c r="EH599">
        <v>6.7940659999999999</v>
      </c>
      <c r="EI599">
        <v>8.285606984343131</v>
      </c>
      <c r="EJ599">
        <v>7.3872099999999996</v>
      </c>
      <c r="EK599">
        <v>11.188817</v>
      </c>
      <c r="EL599">
        <v>3.8016070000000011</v>
      </c>
      <c r="EM599">
        <v>10.950457</v>
      </c>
      <c r="EN599">
        <v>22.897463782172331</v>
      </c>
      <c r="EO599">
        <v>18.68695</v>
      </c>
      <c r="EP599">
        <v>26.824639999999999</v>
      </c>
      <c r="EQ599">
        <v>8.1376899999999992</v>
      </c>
      <c r="ER599">
        <v>18.68695</v>
      </c>
      <c r="ES599">
        <v>6.1113619314471253</v>
      </c>
      <c r="ET599">
        <v>5.7125399999999997</v>
      </c>
      <c r="EU599">
        <v>10.883430000000001</v>
      </c>
      <c r="EV599">
        <v>5.1708900000000009</v>
      </c>
      <c r="EW599">
        <v>7.0033700000000003</v>
      </c>
      <c r="EX599">
        <v>16.78610185072521</v>
      </c>
      <c r="EY599">
        <v>11.569649999999999</v>
      </c>
      <c r="EZ599">
        <v>19.405930000000001</v>
      </c>
      <c r="FA599">
        <v>7.8362800000000021</v>
      </c>
      <c r="FB599">
        <v>11.683579999999999</v>
      </c>
      <c r="FC599">
        <v>0.49975345200203619</v>
      </c>
      <c r="FD599">
        <v>0.40785599045954468</v>
      </c>
      <c r="FE599">
        <v>0.58546686944208237</v>
      </c>
      <c r="FF599">
        <v>0.17761087898253769</v>
      </c>
      <c r="FG599">
        <v>0.40785599045954468</v>
      </c>
      <c r="FH599">
        <v>2.7994948440735139</v>
      </c>
      <c r="FI599">
        <v>1.464722977958236</v>
      </c>
      <c r="FJ599">
        <v>3.2413120964212818</v>
      </c>
      <c r="FK599">
        <v>1.7765891184630469</v>
      </c>
      <c r="FL599">
        <v>1.6682796996303211</v>
      </c>
      <c r="FM599">
        <v>34.693168729449873</v>
      </c>
      <c r="FN599">
        <v>34.299999999999997</v>
      </c>
      <c r="FO599">
        <v>38.19</v>
      </c>
      <c r="FP599">
        <v>3.890000000000001</v>
      </c>
      <c r="FQ599">
        <v>34.299999999999997</v>
      </c>
      <c r="FR599">
        <v>343.20887666111088</v>
      </c>
      <c r="FS599">
        <v>322.36961000000002</v>
      </c>
      <c r="FT599">
        <v>348.79536000000002</v>
      </c>
      <c r="FU599">
        <v>26.42574999999999</v>
      </c>
      <c r="FV599">
        <v>348.79536000000002</v>
      </c>
      <c r="FW599">
        <v>0.74714186965728602</v>
      </c>
      <c r="FX599">
        <v>0.73479700000000003</v>
      </c>
      <c r="FY599">
        <v>0.79014300000000004</v>
      </c>
      <c r="FZ599">
        <v>5.5346000000000013E-2</v>
      </c>
      <c r="GA599">
        <v>0.73479700000000003</v>
      </c>
      <c r="GB599">
        <v>15</v>
      </c>
      <c r="GC599">
        <v>238</v>
      </c>
    </row>
    <row r="600" spans="1:185" x14ac:dyDescent="0.3">
      <c r="A600" s="36" t="s">
        <v>2503</v>
      </c>
      <c r="B600">
        <v>-5.0571062668092498E-2</v>
      </c>
      <c r="C600">
        <v>1.8302995748685491</v>
      </c>
      <c r="D600">
        <v>2.012176086355864</v>
      </c>
      <c r="E600">
        <v>-1.017797940769533</v>
      </c>
      <c r="F600">
        <v>-0.60808073623111303</v>
      </c>
      <c r="G600">
        <v>1.6258786770006459</v>
      </c>
      <c r="H600">
        <v>-54.169739642623867</v>
      </c>
      <c r="I600">
        <v>0.1141049820091949</v>
      </c>
      <c r="J600">
        <v>0.41708571824030788</v>
      </c>
      <c r="K600">
        <v>0.22515543758582521</v>
      </c>
      <c r="L600">
        <v>7.5223223913851819E-2</v>
      </c>
      <c r="M600">
        <v>0.1326058466096888</v>
      </c>
      <c r="N600">
        <v>0.19554041848877229</v>
      </c>
      <c r="O600">
        <v>-0.22408053141431411</v>
      </c>
      <c r="P600">
        <v>-2.854011292554175E-2</v>
      </c>
      <c r="Q600">
        <v>-0.12631031884858851</v>
      </c>
      <c r="R600">
        <v>4.0800119568220682E-2</v>
      </c>
      <c r="S600">
        <v>1.008435559922261</v>
      </c>
      <c r="T600">
        <v>-0.58891910766679745</v>
      </c>
      <c r="U600">
        <v>-0.54588920952120767</v>
      </c>
      <c r="V600">
        <v>1.9576793490174651</v>
      </c>
      <c r="W600">
        <v>1.950629468585686</v>
      </c>
      <c r="X600">
        <v>0.2246425627825778</v>
      </c>
      <c r="Y600">
        <v>0.2175687777470775</v>
      </c>
      <c r="Z600">
        <v>5.7166863732808153E-2</v>
      </c>
      <c r="AA600">
        <v>6.3501428175969196E-2</v>
      </c>
      <c r="AB600">
        <v>47.620219208404571</v>
      </c>
      <c r="AC600">
        <v>-0.3607902258510835</v>
      </c>
      <c r="AD600">
        <v>1.900781122612738</v>
      </c>
      <c r="AE600">
        <v>0.58543278863366133</v>
      </c>
      <c r="AF600">
        <v>0.57835900359816095</v>
      </c>
      <c r="AG600">
        <v>0.93472253473513434</v>
      </c>
      <c r="AH600">
        <v>1.0190405203414519E-2</v>
      </c>
      <c r="AI600">
        <v>245.3356301312744</v>
      </c>
      <c r="AJ600">
        <v>197.079636936566</v>
      </c>
      <c r="AK600">
        <v>250.43035154230631</v>
      </c>
      <c r="AL600">
        <v>288.49680198137781</v>
      </c>
      <c r="AM600">
        <v>245.92020193743929</v>
      </c>
      <c r="AN600">
        <v>335.89973429284288</v>
      </c>
      <c r="AO600">
        <v>109.09993357321071</v>
      </c>
      <c r="AP600">
        <v>268.10757265397621</v>
      </c>
      <c r="AQ600">
        <v>19.440066426789269</v>
      </c>
      <c r="AR600">
        <v>4.3200863548260449</v>
      </c>
      <c r="AS600">
        <v>12.389993357321069</v>
      </c>
      <c r="AT600">
        <v>-12.463016400636681</v>
      </c>
      <c r="AU600">
        <v>-6.4200398560735588</v>
      </c>
      <c r="AV600">
        <v>-6.0429765445631176</v>
      </c>
      <c r="AW600">
        <v>1.6434819595954751</v>
      </c>
      <c r="AX600">
        <v>1.4659</v>
      </c>
      <c r="AY600">
        <v>1.6435999999999999</v>
      </c>
      <c r="AZ600">
        <v>0.1777</v>
      </c>
      <c r="BA600">
        <v>1.4659</v>
      </c>
      <c r="BB600">
        <v>0.9113969443676937</v>
      </c>
      <c r="BC600">
        <v>0.90680000000000005</v>
      </c>
      <c r="BD600">
        <v>0.91139999999999999</v>
      </c>
      <c r="BE600">
        <v>4.5999999999999366E-3</v>
      </c>
      <c r="BF600">
        <v>0.90680000000000005</v>
      </c>
      <c r="BG600">
        <v>20.78175963463708</v>
      </c>
      <c r="BH600">
        <v>20.781400000000001</v>
      </c>
      <c r="BI600">
        <v>21.322800000000001</v>
      </c>
      <c r="BJ600">
        <v>0.54139999999999944</v>
      </c>
      <c r="BK600">
        <v>21.322800000000001</v>
      </c>
      <c r="BL600">
        <v>6.9148646055837979</v>
      </c>
      <c r="BM600">
        <v>6.9146999999999998</v>
      </c>
      <c r="BN600">
        <v>7.1624999999999996</v>
      </c>
      <c r="BO600">
        <v>0.2477999999999998</v>
      </c>
      <c r="BP600">
        <v>7.1624999999999996</v>
      </c>
      <c r="BQ600">
        <v>3.174719368940309</v>
      </c>
      <c r="BR600">
        <v>3.1745999999999999</v>
      </c>
      <c r="BS600">
        <v>3.3542999999999998</v>
      </c>
      <c r="BT600">
        <v>0.1797</v>
      </c>
      <c r="BU600">
        <v>3.3542999999999998</v>
      </c>
      <c r="BV600">
        <v>2.456010362579125</v>
      </c>
      <c r="BW600">
        <v>2.456</v>
      </c>
      <c r="BX600">
        <v>2.4716</v>
      </c>
      <c r="BY600">
        <v>1.560000000000006E-2</v>
      </c>
      <c r="BZ600">
        <v>2.4716</v>
      </c>
      <c r="CA600">
        <v>-5.6307297315194349</v>
      </c>
      <c r="CB600">
        <v>-5.8258999999999999</v>
      </c>
      <c r="CC600">
        <v>-5.6306000000000003</v>
      </c>
      <c r="CD600">
        <v>0.19529999999999961</v>
      </c>
      <c r="CE600">
        <v>-5.8258999999999999</v>
      </c>
      <c r="CF600">
        <v>67.792161638866688</v>
      </c>
      <c r="CG600">
        <v>56</v>
      </c>
      <c r="CH600">
        <v>67.8</v>
      </c>
      <c r="CI600">
        <v>11.8</v>
      </c>
      <c r="CJ600">
        <v>56</v>
      </c>
      <c r="CK600">
        <v>26.795150844383631</v>
      </c>
      <c r="CL600">
        <v>19.5</v>
      </c>
      <c r="CM600">
        <v>26.8</v>
      </c>
      <c r="CN600">
        <v>7.3000000000000007</v>
      </c>
      <c r="CO600">
        <v>19.5</v>
      </c>
      <c r="CP600">
        <v>61.400531414314123</v>
      </c>
      <c r="CQ600">
        <v>61.4</v>
      </c>
      <c r="CR600">
        <v>62.2</v>
      </c>
      <c r="CS600">
        <v>0.80000000000000426</v>
      </c>
      <c r="CT600">
        <v>62.2</v>
      </c>
      <c r="CU600">
        <v>10.70006642678926</v>
      </c>
      <c r="CV600">
        <v>10.7</v>
      </c>
      <c r="CW600">
        <v>10.8</v>
      </c>
      <c r="CX600">
        <v>0.10000000000000139</v>
      </c>
      <c r="CY600">
        <v>10.8</v>
      </c>
      <c r="CZ600">
        <v>37.499601439264403</v>
      </c>
      <c r="DA600">
        <v>36.9</v>
      </c>
      <c r="DB600">
        <v>37.5</v>
      </c>
      <c r="DC600">
        <v>0.60000000000000142</v>
      </c>
      <c r="DD600">
        <v>36.9</v>
      </c>
      <c r="DE600">
        <v>14.39601439264408</v>
      </c>
      <c r="DF600">
        <v>8.4</v>
      </c>
      <c r="DG600">
        <v>14.4</v>
      </c>
      <c r="DH600">
        <v>6</v>
      </c>
      <c r="DI600">
        <v>8.4</v>
      </c>
      <c r="DJ600">
        <v>0.25285581648158911</v>
      </c>
      <c r="DK600">
        <v>0.2003577817531306</v>
      </c>
      <c r="DL600">
        <v>0.25289071242073857</v>
      </c>
      <c r="DM600">
        <v>5.2532930667607967E-2</v>
      </c>
      <c r="DN600">
        <v>0.2003577817531306</v>
      </c>
      <c r="DO600">
        <v>3.8695144964849368</v>
      </c>
      <c r="DP600">
        <v>3.868757</v>
      </c>
      <c r="DQ600">
        <v>3.8695149999999998</v>
      </c>
      <c r="DR600">
        <v>7.5799999999981438E-4</v>
      </c>
      <c r="DS600">
        <v>3.868757</v>
      </c>
      <c r="DT600">
        <v>6.0459916848134521</v>
      </c>
      <c r="DU600">
        <v>5.7476430000000001</v>
      </c>
      <c r="DV600">
        <v>6.0461900000000002</v>
      </c>
      <c r="DW600">
        <v>0.29854700000000012</v>
      </c>
      <c r="DX600">
        <v>5.7476430000000001</v>
      </c>
      <c r="DY600">
        <v>4.3326359465261746</v>
      </c>
      <c r="DZ600">
        <v>4.33263</v>
      </c>
      <c r="EA600">
        <v>4.3415819999999998</v>
      </c>
      <c r="EB600">
        <v>8.951999999999849E-3</v>
      </c>
      <c r="EC600">
        <v>4.3415819999999998</v>
      </c>
      <c r="ED600">
        <v>6.3441683659560368</v>
      </c>
      <c r="EE600">
        <v>6.344163</v>
      </c>
      <c r="EF600">
        <v>6.3522410000000002</v>
      </c>
      <c r="EG600">
        <v>8.0780000000002516E-3</v>
      </c>
      <c r="EH600">
        <v>6.3522410000000002</v>
      </c>
      <c r="EI600">
        <v>7.5407817003040352</v>
      </c>
      <c r="EJ600">
        <v>7.5407719999999996</v>
      </c>
      <c r="EK600">
        <v>7.5553749999999997</v>
      </c>
      <c r="EL600">
        <v>1.460300000000014E-2</v>
      </c>
      <c r="EM600">
        <v>7.5553749999999997</v>
      </c>
      <c r="EN600">
        <v>25.538006217563051</v>
      </c>
      <c r="EO600">
        <v>25.005769999999998</v>
      </c>
      <c r="EP600">
        <v>25.538360000000001</v>
      </c>
      <c r="EQ600">
        <v>0.53259000000000256</v>
      </c>
      <c r="ER600">
        <v>25.005769999999998</v>
      </c>
      <c r="ES600">
        <v>11.94593198404716</v>
      </c>
      <c r="ET600">
        <v>8.4586699999999997</v>
      </c>
      <c r="EU600">
        <v>11.94825</v>
      </c>
      <c r="EV600">
        <v>3.4895800000000001</v>
      </c>
      <c r="EW600">
        <v>8.4586699999999997</v>
      </c>
      <c r="EX600">
        <v>13.59207423351589</v>
      </c>
      <c r="EY600">
        <v>13.590109999999999</v>
      </c>
      <c r="EZ600">
        <v>16.5471</v>
      </c>
      <c r="FA600">
        <v>2.9569900000000011</v>
      </c>
      <c r="FB600">
        <v>16.5471</v>
      </c>
      <c r="FC600">
        <v>0.53816351833772147</v>
      </c>
      <c r="FD600">
        <v>0.52694768132247682</v>
      </c>
      <c r="FE600">
        <v>0.53817097361043831</v>
      </c>
      <c r="FF600">
        <v>1.122329228796148E-2</v>
      </c>
      <c r="FG600">
        <v>0.52694768132247682</v>
      </c>
      <c r="FH600">
        <v>1.137958178374515</v>
      </c>
      <c r="FI600">
        <v>1.137414265687444</v>
      </c>
      <c r="FJ600">
        <v>1.95622952544549</v>
      </c>
      <c r="FK600">
        <v>0.81881525975804603</v>
      </c>
      <c r="FL600">
        <v>1.95622952544549</v>
      </c>
      <c r="FM600">
        <v>34.811195682206773</v>
      </c>
      <c r="FN600">
        <v>34.81</v>
      </c>
      <c r="FO600">
        <v>36.61</v>
      </c>
      <c r="FP600">
        <v>1.7999999999999969</v>
      </c>
      <c r="FQ600">
        <v>36.61</v>
      </c>
      <c r="FR600">
        <v>330.31976660610002</v>
      </c>
      <c r="FS600">
        <v>330.31873999999999</v>
      </c>
      <c r="FT600">
        <v>331.86421000000001</v>
      </c>
      <c r="FU600">
        <v>1.545470000000023</v>
      </c>
      <c r="FV600">
        <v>331.86421000000001</v>
      </c>
      <c r="FW600">
        <v>0.7907559696098736</v>
      </c>
      <c r="FX600">
        <v>0.78619700000000003</v>
      </c>
      <c r="FY600">
        <v>0.79075899999999999</v>
      </c>
      <c r="FZ600">
        <v>4.561999999999955E-3</v>
      </c>
      <c r="GA600">
        <v>0.78619700000000003</v>
      </c>
      <c r="GB600">
        <v>2</v>
      </c>
      <c r="GC600">
        <v>2</v>
      </c>
    </row>
    <row r="601" spans="1:185" x14ac:dyDescent="0.3">
      <c r="A601" s="36" t="s">
        <v>2507</v>
      </c>
      <c r="B601">
        <v>-5.1313059179396311E-2</v>
      </c>
      <c r="C601">
        <v>1.8399997875743279</v>
      </c>
      <c r="D601">
        <v>1.761999224051404</v>
      </c>
      <c r="E601">
        <v>-0.80892913130514821</v>
      </c>
      <c r="F601">
        <v>-0.62586515975224433</v>
      </c>
      <c r="G601">
        <v>1.4347951014991731</v>
      </c>
      <c r="H601">
        <v>-54.184384420525923</v>
      </c>
      <c r="I601">
        <v>8.3691956995275665E-2</v>
      </c>
      <c r="J601">
        <v>0.48654736612094068</v>
      </c>
      <c r="K601">
        <v>0.20190178601463479</v>
      </c>
      <c r="L601">
        <v>-2.6992070780909459E-2</v>
      </c>
      <c r="M601">
        <v>9.9689258661517871E-2</v>
      </c>
      <c r="N601">
        <v>0.1911125564690572</v>
      </c>
      <c r="O601">
        <v>-0.21975072373673191</v>
      </c>
      <c r="P601">
        <v>-2.8638167267674711E-2</v>
      </c>
      <c r="Q601">
        <v>-0.12419018711954311</v>
      </c>
      <c r="R601">
        <v>4.0360358224280433E-2</v>
      </c>
      <c r="S601">
        <v>0.80818055724981563</v>
      </c>
      <c r="T601">
        <v>-0.54247911026799411</v>
      </c>
      <c r="U601">
        <v>-0.51402148966229977</v>
      </c>
      <c r="V601">
        <v>1.9539154197254229</v>
      </c>
      <c r="W601">
        <v>1.9455889003382121</v>
      </c>
      <c r="X601">
        <v>0.20832323207755099</v>
      </c>
      <c r="Y601">
        <v>0.18338914674978629</v>
      </c>
      <c r="Z601">
        <v>3.7216969327810802E-2</v>
      </c>
      <c r="AA601">
        <v>4.3552642657958621E-2</v>
      </c>
      <c r="AB601">
        <v>47.570684969112619</v>
      </c>
      <c r="AC601">
        <v>-0.36542958735864661</v>
      </c>
      <c r="AD601">
        <v>1.896965574242411</v>
      </c>
      <c r="AE601">
        <v>0.5737528194361976</v>
      </c>
      <c r="AF601">
        <v>0.54881873410843274</v>
      </c>
      <c r="AG601">
        <v>0.89643487438240055</v>
      </c>
      <c r="AH601">
        <v>5.1986360795079969E-3</v>
      </c>
      <c r="AI601">
        <v>293.98960249927308</v>
      </c>
      <c r="AJ601">
        <v>247.71501358336849</v>
      </c>
      <c r="AK601">
        <v>291.91578345619052</v>
      </c>
      <c r="AL601">
        <v>342.33810529674588</v>
      </c>
      <c r="AM601">
        <v>283.97202428920849</v>
      </c>
      <c r="AN601">
        <v>379.42669872397232</v>
      </c>
      <c r="AO601">
        <v>159.46698023225781</v>
      </c>
      <c r="AP601">
        <v>313.5329817411149</v>
      </c>
      <c r="AQ601">
        <v>19.809317052191538</v>
      </c>
      <c r="AR601">
        <v>4.7182339719765514</v>
      </c>
      <c r="AS601">
        <v>12.141818415934219</v>
      </c>
      <c r="AT601">
        <v>-14.42572903459819</v>
      </c>
      <c r="AU601">
        <v>-8.107769666211011</v>
      </c>
      <c r="AV601">
        <v>-6.3179593683871849</v>
      </c>
      <c r="AW601">
        <v>1.2853790871123461</v>
      </c>
      <c r="AX601">
        <v>1.1986000000000001</v>
      </c>
      <c r="AY601">
        <v>1.3892</v>
      </c>
      <c r="AZ601">
        <v>0.19059999999999991</v>
      </c>
      <c r="BA601">
        <v>1.3086</v>
      </c>
      <c r="BB601">
        <v>0.92091946058187535</v>
      </c>
      <c r="BC601">
        <v>0.8841</v>
      </c>
      <c r="BD601">
        <v>0.92569999999999997</v>
      </c>
      <c r="BE601">
        <v>4.159999999999997E-2</v>
      </c>
      <c r="BF601">
        <v>0.8841</v>
      </c>
      <c r="BG601">
        <v>19.554552302151919</v>
      </c>
      <c r="BH601">
        <v>18.7989</v>
      </c>
      <c r="BI601">
        <v>24.004100000000001</v>
      </c>
      <c r="BJ601">
        <v>5.2052000000000014</v>
      </c>
      <c r="BK601">
        <v>24.004100000000001</v>
      </c>
      <c r="BL601">
        <v>8.6806056017489599</v>
      </c>
      <c r="BM601">
        <v>3.0131999999999999</v>
      </c>
      <c r="BN601">
        <v>9.9489000000000001</v>
      </c>
      <c r="BO601">
        <v>6.9357000000000006</v>
      </c>
      <c r="BP601">
        <v>9.9489000000000001</v>
      </c>
      <c r="BQ601">
        <v>5.025975689823297</v>
      </c>
      <c r="BR601">
        <v>2.4485999999999999</v>
      </c>
      <c r="BS601">
        <v>5.9314999999999998</v>
      </c>
      <c r="BT601">
        <v>3.4828999999999999</v>
      </c>
      <c r="BU601">
        <v>5.9314999999999998</v>
      </c>
      <c r="BV601">
        <v>1.784546421927985</v>
      </c>
      <c r="BW601">
        <v>-1.1465000000000001</v>
      </c>
      <c r="BX601">
        <v>2.444</v>
      </c>
      <c r="BY601">
        <v>3.5905</v>
      </c>
      <c r="BZ601">
        <v>1.8408</v>
      </c>
      <c r="CA601">
        <v>-6.8105221117512826</v>
      </c>
      <c r="CB601">
        <v>-7.7723000000000004</v>
      </c>
      <c r="CC601">
        <v>-1.4319999999999999</v>
      </c>
      <c r="CD601">
        <v>6.3403000000000009</v>
      </c>
      <c r="CE601">
        <v>-7.7723000000000004</v>
      </c>
      <c r="CF601">
        <v>65.893716982857399</v>
      </c>
      <c r="CG601">
        <v>53.7</v>
      </c>
      <c r="CH601">
        <v>78.099999999999994</v>
      </c>
      <c r="CI601">
        <v>24.399999999999991</v>
      </c>
      <c r="CJ601">
        <v>53.7</v>
      </c>
      <c r="CK601">
        <v>27.866250593449109</v>
      </c>
      <c r="CL601">
        <v>15.8</v>
      </c>
      <c r="CM601">
        <v>34</v>
      </c>
      <c r="CN601">
        <v>18.2</v>
      </c>
      <c r="CO601">
        <v>15.8</v>
      </c>
      <c r="CP601">
        <v>63.400617147879849</v>
      </c>
      <c r="CQ601">
        <v>60.5</v>
      </c>
      <c r="CR601">
        <v>65.5</v>
      </c>
      <c r="CS601">
        <v>5</v>
      </c>
      <c r="CT601">
        <v>65</v>
      </c>
      <c r="CU601">
        <v>11.08394911398508</v>
      </c>
      <c r="CV601">
        <v>10.9</v>
      </c>
      <c r="CW601">
        <v>12.3</v>
      </c>
      <c r="CX601">
        <v>1.4</v>
      </c>
      <c r="CY601">
        <v>10.9</v>
      </c>
      <c r="CZ601">
        <v>95.113639620118249</v>
      </c>
      <c r="DA601">
        <v>40</v>
      </c>
      <c r="DB601">
        <v>98.5</v>
      </c>
      <c r="DC601">
        <v>58.5</v>
      </c>
      <c r="DD601">
        <v>40</v>
      </c>
      <c r="DE601">
        <v>16.731929955957959</v>
      </c>
      <c r="DF601">
        <v>4.3</v>
      </c>
      <c r="DG601">
        <v>21.1</v>
      </c>
      <c r="DH601">
        <v>16.8</v>
      </c>
      <c r="DI601">
        <v>4.5</v>
      </c>
      <c r="DJ601">
        <v>0.21023744659707891</v>
      </c>
      <c r="DK601">
        <v>0.16507838917921919</v>
      </c>
      <c r="DL601">
        <v>0.25938226502822981</v>
      </c>
      <c r="DM601">
        <v>9.4303875849010621E-2</v>
      </c>
      <c r="DN601">
        <v>0.16507838917921919</v>
      </c>
      <c r="DO601">
        <v>3.9430372817244108</v>
      </c>
      <c r="DP601">
        <v>3.650585</v>
      </c>
      <c r="DQ601">
        <v>4.0982219999999998</v>
      </c>
      <c r="DR601">
        <v>0.44763699999999979</v>
      </c>
      <c r="DS601">
        <v>3.9386209999999999</v>
      </c>
      <c r="DT601">
        <v>6.2583005394385314</v>
      </c>
      <c r="DU601">
        <v>6.0470740000000003</v>
      </c>
      <c r="DV601">
        <v>6.9230429999999998</v>
      </c>
      <c r="DW601">
        <v>0.87596899999999955</v>
      </c>
      <c r="DX601">
        <v>6.9230429999999998</v>
      </c>
      <c r="DY601">
        <v>4.252186170979277</v>
      </c>
      <c r="DZ601">
        <v>4.0978909999999997</v>
      </c>
      <c r="EA601">
        <v>4.4390260000000001</v>
      </c>
      <c r="EB601">
        <v>0.34113500000000041</v>
      </c>
      <c r="EC601">
        <v>4.4390260000000001</v>
      </c>
      <c r="ED601">
        <v>6.5590906467800796</v>
      </c>
      <c r="EE601">
        <v>6.4880440000000004</v>
      </c>
      <c r="EF601">
        <v>7.3192709999999996</v>
      </c>
      <c r="EG601">
        <v>0.83122699999999927</v>
      </c>
      <c r="EH601">
        <v>7.3192709999999996</v>
      </c>
      <c r="EI601">
        <v>8.9497780814682883</v>
      </c>
      <c r="EJ601">
        <v>7.5868120000000001</v>
      </c>
      <c r="EK601">
        <v>9.113531</v>
      </c>
      <c r="EL601">
        <v>1.5267189999999999</v>
      </c>
      <c r="EM601">
        <v>9.0453399999999995</v>
      </c>
      <c r="EN601">
        <v>26.315263333333501</v>
      </c>
      <c r="EO601">
        <v>24.085909999999998</v>
      </c>
      <c r="EP601">
        <v>26.723690000000001</v>
      </c>
      <c r="EQ601">
        <v>2.6377800000000029</v>
      </c>
      <c r="ER601">
        <v>24.085909999999998</v>
      </c>
      <c r="ES601">
        <v>10.541943397353551</v>
      </c>
      <c r="ET601">
        <v>6.2615800000000004</v>
      </c>
      <c r="EU601">
        <v>12.026719999999999</v>
      </c>
      <c r="EV601">
        <v>5.7651399999999988</v>
      </c>
      <c r="EW601">
        <v>7.2908799999999996</v>
      </c>
      <c r="EX601">
        <v>15.77331993597994</v>
      </c>
      <c r="EY601">
        <v>14.36252</v>
      </c>
      <c r="EZ601">
        <v>19.262039999999999</v>
      </c>
      <c r="FA601">
        <v>4.899519999999999</v>
      </c>
      <c r="FB601">
        <v>16.795030000000001</v>
      </c>
      <c r="FC601">
        <v>0.4899541019785737</v>
      </c>
      <c r="FD601">
        <v>0.44844660130907571</v>
      </c>
      <c r="FE601">
        <v>0.49755844620100859</v>
      </c>
      <c r="FF601">
        <v>4.9111844891932883E-2</v>
      </c>
      <c r="FG601">
        <v>0.44844660130907571</v>
      </c>
      <c r="FH601">
        <v>1.5283355696498171</v>
      </c>
      <c r="FI601">
        <v>1.1942175422725401</v>
      </c>
      <c r="FJ601">
        <v>3.0762267670460171</v>
      </c>
      <c r="FK601">
        <v>1.882009224773477</v>
      </c>
      <c r="FL601">
        <v>2.3035669219627808</v>
      </c>
      <c r="FM601">
        <v>37.09539524782506</v>
      </c>
      <c r="FN601">
        <v>36.04</v>
      </c>
      <c r="FO601">
        <v>38.159999999999997</v>
      </c>
      <c r="FP601">
        <v>2.119999999999997</v>
      </c>
      <c r="FQ601">
        <v>38.159999999999997</v>
      </c>
      <c r="FR601">
        <v>378.35893658825552</v>
      </c>
      <c r="FS601">
        <v>370.06169999999997</v>
      </c>
      <c r="FT601">
        <v>380.58483999999999</v>
      </c>
      <c r="FU601">
        <v>10.52314000000001</v>
      </c>
      <c r="FV601">
        <v>370.06169999999997</v>
      </c>
      <c r="FW601">
        <v>0.75560708742563865</v>
      </c>
      <c r="FX601">
        <v>0.75163500000000005</v>
      </c>
      <c r="FY601">
        <v>0.77132100000000003</v>
      </c>
      <c r="FZ601">
        <v>1.9685999999999981E-2</v>
      </c>
      <c r="GA601">
        <v>0.77132100000000003</v>
      </c>
      <c r="GB601">
        <v>7</v>
      </c>
      <c r="GC601">
        <v>10</v>
      </c>
    </row>
    <row r="602" spans="1:185" x14ac:dyDescent="0.3">
      <c r="A602" s="36" t="s">
        <v>2510</v>
      </c>
      <c r="B602">
        <v>-5.7478788632720691E-2</v>
      </c>
      <c r="C602">
        <v>1.811101353476601</v>
      </c>
      <c r="D602">
        <v>1.7540525707579131</v>
      </c>
      <c r="E602">
        <v>-0.80246816638818119</v>
      </c>
      <c r="F602">
        <v>-0.62606085625135433</v>
      </c>
      <c r="G602">
        <v>1.4285336265995401</v>
      </c>
      <c r="H602">
        <v>-54.192265512158251</v>
      </c>
      <c r="I602">
        <v>9.1808338102995435E-2</v>
      </c>
      <c r="J602">
        <v>0.72363709905933638</v>
      </c>
      <c r="K602">
        <v>0.242670069802424</v>
      </c>
      <c r="L602">
        <v>-4.9702073999076973E-2</v>
      </c>
      <c r="M602">
        <v>8.1599761465076637E-2</v>
      </c>
      <c r="N602">
        <v>0.21017139509924421</v>
      </c>
      <c r="O602">
        <v>-0.23586324727068381</v>
      </c>
      <c r="P602">
        <v>-2.56918521714397E-2</v>
      </c>
      <c r="Q602">
        <v>-0.13077471795438481</v>
      </c>
      <c r="R602">
        <v>4.0688035522616989E-2</v>
      </c>
      <c r="S602">
        <v>0.76047888845895151</v>
      </c>
      <c r="T602">
        <v>-0.52767265451333112</v>
      </c>
      <c r="U602">
        <v>-0.51839225853274806</v>
      </c>
      <c r="V602">
        <v>1.962680650817229</v>
      </c>
      <c r="W602">
        <v>1.960224146449947</v>
      </c>
      <c r="X602">
        <v>0.20226153582595621</v>
      </c>
      <c r="Y602">
        <v>0.1952325916026075</v>
      </c>
      <c r="Z602">
        <v>2.9801435322763081E-2</v>
      </c>
      <c r="AA602">
        <v>3.4316955956672522E-2</v>
      </c>
      <c r="AB602">
        <v>51.093582229307991</v>
      </c>
      <c r="AC602">
        <v>-0.38037863277580453</v>
      </c>
      <c r="AD602">
        <v>1.945873733101684</v>
      </c>
      <c r="AE602">
        <v>0.58264016860176082</v>
      </c>
      <c r="AF602">
        <v>0.57561122437841195</v>
      </c>
      <c r="AG602">
        <v>0.83810251001840208</v>
      </c>
      <c r="AH602">
        <v>4.5582202621072491E-3</v>
      </c>
      <c r="AI602">
        <v>322.68926163661581</v>
      </c>
      <c r="AJ602">
        <v>295.44858231308223</v>
      </c>
      <c r="AK602">
        <v>319.8608612541729</v>
      </c>
      <c r="AL602">
        <v>352.75831448617282</v>
      </c>
      <c r="AM602">
        <v>244.74223856294961</v>
      </c>
      <c r="AN602">
        <v>345.2066438495383</v>
      </c>
      <c r="AO602">
        <v>118.4155839593744</v>
      </c>
      <c r="AP602">
        <v>291.17344556923541</v>
      </c>
      <c r="AQ602">
        <v>18.153574037323189</v>
      </c>
      <c r="AR602">
        <v>4.277555930079866</v>
      </c>
      <c r="AS602">
        <v>10.53194736964798</v>
      </c>
      <c r="AT602">
        <v>-13.415780218342279</v>
      </c>
      <c r="AU602">
        <v>-8.4270933930394314</v>
      </c>
      <c r="AV602">
        <v>-4.9886868253028442</v>
      </c>
      <c r="AW602">
        <v>1.234552305116791</v>
      </c>
      <c r="AX602">
        <v>1.0508</v>
      </c>
      <c r="AY602">
        <v>1.5226999999999999</v>
      </c>
      <c r="AZ602">
        <v>0.47189999999999999</v>
      </c>
      <c r="BA602">
        <v>1.5226999999999999</v>
      </c>
      <c r="BB602">
        <v>0.95206256449334925</v>
      </c>
      <c r="BC602">
        <v>0.92679999999999996</v>
      </c>
      <c r="BD602">
        <v>0.95689999999999997</v>
      </c>
      <c r="BE602">
        <v>3.0100000000000019E-2</v>
      </c>
      <c r="BF602">
        <v>0.93840000000000001</v>
      </c>
      <c r="BG602">
        <v>15.02457545251745</v>
      </c>
      <c r="BH602">
        <v>14.2361</v>
      </c>
      <c r="BI602">
        <v>18.806699999999999</v>
      </c>
      <c r="BJ602">
        <v>4.5705999999999989</v>
      </c>
      <c r="BK602">
        <v>17.141200000000001</v>
      </c>
      <c r="BL602">
        <v>5.3639870317996916</v>
      </c>
      <c r="BM602">
        <v>3.9325000000000001</v>
      </c>
      <c r="BN602">
        <v>9.0754000000000001</v>
      </c>
      <c r="BO602">
        <v>5.1429</v>
      </c>
      <c r="BP602">
        <v>8.1306999999999992</v>
      </c>
      <c r="BQ602">
        <v>3.7702311489541902</v>
      </c>
      <c r="BR602">
        <v>2.2079</v>
      </c>
      <c r="BS602">
        <v>4.4066000000000001</v>
      </c>
      <c r="BT602">
        <v>2.1987000000000001</v>
      </c>
      <c r="BU602">
        <v>4.1627000000000001</v>
      </c>
      <c r="BV602">
        <v>-5.758705891919963E-2</v>
      </c>
      <c r="BW602">
        <v>-1.6892</v>
      </c>
      <c r="BX602">
        <v>2.9559000000000002</v>
      </c>
      <c r="BY602">
        <v>4.6451000000000002</v>
      </c>
      <c r="BZ602">
        <v>2.3973</v>
      </c>
      <c r="CA602">
        <v>-3.7126404110301752</v>
      </c>
      <c r="CB602">
        <v>-7.3625999999999996</v>
      </c>
      <c r="CC602">
        <v>-1.95</v>
      </c>
      <c r="CD602">
        <v>5.4125999999999994</v>
      </c>
      <c r="CE602">
        <v>-6.56</v>
      </c>
      <c r="CF602">
        <v>54.033198280302862</v>
      </c>
      <c r="CG602">
        <v>44.9</v>
      </c>
      <c r="CH602">
        <v>111</v>
      </c>
      <c r="CI602">
        <v>66.099999999999994</v>
      </c>
      <c r="CJ602">
        <v>44.9</v>
      </c>
      <c r="CK602">
        <v>16.759802277101279</v>
      </c>
      <c r="CL602">
        <v>12.7</v>
      </c>
      <c r="CM602">
        <v>42.2</v>
      </c>
      <c r="CN602">
        <v>29.5</v>
      </c>
      <c r="CO602">
        <v>12.7</v>
      </c>
      <c r="CP602">
        <v>24.891875526767858</v>
      </c>
      <c r="CQ602">
        <v>23</v>
      </c>
      <c r="CR602">
        <v>72.099999999999994</v>
      </c>
      <c r="CS602">
        <v>49.099999999999987</v>
      </c>
      <c r="CT602">
        <v>35.6</v>
      </c>
      <c r="CU602">
        <v>9.7592267390625373</v>
      </c>
      <c r="CV602">
        <v>9.5</v>
      </c>
      <c r="CW602">
        <v>15.1</v>
      </c>
      <c r="CX602">
        <v>5.6</v>
      </c>
      <c r="CY602">
        <v>9.9</v>
      </c>
      <c r="CZ602">
        <v>91.198103394295003</v>
      </c>
      <c r="DA602">
        <v>28.7</v>
      </c>
      <c r="DB602">
        <v>113</v>
      </c>
      <c r="DC602">
        <v>84.3</v>
      </c>
      <c r="DD602">
        <v>113</v>
      </c>
      <c r="DE602">
        <v>5.9492481262358954</v>
      </c>
      <c r="DF602">
        <v>2.8</v>
      </c>
      <c r="DG602">
        <v>24.2</v>
      </c>
      <c r="DH602">
        <v>21.4</v>
      </c>
      <c r="DI602">
        <v>2.8</v>
      </c>
      <c r="DJ602">
        <v>0.18600928500988129</v>
      </c>
      <c r="DK602">
        <v>0.14981648314981649</v>
      </c>
      <c r="DL602">
        <v>0.47557840616966579</v>
      </c>
      <c r="DM602">
        <v>0.32576192301984941</v>
      </c>
      <c r="DN602">
        <v>0.14981648314981649</v>
      </c>
      <c r="DO602">
        <v>3.0498575482773749</v>
      </c>
      <c r="DP602">
        <v>2.9671750000000001</v>
      </c>
      <c r="DQ602">
        <v>4.3439639999999997</v>
      </c>
      <c r="DR602">
        <v>1.376789</v>
      </c>
      <c r="DS602">
        <v>3.3469199999999999</v>
      </c>
      <c r="DT602">
        <v>6.413863665590501</v>
      </c>
      <c r="DU602">
        <v>5.7633010000000002</v>
      </c>
      <c r="DV602">
        <v>7.289066</v>
      </c>
      <c r="DW602">
        <v>1.525765</v>
      </c>
      <c r="DX602">
        <v>5.7633010000000002</v>
      </c>
      <c r="DY602">
        <v>3.179393481216537</v>
      </c>
      <c r="DZ602">
        <v>2.9671750000000001</v>
      </c>
      <c r="EA602">
        <v>4.6318210000000004</v>
      </c>
      <c r="EB602">
        <v>1.6646460000000001</v>
      </c>
      <c r="EC602">
        <v>3.884865</v>
      </c>
      <c r="ED602">
        <v>9.2380742654536672</v>
      </c>
      <c r="EE602">
        <v>6.2713710000000003</v>
      </c>
      <c r="EF602">
        <v>9.8381179999999997</v>
      </c>
      <c r="EG602">
        <v>3.566746999999999</v>
      </c>
      <c r="EH602">
        <v>8.770365</v>
      </c>
      <c r="EI602">
        <v>7.8574226039440287</v>
      </c>
      <c r="EJ602">
        <v>7.5979900000000002</v>
      </c>
      <c r="EK602">
        <v>11.211755</v>
      </c>
      <c r="EL602">
        <v>3.6137649999999999</v>
      </c>
      <c r="EM602">
        <v>9.9827049999999993</v>
      </c>
      <c r="EN602">
        <v>20.990679421792741</v>
      </c>
      <c r="EO602">
        <v>18.447130000000001</v>
      </c>
      <c r="EP602">
        <v>29.44848</v>
      </c>
      <c r="EQ602">
        <v>11.00135</v>
      </c>
      <c r="ER602">
        <v>23.936630000000001</v>
      </c>
      <c r="ES602">
        <v>6.0693879427984303</v>
      </c>
      <c r="ET602">
        <v>5.7125399999999997</v>
      </c>
      <c r="EU602">
        <v>13.623010000000001</v>
      </c>
      <c r="EV602">
        <v>7.910470000000001</v>
      </c>
      <c r="EW602">
        <v>5.7125399999999997</v>
      </c>
      <c r="EX602">
        <v>14.92129147899432</v>
      </c>
      <c r="EY602">
        <v>12.46007</v>
      </c>
      <c r="EZ602">
        <v>22.178129999999999</v>
      </c>
      <c r="FA602">
        <v>9.7180599999999995</v>
      </c>
      <c r="FB602">
        <v>18.22409</v>
      </c>
      <c r="FC602">
        <v>0.44741383186124412</v>
      </c>
      <c r="FD602">
        <v>0.39319837887541842</v>
      </c>
      <c r="FE602">
        <v>0.62769084385187179</v>
      </c>
      <c r="FF602">
        <v>0.2344924649764534</v>
      </c>
      <c r="FG602">
        <v>0.51020641756960061</v>
      </c>
      <c r="FH602">
        <v>2.459836963532668</v>
      </c>
      <c r="FI602">
        <v>1.161672053386146</v>
      </c>
      <c r="FJ602">
        <v>3.6213212242338741</v>
      </c>
      <c r="FK602">
        <v>2.459649170847729</v>
      </c>
      <c r="FL602">
        <v>3.190190353152889</v>
      </c>
      <c r="FM602">
        <v>34.284802177024517</v>
      </c>
      <c r="FN602">
        <v>32.61</v>
      </c>
      <c r="FO602">
        <v>38.340000000000003</v>
      </c>
      <c r="FP602">
        <v>5.730000000000004</v>
      </c>
      <c r="FQ602">
        <v>34</v>
      </c>
      <c r="FR602">
        <v>394.48015305280973</v>
      </c>
      <c r="FS602">
        <v>357.57335999999998</v>
      </c>
      <c r="FT602">
        <v>401.25227000000001</v>
      </c>
      <c r="FU602">
        <v>43.67891000000003</v>
      </c>
      <c r="FV602">
        <v>377.70855999999998</v>
      </c>
      <c r="FW602">
        <v>0.69919739313857909</v>
      </c>
      <c r="FX602">
        <v>0.68819399999999997</v>
      </c>
      <c r="FY602">
        <v>0.76554999999999995</v>
      </c>
      <c r="FZ602">
        <v>7.735599999999998E-2</v>
      </c>
      <c r="GA602">
        <v>0.72752399999999995</v>
      </c>
      <c r="GB602">
        <v>25</v>
      </c>
      <c r="GC602">
        <v>751</v>
      </c>
    </row>
    <row r="603" spans="1:185" x14ac:dyDescent="0.3">
      <c r="A603" s="36" t="s">
        <v>2514</v>
      </c>
      <c r="B603">
        <v>-5.9198467959505841E-2</v>
      </c>
      <c r="C603">
        <v>1.788655238953426</v>
      </c>
      <c r="D603">
        <v>2.1395441269590321</v>
      </c>
      <c r="E603">
        <v>-1.121568167039142</v>
      </c>
      <c r="F603">
        <v>-0.59909627774405916</v>
      </c>
      <c r="G603">
        <v>1.7206650945150961</v>
      </c>
      <c r="H603">
        <v>-54.165110091627618</v>
      </c>
      <c r="I603">
        <v>0.1137858116159593</v>
      </c>
      <c r="J603">
        <v>3.8322024368634307E-2</v>
      </c>
      <c r="K603">
        <v>0.32623340209057711</v>
      </c>
      <c r="L603">
        <v>0.13625056166600011</v>
      </c>
      <c r="M603">
        <v>0.1389311605545597</v>
      </c>
      <c r="N603">
        <v>0.24908569415595111</v>
      </c>
      <c r="O603">
        <v>-0.21760906101944241</v>
      </c>
      <c r="P603">
        <v>3.1476633136508593E-2</v>
      </c>
      <c r="Q603">
        <v>-9.3066213941466927E-2</v>
      </c>
      <c r="R603">
        <v>1.7389864182440078E-2</v>
      </c>
      <c r="S603">
        <v>1.122261553875566</v>
      </c>
      <c r="T603">
        <v>-0.60841989797273099</v>
      </c>
      <c r="U603">
        <v>-0.53880145328509155</v>
      </c>
      <c r="V603">
        <v>1.9683755424217759</v>
      </c>
      <c r="W603">
        <v>1.9662462080702861</v>
      </c>
      <c r="X603">
        <v>0.21474290631005041</v>
      </c>
      <c r="Y603">
        <v>0.20828194371470271</v>
      </c>
      <c r="Z603">
        <v>7.6683574045687208E-2</v>
      </c>
      <c r="AA603">
        <v>9.5560727227844408E-2</v>
      </c>
      <c r="AB603">
        <v>52.132025911235971</v>
      </c>
      <c r="AC603">
        <v>-0.3655216650378047</v>
      </c>
      <c r="AD603">
        <v>1.934950678697601</v>
      </c>
      <c r="AE603">
        <v>0.58026457134785514</v>
      </c>
      <c r="AF603">
        <v>0.57380360875250747</v>
      </c>
      <c r="AG603">
        <v>0.87767656307253616</v>
      </c>
      <c r="AH603">
        <v>1.440070883390341E-2</v>
      </c>
      <c r="AI603">
        <v>192.0841876098068</v>
      </c>
      <c r="AJ603">
        <v>99.050453391800062</v>
      </c>
      <c r="AK603">
        <v>207.9158684870024</v>
      </c>
      <c r="AL603">
        <v>269.28624030088599</v>
      </c>
      <c r="AM603">
        <v>104.9838127129668</v>
      </c>
      <c r="AN603">
        <v>160.8980508043154</v>
      </c>
      <c r="AO603">
        <v>56.588954557787268</v>
      </c>
      <c r="AP603">
        <v>108.11884222495109</v>
      </c>
      <c r="AQ603">
        <v>16.35896042896821</v>
      </c>
      <c r="AR603">
        <v>3.5894152412946201</v>
      </c>
      <c r="AS603">
        <v>11.240714705084351</v>
      </c>
      <c r="AT603">
        <v>-5.0358818433181129</v>
      </c>
      <c r="AU603">
        <v>-1.4211695174107599</v>
      </c>
      <c r="AV603">
        <v>-3.614712325907353</v>
      </c>
      <c r="AW603">
        <v>1.578113425130518</v>
      </c>
      <c r="AX603">
        <v>0.84619999999999995</v>
      </c>
      <c r="AY603">
        <v>1.5829</v>
      </c>
      <c r="AZ603">
        <v>0.73670000000000002</v>
      </c>
      <c r="BA603">
        <v>0.84619999999999995</v>
      </c>
      <c r="BB603">
        <v>0.88651193002134543</v>
      </c>
      <c r="BC603">
        <v>0.8861</v>
      </c>
      <c r="BD603">
        <v>0.94950000000000001</v>
      </c>
      <c r="BE603">
        <v>6.3400000000000012E-2</v>
      </c>
      <c r="BF603">
        <v>0.94950000000000001</v>
      </c>
      <c r="BG603">
        <v>23.0417134128787</v>
      </c>
      <c r="BH603">
        <v>15.1995</v>
      </c>
      <c r="BI603">
        <v>23.093</v>
      </c>
      <c r="BJ603">
        <v>7.8935000000000004</v>
      </c>
      <c r="BK603">
        <v>15.1995</v>
      </c>
      <c r="BL603">
        <v>2.2904673060539009</v>
      </c>
      <c r="BM603">
        <v>2.282</v>
      </c>
      <c r="BN603">
        <v>3.5851999999999999</v>
      </c>
      <c r="BO603">
        <v>1.3031999999999999</v>
      </c>
      <c r="BP603">
        <v>3.5851999999999999</v>
      </c>
      <c r="BQ603">
        <v>1.4177382559600329</v>
      </c>
      <c r="BR603">
        <v>1.4123000000000001</v>
      </c>
      <c r="BS603">
        <v>2.2492999999999999</v>
      </c>
      <c r="BT603">
        <v>0.83699999999999974</v>
      </c>
      <c r="BU603">
        <v>2.2492999999999999</v>
      </c>
      <c r="BV603">
        <v>0.34728434382072287</v>
      </c>
      <c r="BW603">
        <v>0.3463</v>
      </c>
      <c r="BX603">
        <v>0.49780000000000002</v>
      </c>
      <c r="BY603">
        <v>0.1515</v>
      </c>
      <c r="BZ603">
        <v>0.49780000000000002</v>
      </c>
      <c r="CA603">
        <v>-1.7651219500488611</v>
      </c>
      <c r="CB603">
        <v>-2.7471000000000001</v>
      </c>
      <c r="CC603">
        <v>-1.7586999999999999</v>
      </c>
      <c r="CD603">
        <v>0.98840000000000017</v>
      </c>
      <c r="CE603">
        <v>-2.7471000000000001</v>
      </c>
      <c r="CF603">
        <v>52.779208579364273</v>
      </c>
      <c r="CG603">
        <v>49.6</v>
      </c>
      <c r="CH603">
        <v>52.8</v>
      </c>
      <c r="CI603">
        <v>3.1999999999999962</v>
      </c>
      <c r="CJ603">
        <v>49.6</v>
      </c>
      <c r="CK603">
        <v>17.092203217261599</v>
      </c>
      <c r="CL603">
        <v>15.9</v>
      </c>
      <c r="CM603">
        <v>17.100000000000001</v>
      </c>
      <c r="CN603">
        <v>1.2000000000000011</v>
      </c>
      <c r="CO603">
        <v>15.9</v>
      </c>
      <c r="CP603">
        <v>24.119491956846002</v>
      </c>
      <c r="CQ603">
        <v>24.1</v>
      </c>
      <c r="CR603">
        <v>27.1</v>
      </c>
      <c r="CS603">
        <v>3</v>
      </c>
      <c r="CT603">
        <v>27.1</v>
      </c>
      <c r="CU603">
        <v>9.3064973189486668</v>
      </c>
      <c r="CV603">
        <v>9.3000000000000007</v>
      </c>
      <c r="CW603">
        <v>10.3</v>
      </c>
      <c r="CX603">
        <v>1</v>
      </c>
      <c r="CY603">
        <v>10.3</v>
      </c>
      <c r="CZ603">
        <v>32.46946260094127</v>
      </c>
      <c r="DA603">
        <v>27.8</v>
      </c>
      <c r="DB603">
        <v>32.5</v>
      </c>
      <c r="DC603">
        <v>4.6999999999999993</v>
      </c>
      <c r="DD603">
        <v>27.8</v>
      </c>
      <c r="DE603">
        <v>7.7857058983129344</v>
      </c>
      <c r="DF603">
        <v>5.6</v>
      </c>
      <c r="DG603">
        <v>7.8</v>
      </c>
      <c r="DH603">
        <v>2.2000000000000002</v>
      </c>
      <c r="DI603">
        <v>5.6</v>
      </c>
      <c r="DJ603">
        <v>0.48816641064345301</v>
      </c>
      <c r="DK603">
        <v>0.44684684684684678</v>
      </c>
      <c r="DL603">
        <v>0.48843663274745602</v>
      </c>
      <c r="DM603">
        <v>4.1589785900609133E-2</v>
      </c>
      <c r="DN603">
        <v>0.44684684684684678</v>
      </c>
      <c r="DO603">
        <v>2.9615279917241399</v>
      </c>
      <c r="DP603">
        <v>2.9595280000000002</v>
      </c>
      <c r="DQ603">
        <v>3.2673459999999999</v>
      </c>
      <c r="DR603">
        <v>0.3078179999999997</v>
      </c>
      <c r="DS603">
        <v>3.2673459999999999</v>
      </c>
      <c r="DT603">
        <v>4.7062009947939769</v>
      </c>
      <c r="DU603">
        <v>4.70146</v>
      </c>
      <c r="DV603">
        <v>4.706232</v>
      </c>
      <c r="DW603">
        <v>4.7719999999999976E-3</v>
      </c>
      <c r="DX603">
        <v>4.70146</v>
      </c>
      <c r="DY603">
        <v>2.9615279917241399</v>
      </c>
      <c r="DZ603">
        <v>2.9595280000000002</v>
      </c>
      <c r="EA603">
        <v>3.2673459999999999</v>
      </c>
      <c r="EB603">
        <v>0.3078179999999997</v>
      </c>
      <c r="EC603">
        <v>3.2673459999999999</v>
      </c>
      <c r="ED603">
        <v>4.7062009947939769</v>
      </c>
      <c r="EE603">
        <v>4.70146</v>
      </c>
      <c r="EF603">
        <v>4.706232</v>
      </c>
      <c r="EG603">
        <v>4.7719999999999976E-3</v>
      </c>
      <c r="EH603">
        <v>4.70146</v>
      </c>
      <c r="EI603">
        <v>6.4073092710180797</v>
      </c>
      <c r="EJ603">
        <v>6.4064490000000003</v>
      </c>
      <c r="EK603">
        <v>6.5388529999999996</v>
      </c>
      <c r="EL603">
        <v>0.1324039999999993</v>
      </c>
      <c r="EM603">
        <v>6.5388529999999996</v>
      </c>
      <c r="EN603">
        <v>13.07836679256615</v>
      </c>
      <c r="EO603">
        <v>13.06668</v>
      </c>
      <c r="EP603">
        <v>14.86539</v>
      </c>
      <c r="EQ603">
        <v>1.79871</v>
      </c>
      <c r="ER603">
        <v>14.86539</v>
      </c>
      <c r="ES603">
        <v>11.473303851874819</v>
      </c>
      <c r="ET603">
        <v>6.8590799999999996</v>
      </c>
      <c r="EU603">
        <v>11.50348</v>
      </c>
      <c r="EV603">
        <v>4.6444000000000001</v>
      </c>
      <c r="EW603">
        <v>6.8590799999999996</v>
      </c>
      <c r="EX603">
        <v>1.605062940691339</v>
      </c>
      <c r="EY603">
        <v>1.5631999999999999</v>
      </c>
      <c r="EZ603">
        <v>8.0063099999999991</v>
      </c>
      <c r="FA603">
        <v>6.443109999999999</v>
      </c>
      <c r="FB603">
        <v>8.0063099999999991</v>
      </c>
      <c r="FC603">
        <v>0.52852606033895166</v>
      </c>
      <c r="FD603">
        <v>0.52805377090626049</v>
      </c>
      <c r="FE603">
        <v>0.60074366598801043</v>
      </c>
      <c r="FF603">
        <v>7.2689895081749945E-2</v>
      </c>
      <c r="FG603">
        <v>0.60074366598801043</v>
      </c>
      <c r="FH603">
        <v>0.14259043911854141</v>
      </c>
      <c r="FI603">
        <v>0.13588931349469899</v>
      </c>
      <c r="FJ603">
        <v>1.1672571248622261</v>
      </c>
      <c r="FK603">
        <v>1.0313678113675271</v>
      </c>
      <c r="FL603">
        <v>1.1672571248622261</v>
      </c>
      <c r="FM603">
        <v>37.356786957810421</v>
      </c>
      <c r="FN603">
        <v>29.22</v>
      </c>
      <c r="FO603">
        <v>37.409999999999997</v>
      </c>
      <c r="FP603">
        <v>8.1899999999999977</v>
      </c>
      <c r="FQ603">
        <v>29.22</v>
      </c>
      <c r="FR603">
        <v>194.1061354805432</v>
      </c>
      <c r="FS603">
        <v>194.09756999999999</v>
      </c>
      <c r="FT603">
        <v>195.41587999999999</v>
      </c>
      <c r="FU603">
        <v>1.318309999999997</v>
      </c>
      <c r="FV603">
        <v>195.41587999999999</v>
      </c>
      <c r="FW603">
        <v>0.85932304916002078</v>
      </c>
      <c r="FX603">
        <v>0.85351999999999995</v>
      </c>
      <c r="FY603">
        <v>0.85936100000000004</v>
      </c>
      <c r="FZ603">
        <v>5.8410000000000961E-3</v>
      </c>
      <c r="GA603">
        <v>0.85351999999999995</v>
      </c>
      <c r="GB603">
        <v>2</v>
      </c>
      <c r="GC603">
        <v>3</v>
      </c>
    </row>
    <row r="604" spans="1:185" x14ac:dyDescent="0.3">
      <c r="A604" s="36" t="s">
        <v>2517</v>
      </c>
      <c r="B604">
        <v>-6.1719711877043108E-2</v>
      </c>
      <c r="C604">
        <v>1.8011987837849821</v>
      </c>
      <c r="D604">
        <v>1.783630239748649</v>
      </c>
      <c r="E604">
        <v>-0.77107591922988938</v>
      </c>
      <c r="F604">
        <v>-0.68439761534615162</v>
      </c>
      <c r="G604">
        <v>1.4554740344918009</v>
      </c>
      <c r="H604">
        <v>-54.194867458864877</v>
      </c>
      <c r="I604">
        <v>0.41591690424551508</v>
      </c>
      <c r="J604">
        <v>0.69417413712912901</v>
      </c>
      <c r="K604">
        <v>0.26323584885527068</v>
      </c>
      <c r="L604">
        <v>-6.0526545784994328E-2</v>
      </c>
      <c r="M604">
        <v>8.0494534880922675E-2</v>
      </c>
      <c r="N604">
        <v>0.25999149848821168</v>
      </c>
      <c r="O604">
        <v>-0.2249726559500605</v>
      </c>
      <c r="P604">
        <v>3.5018842538151317E-2</v>
      </c>
      <c r="Q604">
        <v>-9.4977453645139556E-2</v>
      </c>
      <c r="R604">
        <v>1.7346813669843052E-2</v>
      </c>
      <c r="S604">
        <v>0.75435763075013196</v>
      </c>
      <c r="T604">
        <v>-0.52449658420541279</v>
      </c>
      <c r="U604">
        <v>-0.50777354429809929</v>
      </c>
      <c r="V604">
        <v>1.973368315215964</v>
      </c>
      <c r="W604">
        <v>1.9597975067352831</v>
      </c>
      <c r="X604">
        <v>0.19734142107284969</v>
      </c>
      <c r="Y604">
        <v>0.1892083054772534</v>
      </c>
      <c r="Z604">
        <v>2.722081633581952E-2</v>
      </c>
      <c r="AA604">
        <v>4.0360595727000959E-2</v>
      </c>
      <c r="AB604">
        <v>50.961354938077577</v>
      </c>
      <c r="AC604">
        <v>-0.37308610162214412</v>
      </c>
      <c r="AD604">
        <v>1.9439937962156311</v>
      </c>
      <c r="AE604">
        <v>0.57042752269499375</v>
      </c>
      <c r="AF604">
        <v>0.56229440709939738</v>
      </c>
      <c r="AG604">
        <v>0.76460990172311327</v>
      </c>
      <c r="AH604">
        <v>4.7286522710427966E-3</v>
      </c>
      <c r="AI604">
        <v>347.22060440169957</v>
      </c>
      <c r="AJ604">
        <v>312.79222182428128</v>
      </c>
      <c r="AK604">
        <v>354.78666153140517</v>
      </c>
      <c r="AL604">
        <v>374.08292999035672</v>
      </c>
      <c r="AM604">
        <v>169.70223053328161</v>
      </c>
      <c r="AN604">
        <v>243.57676642089089</v>
      </c>
      <c r="AO604">
        <v>153.24620624249661</v>
      </c>
      <c r="AP604">
        <v>184.69920791734319</v>
      </c>
      <c r="AQ604">
        <v>17.685057984204271</v>
      </c>
      <c r="AR604">
        <v>3.6521870481334711</v>
      </c>
      <c r="AS604">
        <v>11.730576980798309</v>
      </c>
      <c r="AT604">
        <v>-6.8951302462430153</v>
      </c>
      <c r="AU604">
        <v>-3.6731946137260971</v>
      </c>
      <c r="AV604">
        <v>-3.2219356325169168</v>
      </c>
      <c r="AW604">
        <v>1.1088573944940761</v>
      </c>
      <c r="AX604">
        <v>1.0951</v>
      </c>
      <c r="AY604">
        <v>1.2917000000000001</v>
      </c>
      <c r="AZ604">
        <v>0.19660000000000011</v>
      </c>
      <c r="BA604">
        <v>1.2101999999999999</v>
      </c>
      <c r="BB604">
        <v>0.94041358746562043</v>
      </c>
      <c r="BC604">
        <v>0.90310000000000001</v>
      </c>
      <c r="BD604">
        <v>0.95209999999999995</v>
      </c>
      <c r="BE604">
        <v>4.8999999999999932E-2</v>
      </c>
      <c r="BF604">
        <v>0.90310000000000001</v>
      </c>
      <c r="BG604">
        <v>16.826154274373149</v>
      </c>
      <c r="BH604">
        <v>14.8711</v>
      </c>
      <c r="BI604">
        <v>21.775099999999998</v>
      </c>
      <c r="BJ604">
        <v>6.9039999999999981</v>
      </c>
      <c r="BK604">
        <v>21.775099999999998</v>
      </c>
      <c r="BL604">
        <v>3.8217387554422562</v>
      </c>
      <c r="BM604">
        <v>3.1057000000000001</v>
      </c>
      <c r="BN604">
        <v>4.6139000000000001</v>
      </c>
      <c r="BO604">
        <v>1.5082</v>
      </c>
      <c r="BP604">
        <v>4.6139000000000001</v>
      </c>
      <c r="BQ604">
        <v>1.8603446415652241</v>
      </c>
      <c r="BR604">
        <v>1.5624</v>
      </c>
      <c r="BS604">
        <v>2.4258000000000002</v>
      </c>
      <c r="BT604">
        <v>0.86340000000000017</v>
      </c>
      <c r="BU604">
        <v>2.4258000000000002</v>
      </c>
      <c r="BV604">
        <v>1.229118077124751</v>
      </c>
      <c r="BW604">
        <v>0.1545</v>
      </c>
      <c r="BX604">
        <v>1.4378</v>
      </c>
      <c r="BY604">
        <v>1.2833000000000001</v>
      </c>
      <c r="BZ604">
        <v>1.2833000000000001</v>
      </c>
      <c r="CA604">
        <v>-3.0894623719461078</v>
      </c>
      <c r="CB604">
        <v>-3.7090000000000001</v>
      </c>
      <c r="CC604">
        <v>-2.3673999999999999</v>
      </c>
      <c r="CD604">
        <v>1.3415999999999999</v>
      </c>
      <c r="CE604">
        <v>-3.7090000000000001</v>
      </c>
      <c r="CF604">
        <v>58.877558503547682</v>
      </c>
      <c r="CG604">
        <v>47.5</v>
      </c>
      <c r="CH604">
        <v>70</v>
      </c>
      <c r="CI604">
        <v>22.5</v>
      </c>
      <c r="CJ604">
        <v>47.5</v>
      </c>
      <c r="CK604">
        <v>27.250055422147138</v>
      </c>
      <c r="CL604">
        <v>17</v>
      </c>
      <c r="CM604">
        <v>32</v>
      </c>
      <c r="CN604">
        <v>15</v>
      </c>
      <c r="CO604">
        <v>17</v>
      </c>
      <c r="CP604">
        <v>22.730977385497191</v>
      </c>
      <c r="CQ604">
        <v>22.7</v>
      </c>
      <c r="CR604">
        <v>24.5</v>
      </c>
      <c r="CS604">
        <v>1.8000000000000009</v>
      </c>
      <c r="CT604">
        <v>24.5</v>
      </c>
      <c r="CU604">
        <v>9.6921888182733582</v>
      </c>
      <c r="CV604">
        <v>9.6</v>
      </c>
      <c r="CW604">
        <v>9.9</v>
      </c>
      <c r="CX604">
        <v>0.30000000000000071</v>
      </c>
      <c r="CY604">
        <v>9.9</v>
      </c>
      <c r="CZ604">
        <v>120.8655047631258</v>
      </c>
      <c r="DA604">
        <v>84.6</v>
      </c>
      <c r="DB604">
        <v>131</v>
      </c>
      <c r="DC604">
        <v>46.400000000000013</v>
      </c>
      <c r="DD604">
        <v>101.7</v>
      </c>
      <c r="DE604">
        <v>17.461401727992879</v>
      </c>
      <c r="DF604">
        <v>7.1</v>
      </c>
      <c r="DG604">
        <v>21.4</v>
      </c>
      <c r="DH604">
        <v>14.3</v>
      </c>
      <c r="DI604">
        <v>7.1</v>
      </c>
      <c r="DJ604">
        <v>0.31916311954698168</v>
      </c>
      <c r="DK604">
        <v>0.24185336048879841</v>
      </c>
      <c r="DL604">
        <v>0.40345821325648418</v>
      </c>
      <c r="DM604">
        <v>0.1616048527676858</v>
      </c>
      <c r="DN604">
        <v>0.24185336048879841</v>
      </c>
      <c r="DO604">
        <v>2.977366866385188</v>
      </c>
      <c r="DP604">
        <v>2.9631880000000002</v>
      </c>
      <c r="DQ604">
        <v>3.0362849999999999</v>
      </c>
      <c r="DR604">
        <v>7.3096999999999746E-2</v>
      </c>
      <c r="DS604">
        <v>2.96563</v>
      </c>
      <c r="DT604">
        <v>6.2851755456431064</v>
      </c>
      <c r="DU604">
        <v>5.828214</v>
      </c>
      <c r="DV604">
        <v>6.8814089999999997</v>
      </c>
      <c r="DW604">
        <v>1.0531950000000001</v>
      </c>
      <c r="DX604">
        <v>6.8814089999999997</v>
      </c>
      <c r="DY604">
        <v>2.977366866385188</v>
      </c>
      <c r="DZ604">
        <v>2.9631880000000002</v>
      </c>
      <c r="EA604">
        <v>3.0362849999999999</v>
      </c>
      <c r="EB604">
        <v>7.3096999999999746E-2</v>
      </c>
      <c r="EC604">
        <v>2.96563</v>
      </c>
      <c r="ED604">
        <v>6.3614012096292116</v>
      </c>
      <c r="EE604">
        <v>6.0876289999999997</v>
      </c>
      <c r="EF604">
        <v>7.2985490000000004</v>
      </c>
      <c r="EG604">
        <v>1.2109200000000011</v>
      </c>
      <c r="EH604">
        <v>7.2985490000000004</v>
      </c>
      <c r="EI604">
        <v>8.6257788589333941</v>
      </c>
      <c r="EJ604">
        <v>6.3688019999999996</v>
      </c>
      <c r="EK604">
        <v>9.1414419999999996</v>
      </c>
      <c r="EL604">
        <v>2.77264</v>
      </c>
      <c r="EM604">
        <v>9.1414419999999996</v>
      </c>
      <c r="EN604">
        <v>18.373950537908328</v>
      </c>
      <c r="EO604">
        <v>14.694739999999999</v>
      </c>
      <c r="EP604">
        <v>23.018619999999999</v>
      </c>
      <c r="EQ604">
        <v>8.3238799999999991</v>
      </c>
      <c r="ER604">
        <v>14.694739999999999</v>
      </c>
      <c r="ES604">
        <v>9.0389064969126345</v>
      </c>
      <c r="ET604">
        <v>5.8498000000000001</v>
      </c>
      <c r="EU604">
        <v>10.896979999999999</v>
      </c>
      <c r="EV604">
        <v>5.0471799999999991</v>
      </c>
      <c r="EW604">
        <v>7.4266300000000003</v>
      </c>
      <c r="EX604">
        <v>9.3350440409956956</v>
      </c>
      <c r="EY604">
        <v>7.2681100000000001</v>
      </c>
      <c r="EZ604">
        <v>16.241510000000002</v>
      </c>
      <c r="FA604">
        <v>8.9734000000000016</v>
      </c>
      <c r="FB604">
        <v>7.2681100000000001</v>
      </c>
      <c r="FC604">
        <v>0.51773416271076378</v>
      </c>
      <c r="FD604">
        <v>0.41406277297067612</v>
      </c>
      <c r="FE604">
        <v>0.64860988538472031</v>
      </c>
      <c r="FF604">
        <v>0.23454711241404419</v>
      </c>
      <c r="FG604">
        <v>0.41406277297067612</v>
      </c>
      <c r="FH604">
        <v>1.1060783280948829</v>
      </c>
      <c r="FI604">
        <v>0.66909088573164321</v>
      </c>
      <c r="FJ604">
        <v>2.7764214161167899</v>
      </c>
      <c r="FK604">
        <v>2.1073305303851471</v>
      </c>
      <c r="FL604">
        <v>0.97865519084699248</v>
      </c>
      <c r="FM604">
        <v>29.5790928685994</v>
      </c>
      <c r="FN604">
        <v>28.91</v>
      </c>
      <c r="FO604">
        <v>31.01</v>
      </c>
      <c r="FP604">
        <v>2.100000000000001</v>
      </c>
      <c r="FQ604">
        <v>28.91</v>
      </c>
      <c r="FR604">
        <v>268.95264247239248</v>
      </c>
      <c r="FS604">
        <v>264.83541000000002</v>
      </c>
      <c r="FT604">
        <v>269.42984999999999</v>
      </c>
      <c r="FU604">
        <v>4.5944399999999632</v>
      </c>
      <c r="FV604">
        <v>266.6336</v>
      </c>
      <c r="FW604">
        <v>0.82341965943481532</v>
      </c>
      <c r="FX604">
        <v>0.82169300000000001</v>
      </c>
      <c r="FY604">
        <v>0.83427499999999999</v>
      </c>
      <c r="FZ604">
        <v>1.258199999999998E-2</v>
      </c>
      <c r="GA604">
        <v>0.83048500000000003</v>
      </c>
      <c r="GB604">
        <v>7</v>
      </c>
      <c r="GC604">
        <v>8</v>
      </c>
    </row>
    <row r="605" spans="1:185" x14ac:dyDescent="0.3">
      <c r="A605" s="36" t="s">
        <v>2520</v>
      </c>
      <c r="B605">
        <v>-5.4275687618369817E-2</v>
      </c>
      <c r="C605">
        <v>1.8241984905140121</v>
      </c>
      <c r="D605">
        <v>1.7457498740171911</v>
      </c>
      <c r="E605">
        <v>-0.81625340781763045</v>
      </c>
      <c r="F605">
        <v>-0.60386533973683609</v>
      </c>
      <c r="G605">
        <v>1.4200978959374571</v>
      </c>
      <c r="H605">
        <v>-54.187295880037368</v>
      </c>
      <c r="I605">
        <v>8.968978574417831E-2</v>
      </c>
      <c r="J605">
        <v>0.36265802303187472</v>
      </c>
      <c r="K605">
        <v>0.23578523188817521</v>
      </c>
      <c r="L605">
        <v>-3.5376891897821082E-2</v>
      </c>
      <c r="M605">
        <v>8.8185056059215866E-2</v>
      </c>
      <c r="N605">
        <v>0.19865657513005311</v>
      </c>
      <c r="O605">
        <v>-0.22573153587114561</v>
      </c>
      <c r="P605">
        <v>-2.7074960741092551E-2</v>
      </c>
      <c r="Q605">
        <v>-0.12640278381961509</v>
      </c>
      <c r="R605">
        <v>4.022333535209642E-2</v>
      </c>
      <c r="S605">
        <v>0.79798235580049082</v>
      </c>
      <c r="T605">
        <v>-0.53672937935456599</v>
      </c>
      <c r="U605">
        <v>-0.51428311800311044</v>
      </c>
      <c r="V605">
        <v>1.953101337908469</v>
      </c>
      <c r="W605">
        <v>1.9493780212184471</v>
      </c>
      <c r="X605">
        <v>0.2102848223474893</v>
      </c>
      <c r="Y605">
        <v>0.1920778988048355</v>
      </c>
      <c r="Z605">
        <v>3.4818419187179928E-2</v>
      </c>
      <c r="AA605">
        <v>3.7815187556651843E-2</v>
      </c>
      <c r="AB605">
        <v>48.69611180002024</v>
      </c>
      <c r="AC605">
        <v>-0.37083904975161269</v>
      </c>
      <c r="AD605">
        <v>1.9198388254591321</v>
      </c>
      <c r="AE605">
        <v>0.5811238720991021</v>
      </c>
      <c r="AF605">
        <v>0.56291694855644836</v>
      </c>
      <c r="AG605">
        <v>0.81898200056621095</v>
      </c>
      <c r="AH605">
        <v>5.1525875689186398E-3</v>
      </c>
      <c r="AI605">
        <v>294.01782785872808</v>
      </c>
      <c r="AJ605">
        <v>272.34604691247449</v>
      </c>
      <c r="AK605">
        <v>289.16036126346239</v>
      </c>
      <c r="AL605">
        <v>320.54704109397869</v>
      </c>
      <c r="AM605">
        <v>272.95303924175897</v>
      </c>
      <c r="AN605">
        <v>368.61266056246279</v>
      </c>
      <c r="AO605">
        <v>118.8308771779929</v>
      </c>
      <c r="AP605">
        <v>314.81678286778248</v>
      </c>
      <c r="AQ605">
        <v>19.5998851368782</v>
      </c>
      <c r="AR605">
        <v>4.8267438295802769</v>
      </c>
      <c r="AS605">
        <v>11.12827958851353</v>
      </c>
      <c r="AT605">
        <v>-14.121852774745889</v>
      </c>
      <c r="AU605">
        <v>-6.0493706286288287</v>
      </c>
      <c r="AV605">
        <v>-8.0724821461170606</v>
      </c>
      <c r="AW605">
        <v>1.8360321263247521</v>
      </c>
      <c r="AX605">
        <v>0.85550000000000004</v>
      </c>
      <c r="AY605">
        <v>3.1795</v>
      </c>
      <c r="AZ605">
        <v>2.3239999999999998</v>
      </c>
      <c r="BA605">
        <v>1.5097</v>
      </c>
      <c r="BB605">
        <v>0.93375151301294101</v>
      </c>
      <c r="BC605">
        <v>0.91210000000000002</v>
      </c>
      <c r="BD605">
        <v>0.94089999999999996</v>
      </c>
      <c r="BE605">
        <v>2.879999999999994E-2</v>
      </c>
      <c r="BF605">
        <v>0.92159999999999997</v>
      </c>
      <c r="BG605">
        <v>17.79424815084667</v>
      </c>
      <c r="BH605">
        <v>16.754799999999999</v>
      </c>
      <c r="BI605">
        <v>20.6022</v>
      </c>
      <c r="BJ605">
        <v>3.8473999999999999</v>
      </c>
      <c r="BK605">
        <v>19.5044</v>
      </c>
      <c r="BL605">
        <v>10.981679059853629</v>
      </c>
      <c r="BM605">
        <v>7.1302000000000003</v>
      </c>
      <c r="BN605">
        <v>17.9587</v>
      </c>
      <c r="BO605">
        <v>10.8285</v>
      </c>
      <c r="BP605">
        <v>8.5350999999999999</v>
      </c>
      <c r="BQ605">
        <v>7.9912464269504513</v>
      </c>
      <c r="BR605">
        <v>4.2949999999999999</v>
      </c>
      <c r="BS605">
        <v>14.380599999999999</v>
      </c>
      <c r="BT605">
        <v>10.085599999999999</v>
      </c>
      <c r="BU605">
        <v>5.3395999999999999</v>
      </c>
      <c r="BV605">
        <v>-0.9297802681561852</v>
      </c>
      <c r="BW605">
        <v>-4.7088999999999999</v>
      </c>
      <c r="BX605">
        <v>2.6446000000000001</v>
      </c>
      <c r="BY605">
        <v>7.3535000000000004</v>
      </c>
      <c r="BZ605">
        <v>1.2082999999999999</v>
      </c>
      <c r="CA605">
        <v>-7.0614842206577677</v>
      </c>
      <c r="CB605">
        <v>-11.5124</v>
      </c>
      <c r="CC605">
        <v>-5.4476000000000004</v>
      </c>
      <c r="CD605">
        <v>6.0647999999999991</v>
      </c>
      <c r="CE605">
        <v>-6.548</v>
      </c>
      <c r="CF605">
        <v>53.795877694680392</v>
      </c>
      <c r="CG605">
        <v>50.4</v>
      </c>
      <c r="CH605">
        <v>65.599999999999994</v>
      </c>
      <c r="CI605">
        <v>15.2</v>
      </c>
      <c r="CJ605">
        <v>50.4</v>
      </c>
      <c r="CK605">
        <v>15.05936055754181</v>
      </c>
      <c r="CL605">
        <v>14.3</v>
      </c>
      <c r="CM605">
        <v>24.1</v>
      </c>
      <c r="CN605">
        <v>9.8000000000000007</v>
      </c>
      <c r="CO605">
        <v>14.8</v>
      </c>
      <c r="CP605">
        <v>63.29148706961842</v>
      </c>
      <c r="CQ605">
        <v>41.5</v>
      </c>
      <c r="CR605">
        <v>67.3</v>
      </c>
      <c r="CS605">
        <v>25.8</v>
      </c>
      <c r="CT605">
        <v>53.2</v>
      </c>
      <c r="CU605">
        <v>11.77722297695972</v>
      </c>
      <c r="CV605">
        <v>9.8000000000000007</v>
      </c>
      <c r="CW605">
        <v>12.4</v>
      </c>
      <c r="CX605">
        <v>2.6</v>
      </c>
      <c r="CY605">
        <v>10.3</v>
      </c>
      <c r="CZ605">
        <v>52.765861682647767</v>
      </c>
      <c r="DA605">
        <v>40.799999999999997</v>
      </c>
      <c r="DB605">
        <v>72.400000000000006</v>
      </c>
      <c r="DC605">
        <v>31.600000000000009</v>
      </c>
      <c r="DD605">
        <v>60.8</v>
      </c>
      <c r="DE605">
        <v>2.9076429560123702</v>
      </c>
      <c r="DF605">
        <v>2</v>
      </c>
      <c r="DG605">
        <v>10.7</v>
      </c>
      <c r="DH605">
        <v>8.6999999999999993</v>
      </c>
      <c r="DI605">
        <v>4</v>
      </c>
      <c r="DJ605">
        <v>0.17099143825621621</v>
      </c>
      <c r="DK605">
        <v>0.15869017632241811</v>
      </c>
      <c r="DL605">
        <v>0.21650165016501649</v>
      </c>
      <c r="DM605">
        <v>5.7811473842598382E-2</v>
      </c>
      <c r="DN605">
        <v>0.15874015748031489</v>
      </c>
      <c r="DO605">
        <v>3.9252299518827138</v>
      </c>
      <c r="DP605">
        <v>3.4513959999999999</v>
      </c>
      <c r="DQ605">
        <v>4.220199</v>
      </c>
      <c r="DR605">
        <v>0.76880300000000013</v>
      </c>
      <c r="DS605">
        <v>3.9045190000000001</v>
      </c>
      <c r="DT605">
        <v>6.6445224840696593</v>
      </c>
      <c r="DU605">
        <v>6.0342570000000002</v>
      </c>
      <c r="DV605">
        <v>6.969258</v>
      </c>
      <c r="DW605">
        <v>0.93500099999999975</v>
      </c>
      <c r="DX605">
        <v>6.050243</v>
      </c>
      <c r="DY605">
        <v>4.363671994671467</v>
      </c>
      <c r="DZ605">
        <v>3.6228880000000001</v>
      </c>
      <c r="EA605">
        <v>4.824624</v>
      </c>
      <c r="EB605">
        <v>1.2017359999999999</v>
      </c>
      <c r="EC605">
        <v>4.2534679999999998</v>
      </c>
      <c r="ED605">
        <v>7.3893823000424481</v>
      </c>
      <c r="EE605">
        <v>6.3536000000000001</v>
      </c>
      <c r="EF605">
        <v>8.2332090000000004</v>
      </c>
      <c r="EG605">
        <v>1.8796090000000001</v>
      </c>
      <c r="EH605">
        <v>7.4589220000000003</v>
      </c>
      <c r="EI605">
        <v>9.056825866744747</v>
      </c>
      <c r="EJ605">
        <v>7.3562909999999997</v>
      </c>
      <c r="EK605">
        <v>9.5582799999999999</v>
      </c>
      <c r="EL605">
        <v>2.2019890000000002</v>
      </c>
      <c r="EM605">
        <v>9.4003720000000008</v>
      </c>
      <c r="EN605">
        <v>23.51335665268024</v>
      </c>
      <c r="EO605">
        <v>21.039750000000002</v>
      </c>
      <c r="EP605">
        <v>29.322900000000001</v>
      </c>
      <c r="EQ605">
        <v>8.2831499999999991</v>
      </c>
      <c r="ER605">
        <v>23.918489999999998</v>
      </c>
      <c r="ES605">
        <v>6.4023780019502716</v>
      </c>
      <c r="ET605">
        <v>5.8498000000000001</v>
      </c>
      <c r="EU605">
        <v>8.8712700000000009</v>
      </c>
      <c r="EV605">
        <v>3.0214700000000012</v>
      </c>
      <c r="EW605">
        <v>7.1464400000000001</v>
      </c>
      <c r="EX605">
        <v>17.110978650729969</v>
      </c>
      <c r="EY605">
        <v>14.915430000000001</v>
      </c>
      <c r="EZ605">
        <v>23.473099999999999</v>
      </c>
      <c r="FA605">
        <v>8.5576699999999981</v>
      </c>
      <c r="FB605">
        <v>16.77205</v>
      </c>
      <c r="FC605">
        <v>0.45461817529979992</v>
      </c>
      <c r="FD605">
        <v>0.40679231362203938</v>
      </c>
      <c r="FE605">
        <v>0.5669425888191495</v>
      </c>
      <c r="FF605">
        <v>0.16015027519711009</v>
      </c>
      <c r="FG605">
        <v>0.46245121189394423</v>
      </c>
      <c r="FH605">
        <v>2.691704621280234</v>
      </c>
      <c r="FI605">
        <v>1.8823291366399619</v>
      </c>
      <c r="FJ605">
        <v>4.0126329105268557</v>
      </c>
      <c r="FK605">
        <v>2.1303037738868928</v>
      </c>
      <c r="FL605">
        <v>2.346909790049311</v>
      </c>
      <c r="FM605">
        <v>36.60859744651308</v>
      </c>
      <c r="FN605">
        <v>35.32</v>
      </c>
      <c r="FO605">
        <v>37.58</v>
      </c>
      <c r="FP605">
        <v>2.259999999999998</v>
      </c>
      <c r="FQ605">
        <v>36.44</v>
      </c>
      <c r="FR605">
        <v>379.46861733649428</v>
      </c>
      <c r="FS605">
        <v>366.41581000000002</v>
      </c>
      <c r="FT605">
        <v>381.66520000000003</v>
      </c>
      <c r="FU605">
        <v>15.249390000000011</v>
      </c>
      <c r="FV605">
        <v>374.49534999999997</v>
      </c>
      <c r="FW605">
        <v>0.73099847115666139</v>
      </c>
      <c r="FX605">
        <v>0.72734900000000002</v>
      </c>
      <c r="FY605">
        <v>0.75392000000000003</v>
      </c>
      <c r="FZ605">
        <v>2.6571000000000011E-2</v>
      </c>
      <c r="GA605">
        <v>0.73940799999999995</v>
      </c>
      <c r="GB605">
        <v>18</v>
      </c>
      <c r="GC605">
        <v>79</v>
      </c>
    </row>
    <row r="606" spans="1:185" x14ac:dyDescent="0.3">
      <c r="A606" s="36" t="s">
        <v>2523</v>
      </c>
      <c r="B606">
        <v>-6.0970844677063617E-2</v>
      </c>
      <c r="C606">
        <v>1.8028385896443679</v>
      </c>
      <c r="D606">
        <v>1.704246220218631</v>
      </c>
      <c r="E606">
        <v>-0.7995864010551389</v>
      </c>
      <c r="F606">
        <v>-0.58642909622914352</v>
      </c>
      <c r="G606">
        <v>1.386039659120625</v>
      </c>
      <c r="H606">
        <v>-54.195912660279077</v>
      </c>
      <c r="I606">
        <v>6.46901960541027E-2</v>
      </c>
      <c r="J606">
        <v>0.70760666892951807</v>
      </c>
      <c r="K606">
        <v>0.2750003983899319</v>
      </c>
      <c r="L606">
        <v>-5.7231324958024181E-2</v>
      </c>
      <c r="M606">
        <v>7.5832819540602531E-2</v>
      </c>
      <c r="N606">
        <v>0.23315303583657321</v>
      </c>
      <c r="O606">
        <v>-0.22927246014516761</v>
      </c>
      <c r="P606">
        <v>3.8805756914055481E-3</v>
      </c>
      <c r="Q606">
        <v>-0.11269342917326911</v>
      </c>
      <c r="R606">
        <v>2.7239175348869209E-2</v>
      </c>
      <c r="S606">
        <v>0.77892815840422269</v>
      </c>
      <c r="T606">
        <v>-0.51064820202048189</v>
      </c>
      <c r="U606">
        <v>-0.50815512697176979</v>
      </c>
      <c r="V606">
        <v>1.956500925294868</v>
      </c>
      <c r="W606">
        <v>1.952209903958547</v>
      </c>
      <c r="X606">
        <v>0.18951380409012081</v>
      </c>
      <c r="Y606">
        <v>0.18235305014875619</v>
      </c>
      <c r="Z606">
        <v>3.0227829640689829E-2</v>
      </c>
      <c r="AA606">
        <v>3.2769137441464043E-2</v>
      </c>
      <c r="AB606">
        <v>51.558290017965952</v>
      </c>
      <c r="AC606">
        <v>-0.37843339895498579</v>
      </c>
      <c r="AD606">
        <v>1.9482953080929051</v>
      </c>
      <c r="AE606">
        <v>0.5679472030451066</v>
      </c>
      <c r="AF606">
        <v>0.56078644910374209</v>
      </c>
      <c r="AG606">
        <v>0.82465549611923972</v>
      </c>
      <c r="AH606">
        <v>4.8619029330815872E-3</v>
      </c>
      <c r="AI606">
        <v>303.24571744449128</v>
      </c>
      <c r="AJ606">
        <v>261.11998501232779</v>
      </c>
      <c r="AK606">
        <v>310.41587882197308</v>
      </c>
      <c r="AL606">
        <v>338.20124930639071</v>
      </c>
      <c r="AM606">
        <v>203.63646259165651</v>
      </c>
      <c r="AN606">
        <v>283.52728509998161</v>
      </c>
      <c r="AO606">
        <v>98.479089279366164</v>
      </c>
      <c r="AP606">
        <v>230.3895380519516</v>
      </c>
      <c r="AQ606">
        <v>18.31809028565181</v>
      </c>
      <c r="AR606">
        <v>3.7464377325503988</v>
      </c>
      <c r="AS606">
        <v>11.801149731614901</v>
      </c>
      <c r="AT606">
        <v>-10.5504898242206</v>
      </c>
      <c r="AU606">
        <v>-6.5443523894765798</v>
      </c>
      <c r="AV606">
        <v>-4.0061374347440264</v>
      </c>
      <c r="AW606">
        <v>1.3170344305512109</v>
      </c>
      <c r="AX606">
        <v>0.85980000000000001</v>
      </c>
      <c r="AY606">
        <v>1.6293</v>
      </c>
      <c r="AZ606">
        <v>0.76949999999999996</v>
      </c>
      <c r="BA606">
        <v>1.1121000000000001</v>
      </c>
      <c r="BB606">
        <v>0.93806722184495617</v>
      </c>
      <c r="BC606">
        <v>0.92330000000000001</v>
      </c>
      <c r="BD606">
        <v>0.9536</v>
      </c>
      <c r="BE606">
        <v>3.029999999999999E-2</v>
      </c>
      <c r="BF606">
        <v>0.93330000000000002</v>
      </c>
      <c r="BG606">
        <v>17.119916145070519</v>
      </c>
      <c r="BH606">
        <v>14.7882</v>
      </c>
      <c r="BI606">
        <v>19.246600000000001</v>
      </c>
      <c r="BJ606">
        <v>4.458400000000001</v>
      </c>
      <c r="BK606">
        <v>17.852699999999999</v>
      </c>
      <c r="BL606">
        <v>2.706975573770674</v>
      </c>
      <c r="BM606">
        <v>1.4614</v>
      </c>
      <c r="BN606">
        <v>4.3803000000000001</v>
      </c>
      <c r="BO606">
        <v>2.9188999999999998</v>
      </c>
      <c r="BP606">
        <v>3.1581000000000001</v>
      </c>
      <c r="BQ606">
        <v>2.0934072352344808</v>
      </c>
      <c r="BR606">
        <v>0.8397</v>
      </c>
      <c r="BS606">
        <v>3.2989000000000002</v>
      </c>
      <c r="BT606">
        <v>2.4592000000000001</v>
      </c>
      <c r="BU606">
        <v>2.4836999999999998</v>
      </c>
      <c r="BV606">
        <v>-0.43877580849005848</v>
      </c>
      <c r="BW606">
        <v>-0.7732</v>
      </c>
      <c r="BX606">
        <v>0.31440000000000001</v>
      </c>
      <c r="BY606">
        <v>1.0875999999999999</v>
      </c>
      <c r="BZ606">
        <v>-0.64170000000000005</v>
      </c>
      <c r="CA606">
        <v>-1.654632041834277</v>
      </c>
      <c r="CB606">
        <v>-2.8458999999999999</v>
      </c>
      <c r="CC606">
        <v>-1.0945</v>
      </c>
      <c r="CD606">
        <v>1.7514000000000001</v>
      </c>
      <c r="CE606">
        <v>-1.8420000000000001</v>
      </c>
      <c r="CF606">
        <v>53.137747048029937</v>
      </c>
      <c r="CG606">
        <v>51.9</v>
      </c>
      <c r="CH606">
        <v>82.8</v>
      </c>
      <c r="CI606">
        <v>30.9</v>
      </c>
      <c r="CJ606">
        <v>51.9</v>
      </c>
      <c r="CK606">
        <v>15.285322043292821</v>
      </c>
      <c r="CL606">
        <v>14.9</v>
      </c>
      <c r="CM606">
        <v>25.4</v>
      </c>
      <c r="CN606">
        <v>10.5</v>
      </c>
      <c r="CO606">
        <v>16.100000000000001</v>
      </c>
      <c r="CP606">
        <v>38.671013511402514</v>
      </c>
      <c r="CQ606">
        <v>27.9</v>
      </c>
      <c r="CR606">
        <v>55</v>
      </c>
      <c r="CS606">
        <v>27.1</v>
      </c>
      <c r="CT606">
        <v>43.9</v>
      </c>
      <c r="CU606">
        <v>11.35371957785148</v>
      </c>
      <c r="CV606">
        <v>9.6999999999999993</v>
      </c>
      <c r="CW606">
        <v>15.1</v>
      </c>
      <c r="CX606">
        <v>5.4</v>
      </c>
      <c r="CY606">
        <v>10.5</v>
      </c>
      <c r="CZ606">
        <v>51.568087720820927</v>
      </c>
      <c r="DA606">
        <v>33.799999999999997</v>
      </c>
      <c r="DB606">
        <v>71.5</v>
      </c>
      <c r="DC606">
        <v>37.700000000000003</v>
      </c>
      <c r="DD606">
        <v>49.7</v>
      </c>
      <c r="DE606">
        <v>3.613084225737285</v>
      </c>
      <c r="DF606">
        <v>2.9</v>
      </c>
      <c r="DG606">
        <v>14.4</v>
      </c>
      <c r="DH606">
        <v>11.5</v>
      </c>
      <c r="DI606">
        <v>5.5</v>
      </c>
      <c r="DJ606">
        <v>0.23067422058310791</v>
      </c>
      <c r="DK606">
        <v>0.22467532467532469</v>
      </c>
      <c r="DL606">
        <v>0.4144144144144144</v>
      </c>
      <c r="DM606">
        <v>0.18973908973908971</v>
      </c>
      <c r="DN606">
        <v>0.22467532467532469</v>
      </c>
      <c r="DO606">
        <v>3.4295846504307121</v>
      </c>
      <c r="DP606">
        <v>3.1350169999999999</v>
      </c>
      <c r="DQ606">
        <v>4.1349669999999996</v>
      </c>
      <c r="DR606">
        <v>0.99994999999999967</v>
      </c>
      <c r="DS606">
        <v>3.3513009999999999</v>
      </c>
      <c r="DT606">
        <v>6.3713478945594382</v>
      </c>
      <c r="DU606">
        <v>5.841755</v>
      </c>
      <c r="DV606">
        <v>6.400048</v>
      </c>
      <c r="DW606">
        <v>0.55829299999999993</v>
      </c>
      <c r="DX606">
        <v>6.400048</v>
      </c>
      <c r="DY606">
        <v>3.4679638774360879</v>
      </c>
      <c r="DZ606">
        <v>3.1384699999999999</v>
      </c>
      <c r="EA606">
        <v>4.3537109999999997</v>
      </c>
      <c r="EB606">
        <v>1.215241</v>
      </c>
      <c r="EC606">
        <v>3.4268990000000001</v>
      </c>
      <c r="ED606">
        <v>6.7521522211104594</v>
      </c>
      <c r="EE606">
        <v>5.841755</v>
      </c>
      <c r="EF606">
        <v>6.7942819999999999</v>
      </c>
      <c r="EG606">
        <v>0.9525269999999999</v>
      </c>
      <c r="EH606">
        <v>6.7805569999999999</v>
      </c>
      <c r="EI606">
        <v>7.7367626649055117</v>
      </c>
      <c r="EJ606">
        <v>5.8176399999999999</v>
      </c>
      <c r="EK606">
        <v>8.0496529999999993</v>
      </c>
      <c r="EL606">
        <v>2.2320129999999989</v>
      </c>
      <c r="EM606">
        <v>7.9186420000000002</v>
      </c>
      <c r="EN606">
        <v>22.160311886779581</v>
      </c>
      <c r="EO606">
        <v>21.479420000000001</v>
      </c>
      <c r="EP606">
        <v>30.209350000000001</v>
      </c>
      <c r="EQ606">
        <v>8.7299299999999995</v>
      </c>
      <c r="ER606">
        <v>24.00545</v>
      </c>
      <c r="ES606">
        <v>6.0246444839060604</v>
      </c>
      <c r="ET606">
        <v>5.8498000000000001</v>
      </c>
      <c r="EU606">
        <v>8.9886300000000006</v>
      </c>
      <c r="EV606">
        <v>3.13883</v>
      </c>
      <c r="EW606">
        <v>5.8498000000000001</v>
      </c>
      <c r="EX606">
        <v>16.135667402873519</v>
      </c>
      <c r="EY606">
        <v>12.490790000000001</v>
      </c>
      <c r="EZ606">
        <v>21.739560000000001</v>
      </c>
      <c r="FA606">
        <v>9.2487700000000004</v>
      </c>
      <c r="FB606">
        <v>18.155650000000001</v>
      </c>
      <c r="FC606">
        <v>0.53963843970659242</v>
      </c>
      <c r="FD606">
        <v>0.52305765161715145</v>
      </c>
      <c r="FE606">
        <v>0.73564517421236675</v>
      </c>
      <c r="FF606">
        <v>0.21258752259521529</v>
      </c>
      <c r="FG606">
        <v>0.58457045409107633</v>
      </c>
      <c r="FH606">
        <v>2.6802460358815661</v>
      </c>
      <c r="FI606">
        <v>1.3896211102248059</v>
      </c>
      <c r="FJ606">
        <v>3.3700714541026811</v>
      </c>
      <c r="FK606">
        <v>1.9804503438778751</v>
      </c>
      <c r="FL606">
        <v>3.1036360217443328</v>
      </c>
      <c r="FM606">
        <v>31.036704996026199</v>
      </c>
      <c r="FN606">
        <v>29.85</v>
      </c>
      <c r="FO606">
        <v>35.159999999999997</v>
      </c>
      <c r="FP606">
        <v>5.3099999999999952</v>
      </c>
      <c r="FQ606">
        <v>29.85</v>
      </c>
      <c r="FR606">
        <v>306.46004340368182</v>
      </c>
      <c r="FS606">
        <v>292.32049000000001</v>
      </c>
      <c r="FT606">
        <v>310.09985</v>
      </c>
      <c r="FU606">
        <v>17.77936</v>
      </c>
      <c r="FV606">
        <v>302.92660000000001</v>
      </c>
      <c r="FW606">
        <v>0.79227813822688187</v>
      </c>
      <c r="FX606">
        <v>0.78400000000000003</v>
      </c>
      <c r="FY606">
        <v>0.82379500000000005</v>
      </c>
      <c r="FZ606">
        <v>3.9795000000000018E-2</v>
      </c>
      <c r="GA606">
        <v>0.80029099999999997</v>
      </c>
      <c r="GB606">
        <v>12</v>
      </c>
      <c r="GC606">
        <v>42</v>
      </c>
    </row>
    <row r="607" spans="1:185" x14ac:dyDescent="0.3">
      <c r="A607" s="36" t="s">
        <v>2535</v>
      </c>
      <c r="B607">
        <v>-4.8414699999999998E-2</v>
      </c>
      <c r="C607">
        <v>1.8725400000000001</v>
      </c>
      <c r="D607">
        <v>1.3149999999999999</v>
      </c>
      <c r="E607">
        <v>-0.86450000000000005</v>
      </c>
      <c r="F607">
        <v>-0.1191</v>
      </c>
      <c r="G607">
        <v>0.98370000000000002</v>
      </c>
      <c r="H607">
        <v>-54.210559000000003</v>
      </c>
      <c r="I607">
        <v>5.0500000000000003E-2</v>
      </c>
      <c r="J607">
        <v>0.63</v>
      </c>
      <c r="K607">
        <v>0.18023</v>
      </c>
      <c r="L607">
        <v>-0.13733600000000001</v>
      </c>
      <c r="M607">
        <v>-9.6104999999999996E-2</v>
      </c>
      <c r="N607">
        <v>0.20641000000000001</v>
      </c>
      <c r="O607">
        <v>-0.22836000000000001</v>
      </c>
      <c r="P607">
        <v>-2.1950000000000001E-2</v>
      </c>
      <c r="Q607">
        <v>-0.12515999999999999</v>
      </c>
      <c r="R607">
        <v>3.7940000000000002E-2</v>
      </c>
      <c r="S607">
        <v>-0.13716</v>
      </c>
      <c r="T607">
        <v>-0.48131000000000002</v>
      </c>
      <c r="U607">
        <v>-0.43564999999999998</v>
      </c>
      <c r="V607">
        <v>1.9444766666666671</v>
      </c>
      <c r="W607">
        <v>1.92519</v>
      </c>
      <c r="X607">
        <v>0.17427666666666669</v>
      </c>
      <c r="Y607">
        <v>0.15825</v>
      </c>
      <c r="Z607">
        <v>4.1723333333333328E-2</v>
      </c>
      <c r="AA607">
        <v>4.8910000000000002E-2</v>
      </c>
      <c r="AB607">
        <v>46.85</v>
      </c>
      <c r="AC607">
        <v>-0.37280999999999997</v>
      </c>
      <c r="AD607">
        <v>1.9017200000000001</v>
      </c>
      <c r="AE607">
        <v>0.54708666666666661</v>
      </c>
      <c r="AF607">
        <v>0.53105999999999998</v>
      </c>
      <c r="AG607">
        <v>0.61528000000000005</v>
      </c>
      <c r="AH607">
        <v>4.2399999999999998E-3</v>
      </c>
      <c r="AI607">
        <v>441.1112</v>
      </c>
      <c r="AJ607">
        <v>338.4966</v>
      </c>
      <c r="AK607">
        <v>407.0872</v>
      </c>
      <c r="AL607">
        <v>577.74990000000003</v>
      </c>
      <c r="AM607">
        <v>224.43199999999999</v>
      </c>
      <c r="AN607">
        <v>308.7</v>
      </c>
      <c r="AO607">
        <v>94</v>
      </c>
      <c r="AP607">
        <v>251.8</v>
      </c>
      <c r="AQ607">
        <v>19.47</v>
      </c>
      <c r="AR607">
        <v>4.7</v>
      </c>
      <c r="AS607">
        <v>12.66</v>
      </c>
      <c r="AT607">
        <v>-7.6408127640275731</v>
      </c>
      <c r="AU607">
        <v>-2.36</v>
      </c>
      <c r="AV607">
        <v>-5.2808127640275728</v>
      </c>
      <c r="AW607">
        <v>1.2155</v>
      </c>
      <c r="AX607">
        <v>1.2155</v>
      </c>
      <c r="AY607">
        <v>1.2155</v>
      </c>
      <c r="AZ607">
        <v>0</v>
      </c>
      <c r="BA607">
        <v>1.2155</v>
      </c>
      <c r="BB607">
        <v>0.90349999999999997</v>
      </c>
      <c r="BC607">
        <v>0.90349999999999997</v>
      </c>
      <c r="BD607">
        <v>0.90349999999999997</v>
      </c>
      <c r="BE607">
        <v>0</v>
      </c>
      <c r="BF607">
        <v>0.90349999999999997</v>
      </c>
      <c r="BG607">
        <v>21.656400000000001</v>
      </c>
      <c r="BH607">
        <v>21.656400000000001</v>
      </c>
      <c r="BI607">
        <v>21.656400000000001</v>
      </c>
      <c r="BJ607">
        <v>0</v>
      </c>
      <c r="BK607">
        <v>21.656400000000001</v>
      </c>
      <c r="BL607">
        <v>4.3772000000000002</v>
      </c>
      <c r="BM607">
        <v>4.3772000000000002</v>
      </c>
      <c r="BN607">
        <v>4.3772000000000002</v>
      </c>
      <c r="BO607">
        <v>0</v>
      </c>
      <c r="BP607">
        <v>4.3772000000000002</v>
      </c>
      <c r="BQ607">
        <v>3.0400999999999998</v>
      </c>
      <c r="BR607">
        <v>3.0400999999999998</v>
      </c>
      <c r="BS607">
        <v>3.0400999999999998</v>
      </c>
      <c r="BT607">
        <v>0</v>
      </c>
      <c r="BU607">
        <v>3.0400999999999998</v>
      </c>
      <c r="BV607">
        <v>0.10730000000000001</v>
      </c>
      <c r="BW607">
        <v>0.10730000000000001</v>
      </c>
      <c r="BX607">
        <v>0.10730000000000001</v>
      </c>
      <c r="BY607">
        <v>0</v>
      </c>
      <c r="BZ607">
        <v>0.10730000000000001</v>
      </c>
      <c r="CA607">
        <v>-3.1474000000000002</v>
      </c>
      <c r="CB607">
        <v>-3.1474000000000002</v>
      </c>
      <c r="CC607">
        <v>-3.1474000000000002</v>
      </c>
      <c r="CD607">
        <v>0</v>
      </c>
      <c r="CE607">
        <v>-3.1474000000000002</v>
      </c>
      <c r="CF607">
        <v>56.9</v>
      </c>
      <c r="CG607">
        <v>56.9</v>
      </c>
      <c r="CH607">
        <v>56.9</v>
      </c>
      <c r="CI607">
        <v>0</v>
      </c>
      <c r="CJ607">
        <v>56.9</v>
      </c>
      <c r="CK607">
        <v>17.100000000000001</v>
      </c>
      <c r="CL607">
        <v>17.100000000000001</v>
      </c>
      <c r="CM607">
        <v>17.100000000000001</v>
      </c>
      <c r="CN607">
        <v>0</v>
      </c>
      <c r="CO607">
        <v>17.100000000000001</v>
      </c>
      <c r="CP607">
        <v>60.5</v>
      </c>
      <c r="CQ607">
        <v>60.5</v>
      </c>
      <c r="CR607">
        <v>60.5</v>
      </c>
      <c r="CS607">
        <v>0</v>
      </c>
      <c r="CT607">
        <v>60.5</v>
      </c>
      <c r="CU607">
        <v>12</v>
      </c>
      <c r="CV607">
        <v>12</v>
      </c>
      <c r="CW607">
        <v>12</v>
      </c>
      <c r="CX607">
        <v>0</v>
      </c>
      <c r="CY607">
        <v>12</v>
      </c>
      <c r="CZ607">
        <v>33.5</v>
      </c>
      <c r="DA607">
        <v>33.5</v>
      </c>
      <c r="DB607">
        <v>33.5</v>
      </c>
      <c r="DC607">
        <v>0</v>
      </c>
      <c r="DD607">
        <v>33.5</v>
      </c>
      <c r="DE607">
        <v>5</v>
      </c>
      <c r="DF607">
        <v>5</v>
      </c>
      <c r="DG607">
        <v>5</v>
      </c>
      <c r="DH607">
        <v>0</v>
      </c>
      <c r="DI607">
        <v>5</v>
      </c>
      <c r="DJ607">
        <v>0.2259729944400318</v>
      </c>
      <c r="DK607">
        <v>0.2259729944400318</v>
      </c>
      <c r="DL607">
        <v>0.2259729944400318</v>
      </c>
      <c r="DM607">
        <v>0</v>
      </c>
      <c r="DN607">
        <v>0.2259729944400318</v>
      </c>
      <c r="DO607">
        <v>4.3710019999999998</v>
      </c>
      <c r="DP607">
        <v>4.3710019999999998</v>
      </c>
      <c r="DQ607">
        <v>4.3710019999999998</v>
      </c>
      <c r="DR607">
        <v>0</v>
      </c>
      <c r="DS607">
        <v>4.3710019999999998</v>
      </c>
      <c r="DT607">
        <v>6.1865699999999997</v>
      </c>
      <c r="DU607">
        <v>6.1865699999999997</v>
      </c>
      <c r="DV607">
        <v>6.1865699999999997</v>
      </c>
      <c r="DW607">
        <v>0</v>
      </c>
      <c r="DX607">
        <v>6.1865699999999997</v>
      </c>
      <c r="DY607">
        <v>4.3710019999999998</v>
      </c>
      <c r="DZ607">
        <v>4.3710019999999998</v>
      </c>
      <c r="EA607">
        <v>4.3710019999999998</v>
      </c>
      <c r="EB607">
        <v>0</v>
      </c>
      <c r="EC607">
        <v>4.3710019999999998</v>
      </c>
      <c r="ED607">
        <v>6.6291409999999997</v>
      </c>
      <c r="EE607">
        <v>6.6291409999999997</v>
      </c>
      <c r="EF607">
        <v>6.6291409999999997</v>
      </c>
      <c r="EG607">
        <v>0</v>
      </c>
      <c r="EH607">
        <v>6.6291409999999997</v>
      </c>
      <c r="EI607">
        <v>7.3435810000000004</v>
      </c>
      <c r="EJ607">
        <v>7.3435810000000004</v>
      </c>
      <c r="EK607">
        <v>7.3435810000000004</v>
      </c>
      <c r="EL607">
        <v>0</v>
      </c>
      <c r="EM607">
        <v>7.3435810000000004</v>
      </c>
      <c r="EN607">
        <v>24.909099999999999</v>
      </c>
      <c r="EO607">
        <v>24.909099999999999</v>
      </c>
      <c r="EP607">
        <v>24.909099999999999</v>
      </c>
      <c r="EQ607">
        <v>0</v>
      </c>
      <c r="ER607">
        <v>24.909099999999999</v>
      </c>
      <c r="ES607">
        <v>9.1005199999999995</v>
      </c>
      <c r="ET607">
        <v>9.1005199999999995</v>
      </c>
      <c r="EU607">
        <v>9.1005199999999995</v>
      </c>
      <c r="EV607">
        <v>0</v>
      </c>
      <c r="EW607">
        <v>9.1005199999999995</v>
      </c>
      <c r="EX607">
        <v>15.808579999999999</v>
      </c>
      <c r="EY607">
        <v>15.808579999999999</v>
      </c>
      <c r="EZ607">
        <v>15.808579999999999</v>
      </c>
      <c r="FA607">
        <v>0</v>
      </c>
      <c r="FB607">
        <v>15.808579999999999</v>
      </c>
      <c r="FC607">
        <v>0.55802105278249958</v>
      </c>
      <c r="FD607">
        <v>0.55802105278249958</v>
      </c>
      <c r="FE607">
        <v>0.55802105278249958</v>
      </c>
      <c r="FF607">
        <v>0</v>
      </c>
      <c r="FG607">
        <v>0.55802105278249958</v>
      </c>
      <c r="FH607">
        <v>1.7371073301305859</v>
      </c>
      <c r="FI607">
        <v>1.7371073301305859</v>
      </c>
      <c r="FJ607">
        <v>1.7371073301305859</v>
      </c>
      <c r="FK607">
        <v>0</v>
      </c>
      <c r="FL607">
        <v>1.7371073301305859</v>
      </c>
      <c r="FM607">
        <v>37.4</v>
      </c>
      <c r="FN607">
        <v>37.4</v>
      </c>
      <c r="FO607">
        <v>37.4</v>
      </c>
      <c r="FP607">
        <v>0</v>
      </c>
      <c r="FQ607">
        <v>37.4</v>
      </c>
      <c r="FR607">
        <v>314.56164999999999</v>
      </c>
      <c r="FS607">
        <v>314.56164999999999</v>
      </c>
      <c r="FT607">
        <v>314.56164999999999</v>
      </c>
      <c r="FU607">
        <v>0</v>
      </c>
      <c r="FV607">
        <v>314.56164999999999</v>
      </c>
      <c r="FW607">
        <v>0.79189699999999996</v>
      </c>
      <c r="FX607">
        <v>0.79189699999999996</v>
      </c>
      <c r="FY607">
        <v>0.79189699999999996</v>
      </c>
      <c r="FZ607">
        <v>0</v>
      </c>
      <c r="GA607">
        <v>0.79189699999999996</v>
      </c>
      <c r="GB607">
        <v>1</v>
      </c>
      <c r="GC607">
        <v>1</v>
      </c>
    </row>
    <row r="608" spans="1:185" x14ac:dyDescent="0.3">
      <c r="A608" s="36" t="s">
        <v>2538</v>
      </c>
      <c r="B608">
        <v>-6.4425905368767578E-2</v>
      </c>
      <c r="C608">
        <v>1.798946442581131</v>
      </c>
      <c r="D608">
        <v>1.7082983414649491</v>
      </c>
      <c r="E608">
        <v>-0.75540692752831096</v>
      </c>
      <c r="F608">
        <v>-0.63772885605572416</v>
      </c>
      <c r="G608">
        <v>1.3931291493430189</v>
      </c>
      <c r="H608">
        <v>-54.199604931412317</v>
      </c>
      <c r="I608">
        <v>6.3735689237332027E-2</v>
      </c>
      <c r="J608">
        <v>0.71378899561646247</v>
      </c>
      <c r="K608">
        <v>0.2869919572112633</v>
      </c>
      <c r="L608">
        <v>-6.5701739637525222E-2</v>
      </c>
      <c r="M608">
        <v>7.0540558760544367E-2</v>
      </c>
      <c r="N608">
        <v>0.26057160693483639</v>
      </c>
      <c r="O608">
        <v>-0.2255714751131962</v>
      </c>
      <c r="P608">
        <v>3.5000131821640253E-2</v>
      </c>
      <c r="Q608">
        <v>-9.5281508011951593E-2</v>
      </c>
      <c r="R608">
        <v>1.7424646567822371E-2</v>
      </c>
      <c r="S608">
        <v>0.77185500648698158</v>
      </c>
      <c r="T608">
        <v>-0.51526978625705189</v>
      </c>
      <c r="U608">
        <v>-0.50771001115347059</v>
      </c>
      <c r="V608">
        <v>1.9662217717201971</v>
      </c>
      <c r="W608">
        <v>1.959196353866473</v>
      </c>
      <c r="X608">
        <v>0.1972327435447431</v>
      </c>
      <c r="Y608">
        <v>0.19534545620506319</v>
      </c>
      <c r="Z608">
        <v>2.74446046816979E-2</v>
      </c>
      <c r="AA608">
        <v>3.422415154058292E-2</v>
      </c>
      <c r="AB608">
        <v>50.81940379684572</v>
      </c>
      <c r="AC608">
        <v>-0.37171554832924808</v>
      </c>
      <c r="AD608">
        <v>1.9465421084055801</v>
      </c>
      <c r="AE608">
        <v>0.56894829187399132</v>
      </c>
      <c r="AF608">
        <v>0.56706100453431141</v>
      </c>
      <c r="AG608">
        <v>0.78236276377000558</v>
      </c>
      <c r="AH608">
        <v>5.0300707309639458E-3</v>
      </c>
      <c r="AI608">
        <v>313.67376709358331</v>
      </c>
      <c r="AJ608">
        <v>262.78910760213182</v>
      </c>
      <c r="AK608">
        <v>317.6377855048778</v>
      </c>
      <c r="AL608">
        <v>360.59441902461208</v>
      </c>
      <c r="AM608">
        <v>178.40652694437139</v>
      </c>
      <c r="AN608">
        <v>249.9675579087357</v>
      </c>
      <c r="AO608">
        <v>97.401143701661468</v>
      </c>
      <c r="AP608">
        <v>199.4723742281746</v>
      </c>
      <c r="AQ608">
        <v>17.959325651296009</v>
      </c>
      <c r="AR608">
        <v>3.515823178496674</v>
      </c>
      <c r="AS608">
        <v>11.84131319977198</v>
      </c>
      <c r="AT608">
        <v>-9.1218719487699271</v>
      </c>
      <c r="AU608">
        <v>-5.9459405034219017</v>
      </c>
      <c r="AV608">
        <v>-3.1759314453480272</v>
      </c>
      <c r="AW608">
        <v>1.2915922838599629</v>
      </c>
      <c r="AX608">
        <v>1.0451999999999999</v>
      </c>
      <c r="AY608">
        <v>1.3284</v>
      </c>
      <c r="AZ608">
        <v>0.28320000000000012</v>
      </c>
      <c r="BA608">
        <v>1.3284</v>
      </c>
      <c r="BB608">
        <v>0.93790154144333371</v>
      </c>
      <c r="BC608">
        <v>0.90469999999999995</v>
      </c>
      <c r="BD608">
        <v>0.95579999999999998</v>
      </c>
      <c r="BE608">
        <v>5.1100000000000027E-2</v>
      </c>
      <c r="BF608">
        <v>0.90469999999999995</v>
      </c>
      <c r="BG608">
        <v>17.188121146366711</v>
      </c>
      <c r="BH608">
        <v>14.3606</v>
      </c>
      <c r="BI608">
        <v>21.582699999999999</v>
      </c>
      <c r="BJ608">
        <v>7.2220999999999993</v>
      </c>
      <c r="BK608">
        <v>21.582699999999999</v>
      </c>
      <c r="BL608">
        <v>3.6192538414191988</v>
      </c>
      <c r="BM608">
        <v>1.5116000000000001</v>
      </c>
      <c r="BN608">
        <v>4.2868000000000004</v>
      </c>
      <c r="BO608">
        <v>2.7751999999999999</v>
      </c>
      <c r="BP608">
        <v>4.2868000000000004</v>
      </c>
      <c r="BQ608">
        <v>1.746389813275194</v>
      </c>
      <c r="BR608">
        <v>0.82</v>
      </c>
      <c r="BS608">
        <v>2.0005999999999999</v>
      </c>
      <c r="BT608">
        <v>1.1806000000000001</v>
      </c>
      <c r="BU608">
        <v>2.0005999999999999</v>
      </c>
      <c r="BV608">
        <v>1.1906943993319901</v>
      </c>
      <c r="BW608">
        <v>0.38890000000000002</v>
      </c>
      <c r="BX608">
        <v>1.4869000000000001</v>
      </c>
      <c r="BY608">
        <v>1.0980000000000001</v>
      </c>
      <c r="BZ608">
        <v>1.4869000000000001</v>
      </c>
      <c r="CA608">
        <v>-2.9370846245755819</v>
      </c>
      <c r="CB608">
        <v>-3.4876</v>
      </c>
      <c r="CC608">
        <v>-1.2089000000000001</v>
      </c>
      <c r="CD608">
        <v>2.2787000000000002</v>
      </c>
      <c r="CE608">
        <v>-3.4876</v>
      </c>
      <c r="CF608">
        <v>50.495183680561148</v>
      </c>
      <c r="CG608">
        <v>47.5</v>
      </c>
      <c r="CH608">
        <v>71.599999999999994</v>
      </c>
      <c r="CI608">
        <v>24.099999999999991</v>
      </c>
      <c r="CJ608">
        <v>47.5</v>
      </c>
      <c r="CK608">
        <v>15.09134805294193</v>
      </c>
      <c r="CL608">
        <v>14.2</v>
      </c>
      <c r="CM608">
        <v>24.7</v>
      </c>
      <c r="CN608">
        <v>10.5</v>
      </c>
      <c r="CO608">
        <v>14.7</v>
      </c>
      <c r="CP608">
        <v>27.131930422566182</v>
      </c>
      <c r="CQ608">
        <v>24.4</v>
      </c>
      <c r="CR608">
        <v>28.8</v>
      </c>
      <c r="CS608">
        <v>4.4000000000000021</v>
      </c>
      <c r="CT608">
        <v>28</v>
      </c>
      <c r="CU608">
        <v>10.46604320129051</v>
      </c>
      <c r="CV608">
        <v>9.6</v>
      </c>
      <c r="CW608">
        <v>11.1</v>
      </c>
      <c r="CX608">
        <v>1.5</v>
      </c>
      <c r="CY608">
        <v>9.9</v>
      </c>
      <c r="CZ608">
        <v>69.935344878111792</v>
      </c>
      <c r="DA608">
        <v>60.6</v>
      </c>
      <c r="DB608">
        <v>75.3</v>
      </c>
      <c r="DC608">
        <v>14.7</v>
      </c>
      <c r="DD608">
        <v>71</v>
      </c>
      <c r="DE608">
        <v>4.5898320087669608</v>
      </c>
      <c r="DF608">
        <v>3.6</v>
      </c>
      <c r="DG608">
        <v>14.1</v>
      </c>
      <c r="DH608">
        <v>10.5</v>
      </c>
      <c r="DI608">
        <v>3.9</v>
      </c>
      <c r="DJ608">
        <v>0.25347374641954551</v>
      </c>
      <c r="DK608">
        <v>0.23456790123456789</v>
      </c>
      <c r="DL608">
        <v>0.40292628024760818</v>
      </c>
      <c r="DM608">
        <v>0.16835837901304029</v>
      </c>
      <c r="DN608">
        <v>0.23456790123456789</v>
      </c>
      <c r="DO608">
        <v>3.3284021537999782</v>
      </c>
      <c r="DP608">
        <v>3.092301</v>
      </c>
      <c r="DQ608">
        <v>3.4012069999999999</v>
      </c>
      <c r="DR608">
        <v>0.3089059999999999</v>
      </c>
      <c r="DS608">
        <v>3.1387209999999999</v>
      </c>
      <c r="DT608">
        <v>6.3261961140337277</v>
      </c>
      <c r="DU608">
        <v>5.8446109999999996</v>
      </c>
      <c r="DV608">
        <v>6.3891080000000002</v>
      </c>
      <c r="DW608">
        <v>0.54449700000000067</v>
      </c>
      <c r="DX608">
        <v>6.0544339999999996</v>
      </c>
      <c r="DY608">
        <v>3.3307664936051729</v>
      </c>
      <c r="DZ608">
        <v>3.18431</v>
      </c>
      <c r="EA608">
        <v>3.4012069999999999</v>
      </c>
      <c r="EB608">
        <v>0.2168969999999999</v>
      </c>
      <c r="EC608">
        <v>3.3241179999999999</v>
      </c>
      <c r="ED608">
        <v>6.7080815049288738</v>
      </c>
      <c r="EE608">
        <v>5.870374</v>
      </c>
      <c r="EF608">
        <v>6.7847299999999997</v>
      </c>
      <c r="EG608">
        <v>0.91435599999999972</v>
      </c>
      <c r="EH608">
        <v>6.3912120000000003</v>
      </c>
      <c r="EI608">
        <v>7.7057957532749262</v>
      </c>
      <c r="EJ608">
        <v>5.7953950000000001</v>
      </c>
      <c r="EK608">
        <v>7.8011949999999999</v>
      </c>
      <c r="EL608">
        <v>2.0057999999999998</v>
      </c>
      <c r="EM608">
        <v>7.6346449999999999</v>
      </c>
      <c r="EN608">
        <v>19.938736817001221</v>
      </c>
      <c r="EO608">
        <v>15.174049999999999</v>
      </c>
      <c r="EP608">
        <v>27.256209999999999</v>
      </c>
      <c r="EQ608">
        <v>12.08216</v>
      </c>
      <c r="ER608">
        <v>16.89499</v>
      </c>
      <c r="ES608">
        <v>6.1015167733483162</v>
      </c>
      <c r="ET608">
        <v>5.8498000000000001</v>
      </c>
      <c r="EU608">
        <v>7.7404500000000001</v>
      </c>
      <c r="EV608">
        <v>1.8906499999999999</v>
      </c>
      <c r="EW608">
        <v>5.9870599999999996</v>
      </c>
      <c r="EX608">
        <v>13.8372200436529</v>
      </c>
      <c r="EY608">
        <v>7.4336000000000002</v>
      </c>
      <c r="EZ608">
        <v>19.885439999999999</v>
      </c>
      <c r="FA608">
        <v>12.451840000000001</v>
      </c>
      <c r="FB608">
        <v>10.90793</v>
      </c>
      <c r="FC608">
        <v>0.5351775892131323</v>
      </c>
      <c r="FD608">
        <v>0.40728816334418599</v>
      </c>
      <c r="FE608">
        <v>0.73158660414480225</v>
      </c>
      <c r="FF608">
        <v>0.32429844080061621</v>
      </c>
      <c r="FG608">
        <v>0.45348008256321748</v>
      </c>
      <c r="FH608">
        <v>2.27944977111851</v>
      </c>
      <c r="FI608">
        <v>0.96035760194820718</v>
      </c>
      <c r="FJ608">
        <v>3.0352200075216249</v>
      </c>
      <c r="FK608">
        <v>2.0748624055734179</v>
      </c>
      <c r="FL608">
        <v>1.8219176022956181</v>
      </c>
      <c r="FM608">
        <v>29.468644715322831</v>
      </c>
      <c r="FN608">
        <v>29.23</v>
      </c>
      <c r="FO608">
        <v>32.840000000000003</v>
      </c>
      <c r="FP608">
        <v>3.610000000000003</v>
      </c>
      <c r="FQ608">
        <v>29.6</v>
      </c>
      <c r="FR608">
        <v>276.83316034378129</v>
      </c>
      <c r="FS608">
        <v>267.03838999999999</v>
      </c>
      <c r="FT608">
        <v>277.98588999999998</v>
      </c>
      <c r="FU608">
        <v>10.947499999999989</v>
      </c>
      <c r="FV608">
        <v>274.14111000000003</v>
      </c>
      <c r="FW608">
        <v>0.81350036179229301</v>
      </c>
      <c r="FX608">
        <v>0.81052500000000005</v>
      </c>
      <c r="FY608">
        <v>0.83767400000000003</v>
      </c>
      <c r="FZ608">
        <v>2.7148999999999979E-2</v>
      </c>
      <c r="GA608">
        <v>0.81988499999999997</v>
      </c>
      <c r="GB608">
        <v>9</v>
      </c>
      <c r="GC608">
        <v>14</v>
      </c>
    </row>
    <row r="609" spans="1:185" x14ac:dyDescent="0.3">
      <c r="A609" s="36" t="s">
        <v>2544</v>
      </c>
      <c r="B609">
        <v>-5.5476741735051113E-2</v>
      </c>
      <c r="C609">
        <v>1.7404194243097599</v>
      </c>
      <c r="D609">
        <v>2.121690336640262</v>
      </c>
      <c r="E609">
        <v>-0.86740427092797612</v>
      </c>
      <c r="F609">
        <v>-0.86489743606637426</v>
      </c>
      <c r="G609">
        <v>1.7322896787838089</v>
      </c>
      <c r="H609">
        <v>-54.154173204207908</v>
      </c>
      <c r="I609">
        <v>3.8034575796810181E-3</v>
      </c>
      <c r="J609">
        <v>0.1730142616693861</v>
      </c>
      <c r="K609">
        <v>0.36095355161647869</v>
      </c>
      <c r="L609">
        <v>0.2588855919820493</v>
      </c>
      <c r="M609">
        <v>0.19858086079017501</v>
      </c>
      <c r="N609">
        <v>0.21991012041427099</v>
      </c>
      <c r="O609">
        <v>-0.18756136582651289</v>
      </c>
      <c r="P609">
        <v>3.2348754587758093E-2</v>
      </c>
      <c r="Q609">
        <v>-7.7606907028916303E-2</v>
      </c>
      <c r="R609">
        <v>1.36918413797856E-2</v>
      </c>
      <c r="S609">
        <v>1.3353382690548119</v>
      </c>
      <c r="T609">
        <v>-0.65092370354650708</v>
      </c>
      <c r="U609">
        <v>-0.64681391853134895</v>
      </c>
      <c r="V609">
        <v>1.96761227971663</v>
      </c>
      <c r="W609">
        <v>1.966656114337036</v>
      </c>
      <c r="X609">
        <v>0.2417750656797186</v>
      </c>
      <c r="Y609">
        <v>0.2396806532101533</v>
      </c>
      <c r="Z609">
        <v>9.2014574811073474E-2</v>
      </c>
      <c r="AA609">
        <v>9.2701147173850695E-2</v>
      </c>
      <c r="AB609">
        <v>51.965243187145767</v>
      </c>
      <c r="AC609">
        <v>-0.35539683926822491</v>
      </c>
      <c r="AD609">
        <v>1.928190038774164</v>
      </c>
      <c r="AE609">
        <v>0.59717190494794348</v>
      </c>
      <c r="AF609">
        <v>0.59507749247837816</v>
      </c>
      <c r="AG609">
        <v>1.07923656761523</v>
      </c>
      <c r="AH609">
        <v>1.315124125606938E-2</v>
      </c>
      <c r="AI609">
        <v>195.4084619066131</v>
      </c>
      <c r="AJ609">
        <v>178.94561201341779</v>
      </c>
      <c r="AK609">
        <v>187.82570331234709</v>
      </c>
      <c r="AL609">
        <v>219.4539854703396</v>
      </c>
      <c r="AM609">
        <v>266.5413109582683</v>
      </c>
      <c r="AN609">
        <v>404.35108899647781</v>
      </c>
      <c r="AO609">
        <v>108.4053708360228</v>
      </c>
      <c r="AP609">
        <v>306.2187643804545</v>
      </c>
      <c r="AQ609">
        <v>18.946239159805589</v>
      </c>
      <c r="AR609">
        <v>3.5866237952260338</v>
      </c>
      <c r="AS609">
        <v>13.041716238789061</v>
      </c>
      <c r="AT609">
        <v>-9.3843603825739503</v>
      </c>
      <c r="AU609">
        <v>-4.919477373514165</v>
      </c>
      <c r="AV609">
        <v>-4.4648830090597853</v>
      </c>
      <c r="AW609">
        <v>1.18079389024629</v>
      </c>
      <c r="AX609">
        <v>0.87739999999999996</v>
      </c>
      <c r="AY609">
        <v>1.2022999999999999</v>
      </c>
      <c r="AZ609">
        <v>0.32490000000000002</v>
      </c>
      <c r="BA609">
        <v>0.87739999999999996</v>
      </c>
      <c r="BB609">
        <v>0.88463239528340876</v>
      </c>
      <c r="BC609">
        <v>0.86619999999999997</v>
      </c>
      <c r="BD609">
        <v>0.89870000000000005</v>
      </c>
      <c r="BE609">
        <v>3.2500000000000077E-2</v>
      </c>
      <c r="BF609">
        <v>0.88039999999999996</v>
      </c>
      <c r="BG609">
        <v>23.962164775420462</v>
      </c>
      <c r="BH609">
        <v>22.000499999999999</v>
      </c>
      <c r="BI609">
        <v>25.998999999999999</v>
      </c>
      <c r="BJ609">
        <v>3.9984999999999999</v>
      </c>
      <c r="BK609">
        <v>23.965699999999998</v>
      </c>
      <c r="BL609">
        <v>1.2669507440076799</v>
      </c>
      <c r="BM609">
        <v>0.96860000000000002</v>
      </c>
      <c r="BN609">
        <v>3.4342999999999999</v>
      </c>
      <c r="BO609">
        <v>2.4657</v>
      </c>
      <c r="BP609">
        <v>2.2841</v>
      </c>
      <c r="BQ609">
        <v>0.68328639849255324</v>
      </c>
      <c r="BR609">
        <v>0.39989999999999998</v>
      </c>
      <c r="BS609">
        <v>2.7214999999999998</v>
      </c>
      <c r="BT609">
        <v>2.3216000000000001</v>
      </c>
      <c r="BU609">
        <v>1.7064999999999999</v>
      </c>
      <c r="BV609">
        <v>0.24724943414269929</v>
      </c>
      <c r="BW609">
        <v>-0.77539999999999998</v>
      </c>
      <c r="BX609">
        <v>0.39100000000000001</v>
      </c>
      <c r="BY609">
        <v>1.1664000000000001</v>
      </c>
      <c r="BZ609">
        <v>-0.20169999999999999</v>
      </c>
      <c r="CA609">
        <v>-0.93052380442471128</v>
      </c>
      <c r="CB609">
        <v>-1.946</v>
      </c>
      <c r="CC609">
        <v>-0.79090000000000005</v>
      </c>
      <c r="CD609">
        <v>1.1551</v>
      </c>
      <c r="CE609">
        <v>-1.5047999999999999</v>
      </c>
      <c r="CF609">
        <v>98.132324616023354</v>
      </c>
      <c r="CG609">
        <v>70</v>
      </c>
      <c r="CH609">
        <v>99</v>
      </c>
      <c r="CI609">
        <v>29</v>
      </c>
      <c r="CJ609">
        <v>70</v>
      </c>
      <c r="CK609">
        <v>25.897186331331859</v>
      </c>
      <c r="CL609">
        <v>21.1</v>
      </c>
      <c r="CM609">
        <v>27.2</v>
      </c>
      <c r="CN609">
        <v>6.0999999999999979</v>
      </c>
      <c r="CO609">
        <v>21.1</v>
      </c>
      <c r="CP609">
        <v>95.410174716914412</v>
      </c>
      <c r="CQ609">
        <v>89.2</v>
      </c>
      <c r="CR609">
        <v>95.7</v>
      </c>
      <c r="CS609">
        <v>6.5</v>
      </c>
      <c r="CT609">
        <v>89.2</v>
      </c>
      <c r="CU609">
        <v>22.674908532788571</v>
      </c>
      <c r="CV609">
        <v>15.3</v>
      </c>
      <c r="CW609">
        <v>23.3</v>
      </c>
      <c r="CX609">
        <v>8</v>
      </c>
      <c r="CY609">
        <v>15.3</v>
      </c>
      <c r="CZ609">
        <v>11.919415757097591</v>
      </c>
      <c r="DA609">
        <v>11.5</v>
      </c>
      <c r="DB609">
        <v>20.399999999999999</v>
      </c>
      <c r="DC609">
        <v>8.8999999999999986</v>
      </c>
      <c r="DD609">
        <v>20.399999999999999</v>
      </c>
      <c r="DE609">
        <v>2.7627705044573529</v>
      </c>
      <c r="DF609">
        <v>1.9</v>
      </c>
      <c r="DG609">
        <v>8.3000000000000007</v>
      </c>
      <c r="DH609">
        <v>6.4</v>
      </c>
      <c r="DI609">
        <v>4.8</v>
      </c>
      <c r="DJ609">
        <v>0.32051876508334898</v>
      </c>
      <c r="DK609">
        <v>0.21071643588199879</v>
      </c>
      <c r="DL609">
        <v>0.32405891980360058</v>
      </c>
      <c r="DM609">
        <v>0.1133424839216018</v>
      </c>
      <c r="DN609">
        <v>0.21071643588199879</v>
      </c>
      <c r="DO609">
        <v>4.5968206276214971</v>
      </c>
      <c r="DP609">
        <v>4.523784</v>
      </c>
      <c r="DQ609">
        <v>4.6174340000000003</v>
      </c>
      <c r="DR609">
        <v>9.3650000000000233E-2</v>
      </c>
      <c r="DS609">
        <v>4.6174340000000003</v>
      </c>
      <c r="DT609">
        <v>5.2373844880557554</v>
      </c>
      <c r="DU609">
        <v>5.1966210000000004</v>
      </c>
      <c r="DV609">
        <v>5.6483109999999996</v>
      </c>
      <c r="DW609">
        <v>0.45168999999999931</v>
      </c>
      <c r="DX609">
        <v>5.6483109999999996</v>
      </c>
      <c r="DY609">
        <v>4.5968206355359253</v>
      </c>
      <c r="DZ609">
        <v>4.523784</v>
      </c>
      <c r="EA609">
        <v>4.6574790000000004</v>
      </c>
      <c r="EB609">
        <v>0.13369500000000031</v>
      </c>
      <c r="EC609">
        <v>4.6574790000000004</v>
      </c>
      <c r="ED609">
        <v>5.2698125601026309</v>
      </c>
      <c r="EE609">
        <v>5.1966210000000004</v>
      </c>
      <c r="EF609">
        <v>5.7513370000000004</v>
      </c>
      <c r="EG609">
        <v>0.55471599999999999</v>
      </c>
      <c r="EH609">
        <v>5.7314309999999997</v>
      </c>
      <c r="EI609">
        <v>7.6796212955175616</v>
      </c>
      <c r="EJ609">
        <v>7.6772419999999997</v>
      </c>
      <c r="EK609">
        <v>7.7605050000000002</v>
      </c>
      <c r="EL609">
        <v>8.3263000000000531E-2</v>
      </c>
      <c r="EM609">
        <v>7.7605050000000002</v>
      </c>
      <c r="EN609">
        <v>31.562072477838019</v>
      </c>
      <c r="EO609">
        <v>30.67775</v>
      </c>
      <c r="EP609">
        <v>31.61225</v>
      </c>
      <c r="EQ609">
        <v>0.93449999999999989</v>
      </c>
      <c r="ER609">
        <v>30.67775</v>
      </c>
      <c r="ES609">
        <v>19.025091966967238</v>
      </c>
      <c r="ET609">
        <v>11.115600000000001</v>
      </c>
      <c r="EU609">
        <v>19.51239</v>
      </c>
      <c r="EV609">
        <v>8.3967899999999993</v>
      </c>
      <c r="EW609">
        <v>11.115600000000001</v>
      </c>
      <c r="EX609">
        <v>12.536980510870791</v>
      </c>
      <c r="EY609">
        <v>11.688000000000001</v>
      </c>
      <c r="EZ609">
        <v>19.562149999999999</v>
      </c>
      <c r="FA609">
        <v>7.8741499999999984</v>
      </c>
      <c r="FB609">
        <v>19.562149999999999</v>
      </c>
      <c r="FC609">
        <v>0.59637656019583951</v>
      </c>
      <c r="FD609">
        <v>0.57966697314932281</v>
      </c>
      <c r="FE609">
        <v>0.59732468228405533</v>
      </c>
      <c r="FF609">
        <v>1.7657709134732521E-2</v>
      </c>
      <c r="FG609">
        <v>0.57966697314932281</v>
      </c>
      <c r="FH609">
        <v>0.6591821545694756</v>
      </c>
      <c r="FI609">
        <v>0.59900401744737575</v>
      </c>
      <c r="FJ609">
        <v>1.759882507466983</v>
      </c>
      <c r="FK609">
        <v>1.160878490019607</v>
      </c>
      <c r="FL609">
        <v>1.759882507466983</v>
      </c>
      <c r="FM609">
        <v>30.476980018687861</v>
      </c>
      <c r="FN609">
        <v>30.3</v>
      </c>
      <c r="FO609">
        <v>37.76</v>
      </c>
      <c r="FP609">
        <v>7.4599999999999973</v>
      </c>
      <c r="FQ609">
        <v>37.76</v>
      </c>
      <c r="FR609">
        <v>364.37024585191358</v>
      </c>
      <c r="FS609">
        <v>363.70542</v>
      </c>
      <c r="FT609">
        <v>371.91492</v>
      </c>
      <c r="FU609">
        <v>8.2094999999999914</v>
      </c>
      <c r="FV609">
        <v>371.91492</v>
      </c>
      <c r="FW609">
        <v>0.83451604356697873</v>
      </c>
      <c r="FX609">
        <v>0.817689</v>
      </c>
      <c r="FY609">
        <v>0.83584999999999998</v>
      </c>
      <c r="FZ609">
        <v>1.8160999999999979E-2</v>
      </c>
      <c r="GA609">
        <v>0.817689</v>
      </c>
      <c r="GB609">
        <v>4</v>
      </c>
      <c r="GC609">
        <v>8</v>
      </c>
    </row>
    <row r="610" spans="1:185" x14ac:dyDescent="0.3">
      <c r="A610" s="36" t="s">
        <v>2588</v>
      </c>
      <c r="B610">
        <v>-2.4834318977914788E-2</v>
      </c>
      <c r="C610">
        <v>1.984232711421523</v>
      </c>
      <c r="D610">
        <v>2.0184552426497051</v>
      </c>
      <c r="E610">
        <v>-0.9418588660263254</v>
      </c>
      <c r="F610">
        <v>-0.69996321844308684</v>
      </c>
      <c r="G610">
        <v>1.6418241114248371</v>
      </c>
      <c r="H610">
        <v>-54.075672151780331</v>
      </c>
      <c r="I610">
        <v>0.1666655879258972</v>
      </c>
      <c r="J610">
        <v>3.1326952791009138E-2</v>
      </c>
      <c r="K610">
        <v>0.3978349856449549</v>
      </c>
      <c r="L610">
        <v>0.32734093086669952</v>
      </c>
      <c r="M610">
        <v>0.34031740033957358</v>
      </c>
      <c r="N610">
        <v>0.21268954182292049</v>
      </c>
      <c r="O610">
        <v>-0.23576677979837121</v>
      </c>
      <c r="P610">
        <v>-2.3077237975450599E-2</v>
      </c>
      <c r="Q610">
        <v>-0.1294210229594483</v>
      </c>
      <c r="R610">
        <v>3.9376937520018397E-2</v>
      </c>
      <c r="S610">
        <v>1.5724707426508251</v>
      </c>
      <c r="T610">
        <v>-0.74597328340335323</v>
      </c>
      <c r="U610">
        <v>-0.72810871114308051</v>
      </c>
      <c r="V610">
        <v>1.966161674603542</v>
      </c>
      <c r="W610">
        <v>1.964973612106194</v>
      </c>
      <c r="X610">
        <v>0.17182506470873349</v>
      </c>
      <c r="Y610">
        <v>0.16267824288295621</v>
      </c>
      <c r="Z610">
        <v>8.7433313149147707E-2</v>
      </c>
      <c r="AA610">
        <v>9.9935956044060553E-2</v>
      </c>
      <c r="AB610">
        <v>67.549993445933268</v>
      </c>
      <c r="AC610">
        <v>-0.45515106886125217</v>
      </c>
      <c r="AD610">
        <v>1.9653243209830651</v>
      </c>
      <c r="AE610">
        <v>0.62697613356998572</v>
      </c>
      <c r="AF610">
        <v>0.53297262882107632</v>
      </c>
      <c r="AG610">
        <v>0.79896229640466454</v>
      </c>
      <c r="AH610">
        <v>2.185643993896021E-2</v>
      </c>
      <c r="AI610">
        <v>129.74980259657909</v>
      </c>
      <c r="AJ610">
        <v>28.77455797381706</v>
      </c>
      <c r="AK610">
        <v>50.276149368141851</v>
      </c>
      <c r="AL610">
        <v>310.19878762813198</v>
      </c>
      <c r="AM610">
        <v>378.24935017000757</v>
      </c>
      <c r="AN610">
        <v>512.00784965306843</v>
      </c>
      <c r="AO610">
        <v>177.27016770236571</v>
      </c>
      <c r="AP610">
        <v>442.11480052602337</v>
      </c>
      <c r="AQ610">
        <v>20.788873474128309</v>
      </c>
      <c r="AR610">
        <v>5.5771987562032841</v>
      </c>
      <c r="AS610">
        <v>12.435346326649389</v>
      </c>
      <c r="AT610">
        <v>-17.464114038533101</v>
      </c>
      <c r="AU610">
        <v>-9.5173931332840418</v>
      </c>
      <c r="AV610">
        <v>-7.9467209052490579</v>
      </c>
      <c r="AW610">
        <v>1.6879071397558301</v>
      </c>
      <c r="AX610">
        <v>1.0408999999999999</v>
      </c>
      <c r="AY610">
        <v>2.2846000000000002</v>
      </c>
      <c r="AZ610">
        <v>1.2437</v>
      </c>
      <c r="BA610">
        <v>1.0408999999999999</v>
      </c>
      <c r="BB610">
        <v>0.95462880503675718</v>
      </c>
      <c r="BC610">
        <v>0.93440000000000001</v>
      </c>
      <c r="BD610">
        <v>0.96930000000000005</v>
      </c>
      <c r="BE610">
        <v>3.4900000000000042E-2</v>
      </c>
      <c r="BF610">
        <v>0.96819999999999995</v>
      </c>
      <c r="BG610">
        <v>14.19627941891388</v>
      </c>
      <c r="BH610">
        <v>11.0722</v>
      </c>
      <c r="BI610">
        <v>17.2775</v>
      </c>
      <c r="BJ610">
        <v>6.2052999999999994</v>
      </c>
      <c r="BK610">
        <v>11.835000000000001</v>
      </c>
      <c r="BL610">
        <v>9.8120609548288691</v>
      </c>
      <c r="BM610">
        <v>7.9177999999999997</v>
      </c>
      <c r="BN610">
        <v>12.4474</v>
      </c>
      <c r="BO610">
        <v>4.5296000000000003</v>
      </c>
      <c r="BP610">
        <v>10.1516</v>
      </c>
      <c r="BQ610">
        <v>6.5166989703966882</v>
      </c>
      <c r="BR610">
        <v>4.9858000000000002</v>
      </c>
      <c r="BS610">
        <v>8.9639000000000006</v>
      </c>
      <c r="BT610">
        <v>3.9781</v>
      </c>
      <c r="BU610">
        <v>7.7709999999999999</v>
      </c>
      <c r="BV610">
        <v>0.29076817572998381</v>
      </c>
      <c r="BW610">
        <v>-1.5072000000000001</v>
      </c>
      <c r="BX610">
        <v>4.2202000000000002</v>
      </c>
      <c r="BY610">
        <v>5.7274000000000003</v>
      </c>
      <c r="BZ610">
        <v>-1.3883000000000001</v>
      </c>
      <c r="CA610">
        <v>-6.8074518681460274</v>
      </c>
      <c r="CB610">
        <v>-10.1092</v>
      </c>
      <c r="CC610">
        <v>-4.6908000000000003</v>
      </c>
      <c r="CD610">
        <v>5.4183999999999992</v>
      </c>
      <c r="CE610">
        <v>-6.3827999999999996</v>
      </c>
      <c r="CF610">
        <v>69.893049127045046</v>
      </c>
      <c r="CG610">
        <v>57.8</v>
      </c>
      <c r="CH610">
        <v>82.5</v>
      </c>
      <c r="CI610">
        <v>24.7</v>
      </c>
      <c r="CJ610">
        <v>57.8</v>
      </c>
      <c r="CK610">
        <v>22.197755595191961</v>
      </c>
      <c r="CL610">
        <v>19.100000000000001</v>
      </c>
      <c r="CM610">
        <v>24.3</v>
      </c>
      <c r="CN610">
        <v>5.1999999999999993</v>
      </c>
      <c r="CO610">
        <v>19.100000000000001</v>
      </c>
      <c r="CP610">
        <v>58.437434540079359</v>
      </c>
      <c r="CQ610">
        <v>30.7</v>
      </c>
      <c r="CR610">
        <v>83.9</v>
      </c>
      <c r="CS610">
        <v>53.2</v>
      </c>
      <c r="CT610">
        <v>83.9</v>
      </c>
      <c r="CU610">
        <v>11.50384699617087</v>
      </c>
      <c r="CV610">
        <v>9</v>
      </c>
      <c r="CW610">
        <v>16.399999999999999</v>
      </c>
      <c r="CX610">
        <v>7.3999999999999986</v>
      </c>
      <c r="CY610">
        <v>11</v>
      </c>
      <c r="CZ610">
        <v>110.59919148156079</v>
      </c>
      <c r="DA610">
        <v>71.7</v>
      </c>
      <c r="DB610">
        <v>154.6</v>
      </c>
      <c r="DC610">
        <v>82.899999999999991</v>
      </c>
      <c r="DD610">
        <v>80.400000000000006</v>
      </c>
      <c r="DE610">
        <v>10.20077088328244</v>
      </c>
      <c r="DF610">
        <v>7.7</v>
      </c>
      <c r="DG610">
        <v>12.4</v>
      </c>
      <c r="DH610">
        <v>4.7</v>
      </c>
      <c r="DI610">
        <v>8.1</v>
      </c>
      <c r="DJ610">
        <v>0.15836142901070541</v>
      </c>
      <c r="DK610">
        <v>0.12708883025505721</v>
      </c>
      <c r="DL610">
        <v>0.191682156133829</v>
      </c>
      <c r="DM610">
        <v>6.459332587877184E-2</v>
      </c>
      <c r="DN610">
        <v>0.12708883025505721</v>
      </c>
      <c r="DO610">
        <v>3.7193133757122059</v>
      </c>
      <c r="DP610">
        <v>3.0497519999999998</v>
      </c>
      <c r="DQ610">
        <v>4.6725729999999999</v>
      </c>
      <c r="DR610">
        <v>1.6228210000000001</v>
      </c>
      <c r="DS610">
        <v>4.2292829999999997</v>
      </c>
      <c r="DT610">
        <v>7.041677550755038</v>
      </c>
      <c r="DU610">
        <v>6.8860400000000004</v>
      </c>
      <c r="DV610">
        <v>7.1238429999999999</v>
      </c>
      <c r="DW610">
        <v>0.23780299999999949</v>
      </c>
      <c r="DX610">
        <v>6.9863210000000002</v>
      </c>
      <c r="DY610">
        <v>3.9192237316047951</v>
      </c>
      <c r="DZ610">
        <v>3.0975380000000001</v>
      </c>
      <c r="EA610">
        <v>5.4732089999999998</v>
      </c>
      <c r="EB610">
        <v>2.3756710000000001</v>
      </c>
      <c r="EC610">
        <v>5.4732089999999998</v>
      </c>
      <c r="ED610">
        <v>7.9793633970355202</v>
      </c>
      <c r="EE610">
        <v>7.369491</v>
      </c>
      <c r="EF610">
        <v>8.5138359999999995</v>
      </c>
      <c r="EG610">
        <v>1.1443449999999999</v>
      </c>
      <c r="EH610">
        <v>8.5138359999999995</v>
      </c>
      <c r="EI610">
        <v>9.2184425189584438</v>
      </c>
      <c r="EJ610">
        <v>6.1361889999999999</v>
      </c>
      <c r="EK610">
        <v>10.427877000000001</v>
      </c>
      <c r="EL610">
        <v>4.2916880000000006</v>
      </c>
      <c r="EM610">
        <v>9.2131830000000008</v>
      </c>
      <c r="EN610">
        <v>42.762506729968273</v>
      </c>
      <c r="EO610">
        <v>25.344709999999999</v>
      </c>
      <c r="EP610">
        <v>54.96837</v>
      </c>
      <c r="EQ610">
        <v>29.623660000000001</v>
      </c>
      <c r="ER610">
        <v>40.918140000000001</v>
      </c>
      <c r="ES610">
        <v>9.2265065617364215</v>
      </c>
      <c r="ET610">
        <v>7.3642700000000003</v>
      </c>
      <c r="EU610">
        <v>10.898009999999999</v>
      </c>
      <c r="EV610">
        <v>3.533739999999999</v>
      </c>
      <c r="EW610">
        <v>7.3642700000000003</v>
      </c>
      <c r="EX610">
        <v>33.536000168231851</v>
      </c>
      <c r="EY610">
        <v>16.133700000000001</v>
      </c>
      <c r="EZ610">
        <v>44.070360000000001</v>
      </c>
      <c r="FA610">
        <v>27.93666</v>
      </c>
      <c r="FB610">
        <v>33.553870000000003</v>
      </c>
      <c r="FC610">
        <v>0.61049700237229376</v>
      </c>
      <c r="FD610">
        <v>0.36183261142059292</v>
      </c>
      <c r="FE610">
        <v>0.78475345989886558</v>
      </c>
      <c r="FF610">
        <v>0.42292084847827272</v>
      </c>
      <c r="FG610">
        <v>0.58416598377623652</v>
      </c>
      <c r="FH610">
        <v>3.6357694363353241</v>
      </c>
      <c r="FI610">
        <v>1.751566874859543</v>
      </c>
      <c r="FJ610">
        <v>4.556306327714764</v>
      </c>
      <c r="FK610">
        <v>2.804739452855221</v>
      </c>
      <c r="FL610">
        <v>4.556306327714764</v>
      </c>
      <c r="FM610">
        <v>40.284769262972212</v>
      </c>
      <c r="FN610">
        <v>38.380000000000003</v>
      </c>
      <c r="FO610">
        <v>43.56</v>
      </c>
      <c r="FP610">
        <v>5.18</v>
      </c>
      <c r="FQ610">
        <v>43.56</v>
      </c>
      <c r="FR610">
        <v>485.7811298926722</v>
      </c>
      <c r="FS610">
        <v>470.58048000000002</v>
      </c>
      <c r="FT610">
        <v>497.30295000000001</v>
      </c>
      <c r="FU610">
        <v>26.722469999999991</v>
      </c>
      <c r="FV610">
        <v>497.30295000000001</v>
      </c>
      <c r="FW610">
        <v>0.71002158652242886</v>
      </c>
      <c r="FX610">
        <v>0.69394400000000001</v>
      </c>
      <c r="FY610">
        <v>0.73189599999999999</v>
      </c>
      <c r="FZ610">
        <v>3.7951999999999993E-2</v>
      </c>
      <c r="GA610">
        <v>0.69394400000000001</v>
      </c>
      <c r="GB610">
        <v>7</v>
      </c>
      <c r="GC610">
        <v>9</v>
      </c>
    </row>
    <row r="611" spans="1:185" x14ac:dyDescent="0.3">
      <c r="A611" s="36" t="s">
        <v>2591</v>
      </c>
      <c r="B611">
        <v>-3.3685011221314197E-2</v>
      </c>
      <c r="C611">
        <v>1.92037337022897</v>
      </c>
      <c r="D611">
        <v>2.1321612322490719</v>
      </c>
      <c r="E611">
        <v>-1.006116592105418</v>
      </c>
      <c r="F611">
        <v>-0.7271587041392471</v>
      </c>
      <c r="G611">
        <v>1.7332752962446649</v>
      </c>
      <c r="H611">
        <v>-54.103958158899722</v>
      </c>
      <c r="I611">
        <v>0.1053238301989339</v>
      </c>
      <c r="J611">
        <v>4.8439898505230207E-2</v>
      </c>
      <c r="K611">
        <v>0.3633229543097819</v>
      </c>
      <c r="L611">
        <v>0.2866414944600012</v>
      </c>
      <c r="M611">
        <v>0.26883907501982462</v>
      </c>
      <c r="N611">
        <v>0.20733375309542509</v>
      </c>
      <c r="O611">
        <v>-0.21843681393512879</v>
      </c>
      <c r="P611">
        <v>-1.1103060839703711E-2</v>
      </c>
      <c r="Q611">
        <v>-0.1147687948682765</v>
      </c>
      <c r="R611">
        <v>3.1775671886862318E-2</v>
      </c>
      <c r="S611">
        <v>1.447811663134736</v>
      </c>
      <c r="T611">
        <v>-0.71406954929350175</v>
      </c>
      <c r="U611">
        <v>-0.65099175602075521</v>
      </c>
      <c r="V611">
        <v>1.9716200275489351</v>
      </c>
      <c r="W611">
        <v>1.962394014442205</v>
      </c>
      <c r="X611">
        <v>0.19328199857010039</v>
      </c>
      <c r="Y611">
        <v>0.18411722230016031</v>
      </c>
      <c r="Z611">
        <v>8.4753756852196216E-2</v>
      </c>
      <c r="AA611">
        <v>0.1012989929852819</v>
      </c>
      <c r="AB611">
        <v>63.494332570578628</v>
      </c>
      <c r="AC611">
        <v>-0.43518807024839851</v>
      </c>
      <c r="AD611">
        <v>1.9587817391613149</v>
      </c>
      <c r="AE611">
        <v>0.62847006881849887</v>
      </c>
      <c r="AF611">
        <v>0.61930529254855882</v>
      </c>
      <c r="AG611">
        <v>0.78982282842388762</v>
      </c>
      <c r="AH611">
        <v>2.4736047015413699E-2</v>
      </c>
      <c r="AI611">
        <v>129.07331868709829</v>
      </c>
      <c r="AJ611">
        <v>31.155514302196419</v>
      </c>
      <c r="AK611">
        <v>78.217850597318744</v>
      </c>
      <c r="AL611">
        <v>277.84661125046381</v>
      </c>
      <c r="AM611">
        <v>157.1195573784843</v>
      </c>
      <c r="AN611">
        <v>227.73904102534721</v>
      </c>
      <c r="AO611">
        <v>110.99412522835711</v>
      </c>
      <c r="AP611">
        <v>179.57173341393991</v>
      </c>
      <c r="AQ611">
        <v>18.244233046798289</v>
      </c>
      <c r="AR611">
        <v>4.3341789238155704</v>
      </c>
      <c r="AS611">
        <v>10.86656866736487</v>
      </c>
      <c r="AT611">
        <v>-10.356118607132</v>
      </c>
      <c r="AU611">
        <v>-3.9280448280378222</v>
      </c>
      <c r="AV611">
        <v>-6.4280737790941771</v>
      </c>
      <c r="AW611">
        <v>2.0525375050953052</v>
      </c>
      <c r="AX611">
        <v>1.2868999999999999</v>
      </c>
      <c r="AY611">
        <v>3.1389</v>
      </c>
      <c r="AZ611">
        <v>1.8520000000000001</v>
      </c>
      <c r="BA611">
        <v>3.1345999999999998</v>
      </c>
      <c r="BB611">
        <v>0.9507373395366201</v>
      </c>
      <c r="BC611">
        <v>0.92849999999999999</v>
      </c>
      <c r="BD611">
        <v>0.96550000000000002</v>
      </c>
      <c r="BE611">
        <v>3.7000000000000033E-2</v>
      </c>
      <c r="BF611">
        <v>0.92849999999999999</v>
      </c>
      <c r="BG611">
        <v>14.31449646138522</v>
      </c>
      <c r="BH611">
        <v>12.181699999999999</v>
      </c>
      <c r="BI611">
        <v>17.6448</v>
      </c>
      <c r="BJ611">
        <v>5.4631000000000007</v>
      </c>
      <c r="BK611">
        <v>17.6448</v>
      </c>
      <c r="BL611">
        <v>9.6182155071340993</v>
      </c>
      <c r="BM611">
        <v>7.0228999999999999</v>
      </c>
      <c r="BN611">
        <v>10.908300000000001</v>
      </c>
      <c r="BO611">
        <v>3.8854000000000011</v>
      </c>
      <c r="BP611">
        <v>8.2682000000000002</v>
      </c>
      <c r="BQ611">
        <v>6.6544693186585899</v>
      </c>
      <c r="BR611">
        <v>5.0273000000000003</v>
      </c>
      <c r="BS611">
        <v>7.7508999999999997</v>
      </c>
      <c r="BT611">
        <v>2.7235999999999989</v>
      </c>
      <c r="BU611">
        <v>5.0273000000000003</v>
      </c>
      <c r="BV611">
        <v>0.19064721195883491</v>
      </c>
      <c r="BW611">
        <v>-2.4</v>
      </c>
      <c r="BX611">
        <v>1.3884000000000001</v>
      </c>
      <c r="BY611">
        <v>3.7884000000000002</v>
      </c>
      <c r="BZ611">
        <v>1.3884000000000001</v>
      </c>
      <c r="CA611">
        <v>-6.8450894321249107</v>
      </c>
      <c r="CB611">
        <v>-7.6752000000000002</v>
      </c>
      <c r="CC611">
        <v>-4.3559999999999999</v>
      </c>
      <c r="CD611">
        <v>3.3191999999999999</v>
      </c>
      <c r="CE611">
        <v>-6.4157000000000002</v>
      </c>
      <c r="CF611">
        <v>48.167307611407303</v>
      </c>
      <c r="CG611">
        <v>44</v>
      </c>
      <c r="CH611">
        <v>52.7</v>
      </c>
      <c r="CI611">
        <v>8.7000000000000028</v>
      </c>
      <c r="CJ611">
        <v>44</v>
      </c>
      <c r="CK611">
        <v>15.84173383207272</v>
      </c>
      <c r="CL611">
        <v>15</v>
      </c>
      <c r="CM611">
        <v>18.399999999999999</v>
      </c>
      <c r="CN611">
        <v>3.399999999999999</v>
      </c>
      <c r="CO611">
        <v>15</v>
      </c>
      <c r="CP611">
        <v>25.159220701888739</v>
      </c>
      <c r="CQ611">
        <v>19.600000000000001</v>
      </c>
      <c r="CR611">
        <v>30.7</v>
      </c>
      <c r="CS611">
        <v>11.1</v>
      </c>
      <c r="CT611">
        <v>28.9</v>
      </c>
      <c r="CU611">
        <v>8.9845160722121609</v>
      </c>
      <c r="CV611">
        <v>8.8000000000000007</v>
      </c>
      <c r="CW611">
        <v>9</v>
      </c>
      <c r="CX611">
        <v>0.19999999999999929</v>
      </c>
      <c r="CY611">
        <v>9</v>
      </c>
      <c r="CZ611">
        <v>73.972543508306117</v>
      </c>
      <c r="DA611">
        <v>70.8</v>
      </c>
      <c r="DB611">
        <v>81.400000000000006</v>
      </c>
      <c r="DC611">
        <v>10.60000000000001</v>
      </c>
      <c r="DD611">
        <v>70.8</v>
      </c>
      <c r="DE611">
        <v>6.7082460431596376</v>
      </c>
      <c r="DF611">
        <v>6</v>
      </c>
      <c r="DG611">
        <v>9.3000000000000007</v>
      </c>
      <c r="DH611">
        <v>3.3000000000000012</v>
      </c>
      <c r="DI611">
        <v>6</v>
      </c>
      <c r="DJ611">
        <v>0.26859996132377589</v>
      </c>
      <c r="DK611">
        <v>0.23952095808383239</v>
      </c>
      <c r="DL611">
        <v>0.30079908675799089</v>
      </c>
      <c r="DM611">
        <v>6.1278128674158522E-2</v>
      </c>
      <c r="DN611">
        <v>0.23952095808383239</v>
      </c>
      <c r="DO611">
        <v>2.696557522840429</v>
      </c>
      <c r="DP611">
        <v>2.3715079999999999</v>
      </c>
      <c r="DQ611">
        <v>3.0998389999999998</v>
      </c>
      <c r="DR611">
        <v>0.72833099999999984</v>
      </c>
      <c r="DS611">
        <v>2.803239</v>
      </c>
      <c r="DT611">
        <v>6.1909403414243869</v>
      </c>
      <c r="DU611">
        <v>6.1433540000000004</v>
      </c>
      <c r="DV611">
        <v>6.2008700000000001</v>
      </c>
      <c r="DW611">
        <v>5.7515999999999678E-2</v>
      </c>
      <c r="DX611">
        <v>6.2007320000000004</v>
      </c>
      <c r="DY611">
        <v>2.7011711572778689</v>
      </c>
      <c r="DZ611">
        <v>2.3715079999999999</v>
      </c>
      <c r="EA611">
        <v>3.0998389999999998</v>
      </c>
      <c r="EB611">
        <v>0.72833099999999984</v>
      </c>
      <c r="EC611">
        <v>2.803239</v>
      </c>
      <c r="ED611">
        <v>7.5443000438915169</v>
      </c>
      <c r="EE611">
        <v>7.4858710000000004</v>
      </c>
      <c r="EF611">
        <v>7.552638</v>
      </c>
      <c r="EG611">
        <v>6.6766999999999577E-2</v>
      </c>
      <c r="EH611">
        <v>7.5432819999999996</v>
      </c>
      <c r="EI611">
        <v>6.8274298891440059</v>
      </c>
      <c r="EJ611">
        <v>6.7001150000000003</v>
      </c>
      <c r="EK611">
        <v>7.3521530000000004</v>
      </c>
      <c r="EL611">
        <v>0.65203800000000012</v>
      </c>
      <c r="EM611">
        <v>7.3521530000000004</v>
      </c>
      <c r="EN611">
        <v>18.07740586849787</v>
      </c>
      <c r="EO611">
        <v>12.603300000000001</v>
      </c>
      <c r="EP611">
        <v>19.235430000000001</v>
      </c>
      <c r="EQ611">
        <v>6.6321300000000001</v>
      </c>
      <c r="ER611">
        <v>18.08717</v>
      </c>
      <c r="ES611">
        <v>7.7516742047386362</v>
      </c>
      <c r="ET611">
        <v>6.9321099999999998</v>
      </c>
      <c r="EU611">
        <v>8.7439</v>
      </c>
      <c r="EV611">
        <v>1.81179</v>
      </c>
      <c r="EW611">
        <v>7.0640599999999996</v>
      </c>
      <c r="EX611">
        <v>10.32573166375923</v>
      </c>
      <c r="EY611">
        <v>5.6711900000000002</v>
      </c>
      <c r="EZ611">
        <v>12.15662</v>
      </c>
      <c r="FA611">
        <v>6.48543</v>
      </c>
      <c r="FB611">
        <v>11.023110000000001</v>
      </c>
      <c r="FC611">
        <v>0.53107876071961702</v>
      </c>
      <c r="FD611">
        <v>0.37026025712248561</v>
      </c>
      <c r="FE611">
        <v>0.56509924048952054</v>
      </c>
      <c r="FF611">
        <v>0.1948389833670349</v>
      </c>
      <c r="FG611">
        <v>0.53136561176978314</v>
      </c>
      <c r="FH611">
        <v>1.353582985924543</v>
      </c>
      <c r="FI611">
        <v>0.68678953113206576</v>
      </c>
      <c r="FJ611">
        <v>1.71732536965959</v>
      </c>
      <c r="FK611">
        <v>1.0305358385275241</v>
      </c>
      <c r="FL611">
        <v>1.560449656429872</v>
      </c>
      <c r="FM611">
        <v>32.393070967039158</v>
      </c>
      <c r="FN611">
        <v>31.66</v>
      </c>
      <c r="FO611">
        <v>36.369999999999997</v>
      </c>
      <c r="FP611">
        <v>4.7099999999999973</v>
      </c>
      <c r="FQ611">
        <v>32.159999999999997</v>
      </c>
      <c r="FR611">
        <v>250.08407519859921</v>
      </c>
      <c r="FS611">
        <v>243.89</v>
      </c>
      <c r="FT611">
        <v>253.47230999999999</v>
      </c>
      <c r="FU611">
        <v>9.5823100000000068</v>
      </c>
      <c r="FV611">
        <v>243.89</v>
      </c>
      <c r="FW611">
        <v>0.79921842686419642</v>
      </c>
      <c r="FX611">
        <v>0.78940900000000003</v>
      </c>
      <c r="FY611">
        <v>0.81699500000000003</v>
      </c>
      <c r="FZ611">
        <v>2.7585999999999999E-2</v>
      </c>
      <c r="GA611">
        <v>0.81648399999999999</v>
      </c>
      <c r="GB611">
        <v>7</v>
      </c>
      <c r="GC611">
        <v>41</v>
      </c>
    </row>
    <row r="612" spans="1:185" x14ac:dyDescent="0.3">
      <c r="A612" s="36" t="s">
        <v>2594</v>
      </c>
      <c r="B612">
        <v>-4.1066607419830543E-2</v>
      </c>
      <c r="C612">
        <v>1.8416451514207861</v>
      </c>
      <c r="D612">
        <v>2.041371601853212</v>
      </c>
      <c r="E612">
        <v>-0.99123093357309233</v>
      </c>
      <c r="F612">
        <v>-0.66487797340086285</v>
      </c>
      <c r="G612">
        <v>1.65610888360861</v>
      </c>
      <c r="H612">
        <v>-54.119436120794127</v>
      </c>
      <c r="I612">
        <v>5.4856535615343031E-2</v>
      </c>
      <c r="J612">
        <v>8.6101536444316396E-2</v>
      </c>
      <c r="K612">
        <v>0.38106379803326268</v>
      </c>
      <c r="L612">
        <v>0.25192567005425193</v>
      </c>
      <c r="M612">
        <v>0.23209805887443999</v>
      </c>
      <c r="N612">
        <v>0.21970318902915861</v>
      </c>
      <c r="O612">
        <v>-0.24450204472518339</v>
      </c>
      <c r="P612">
        <v>-2.4798855696024771E-2</v>
      </c>
      <c r="Q612">
        <v>-0.13464717250956609</v>
      </c>
      <c r="R612">
        <v>4.1261505568152793E-2</v>
      </c>
      <c r="S612">
        <v>1.4314546240360739</v>
      </c>
      <c r="T612">
        <v>-0.70423217257776005</v>
      </c>
      <c r="U612">
        <v>-0.70146517380772799</v>
      </c>
      <c r="V612">
        <v>1.9736181375092321</v>
      </c>
      <c r="W612">
        <v>1.972762726626653</v>
      </c>
      <c r="X612">
        <v>0.21168899599254351</v>
      </c>
      <c r="Y612">
        <v>0.19106315171602009</v>
      </c>
      <c r="Z612">
        <v>8.4979532905486502E-2</v>
      </c>
      <c r="AA612">
        <v>0.107159770570524</v>
      </c>
      <c r="AB612">
        <v>61.969860203847873</v>
      </c>
      <c r="AC612">
        <v>-0.41966923701406028</v>
      </c>
      <c r="AD612">
        <v>1.965533289130438</v>
      </c>
      <c r="AE612">
        <v>0.63135823300660365</v>
      </c>
      <c r="AF612">
        <v>0.6107323887300804</v>
      </c>
      <c r="AG612">
        <v>0.77220124058849426</v>
      </c>
      <c r="AH612">
        <v>2.9319703482526171E-2</v>
      </c>
      <c r="AI612">
        <v>100.0784094222641</v>
      </c>
      <c r="AJ612">
        <v>-30.98287714159239</v>
      </c>
      <c r="AK612">
        <v>67.5068087445472</v>
      </c>
      <c r="AL612">
        <v>263.7112929465182</v>
      </c>
      <c r="AM612">
        <v>180.42655614510051</v>
      </c>
      <c r="AN612">
        <v>261.29635151792462</v>
      </c>
      <c r="AO612">
        <v>112.4980816649891</v>
      </c>
      <c r="AP612">
        <v>210.74160143855289</v>
      </c>
      <c r="AQ612">
        <v>18.487416515467771</v>
      </c>
      <c r="AR612">
        <v>4.4621792451806597</v>
      </c>
      <c r="AS612">
        <v>11.00399139338332</v>
      </c>
      <c r="AT612">
        <v>-11.04236373970428</v>
      </c>
      <c r="AU612">
        <v>-4.7661476002988996</v>
      </c>
      <c r="AV612">
        <v>-6.2762161394053813</v>
      </c>
      <c r="AW612">
        <v>0.52836001832881307</v>
      </c>
      <c r="AX612">
        <v>0.35289999999999999</v>
      </c>
      <c r="AY612">
        <v>2.8372999999999999</v>
      </c>
      <c r="AZ612">
        <v>2.4843999999999999</v>
      </c>
      <c r="BA612">
        <v>2.7534000000000001</v>
      </c>
      <c r="BB612">
        <v>0.96067133849893016</v>
      </c>
      <c r="BC612">
        <v>0.92959999999999998</v>
      </c>
      <c r="BD612">
        <v>0.96419999999999995</v>
      </c>
      <c r="BE612">
        <v>3.4599999999999957E-2</v>
      </c>
      <c r="BF612">
        <v>0.92959999999999998</v>
      </c>
      <c r="BG612">
        <v>13.565699485352351</v>
      </c>
      <c r="BH612">
        <v>12.8996</v>
      </c>
      <c r="BI612">
        <v>18.2121</v>
      </c>
      <c r="BJ612">
        <v>5.3125</v>
      </c>
      <c r="BK612">
        <v>18.2121</v>
      </c>
      <c r="BL612">
        <v>5.7054864951382607</v>
      </c>
      <c r="BM612">
        <v>5.6341999999999999</v>
      </c>
      <c r="BN612">
        <v>11.382400000000001</v>
      </c>
      <c r="BO612">
        <v>5.7482000000000006</v>
      </c>
      <c r="BP612">
        <v>11.382400000000001</v>
      </c>
      <c r="BQ612">
        <v>4.4870063923416037</v>
      </c>
      <c r="BR612">
        <v>4.4250999999999996</v>
      </c>
      <c r="BS612">
        <v>6.6638999999999999</v>
      </c>
      <c r="BT612">
        <v>2.2387999999999999</v>
      </c>
      <c r="BU612">
        <v>6.6638999999999999</v>
      </c>
      <c r="BV612">
        <v>-1.160896901614431</v>
      </c>
      <c r="BW612">
        <v>-1.1762999999999999</v>
      </c>
      <c r="BX612">
        <v>2.3294999999999999</v>
      </c>
      <c r="BY612">
        <v>3.5057999999999998</v>
      </c>
      <c r="BZ612">
        <v>2.2782</v>
      </c>
      <c r="CA612">
        <v>-3.3260337587524589</v>
      </c>
      <c r="CB612">
        <v>-8.9420999999999999</v>
      </c>
      <c r="CC612">
        <v>-3.2841999999999998</v>
      </c>
      <c r="CD612">
        <v>5.6578999999999997</v>
      </c>
      <c r="CE612">
        <v>-8.9420999999999999</v>
      </c>
      <c r="CF612">
        <v>50.5547500793718</v>
      </c>
      <c r="CG612">
        <v>42.4</v>
      </c>
      <c r="CH612">
        <v>59.3</v>
      </c>
      <c r="CI612">
        <v>16.899999999999999</v>
      </c>
      <c r="CJ612">
        <v>42.4</v>
      </c>
      <c r="CK612">
        <v>16.390973480366039</v>
      </c>
      <c r="CL612">
        <v>12.7</v>
      </c>
      <c r="CM612">
        <v>24.4</v>
      </c>
      <c r="CN612">
        <v>11.7</v>
      </c>
      <c r="CO612">
        <v>12.7</v>
      </c>
      <c r="CP612">
        <v>30.614867510302549</v>
      </c>
      <c r="CQ612">
        <v>23.9</v>
      </c>
      <c r="CR612">
        <v>44.4</v>
      </c>
      <c r="CS612">
        <v>20.5</v>
      </c>
      <c r="CT612">
        <v>44.3</v>
      </c>
      <c r="CU612">
        <v>9.5715343827030779</v>
      </c>
      <c r="CV612">
        <v>9.1999999999999993</v>
      </c>
      <c r="CW612">
        <v>10.5</v>
      </c>
      <c r="CX612">
        <v>1.3000000000000009</v>
      </c>
      <c r="CY612">
        <v>9.1999999999999993</v>
      </c>
      <c r="CZ612">
        <v>81.729424830888391</v>
      </c>
      <c r="DA612">
        <v>50.8</v>
      </c>
      <c r="DB612">
        <v>87.8</v>
      </c>
      <c r="DC612">
        <v>37</v>
      </c>
      <c r="DD612">
        <v>51.9</v>
      </c>
      <c r="DE612">
        <v>6.8190903902615343</v>
      </c>
      <c r="DF612">
        <v>2.6</v>
      </c>
      <c r="DG612">
        <v>13.9</v>
      </c>
      <c r="DH612">
        <v>11.3</v>
      </c>
      <c r="DI612">
        <v>2.6</v>
      </c>
      <c r="DJ612">
        <v>0.2400927619190783</v>
      </c>
      <c r="DK612">
        <v>0.19431714023831351</v>
      </c>
      <c r="DL612">
        <v>0.29487817006464451</v>
      </c>
      <c r="DM612">
        <v>0.1005610298263311</v>
      </c>
      <c r="DN612">
        <v>0.19431714023831351</v>
      </c>
      <c r="DO612">
        <v>3.2814372551658231</v>
      </c>
      <c r="DP612">
        <v>2.6852192669301842</v>
      </c>
      <c r="DQ612">
        <v>3.4914350000000001</v>
      </c>
      <c r="DR612">
        <v>0.80621573306981631</v>
      </c>
      <c r="DS612">
        <v>3.4914350000000001</v>
      </c>
      <c r="DT612">
        <v>5.5654032548251324</v>
      </c>
      <c r="DU612">
        <v>4.8257830000000004</v>
      </c>
      <c r="DV612">
        <v>5.7466160000000004</v>
      </c>
      <c r="DW612">
        <v>0.92083300000000001</v>
      </c>
      <c r="DX612">
        <v>5.1283789999999998</v>
      </c>
      <c r="DY612">
        <v>3.2814983230662809</v>
      </c>
      <c r="DZ612">
        <v>2.6852192669301842</v>
      </c>
      <c r="EA612">
        <v>3.635494</v>
      </c>
      <c r="EB612">
        <v>0.95027473306981625</v>
      </c>
      <c r="EC612">
        <v>3.6136059999999999</v>
      </c>
      <c r="ED612">
        <v>6.5743678621180406</v>
      </c>
      <c r="EE612">
        <v>6.3732660000000001</v>
      </c>
      <c r="EF612">
        <v>6.600956</v>
      </c>
      <c r="EG612">
        <v>0.22768999999999989</v>
      </c>
      <c r="EH612">
        <v>6.5218639999999999</v>
      </c>
      <c r="EI612">
        <v>7.7802713612626162</v>
      </c>
      <c r="EJ612">
        <v>7.7779020000000001</v>
      </c>
      <c r="EK612">
        <v>8.0982629999999993</v>
      </c>
      <c r="EL612">
        <v>0.32036099999999917</v>
      </c>
      <c r="EM612">
        <v>7.9389830000000003</v>
      </c>
      <c r="EN612">
        <v>19.02005014890252</v>
      </c>
      <c r="EO612">
        <v>18.418150000000001</v>
      </c>
      <c r="EP612">
        <v>22.214639999999999</v>
      </c>
      <c r="EQ612">
        <v>3.796489999999999</v>
      </c>
      <c r="ER612">
        <v>19.739319999999999</v>
      </c>
      <c r="ES612">
        <v>8.0581144229224435</v>
      </c>
      <c r="ET612">
        <v>7.0686099999999996</v>
      </c>
      <c r="EU612">
        <v>9.7785899999999994</v>
      </c>
      <c r="EV612">
        <v>2.7099799999999998</v>
      </c>
      <c r="EW612">
        <v>7.08467</v>
      </c>
      <c r="EX612">
        <v>10.961935725980069</v>
      </c>
      <c r="EY612">
        <v>9.1482200000000002</v>
      </c>
      <c r="EZ612">
        <v>15.0023</v>
      </c>
      <c r="FA612">
        <v>5.8540799999999997</v>
      </c>
      <c r="FB612">
        <v>12.65465</v>
      </c>
      <c r="FC612">
        <v>0.49892124039841512</v>
      </c>
      <c r="FD612">
        <v>0.48313259806911169</v>
      </c>
      <c r="FE612">
        <v>0.5827195857548132</v>
      </c>
      <c r="FF612">
        <v>9.9586987685701456E-2</v>
      </c>
      <c r="FG612">
        <v>0.51778864629279153</v>
      </c>
      <c r="FH612">
        <v>1.3674903020393321</v>
      </c>
      <c r="FI612">
        <v>0.93553569584162954</v>
      </c>
      <c r="FJ612">
        <v>2.0800877385148229</v>
      </c>
      <c r="FK612">
        <v>1.1445520426731941</v>
      </c>
      <c r="FL612">
        <v>1.7862017567508439</v>
      </c>
      <c r="FM612">
        <v>34.957772278543011</v>
      </c>
      <c r="FN612">
        <v>33.6</v>
      </c>
      <c r="FO612">
        <v>35.65</v>
      </c>
      <c r="FP612">
        <v>2.0499999999999972</v>
      </c>
      <c r="FQ612">
        <v>33.69</v>
      </c>
      <c r="FR612">
        <v>282.64531289845871</v>
      </c>
      <c r="FS612">
        <v>270.84545000000003</v>
      </c>
      <c r="FT612">
        <v>283.10807</v>
      </c>
      <c r="FU612">
        <v>12.26261999999997</v>
      </c>
      <c r="FV612">
        <v>270.84545000000003</v>
      </c>
      <c r="FW612">
        <v>0.78339211742988724</v>
      </c>
      <c r="FX612">
        <v>0.78228900000000001</v>
      </c>
      <c r="FY612">
        <v>0.81294299999999997</v>
      </c>
      <c r="FZ612">
        <v>3.0653999999999959E-2</v>
      </c>
      <c r="GA612">
        <v>0.81294299999999997</v>
      </c>
      <c r="GB612">
        <v>7</v>
      </c>
      <c r="GC612">
        <v>25</v>
      </c>
    </row>
    <row r="613" spans="1:185" x14ac:dyDescent="0.3">
      <c r="A613" s="36" t="s">
        <v>2596</v>
      </c>
      <c r="B613">
        <v>-3.5895292638280799E-2</v>
      </c>
      <c r="C613">
        <v>1.92914192842171</v>
      </c>
      <c r="D613">
        <v>2.096752952461344</v>
      </c>
      <c r="E613">
        <v>-0.98365294682158877</v>
      </c>
      <c r="F613">
        <v>-0.72165177977172146</v>
      </c>
      <c r="G613">
        <v>1.7052951109280621</v>
      </c>
      <c r="H613">
        <v>-54.104942596244392</v>
      </c>
      <c r="I613">
        <v>5.7194190841366253E-2</v>
      </c>
      <c r="J613">
        <v>2.4162454166839369E-2</v>
      </c>
      <c r="K613">
        <v>0.37733120390127528</v>
      </c>
      <c r="L613">
        <v>0.29646749787051901</v>
      </c>
      <c r="M613">
        <v>0.28417149094516231</v>
      </c>
      <c r="N613">
        <v>0.2135031778845829</v>
      </c>
      <c r="O613">
        <v>-0.2278204776363239</v>
      </c>
      <c r="P613">
        <v>-1.4317299751741E-2</v>
      </c>
      <c r="Q613">
        <v>-0.1210643600273771</v>
      </c>
      <c r="R613">
        <v>3.4330418497736957E-2</v>
      </c>
      <c r="S613">
        <v>1.487685130139786</v>
      </c>
      <c r="T613">
        <v>-0.70635073846688123</v>
      </c>
      <c r="U613">
        <v>-0.70071488955558792</v>
      </c>
      <c r="V613">
        <v>1.962782166983351</v>
      </c>
      <c r="W613">
        <v>1.9584395255443039</v>
      </c>
      <c r="X613">
        <v>0.1935861072001725</v>
      </c>
      <c r="Y613">
        <v>0.16830479232677689</v>
      </c>
      <c r="Z613">
        <v>9.0042381744352057E-2</v>
      </c>
      <c r="AA613">
        <v>0.1170472238146414</v>
      </c>
      <c r="AB613">
        <v>64.15000304704067</v>
      </c>
      <c r="AC613">
        <v>-0.4351792086466893</v>
      </c>
      <c r="AD613">
        <v>1.9621274797616191</v>
      </c>
      <c r="AE613">
        <v>0.62876531584686168</v>
      </c>
      <c r="AF613">
        <v>0.59097013480511562</v>
      </c>
      <c r="AG613">
        <v>0.91611702436332754</v>
      </c>
      <c r="AH613">
        <v>2.6317764209324999E-2</v>
      </c>
      <c r="AI613">
        <v>117.4368736910926</v>
      </c>
      <c r="AJ613">
        <v>6.4673948911780466</v>
      </c>
      <c r="AK613">
        <v>68.461795397624371</v>
      </c>
      <c r="AL613">
        <v>277.38144993421122</v>
      </c>
      <c r="AM613">
        <v>367.98083178501702</v>
      </c>
      <c r="AN613">
        <v>500.37905623243518</v>
      </c>
      <c r="AO613">
        <v>157.38119242504271</v>
      </c>
      <c r="AP613">
        <v>421.24572756474407</v>
      </c>
      <c r="AQ613">
        <v>20.306358916094251</v>
      </c>
      <c r="AR613">
        <v>5.3778231537319536</v>
      </c>
      <c r="AS613">
        <v>12.44642062744677</v>
      </c>
      <c r="AT613">
        <v>-16.046446414242499</v>
      </c>
      <c r="AU613">
        <v>-8.8866693572529076</v>
      </c>
      <c r="AV613">
        <v>-7.1597770569895944</v>
      </c>
      <c r="AW613">
        <v>0.84959641897500715</v>
      </c>
      <c r="AX613">
        <v>0.67700000000000005</v>
      </c>
      <c r="AY613">
        <v>2.9771000000000001</v>
      </c>
      <c r="AZ613">
        <v>2.3001</v>
      </c>
      <c r="BA613">
        <v>2.9771000000000001</v>
      </c>
      <c r="BB613">
        <v>0.96506432384822172</v>
      </c>
      <c r="BC613">
        <v>0.87280000000000002</v>
      </c>
      <c r="BD613">
        <v>0.9657</v>
      </c>
      <c r="BE613">
        <v>9.2899999999999983E-2</v>
      </c>
      <c r="BF613">
        <v>0.87280000000000002</v>
      </c>
      <c r="BG613">
        <v>12.704682414569881</v>
      </c>
      <c r="BH613">
        <v>12.5982</v>
      </c>
      <c r="BI613">
        <v>25.226400000000002</v>
      </c>
      <c r="BJ613">
        <v>12.6282</v>
      </c>
      <c r="BK613">
        <v>25.226400000000002</v>
      </c>
      <c r="BL613">
        <v>10.008968918243029</v>
      </c>
      <c r="BM613">
        <v>7.0682999999999998</v>
      </c>
      <c r="BN613">
        <v>10.221</v>
      </c>
      <c r="BO613">
        <v>3.1526999999999998</v>
      </c>
      <c r="BP613">
        <v>7.0682999999999998</v>
      </c>
      <c r="BQ613">
        <v>7.8450574353682274</v>
      </c>
      <c r="BR613">
        <v>4.2035999999999998</v>
      </c>
      <c r="BS613">
        <v>7.9226999999999999</v>
      </c>
      <c r="BT613">
        <v>3.7191000000000001</v>
      </c>
      <c r="BU613">
        <v>4.2035999999999998</v>
      </c>
      <c r="BV613">
        <v>-1.944578365836898</v>
      </c>
      <c r="BW613">
        <v>-2.1964999999999999</v>
      </c>
      <c r="BX613">
        <v>1.3342000000000001</v>
      </c>
      <c r="BY613">
        <v>3.5306999999999999</v>
      </c>
      <c r="BZ613">
        <v>1.3228</v>
      </c>
      <c r="CA613">
        <v>-5.9004825739793239</v>
      </c>
      <c r="CB613">
        <v>-6.2323000000000004</v>
      </c>
      <c r="CC613">
        <v>-5.5026000000000002</v>
      </c>
      <c r="CD613">
        <v>0.72970000000000024</v>
      </c>
      <c r="CE613">
        <v>-5.5263999999999998</v>
      </c>
      <c r="CF613">
        <v>79.133328667691089</v>
      </c>
      <c r="CG613">
        <v>57.7</v>
      </c>
      <c r="CH613">
        <v>87.4</v>
      </c>
      <c r="CI613">
        <v>29.7</v>
      </c>
      <c r="CJ613">
        <v>57.7</v>
      </c>
      <c r="CK613">
        <v>24.114721833399699</v>
      </c>
      <c r="CL613">
        <v>19.7</v>
      </c>
      <c r="CM613">
        <v>29.8</v>
      </c>
      <c r="CN613">
        <v>10.1</v>
      </c>
      <c r="CO613">
        <v>19.7</v>
      </c>
      <c r="CP613">
        <v>79.864335276023979</v>
      </c>
      <c r="CQ613">
        <v>51.6</v>
      </c>
      <c r="CR613">
        <v>81.5</v>
      </c>
      <c r="CS613">
        <v>29.9</v>
      </c>
      <c r="CT613">
        <v>51.6</v>
      </c>
      <c r="CU613">
        <v>15.21984689253439</v>
      </c>
      <c r="CV613">
        <v>9.1999999999999993</v>
      </c>
      <c r="CW613">
        <v>15.5</v>
      </c>
      <c r="CX613">
        <v>6.3000000000000007</v>
      </c>
      <c r="CY613">
        <v>9.1999999999999993</v>
      </c>
      <c r="CZ613">
        <v>74.54425320260178</v>
      </c>
      <c r="DA613">
        <v>72.7</v>
      </c>
      <c r="DB613">
        <v>125.9</v>
      </c>
      <c r="DC613">
        <v>53.2</v>
      </c>
      <c r="DD613">
        <v>125.9</v>
      </c>
      <c r="DE613">
        <v>8.8841470026399101</v>
      </c>
      <c r="DF613">
        <v>7.6</v>
      </c>
      <c r="DG613">
        <v>16.399999999999999</v>
      </c>
      <c r="DH613">
        <v>8.7999999999999989</v>
      </c>
      <c r="DI613">
        <v>7.6</v>
      </c>
      <c r="DJ613">
        <v>0.18788269377818639</v>
      </c>
      <c r="DK613">
        <v>0.1308686777046949</v>
      </c>
      <c r="DL613">
        <v>0.21182743577314589</v>
      </c>
      <c r="DM613">
        <v>8.0958758068450987E-2</v>
      </c>
      <c r="DN613">
        <v>0.1308686777046949</v>
      </c>
      <c r="DO613">
        <v>4.3665596147956176</v>
      </c>
      <c r="DP613">
        <v>3.4412859999999998</v>
      </c>
      <c r="DQ613">
        <v>4.4906879999999996</v>
      </c>
      <c r="DR613">
        <v>1.0494019999999999</v>
      </c>
      <c r="DS613">
        <v>3.4412859999999998</v>
      </c>
      <c r="DT613">
        <v>7.119661939240137</v>
      </c>
      <c r="DU613">
        <v>6.0581839999999998</v>
      </c>
      <c r="DV613">
        <v>7.1390089999999997</v>
      </c>
      <c r="DW613">
        <v>1.0808249999999999</v>
      </c>
      <c r="DX613">
        <v>6.1080399999999999</v>
      </c>
      <c r="DY613">
        <v>4.5322987291189563</v>
      </c>
      <c r="DZ613">
        <v>3.5450279999999998</v>
      </c>
      <c r="EA613">
        <v>4.5691319999999997</v>
      </c>
      <c r="EB613">
        <v>1.0241039999999999</v>
      </c>
      <c r="EC613">
        <v>3.5450279999999998</v>
      </c>
      <c r="ED613">
        <v>8.4006782453996234</v>
      </c>
      <c r="EE613">
        <v>7.2604160000000002</v>
      </c>
      <c r="EF613">
        <v>8.4844039999999996</v>
      </c>
      <c r="EG613">
        <v>1.223987999999999</v>
      </c>
      <c r="EH613">
        <v>7.3035550000000002</v>
      </c>
      <c r="EI613">
        <v>7.7733549985959094</v>
      </c>
      <c r="EJ613">
        <v>7.7230059999999998</v>
      </c>
      <c r="EK613">
        <v>10.419619000000001</v>
      </c>
      <c r="EL613">
        <v>2.696613000000001</v>
      </c>
      <c r="EM613">
        <v>10.378327000000001</v>
      </c>
      <c r="EN613">
        <v>50.104144322047517</v>
      </c>
      <c r="EO613">
        <v>26.68167</v>
      </c>
      <c r="EP613">
        <v>50.184370000000001</v>
      </c>
      <c r="EQ613">
        <v>23.502700000000001</v>
      </c>
      <c r="ER613">
        <v>26.68167</v>
      </c>
      <c r="ES613">
        <v>11.679411325564571</v>
      </c>
      <c r="ET613">
        <v>10.01235</v>
      </c>
      <c r="EU613">
        <v>13.196009999999999</v>
      </c>
      <c r="EV613">
        <v>3.1836600000000002</v>
      </c>
      <c r="EW613">
        <v>10.01235</v>
      </c>
      <c r="EX613">
        <v>38.424732996482938</v>
      </c>
      <c r="EY613">
        <v>14.91888</v>
      </c>
      <c r="EZ613">
        <v>38.603250000000003</v>
      </c>
      <c r="FA613">
        <v>23.684370000000001</v>
      </c>
      <c r="FB613">
        <v>16.669319999999999</v>
      </c>
      <c r="FC613">
        <v>0.74064629750420641</v>
      </c>
      <c r="FD613">
        <v>0.39441208634778052</v>
      </c>
      <c r="FE613">
        <v>0.74183220442157349</v>
      </c>
      <c r="FF613">
        <v>0.34742011807379303</v>
      </c>
      <c r="FG613">
        <v>0.39441208634778052</v>
      </c>
      <c r="FH613">
        <v>3.293927574372896</v>
      </c>
      <c r="FI613">
        <v>1.245561935040572</v>
      </c>
      <c r="FJ613">
        <v>3.333291598740018</v>
      </c>
      <c r="FK613">
        <v>2.0877296636994469</v>
      </c>
      <c r="FL613">
        <v>1.664875878290311</v>
      </c>
      <c r="FM613">
        <v>39.58046057605344</v>
      </c>
      <c r="FN613">
        <v>39.39</v>
      </c>
      <c r="FO613">
        <v>42.15</v>
      </c>
      <c r="FP613">
        <v>2.759999999999998</v>
      </c>
      <c r="FQ613">
        <v>39.6</v>
      </c>
      <c r="FR613">
        <v>477.07750703698508</v>
      </c>
      <c r="FS613">
        <v>455.23084999999998</v>
      </c>
      <c r="FT613">
        <v>481.55873000000003</v>
      </c>
      <c r="FU613">
        <v>26.32788000000005</v>
      </c>
      <c r="FV613">
        <v>456.72181</v>
      </c>
      <c r="FW613">
        <v>0.72308676783958847</v>
      </c>
      <c r="FX613">
        <v>0.71574000000000004</v>
      </c>
      <c r="FY613">
        <v>0.75182000000000004</v>
      </c>
      <c r="FZ613">
        <v>3.6080000000000001E-2</v>
      </c>
      <c r="GA613">
        <v>0.75048899999999996</v>
      </c>
      <c r="GB613">
        <v>8</v>
      </c>
      <c r="GC613">
        <v>12</v>
      </c>
    </row>
    <row r="614" spans="1:185" x14ac:dyDescent="0.3">
      <c r="A614" s="36" t="s">
        <v>2599</v>
      </c>
      <c r="B614">
        <v>-3.4263631017658412E-2</v>
      </c>
      <c r="C614">
        <v>1.897704631649664</v>
      </c>
      <c r="D614">
        <v>2.0656191127045038</v>
      </c>
      <c r="E614">
        <v>-0.93993869866624113</v>
      </c>
      <c r="F614">
        <v>-0.7427624341416077</v>
      </c>
      <c r="G614">
        <v>1.6826971936135759</v>
      </c>
      <c r="H614">
        <v>-54.100254264944432</v>
      </c>
      <c r="I614">
        <v>0.1155555911726497</v>
      </c>
      <c r="J614">
        <v>7.6984087638535606E-2</v>
      </c>
      <c r="K614">
        <v>0.38146482229857692</v>
      </c>
      <c r="L614">
        <v>0.27897711580874129</v>
      </c>
      <c r="M614">
        <v>0.26304251874201162</v>
      </c>
      <c r="N614">
        <v>0.21135123364930741</v>
      </c>
      <c r="O614">
        <v>-0.22586795865070061</v>
      </c>
      <c r="P614">
        <v>-1.451672500139306E-2</v>
      </c>
      <c r="Q614">
        <v>-0.1201892351919564</v>
      </c>
      <c r="R614">
        <v>3.4176435868788137E-2</v>
      </c>
      <c r="S614">
        <v>1.4402644588576541</v>
      </c>
      <c r="T614">
        <v>-0.72567765316224697</v>
      </c>
      <c r="U614">
        <v>-0.67533141762870708</v>
      </c>
      <c r="V614">
        <v>1.9750178715827369</v>
      </c>
      <c r="W614">
        <v>1.9709348540159599</v>
      </c>
      <c r="X614">
        <v>0.19670778569114239</v>
      </c>
      <c r="Y614">
        <v>0.188585295238483</v>
      </c>
      <c r="Z614">
        <v>7.8766913959713719E-2</v>
      </c>
      <c r="AA614">
        <v>0.1033104898704018</v>
      </c>
      <c r="AB614">
        <v>63.62845244041219</v>
      </c>
      <c r="AC614">
        <v>-0.43457278259153892</v>
      </c>
      <c r="AD614">
        <v>1.96369824447295</v>
      </c>
      <c r="AE614">
        <v>0.63128056828268131</v>
      </c>
      <c r="AF614">
        <v>0.62315807783002197</v>
      </c>
      <c r="AG614">
        <v>0.71245010721618973</v>
      </c>
      <c r="AH614">
        <v>2.4764237871712301E-2</v>
      </c>
      <c r="AI614">
        <v>139.54045037998119</v>
      </c>
      <c r="AJ614">
        <v>31.962290447642509</v>
      </c>
      <c r="AK614">
        <v>85.645285074929717</v>
      </c>
      <c r="AL614">
        <v>301.0136742039536</v>
      </c>
      <c r="AM614">
        <v>164.04713705568631</v>
      </c>
      <c r="AN614">
        <v>247.29420945627589</v>
      </c>
      <c r="AO614">
        <v>116.4061743344291</v>
      </c>
      <c r="AP614">
        <v>198.77492388156671</v>
      </c>
      <c r="AQ614">
        <v>17.761309406797249</v>
      </c>
      <c r="AR614">
        <v>4.3178207728801246</v>
      </c>
      <c r="AS614">
        <v>10.626092304915771</v>
      </c>
      <c r="AT614">
        <v>-9.9154962056032083</v>
      </c>
      <c r="AU614">
        <v>-3.1988498167799531</v>
      </c>
      <c r="AV614">
        <v>-6.7166463888232588</v>
      </c>
      <c r="AW614">
        <v>3.6730124266874289</v>
      </c>
      <c r="AX614">
        <v>1.1518999999999999</v>
      </c>
      <c r="AY614">
        <v>3.8984000000000001</v>
      </c>
      <c r="AZ614">
        <v>2.7465000000000002</v>
      </c>
      <c r="BA614">
        <v>1.1518999999999999</v>
      </c>
      <c r="BB614">
        <v>0.94262226277823669</v>
      </c>
      <c r="BC614">
        <v>0.92049999999999998</v>
      </c>
      <c r="BD614">
        <v>0.97170000000000001</v>
      </c>
      <c r="BE614">
        <v>5.1200000000000023E-2</v>
      </c>
      <c r="BF614">
        <v>0.92100000000000004</v>
      </c>
      <c r="BG614">
        <v>15.80570880007838</v>
      </c>
      <c r="BH614">
        <v>11.4011</v>
      </c>
      <c r="BI614">
        <v>19.2075</v>
      </c>
      <c r="BJ614">
        <v>7.8064</v>
      </c>
      <c r="BK614">
        <v>19.1236</v>
      </c>
      <c r="BL614">
        <v>7.6503547587728766</v>
      </c>
      <c r="BM614">
        <v>5.8906999999999998</v>
      </c>
      <c r="BN614">
        <v>12.723100000000001</v>
      </c>
      <c r="BO614">
        <v>6.8324000000000007</v>
      </c>
      <c r="BP614">
        <v>12.723100000000001</v>
      </c>
      <c r="BQ614">
        <v>5.7250042108324912</v>
      </c>
      <c r="BR614">
        <v>4.7617000000000003</v>
      </c>
      <c r="BS614">
        <v>9.5654000000000003</v>
      </c>
      <c r="BT614">
        <v>4.8037000000000001</v>
      </c>
      <c r="BU614">
        <v>9.5654000000000003</v>
      </c>
      <c r="BV614">
        <v>-0.71926637242615576</v>
      </c>
      <c r="BW614">
        <v>-2.2404999999999999</v>
      </c>
      <c r="BX614">
        <v>0.27700000000000002</v>
      </c>
      <c r="BY614">
        <v>2.5175000000000001</v>
      </c>
      <c r="BZ614">
        <v>-1.2732000000000001</v>
      </c>
      <c r="CA614">
        <v>-5.0058069372423706</v>
      </c>
      <c r="CB614">
        <v>-8.2921999999999993</v>
      </c>
      <c r="CC614">
        <v>-2.9681999999999999</v>
      </c>
      <c r="CD614">
        <v>5.3239999999999998</v>
      </c>
      <c r="CE614">
        <v>-8.2921999999999993</v>
      </c>
      <c r="CF614">
        <v>48.51928557470913</v>
      </c>
      <c r="CG614">
        <v>41.4</v>
      </c>
      <c r="CH614">
        <v>63.4</v>
      </c>
      <c r="CI614">
        <v>22</v>
      </c>
      <c r="CJ614">
        <v>41.4</v>
      </c>
      <c r="CK614">
        <v>15.26596610518304</v>
      </c>
      <c r="CL614">
        <v>12.8</v>
      </c>
      <c r="CM614">
        <v>21.8</v>
      </c>
      <c r="CN614">
        <v>9</v>
      </c>
      <c r="CO614">
        <v>12.8</v>
      </c>
      <c r="CP614">
        <v>27.28197565829112</v>
      </c>
      <c r="CQ614">
        <v>18.600000000000001</v>
      </c>
      <c r="CR614">
        <v>40.5</v>
      </c>
      <c r="CS614">
        <v>21.9</v>
      </c>
      <c r="CT614">
        <v>40</v>
      </c>
      <c r="CU614">
        <v>9.3054239592581158</v>
      </c>
      <c r="CV614">
        <v>8.9</v>
      </c>
      <c r="CW614">
        <v>11.2</v>
      </c>
      <c r="CX614">
        <v>2.2999999999999989</v>
      </c>
      <c r="CY614">
        <v>9.1</v>
      </c>
      <c r="CZ614">
        <v>88.730156208801603</v>
      </c>
      <c r="DA614">
        <v>52.8</v>
      </c>
      <c r="DB614">
        <v>100.6</v>
      </c>
      <c r="DC614">
        <v>47.8</v>
      </c>
      <c r="DD614">
        <v>52.8</v>
      </c>
      <c r="DE614">
        <v>5.877458621717655</v>
      </c>
      <c r="DF614">
        <v>3.7</v>
      </c>
      <c r="DG614">
        <v>11.9</v>
      </c>
      <c r="DH614">
        <v>8.1999999999999993</v>
      </c>
      <c r="DI614">
        <v>3.7</v>
      </c>
      <c r="DJ614">
        <v>0.2443798947248576</v>
      </c>
      <c r="DK614">
        <v>0.2021484375</v>
      </c>
      <c r="DL614">
        <v>0.34475258292550298</v>
      </c>
      <c r="DM614">
        <v>0.14260414542550301</v>
      </c>
      <c r="DN614">
        <v>0.2021484375</v>
      </c>
      <c r="DO614">
        <v>3.3389632638843501</v>
      </c>
      <c r="DP614">
        <v>2.4807769999999998</v>
      </c>
      <c r="DQ614">
        <v>3.7165219999999999</v>
      </c>
      <c r="DR614">
        <v>1.2357450000000001</v>
      </c>
      <c r="DS614">
        <v>3.0785499999999999</v>
      </c>
      <c r="DT614">
        <v>6.6640715656282437</v>
      </c>
      <c r="DU614">
        <v>5.5019429999999998</v>
      </c>
      <c r="DV614">
        <v>7.1602319999999997</v>
      </c>
      <c r="DW614">
        <v>1.6582889999999999</v>
      </c>
      <c r="DX614">
        <v>5.5019429999999998</v>
      </c>
      <c r="DY614">
        <v>3.447702962202789</v>
      </c>
      <c r="DZ614">
        <v>2.4807769999999998</v>
      </c>
      <c r="EA614">
        <v>3.838152</v>
      </c>
      <c r="EB614">
        <v>1.357375</v>
      </c>
      <c r="EC614">
        <v>3.3200810000000001</v>
      </c>
      <c r="ED614">
        <v>7.5795237464996132</v>
      </c>
      <c r="EE614">
        <v>5.8020889999999996</v>
      </c>
      <c r="EF614">
        <v>7.6884180000000004</v>
      </c>
      <c r="EG614">
        <v>1.886329000000001</v>
      </c>
      <c r="EH614">
        <v>5.8020889999999996</v>
      </c>
      <c r="EI614">
        <v>7.0201294065620372</v>
      </c>
      <c r="EJ614">
        <v>6.1964050000000004</v>
      </c>
      <c r="EK614">
        <v>9.6876610000000003</v>
      </c>
      <c r="EL614">
        <v>3.4912559999999999</v>
      </c>
      <c r="EM614">
        <v>9.6876610000000003</v>
      </c>
      <c r="EN614">
        <v>21.047368297162791</v>
      </c>
      <c r="EO614">
        <v>12.00006</v>
      </c>
      <c r="EP614">
        <v>22.346329999999998</v>
      </c>
      <c r="EQ614">
        <v>10.346270000000001</v>
      </c>
      <c r="ER614">
        <v>12.00006</v>
      </c>
      <c r="ES614">
        <v>7.2775170786558601</v>
      </c>
      <c r="ET614">
        <v>6.9876199999999997</v>
      </c>
      <c r="EU614">
        <v>10.839589999999999</v>
      </c>
      <c r="EV614">
        <v>3.8519700000000001</v>
      </c>
      <c r="EW614">
        <v>7.9748700000000001</v>
      </c>
      <c r="EX614">
        <v>13.769851218506931</v>
      </c>
      <c r="EY614">
        <v>4.0251900000000003</v>
      </c>
      <c r="EZ614">
        <v>15.35871</v>
      </c>
      <c r="FA614">
        <v>11.33352</v>
      </c>
      <c r="FB614">
        <v>4.0251900000000003</v>
      </c>
      <c r="FC614">
        <v>0.59667629019848101</v>
      </c>
      <c r="FD614">
        <v>0.34019223600151383</v>
      </c>
      <c r="FE614">
        <v>0.63350082992315948</v>
      </c>
      <c r="FF614">
        <v>0.29330859392164571</v>
      </c>
      <c r="FG614">
        <v>0.34019223600151383</v>
      </c>
      <c r="FH614">
        <v>1.9134978681534309</v>
      </c>
      <c r="FI614">
        <v>0.50473424645166631</v>
      </c>
      <c r="FJ614">
        <v>2.1979887286372191</v>
      </c>
      <c r="FK614">
        <v>1.693254482185552</v>
      </c>
      <c r="FL614">
        <v>0.50473424645166631</v>
      </c>
      <c r="FM614">
        <v>32.343113822205162</v>
      </c>
      <c r="FN614">
        <v>30.2</v>
      </c>
      <c r="FO614">
        <v>35.630000000000003</v>
      </c>
      <c r="FP614">
        <v>5.4300000000000033</v>
      </c>
      <c r="FQ614">
        <v>32.26</v>
      </c>
      <c r="FR614">
        <v>275.74110298490172</v>
      </c>
      <c r="FS614">
        <v>267.83285999999998</v>
      </c>
      <c r="FT614">
        <v>282.33456000000001</v>
      </c>
      <c r="FU614">
        <v>14.50170000000003</v>
      </c>
      <c r="FV614">
        <v>271.44607000000002</v>
      </c>
      <c r="FW614">
        <v>0.76392653900966867</v>
      </c>
      <c r="FX614">
        <v>0.747753</v>
      </c>
      <c r="FY614">
        <v>0.78453300000000004</v>
      </c>
      <c r="FZ614">
        <v>3.6780000000000028E-2</v>
      </c>
      <c r="GA614">
        <v>0.77317000000000002</v>
      </c>
      <c r="GB614">
        <v>20</v>
      </c>
      <c r="GC614">
        <v>184</v>
      </c>
    </row>
    <row r="615" spans="1:185" x14ac:dyDescent="0.3">
      <c r="A615" s="36" t="s">
        <v>2602</v>
      </c>
      <c r="B615">
        <v>-4.5445006059576111E-2</v>
      </c>
      <c r="C615">
        <v>1.8121052323617639</v>
      </c>
      <c r="D615">
        <v>1.9057533152337449</v>
      </c>
      <c r="E615">
        <v>-0.83852018865435507</v>
      </c>
      <c r="F615">
        <v>-0.71566148525540119</v>
      </c>
      <c r="G615">
        <v>1.554218347481801</v>
      </c>
      <c r="H615">
        <v>-54.137340635594661</v>
      </c>
      <c r="I615">
        <v>0.58724233579005858</v>
      </c>
      <c r="J615">
        <v>0.29310770855192297</v>
      </c>
      <c r="K615">
        <v>0.38258222724340019</v>
      </c>
      <c r="L615">
        <v>0.24093620677350361</v>
      </c>
      <c r="M615">
        <v>0.1727209757421127</v>
      </c>
      <c r="N615">
        <v>0.24516372916543969</v>
      </c>
      <c r="O615">
        <v>-0.22432839814347269</v>
      </c>
      <c r="P615">
        <v>2.0835331021967031E-2</v>
      </c>
      <c r="Q615">
        <v>-0.1017464990355048</v>
      </c>
      <c r="R615">
        <v>2.1123215489373279E-2</v>
      </c>
      <c r="S615">
        <v>1.3198859984390601</v>
      </c>
      <c r="T615">
        <v>-0.66035883864076539</v>
      </c>
      <c r="U615">
        <v>-0.62419456937958984</v>
      </c>
      <c r="V615">
        <v>1.966212509874762</v>
      </c>
      <c r="W615">
        <v>1.959808107755463</v>
      </c>
      <c r="X615">
        <v>0.2104546879733247</v>
      </c>
      <c r="Y615">
        <v>0.19011484397406331</v>
      </c>
      <c r="Z615">
        <v>8.5580138048294549E-2</v>
      </c>
      <c r="AA615">
        <v>9.2319788421615548E-2</v>
      </c>
      <c r="AB615">
        <v>55.585211221017062</v>
      </c>
      <c r="AC615">
        <v>-0.39532958628726123</v>
      </c>
      <c r="AD615">
        <v>1.943453610831404</v>
      </c>
      <c r="AE615">
        <v>0.6057842742605859</v>
      </c>
      <c r="AF615">
        <v>0.58544443026132453</v>
      </c>
      <c r="AG615">
        <v>0.91846934066250441</v>
      </c>
      <c r="AH615">
        <v>1.6729123162471431E-2</v>
      </c>
      <c r="AI615">
        <v>162.3127881151585</v>
      </c>
      <c r="AJ615">
        <v>99.565760609004073</v>
      </c>
      <c r="AK615">
        <v>120.3042433729271</v>
      </c>
      <c r="AL615">
        <v>267.06833071549931</v>
      </c>
      <c r="AM615">
        <v>198.71328376404119</v>
      </c>
      <c r="AN615">
        <v>298.00157135488161</v>
      </c>
      <c r="AO615">
        <v>90.434822371103465</v>
      </c>
      <c r="AP615">
        <v>243.04013672817771</v>
      </c>
      <c r="AQ615">
        <v>18.58693861374169</v>
      </c>
      <c r="AR615">
        <v>3.938095618097821</v>
      </c>
      <c r="AS615">
        <v>11.96553430615455</v>
      </c>
      <c r="AT615">
        <v>-11.99461965316099</v>
      </c>
      <c r="AU615">
        <v>-4.0422952255727251</v>
      </c>
      <c r="AV615">
        <v>-7.9523244275882679</v>
      </c>
      <c r="AW615">
        <v>0.32136880224822473</v>
      </c>
      <c r="AX615">
        <v>0.12740000000000001</v>
      </c>
      <c r="AY615">
        <v>0.49380000000000002</v>
      </c>
      <c r="AZ615">
        <v>0.3664</v>
      </c>
      <c r="BA615">
        <v>0.49380000000000002</v>
      </c>
      <c r="BB615">
        <v>0.91374093401336898</v>
      </c>
      <c r="BC615">
        <v>0.91139999999999999</v>
      </c>
      <c r="BD615">
        <v>0.91659999999999997</v>
      </c>
      <c r="BE615">
        <v>5.1999999999999824E-3</v>
      </c>
      <c r="BF615">
        <v>0.91139999999999999</v>
      </c>
      <c r="BG615">
        <v>19.097445344307339</v>
      </c>
      <c r="BH615">
        <v>18.772300000000001</v>
      </c>
      <c r="BI615">
        <v>20.818300000000001</v>
      </c>
      <c r="BJ615">
        <v>2.0459999999999989</v>
      </c>
      <c r="BK615">
        <v>20.818300000000001</v>
      </c>
      <c r="BL615">
        <v>9.9492916982465136</v>
      </c>
      <c r="BM615">
        <v>6.8385999999999996</v>
      </c>
      <c r="BN615">
        <v>12.434200000000001</v>
      </c>
      <c r="BO615">
        <v>5.595600000000001</v>
      </c>
      <c r="BP615">
        <v>6.8385999999999996</v>
      </c>
      <c r="BQ615">
        <v>6.8632229327390979</v>
      </c>
      <c r="BR615">
        <v>5.5834999999999999</v>
      </c>
      <c r="BS615">
        <v>8.3294999999999995</v>
      </c>
      <c r="BT615">
        <v>2.746</v>
      </c>
      <c r="BU615">
        <v>5.5834999999999999</v>
      </c>
      <c r="BV615">
        <v>0.21354833160513981</v>
      </c>
      <c r="BW615">
        <v>-2.7538999999999998</v>
      </c>
      <c r="BX615">
        <v>1.2474000000000001</v>
      </c>
      <c r="BY615">
        <v>4.0012999999999996</v>
      </c>
      <c r="BZ615">
        <v>-2.7538999999999998</v>
      </c>
      <c r="CA615">
        <v>-7.076771264344238</v>
      </c>
      <c r="CB615">
        <v>-9.2545999999999999</v>
      </c>
      <c r="CC615">
        <v>-2.8296000000000001</v>
      </c>
      <c r="CD615">
        <v>6.4249999999999998</v>
      </c>
      <c r="CE615">
        <v>-2.8296000000000001</v>
      </c>
      <c r="CF615">
        <v>54.961434626703983</v>
      </c>
      <c r="CG615">
        <v>52.4</v>
      </c>
      <c r="CH615">
        <v>60.5</v>
      </c>
      <c r="CI615">
        <v>8.1000000000000014</v>
      </c>
      <c r="CJ615">
        <v>52.4</v>
      </c>
      <c r="CK615">
        <v>16.749159610753718</v>
      </c>
      <c r="CL615">
        <v>14.6</v>
      </c>
      <c r="CM615">
        <v>17.2</v>
      </c>
      <c r="CN615">
        <v>2.6</v>
      </c>
      <c r="CO615">
        <v>14.6</v>
      </c>
      <c r="CP615">
        <v>53.717237149103582</v>
      </c>
      <c r="CQ615">
        <v>51.1</v>
      </c>
      <c r="CR615">
        <v>62</v>
      </c>
      <c r="CS615">
        <v>10.9</v>
      </c>
      <c r="CT615">
        <v>62</v>
      </c>
      <c r="CU615">
        <v>11.01358758754041</v>
      </c>
      <c r="CV615">
        <v>10.9</v>
      </c>
      <c r="CW615">
        <v>13.3</v>
      </c>
      <c r="CX615">
        <v>2.4</v>
      </c>
      <c r="CY615">
        <v>11.8</v>
      </c>
      <c r="CZ615">
        <v>32.106336125172952</v>
      </c>
      <c r="DA615">
        <v>20.6</v>
      </c>
      <c r="DB615">
        <v>33.1</v>
      </c>
      <c r="DC615">
        <v>12.5</v>
      </c>
      <c r="DD615">
        <v>20.6</v>
      </c>
      <c r="DE615">
        <v>5.6013994042082809</v>
      </c>
      <c r="DF615">
        <v>1.8</v>
      </c>
      <c r="DG615">
        <v>6.1</v>
      </c>
      <c r="DH615">
        <v>4.3</v>
      </c>
      <c r="DI615">
        <v>1.8</v>
      </c>
      <c r="DJ615">
        <v>0.22617396794187419</v>
      </c>
      <c r="DK615">
        <v>0.21257606490872211</v>
      </c>
      <c r="DL615">
        <v>0.25452250736222132</v>
      </c>
      <c r="DM615">
        <v>4.1946442453499183E-2</v>
      </c>
      <c r="DN615">
        <v>0.21257606490872211</v>
      </c>
      <c r="DO615">
        <v>3.8488327454333011</v>
      </c>
      <c r="DP615">
        <v>3.7913109999999999</v>
      </c>
      <c r="DQ615">
        <v>4.4316709999999997</v>
      </c>
      <c r="DR615">
        <v>0.64035999999999982</v>
      </c>
      <c r="DS615">
        <v>4.4316709999999997</v>
      </c>
      <c r="DT615">
        <v>5.9221850490990766</v>
      </c>
      <c r="DU615">
        <v>5.8516729999999999</v>
      </c>
      <c r="DV615">
        <v>5.9358380000000004</v>
      </c>
      <c r="DW615">
        <v>8.4165000000000489E-2</v>
      </c>
      <c r="DX615">
        <v>5.9219809999999997</v>
      </c>
      <c r="DY615">
        <v>3.9363327094085698</v>
      </c>
      <c r="DZ615">
        <v>3.8279070000000002</v>
      </c>
      <c r="EA615">
        <v>4.4316709999999997</v>
      </c>
      <c r="EB615">
        <v>0.60376399999999952</v>
      </c>
      <c r="EC615">
        <v>4.4316709999999997</v>
      </c>
      <c r="ED615">
        <v>5.9221850490990766</v>
      </c>
      <c r="EE615">
        <v>5.8516729999999999</v>
      </c>
      <c r="EF615">
        <v>5.9358380000000004</v>
      </c>
      <c r="EG615">
        <v>8.4165000000000489E-2</v>
      </c>
      <c r="EH615">
        <v>5.9219809999999997</v>
      </c>
      <c r="EI615">
        <v>7.2285728946577121</v>
      </c>
      <c r="EJ615">
        <v>6.6776239999999998</v>
      </c>
      <c r="EK615">
        <v>7.4243839999999999</v>
      </c>
      <c r="EL615">
        <v>0.74676000000000009</v>
      </c>
      <c r="EM615">
        <v>6.6776239999999998</v>
      </c>
      <c r="EN615">
        <v>22.510713605508599</v>
      </c>
      <c r="EO615">
        <v>21.36374</v>
      </c>
      <c r="EP615">
        <v>27.417369999999998</v>
      </c>
      <c r="EQ615">
        <v>6.0536299999999983</v>
      </c>
      <c r="ER615">
        <v>27.417369999999998</v>
      </c>
      <c r="ES615">
        <v>11.32344338399316</v>
      </c>
      <c r="ET615">
        <v>8.9282800000000009</v>
      </c>
      <c r="EU615">
        <v>11.613799999999999</v>
      </c>
      <c r="EV615">
        <v>2.685519999999999</v>
      </c>
      <c r="EW615">
        <v>8.9282800000000009</v>
      </c>
      <c r="EX615">
        <v>11.18727022151544</v>
      </c>
      <c r="EY615">
        <v>10.009650000000001</v>
      </c>
      <c r="EZ615">
        <v>18.489090000000001</v>
      </c>
      <c r="FA615">
        <v>8.4794400000000003</v>
      </c>
      <c r="FB615">
        <v>18.489090000000001</v>
      </c>
      <c r="FC615">
        <v>0.52360579212714908</v>
      </c>
      <c r="FD615">
        <v>0.49692685010043791</v>
      </c>
      <c r="FE615">
        <v>0.6377360570826196</v>
      </c>
      <c r="FF615">
        <v>0.14080920698218169</v>
      </c>
      <c r="FG615">
        <v>0.6377360570826196</v>
      </c>
      <c r="FH615">
        <v>0.99090488623914541</v>
      </c>
      <c r="FI615">
        <v>0.88158980596419445</v>
      </c>
      <c r="FJ615">
        <v>2.0708456724027471</v>
      </c>
      <c r="FK615">
        <v>1.1892558664385531</v>
      </c>
      <c r="FL615">
        <v>2.0708456724027471</v>
      </c>
      <c r="FM615">
        <v>36.366520492043954</v>
      </c>
      <c r="FN615">
        <v>33.96</v>
      </c>
      <c r="FO615">
        <v>39.26</v>
      </c>
      <c r="FP615">
        <v>5.2999999999999972</v>
      </c>
      <c r="FQ615">
        <v>33.96</v>
      </c>
      <c r="FR615">
        <v>307.41914386116969</v>
      </c>
      <c r="FS615">
        <v>302.62162999999998</v>
      </c>
      <c r="FT615">
        <v>313.07310000000001</v>
      </c>
      <c r="FU615">
        <v>10.451470000000031</v>
      </c>
      <c r="FV615">
        <v>313.07310000000001</v>
      </c>
      <c r="FW615">
        <v>0.79947711009257738</v>
      </c>
      <c r="FX615">
        <v>0.78690599999999999</v>
      </c>
      <c r="FY615">
        <v>0.81059199999999998</v>
      </c>
      <c r="FZ615">
        <v>2.3685999999999981E-2</v>
      </c>
      <c r="GA615">
        <v>0.78690599999999999</v>
      </c>
      <c r="GB615">
        <v>6</v>
      </c>
      <c r="GC615">
        <v>19</v>
      </c>
    </row>
    <row r="616" spans="1:185" x14ac:dyDescent="0.3">
      <c r="A616" s="36" t="s">
        <v>2605</v>
      </c>
      <c r="B616">
        <v>-3.1246793586968729E-2</v>
      </c>
      <c r="C616">
        <v>1.9612801911420381</v>
      </c>
      <c r="D616">
        <v>2.2120394192800799</v>
      </c>
      <c r="E616">
        <v>-0.95703840480895341</v>
      </c>
      <c r="F616">
        <v>-0.84805019425499428</v>
      </c>
      <c r="G616">
        <v>1.8049887899824231</v>
      </c>
      <c r="H616">
        <v>-54.088263174284798</v>
      </c>
      <c r="I616">
        <v>0.10498818294664571</v>
      </c>
      <c r="J616">
        <v>6.1781264443499379E-2</v>
      </c>
      <c r="K616">
        <v>0.37609399118678682</v>
      </c>
      <c r="L616">
        <v>0.30611090699769949</v>
      </c>
      <c r="M616">
        <v>0.31257107985229471</v>
      </c>
      <c r="N616">
        <v>0.22651568940048261</v>
      </c>
      <c r="O616">
        <v>-0.24260714497721089</v>
      </c>
      <c r="P616">
        <v>-1.6091455576728319E-2</v>
      </c>
      <c r="Q616">
        <v>-0.1293443094036841</v>
      </c>
      <c r="R616">
        <v>3.6928428546892593E-2</v>
      </c>
      <c r="S616">
        <v>1.5480269798314901</v>
      </c>
      <c r="T616">
        <v>-0.74795476374545256</v>
      </c>
      <c r="U616">
        <v>-0.70863957858283744</v>
      </c>
      <c r="V616">
        <v>1.973056384300923</v>
      </c>
      <c r="W616">
        <v>1.9682154702066279</v>
      </c>
      <c r="X616">
        <v>0.18934782501990841</v>
      </c>
      <c r="Y616">
        <v>0.15844319730305281</v>
      </c>
      <c r="Z616">
        <v>8.4521189631246094E-2</v>
      </c>
      <c r="AA616">
        <v>9.7272596805767844E-2</v>
      </c>
      <c r="AB616">
        <v>64.912531769267119</v>
      </c>
      <c r="AC616">
        <v>-0.4393094980981514</v>
      </c>
      <c r="AD616">
        <v>1.9589597197400019</v>
      </c>
      <c r="AE616">
        <v>0.62865732311805977</v>
      </c>
      <c r="AF616">
        <v>0.59775269540120424</v>
      </c>
      <c r="AG616">
        <v>0.738416066723943</v>
      </c>
      <c r="AH616">
        <v>2.3198237287329601E-2</v>
      </c>
      <c r="AI616">
        <v>147.46756449964241</v>
      </c>
      <c r="AJ616">
        <v>47.052316203742308</v>
      </c>
      <c r="AK616">
        <v>91.024926788333389</v>
      </c>
      <c r="AL616">
        <v>304.32535073796822</v>
      </c>
      <c r="AM616">
        <v>160.79815102584811</v>
      </c>
      <c r="AN616">
        <v>240.4998338098639</v>
      </c>
      <c r="AO616">
        <v>104.1732979565236</v>
      </c>
      <c r="AP616">
        <v>197.20206943639039</v>
      </c>
      <c r="AQ616">
        <v>18.220370268825171</v>
      </c>
      <c r="AR616">
        <v>3.8999189072852531</v>
      </c>
      <c r="AS616">
        <v>11.910399073897731</v>
      </c>
      <c r="AT616">
        <v>-9.2621176594047885</v>
      </c>
      <c r="AU616">
        <v>-3.6997848091418488</v>
      </c>
      <c r="AV616">
        <v>-5.5623328502629397</v>
      </c>
      <c r="AW616">
        <v>2.6597377920475922</v>
      </c>
      <c r="AX616">
        <v>1.9574</v>
      </c>
      <c r="AY616">
        <v>3.3039000000000001</v>
      </c>
      <c r="AZ616">
        <v>1.3465</v>
      </c>
      <c r="BA616">
        <v>3.3039000000000001</v>
      </c>
      <c r="BB616">
        <v>0.95171524747348291</v>
      </c>
      <c r="BC616">
        <v>0.95169999999999999</v>
      </c>
      <c r="BD616">
        <v>0.97270000000000001</v>
      </c>
      <c r="BE616">
        <v>2.1000000000000019E-2</v>
      </c>
      <c r="BF616">
        <v>0.95879999999999999</v>
      </c>
      <c r="BG616">
        <v>14.91048109604556</v>
      </c>
      <c r="BH616">
        <v>11.0906</v>
      </c>
      <c r="BI616">
        <v>14.9129</v>
      </c>
      <c r="BJ616">
        <v>3.8222999999999998</v>
      </c>
      <c r="BK616">
        <v>13.897</v>
      </c>
      <c r="BL616">
        <v>8.2077029129002081</v>
      </c>
      <c r="BM616">
        <v>5.8342000000000001</v>
      </c>
      <c r="BN616">
        <v>11.796200000000001</v>
      </c>
      <c r="BO616">
        <v>5.9620000000000006</v>
      </c>
      <c r="BP616">
        <v>5.8342000000000001</v>
      </c>
      <c r="BQ616">
        <v>5.7093916321137641</v>
      </c>
      <c r="BR616">
        <v>3.3936000000000002</v>
      </c>
      <c r="BS616">
        <v>9.0534999999999997</v>
      </c>
      <c r="BT616">
        <v>5.6598999999999986</v>
      </c>
      <c r="BU616">
        <v>3.3936000000000002</v>
      </c>
      <c r="BV616">
        <v>0.18386802030316871</v>
      </c>
      <c r="BW616">
        <v>-2.1276999999999999</v>
      </c>
      <c r="BX616">
        <v>1.1982999999999999</v>
      </c>
      <c r="BY616">
        <v>3.3260000000000001</v>
      </c>
      <c r="BZ616">
        <v>1.1982999999999999</v>
      </c>
      <c r="CA616">
        <v>-5.8932596524169334</v>
      </c>
      <c r="CB616">
        <v>-7.3728999999999996</v>
      </c>
      <c r="CC616">
        <v>-4.5918999999999999</v>
      </c>
      <c r="CD616">
        <v>2.7810000000000001</v>
      </c>
      <c r="CE616">
        <v>-4.5918999999999999</v>
      </c>
      <c r="CF616">
        <v>43.297764373473498</v>
      </c>
      <c r="CG616">
        <v>40.799999999999997</v>
      </c>
      <c r="CH616">
        <v>49.3</v>
      </c>
      <c r="CI616">
        <v>8.5</v>
      </c>
      <c r="CJ616">
        <v>40.799999999999997</v>
      </c>
      <c r="CK616">
        <v>14.69692069594084</v>
      </c>
      <c r="CL616">
        <v>12.1</v>
      </c>
      <c r="CM616">
        <v>16.600000000000001</v>
      </c>
      <c r="CN616">
        <v>4.5000000000000018</v>
      </c>
      <c r="CO616">
        <v>12.1</v>
      </c>
      <c r="CP616">
        <v>25.917880506713011</v>
      </c>
      <c r="CQ616">
        <v>18.100000000000001</v>
      </c>
      <c r="CR616">
        <v>40.1</v>
      </c>
      <c r="CS616">
        <v>22</v>
      </c>
      <c r="CT616">
        <v>40.1</v>
      </c>
      <c r="CU616">
        <v>8.9999434884207101</v>
      </c>
      <c r="CV616">
        <v>8.8000000000000007</v>
      </c>
      <c r="CW616">
        <v>9</v>
      </c>
      <c r="CX616">
        <v>0.19999999999999929</v>
      </c>
      <c r="CY616">
        <v>9</v>
      </c>
      <c r="CZ616">
        <v>78.255417449810579</v>
      </c>
      <c r="DA616">
        <v>45.4</v>
      </c>
      <c r="DB616">
        <v>86.9</v>
      </c>
      <c r="DC616">
        <v>41.500000000000007</v>
      </c>
      <c r="DD616">
        <v>45.4</v>
      </c>
      <c r="DE616">
        <v>5.4973125416984638</v>
      </c>
      <c r="DF616">
        <v>3.1</v>
      </c>
      <c r="DG616">
        <v>7.7</v>
      </c>
      <c r="DH616">
        <v>4.5999999999999996</v>
      </c>
      <c r="DI616">
        <v>3.1</v>
      </c>
      <c r="DJ616">
        <v>0.21956076208323819</v>
      </c>
      <c r="DK616">
        <v>0.20461384152457371</v>
      </c>
      <c r="DL616">
        <v>0.25757575757575762</v>
      </c>
      <c r="DM616">
        <v>5.2961916051183833E-2</v>
      </c>
      <c r="DN616">
        <v>0.20461384152457371</v>
      </c>
      <c r="DO616">
        <v>2.776085101913329</v>
      </c>
      <c r="DP616">
        <v>2.6974589999999998</v>
      </c>
      <c r="DQ616">
        <v>3.2503899999999999</v>
      </c>
      <c r="DR616">
        <v>0.55293100000000006</v>
      </c>
      <c r="DS616">
        <v>3.2503899999999999</v>
      </c>
      <c r="DT616">
        <v>7.0328050401201789</v>
      </c>
      <c r="DU616">
        <v>5.9466070000000002</v>
      </c>
      <c r="DV616">
        <v>7.0344049999999996</v>
      </c>
      <c r="DW616">
        <v>1.0877979999999989</v>
      </c>
      <c r="DX616">
        <v>5.9466070000000002</v>
      </c>
      <c r="DY616">
        <v>2.7760948410954152</v>
      </c>
      <c r="DZ616">
        <v>2.6974589999999998</v>
      </c>
      <c r="EA616">
        <v>3.2571720000000002</v>
      </c>
      <c r="EB616">
        <v>0.55971300000000035</v>
      </c>
      <c r="EC616">
        <v>3.2571720000000002</v>
      </c>
      <c r="ED616">
        <v>7.4829769497131613</v>
      </c>
      <c r="EE616">
        <v>5.9466070000000002</v>
      </c>
      <c r="EF616">
        <v>7.485239</v>
      </c>
      <c r="EG616">
        <v>1.538632</v>
      </c>
      <c r="EH616">
        <v>5.9466070000000002</v>
      </c>
      <c r="EI616">
        <v>8.5828005951221442</v>
      </c>
      <c r="EJ616">
        <v>7.3544609999999997</v>
      </c>
      <c r="EK616">
        <v>9.8275459999999999</v>
      </c>
      <c r="EL616">
        <v>2.4730850000000002</v>
      </c>
      <c r="EM616">
        <v>9.8275459999999999</v>
      </c>
      <c r="EN616">
        <v>18.699995369140449</v>
      </c>
      <c r="EO616">
        <v>15.10107</v>
      </c>
      <c r="EP616">
        <v>24.846720000000001</v>
      </c>
      <c r="EQ616">
        <v>9.7456500000000013</v>
      </c>
      <c r="ER616">
        <v>15.10107</v>
      </c>
      <c r="ES616">
        <v>6.7634552598505646</v>
      </c>
      <c r="ET616">
        <v>6.7626799999999996</v>
      </c>
      <c r="EU616">
        <v>7.3544400000000003</v>
      </c>
      <c r="EV616">
        <v>0.59176000000000073</v>
      </c>
      <c r="EW616">
        <v>7.2276800000000003</v>
      </c>
      <c r="EX616">
        <v>11.936540109289879</v>
      </c>
      <c r="EY616">
        <v>7.8733899999999997</v>
      </c>
      <c r="EZ616">
        <v>17.492280000000001</v>
      </c>
      <c r="FA616">
        <v>9.6188900000000004</v>
      </c>
      <c r="FB616">
        <v>7.8733899999999997</v>
      </c>
      <c r="FC616">
        <v>0.52688495588507944</v>
      </c>
      <c r="FD616">
        <v>0.42548281128976678</v>
      </c>
      <c r="FE616">
        <v>0.70007305952026411</v>
      </c>
      <c r="FF616">
        <v>0.27459024823049732</v>
      </c>
      <c r="FG616">
        <v>0.42548281128976678</v>
      </c>
      <c r="FH616">
        <v>1.764918406348347</v>
      </c>
      <c r="FI616">
        <v>1.0893384875921459</v>
      </c>
      <c r="FJ616">
        <v>2.3784652536426969</v>
      </c>
      <c r="FK616">
        <v>1.2891267660505521</v>
      </c>
      <c r="FL616">
        <v>1.0893384875921459</v>
      </c>
      <c r="FM616">
        <v>30.00270110423839</v>
      </c>
      <c r="FN616">
        <v>30</v>
      </c>
      <c r="FO616">
        <v>33.85</v>
      </c>
      <c r="FP616">
        <v>3.850000000000001</v>
      </c>
      <c r="FQ616">
        <v>30.96</v>
      </c>
      <c r="FR616">
        <v>257.26586774552612</v>
      </c>
      <c r="FS616">
        <v>250.07748000000001</v>
      </c>
      <c r="FT616">
        <v>261.88542999999999</v>
      </c>
      <c r="FU616">
        <v>11.80794999999998</v>
      </c>
      <c r="FV616">
        <v>250.07748000000001</v>
      </c>
      <c r="FW616">
        <v>0.80583628818278741</v>
      </c>
      <c r="FX616">
        <v>0.79423500000000002</v>
      </c>
      <c r="FY616">
        <v>0.82971399999999995</v>
      </c>
      <c r="FZ616">
        <v>3.5478999999999927E-2</v>
      </c>
      <c r="GA616">
        <v>0.82971399999999995</v>
      </c>
      <c r="GB616">
        <v>5</v>
      </c>
      <c r="GC616">
        <v>6</v>
      </c>
    </row>
    <row r="617" spans="1:185" x14ac:dyDescent="0.3">
      <c r="A617" s="36" t="s">
        <v>2608</v>
      </c>
      <c r="B617">
        <v>-5.9944510315680301E-2</v>
      </c>
      <c r="C617">
        <v>1.781552846687495</v>
      </c>
      <c r="D617">
        <v>1.893159787270184</v>
      </c>
      <c r="E617">
        <v>-0.81265456649661949</v>
      </c>
      <c r="F617">
        <v>-0.73235212569574248</v>
      </c>
      <c r="G617">
        <v>1.5450054350522611</v>
      </c>
      <c r="H617">
        <v>-54.154393631271446</v>
      </c>
      <c r="I617">
        <v>3.9789717732031583E-2</v>
      </c>
      <c r="J617">
        <v>0.30816292283785718</v>
      </c>
      <c r="K617">
        <v>0.38042151550323278</v>
      </c>
      <c r="L617">
        <v>0.23389509540850939</v>
      </c>
      <c r="M617">
        <v>0.17293187629209769</v>
      </c>
      <c r="N617">
        <v>0.23263895772257109</v>
      </c>
      <c r="O617">
        <v>-0.2041363855936433</v>
      </c>
      <c r="P617">
        <v>2.8502572128927778E-2</v>
      </c>
      <c r="Q617">
        <v>-8.7817023827231055E-2</v>
      </c>
      <c r="R617">
        <v>1.6572669312861141E-2</v>
      </c>
      <c r="S617">
        <v>1.312715790105019</v>
      </c>
      <c r="T617">
        <v>-0.64025626707398686</v>
      </c>
      <c r="U617">
        <v>-0.60742660578922347</v>
      </c>
      <c r="V617">
        <v>1.9649641191890119</v>
      </c>
      <c r="W617">
        <v>1.9598425888522379</v>
      </c>
      <c r="X617">
        <v>0.22466466882324559</v>
      </c>
      <c r="Y617">
        <v>0.2047543304718783</v>
      </c>
      <c r="Z617">
        <v>9.1026389005152641E-2</v>
      </c>
      <c r="AA617">
        <v>9.5451062954003754E-2</v>
      </c>
      <c r="AB617">
        <v>55.652365344415543</v>
      </c>
      <c r="AC617">
        <v>-0.37768371585664889</v>
      </c>
      <c r="AD617">
        <v>1.9426611659450179</v>
      </c>
      <c r="AE617">
        <v>0.6023483846798946</v>
      </c>
      <c r="AF617">
        <v>0.58243804632852725</v>
      </c>
      <c r="AG617">
        <v>1.1671203830320309</v>
      </c>
      <c r="AH617">
        <v>1.6783392144205211E-2</v>
      </c>
      <c r="AI617">
        <v>156.4191226694264</v>
      </c>
      <c r="AJ617">
        <v>103.08554178603779</v>
      </c>
      <c r="AK617">
        <v>118.4885848588559</v>
      </c>
      <c r="AL617">
        <v>247.68322947531331</v>
      </c>
      <c r="AM617">
        <v>273.4765747098981</v>
      </c>
      <c r="AN617">
        <v>406.12454432975971</v>
      </c>
      <c r="AO617">
        <v>118.3477019812678</v>
      </c>
      <c r="AP617">
        <v>342.40310350290412</v>
      </c>
      <c r="AQ617">
        <v>18.575625813296501</v>
      </c>
      <c r="AR617">
        <v>4.4942441392202026</v>
      </c>
      <c r="AS617">
        <v>11.517632518725961</v>
      </c>
      <c r="AT617">
        <v>-11.86102236659096</v>
      </c>
      <c r="AU617">
        <v>-7.448226803758029</v>
      </c>
      <c r="AV617">
        <v>-4.4127955628329234</v>
      </c>
      <c r="AW617">
        <v>0.92135502948859305</v>
      </c>
      <c r="AX617">
        <v>0.6956</v>
      </c>
      <c r="AY617">
        <v>1.4319</v>
      </c>
      <c r="AZ617">
        <v>0.73629999999999995</v>
      </c>
      <c r="BA617">
        <v>1.2566999999999999</v>
      </c>
      <c r="BB617">
        <v>0.9093311071039567</v>
      </c>
      <c r="BC617">
        <v>0.85929999999999995</v>
      </c>
      <c r="BD617">
        <v>0.91920000000000002</v>
      </c>
      <c r="BE617">
        <v>5.9900000000000057E-2</v>
      </c>
      <c r="BF617">
        <v>0.90759999999999996</v>
      </c>
      <c r="BG617">
        <v>19.999606322774859</v>
      </c>
      <c r="BH617">
        <v>19.276299999999999</v>
      </c>
      <c r="BI617">
        <v>26.764500000000002</v>
      </c>
      <c r="BJ617">
        <v>7.4882000000000026</v>
      </c>
      <c r="BK617">
        <v>20.4344</v>
      </c>
      <c r="BL617">
        <v>3.6417287071447788</v>
      </c>
      <c r="BM617">
        <v>0.29499999999999998</v>
      </c>
      <c r="BN617">
        <v>4.2100999999999997</v>
      </c>
      <c r="BO617">
        <v>3.9150999999999998</v>
      </c>
      <c r="BP617">
        <v>3.0457000000000001</v>
      </c>
      <c r="BQ617">
        <v>1.6672527269604189</v>
      </c>
      <c r="BR617">
        <v>0.2409</v>
      </c>
      <c r="BS617">
        <v>2.6766000000000001</v>
      </c>
      <c r="BT617">
        <v>2.4357000000000002</v>
      </c>
      <c r="BU617">
        <v>1.3553999999999999</v>
      </c>
      <c r="BV617">
        <v>1.293105479402016</v>
      </c>
      <c r="BW617">
        <v>-0.37209999999999999</v>
      </c>
      <c r="BX617">
        <v>1.4356</v>
      </c>
      <c r="BY617">
        <v>1.8077000000000001</v>
      </c>
      <c r="BZ617">
        <v>1.1279999999999999</v>
      </c>
      <c r="CA617">
        <v>-2.9604336372123039</v>
      </c>
      <c r="CB617">
        <v>-3.3233000000000001</v>
      </c>
      <c r="CC617">
        <v>-0.122</v>
      </c>
      <c r="CD617">
        <v>3.2012999999999998</v>
      </c>
      <c r="CE617">
        <v>-2.4834000000000001</v>
      </c>
      <c r="CF617">
        <v>63.721440826855719</v>
      </c>
      <c r="CG617">
        <v>58.4</v>
      </c>
      <c r="CH617">
        <v>107.9</v>
      </c>
      <c r="CI617">
        <v>49.500000000000007</v>
      </c>
      <c r="CJ617">
        <v>58.4</v>
      </c>
      <c r="CK617">
        <v>18.662486982261889</v>
      </c>
      <c r="CL617">
        <v>17.899999999999999</v>
      </c>
      <c r="CM617">
        <v>29.3</v>
      </c>
      <c r="CN617">
        <v>11.4</v>
      </c>
      <c r="CO617">
        <v>18.100000000000001</v>
      </c>
      <c r="CP617">
        <v>84.603854451852158</v>
      </c>
      <c r="CQ617">
        <v>65.5</v>
      </c>
      <c r="CR617">
        <v>92.2</v>
      </c>
      <c r="CS617">
        <v>26.7</v>
      </c>
      <c r="CT617">
        <v>82.5</v>
      </c>
      <c r="CU617">
        <v>11.164315679177861</v>
      </c>
      <c r="CV617">
        <v>11</v>
      </c>
      <c r="CW617">
        <v>25.3</v>
      </c>
      <c r="CX617">
        <v>14.3</v>
      </c>
      <c r="CY617">
        <v>11.7</v>
      </c>
      <c r="CZ617">
        <v>33.594431148430587</v>
      </c>
      <c r="DA617">
        <v>15.8</v>
      </c>
      <c r="DB617">
        <v>55.4</v>
      </c>
      <c r="DC617">
        <v>39.599999999999987</v>
      </c>
      <c r="DD617">
        <v>39.700000000000003</v>
      </c>
      <c r="DE617">
        <v>6.7212873471306631</v>
      </c>
      <c r="DF617">
        <v>2.6</v>
      </c>
      <c r="DG617">
        <v>14.6</v>
      </c>
      <c r="DH617">
        <v>12</v>
      </c>
      <c r="DI617">
        <v>6.3</v>
      </c>
      <c r="DJ617">
        <v>0.18612149157752869</v>
      </c>
      <c r="DK617">
        <v>0.1681059297639608</v>
      </c>
      <c r="DL617">
        <v>0.36171639289306068</v>
      </c>
      <c r="DM617">
        <v>0.19361046312909991</v>
      </c>
      <c r="DN617">
        <v>0.1681059297639608</v>
      </c>
      <c r="DO617">
        <v>4.3834572308720698</v>
      </c>
      <c r="DP617">
        <v>3.6499619999999999</v>
      </c>
      <c r="DQ617">
        <v>5.0106570000000001</v>
      </c>
      <c r="DR617">
        <v>1.360695</v>
      </c>
      <c r="DS617">
        <v>4.6289340000000001</v>
      </c>
      <c r="DT617">
        <v>6.5363503774937231</v>
      </c>
      <c r="DU617">
        <v>5.584625</v>
      </c>
      <c r="DV617">
        <v>6.697705</v>
      </c>
      <c r="DW617">
        <v>1.1130800000000001</v>
      </c>
      <c r="DX617">
        <v>6.5895219999999997</v>
      </c>
      <c r="DY617">
        <v>5.1187654830624512</v>
      </c>
      <c r="DZ617">
        <v>3.9077760000000001</v>
      </c>
      <c r="EA617">
        <v>5.378647</v>
      </c>
      <c r="EB617">
        <v>1.470871</v>
      </c>
      <c r="EC617">
        <v>5.3237170000000003</v>
      </c>
      <c r="ED617">
        <v>6.7645324193224159</v>
      </c>
      <c r="EE617">
        <v>5.6702539999999999</v>
      </c>
      <c r="EF617">
        <v>7.0056929999999999</v>
      </c>
      <c r="EG617">
        <v>1.335439</v>
      </c>
      <c r="EH617">
        <v>6.8823920000000003</v>
      </c>
      <c r="EI617">
        <v>8.515490022127171</v>
      </c>
      <c r="EJ617">
        <v>7.1433260000000001</v>
      </c>
      <c r="EK617">
        <v>9.0957629999999998</v>
      </c>
      <c r="EL617">
        <v>1.952437</v>
      </c>
      <c r="EM617">
        <v>8.4316259999999996</v>
      </c>
      <c r="EN617">
        <v>29.328839467438431</v>
      </c>
      <c r="EO617">
        <v>27.237719999999999</v>
      </c>
      <c r="EP617">
        <v>35.139299999999999</v>
      </c>
      <c r="EQ617">
        <v>7.9015799999999992</v>
      </c>
      <c r="ER617">
        <v>30.135290000000001</v>
      </c>
      <c r="ES617">
        <v>11.46227400514783</v>
      </c>
      <c r="ET617">
        <v>11.228339999999999</v>
      </c>
      <c r="EU617">
        <v>19.912050000000001</v>
      </c>
      <c r="EV617">
        <v>8.6837100000000014</v>
      </c>
      <c r="EW617">
        <v>11.228339999999999</v>
      </c>
      <c r="EX617">
        <v>17.866565462290598</v>
      </c>
      <c r="EY617">
        <v>11.01441</v>
      </c>
      <c r="EZ617">
        <v>20.310169999999999</v>
      </c>
      <c r="FA617">
        <v>9.2957599999999996</v>
      </c>
      <c r="FB617">
        <v>18.906949999999998</v>
      </c>
      <c r="FC617">
        <v>0.55417882993610801</v>
      </c>
      <c r="FD617">
        <v>0.51466638550378607</v>
      </c>
      <c r="FE617">
        <v>0.66396954371119132</v>
      </c>
      <c r="FF617">
        <v>0.14930315820740531</v>
      </c>
      <c r="FG617">
        <v>0.56941699894148223</v>
      </c>
      <c r="FH617">
        <v>1.55990690517449</v>
      </c>
      <c r="FI617">
        <v>0.61727233395801762</v>
      </c>
      <c r="FJ617">
        <v>1.7641397089671571</v>
      </c>
      <c r="FK617">
        <v>1.14686737500914</v>
      </c>
      <c r="FL617">
        <v>1.6838597691199231</v>
      </c>
      <c r="FM617">
        <v>33.035015302531683</v>
      </c>
      <c r="FN617">
        <v>31.48</v>
      </c>
      <c r="FO617">
        <v>39.54</v>
      </c>
      <c r="FP617">
        <v>8.0599999999999987</v>
      </c>
      <c r="FQ617">
        <v>34.020000000000003</v>
      </c>
      <c r="FR617">
        <v>425.14799870188813</v>
      </c>
      <c r="FS617">
        <v>383.39656000000002</v>
      </c>
      <c r="FT617">
        <v>427.36586</v>
      </c>
      <c r="FU617">
        <v>43.969299999999983</v>
      </c>
      <c r="FV617">
        <v>422.46366999999998</v>
      </c>
      <c r="FW617">
        <v>0.72859266431489522</v>
      </c>
      <c r="FX617">
        <v>0.725387</v>
      </c>
      <c r="FY617">
        <v>0.80191100000000004</v>
      </c>
      <c r="FZ617">
        <v>7.6524000000000036E-2</v>
      </c>
      <c r="GA617">
        <v>0.73248899999999995</v>
      </c>
      <c r="GB617">
        <v>26</v>
      </c>
      <c r="GC617">
        <v>473</v>
      </c>
    </row>
    <row r="618" spans="1:185" x14ac:dyDescent="0.3">
      <c r="A618" s="36" t="s">
        <v>2611</v>
      </c>
      <c r="B618">
        <v>-3.8145798841426368E-2</v>
      </c>
      <c r="C618">
        <v>1.8756284316704399</v>
      </c>
      <c r="D618">
        <v>2.005345901290299</v>
      </c>
      <c r="E618">
        <v>-0.83458237912381372</v>
      </c>
      <c r="F618">
        <v>-0.80264481222873529</v>
      </c>
      <c r="G618">
        <v>1.6372323949536769</v>
      </c>
      <c r="H618">
        <v>-54.10264521996055</v>
      </c>
      <c r="I618">
        <v>0.7428462782838795</v>
      </c>
      <c r="J618">
        <v>0.50705570921814225</v>
      </c>
      <c r="K618">
        <v>0.39446695529243209</v>
      </c>
      <c r="L618">
        <v>0.26973265546749758</v>
      </c>
      <c r="M618">
        <v>0.27996909842416079</v>
      </c>
      <c r="N618">
        <v>0.27897694611655721</v>
      </c>
      <c r="O618">
        <v>-0.25750758941311619</v>
      </c>
      <c r="P618">
        <v>2.146935670344095E-2</v>
      </c>
      <c r="Q618">
        <v>-0.1180174518748681</v>
      </c>
      <c r="R618">
        <v>2.496867263257899E-2</v>
      </c>
      <c r="S618">
        <v>1.5209915400044931</v>
      </c>
      <c r="T618">
        <v>-0.73999959708328233</v>
      </c>
      <c r="U618">
        <v>-0.71793127866775797</v>
      </c>
      <c r="V618">
        <v>1.974942838194345</v>
      </c>
      <c r="W618">
        <v>1.9727927368321789</v>
      </c>
      <c r="X618">
        <v>0.2210036556131881</v>
      </c>
      <c r="Y618">
        <v>0.2048821371455192</v>
      </c>
      <c r="Z618">
        <v>7.7710429833726058E-2</v>
      </c>
      <c r="AA618">
        <v>8.8608151916276995E-2</v>
      </c>
      <c r="AB618">
        <v>64.833337420836855</v>
      </c>
      <c r="AC618">
        <v>-0.42801880153785632</v>
      </c>
      <c r="AD618">
        <v>1.9681053714015291</v>
      </c>
      <c r="AE618">
        <v>0.64902245715104423</v>
      </c>
      <c r="AF618">
        <v>0.62789381463643212</v>
      </c>
      <c r="AG618">
        <v>0.71695523673280293</v>
      </c>
      <c r="AH618">
        <v>2.6170955776191461E-2</v>
      </c>
      <c r="AI618">
        <v>112.90495807097609</v>
      </c>
      <c r="AJ618">
        <v>22.519280354441381</v>
      </c>
      <c r="AK618">
        <v>45.137741336924712</v>
      </c>
      <c r="AL618">
        <v>271.05785679043942</v>
      </c>
      <c r="AM618">
        <v>185.6370266307791</v>
      </c>
      <c r="AN618">
        <v>292.0294141908052</v>
      </c>
      <c r="AO618">
        <v>93.53168162174012</v>
      </c>
      <c r="AP618">
        <v>246.157879842635</v>
      </c>
      <c r="AQ618">
        <v>17.58452404406134</v>
      </c>
      <c r="AR618">
        <v>4.2898525691176594</v>
      </c>
      <c r="AS618">
        <v>11.478749260900599</v>
      </c>
      <c r="AT618">
        <v>-8.7878984229215398</v>
      </c>
      <c r="AU618">
        <v>-4.3884335522313807</v>
      </c>
      <c r="AV618">
        <v>-4.3994648706901582</v>
      </c>
      <c r="AW618">
        <v>1.4817172844634079</v>
      </c>
      <c r="AX618">
        <v>0.94989999999999997</v>
      </c>
      <c r="AY618">
        <v>2.5926999999999998</v>
      </c>
      <c r="AZ618">
        <v>1.6428</v>
      </c>
      <c r="BA618">
        <v>2.5427</v>
      </c>
      <c r="BB618">
        <v>0.95295658858376464</v>
      </c>
      <c r="BC618">
        <v>0.92420000000000002</v>
      </c>
      <c r="BD618">
        <v>0.97189999999999999</v>
      </c>
      <c r="BE618">
        <v>4.7699999999999958E-2</v>
      </c>
      <c r="BF618">
        <v>0.92420000000000002</v>
      </c>
      <c r="BG618">
        <v>14.46716215518849</v>
      </c>
      <c r="BH618">
        <v>11.3948</v>
      </c>
      <c r="BI618">
        <v>18.736999999999998</v>
      </c>
      <c r="BJ618">
        <v>7.3421999999999983</v>
      </c>
      <c r="BK618">
        <v>18.694700000000001</v>
      </c>
      <c r="BL618">
        <v>5.7803499838249044</v>
      </c>
      <c r="BM618">
        <v>4.3749000000000002</v>
      </c>
      <c r="BN618">
        <v>7.2256</v>
      </c>
      <c r="BO618">
        <v>2.8506999999999998</v>
      </c>
      <c r="BP618">
        <v>6.7309999999999999</v>
      </c>
      <c r="BQ618">
        <v>3.0319798081035101</v>
      </c>
      <c r="BR618">
        <v>1.8004</v>
      </c>
      <c r="BS618">
        <v>5.2051999999999996</v>
      </c>
      <c r="BT618">
        <v>3.4047999999999998</v>
      </c>
      <c r="BU618">
        <v>4.3231999999999999</v>
      </c>
      <c r="BV618">
        <v>1.5832059923098309</v>
      </c>
      <c r="BW618">
        <v>-1.4698</v>
      </c>
      <c r="BX618">
        <v>2.238</v>
      </c>
      <c r="BY618">
        <v>3.7078000000000002</v>
      </c>
      <c r="BZ618">
        <v>0.77690000000000003</v>
      </c>
      <c r="CA618">
        <v>-4.6151885640631836</v>
      </c>
      <c r="CB618">
        <v>-5.1002000000000001</v>
      </c>
      <c r="CC618">
        <v>-3.3220000000000001</v>
      </c>
      <c r="CD618">
        <v>1.7782</v>
      </c>
      <c r="CE618">
        <v>-5.1002000000000001</v>
      </c>
      <c r="CF618">
        <v>45.871534348170186</v>
      </c>
      <c r="CG618">
        <v>40.700000000000003</v>
      </c>
      <c r="CH618">
        <v>67.3</v>
      </c>
      <c r="CI618">
        <v>26.599999999999991</v>
      </c>
      <c r="CJ618">
        <v>40.700000000000003</v>
      </c>
      <c r="CK618">
        <v>14.847333046332951</v>
      </c>
      <c r="CL618">
        <v>12.2</v>
      </c>
      <c r="CM618">
        <v>21.2</v>
      </c>
      <c r="CN618">
        <v>9</v>
      </c>
      <c r="CO618">
        <v>12.2</v>
      </c>
      <c r="CP618">
        <v>36.987931219858247</v>
      </c>
      <c r="CQ618">
        <v>19.100000000000001</v>
      </c>
      <c r="CR618">
        <v>54.4</v>
      </c>
      <c r="CS618">
        <v>35.299999999999997</v>
      </c>
      <c r="CT618">
        <v>42.1</v>
      </c>
      <c r="CU618">
        <v>9.1819183582110213</v>
      </c>
      <c r="CV618">
        <v>8.9</v>
      </c>
      <c r="CW618">
        <v>12.8</v>
      </c>
      <c r="CX618">
        <v>3.9</v>
      </c>
      <c r="CY618">
        <v>9.1</v>
      </c>
      <c r="CZ618">
        <v>52.320623593589303</v>
      </c>
      <c r="DA618">
        <v>33.1</v>
      </c>
      <c r="DB618">
        <v>74.400000000000006</v>
      </c>
      <c r="DC618">
        <v>41.3</v>
      </c>
      <c r="DD618">
        <v>42.1</v>
      </c>
      <c r="DE618">
        <v>4.7431824652728212</v>
      </c>
      <c r="DF618">
        <v>1.5</v>
      </c>
      <c r="DG618">
        <v>10.7</v>
      </c>
      <c r="DH618">
        <v>9.1999999999999993</v>
      </c>
      <c r="DI618">
        <v>3.1</v>
      </c>
      <c r="DJ618">
        <v>0.1864635087828668</v>
      </c>
      <c r="DK618">
        <v>0.16202229299363061</v>
      </c>
      <c r="DL618">
        <v>0.29951045838896312</v>
      </c>
      <c r="DM618">
        <v>0.13748816539533251</v>
      </c>
      <c r="DN618">
        <v>0.16202229299363061</v>
      </c>
      <c r="DO618">
        <v>3.4449004501444489</v>
      </c>
      <c r="DP618">
        <v>2.5654680000000001</v>
      </c>
      <c r="DQ618">
        <v>4.3005659999999999</v>
      </c>
      <c r="DR618">
        <v>1.735098</v>
      </c>
      <c r="DS618">
        <v>3.5457380000000001</v>
      </c>
      <c r="DT618">
        <v>6.5529600313226046</v>
      </c>
      <c r="DU618">
        <v>5.6400449999999998</v>
      </c>
      <c r="DV618">
        <v>6.8424810000000003</v>
      </c>
      <c r="DW618">
        <v>1.2024360000000009</v>
      </c>
      <c r="DX618">
        <v>5.6400449999999998</v>
      </c>
      <c r="DY618">
        <v>3.772484182484098</v>
      </c>
      <c r="DZ618">
        <v>2.5654680000000001</v>
      </c>
      <c r="EA618">
        <v>4.5402430000000003</v>
      </c>
      <c r="EB618">
        <v>1.9747749999999999</v>
      </c>
      <c r="EC618">
        <v>4.1205109999999996</v>
      </c>
      <c r="ED618">
        <v>6.8888279908432688</v>
      </c>
      <c r="EE618">
        <v>6.3645230000000002</v>
      </c>
      <c r="EF618">
        <v>7.1446899999999998</v>
      </c>
      <c r="EG618">
        <v>0.78016699999999961</v>
      </c>
      <c r="EH618">
        <v>6.9323160000000001</v>
      </c>
      <c r="EI618">
        <v>8.262459813854047</v>
      </c>
      <c r="EJ618">
        <v>5.9966220000000003</v>
      </c>
      <c r="EK618">
        <v>9.0194310000000009</v>
      </c>
      <c r="EL618">
        <v>3.022809000000001</v>
      </c>
      <c r="EM618">
        <v>8.5062239999999996</v>
      </c>
      <c r="EN618">
        <v>22.224838242878501</v>
      </c>
      <c r="EO618">
        <v>17.041989999999998</v>
      </c>
      <c r="EP618">
        <v>27.391770000000001</v>
      </c>
      <c r="EQ618">
        <v>10.349780000000001</v>
      </c>
      <c r="ER618">
        <v>17.041989999999998</v>
      </c>
      <c r="ES618">
        <v>7.4482359747735423</v>
      </c>
      <c r="ET618">
        <v>7.07043</v>
      </c>
      <c r="EU618">
        <v>9.1939100000000007</v>
      </c>
      <c r="EV618">
        <v>2.1234800000000011</v>
      </c>
      <c r="EW618">
        <v>7.5047499999999996</v>
      </c>
      <c r="EX618">
        <v>14.77660226810495</v>
      </c>
      <c r="EY618">
        <v>9.5372400000000006</v>
      </c>
      <c r="EZ618">
        <v>19.770409999999998</v>
      </c>
      <c r="FA618">
        <v>10.233169999999999</v>
      </c>
      <c r="FB618">
        <v>9.5372400000000006</v>
      </c>
      <c r="FC618">
        <v>0.57124654853737955</v>
      </c>
      <c r="FD618">
        <v>0.43803144307824071</v>
      </c>
      <c r="FE618">
        <v>0.70405255146654011</v>
      </c>
      <c r="FF618">
        <v>0.26602110838829951</v>
      </c>
      <c r="FG618">
        <v>0.43803144307824071</v>
      </c>
      <c r="FH618">
        <v>1.9851886183473071</v>
      </c>
      <c r="FI618">
        <v>1.219549021995417</v>
      </c>
      <c r="FJ618">
        <v>2.6272900271361399</v>
      </c>
      <c r="FK618">
        <v>1.4077410051407231</v>
      </c>
      <c r="FL618">
        <v>1.2708271428095539</v>
      </c>
      <c r="FM618">
        <v>33.559867858679297</v>
      </c>
      <c r="FN618">
        <v>30.91</v>
      </c>
      <c r="FO618">
        <v>36.35</v>
      </c>
      <c r="FP618">
        <v>5.4400000000000013</v>
      </c>
      <c r="FQ618">
        <v>32.85</v>
      </c>
      <c r="FR618">
        <v>334.01358073032782</v>
      </c>
      <c r="FS618">
        <v>317.97046</v>
      </c>
      <c r="FT618">
        <v>341.25214</v>
      </c>
      <c r="FU618">
        <v>23.281679999999991</v>
      </c>
      <c r="FV618">
        <v>328.30124000000001</v>
      </c>
      <c r="FW618">
        <v>0.73976472632360391</v>
      </c>
      <c r="FX618">
        <v>0.72410099999999999</v>
      </c>
      <c r="FY618">
        <v>0.77556899999999995</v>
      </c>
      <c r="FZ618">
        <v>5.1467999999999958E-2</v>
      </c>
      <c r="GA618">
        <v>0.75113300000000005</v>
      </c>
      <c r="GB618">
        <v>22</v>
      </c>
      <c r="GC618">
        <v>723</v>
      </c>
    </row>
    <row r="619" spans="1:185" x14ac:dyDescent="0.3">
      <c r="A619" s="36" t="s">
        <v>2614</v>
      </c>
      <c r="B619">
        <v>-4.3948870596904138E-2</v>
      </c>
      <c r="C619">
        <v>1.8011232482651509</v>
      </c>
      <c r="D619">
        <v>2.0295295115632461</v>
      </c>
      <c r="E619">
        <v>-0.95903592142392757</v>
      </c>
      <c r="F619">
        <v>-0.69069400058172958</v>
      </c>
      <c r="G619">
        <v>1.6496911222460471</v>
      </c>
      <c r="H619">
        <v>-54.126835633412689</v>
      </c>
      <c r="I619">
        <v>0.38531398004555228</v>
      </c>
      <c r="J619">
        <v>0.2211792546916807</v>
      </c>
      <c r="K619">
        <v>0.37056634970832009</v>
      </c>
      <c r="L619">
        <v>0.25589549624901842</v>
      </c>
      <c r="M619">
        <v>0.2436593716442543</v>
      </c>
      <c r="N619">
        <v>0.26225527453339031</v>
      </c>
      <c r="O619">
        <v>-0.23273881360288029</v>
      </c>
      <c r="P619">
        <v>2.9516460930510021E-2</v>
      </c>
      <c r="Q619">
        <v>-0.1016101818714976</v>
      </c>
      <c r="R619">
        <v>1.9687554858842771E-2</v>
      </c>
      <c r="S619">
        <v>1.4408926369698549</v>
      </c>
      <c r="T619">
        <v>-0.70490491014002044</v>
      </c>
      <c r="U619">
        <v>-0.67285889608189664</v>
      </c>
      <c r="V619">
        <v>1.973971898341381</v>
      </c>
      <c r="W619">
        <v>1.969112769395537</v>
      </c>
      <c r="X619">
        <v>0.2215865872255651</v>
      </c>
      <c r="Y619">
        <v>0.20463994087082699</v>
      </c>
      <c r="Z619">
        <v>8.4306011263697425E-2</v>
      </c>
      <c r="AA619">
        <v>9.5999743174369906E-2</v>
      </c>
      <c r="AB619">
        <v>61.584120406494847</v>
      </c>
      <c r="AC619">
        <v>-0.408962633851223</v>
      </c>
      <c r="AD619">
        <v>1.9625268371118521</v>
      </c>
      <c r="AE619">
        <v>0.63054922107678801</v>
      </c>
      <c r="AF619">
        <v>0.61360257472204993</v>
      </c>
      <c r="AG619">
        <v>0.75964680559098086</v>
      </c>
      <c r="AH619">
        <v>2.799786987349602E-2</v>
      </c>
      <c r="AI619">
        <v>123.38227947868531</v>
      </c>
      <c r="AJ619">
        <v>43.494769449010782</v>
      </c>
      <c r="AK619">
        <v>84.929728988821651</v>
      </c>
      <c r="AL619">
        <v>241.72233197835169</v>
      </c>
      <c r="AM619">
        <v>189.9602539168815</v>
      </c>
      <c r="AN619">
        <v>293.17973881395483</v>
      </c>
      <c r="AO619">
        <v>87.636987769030341</v>
      </c>
      <c r="AP619">
        <v>222.48277569501249</v>
      </c>
      <c r="AQ619">
        <v>17.75955279438816</v>
      </c>
      <c r="AR619">
        <v>3.9615505595129279</v>
      </c>
      <c r="AS619">
        <v>11.55693805704211</v>
      </c>
      <c r="AT619">
        <v>-8.8950734730901502</v>
      </c>
      <c r="AU619">
        <v>-4.4031685676921946</v>
      </c>
      <c r="AV619">
        <v>-4.4919049053979556</v>
      </c>
      <c r="AW619">
        <v>0.80888336037822572</v>
      </c>
      <c r="AX619">
        <v>0.52549999999999997</v>
      </c>
      <c r="AY619">
        <v>1.2638</v>
      </c>
      <c r="AZ619">
        <v>0.73830000000000007</v>
      </c>
      <c r="BA619">
        <v>1.1478999999999999</v>
      </c>
      <c r="BB619">
        <v>0.96165898977840403</v>
      </c>
      <c r="BC619">
        <v>0.95279999999999998</v>
      </c>
      <c r="BD619">
        <v>0.96870000000000001</v>
      </c>
      <c r="BE619">
        <v>1.5900000000000029E-2</v>
      </c>
      <c r="BF619">
        <v>0.95989999999999998</v>
      </c>
      <c r="BG619">
        <v>13.100053334096881</v>
      </c>
      <c r="BH619">
        <v>11.573700000000001</v>
      </c>
      <c r="BI619">
        <v>14.267200000000001</v>
      </c>
      <c r="BJ619">
        <v>2.6934999999999998</v>
      </c>
      <c r="BK619">
        <v>13.165800000000001</v>
      </c>
      <c r="BL619">
        <v>3.61977189340752</v>
      </c>
      <c r="BM619">
        <v>3.1236000000000002</v>
      </c>
      <c r="BN619">
        <v>6.5271999999999997</v>
      </c>
      <c r="BO619">
        <v>3.4036</v>
      </c>
      <c r="BP619">
        <v>4.0868000000000002</v>
      </c>
      <c r="BQ619">
        <v>2.201764338985384</v>
      </c>
      <c r="BR619">
        <v>1.6512</v>
      </c>
      <c r="BS619">
        <v>3.1869999999999998</v>
      </c>
      <c r="BT619">
        <v>1.5358000000000001</v>
      </c>
      <c r="BU619">
        <v>3.1331000000000002</v>
      </c>
      <c r="BV619">
        <v>0.54849473396142379</v>
      </c>
      <c r="BW619">
        <v>-0.57230000000000003</v>
      </c>
      <c r="BX619">
        <v>2.1057000000000001</v>
      </c>
      <c r="BY619">
        <v>2.6779999999999999</v>
      </c>
      <c r="BZ619">
        <v>-0.57230000000000003</v>
      </c>
      <c r="CA619">
        <v>-2.7502387000382278</v>
      </c>
      <c r="CB619">
        <v>-5.2927</v>
      </c>
      <c r="CC619">
        <v>-2.4424999999999999</v>
      </c>
      <c r="CD619">
        <v>2.8502000000000001</v>
      </c>
      <c r="CE619">
        <v>-2.5608</v>
      </c>
      <c r="CF619">
        <v>70.696963118942293</v>
      </c>
      <c r="CG619">
        <v>68.099999999999994</v>
      </c>
      <c r="CH619">
        <v>81.599999999999994</v>
      </c>
      <c r="CI619">
        <v>13.5</v>
      </c>
      <c r="CJ619">
        <v>68.099999999999994</v>
      </c>
      <c r="CK619">
        <v>21.84339541834208</v>
      </c>
      <c r="CL619">
        <v>21.6</v>
      </c>
      <c r="CM619">
        <v>24.7</v>
      </c>
      <c r="CN619">
        <v>3.0999999999999979</v>
      </c>
      <c r="CO619">
        <v>22.3</v>
      </c>
      <c r="CP619">
        <v>51.705820700181462</v>
      </c>
      <c r="CQ619">
        <v>37.299999999999997</v>
      </c>
      <c r="CR619">
        <v>62.3</v>
      </c>
      <c r="CS619">
        <v>25</v>
      </c>
      <c r="CT619">
        <v>50.5</v>
      </c>
      <c r="CU619">
        <v>12.90369571639734</v>
      </c>
      <c r="CV619">
        <v>9.6999999999999993</v>
      </c>
      <c r="CW619">
        <v>15.8</v>
      </c>
      <c r="CX619">
        <v>6.1000000000000014</v>
      </c>
      <c r="CY619">
        <v>9.6999999999999993</v>
      </c>
      <c r="CZ619">
        <v>31.408879096960941</v>
      </c>
      <c r="DA619">
        <v>23.2</v>
      </c>
      <c r="DB619">
        <v>48</v>
      </c>
      <c r="DC619">
        <v>24.8</v>
      </c>
      <c r="DD619">
        <v>29</v>
      </c>
      <c r="DE619">
        <v>7.6677093096356597</v>
      </c>
      <c r="DF619">
        <v>4.5</v>
      </c>
      <c r="DG619">
        <v>9.6999999999999993</v>
      </c>
      <c r="DH619">
        <v>5.1999999999999993</v>
      </c>
      <c r="DI619">
        <v>9.6999999999999993</v>
      </c>
      <c r="DJ619">
        <v>0.31791937571363171</v>
      </c>
      <c r="DK619">
        <v>0.30320569902048078</v>
      </c>
      <c r="DL619">
        <v>0.38490566037735841</v>
      </c>
      <c r="DM619">
        <v>8.1699961356877571E-2</v>
      </c>
      <c r="DN619">
        <v>0.30320569902048078</v>
      </c>
      <c r="DO619">
        <v>3.9325343041215768</v>
      </c>
      <c r="DP619">
        <v>3.7253660000000002</v>
      </c>
      <c r="DQ619">
        <v>4.4969429999999999</v>
      </c>
      <c r="DR619">
        <v>0.77157699999999974</v>
      </c>
      <c r="DS619">
        <v>4.0321629999999997</v>
      </c>
      <c r="DT619">
        <v>5.6573291658591263</v>
      </c>
      <c r="DU619">
        <v>5.5205640000000002</v>
      </c>
      <c r="DV619">
        <v>5.889151</v>
      </c>
      <c r="DW619">
        <v>0.36858699999999978</v>
      </c>
      <c r="DX619">
        <v>5.7340609999999996</v>
      </c>
      <c r="DY619">
        <v>4.1028419736714223</v>
      </c>
      <c r="DZ619">
        <v>3.7581039999999999</v>
      </c>
      <c r="EA619">
        <v>4.4969429999999999</v>
      </c>
      <c r="EB619">
        <v>0.73883900000000002</v>
      </c>
      <c r="EC619">
        <v>4.0321629999999997</v>
      </c>
      <c r="ED619">
        <v>5.8539482669650766</v>
      </c>
      <c r="EE619">
        <v>5.8370449999999998</v>
      </c>
      <c r="EF619">
        <v>5.9352530000000003</v>
      </c>
      <c r="EG619">
        <v>9.8208000000000517E-2</v>
      </c>
      <c r="EH619">
        <v>5.8697710000000001</v>
      </c>
      <c r="EI619">
        <v>7.6751375076161814</v>
      </c>
      <c r="EJ619">
        <v>5.9757829999999998</v>
      </c>
      <c r="EK619">
        <v>7.813523</v>
      </c>
      <c r="EL619">
        <v>1.8377399999999999</v>
      </c>
      <c r="EM619">
        <v>7.813523</v>
      </c>
      <c r="EN619">
        <v>23.79240024255877</v>
      </c>
      <c r="EO619">
        <v>22.784849999999999</v>
      </c>
      <c r="EP619">
        <v>27.74822</v>
      </c>
      <c r="EQ619">
        <v>4.9633700000000012</v>
      </c>
      <c r="ER619">
        <v>24.292439999999999</v>
      </c>
      <c r="ES619">
        <v>11.50962185247195</v>
      </c>
      <c r="ET619">
        <v>10.95388</v>
      </c>
      <c r="EU619">
        <v>12.91855</v>
      </c>
      <c r="EV619">
        <v>1.9646699999999999</v>
      </c>
      <c r="EW619">
        <v>12.89611</v>
      </c>
      <c r="EX619">
        <v>12.28277839008682</v>
      </c>
      <c r="EY619">
        <v>10.72378</v>
      </c>
      <c r="EZ619">
        <v>15.399380000000001</v>
      </c>
      <c r="FA619">
        <v>4.6756000000000011</v>
      </c>
      <c r="FB619">
        <v>11.396330000000001</v>
      </c>
      <c r="FC619">
        <v>0.60241656948268496</v>
      </c>
      <c r="FD619">
        <v>0.57690569397135283</v>
      </c>
      <c r="FE619">
        <v>0.70257676111845246</v>
      </c>
      <c r="FF619">
        <v>0.12567106714709961</v>
      </c>
      <c r="FG619">
        <v>0.61507742892568751</v>
      </c>
      <c r="FH619">
        <v>1.071942342457842</v>
      </c>
      <c r="FI619">
        <v>0.87989628760497396</v>
      </c>
      <c r="FJ619">
        <v>1.2470304903132601</v>
      </c>
      <c r="FK619">
        <v>0.36713420270828628</v>
      </c>
      <c r="FL619">
        <v>0.88370291506508558</v>
      </c>
      <c r="FM619">
        <v>33.752094153742398</v>
      </c>
      <c r="FN619">
        <v>33.07</v>
      </c>
      <c r="FO619">
        <v>35.159999999999997</v>
      </c>
      <c r="FP619">
        <v>2.0899999999999959</v>
      </c>
      <c r="FQ619">
        <v>33.57</v>
      </c>
      <c r="FR619">
        <v>316.80135470655182</v>
      </c>
      <c r="FS619">
        <v>308.45348999999999</v>
      </c>
      <c r="FT619">
        <v>318.71140000000003</v>
      </c>
      <c r="FU619">
        <v>10.25791000000004</v>
      </c>
      <c r="FV619">
        <v>315.48979000000003</v>
      </c>
      <c r="FW619">
        <v>0.782782202248409</v>
      </c>
      <c r="FX619">
        <v>0.77914799999999995</v>
      </c>
      <c r="FY619">
        <v>0.80278799999999995</v>
      </c>
      <c r="FZ619">
        <v>2.3639999999999991E-2</v>
      </c>
      <c r="GA619">
        <v>0.78519700000000003</v>
      </c>
      <c r="GB619">
        <v>9</v>
      </c>
      <c r="GC619">
        <v>53</v>
      </c>
    </row>
    <row r="620" spans="1:185" x14ac:dyDescent="0.3">
      <c r="A620" s="36" t="s">
        <v>2617</v>
      </c>
      <c r="B620">
        <v>-4.3079007035540781E-2</v>
      </c>
      <c r="C620">
        <v>1.791568111565865</v>
      </c>
      <c r="D620">
        <v>2.1000866014592932</v>
      </c>
      <c r="E620">
        <v>-1.007291601693006</v>
      </c>
      <c r="F620">
        <v>-0.69796676728717721</v>
      </c>
      <c r="G620">
        <v>1.7052589276342911</v>
      </c>
      <c r="H620">
        <v>-54.127896781250072</v>
      </c>
      <c r="I620">
        <v>0.30215894989135528</v>
      </c>
      <c r="J620">
        <v>0.2130480849528324</v>
      </c>
      <c r="K620">
        <v>0.36026123934647331</v>
      </c>
      <c r="L620">
        <v>0.26020548957813538</v>
      </c>
      <c r="M620">
        <v>0.24929102418691049</v>
      </c>
      <c r="N620">
        <v>0.26103432819350592</v>
      </c>
      <c r="O620">
        <v>-0.22840037236853639</v>
      </c>
      <c r="P620">
        <v>3.2633955824969481E-2</v>
      </c>
      <c r="Q620">
        <v>-9.788323920642629E-2</v>
      </c>
      <c r="R620">
        <v>1.8351207272347601E-2</v>
      </c>
      <c r="S620">
        <v>1.4494295802014501</v>
      </c>
      <c r="T620">
        <v>-0.70661321209762828</v>
      </c>
      <c r="U620">
        <v>-0.67472216141065677</v>
      </c>
      <c r="V620">
        <v>1.9742410333243909</v>
      </c>
      <c r="W620">
        <v>1.9708266556360481</v>
      </c>
      <c r="X620">
        <v>0.2226445128116151</v>
      </c>
      <c r="Y620">
        <v>0.20575856122670791</v>
      </c>
      <c r="Z620">
        <v>8.3966071848538701E-2</v>
      </c>
      <c r="AA620">
        <v>9.3016640552350913E-2</v>
      </c>
      <c r="AB620">
        <v>61.277093306564943</v>
      </c>
      <c r="AC620">
        <v>-0.40816315863085151</v>
      </c>
      <c r="AD620">
        <v>1.961704176448982</v>
      </c>
      <c r="AE620">
        <v>0.63080767144246652</v>
      </c>
      <c r="AF620">
        <v>0.61392171985755939</v>
      </c>
      <c r="AG620">
        <v>0.789762996803545</v>
      </c>
      <c r="AH620">
        <v>2.732226170037547E-2</v>
      </c>
      <c r="AI620">
        <v>125.9646669545147</v>
      </c>
      <c r="AJ620">
        <v>23.523686117149641</v>
      </c>
      <c r="AK620">
        <v>126.387165742127</v>
      </c>
      <c r="AL620">
        <v>227.98314680311111</v>
      </c>
      <c r="AM620">
        <v>212.7557679975765</v>
      </c>
      <c r="AN620">
        <v>328.09627893965722</v>
      </c>
      <c r="AO620">
        <v>105.1275723033697</v>
      </c>
      <c r="AP620">
        <v>246.41340210463429</v>
      </c>
      <c r="AQ620">
        <v>18.125328118995821</v>
      </c>
      <c r="AR620">
        <v>3.8495878864290169</v>
      </c>
      <c r="AS620">
        <v>12.46934269272853</v>
      </c>
      <c r="AT620">
        <v>-9.1486643972909025</v>
      </c>
      <c r="AU620">
        <v>-4.659796397076442</v>
      </c>
      <c r="AV620">
        <v>-4.4888680002144614</v>
      </c>
      <c r="AW620">
        <v>0.63840338278097986</v>
      </c>
      <c r="AX620">
        <v>0.57809999999999995</v>
      </c>
      <c r="AY620">
        <v>1.4049</v>
      </c>
      <c r="AZ620">
        <v>0.82680000000000009</v>
      </c>
      <c r="BA620">
        <v>1.4049</v>
      </c>
      <c r="BB620">
        <v>0.96570031649935673</v>
      </c>
      <c r="BC620">
        <v>0.89970000000000006</v>
      </c>
      <c r="BD620">
        <v>0.96589999999999998</v>
      </c>
      <c r="BE620">
        <v>6.6199999999999926E-2</v>
      </c>
      <c r="BF620">
        <v>0.89970000000000006</v>
      </c>
      <c r="BG620">
        <v>12.495934815327169</v>
      </c>
      <c r="BH620">
        <v>12.4497</v>
      </c>
      <c r="BI620">
        <v>21.6432</v>
      </c>
      <c r="BJ620">
        <v>9.1935000000000002</v>
      </c>
      <c r="BK620">
        <v>21.6432</v>
      </c>
      <c r="BL620">
        <v>3.5344140805246469</v>
      </c>
      <c r="BM620">
        <v>3.3801000000000001</v>
      </c>
      <c r="BN620">
        <v>4.8433999999999999</v>
      </c>
      <c r="BO620">
        <v>1.4633</v>
      </c>
      <c r="BP620">
        <v>4.8433999999999999</v>
      </c>
      <c r="BQ620">
        <v>1.991166816339335</v>
      </c>
      <c r="BR620">
        <v>1.8757999999999999</v>
      </c>
      <c r="BS620">
        <v>3.0766</v>
      </c>
      <c r="BT620">
        <v>1.2008000000000001</v>
      </c>
      <c r="BU620">
        <v>3.0766</v>
      </c>
      <c r="BV620">
        <v>0.79740915819503555</v>
      </c>
      <c r="BW620">
        <v>0.2959</v>
      </c>
      <c r="BX620">
        <v>1.0959000000000001</v>
      </c>
      <c r="BY620">
        <v>0.8</v>
      </c>
      <c r="BZ620">
        <v>0.61339999999999995</v>
      </c>
      <c r="CA620">
        <v>-2.7885759745343708</v>
      </c>
      <c r="CB620">
        <v>-3.69</v>
      </c>
      <c r="CC620">
        <v>-2.5998999999999999</v>
      </c>
      <c r="CD620">
        <v>1.0901000000000001</v>
      </c>
      <c r="CE620">
        <v>-3.69</v>
      </c>
      <c r="CF620">
        <v>81.682876835022967</v>
      </c>
      <c r="CG620">
        <v>73.3</v>
      </c>
      <c r="CH620">
        <v>86.8</v>
      </c>
      <c r="CI620">
        <v>13.5</v>
      </c>
      <c r="CJ620">
        <v>73.3</v>
      </c>
      <c r="CK620">
        <v>23.75586647119648</v>
      </c>
      <c r="CL620">
        <v>23.4</v>
      </c>
      <c r="CM620">
        <v>26.4</v>
      </c>
      <c r="CN620">
        <v>3</v>
      </c>
      <c r="CO620">
        <v>25.7</v>
      </c>
      <c r="CP620">
        <v>65.624055884877919</v>
      </c>
      <c r="CQ620">
        <v>60.5</v>
      </c>
      <c r="CR620">
        <v>70.2</v>
      </c>
      <c r="CS620">
        <v>9.7000000000000028</v>
      </c>
      <c r="CT620">
        <v>70.2</v>
      </c>
      <c r="CU620">
        <v>16.996072085915561</v>
      </c>
      <c r="CV620">
        <v>10.7</v>
      </c>
      <c r="CW620">
        <v>19.3</v>
      </c>
      <c r="CX620">
        <v>8.6000000000000014</v>
      </c>
      <c r="CY620">
        <v>10.7</v>
      </c>
      <c r="CZ620">
        <v>32.901472986781052</v>
      </c>
      <c r="DA620">
        <v>22.9</v>
      </c>
      <c r="DB620">
        <v>38.6</v>
      </c>
      <c r="DC620">
        <v>15.7</v>
      </c>
      <c r="DD620">
        <v>33.4</v>
      </c>
      <c r="DE620">
        <v>6.1070253252663012</v>
      </c>
      <c r="DF620">
        <v>4.4000000000000004</v>
      </c>
      <c r="DG620">
        <v>14.4</v>
      </c>
      <c r="DH620">
        <v>10</v>
      </c>
      <c r="DI620">
        <v>14.4</v>
      </c>
      <c r="DJ620">
        <v>0.33151636702501791</v>
      </c>
      <c r="DK620">
        <v>0.28778955634079312</v>
      </c>
      <c r="DL620">
        <v>0.36076475477971742</v>
      </c>
      <c r="DM620">
        <v>7.2975198438924305E-2</v>
      </c>
      <c r="DN620">
        <v>0.28778955634079312</v>
      </c>
      <c r="DO620">
        <v>4.2869150441859576</v>
      </c>
      <c r="DP620">
        <v>4.210356</v>
      </c>
      <c r="DQ620">
        <v>4.4454409999999998</v>
      </c>
      <c r="DR620">
        <v>0.23508499999999979</v>
      </c>
      <c r="DS620">
        <v>4.4454409999999998</v>
      </c>
      <c r="DT620">
        <v>5.4627567062182516</v>
      </c>
      <c r="DU620">
        <v>5.4236550000000001</v>
      </c>
      <c r="DV620">
        <v>5.6993320000000001</v>
      </c>
      <c r="DW620">
        <v>0.27567699999999989</v>
      </c>
      <c r="DX620">
        <v>5.4726460000000001</v>
      </c>
      <c r="DY620">
        <v>4.2878434398989871</v>
      </c>
      <c r="DZ620">
        <v>4.2125750000000002</v>
      </c>
      <c r="EA620">
        <v>4.4551309999999997</v>
      </c>
      <c r="EB620">
        <v>0.24255599999999949</v>
      </c>
      <c r="EC620">
        <v>4.4464430000000004</v>
      </c>
      <c r="ED620">
        <v>5.8591125407055404</v>
      </c>
      <c r="EE620">
        <v>5.8428279999999999</v>
      </c>
      <c r="EF620">
        <v>5.9123239999999999</v>
      </c>
      <c r="EG620">
        <v>6.9496000000000002E-2</v>
      </c>
      <c r="EH620">
        <v>5.8774129999999998</v>
      </c>
      <c r="EI620">
        <v>7.7929047757271119</v>
      </c>
      <c r="EJ620">
        <v>7.7189500000000004</v>
      </c>
      <c r="EK620">
        <v>7.9895310000000004</v>
      </c>
      <c r="EL620">
        <v>0.27058100000000002</v>
      </c>
      <c r="EM620">
        <v>7.7189500000000004</v>
      </c>
      <c r="EN620">
        <v>26.257410368622491</v>
      </c>
      <c r="EO620">
        <v>24.84845</v>
      </c>
      <c r="EP620">
        <v>28.06615</v>
      </c>
      <c r="EQ620">
        <v>3.2177000000000011</v>
      </c>
      <c r="ER620">
        <v>24.84845</v>
      </c>
      <c r="ES620">
        <v>12.69804232923186</v>
      </c>
      <c r="ET620">
        <v>11.36595</v>
      </c>
      <c r="EU620">
        <v>16.34891</v>
      </c>
      <c r="EV620">
        <v>4.9829600000000003</v>
      </c>
      <c r="EW620">
        <v>11.36595</v>
      </c>
      <c r="EX620">
        <v>13.55936803939062</v>
      </c>
      <c r="EY620">
        <v>11.07132</v>
      </c>
      <c r="EZ620">
        <v>14.938969999999999</v>
      </c>
      <c r="FA620">
        <v>3.8676499999999989</v>
      </c>
      <c r="FB620">
        <v>13.4825</v>
      </c>
      <c r="FC620">
        <v>0.60253462090093746</v>
      </c>
      <c r="FD620">
        <v>0.57020289474614172</v>
      </c>
      <c r="FE620">
        <v>0.64404017048867945</v>
      </c>
      <c r="FF620">
        <v>7.3837275742537734E-2</v>
      </c>
      <c r="FG620">
        <v>0.57020289474614172</v>
      </c>
      <c r="FH620">
        <v>1.067318174259553</v>
      </c>
      <c r="FI620">
        <v>0.67719010013511605</v>
      </c>
      <c r="FJ620">
        <v>1.291588245847948</v>
      </c>
      <c r="FK620">
        <v>0.61439814571283147</v>
      </c>
      <c r="FL620">
        <v>1.186218485916267</v>
      </c>
      <c r="FM620">
        <v>34.466706141986833</v>
      </c>
      <c r="FN620">
        <v>33.549999999999997</v>
      </c>
      <c r="FO620">
        <v>34.83</v>
      </c>
      <c r="FP620">
        <v>1.2800000000000009</v>
      </c>
      <c r="FQ620">
        <v>34.21</v>
      </c>
      <c r="FR620">
        <v>337.67736104538187</v>
      </c>
      <c r="FS620">
        <v>330.23120999999998</v>
      </c>
      <c r="FT620">
        <v>338.92284000000001</v>
      </c>
      <c r="FU620">
        <v>8.6916300000000319</v>
      </c>
      <c r="FV620">
        <v>330.23120999999998</v>
      </c>
      <c r="FW620">
        <v>0.7911916817148279</v>
      </c>
      <c r="FX620">
        <v>0.78835</v>
      </c>
      <c r="FY620">
        <v>0.80629499999999998</v>
      </c>
      <c r="FZ620">
        <v>1.7944999999999989E-2</v>
      </c>
      <c r="GA620">
        <v>0.80629499999999998</v>
      </c>
      <c r="GB620">
        <v>7</v>
      </c>
      <c r="GC620">
        <v>11</v>
      </c>
    </row>
    <row r="621" spans="1:185" x14ac:dyDescent="0.3">
      <c r="A621" s="36" t="s">
        <v>2620</v>
      </c>
      <c r="B621">
        <v>-4.1107725251809328E-2</v>
      </c>
      <c r="C621">
        <v>1.7870617996364819</v>
      </c>
      <c r="D621">
        <v>2.1528466782040332</v>
      </c>
      <c r="E621">
        <v>-1.2190346129800309</v>
      </c>
      <c r="F621">
        <v>-0.48718110497121409</v>
      </c>
      <c r="G621">
        <v>1.706224245065397</v>
      </c>
      <c r="H621">
        <v>-54.130648179420881</v>
      </c>
      <c r="I621">
        <v>0.18379478825383089</v>
      </c>
      <c r="J621">
        <v>0.1584016326550447</v>
      </c>
      <c r="K621">
        <v>0.36114609785464241</v>
      </c>
      <c r="L621">
        <v>0.26083274164521902</v>
      </c>
      <c r="M621">
        <v>0.2215049027776155</v>
      </c>
      <c r="N621">
        <v>0.23480017672760001</v>
      </c>
      <c r="O621">
        <v>-0.2208926874192402</v>
      </c>
      <c r="P621">
        <v>1.390748930835977E-2</v>
      </c>
      <c r="Q621">
        <v>-0.1034916383075649</v>
      </c>
      <c r="R621">
        <v>2.2812218349102919E-2</v>
      </c>
      <c r="S621">
        <v>1.3973957049777519</v>
      </c>
      <c r="T621">
        <v>-0.68717990922828065</v>
      </c>
      <c r="U621">
        <v>-0.6757282900443643</v>
      </c>
      <c r="V621">
        <v>1.969137735444298</v>
      </c>
      <c r="W621">
        <v>1.966476201968796</v>
      </c>
      <c r="X621">
        <v>0.21782524900027619</v>
      </c>
      <c r="Y621">
        <v>0.17592483190270711</v>
      </c>
      <c r="Z621">
        <v>9.3531095185259747E-2</v>
      </c>
      <c r="AA621">
        <v>0.1107955433663054</v>
      </c>
      <c r="AB621">
        <v>57.236892210949811</v>
      </c>
      <c r="AC621">
        <v>-0.39536389510876879</v>
      </c>
      <c r="AD621">
        <v>1.945395083903646</v>
      </c>
      <c r="AE621">
        <v>0.61318914410904501</v>
      </c>
      <c r="AF621">
        <v>0.57120378241502057</v>
      </c>
      <c r="AG621">
        <v>1.1233976929757581</v>
      </c>
      <c r="AH621">
        <v>2.1035983189021099E-2</v>
      </c>
      <c r="AI621">
        <v>149.0099612156173</v>
      </c>
      <c r="AJ621">
        <v>16.552444544896481</v>
      </c>
      <c r="AK621">
        <v>166.6981233185754</v>
      </c>
      <c r="AL621">
        <v>263.77927863871872</v>
      </c>
      <c r="AM621">
        <v>229.2753336637839</v>
      </c>
      <c r="AN621">
        <v>357.92753808222949</v>
      </c>
      <c r="AO621">
        <v>109.1616337493611</v>
      </c>
      <c r="AP621">
        <v>273.67915615139748</v>
      </c>
      <c r="AQ621">
        <v>18.42975741681246</v>
      </c>
      <c r="AR621">
        <v>4.0464506428160067</v>
      </c>
      <c r="AS621">
        <v>11.269908011091861</v>
      </c>
      <c r="AT621">
        <v>-12.19014730435903</v>
      </c>
      <c r="AU621">
        <v>-3.5026530849787298</v>
      </c>
      <c r="AV621">
        <v>-8.6874942193802998</v>
      </c>
      <c r="AW621">
        <v>4.376836621377783</v>
      </c>
      <c r="AX621">
        <v>2.5575000000000001</v>
      </c>
      <c r="AY621">
        <v>5.2188999999999997</v>
      </c>
      <c r="AZ621">
        <v>2.6614</v>
      </c>
      <c r="BA621">
        <v>2.6335000000000002</v>
      </c>
      <c r="BB621">
        <v>0.92023571076260391</v>
      </c>
      <c r="BC621">
        <v>0.89929999999999999</v>
      </c>
      <c r="BD621">
        <v>0.95379999999999998</v>
      </c>
      <c r="BE621">
        <v>5.4499999999999993E-2</v>
      </c>
      <c r="BF621">
        <v>0.90949999999999998</v>
      </c>
      <c r="BG621">
        <v>18.791614532435279</v>
      </c>
      <c r="BH621">
        <v>14.3583</v>
      </c>
      <c r="BI621">
        <v>21.391999999999999</v>
      </c>
      <c r="BJ621">
        <v>7.0336999999999996</v>
      </c>
      <c r="BK621">
        <v>19.632400000000001</v>
      </c>
      <c r="BL621">
        <v>20.45296016031595</v>
      </c>
      <c r="BM621">
        <v>15.183299999999999</v>
      </c>
      <c r="BN621">
        <v>25.1067</v>
      </c>
      <c r="BO621">
        <v>9.9234000000000009</v>
      </c>
      <c r="BP621">
        <v>15.183299999999999</v>
      </c>
      <c r="BQ621">
        <v>11.014283996648849</v>
      </c>
      <c r="BR621">
        <v>9.1654999999999998</v>
      </c>
      <c r="BS621">
        <v>12.425700000000001</v>
      </c>
      <c r="BT621">
        <v>3.2602000000000011</v>
      </c>
      <c r="BU621">
        <v>9.2894000000000005</v>
      </c>
      <c r="BV621">
        <v>5.3027589678899512</v>
      </c>
      <c r="BW621">
        <v>2.4649999999999999</v>
      </c>
      <c r="BX621">
        <v>8.2695000000000007</v>
      </c>
      <c r="BY621">
        <v>5.8045000000000009</v>
      </c>
      <c r="BZ621">
        <v>2.4649999999999999</v>
      </c>
      <c r="CA621">
        <v>-16.31704339612612</v>
      </c>
      <c r="CB621">
        <v>-20.379200000000001</v>
      </c>
      <c r="CC621">
        <v>-11.7544</v>
      </c>
      <c r="CD621">
        <v>8.6248000000000005</v>
      </c>
      <c r="CE621">
        <v>-11.7544</v>
      </c>
      <c r="CF621">
        <v>84.248381930832025</v>
      </c>
      <c r="CG621">
        <v>71.2</v>
      </c>
      <c r="CH621">
        <v>104.3</v>
      </c>
      <c r="CI621">
        <v>33.099999999999987</v>
      </c>
      <c r="CJ621">
        <v>71.2</v>
      </c>
      <c r="CK621">
        <v>26.59055584263087</v>
      </c>
      <c r="CL621">
        <v>25.3</v>
      </c>
      <c r="CM621">
        <v>33</v>
      </c>
      <c r="CN621">
        <v>7.6999999999999993</v>
      </c>
      <c r="CO621">
        <v>27.2</v>
      </c>
      <c r="CP621">
        <v>66.413658428709311</v>
      </c>
      <c r="CQ621">
        <v>53.7</v>
      </c>
      <c r="CR621">
        <v>74.599999999999994</v>
      </c>
      <c r="CS621">
        <v>20.899999999999991</v>
      </c>
      <c r="CT621">
        <v>53.7</v>
      </c>
      <c r="CU621">
        <v>13.64300056841417</v>
      </c>
      <c r="CV621">
        <v>9.6999999999999993</v>
      </c>
      <c r="CW621">
        <v>18.399999999999999</v>
      </c>
      <c r="CX621">
        <v>8.6999999999999993</v>
      </c>
      <c r="CY621">
        <v>9.6999999999999993</v>
      </c>
      <c r="CZ621">
        <v>36.769446290890279</v>
      </c>
      <c r="DA621">
        <v>20</v>
      </c>
      <c r="DB621">
        <v>51.1</v>
      </c>
      <c r="DC621">
        <v>31.1</v>
      </c>
      <c r="DD621">
        <v>48.9</v>
      </c>
      <c r="DE621">
        <v>11.79114164483417</v>
      </c>
      <c r="DF621">
        <v>7.9</v>
      </c>
      <c r="DG621">
        <v>16.600000000000001</v>
      </c>
      <c r="DH621">
        <v>8.7000000000000011</v>
      </c>
      <c r="DI621">
        <v>15.2</v>
      </c>
      <c r="DJ621">
        <v>0.30815487671328151</v>
      </c>
      <c r="DK621">
        <v>0.248951048951049</v>
      </c>
      <c r="DL621">
        <v>0.41274238227146809</v>
      </c>
      <c r="DM621">
        <v>0.1637913333204192</v>
      </c>
      <c r="DN621">
        <v>0.248951048951049</v>
      </c>
      <c r="DO621">
        <v>4.1891764042963819</v>
      </c>
      <c r="DP621">
        <v>3.8701080000000001</v>
      </c>
      <c r="DQ621">
        <v>4.488105</v>
      </c>
      <c r="DR621">
        <v>0.61799699999999991</v>
      </c>
      <c r="DS621">
        <v>3.9156650000000002</v>
      </c>
      <c r="DT621">
        <v>6.018775489420185</v>
      </c>
      <c r="DU621">
        <v>5.1940289999999996</v>
      </c>
      <c r="DV621">
        <v>7.130795</v>
      </c>
      <c r="DW621">
        <v>1.936766</v>
      </c>
      <c r="DX621">
        <v>5.5404039999999997</v>
      </c>
      <c r="DY621">
        <v>4.2539616472577677</v>
      </c>
      <c r="DZ621">
        <v>3.8701080000000001</v>
      </c>
      <c r="EA621">
        <v>4.5648559999999998</v>
      </c>
      <c r="EB621">
        <v>0.6947479999999997</v>
      </c>
      <c r="EC621">
        <v>4.0255510000000001</v>
      </c>
      <c r="ED621">
        <v>6.5556853654813061</v>
      </c>
      <c r="EE621">
        <v>5.4353350000000002</v>
      </c>
      <c r="EF621">
        <v>7.6903550000000003</v>
      </c>
      <c r="EG621">
        <v>2.25502</v>
      </c>
      <c r="EH621">
        <v>5.5404039999999997</v>
      </c>
      <c r="EI621">
        <v>7.8962284696119136</v>
      </c>
      <c r="EJ621">
        <v>7.5091359999999998</v>
      </c>
      <c r="EK621">
        <v>8.6405999999999992</v>
      </c>
      <c r="EL621">
        <v>1.1314639999999989</v>
      </c>
      <c r="EM621">
        <v>8.5990699999999993</v>
      </c>
      <c r="EN621">
        <v>28.103994585640859</v>
      </c>
      <c r="EO621">
        <v>25.770209999999999</v>
      </c>
      <c r="EP621">
        <v>30.658799999999999</v>
      </c>
      <c r="EQ621">
        <v>4.8885900000000007</v>
      </c>
      <c r="ER621">
        <v>25.90053</v>
      </c>
      <c r="ES621">
        <v>15.81896698896781</v>
      </c>
      <c r="ET621">
        <v>12.706440000000001</v>
      </c>
      <c r="EU621">
        <v>19.722950000000001</v>
      </c>
      <c r="EV621">
        <v>7.0165100000000002</v>
      </c>
      <c r="EW621">
        <v>14.441369999999999</v>
      </c>
      <c r="EX621">
        <v>12.285027596673039</v>
      </c>
      <c r="EY621">
        <v>9.5646699999999996</v>
      </c>
      <c r="EZ621">
        <v>17.933689999999999</v>
      </c>
      <c r="FA621">
        <v>8.369019999999999</v>
      </c>
      <c r="FB621">
        <v>11.459160000000001</v>
      </c>
      <c r="FC621">
        <v>0.59420951313969639</v>
      </c>
      <c r="FD621">
        <v>0.54486574465224025</v>
      </c>
      <c r="FE621">
        <v>0.64822637813755124</v>
      </c>
      <c r="FF621">
        <v>0.10336063348531099</v>
      </c>
      <c r="FG621">
        <v>0.5476211317384565</v>
      </c>
      <c r="FH621">
        <v>0.78781392425994134</v>
      </c>
      <c r="FI621">
        <v>0.55265363447151672</v>
      </c>
      <c r="FJ621">
        <v>1.409315125763156</v>
      </c>
      <c r="FK621">
        <v>0.85666149129163949</v>
      </c>
      <c r="FL621">
        <v>0.79349535397264948</v>
      </c>
      <c r="FM621">
        <v>34.737981946427958</v>
      </c>
      <c r="FN621">
        <v>31.65</v>
      </c>
      <c r="FO621">
        <v>40.090000000000003</v>
      </c>
      <c r="FP621">
        <v>8.4400000000000048</v>
      </c>
      <c r="FQ621">
        <v>34.159999999999997</v>
      </c>
      <c r="FR621">
        <v>354.87453439796491</v>
      </c>
      <c r="FS621">
        <v>342.11912000000001</v>
      </c>
      <c r="FT621">
        <v>359.25720000000001</v>
      </c>
      <c r="FU621">
        <v>17.138079999999999</v>
      </c>
      <c r="FV621">
        <v>345.43810999999999</v>
      </c>
      <c r="FW621">
        <v>0.78525928758648722</v>
      </c>
      <c r="FX621">
        <v>0.77528900000000001</v>
      </c>
      <c r="FY621">
        <v>0.80808800000000003</v>
      </c>
      <c r="FZ621">
        <v>3.2799000000000023E-2</v>
      </c>
      <c r="GA621">
        <v>0.80383899999999997</v>
      </c>
      <c r="GB621">
        <v>18</v>
      </c>
      <c r="GC621">
        <v>73</v>
      </c>
    </row>
    <row r="622" spans="1:185" x14ac:dyDescent="0.3">
      <c r="A622" s="36" t="s">
        <v>2623</v>
      </c>
      <c r="B622">
        <v>-4.3251114063380142E-2</v>
      </c>
      <c r="C622">
        <v>1.8432314537467911</v>
      </c>
      <c r="D622">
        <v>2.0407005916574872</v>
      </c>
      <c r="E622">
        <v>-1.0023221868756831</v>
      </c>
      <c r="F622">
        <v>-0.65146153192528899</v>
      </c>
      <c r="G622">
        <v>1.6538079142590389</v>
      </c>
      <c r="H622">
        <v>-54.119572765472029</v>
      </c>
      <c r="I622">
        <v>2.9691265974008289E-2</v>
      </c>
      <c r="J622">
        <v>0.17345301232472471</v>
      </c>
      <c r="K622">
        <v>0.38438197714030597</v>
      </c>
      <c r="L622">
        <v>0.25608724757911472</v>
      </c>
      <c r="M622">
        <v>0.23801501150070559</v>
      </c>
      <c r="N622">
        <v>0.2187984631320832</v>
      </c>
      <c r="O622">
        <v>-0.23924990981331631</v>
      </c>
      <c r="P622">
        <v>-2.0451446681233179E-2</v>
      </c>
      <c r="Q622">
        <v>-0.12985271358260439</v>
      </c>
      <c r="R622">
        <v>3.8545885383407912E-2</v>
      </c>
      <c r="S622">
        <v>1.44281779318993</v>
      </c>
      <c r="T622">
        <v>-0.707475727217864</v>
      </c>
      <c r="U622">
        <v>-0.69180603007139352</v>
      </c>
      <c r="V622">
        <v>1.974468008442182</v>
      </c>
      <c r="W622">
        <v>1.97329218503731</v>
      </c>
      <c r="X622">
        <v>0.2112851030543629</v>
      </c>
      <c r="Y622">
        <v>0.18940604967878291</v>
      </c>
      <c r="Z622">
        <v>8.3551079619061289E-2</v>
      </c>
      <c r="AA622">
        <v>9.8382838275074116E-2</v>
      </c>
      <c r="AB622">
        <v>61.957400636570569</v>
      </c>
      <c r="AC622">
        <v>-0.41571042302425693</v>
      </c>
      <c r="AD622">
        <v>1.961755079473898</v>
      </c>
      <c r="AE622">
        <v>0.62699552607861986</v>
      </c>
      <c r="AF622">
        <v>0.55068878628421403</v>
      </c>
      <c r="AG622">
        <v>0.76575754920415895</v>
      </c>
      <c r="AH622">
        <v>2.8759517037194631E-2</v>
      </c>
      <c r="AI622">
        <v>113.6562785501669</v>
      </c>
      <c r="AJ622">
        <v>3.4302340972285199</v>
      </c>
      <c r="AK622">
        <v>81.355523841838632</v>
      </c>
      <c r="AL622">
        <v>256.18306529118752</v>
      </c>
      <c r="AM622">
        <v>245.13407303049149</v>
      </c>
      <c r="AN622">
        <v>360.29256439144342</v>
      </c>
      <c r="AO622">
        <v>159.16082067170879</v>
      </c>
      <c r="AP622">
        <v>299.17956792619952</v>
      </c>
      <c r="AQ622">
        <v>19.486215485760841</v>
      </c>
      <c r="AR622">
        <v>4.4358806907741366</v>
      </c>
      <c r="AS622">
        <v>11.48544655214981</v>
      </c>
      <c r="AT622">
        <v>-14.701792502260529</v>
      </c>
      <c r="AU622">
        <v>-7.1104761317037699</v>
      </c>
      <c r="AV622">
        <v>-7.5913163705567586</v>
      </c>
      <c r="AW622">
        <v>1.2648380110318</v>
      </c>
      <c r="AX622">
        <v>0.43540000000000001</v>
      </c>
      <c r="AY622">
        <v>2.2921999999999998</v>
      </c>
      <c r="AZ622">
        <v>1.8568</v>
      </c>
      <c r="BA622">
        <v>1.4876</v>
      </c>
      <c r="BB622">
        <v>0.94910398169984611</v>
      </c>
      <c r="BC622">
        <v>0.9173</v>
      </c>
      <c r="BD622">
        <v>0.96530000000000005</v>
      </c>
      <c r="BE622">
        <v>4.8000000000000043E-2</v>
      </c>
      <c r="BF622">
        <v>0.92100000000000004</v>
      </c>
      <c r="BG622">
        <v>14.94742884285191</v>
      </c>
      <c r="BH622">
        <v>12.4331</v>
      </c>
      <c r="BI622">
        <v>19.3264</v>
      </c>
      <c r="BJ622">
        <v>6.8933</v>
      </c>
      <c r="BK622">
        <v>19.069299999999998</v>
      </c>
      <c r="BL622">
        <v>7.3065056554720407</v>
      </c>
      <c r="BM622">
        <v>3.2719</v>
      </c>
      <c r="BN622">
        <v>9.9600000000000009</v>
      </c>
      <c r="BO622">
        <v>6.6881000000000004</v>
      </c>
      <c r="BP622">
        <v>6.6337999999999999</v>
      </c>
      <c r="BQ622">
        <v>4.7747063673424979</v>
      </c>
      <c r="BR622">
        <v>1.7946</v>
      </c>
      <c r="BS622">
        <v>6.7134999999999998</v>
      </c>
      <c r="BT622">
        <v>4.9188999999999998</v>
      </c>
      <c r="BU622">
        <v>4.3754</v>
      </c>
      <c r="BV622">
        <v>0.45232017915542488</v>
      </c>
      <c r="BW622">
        <v>-3.1334</v>
      </c>
      <c r="BX622">
        <v>1.6569</v>
      </c>
      <c r="BY622">
        <v>4.7903000000000002</v>
      </c>
      <c r="BZ622">
        <v>0.57730000000000004</v>
      </c>
      <c r="CA622">
        <v>-5.2270340581667938</v>
      </c>
      <c r="CB622">
        <v>-7.5772000000000004</v>
      </c>
      <c r="CC622">
        <v>-2.0903999999999998</v>
      </c>
      <c r="CD622">
        <v>5.4868000000000006</v>
      </c>
      <c r="CE622">
        <v>-4.9527999999999999</v>
      </c>
      <c r="CF622">
        <v>61.112996465243889</v>
      </c>
      <c r="CG622">
        <v>46.3</v>
      </c>
      <c r="CH622">
        <v>95.7</v>
      </c>
      <c r="CI622">
        <v>49.400000000000013</v>
      </c>
      <c r="CJ622">
        <v>46.3</v>
      </c>
      <c r="CK622">
        <v>22.018571239524348</v>
      </c>
      <c r="CL622">
        <v>14.2</v>
      </c>
      <c r="CM622">
        <v>30.6</v>
      </c>
      <c r="CN622">
        <v>16.399999999999999</v>
      </c>
      <c r="CO622">
        <v>14.2</v>
      </c>
      <c r="CP622">
        <v>41.581353072988769</v>
      </c>
      <c r="CQ622">
        <v>27.1</v>
      </c>
      <c r="CR622">
        <v>70.5</v>
      </c>
      <c r="CS622">
        <v>43.4</v>
      </c>
      <c r="CT622">
        <v>36.299999999999997</v>
      </c>
      <c r="CU622">
        <v>10.45768451436131</v>
      </c>
      <c r="CV622">
        <v>9.1</v>
      </c>
      <c r="CW622">
        <v>15.1</v>
      </c>
      <c r="CX622">
        <v>6</v>
      </c>
      <c r="CY622">
        <v>9.3000000000000007</v>
      </c>
      <c r="CZ622">
        <v>110.3743176132121</v>
      </c>
      <c r="DA622">
        <v>62.6</v>
      </c>
      <c r="DB622">
        <v>155.5</v>
      </c>
      <c r="DC622">
        <v>92.9</v>
      </c>
      <c r="DD622">
        <v>121.1</v>
      </c>
      <c r="DE622">
        <v>10.76526275203134</v>
      </c>
      <c r="DF622">
        <v>4.9000000000000004</v>
      </c>
      <c r="DG622">
        <v>18.7</v>
      </c>
      <c r="DH622">
        <v>13.8</v>
      </c>
      <c r="DI622">
        <v>4.9000000000000004</v>
      </c>
      <c r="DJ622">
        <v>0.20653149508984159</v>
      </c>
      <c r="DK622">
        <v>0.14797059763502721</v>
      </c>
      <c r="DL622">
        <v>0.36387832699619771</v>
      </c>
      <c r="DM622">
        <v>0.2159077293611705</v>
      </c>
      <c r="DN622">
        <v>0.14797059763502721</v>
      </c>
      <c r="DO622">
        <v>3.5474281309605962</v>
      </c>
      <c r="DP622">
        <v>2.9593039999999999</v>
      </c>
      <c r="DQ622">
        <v>3.8358150000000002</v>
      </c>
      <c r="DR622">
        <v>0.87651100000000026</v>
      </c>
      <c r="DS622">
        <v>3.3094899999999998</v>
      </c>
      <c r="DT622">
        <v>6.5130805670965204</v>
      </c>
      <c r="DU622">
        <v>5.5667629999999999</v>
      </c>
      <c r="DV622">
        <v>7.2660489999999998</v>
      </c>
      <c r="DW622">
        <v>1.6992860000000001</v>
      </c>
      <c r="DX622">
        <v>5.9903320000000004</v>
      </c>
      <c r="DY622">
        <v>3.5868934488534601</v>
      </c>
      <c r="DZ622">
        <v>2.9593039999999999</v>
      </c>
      <c r="EA622">
        <v>3.9220809999999999</v>
      </c>
      <c r="EB622">
        <v>0.96277699999999999</v>
      </c>
      <c r="EC622">
        <v>3.3094899999999998</v>
      </c>
      <c r="ED622">
        <v>7.8528236908975204</v>
      </c>
      <c r="EE622">
        <v>6.8951029999999998</v>
      </c>
      <c r="EF622">
        <v>8.5548859999999998</v>
      </c>
      <c r="EG622">
        <v>1.659783</v>
      </c>
      <c r="EH622">
        <v>8.3297989999999995</v>
      </c>
      <c r="EI622">
        <v>8.4879892612320216</v>
      </c>
      <c r="EJ622">
        <v>6.7431200000000002</v>
      </c>
      <c r="EK622">
        <v>10.684965</v>
      </c>
      <c r="EL622">
        <v>3.9418449999999998</v>
      </c>
      <c r="EM622">
        <v>8.5317969999999992</v>
      </c>
      <c r="EN622">
        <v>27.914263973348451</v>
      </c>
      <c r="EO622">
        <v>17.758209999999998</v>
      </c>
      <c r="EP622">
        <v>36.349789999999999</v>
      </c>
      <c r="EQ622">
        <v>18.59158</v>
      </c>
      <c r="ER622">
        <v>20.01268</v>
      </c>
      <c r="ES622">
        <v>8.9149376998138354</v>
      </c>
      <c r="ET622">
        <v>7.9246699999999999</v>
      </c>
      <c r="EU622">
        <v>16.67718</v>
      </c>
      <c r="EV622">
        <v>8.7525100000000009</v>
      </c>
      <c r="EW622">
        <v>7.9519799999999998</v>
      </c>
      <c r="EX622">
        <v>18.99932627353461</v>
      </c>
      <c r="EY622">
        <v>8.4120799999999996</v>
      </c>
      <c r="EZ622">
        <v>27.37236</v>
      </c>
      <c r="FA622">
        <v>18.960280000000001</v>
      </c>
      <c r="FB622">
        <v>12.060700000000001</v>
      </c>
      <c r="FC622">
        <v>0.5633693498275526</v>
      </c>
      <c r="FD622">
        <v>0.35839853170955971</v>
      </c>
      <c r="FE622">
        <v>0.73361624645450396</v>
      </c>
      <c r="FF622">
        <v>0.37521771474494431</v>
      </c>
      <c r="FG622">
        <v>0.40389854200244679</v>
      </c>
      <c r="FH622">
        <v>2.1231938240298449</v>
      </c>
      <c r="FI622">
        <v>0.90006023883682329</v>
      </c>
      <c r="FJ622">
        <v>3.183453695863677</v>
      </c>
      <c r="FK622">
        <v>2.283393457026853</v>
      </c>
      <c r="FL622">
        <v>1.516691440370826</v>
      </c>
      <c r="FM622">
        <v>36.371574640521239</v>
      </c>
      <c r="FN622">
        <v>31.46</v>
      </c>
      <c r="FO622">
        <v>39.520000000000003</v>
      </c>
      <c r="FP622">
        <v>8.0600000000000023</v>
      </c>
      <c r="FQ622">
        <v>34.450000000000003</v>
      </c>
      <c r="FR622">
        <v>359.82078255587629</v>
      </c>
      <c r="FS622">
        <v>342.9769</v>
      </c>
      <c r="FT622">
        <v>374.04284000000001</v>
      </c>
      <c r="FU622">
        <v>31.065940000000008</v>
      </c>
      <c r="FV622">
        <v>351.77886000000001</v>
      </c>
      <c r="FW622">
        <v>0.75894668999316528</v>
      </c>
      <c r="FX622">
        <v>0.73151600000000006</v>
      </c>
      <c r="FY622">
        <v>0.79379699999999997</v>
      </c>
      <c r="FZ622">
        <v>6.228099999999992E-2</v>
      </c>
      <c r="GA622">
        <v>0.77444000000000002</v>
      </c>
      <c r="GB622">
        <v>17</v>
      </c>
      <c r="GC622">
        <v>363</v>
      </c>
    </row>
    <row r="623" spans="1:185" x14ac:dyDescent="0.3">
      <c r="A623" s="36" t="s">
        <v>2626</v>
      </c>
      <c r="B623">
        <v>-4.4988490995313511E-2</v>
      </c>
      <c r="C623">
        <v>1.8513538498180331</v>
      </c>
      <c r="D623">
        <v>2.0974138988366149</v>
      </c>
      <c r="E623">
        <v>-1.046177157942666</v>
      </c>
      <c r="F623">
        <v>-0.65098790095013548</v>
      </c>
      <c r="G623">
        <v>1.6971775836033449</v>
      </c>
      <c r="H623">
        <v>-54.123806936694791</v>
      </c>
      <c r="I623">
        <v>2.2689244485635029E-2</v>
      </c>
      <c r="J623">
        <v>0.16608814166871891</v>
      </c>
      <c r="K623">
        <v>0.36685454526550482</v>
      </c>
      <c r="L623">
        <v>0.26136518792175523</v>
      </c>
      <c r="M623">
        <v>0.2454954192169195</v>
      </c>
      <c r="N623">
        <v>0.21349876562692899</v>
      </c>
      <c r="O623">
        <v>-0.23439804038221129</v>
      </c>
      <c r="P623">
        <v>-2.0899274755282311E-2</v>
      </c>
      <c r="Q623">
        <v>-0.12764817072755311</v>
      </c>
      <c r="R623">
        <v>3.8167584593916948E-2</v>
      </c>
      <c r="S623">
        <v>1.441215573582852</v>
      </c>
      <c r="T623">
        <v>-0.70492332406646707</v>
      </c>
      <c r="U623">
        <v>-0.68965827497049714</v>
      </c>
      <c r="V623">
        <v>1.973927468101361</v>
      </c>
      <c r="W623">
        <v>1.9732795641463909</v>
      </c>
      <c r="X623">
        <v>0.2135656946593753</v>
      </c>
      <c r="Y623">
        <v>0.19126385177511671</v>
      </c>
      <c r="Z623">
        <v>8.4590841519827112E-2</v>
      </c>
      <c r="AA623">
        <v>9.9904412531063663E-2</v>
      </c>
      <c r="AB623">
        <v>61.839993049515961</v>
      </c>
      <c r="AC623">
        <v>-0.41390424529909431</v>
      </c>
      <c r="AD623">
        <v>1.963727183453599</v>
      </c>
      <c r="AE623">
        <v>0.62746993995846967</v>
      </c>
      <c r="AF623">
        <v>0.6051244457224515</v>
      </c>
      <c r="AG623">
        <v>0.74153969466517544</v>
      </c>
      <c r="AH623">
        <v>2.9786923336667728E-2</v>
      </c>
      <c r="AI623">
        <v>107.0481134940261</v>
      </c>
      <c r="AJ623">
        <v>-33.430333048650681</v>
      </c>
      <c r="AK623">
        <v>115.9170162210082</v>
      </c>
      <c r="AL623">
        <v>238.65753444164599</v>
      </c>
      <c r="AM623">
        <v>270.55311183495718</v>
      </c>
      <c r="AN623">
        <v>396.14560332698528</v>
      </c>
      <c r="AO623">
        <v>146.88711329970141</v>
      </c>
      <c r="AP623">
        <v>313.99884059174462</v>
      </c>
      <c r="AQ623">
        <v>19.561881789042229</v>
      </c>
      <c r="AR623">
        <v>4.2873667710208876</v>
      </c>
      <c r="AS623">
        <v>12.353264592868941</v>
      </c>
      <c r="AT623">
        <v>-15.44798169095742</v>
      </c>
      <c r="AU623">
        <v>-7.660953778510323</v>
      </c>
      <c r="AV623">
        <v>-7.7870279124470976</v>
      </c>
      <c r="AW623">
        <v>1.125814778993639</v>
      </c>
      <c r="AX623">
        <v>0.3569</v>
      </c>
      <c r="AY623">
        <v>1.8211999999999999</v>
      </c>
      <c r="AZ623">
        <v>1.4642999999999999</v>
      </c>
      <c r="BA623">
        <v>1.2497</v>
      </c>
      <c r="BB623">
        <v>0.95987481086743387</v>
      </c>
      <c r="BC623">
        <v>0.93330000000000002</v>
      </c>
      <c r="BD623">
        <v>0.96560000000000001</v>
      </c>
      <c r="BE623">
        <v>3.2300000000000002E-2</v>
      </c>
      <c r="BF623">
        <v>0.93330000000000002</v>
      </c>
      <c r="BG623">
        <v>13.31796284567716</v>
      </c>
      <c r="BH623">
        <v>12.3536</v>
      </c>
      <c r="BI623">
        <v>17.640899999999998</v>
      </c>
      <c r="BJ623">
        <v>5.2872999999999983</v>
      </c>
      <c r="BK623">
        <v>17.640899999999998</v>
      </c>
      <c r="BL623">
        <v>6.0775696889929964</v>
      </c>
      <c r="BM623">
        <v>2.1539999999999999</v>
      </c>
      <c r="BN623">
        <v>12.0374</v>
      </c>
      <c r="BO623">
        <v>9.8834</v>
      </c>
      <c r="BP623">
        <v>12.0374</v>
      </c>
      <c r="BQ623">
        <v>4.2573840129327722</v>
      </c>
      <c r="BR623">
        <v>1.0729</v>
      </c>
      <c r="BS623">
        <v>8.9456000000000007</v>
      </c>
      <c r="BT623">
        <v>7.8727000000000009</v>
      </c>
      <c r="BU623">
        <v>8.9456000000000007</v>
      </c>
      <c r="BV623">
        <v>-0.20464569372429109</v>
      </c>
      <c r="BW623">
        <v>-2.9089</v>
      </c>
      <c r="BX623">
        <v>1.6356999999999999</v>
      </c>
      <c r="BY623">
        <v>4.5446</v>
      </c>
      <c r="BZ623">
        <v>-0.94699999999999995</v>
      </c>
      <c r="CA623">
        <v>-4.0527386023071292</v>
      </c>
      <c r="CB623">
        <v>-7.9985999999999997</v>
      </c>
      <c r="CC623">
        <v>-1.7433000000000001</v>
      </c>
      <c r="CD623">
        <v>6.2553000000000001</v>
      </c>
      <c r="CE623">
        <v>-7.9985999999999997</v>
      </c>
      <c r="CF623">
        <v>82.146762735240728</v>
      </c>
      <c r="CG623">
        <v>50.7</v>
      </c>
      <c r="CH623">
        <v>101.9</v>
      </c>
      <c r="CI623">
        <v>51.2</v>
      </c>
      <c r="CJ623">
        <v>50.7</v>
      </c>
      <c r="CK623">
        <v>27.376725780661921</v>
      </c>
      <c r="CL623">
        <v>15.6</v>
      </c>
      <c r="CM623">
        <v>32.200000000000003</v>
      </c>
      <c r="CN623">
        <v>16.600000000000001</v>
      </c>
      <c r="CO623">
        <v>17</v>
      </c>
      <c r="CP623">
        <v>56.474958762023832</v>
      </c>
      <c r="CQ623">
        <v>26.4</v>
      </c>
      <c r="CR623">
        <v>63.3</v>
      </c>
      <c r="CS623">
        <v>36.9</v>
      </c>
      <c r="CT623">
        <v>45.7</v>
      </c>
      <c r="CU623">
        <v>14.33247791141287</v>
      </c>
      <c r="CV623">
        <v>9.9</v>
      </c>
      <c r="CW623">
        <v>20.3</v>
      </c>
      <c r="CX623">
        <v>10.4</v>
      </c>
      <c r="CY623">
        <v>10.199999999999999</v>
      </c>
      <c r="CZ623">
        <v>87.920755163946353</v>
      </c>
      <c r="DA623">
        <v>63.8</v>
      </c>
      <c r="DB623">
        <v>141.9</v>
      </c>
      <c r="DC623">
        <v>78.100000000000009</v>
      </c>
      <c r="DD623">
        <v>132.69999999999999</v>
      </c>
      <c r="DE623">
        <v>12.686893042245281</v>
      </c>
      <c r="DF623">
        <v>5.2</v>
      </c>
      <c r="DG623">
        <v>16.3</v>
      </c>
      <c r="DH623">
        <v>11.1</v>
      </c>
      <c r="DI623">
        <v>6.8</v>
      </c>
      <c r="DJ623">
        <v>0.26302491319949162</v>
      </c>
      <c r="DK623">
        <v>0.1475982532751092</v>
      </c>
      <c r="DL623">
        <v>0.34766291368133739</v>
      </c>
      <c r="DM623">
        <v>0.2000646604062282</v>
      </c>
      <c r="DN623">
        <v>0.1475982532751092</v>
      </c>
      <c r="DO623">
        <v>3.887525052807983</v>
      </c>
      <c r="DP623">
        <v>3.0108790000000001</v>
      </c>
      <c r="DQ623">
        <v>4.0897610000000002</v>
      </c>
      <c r="DR623">
        <v>1.0788819999999999</v>
      </c>
      <c r="DS623">
        <v>3.6270989999999999</v>
      </c>
      <c r="DT623">
        <v>6.4443402990209897</v>
      </c>
      <c r="DU623">
        <v>5.4347430000000001</v>
      </c>
      <c r="DV623">
        <v>7.2829879999999996</v>
      </c>
      <c r="DW623">
        <v>1.848244999999999</v>
      </c>
      <c r="DX623">
        <v>5.4347430000000001</v>
      </c>
      <c r="DY623">
        <v>3.9842474292382311</v>
      </c>
      <c r="DZ623">
        <v>3.0108790000000001</v>
      </c>
      <c r="EA623">
        <v>4.0897610000000002</v>
      </c>
      <c r="EB623">
        <v>1.0788819999999999</v>
      </c>
      <c r="EC623">
        <v>3.7249979999999998</v>
      </c>
      <c r="ED623">
        <v>7.8388749300845921</v>
      </c>
      <c r="EE623">
        <v>7.2959290000000001</v>
      </c>
      <c r="EF623">
        <v>8.6490069999999992</v>
      </c>
      <c r="EG623">
        <v>1.3530779999999989</v>
      </c>
      <c r="EH623">
        <v>7.9401719999999996</v>
      </c>
      <c r="EI623">
        <v>7.7678170673051277</v>
      </c>
      <c r="EJ623">
        <v>7.6485099999999999</v>
      </c>
      <c r="EK623">
        <v>9.8237360000000002</v>
      </c>
      <c r="EL623">
        <v>2.1752259999999999</v>
      </c>
      <c r="EM623">
        <v>8.8677539999999997</v>
      </c>
      <c r="EN623">
        <v>34.420172499147426</v>
      </c>
      <c r="EO623">
        <v>25.680260000000001</v>
      </c>
      <c r="EP623">
        <v>38.751379999999997</v>
      </c>
      <c r="EQ623">
        <v>13.071120000000001</v>
      </c>
      <c r="ER623">
        <v>25.962890000000002</v>
      </c>
      <c r="ES623">
        <v>12.28011073076482</v>
      </c>
      <c r="ET623">
        <v>8.0139899999999997</v>
      </c>
      <c r="EU623">
        <v>16.62604</v>
      </c>
      <c r="EV623">
        <v>8.61205</v>
      </c>
      <c r="EW623">
        <v>8.0710700000000006</v>
      </c>
      <c r="EX623">
        <v>22.140061768382608</v>
      </c>
      <c r="EY623">
        <v>12.68247</v>
      </c>
      <c r="EZ623">
        <v>28.877590000000001</v>
      </c>
      <c r="FA623">
        <v>16.195119999999999</v>
      </c>
      <c r="FB623">
        <v>17.891819999999999</v>
      </c>
      <c r="FC623">
        <v>0.64178304595843605</v>
      </c>
      <c r="FD623">
        <v>0.47882257081113738</v>
      </c>
      <c r="FE623">
        <v>0.72254079180192454</v>
      </c>
      <c r="FF623">
        <v>0.24371822099078719</v>
      </c>
      <c r="FG623">
        <v>0.48409236259628102</v>
      </c>
      <c r="FH623">
        <v>1.8285836067569701</v>
      </c>
      <c r="FI623">
        <v>0.78889501047754007</v>
      </c>
      <c r="FJ623">
        <v>3.1949149260782361</v>
      </c>
      <c r="FK623">
        <v>2.4060199156006949</v>
      </c>
      <c r="FL623">
        <v>2.216784143861966</v>
      </c>
      <c r="FM623">
        <v>35.556883358101203</v>
      </c>
      <c r="FN623">
        <v>33.69</v>
      </c>
      <c r="FO623">
        <v>38.35</v>
      </c>
      <c r="FP623">
        <v>4.6600000000000037</v>
      </c>
      <c r="FQ623">
        <v>33.76</v>
      </c>
      <c r="FR623">
        <v>391.16523118602998</v>
      </c>
      <c r="FS623">
        <v>367.04887000000002</v>
      </c>
      <c r="FT623">
        <v>402.15595000000002</v>
      </c>
      <c r="FU623">
        <v>35.107080000000003</v>
      </c>
      <c r="FV623">
        <v>367.04887000000002</v>
      </c>
      <c r="FW623">
        <v>0.74691099538615391</v>
      </c>
      <c r="FX623">
        <v>0.72740300000000002</v>
      </c>
      <c r="FY623">
        <v>0.79113100000000003</v>
      </c>
      <c r="FZ623">
        <v>6.3728000000000007E-2</v>
      </c>
      <c r="GA623">
        <v>0.79113100000000003</v>
      </c>
      <c r="GB623">
        <v>15</v>
      </c>
      <c r="GC623">
        <v>137</v>
      </c>
    </row>
    <row r="624" spans="1:185" x14ac:dyDescent="0.3">
      <c r="A624" s="36" t="s">
        <v>2629</v>
      </c>
      <c r="B624">
        <v>-4.6406836002962602E-2</v>
      </c>
      <c r="C624">
        <v>1.8574028374767351</v>
      </c>
      <c r="D624">
        <v>2.0531771401548391</v>
      </c>
      <c r="E624">
        <v>-0.98917717192279964</v>
      </c>
      <c r="F624">
        <v>-0.67682500485924801</v>
      </c>
      <c r="G624">
        <v>1.666002157812255</v>
      </c>
      <c r="H624">
        <v>-54.121051566891779</v>
      </c>
      <c r="I624">
        <v>2.3938792888835981E-2</v>
      </c>
      <c r="J624">
        <v>0.168876196453114</v>
      </c>
      <c r="K624">
        <v>0.38011731702596152</v>
      </c>
      <c r="L624">
        <v>0.25731558294810652</v>
      </c>
      <c r="M624">
        <v>0.23871214701917959</v>
      </c>
      <c r="N624">
        <v>0.21602919106035179</v>
      </c>
      <c r="O624">
        <v>-0.23825659401064159</v>
      </c>
      <c r="P624">
        <v>-2.2227402950289851E-2</v>
      </c>
      <c r="Q624">
        <v>-0.13023886627495121</v>
      </c>
      <c r="R624">
        <v>3.9260689986491681E-2</v>
      </c>
      <c r="S624">
        <v>1.436024472582061</v>
      </c>
      <c r="T624">
        <v>-0.70268962238629862</v>
      </c>
      <c r="U624">
        <v>-0.67929743242973983</v>
      </c>
      <c r="V624">
        <v>1.975188378725582</v>
      </c>
      <c r="W624">
        <v>1.9728028608379751</v>
      </c>
      <c r="X624">
        <v>0.20937338404901401</v>
      </c>
      <c r="Y624">
        <v>0.19205887986777481</v>
      </c>
      <c r="Z624">
        <v>8.2152974652581034E-2</v>
      </c>
      <c r="AA624">
        <v>8.9155090744876556E-2</v>
      </c>
      <c r="AB624">
        <v>62.49468536544542</v>
      </c>
      <c r="AC624">
        <v>-0.41442847713894371</v>
      </c>
      <c r="AD624">
        <v>1.9600840685094589</v>
      </c>
      <c r="AE624">
        <v>0.62380186118795766</v>
      </c>
      <c r="AF624">
        <v>0.52887344819632509</v>
      </c>
      <c r="AG624">
        <v>0.766412909224921</v>
      </c>
      <c r="AH624">
        <v>2.653618545881661E-2</v>
      </c>
      <c r="AI624">
        <v>121.5651858478797</v>
      </c>
      <c r="AJ624">
        <v>15.484658397820541</v>
      </c>
      <c r="AK624">
        <v>89.550055936980144</v>
      </c>
      <c r="AL624">
        <v>259.66093611686182</v>
      </c>
      <c r="AM624">
        <v>220.41848096435371</v>
      </c>
      <c r="AN624">
        <v>324.50904380313972</v>
      </c>
      <c r="AO624">
        <v>132.66440402564649</v>
      </c>
      <c r="AP624">
        <v>258.07584461045178</v>
      </c>
      <c r="AQ624">
        <v>19.26545992705277</v>
      </c>
      <c r="AR624">
        <v>4.1310516381549327</v>
      </c>
      <c r="AS624">
        <v>12.023448438280511</v>
      </c>
      <c r="AT624">
        <v>-13.6704798002133</v>
      </c>
      <c r="AU624">
        <v>-6.1165927967329088</v>
      </c>
      <c r="AV624">
        <v>-7.5538870034803951</v>
      </c>
      <c r="AW624">
        <v>1.49491607712507</v>
      </c>
      <c r="AX624">
        <v>0.96099999999999997</v>
      </c>
      <c r="AY624">
        <v>2.7271000000000001</v>
      </c>
      <c r="AZ624">
        <v>1.7661</v>
      </c>
      <c r="BA624">
        <v>2.7271000000000001</v>
      </c>
      <c r="BB624">
        <v>0.94116334792741418</v>
      </c>
      <c r="BC624">
        <v>0.91379999999999995</v>
      </c>
      <c r="BD624">
        <v>0.96709999999999996</v>
      </c>
      <c r="BE624">
        <v>5.3300000000000007E-2</v>
      </c>
      <c r="BF624">
        <v>0.92569999999999997</v>
      </c>
      <c r="BG624">
        <v>15.802663243941071</v>
      </c>
      <c r="BH624">
        <v>12.0318</v>
      </c>
      <c r="BI624">
        <v>19.683299999999999</v>
      </c>
      <c r="BJ624">
        <v>7.6514999999999986</v>
      </c>
      <c r="BK624">
        <v>18.599</v>
      </c>
      <c r="BL624">
        <v>5.6873714324321671</v>
      </c>
      <c r="BM624">
        <v>4.3776000000000002</v>
      </c>
      <c r="BN624">
        <v>7.9314999999999998</v>
      </c>
      <c r="BO624">
        <v>3.5539000000000001</v>
      </c>
      <c r="BP624">
        <v>7.2226999999999997</v>
      </c>
      <c r="BQ624">
        <v>3.8765861513873419</v>
      </c>
      <c r="BR624">
        <v>3.1642000000000001</v>
      </c>
      <c r="BS624">
        <v>5.2224000000000004</v>
      </c>
      <c r="BT624">
        <v>2.0581999999999998</v>
      </c>
      <c r="BU624">
        <v>4.1262999999999996</v>
      </c>
      <c r="BV624">
        <v>0.11052865934931939</v>
      </c>
      <c r="BW624">
        <v>-1.5103</v>
      </c>
      <c r="BX624">
        <v>1.5857000000000001</v>
      </c>
      <c r="BY624">
        <v>3.0960000000000001</v>
      </c>
      <c r="BZ624">
        <v>1.5857000000000001</v>
      </c>
      <c r="CA624">
        <v>-3.987117135175354</v>
      </c>
      <c r="CB624">
        <v>-5.9276999999999997</v>
      </c>
      <c r="CC624">
        <v>-2.4115000000000002</v>
      </c>
      <c r="CD624">
        <v>3.5162</v>
      </c>
      <c r="CE624">
        <v>-5.7119999999999997</v>
      </c>
      <c r="CF624">
        <v>66.433199192687837</v>
      </c>
      <c r="CG624">
        <v>42.3</v>
      </c>
      <c r="CH624">
        <v>84.4</v>
      </c>
      <c r="CI624">
        <v>42.100000000000009</v>
      </c>
      <c r="CJ624">
        <v>42.3</v>
      </c>
      <c r="CK624">
        <v>23.90733382887128</v>
      </c>
      <c r="CL624">
        <v>12.2</v>
      </c>
      <c r="CM624">
        <v>31.3</v>
      </c>
      <c r="CN624">
        <v>19.100000000000001</v>
      </c>
      <c r="CO624">
        <v>12.2</v>
      </c>
      <c r="CP624">
        <v>28.675589395111171</v>
      </c>
      <c r="CQ624">
        <v>22.1</v>
      </c>
      <c r="CR624">
        <v>35.799999999999997</v>
      </c>
      <c r="CS624">
        <v>13.7</v>
      </c>
      <c r="CT624">
        <v>30.1</v>
      </c>
      <c r="CU624">
        <v>10.347175544990099</v>
      </c>
      <c r="CV624">
        <v>9.1</v>
      </c>
      <c r="CW624">
        <v>12.6</v>
      </c>
      <c r="CX624">
        <v>3.5</v>
      </c>
      <c r="CY624">
        <v>9.1999999999999993</v>
      </c>
      <c r="CZ624">
        <v>99.587858023196944</v>
      </c>
      <c r="DA624">
        <v>93.7</v>
      </c>
      <c r="DB624">
        <v>121.8</v>
      </c>
      <c r="DC624">
        <v>28.099999999999991</v>
      </c>
      <c r="DD624">
        <v>93.7</v>
      </c>
      <c r="DE624">
        <v>13.12114627393029</v>
      </c>
      <c r="DF624">
        <v>2.1</v>
      </c>
      <c r="DG624">
        <v>18.399999999999999</v>
      </c>
      <c r="DH624">
        <v>16.3</v>
      </c>
      <c r="DI624">
        <v>2.1</v>
      </c>
      <c r="DJ624">
        <v>0.26251486934911711</v>
      </c>
      <c r="DK624">
        <v>0.15</v>
      </c>
      <c r="DL624">
        <v>0.35006221484861061</v>
      </c>
      <c r="DM624">
        <v>0.20006221484861059</v>
      </c>
      <c r="DN624">
        <v>0.15</v>
      </c>
      <c r="DO624">
        <v>3.1577398766017022</v>
      </c>
      <c r="DP624">
        <v>2.7992819999999998</v>
      </c>
      <c r="DQ624">
        <v>3.4745469999999998</v>
      </c>
      <c r="DR624">
        <v>0.675265</v>
      </c>
      <c r="DS624">
        <v>2.7992819999999998</v>
      </c>
      <c r="DT624">
        <v>6.3380096085776918</v>
      </c>
      <c r="DU624">
        <v>5.5572590000000002</v>
      </c>
      <c r="DV624">
        <v>7.260624</v>
      </c>
      <c r="DW624">
        <v>1.703365</v>
      </c>
      <c r="DX624">
        <v>5.8008660000000001</v>
      </c>
      <c r="DY624">
        <v>3.1577398766017022</v>
      </c>
      <c r="DZ624">
        <v>2.7992819999999998</v>
      </c>
      <c r="EA624">
        <v>3.4745469999999998</v>
      </c>
      <c r="EB624">
        <v>0.675265</v>
      </c>
      <c r="EC624">
        <v>2.7992819999999998</v>
      </c>
      <c r="ED624">
        <v>7.2686840392806999</v>
      </c>
      <c r="EE624">
        <v>6.9644389999999996</v>
      </c>
      <c r="EF624">
        <v>8.5214879999999997</v>
      </c>
      <c r="EG624">
        <v>1.5570489999999999</v>
      </c>
      <c r="EH624">
        <v>8.1110129999999998</v>
      </c>
      <c r="EI624">
        <v>7.5295389014636038</v>
      </c>
      <c r="EJ624">
        <v>5.5383899999999997</v>
      </c>
      <c r="EK624">
        <v>9.0016999999999996</v>
      </c>
      <c r="EL624">
        <v>3.4633099999999999</v>
      </c>
      <c r="EM624">
        <v>8.6068750000000005</v>
      </c>
      <c r="EN624">
        <v>29.300786984727019</v>
      </c>
      <c r="EO624">
        <v>17.96922</v>
      </c>
      <c r="EP624">
        <v>33.366289999999999</v>
      </c>
      <c r="EQ624">
        <v>15.397069999999999</v>
      </c>
      <c r="ER624">
        <v>17.96922</v>
      </c>
      <c r="ES624">
        <v>9.2520255145527557</v>
      </c>
      <c r="ET624">
        <v>6.9765600000000001</v>
      </c>
      <c r="EU624">
        <v>13.969239999999999</v>
      </c>
      <c r="EV624">
        <v>6.9926799999999991</v>
      </c>
      <c r="EW624">
        <v>6.9765600000000001</v>
      </c>
      <c r="EX624">
        <v>20.048761470174259</v>
      </c>
      <c r="EY624">
        <v>10.992660000000001</v>
      </c>
      <c r="EZ624">
        <v>23.993670000000002</v>
      </c>
      <c r="FA624">
        <v>13.001010000000001</v>
      </c>
      <c r="FB624">
        <v>10.992660000000001</v>
      </c>
      <c r="FC624">
        <v>0.64446270706057052</v>
      </c>
      <c r="FD624">
        <v>0.39522802479685132</v>
      </c>
      <c r="FE624">
        <v>0.73388232163104072</v>
      </c>
      <c r="FF624">
        <v>0.33865429683418952</v>
      </c>
      <c r="FG624">
        <v>0.39522802479685132</v>
      </c>
      <c r="FH624">
        <v>2.1826582840269722</v>
      </c>
      <c r="FI624">
        <v>0.94008120699479725</v>
      </c>
      <c r="FJ624">
        <v>2.702106510630955</v>
      </c>
      <c r="FK624">
        <v>1.7620253036361579</v>
      </c>
      <c r="FL624">
        <v>1.575656197323609</v>
      </c>
      <c r="FM624">
        <v>35.284474463514421</v>
      </c>
      <c r="FN624">
        <v>32.380000000000003</v>
      </c>
      <c r="FO624">
        <v>36.090000000000003</v>
      </c>
      <c r="FP624">
        <v>3.7100000000000009</v>
      </c>
      <c r="FQ624">
        <v>32.380000000000003</v>
      </c>
      <c r="FR624">
        <v>325.98406223717348</v>
      </c>
      <c r="FS624">
        <v>321.12437</v>
      </c>
      <c r="FT624">
        <v>341.73432000000003</v>
      </c>
      <c r="FU624">
        <v>20.60995000000003</v>
      </c>
      <c r="FV624">
        <v>338.48468000000003</v>
      </c>
      <c r="FW624">
        <v>0.77545299798605083</v>
      </c>
      <c r="FX624">
        <v>0.74334800000000001</v>
      </c>
      <c r="FY624">
        <v>0.78460300000000005</v>
      </c>
      <c r="FZ624">
        <v>4.1255000000000042E-2</v>
      </c>
      <c r="GA624">
        <v>0.74450799999999995</v>
      </c>
      <c r="GB624">
        <v>8</v>
      </c>
      <c r="GC624">
        <v>95</v>
      </c>
    </row>
    <row r="625" spans="1:185" x14ac:dyDescent="0.3">
      <c r="A625" s="36" t="s">
        <v>2632</v>
      </c>
      <c r="B625">
        <v>-3.8616423867781427E-2</v>
      </c>
      <c r="C625">
        <v>1.8675789850865001</v>
      </c>
      <c r="D625">
        <v>2.023619233192901</v>
      </c>
      <c r="E625">
        <v>-0.86363214258890308</v>
      </c>
      <c r="F625">
        <v>-0.78788158638875438</v>
      </c>
      <c r="G625">
        <v>1.6515488634655091</v>
      </c>
      <c r="H625">
        <v>-54.104087678533332</v>
      </c>
      <c r="I625">
        <v>2.764213669206439E-2</v>
      </c>
      <c r="J625">
        <v>0.40566331703387648</v>
      </c>
      <c r="K625">
        <v>0.39164446047020929</v>
      </c>
      <c r="L625">
        <v>0.26992750199467158</v>
      </c>
      <c r="M625">
        <v>0.27870380824801583</v>
      </c>
      <c r="N625">
        <v>0.23335078830978709</v>
      </c>
      <c r="O625">
        <v>-0.25580294651018792</v>
      </c>
      <c r="P625">
        <v>-2.2452158200400779E-2</v>
      </c>
      <c r="Q625">
        <v>-0.13912676585893141</v>
      </c>
      <c r="R625">
        <v>4.1490072763234458E-2</v>
      </c>
      <c r="S625">
        <v>1.5156090556995789</v>
      </c>
      <c r="T625">
        <v>-0.74101229576231864</v>
      </c>
      <c r="U625">
        <v>-0.71607451308744885</v>
      </c>
      <c r="V625">
        <v>1.9774227740633019</v>
      </c>
      <c r="W625">
        <v>1.976680155635004</v>
      </c>
      <c r="X625">
        <v>0.21318905188526691</v>
      </c>
      <c r="Y625">
        <v>0.19702892296654109</v>
      </c>
      <c r="Z625">
        <v>8.0534100164457292E-2</v>
      </c>
      <c r="AA625">
        <v>9.2722019085349966E-2</v>
      </c>
      <c r="AB625">
        <v>64.548595605861891</v>
      </c>
      <c r="AC625">
        <v>-0.42464349599063178</v>
      </c>
      <c r="AD625">
        <v>1.966099139393064</v>
      </c>
      <c r="AE625">
        <v>0.63783254787589871</v>
      </c>
      <c r="AF625">
        <v>0.60815343579520886</v>
      </c>
      <c r="AG625">
        <v>0.71696426749121989</v>
      </c>
      <c r="AH625">
        <v>2.6455045539668699E-2</v>
      </c>
      <c r="AI625">
        <v>111.137163317559</v>
      </c>
      <c r="AJ625">
        <v>18.457384069262751</v>
      </c>
      <c r="AK625">
        <v>47.898178864147283</v>
      </c>
      <c r="AL625">
        <v>267.05591646506309</v>
      </c>
      <c r="AM625">
        <v>163.29702972479001</v>
      </c>
      <c r="AN625">
        <v>254.86613701536211</v>
      </c>
      <c r="AO625">
        <v>122.8620994700799</v>
      </c>
      <c r="AP625">
        <v>203.2415518970071</v>
      </c>
      <c r="AQ625">
        <v>18.06121310372539</v>
      </c>
      <c r="AR625">
        <v>4.0987354992215783</v>
      </c>
      <c r="AS625">
        <v>10.824712668910671</v>
      </c>
      <c r="AT625">
        <v>-9.9593917220691512</v>
      </c>
      <c r="AU625">
        <v>-3.940417947399077</v>
      </c>
      <c r="AV625">
        <v>-6.0189737746700764</v>
      </c>
      <c r="AW625">
        <v>1.9546142632532819</v>
      </c>
      <c r="AX625">
        <v>0.52249999999999996</v>
      </c>
      <c r="AY625">
        <v>2.8936999999999999</v>
      </c>
      <c r="AZ625">
        <v>2.3712</v>
      </c>
      <c r="BA625">
        <v>2.6080000000000001</v>
      </c>
      <c r="BB625">
        <v>0.94983576551089954</v>
      </c>
      <c r="BC625">
        <v>0.91779999999999995</v>
      </c>
      <c r="BD625">
        <v>0.96970000000000001</v>
      </c>
      <c r="BE625">
        <v>5.1900000000000057E-2</v>
      </c>
      <c r="BF625">
        <v>0.9214</v>
      </c>
      <c r="BG625">
        <v>15.089363860879869</v>
      </c>
      <c r="BH625">
        <v>11.8347</v>
      </c>
      <c r="BI625">
        <v>19.581700000000001</v>
      </c>
      <c r="BJ625">
        <v>7.7470000000000017</v>
      </c>
      <c r="BK625">
        <v>19.051300000000001</v>
      </c>
      <c r="BL625">
        <v>6.6426543648386556</v>
      </c>
      <c r="BM625">
        <v>6.0259</v>
      </c>
      <c r="BN625">
        <v>11.2234</v>
      </c>
      <c r="BO625">
        <v>5.1974999999999998</v>
      </c>
      <c r="BP625">
        <v>8.1820000000000004</v>
      </c>
      <c r="BQ625">
        <v>4.6435608329417857</v>
      </c>
      <c r="BR625">
        <v>3.4434</v>
      </c>
      <c r="BS625">
        <v>8.0089000000000006</v>
      </c>
      <c r="BT625">
        <v>4.5655000000000001</v>
      </c>
      <c r="BU625">
        <v>3.6488999999999998</v>
      </c>
      <c r="BV625">
        <v>-1.708178613297999E-2</v>
      </c>
      <c r="BW625">
        <v>-1.7544</v>
      </c>
      <c r="BX625">
        <v>3.0219</v>
      </c>
      <c r="BY625">
        <v>4.7763</v>
      </c>
      <c r="BZ625">
        <v>3.0219</v>
      </c>
      <c r="CA625">
        <v>-4.6264789614135733</v>
      </c>
      <c r="CB625">
        <v>-7.8613</v>
      </c>
      <c r="CC625">
        <v>-3.3704999999999998</v>
      </c>
      <c r="CD625">
        <v>4.4908000000000001</v>
      </c>
      <c r="CE625">
        <v>-6.6707999999999998</v>
      </c>
      <c r="CF625">
        <v>51.624585118355057</v>
      </c>
      <c r="CG625">
        <v>40.9</v>
      </c>
      <c r="CH625">
        <v>64.2</v>
      </c>
      <c r="CI625">
        <v>23.3</v>
      </c>
      <c r="CJ625">
        <v>40.9</v>
      </c>
      <c r="CK625">
        <v>18.91742575755891</v>
      </c>
      <c r="CL625">
        <v>12.3</v>
      </c>
      <c r="CM625">
        <v>27.4</v>
      </c>
      <c r="CN625">
        <v>15.1</v>
      </c>
      <c r="CO625">
        <v>12.3</v>
      </c>
      <c r="CP625">
        <v>27.98713348653968</v>
      </c>
      <c r="CQ625">
        <v>18.8</v>
      </c>
      <c r="CR625">
        <v>47.7</v>
      </c>
      <c r="CS625">
        <v>28.9</v>
      </c>
      <c r="CT625">
        <v>37.4</v>
      </c>
      <c r="CU625">
        <v>9.0973951478628656</v>
      </c>
      <c r="CV625">
        <v>9</v>
      </c>
      <c r="CW625">
        <v>10.9</v>
      </c>
      <c r="CX625">
        <v>1.9</v>
      </c>
      <c r="CY625">
        <v>9.1</v>
      </c>
      <c r="CZ625">
        <v>89.821964800711086</v>
      </c>
      <c r="DA625">
        <v>28.9</v>
      </c>
      <c r="DB625">
        <v>105.5</v>
      </c>
      <c r="DC625">
        <v>76.599999999999994</v>
      </c>
      <c r="DD625">
        <v>77</v>
      </c>
      <c r="DE625">
        <v>9.3928675723042012</v>
      </c>
      <c r="DF625">
        <v>2.9</v>
      </c>
      <c r="DG625">
        <v>18.100000000000001</v>
      </c>
      <c r="DH625">
        <v>15.2</v>
      </c>
      <c r="DI625">
        <v>3.1</v>
      </c>
      <c r="DJ625">
        <v>0.25492220156739898</v>
      </c>
      <c r="DK625">
        <v>0.19103222793087341</v>
      </c>
      <c r="DL625">
        <v>0.33683105981112282</v>
      </c>
      <c r="DM625">
        <v>0.14579883188024931</v>
      </c>
      <c r="DN625">
        <v>0.19103222793087341</v>
      </c>
      <c r="DO625">
        <v>2.958988254958276</v>
      </c>
      <c r="DP625">
        <v>2.4481480000000002</v>
      </c>
      <c r="DQ625">
        <v>3.6162860000000001</v>
      </c>
      <c r="DR625">
        <v>1.1681379999999999</v>
      </c>
      <c r="DS625">
        <v>3.366457</v>
      </c>
      <c r="DT625">
        <v>6.5992181752859516</v>
      </c>
      <c r="DU625">
        <v>5.478548</v>
      </c>
      <c r="DV625">
        <v>7.2029909999999999</v>
      </c>
      <c r="DW625">
        <v>1.7244429999999999</v>
      </c>
      <c r="DX625">
        <v>5.9092849999999997</v>
      </c>
      <c r="DY625">
        <v>3.1090946797187451</v>
      </c>
      <c r="DZ625">
        <v>2.6606429999999999</v>
      </c>
      <c r="EA625">
        <v>3.6162860000000001</v>
      </c>
      <c r="EB625">
        <v>0.95564300000000024</v>
      </c>
      <c r="EC625">
        <v>3.5524230000000001</v>
      </c>
      <c r="ED625">
        <v>7.3316353924371853</v>
      </c>
      <c r="EE625">
        <v>5.7638069999999999</v>
      </c>
      <c r="EF625">
        <v>8.5033220000000007</v>
      </c>
      <c r="EG625">
        <v>2.7395150000000008</v>
      </c>
      <c r="EH625">
        <v>8.5033220000000007</v>
      </c>
      <c r="EI625">
        <v>7.6966997720523791</v>
      </c>
      <c r="EJ625">
        <v>6.4371090000000004</v>
      </c>
      <c r="EK625">
        <v>10.226711999999999</v>
      </c>
      <c r="EL625">
        <v>3.7896029999999992</v>
      </c>
      <c r="EM625">
        <v>7.3609220000000004</v>
      </c>
      <c r="EN625">
        <v>20.754706868299269</v>
      </c>
      <c r="EO625">
        <v>12.410550000000001</v>
      </c>
      <c r="EP625">
        <v>25.571709999999999</v>
      </c>
      <c r="EQ625">
        <v>13.161160000000001</v>
      </c>
      <c r="ER625">
        <v>17.036460000000002</v>
      </c>
      <c r="ES625">
        <v>8.1026916301151104</v>
      </c>
      <c r="ET625">
        <v>6.9376300000000004</v>
      </c>
      <c r="EU625">
        <v>9.30105</v>
      </c>
      <c r="EV625">
        <v>2.3634200000000001</v>
      </c>
      <c r="EW625">
        <v>7.51593</v>
      </c>
      <c r="EX625">
        <v>12.652015238184161</v>
      </c>
      <c r="EY625">
        <v>4.86829</v>
      </c>
      <c r="EZ625">
        <v>18.398250000000001</v>
      </c>
      <c r="FA625">
        <v>13.529960000000001</v>
      </c>
      <c r="FB625">
        <v>9.5205300000000008</v>
      </c>
      <c r="FC625">
        <v>0.58028942097731218</v>
      </c>
      <c r="FD625">
        <v>0.34699169297880428</v>
      </c>
      <c r="FE625">
        <v>0.71497000094782415</v>
      </c>
      <c r="FF625">
        <v>0.36797830796901992</v>
      </c>
      <c r="FG625">
        <v>0.47632942115906868</v>
      </c>
      <c r="FH625">
        <v>1.5966812615760599</v>
      </c>
      <c r="FI625">
        <v>0.64546833442496021</v>
      </c>
      <c r="FJ625">
        <v>2.6517023825139132</v>
      </c>
      <c r="FK625">
        <v>2.006234048088952</v>
      </c>
      <c r="FL625">
        <v>1.2667135005248851</v>
      </c>
      <c r="FM625">
        <v>33.070942239177299</v>
      </c>
      <c r="FN625">
        <v>30.66</v>
      </c>
      <c r="FO625">
        <v>36.21</v>
      </c>
      <c r="FP625">
        <v>5.5500000000000007</v>
      </c>
      <c r="FQ625">
        <v>31.72</v>
      </c>
      <c r="FR625">
        <v>277.12269388668648</v>
      </c>
      <c r="FS625">
        <v>268.53598</v>
      </c>
      <c r="FT625">
        <v>290.34123</v>
      </c>
      <c r="FU625">
        <v>21.805250000000001</v>
      </c>
      <c r="FV625">
        <v>285.16462999999999</v>
      </c>
      <c r="FW625">
        <v>0.78251348402748566</v>
      </c>
      <c r="FX625">
        <v>0.74710500000000002</v>
      </c>
      <c r="FY625">
        <v>0.805643</v>
      </c>
      <c r="FZ625">
        <v>5.8537999999999979E-2</v>
      </c>
      <c r="GA625">
        <v>0.75917800000000002</v>
      </c>
      <c r="GB625">
        <v>17</v>
      </c>
      <c r="GC625">
        <v>378</v>
      </c>
    </row>
    <row r="626" spans="1:185" x14ac:dyDescent="0.3">
      <c r="A626" s="36" t="s">
        <v>2635</v>
      </c>
      <c r="B626">
        <v>-5.048696062533773E-2</v>
      </c>
      <c r="C626">
        <v>1.774218794781945</v>
      </c>
      <c r="D626">
        <v>2.0958169776511779</v>
      </c>
      <c r="E626">
        <v>-1.1360686411729559</v>
      </c>
      <c r="F626">
        <v>-0.540218948968194</v>
      </c>
      <c r="G626">
        <v>1.676308765582923</v>
      </c>
      <c r="H626">
        <v>-54.140832441823662</v>
      </c>
      <c r="I626">
        <v>0.52340653019081729</v>
      </c>
      <c r="J626">
        <v>0.2010430081913496</v>
      </c>
      <c r="K626">
        <v>0.36474241522995349</v>
      </c>
      <c r="L626">
        <v>0.25360976121194001</v>
      </c>
      <c r="M626">
        <v>0.21590501197892531</v>
      </c>
      <c r="N626">
        <v>0.2418843085168082</v>
      </c>
      <c r="O626">
        <v>-0.21080791236905819</v>
      </c>
      <c r="P626">
        <v>3.107639614775002E-2</v>
      </c>
      <c r="Q626">
        <v>-8.9864931703671214E-2</v>
      </c>
      <c r="R626">
        <v>1.6696020718067538E-2</v>
      </c>
      <c r="S626">
        <v>1.388433117941692</v>
      </c>
      <c r="T626">
        <v>-0.67476929429445109</v>
      </c>
      <c r="U626">
        <v>-0.65287211432682857</v>
      </c>
      <c r="V626">
        <v>1.969732134320261</v>
      </c>
      <c r="W626">
        <v>1.9674936834655019</v>
      </c>
      <c r="X626">
        <v>0.2259982292412536</v>
      </c>
      <c r="Y626">
        <v>0.19379288231101099</v>
      </c>
      <c r="Z626">
        <v>8.9481255063455667E-2</v>
      </c>
      <c r="AA626">
        <v>0.103314557179766</v>
      </c>
      <c r="AB626">
        <v>57.634477572527878</v>
      </c>
      <c r="AC626">
        <v>-0.38874325617346123</v>
      </c>
      <c r="AD626">
        <v>1.949056636661384</v>
      </c>
      <c r="AE626">
        <v>0.61474148541471474</v>
      </c>
      <c r="AF626">
        <v>0.58245878966895115</v>
      </c>
      <c r="AG626">
        <v>1.069487215217352</v>
      </c>
      <c r="AH626">
        <v>1.9851820108896009E-2</v>
      </c>
      <c r="AI626">
        <v>138.24125068862199</v>
      </c>
      <c r="AJ626">
        <v>3.802990030405867</v>
      </c>
      <c r="AK626">
        <v>166.822442423323</v>
      </c>
      <c r="AL626">
        <v>244.0982838750121</v>
      </c>
      <c r="AM626">
        <v>203.93867957967939</v>
      </c>
      <c r="AN626">
        <v>313.75060548582701</v>
      </c>
      <c r="AO626">
        <v>108.72943132285531</v>
      </c>
      <c r="AP626">
        <v>233.89639135579921</v>
      </c>
      <c r="AQ626">
        <v>18.061118148019119</v>
      </c>
      <c r="AR626">
        <v>3.7006000460867661</v>
      </c>
      <c r="AS626">
        <v>12.28048030963488</v>
      </c>
      <c r="AT626">
        <v>-7.7635853059990012</v>
      </c>
      <c r="AU626">
        <v>-3.5926626459022191</v>
      </c>
      <c r="AV626">
        <v>-4.1709226600967817</v>
      </c>
      <c r="AW626">
        <v>1.0351688551859199</v>
      </c>
      <c r="AX626">
        <v>0.25319999999999998</v>
      </c>
      <c r="AY626">
        <v>1.2472000000000001</v>
      </c>
      <c r="AZ626">
        <v>0.99400000000000011</v>
      </c>
      <c r="BA626">
        <v>1.2472000000000001</v>
      </c>
      <c r="BB626">
        <v>0.92784209946077423</v>
      </c>
      <c r="BC626">
        <v>0.89700000000000002</v>
      </c>
      <c r="BD626">
        <v>0.95120000000000005</v>
      </c>
      <c r="BE626">
        <v>5.4200000000000033E-2</v>
      </c>
      <c r="BF626">
        <v>0.91549999999999998</v>
      </c>
      <c r="BG626">
        <v>17.8977491745202</v>
      </c>
      <c r="BH626">
        <v>14.690300000000001</v>
      </c>
      <c r="BI626">
        <v>21.8843</v>
      </c>
      <c r="BJ626">
        <v>7.1939999999999991</v>
      </c>
      <c r="BK626">
        <v>19.302399999999999</v>
      </c>
      <c r="BL626">
        <v>3.17869791510372</v>
      </c>
      <c r="BM626">
        <v>2.6579999999999999</v>
      </c>
      <c r="BN626">
        <v>3.8950999999999998</v>
      </c>
      <c r="BO626">
        <v>1.2371000000000001</v>
      </c>
      <c r="BP626">
        <v>2.6579999999999999</v>
      </c>
      <c r="BQ626">
        <v>2.2450703070719351</v>
      </c>
      <c r="BR626">
        <v>2.0266000000000002</v>
      </c>
      <c r="BS626">
        <v>2.6389</v>
      </c>
      <c r="BT626">
        <v>0.61229999999999984</v>
      </c>
      <c r="BU626">
        <v>2.0266000000000002</v>
      </c>
      <c r="BV626">
        <v>-0.21850526579894231</v>
      </c>
      <c r="BW626">
        <v>-0.74809999999999999</v>
      </c>
      <c r="BX626">
        <v>0.96150000000000002</v>
      </c>
      <c r="BY626">
        <v>1.7096</v>
      </c>
      <c r="BZ626">
        <v>-0.3407</v>
      </c>
      <c r="CA626">
        <v>-2.0265646095815328</v>
      </c>
      <c r="CB626">
        <v>-3.1061000000000001</v>
      </c>
      <c r="CC626">
        <v>-1.4685999999999999</v>
      </c>
      <c r="CD626">
        <v>1.6375</v>
      </c>
      <c r="CE626">
        <v>-1.6858</v>
      </c>
      <c r="CF626">
        <v>79.854214130027799</v>
      </c>
      <c r="CG626">
        <v>70.7</v>
      </c>
      <c r="CH626">
        <v>83.6</v>
      </c>
      <c r="CI626">
        <v>12.89999999999999</v>
      </c>
      <c r="CJ626">
        <v>70.7</v>
      </c>
      <c r="CK626">
        <v>26.02431413005684</v>
      </c>
      <c r="CL626">
        <v>25.1</v>
      </c>
      <c r="CM626">
        <v>30.1</v>
      </c>
      <c r="CN626">
        <v>5</v>
      </c>
      <c r="CO626">
        <v>26.7</v>
      </c>
      <c r="CP626">
        <v>41.562033383467629</v>
      </c>
      <c r="CQ626">
        <v>37</v>
      </c>
      <c r="CR626">
        <v>51</v>
      </c>
      <c r="CS626">
        <v>14</v>
      </c>
      <c r="CT626">
        <v>38.299999999999997</v>
      </c>
      <c r="CU626">
        <v>13.129489390487761</v>
      </c>
      <c r="CV626">
        <v>9.6</v>
      </c>
      <c r="CW626">
        <v>15.1</v>
      </c>
      <c r="CX626">
        <v>5.5</v>
      </c>
      <c r="CY626">
        <v>9.6</v>
      </c>
      <c r="CZ626">
        <v>65.916662024776599</v>
      </c>
      <c r="DA626">
        <v>56.8</v>
      </c>
      <c r="DB626">
        <v>70.3</v>
      </c>
      <c r="DC626">
        <v>13.5</v>
      </c>
      <c r="DD626">
        <v>67.3</v>
      </c>
      <c r="DE626">
        <v>11.77125165720534</v>
      </c>
      <c r="DF626">
        <v>9.6999999999999993</v>
      </c>
      <c r="DG626">
        <v>16.600000000000001</v>
      </c>
      <c r="DH626">
        <v>6.9000000000000021</v>
      </c>
      <c r="DI626">
        <v>13.5</v>
      </c>
      <c r="DJ626">
        <v>0.34159841315055001</v>
      </c>
      <c r="DK626">
        <v>0.29082682023858492</v>
      </c>
      <c r="DL626">
        <v>0.36522498907820011</v>
      </c>
      <c r="DM626">
        <v>7.4398168839615142E-2</v>
      </c>
      <c r="DN626">
        <v>0.29082682023858492</v>
      </c>
      <c r="DO626">
        <v>3.8138623325976182</v>
      </c>
      <c r="DP626">
        <v>3.6855730000000002</v>
      </c>
      <c r="DQ626">
        <v>4.1851370000000001</v>
      </c>
      <c r="DR626">
        <v>0.4995639999999999</v>
      </c>
      <c r="DS626">
        <v>3.6855730000000002</v>
      </c>
      <c r="DT626">
        <v>5.2959745521286896</v>
      </c>
      <c r="DU626">
        <v>5.2347679999999999</v>
      </c>
      <c r="DV626">
        <v>5.7673769999999998</v>
      </c>
      <c r="DW626">
        <v>0.53260899999999989</v>
      </c>
      <c r="DX626">
        <v>5.5488390000000001</v>
      </c>
      <c r="DY626">
        <v>3.8138624411482782</v>
      </c>
      <c r="DZ626">
        <v>3.6855730000000002</v>
      </c>
      <c r="EA626">
        <v>4.1851370000000001</v>
      </c>
      <c r="EB626">
        <v>0.4995639999999999</v>
      </c>
      <c r="EC626">
        <v>3.6855730000000002</v>
      </c>
      <c r="ED626">
        <v>5.3016000381791129</v>
      </c>
      <c r="EE626">
        <v>5.2347679999999999</v>
      </c>
      <c r="EF626">
        <v>5.7673769999999998</v>
      </c>
      <c r="EG626">
        <v>0.53260899999999989</v>
      </c>
      <c r="EH626">
        <v>5.5488390000000001</v>
      </c>
      <c r="EI626">
        <v>7.6869826931918874</v>
      </c>
      <c r="EJ626">
        <v>7.5457179999999999</v>
      </c>
      <c r="EK626">
        <v>7.8592449999999996</v>
      </c>
      <c r="EL626">
        <v>0.31352699999999972</v>
      </c>
      <c r="EM626">
        <v>7.7763999999999998</v>
      </c>
      <c r="EN626">
        <v>25.661244778956799</v>
      </c>
      <c r="EO626">
        <v>24.41527</v>
      </c>
      <c r="EP626">
        <v>26.625620000000001</v>
      </c>
      <c r="EQ626">
        <v>2.2103500000000018</v>
      </c>
      <c r="ER626">
        <v>25.715140000000002</v>
      </c>
      <c r="ES626">
        <v>14.7805165016602</v>
      </c>
      <c r="ET626">
        <v>12.579840000000001</v>
      </c>
      <c r="EU626">
        <v>16.249210000000001</v>
      </c>
      <c r="EV626">
        <v>3.6693700000000011</v>
      </c>
      <c r="EW626">
        <v>14.562250000000001</v>
      </c>
      <c r="EX626">
        <v>10.880728277296591</v>
      </c>
      <c r="EY626">
        <v>8.9050600000000006</v>
      </c>
      <c r="EZ626">
        <v>13.916359999999999</v>
      </c>
      <c r="FA626">
        <v>5.0112999999999994</v>
      </c>
      <c r="FB626">
        <v>11.152889999999999</v>
      </c>
      <c r="FC626">
        <v>0.60915932681799001</v>
      </c>
      <c r="FD626">
        <v>0.5795817609547812</v>
      </c>
      <c r="FE626">
        <v>0.63205214302822965</v>
      </c>
      <c r="FF626">
        <v>5.2470382073448452E-2</v>
      </c>
      <c r="FG626">
        <v>0.61043871824471874</v>
      </c>
      <c r="FH626">
        <v>0.76050118827403335</v>
      </c>
      <c r="FI626">
        <v>0.54803033501320986</v>
      </c>
      <c r="FJ626">
        <v>1.094977992424421</v>
      </c>
      <c r="FK626">
        <v>0.54694765741121132</v>
      </c>
      <c r="FL626">
        <v>0.76587683908736626</v>
      </c>
      <c r="FM626">
        <v>32.111841488247343</v>
      </c>
      <c r="FN626">
        <v>31.58</v>
      </c>
      <c r="FO626">
        <v>34.51</v>
      </c>
      <c r="FP626">
        <v>2.93</v>
      </c>
      <c r="FQ626">
        <v>32.520000000000003</v>
      </c>
      <c r="FR626">
        <v>316.24482483947179</v>
      </c>
      <c r="FS626">
        <v>311.60243000000003</v>
      </c>
      <c r="FT626">
        <v>317.51900999999998</v>
      </c>
      <c r="FU626">
        <v>5.9165799999999544</v>
      </c>
      <c r="FV626">
        <v>312.90827000000002</v>
      </c>
      <c r="FW626">
        <v>0.81661640353903386</v>
      </c>
      <c r="FX626">
        <v>0.81123400000000001</v>
      </c>
      <c r="FY626">
        <v>0.82584100000000005</v>
      </c>
      <c r="FZ626">
        <v>1.460700000000004E-2</v>
      </c>
      <c r="GA626">
        <v>0.82387600000000005</v>
      </c>
      <c r="GB626">
        <v>8</v>
      </c>
      <c r="GC626">
        <v>16</v>
      </c>
    </row>
    <row r="627" spans="1:185" x14ac:dyDescent="0.3">
      <c r="A627" s="36" t="s">
        <v>2638</v>
      </c>
      <c r="B627">
        <v>-5.0159620468469758E-2</v>
      </c>
      <c r="C627">
        <v>1.7786479717900929</v>
      </c>
      <c r="D627">
        <v>2.095679208414214</v>
      </c>
      <c r="E627">
        <v>-1.14234507131006</v>
      </c>
      <c r="F627">
        <v>-0.53210650630480794</v>
      </c>
      <c r="G627">
        <v>1.67444770051146</v>
      </c>
      <c r="H627">
        <v>-54.13984937575583</v>
      </c>
      <c r="I627">
        <v>9.0774486313696043E-2</v>
      </c>
      <c r="J627">
        <v>0.20701162891245889</v>
      </c>
      <c r="K627">
        <v>0.36264392730946221</v>
      </c>
      <c r="L627">
        <v>0.25305387861758338</v>
      </c>
      <c r="M627">
        <v>0.21555858500949129</v>
      </c>
      <c r="N627">
        <v>0.2091301062260203</v>
      </c>
      <c r="O627">
        <v>-0.2106224349806019</v>
      </c>
      <c r="P627">
        <v>-1.4923287545816561E-3</v>
      </c>
      <c r="Q627">
        <v>-0.1060582389443768</v>
      </c>
      <c r="R627">
        <v>2.6895099799871591E-2</v>
      </c>
      <c r="S627">
        <v>1.393477060951128</v>
      </c>
      <c r="T627">
        <v>-0.67451724694202064</v>
      </c>
      <c r="U627">
        <v>-0.65075200144895207</v>
      </c>
      <c r="V627">
        <v>1.9691878184342699</v>
      </c>
      <c r="W627">
        <v>1.966305749083755</v>
      </c>
      <c r="X627">
        <v>0.22449750835080759</v>
      </c>
      <c r="Y627">
        <v>0.19247388279067501</v>
      </c>
      <c r="Z627">
        <v>8.9041235318099127E-2</v>
      </c>
      <c r="AA627">
        <v>0.1043123470992295</v>
      </c>
      <c r="AB627">
        <v>58.014747237692937</v>
      </c>
      <c r="AC627">
        <v>-0.39171818688909321</v>
      </c>
      <c r="AD627">
        <v>1.9494879483487679</v>
      </c>
      <c r="AE627">
        <v>0.61621569523990094</v>
      </c>
      <c r="AF627">
        <v>0.58419206967976822</v>
      </c>
      <c r="AG627">
        <v>1.131686173135668</v>
      </c>
      <c r="AH627">
        <v>1.9673680212917152E-2</v>
      </c>
      <c r="AI627">
        <v>139.5682481492274</v>
      </c>
      <c r="AJ627">
        <v>11.8887549756172</v>
      </c>
      <c r="AK627">
        <v>164.55474677571439</v>
      </c>
      <c r="AL627">
        <v>242.26125001540271</v>
      </c>
      <c r="AM627">
        <v>229.5186555230774</v>
      </c>
      <c r="AN627">
        <v>347.30280841536029</v>
      </c>
      <c r="AO627">
        <v>108.3116811102953</v>
      </c>
      <c r="AP627">
        <v>265.26605996174192</v>
      </c>
      <c r="AQ627">
        <v>18.34976565435694</v>
      </c>
      <c r="AR627">
        <v>3.8852969851306449</v>
      </c>
      <c r="AS627">
        <v>11.615360127442949</v>
      </c>
      <c r="AT627">
        <v>-9.5190072253643816</v>
      </c>
      <c r="AU627">
        <v>-4.3672502286303674</v>
      </c>
      <c r="AV627">
        <v>-5.1517569967340151</v>
      </c>
      <c r="AW627">
        <v>1.091926421247926</v>
      </c>
      <c r="AX627">
        <v>0.55300000000000005</v>
      </c>
      <c r="AY627">
        <v>1.4875</v>
      </c>
      <c r="AZ627">
        <v>0.9345</v>
      </c>
      <c r="BA627">
        <v>1.1802999999999999</v>
      </c>
      <c r="BB627">
        <v>0.93181369879136744</v>
      </c>
      <c r="BC627">
        <v>0.89770000000000005</v>
      </c>
      <c r="BD627">
        <v>0.95330000000000004</v>
      </c>
      <c r="BE627">
        <v>5.5599999999999983E-2</v>
      </c>
      <c r="BF627">
        <v>0.91669999999999996</v>
      </c>
      <c r="BG627">
        <v>17.285005942862401</v>
      </c>
      <c r="BH627">
        <v>14.359299999999999</v>
      </c>
      <c r="BI627">
        <v>21.809100000000001</v>
      </c>
      <c r="BJ627">
        <v>7.4498000000000024</v>
      </c>
      <c r="BK627">
        <v>19.064299999999999</v>
      </c>
      <c r="BL627">
        <v>3.1037619996016361</v>
      </c>
      <c r="BM627">
        <v>1.4297</v>
      </c>
      <c r="BN627">
        <v>4.8095999999999997</v>
      </c>
      <c r="BO627">
        <v>3.3799000000000001</v>
      </c>
      <c r="BP627">
        <v>3.0287000000000002</v>
      </c>
      <c r="BQ627">
        <v>2.0880351583844701</v>
      </c>
      <c r="BR627">
        <v>1.0679000000000001</v>
      </c>
      <c r="BS627">
        <v>3.5613000000000001</v>
      </c>
      <c r="BT627">
        <v>2.4933999999999998</v>
      </c>
      <c r="BU627">
        <v>1.8352999999999999</v>
      </c>
      <c r="BV627">
        <v>0.12821242476849229</v>
      </c>
      <c r="BW627">
        <v>-1.1745000000000001</v>
      </c>
      <c r="BX627">
        <v>1.0674999999999999</v>
      </c>
      <c r="BY627">
        <v>2.242</v>
      </c>
      <c r="BZ627">
        <v>0.51780000000000004</v>
      </c>
      <c r="CA627">
        <v>-2.2162497100405818</v>
      </c>
      <c r="CB627">
        <v>-3.8066</v>
      </c>
      <c r="CC627">
        <v>-0.94220000000000004</v>
      </c>
      <c r="CD627">
        <v>2.8643999999999998</v>
      </c>
      <c r="CE627">
        <v>-2.3531</v>
      </c>
      <c r="CF627">
        <v>82.036748453618543</v>
      </c>
      <c r="CG627">
        <v>70.400000000000006</v>
      </c>
      <c r="CH627">
        <v>94.7</v>
      </c>
      <c r="CI627">
        <v>24.3</v>
      </c>
      <c r="CJ627">
        <v>70.400000000000006</v>
      </c>
      <c r="CK627">
        <v>25.967852399922659</v>
      </c>
      <c r="CL627">
        <v>25.1</v>
      </c>
      <c r="CM627">
        <v>30.4</v>
      </c>
      <c r="CN627">
        <v>5.2999999999999972</v>
      </c>
      <c r="CO627">
        <v>26.6</v>
      </c>
      <c r="CP627">
        <v>65.478395098352763</v>
      </c>
      <c r="CQ627">
        <v>50.6</v>
      </c>
      <c r="CR627">
        <v>74.3</v>
      </c>
      <c r="CS627">
        <v>23.7</v>
      </c>
      <c r="CT627">
        <v>50.6</v>
      </c>
      <c r="CU627">
        <v>14.44085235350957</v>
      </c>
      <c r="CV627">
        <v>9.6</v>
      </c>
      <c r="CW627">
        <v>19.399999999999999</v>
      </c>
      <c r="CX627">
        <v>9.7999999999999989</v>
      </c>
      <c r="CY627">
        <v>9.6</v>
      </c>
      <c r="CZ627">
        <v>38.517084006761252</v>
      </c>
      <c r="DA627">
        <v>28.3</v>
      </c>
      <c r="DB627">
        <v>51.3</v>
      </c>
      <c r="DC627">
        <v>23</v>
      </c>
      <c r="DD627">
        <v>51.3</v>
      </c>
      <c r="DE627">
        <v>10.502684297652531</v>
      </c>
      <c r="DF627">
        <v>5.5</v>
      </c>
      <c r="DG627">
        <v>17.600000000000001</v>
      </c>
      <c r="DH627">
        <v>12.1</v>
      </c>
      <c r="DI627">
        <v>13.8</v>
      </c>
      <c r="DJ627">
        <v>0.31017842311203397</v>
      </c>
      <c r="DK627">
        <v>0.25405990617105739</v>
      </c>
      <c r="DL627">
        <v>0.37504950495049499</v>
      </c>
      <c r="DM627">
        <v>0.1209895987794377</v>
      </c>
      <c r="DN627">
        <v>0.25405990617105739</v>
      </c>
      <c r="DO627">
        <v>4.1457970029266473</v>
      </c>
      <c r="DP627">
        <v>3.8338990000000002</v>
      </c>
      <c r="DQ627">
        <v>4.4694849999999997</v>
      </c>
      <c r="DR627">
        <v>0.63558599999999954</v>
      </c>
      <c r="DS627">
        <v>4.0476070000000002</v>
      </c>
      <c r="DT627">
        <v>5.6964105563411316</v>
      </c>
      <c r="DU627">
        <v>5.2115809999999998</v>
      </c>
      <c r="DV627">
        <v>6.685441</v>
      </c>
      <c r="DW627">
        <v>1.4738599999999999</v>
      </c>
      <c r="DX627">
        <v>5.552988</v>
      </c>
      <c r="DY627">
        <v>4.2641072073000199</v>
      </c>
      <c r="DZ627">
        <v>3.9705560000000002</v>
      </c>
      <c r="EA627">
        <v>4.528206</v>
      </c>
      <c r="EB627">
        <v>0.55764999999999976</v>
      </c>
      <c r="EC627">
        <v>4.1900409999999999</v>
      </c>
      <c r="ED627">
        <v>6.3457832371927454</v>
      </c>
      <c r="EE627">
        <v>5.2115809999999998</v>
      </c>
      <c r="EF627">
        <v>6.9416390000000003</v>
      </c>
      <c r="EG627">
        <v>1.730058000000001</v>
      </c>
      <c r="EH627">
        <v>6.2020939999999998</v>
      </c>
      <c r="EI627">
        <v>7.6757663527575497</v>
      </c>
      <c r="EJ627">
        <v>7.5127449999999998</v>
      </c>
      <c r="EK627">
        <v>7.9105549999999996</v>
      </c>
      <c r="EL627">
        <v>0.39780999999999977</v>
      </c>
      <c r="EM627">
        <v>7.7793349999999997</v>
      </c>
      <c r="EN627">
        <v>27.073455554967499</v>
      </c>
      <c r="EO627">
        <v>25.249289999999998</v>
      </c>
      <c r="EP627">
        <v>30.346050000000002</v>
      </c>
      <c r="EQ627">
        <v>5.0967600000000033</v>
      </c>
      <c r="ER627">
        <v>26.021820000000002</v>
      </c>
      <c r="ES627">
        <v>14.72940495711158</v>
      </c>
      <c r="ET627">
        <v>12.69168</v>
      </c>
      <c r="EU627">
        <v>17.921610000000001</v>
      </c>
      <c r="EV627">
        <v>5.2299300000000013</v>
      </c>
      <c r="EW627">
        <v>14.563319999999999</v>
      </c>
      <c r="EX627">
        <v>12.34405059785591</v>
      </c>
      <c r="EY627">
        <v>9.1273599999999995</v>
      </c>
      <c r="EZ627">
        <v>15.55256</v>
      </c>
      <c r="FA627">
        <v>6.4252000000000002</v>
      </c>
      <c r="FB627">
        <v>11.458500000000001</v>
      </c>
      <c r="FC627">
        <v>0.58939288210005825</v>
      </c>
      <c r="FD627">
        <v>0.54968054498494368</v>
      </c>
      <c r="FE627">
        <v>0.66063771702651253</v>
      </c>
      <c r="FF627">
        <v>0.11095717204156889</v>
      </c>
      <c r="FG627">
        <v>0.56649863022287406</v>
      </c>
      <c r="FH627">
        <v>0.86494966364513082</v>
      </c>
      <c r="FI627">
        <v>0.56614561656079643</v>
      </c>
      <c r="FJ627">
        <v>1.2156031173719779</v>
      </c>
      <c r="FK627">
        <v>0.6494575008111817</v>
      </c>
      <c r="FL627">
        <v>0.78680548116775584</v>
      </c>
      <c r="FM627">
        <v>33.466718820255927</v>
      </c>
      <c r="FN627">
        <v>31.6</v>
      </c>
      <c r="FO627">
        <v>38.78</v>
      </c>
      <c r="FP627">
        <v>7.18</v>
      </c>
      <c r="FQ627">
        <v>35.39</v>
      </c>
      <c r="FR627">
        <v>348.59007883865911</v>
      </c>
      <c r="FS627">
        <v>339.83362</v>
      </c>
      <c r="FT627">
        <v>350.53143</v>
      </c>
      <c r="FU627">
        <v>10.69781</v>
      </c>
      <c r="FV627">
        <v>346.07189</v>
      </c>
      <c r="FW627">
        <v>0.78989823936251879</v>
      </c>
      <c r="FX627">
        <v>0.78570099999999998</v>
      </c>
      <c r="FY627">
        <v>0.80656399999999995</v>
      </c>
      <c r="FZ627">
        <v>2.0862999999999961E-2</v>
      </c>
      <c r="GA627">
        <v>0.79450799999999999</v>
      </c>
      <c r="GB627">
        <v>18</v>
      </c>
      <c r="GC627">
        <v>82</v>
      </c>
    </row>
    <row r="628" spans="1:185" x14ac:dyDescent="0.3">
      <c r="A628" s="36" t="s">
        <v>2641</v>
      </c>
      <c r="B628">
        <v>-3.9896063802592578E-2</v>
      </c>
      <c r="C628">
        <v>1.8298272673904969</v>
      </c>
      <c r="D628">
        <v>2.0784904880140922</v>
      </c>
      <c r="E628">
        <v>-1.0129626707053061</v>
      </c>
      <c r="F628">
        <v>-0.67271237649820115</v>
      </c>
      <c r="G628">
        <v>1.6856755895705311</v>
      </c>
      <c r="H628">
        <v>-54.119038642798863</v>
      </c>
      <c r="I628">
        <v>0.1092809047872038</v>
      </c>
      <c r="J628">
        <v>0.2388186603296375</v>
      </c>
      <c r="K628">
        <v>0.37116043144835031</v>
      </c>
      <c r="L628">
        <v>0.2575843001029629</v>
      </c>
      <c r="M628">
        <v>0.24218855418944879</v>
      </c>
      <c r="N628">
        <v>0.24526428049862861</v>
      </c>
      <c r="O628">
        <v>-0.2416958685049436</v>
      </c>
      <c r="P628">
        <v>3.5684119936849929E-3</v>
      </c>
      <c r="Q628">
        <v>-0.1190634855250151</v>
      </c>
      <c r="R628">
        <v>2.8953768259508052E-2</v>
      </c>
      <c r="S628">
        <v>1.4414691979792229</v>
      </c>
      <c r="T628">
        <v>-0.70834647419765817</v>
      </c>
      <c r="U628">
        <v>-0.69424703354837114</v>
      </c>
      <c r="V628">
        <v>1.973638747063587</v>
      </c>
      <c r="W628">
        <v>1.9728444376309611</v>
      </c>
      <c r="X628">
        <v>0.2125427523259398</v>
      </c>
      <c r="Y628">
        <v>0.1894662894440034</v>
      </c>
      <c r="Z628">
        <v>8.1369504996459965E-2</v>
      </c>
      <c r="AA628">
        <v>9.7557956056476006E-2</v>
      </c>
      <c r="AB628">
        <v>61.571523795025037</v>
      </c>
      <c r="AC628">
        <v>-0.41874603087566992</v>
      </c>
      <c r="AD628">
        <v>1.9651491343030001</v>
      </c>
      <c r="AE628">
        <v>0.63128878320160964</v>
      </c>
      <c r="AF628">
        <v>0.60821232031967332</v>
      </c>
      <c r="AG628">
        <v>0.71638878655298588</v>
      </c>
      <c r="AH628">
        <v>2.8390878855820451E-2</v>
      </c>
      <c r="AI628">
        <v>113.4365344284892</v>
      </c>
      <c r="AJ628">
        <v>-26.074356047922759</v>
      </c>
      <c r="AK628">
        <v>127.925948986276</v>
      </c>
      <c r="AL628">
        <v>238.45811639549669</v>
      </c>
      <c r="AM628">
        <v>187.3186894965115</v>
      </c>
      <c r="AN628">
        <v>290.29991628774218</v>
      </c>
      <c r="AO628">
        <v>106.1450272426398</v>
      </c>
      <c r="AP628">
        <v>227.93092322580421</v>
      </c>
      <c r="AQ628">
        <v>17.828941598376279</v>
      </c>
      <c r="AR628">
        <v>4.0242941942233443</v>
      </c>
      <c r="AS628">
        <v>11.18232266554338</v>
      </c>
      <c r="AT628">
        <v>-9.1003254141126799</v>
      </c>
      <c r="AU628">
        <v>-3.216904303481904</v>
      </c>
      <c r="AV628">
        <v>-5.8834211106307768</v>
      </c>
      <c r="AW628">
        <v>1.299304666806113</v>
      </c>
      <c r="AX628">
        <v>1.0958000000000001</v>
      </c>
      <c r="AY628">
        <v>1.8429</v>
      </c>
      <c r="AZ628">
        <v>0.74709999999999988</v>
      </c>
      <c r="BA628">
        <v>1.2864</v>
      </c>
      <c r="BB628">
        <v>0.96194313118444341</v>
      </c>
      <c r="BC628">
        <v>0.91800000000000004</v>
      </c>
      <c r="BD628">
        <v>0.96289999999999998</v>
      </c>
      <c r="BE628">
        <v>4.489999999999994E-2</v>
      </c>
      <c r="BF628">
        <v>0.92049999999999998</v>
      </c>
      <c r="BG628">
        <v>13.02858270841123</v>
      </c>
      <c r="BH628">
        <v>12.879899999999999</v>
      </c>
      <c r="BI628">
        <v>19.407399999999999</v>
      </c>
      <c r="BJ628">
        <v>6.5274999999999999</v>
      </c>
      <c r="BK628">
        <v>18.8353</v>
      </c>
      <c r="BL628">
        <v>3.315971332303921</v>
      </c>
      <c r="BM628">
        <v>1.6495</v>
      </c>
      <c r="BN628">
        <v>8.0893999999999995</v>
      </c>
      <c r="BO628">
        <v>6.4398999999999997</v>
      </c>
      <c r="BP628">
        <v>7.1109</v>
      </c>
      <c r="BQ628">
        <v>2.2182990031970138</v>
      </c>
      <c r="BR628">
        <v>1.3392999999999999</v>
      </c>
      <c r="BS628">
        <v>5.7516999999999996</v>
      </c>
      <c r="BT628">
        <v>4.4123999999999999</v>
      </c>
      <c r="BU628">
        <v>5.7516999999999996</v>
      </c>
      <c r="BV628">
        <v>0.2153259061138281</v>
      </c>
      <c r="BW628">
        <v>-2.2898000000000001</v>
      </c>
      <c r="BX628">
        <v>1.8265</v>
      </c>
      <c r="BY628">
        <v>4.1162999999999998</v>
      </c>
      <c r="BZ628">
        <v>-2.1896</v>
      </c>
      <c r="CA628">
        <v>-2.433646456353221</v>
      </c>
      <c r="CB628">
        <v>-6.3669000000000002</v>
      </c>
      <c r="CC628">
        <v>-0.79290000000000005</v>
      </c>
      <c r="CD628">
        <v>5.5739999999999998</v>
      </c>
      <c r="CE628">
        <v>-3.5621</v>
      </c>
      <c r="CF628">
        <v>62.368993061937957</v>
      </c>
      <c r="CG628">
        <v>48</v>
      </c>
      <c r="CH628">
        <v>68.099999999999994</v>
      </c>
      <c r="CI628">
        <v>20.099999999999991</v>
      </c>
      <c r="CJ628">
        <v>48</v>
      </c>
      <c r="CK628">
        <v>24.59342083595477</v>
      </c>
      <c r="CL628">
        <v>16.899999999999999</v>
      </c>
      <c r="CM628">
        <v>27.4</v>
      </c>
      <c r="CN628">
        <v>10.5</v>
      </c>
      <c r="CO628">
        <v>17.399999999999999</v>
      </c>
      <c r="CP628">
        <v>39.360910019652238</v>
      </c>
      <c r="CQ628">
        <v>35.4</v>
      </c>
      <c r="CR628">
        <v>53</v>
      </c>
      <c r="CS628">
        <v>17.600000000000001</v>
      </c>
      <c r="CT628">
        <v>51.2</v>
      </c>
      <c r="CU628">
        <v>10.983926242561481</v>
      </c>
      <c r="CV628">
        <v>9.1</v>
      </c>
      <c r="CW628">
        <v>13.6</v>
      </c>
      <c r="CX628">
        <v>4.5</v>
      </c>
      <c r="CY628">
        <v>9.1</v>
      </c>
      <c r="CZ628">
        <v>43.811636910498017</v>
      </c>
      <c r="DA628">
        <v>29.4</v>
      </c>
      <c r="DB628">
        <v>65.2</v>
      </c>
      <c r="DC628">
        <v>35.799999999999997</v>
      </c>
      <c r="DD628">
        <v>52.1</v>
      </c>
      <c r="DE628">
        <v>13.00569669764772</v>
      </c>
      <c r="DF628">
        <v>4.8</v>
      </c>
      <c r="DG628">
        <v>16.399999999999999</v>
      </c>
      <c r="DH628">
        <v>11.6</v>
      </c>
      <c r="DI628">
        <v>8.3000000000000007</v>
      </c>
      <c r="DJ628">
        <v>0.27364355091935749</v>
      </c>
      <c r="DK628">
        <v>0.19875776397515529</v>
      </c>
      <c r="DL628">
        <v>0.30661864025213859</v>
      </c>
      <c r="DM628">
        <v>0.1078608762769834</v>
      </c>
      <c r="DN628">
        <v>0.19875776397515529</v>
      </c>
      <c r="DO628">
        <v>3.4244374334340839</v>
      </c>
      <c r="DP628">
        <v>3.4072439999999999</v>
      </c>
      <c r="DQ628">
        <v>4.2056560000000003</v>
      </c>
      <c r="DR628">
        <v>0.79841200000000034</v>
      </c>
      <c r="DS628">
        <v>3.7492420000000002</v>
      </c>
      <c r="DT628">
        <v>5.6887711672698158</v>
      </c>
      <c r="DU628">
        <v>5.3743059999999998</v>
      </c>
      <c r="DV628">
        <v>6.6682300000000003</v>
      </c>
      <c r="DW628">
        <v>1.293924000000001</v>
      </c>
      <c r="DX628">
        <v>5.617432</v>
      </c>
      <c r="DY628">
        <v>3.7409577203473621</v>
      </c>
      <c r="DZ628">
        <v>3.5998130000000002</v>
      </c>
      <c r="EA628">
        <v>4.3264810000000002</v>
      </c>
      <c r="EB628">
        <v>0.72666800000000009</v>
      </c>
      <c r="EC628">
        <v>3.9120919999999999</v>
      </c>
      <c r="ED628">
        <v>6.422065807793917</v>
      </c>
      <c r="EE628">
        <v>5.972181</v>
      </c>
      <c r="EF628">
        <v>6.9675190000000002</v>
      </c>
      <c r="EG628">
        <v>0.99533800000000028</v>
      </c>
      <c r="EH628">
        <v>5.972181</v>
      </c>
      <c r="EI628">
        <v>7.6311592924203104</v>
      </c>
      <c r="EJ628">
        <v>7.2456139999999998</v>
      </c>
      <c r="EK628">
        <v>7.9313589999999996</v>
      </c>
      <c r="EL628">
        <v>0.68574499999999983</v>
      </c>
      <c r="EM628">
        <v>7.8032950000000003</v>
      </c>
      <c r="EN628">
        <v>21.456454717282782</v>
      </c>
      <c r="EO628">
        <v>17.426950000000001</v>
      </c>
      <c r="EP628">
        <v>26.107839999999999</v>
      </c>
      <c r="EQ628">
        <v>8.680889999999998</v>
      </c>
      <c r="ER628">
        <v>19.178149999999999</v>
      </c>
      <c r="ES628">
        <v>10.946905617324751</v>
      </c>
      <c r="ET628">
        <v>8.0099499999999999</v>
      </c>
      <c r="EU628">
        <v>12.98859</v>
      </c>
      <c r="EV628">
        <v>4.9786400000000004</v>
      </c>
      <c r="EW628">
        <v>8.9232600000000009</v>
      </c>
      <c r="EX628">
        <v>10.50954909995804</v>
      </c>
      <c r="EY628">
        <v>8.23339</v>
      </c>
      <c r="EZ628">
        <v>15.29377</v>
      </c>
      <c r="FA628">
        <v>7.0603800000000003</v>
      </c>
      <c r="FB628">
        <v>10.25489</v>
      </c>
      <c r="FC628">
        <v>0.5509297440111226</v>
      </c>
      <c r="FD628">
        <v>0.44746558687820798</v>
      </c>
      <c r="FE628">
        <v>0.67036170688057017</v>
      </c>
      <c r="FF628">
        <v>0.2228961200023622</v>
      </c>
      <c r="FG628">
        <v>0.49243052542116111</v>
      </c>
      <c r="FH628">
        <v>0.96015619719554601</v>
      </c>
      <c r="FI628">
        <v>0.77680023808467535</v>
      </c>
      <c r="FJ628">
        <v>1.779900029956353</v>
      </c>
      <c r="FK628">
        <v>1.003099791871678</v>
      </c>
      <c r="FL628">
        <v>1.149231334736408</v>
      </c>
      <c r="FM628">
        <v>31.978443423233511</v>
      </c>
      <c r="FN628">
        <v>30.59</v>
      </c>
      <c r="FO628">
        <v>34.85</v>
      </c>
      <c r="FP628">
        <v>4.2600000000000016</v>
      </c>
      <c r="FQ628">
        <v>31.08</v>
      </c>
      <c r="FR628">
        <v>312.74770763233693</v>
      </c>
      <c r="FS628">
        <v>301.32218</v>
      </c>
      <c r="FT628">
        <v>321.57981999999998</v>
      </c>
      <c r="FU628">
        <v>20.257639999999981</v>
      </c>
      <c r="FV628">
        <v>301.32218</v>
      </c>
      <c r="FW628">
        <v>0.77288711375599894</v>
      </c>
      <c r="FX628">
        <v>0.75160300000000002</v>
      </c>
      <c r="FY628">
        <v>0.79810300000000001</v>
      </c>
      <c r="FZ628">
        <v>4.6499999999999993E-2</v>
      </c>
      <c r="GA628">
        <v>0.79810300000000001</v>
      </c>
      <c r="GB628">
        <v>17</v>
      </c>
      <c r="GC628">
        <v>475</v>
      </c>
    </row>
    <row r="629" spans="1:185" x14ac:dyDescent="0.3">
      <c r="A629" s="36" t="s">
        <v>2644</v>
      </c>
      <c r="B629">
        <v>-4.9113064559327547E-2</v>
      </c>
      <c r="C629">
        <v>1.762214575703051</v>
      </c>
      <c r="D629">
        <v>2.1241660579437811</v>
      </c>
      <c r="E629">
        <v>-1.134635659261316</v>
      </c>
      <c r="F629">
        <v>-0.56864263549859495</v>
      </c>
      <c r="G629">
        <v>1.703279445758656</v>
      </c>
      <c r="H629">
        <v>-54.142432544276232</v>
      </c>
      <c r="I629">
        <v>0.21617270699794769</v>
      </c>
      <c r="J629">
        <v>0.11949196637204409</v>
      </c>
      <c r="K629">
        <v>0.36056583469654779</v>
      </c>
      <c r="L629">
        <v>0.25864180500688339</v>
      </c>
      <c r="M629">
        <v>0.22202300630434429</v>
      </c>
      <c r="N629">
        <v>0.24029899780377739</v>
      </c>
      <c r="O629">
        <v>-0.20943197798916849</v>
      </c>
      <c r="P629">
        <v>3.0867019814608911E-2</v>
      </c>
      <c r="Q629">
        <v>-8.9282555263971108E-2</v>
      </c>
      <c r="R629">
        <v>1.659121483420593E-2</v>
      </c>
      <c r="S629">
        <v>1.4069652946037039</v>
      </c>
      <c r="T629">
        <v>-0.67916500679737235</v>
      </c>
      <c r="U629">
        <v>-0.66009775931477388</v>
      </c>
      <c r="V629">
        <v>1.9696797994324939</v>
      </c>
      <c r="W629">
        <v>1.9684684541147131</v>
      </c>
      <c r="X629">
        <v>0.23420079630527649</v>
      </c>
      <c r="Y629">
        <v>0.20504538279357301</v>
      </c>
      <c r="Z629">
        <v>9.2625877793494321E-2</v>
      </c>
      <c r="AA629">
        <v>9.744334628246773E-2</v>
      </c>
      <c r="AB629">
        <v>56.662415297922642</v>
      </c>
      <c r="AC629">
        <v>-0.38059616244740269</v>
      </c>
      <c r="AD629">
        <v>1.9421013612140681</v>
      </c>
      <c r="AE629">
        <v>0.61479695875267926</v>
      </c>
      <c r="AF629">
        <v>0.58564154524097567</v>
      </c>
      <c r="AG629">
        <v>1.1532160350475791</v>
      </c>
      <c r="AH629">
        <v>2.0343211244515491E-2</v>
      </c>
      <c r="AI629">
        <v>172.9754476579709</v>
      </c>
      <c r="AJ629">
        <v>79.366175359987736</v>
      </c>
      <c r="AK629">
        <v>172.58499684133059</v>
      </c>
      <c r="AL629">
        <v>266.97525969525958</v>
      </c>
      <c r="AM629">
        <v>239.71297568862281</v>
      </c>
      <c r="AN629">
        <v>366.35551779235419</v>
      </c>
      <c r="AO629">
        <v>110.32945913515</v>
      </c>
      <c r="AP629">
        <v>276.49803547987102</v>
      </c>
      <c r="AQ629">
        <v>18.474601042358021</v>
      </c>
      <c r="AR629">
        <v>3.5995307222787818</v>
      </c>
      <c r="AS629">
        <v>12.73345987790934</v>
      </c>
      <c r="AT629">
        <v>-9.2283734591934277</v>
      </c>
      <c r="AU629">
        <v>-4.8693845963413933</v>
      </c>
      <c r="AV629">
        <v>-4.3589888628520317</v>
      </c>
      <c r="AW629">
        <v>0.52617199884472399</v>
      </c>
      <c r="AX629">
        <v>0.19739999999999999</v>
      </c>
      <c r="AY629">
        <v>0.7681</v>
      </c>
      <c r="AZ629">
        <v>0.57069999999999999</v>
      </c>
      <c r="BA629">
        <v>0.44519999999999998</v>
      </c>
      <c r="BB629">
        <v>0.92351056986906666</v>
      </c>
      <c r="BC629">
        <v>0.89710000000000001</v>
      </c>
      <c r="BD629">
        <v>0.95469999999999999</v>
      </c>
      <c r="BE629">
        <v>5.7599999999999978E-2</v>
      </c>
      <c r="BF629">
        <v>0.92449999999999999</v>
      </c>
      <c r="BG629">
        <v>18.600672035246571</v>
      </c>
      <c r="BH629">
        <v>14.2248</v>
      </c>
      <c r="BI629">
        <v>21.175899999999999</v>
      </c>
      <c r="BJ629">
        <v>6.9510999999999994</v>
      </c>
      <c r="BK629">
        <v>18.596</v>
      </c>
      <c r="BL629">
        <v>2.364744039506427</v>
      </c>
      <c r="BM629">
        <v>1.8179000000000001</v>
      </c>
      <c r="BN629">
        <v>4.4520999999999997</v>
      </c>
      <c r="BO629">
        <v>2.6341999999999999</v>
      </c>
      <c r="BP629">
        <v>1.8179000000000001</v>
      </c>
      <c r="BQ629">
        <v>1.281151076571301</v>
      </c>
      <c r="BR629">
        <v>0.99080000000000001</v>
      </c>
      <c r="BS629">
        <v>3.0834000000000001</v>
      </c>
      <c r="BT629">
        <v>2.0926</v>
      </c>
      <c r="BU629">
        <v>1.3486</v>
      </c>
      <c r="BV629">
        <v>0.58474159542081894</v>
      </c>
      <c r="BW629">
        <v>-0.43730000000000002</v>
      </c>
      <c r="BX629">
        <v>0.76119999999999999</v>
      </c>
      <c r="BY629">
        <v>1.1984999999999999</v>
      </c>
      <c r="BZ629">
        <v>-0.13739999999999999</v>
      </c>
      <c r="CA629">
        <v>-1.8658938264049449</v>
      </c>
      <c r="CB629">
        <v>-3.2090000000000001</v>
      </c>
      <c r="CC629">
        <v>-1.2113</v>
      </c>
      <c r="CD629">
        <v>1.9977</v>
      </c>
      <c r="CE629">
        <v>-1.2113</v>
      </c>
      <c r="CF629">
        <v>89.857482312483242</v>
      </c>
      <c r="CG629">
        <v>80.2</v>
      </c>
      <c r="CH629">
        <v>94.7</v>
      </c>
      <c r="CI629">
        <v>14.5</v>
      </c>
      <c r="CJ629">
        <v>80.2</v>
      </c>
      <c r="CK629">
        <v>25.756242244355612</v>
      </c>
      <c r="CL629">
        <v>23.7</v>
      </c>
      <c r="CM629">
        <v>29.2</v>
      </c>
      <c r="CN629">
        <v>5.5</v>
      </c>
      <c r="CO629">
        <v>25.8</v>
      </c>
      <c r="CP629">
        <v>80.499045525630848</v>
      </c>
      <c r="CQ629">
        <v>77.5</v>
      </c>
      <c r="CR629">
        <v>82.1</v>
      </c>
      <c r="CS629">
        <v>4.5999999999999943</v>
      </c>
      <c r="CT629">
        <v>81.5</v>
      </c>
      <c r="CU629">
        <v>19.658794279241611</v>
      </c>
      <c r="CV629">
        <v>14.9</v>
      </c>
      <c r="CW629">
        <v>19.899999999999999</v>
      </c>
      <c r="CX629">
        <v>4.9999999999999982</v>
      </c>
      <c r="CY629">
        <v>14.9</v>
      </c>
      <c r="CZ629">
        <v>29.74422312214995</v>
      </c>
      <c r="DA629">
        <v>17.5</v>
      </c>
      <c r="DB629">
        <v>33.200000000000003</v>
      </c>
      <c r="DC629">
        <v>15.7</v>
      </c>
      <c r="DD629">
        <v>28</v>
      </c>
      <c r="DE629">
        <v>5.9879319077804229</v>
      </c>
      <c r="DF629">
        <v>5.2</v>
      </c>
      <c r="DG629">
        <v>11.5</v>
      </c>
      <c r="DH629">
        <v>6.3</v>
      </c>
      <c r="DI629">
        <v>8.1999999999999993</v>
      </c>
      <c r="DJ629">
        <v>0.32506857043088649</v>
      </c>
      <c r="DK629">
        <v>0.28051766351871282</v>
      </c>
      <c r="DL629">
        <v>0.34983376431473961</v>
      </c>
      <c r="DM629">
        <v>6.9316100796026792E-2</v>
      </c>
      <c r="DN629">
        <v>0.28051766351871282</v>
      </c>
      <c r="DO629">
        <v>4.408511294459454</v>
      </c>
      <c r="DP629">
        <v>4.239554</v>
      </c>
      <c r="DQ629">
        <v>4.5006370000000002</v>
      </c>
      <c r="DR629">
        <v>0.26108300000000018</v>
      </c>
      <c r="DS629">
        <v>4.3758010000000001</v>
      </c>
      <c r="DT629">
        <v>5.4142899713385608</v>
      </c>
      <c r="DU629">
        <v>5.3892090000000001</v>
      </c>
      <c r="DV629">
        <v>5.80938</v>
      </c>
      <c r="DW629">
        <v>0.42017099999999991</v>
      </c>
      <c r="DX629">
        <v>5.6750809999999996</v>
      </c>
      <c r="DY629">
        <v>4.4139837235464574</v>
      </c>
      <c r="DZ629">
        <v>4.3619820000000002</v>
      </c>
      <c r="EA629">
        <v>4.5006370000000002</v>
      </c>
      <c r="EB629">
        <v>0.138655</v>
      </c>
      <c r="EC629">
        <v>4.3758010000000001</v>
      </c>
      <c r="ED629">
        <v>5.8309006098499712</v>
      </c>
      <c r="EE629">
        <v>5.8263680000000004</v>
      </c>
      <c r="EF629">
        <v>5.9304959999999998</v>
      </c>
      <c r="EG629">
        <v>0.1041279999999993</v>
      </c>
      <c r="EH629">
        <v>5.8619960000000004</v>
      </c>
      <c r="EI629">
        <v>7.8222658111144394</v>
      </c>
      <c r="EJ629">
        <v>7.7179529999999996</v>
      </c>
      <c r="EK629">
        <v>7.9152180000000003</v>
      </c>
      <c r="EL629">
        <v>0.19726500000000069</v>
      </c>
      <c r="EM629">
        <v>7.9152180000000003</v>
      </c>
      <c r="EN629">
        <v>28.64186355606369</v>
      </c>
      <c r="EO629">
        <v>26.7882</v>
      </c>
      <c r="EP629">
        <v>30.570699999999999</v>
      </c>
      <c r="EQ629">
        <v>3.7824999999999989</v>
      </c>
      <c r="ER629">
        <v>28.78126</v>
      </c>
      <c r="ES629">
        <v>14.552911402397299</v>
      </c>
      <c r="ET629">
        <v>11.091290000000001</v>
      </c>
      <c r="EU629">
        <v>15.130520000000001</v>
      </c>
      <c r="EV629">
        <v>4.0392299999999999</v>
      </c>
      <c r="EW629">
        <v>15.057539999999999</v>
      </c>
      <c r="EX629">
        <v>14.08895215366638</v>
      </c>
      <c r="EY629">
        <v>12.48846</v>
      </c>
      <c r="EZ629">
        <v>18.179880000000001</v>
      </c>
      <c r="FA629">
        <v>5.6914200000000008</v>
      </c>
      <c r="FB629">
        <v>13.72372</v>
      </c>
      <c r="FC629">
        <v>0.59360563267038591</v>
      </c>
      <c r="FD629">
        <v>0.55518826063726379</v>
      </c>
      <c r="FE629">
        <v>0.63358097070589281</v>
      </c>
      <c r="FF629">
        <v>7.8392710068629023E-2</v>
      </c>
      <c r="FG629">
        <v>0.59649463862255969</v>
      </c>
      <c r="FH629">
        <v>0.96869343899515648</v>
      </c>
      <c r="FI629">
        <v>0.83494358922930345</v>
      </c>
      <c r="FJ629">
        <v>1.6391132140625659</v>
      </c>
      <c r="FK629">
        <v>0.80416962483326271</v>
      </c>
      <c r="FL629">
        <v>0.91141846543326466</v>
      </c>
      <c r="FM629">
        <v>32.979085556452858</v>
      </c>
      <c r="FN629">
        <v>32.74</v>
      </c>
      <c r="FO629">
        <v>37.700000000000003</v>
      </c>
      <c r="FP629">
        <v>4.9600000000000009</v>
      </c>
      <c r="FQ629">
        <v>34.42</v>
      </c>
      <c r="FR629">
        <v>352.74051898601613</v>
      </c>
      <c r="FS629">
        <v>346.37592000000001</v>
      </c>
      <c r="FT629">
        <v>357.73869000000002</v>
      </c>
      <c r="FU629">
        <v>11.36277000000001</v>
      </c>
      <c r="FV629">
        <v>353.38472000000002</v>
      </c>
      <c r="FW629">
        <v>0.81405961568638241</v>
      </c>
      <c r="FX629">
        <v>0.80311900000000003</v>
      </c>
      <c r="FY629">
        <v>0.82301999999999997</v>
      </c>
      <c r="FZ629">
        <v>1.990099999999995E-2</v>
      </c>
      <c r="GA629">
        <v>0.81137700000000001</v>
      </c>
      <c r="GB629">
        <v>8</v>
      </c>
      <c r="GC629">
        <v>13</v>
      </c>
    </row>
    <row r="630" spans="1:185" x14ac:dyDescent="0.3">
      <c r="A630" s="36" t="s">
        <v>2647</v>
      </c>
      <c r="B630">
        <v>1.5279445849474721E-2</v>
      </c>
      <c r="C630">
        <v>2.36314208471553</v>
      </c>
      <c r="D630">
        <v>1.9970656511131399</v>
      </c>
      <c r="E630">
        <v>-0.86081077822235463</v>
      </c>
      <c r="F630">
        <v>-0.76845678751009538</v>
      </c>
      <c r="G630">
        <v>1.6292680887401201</v>
      </c>
      <c r="H630">
        <v>-54.023082745010328</v>
      </c>
      <c r="I630">
        <v>0.81533486806584499</v>
      </c>
      <c r="J630">
        <v>0.50641465549709663</v>
      </c>
      <c r="K630">
        <v>0.39528016217058909</v>
      </c>
      <c r="L630">
        <v>0.33910963506218927</v>
      </c>
      <c r="M630">
        <v>0.34675184954930077</v>
      </c>
      <c r="N630">
        <v>0.28913438714641698</v>
      </c>
      <c r="O630">
        <v>-0.33315732275921872</v>
      </c>
      <c r="P630">
        <v>-4.4022935612801732E-2</v>
      </c>
      <c r="Q630">
        <v>-0.18859317754966021</v>
      </c>
      <c r="R630">
        <v>6.1503751193850043E-2</v>
      </c>
      <c r="S630">
        <v>1.5710610389561419</v>
      </c>
      <c r="T630">
        <v>-0.81299307443040969</v>
      </c>
      <c r="U630">
        <v>-0.79407113557986952</v>
      </c>
      <c r="V630">
        <v>1.975676085405027</v>
      </c>
      <c r="W630">
        <v>1.974756087608396</v>
      </c>
      <c r="X630">
        <v>0.12831517872846071</v>
      </c>
      <c r="Y630">
        <v>0.11921771760721971</v>
      </c>
      <c r="Z630">
        <v>7.5622489465238696E-2</v>
      </c>
      <c r="AA630">
        <v>8.1602701474758968E-2</v>
      </c>
      <c r="AB630">
        <v>67.771083786907781</v>
      </c>
      <c r="AC630">
        <v>-0.50937144708441762</v>
      </c>
      <c r="AD630">
        <v>1.973528839905033</v>
      </c>
      <c r="AE630">
        <v>0.63768662581287849</v>
      </c>
      <c r="AF630">
        <v>0.6285891646916375</v>
      </c>
      <c r="AG630">
        <v>0.737714535002296</v>
      </c>
      <c r="AH630">
        <v>2.288177400717752E-2</v>
      </c>
      <c r="AI630">
        <v>107.7392850996021</v>
      </c>
      <c r="AJ630">
        <v>17.6989306727905</v>
      </c>
      <c r="AK630">
        <v>24.2673630666118</v>
      </c>
      <c r="AL630">
        <v>281.25156169862339</v>
      </c>
      <c r="AM630">
        <v>152.44434871479899</v>
      </c>
      <c r="AN630">
        <v>392.21082307637329</v>
      </c>
      <c r="AO630">
        <v>118.1397183850767</v>
      </c>
      <c r="AP630">
        <v>331.20936906033711</v>
      </c>
      <c r="AQ630">
        <v>17.790078803546901</v>
      </c>
      <c r="AR630">
        <v>4.4076175443337364</v>
      </c>
      <c r="AS630">
        <v>12.07190495182223</v>
      </c>
      <c r="AT630">
        <v>-4.9696676216355122</v>
      </c>
      <c r="AU630">
        <v>3.4983249437808488</v>
      </c>
      <c r="AV630">
        <v>-8.4679925654163615</v>
      </c>
      <c r="AW630">
        <v>2.6561702806936038</v>
      </c>
      <c r="AX630">
        <v>0.6966</v>
      </c>
      <c r="AY630">
        <v>3.4093</v>
      </c>
      <c r="AZ630">
        <v>2.7126999999999999</v>
      </c>
      <c r="BA630">
        <v>2.2061000000000002</v>
      </c>
      <c r="BB630">
        <v>0.96657498837877664</v>
      </c>
      <c r="BC630">
        <v>0.9577</v>
      </c>
      <c r="BD630">
        <v>0.9929</v>
      </c>
      <c r="BE630">
        <v>3.5200000000000009E-2</v>
      </c>
      <c r="BF630">
        <v>0.9577</v>
      </c>
      <c r="BG630">
        <v>11.93334109487582</v>
      </c>
      <c r="BH630">
        <v>5.6086999999999998</v>
      </c>
      <c r="BI630">
        <v>13.545400000000001</v>
      </c>
      <c r="BJ630">
        <v>7.936700000000001</v>
      </c>
      <c r="BK630">
        <v>13.545400000000001</v>
      </c>
      <c r="BL630">
        <v>6.4822430854455639</v>
      </c>
      <c r="BM630">
        <v>5.2675000000000001</v>
      </c>
      <c r="BN630">
        <v>9.5936000000000003</v>
      </c>
      <c r="BO630">
        <v>4.3261000000000003</v>
      </c>
      <c r="BP630">
        <v>7.2168999999999999</v>
      </c>
      <c r="BQ630">
        <v>5.2476977706419587</v>
      </c>
      <c r="BR630">
        <v>3.2726000000000002</v>
      </c>
      <c r="BS630">
        <v>7.3765000000000001</v>
      </c>
      <c r="BT630">
        <v>4.1038999999999994</v>
      </c>
      <c r="BU630">
        <v>5.8266999999999998</v>
      </c>
      <c r="BV630">
        <v>-2.1319295640532978</v>
      </c>
      <c r="BW630">
        <v>-2.3995000000000002</v>
      </c>
      <c r="BX630">
        <v>2.0137999999999998</v>
      </c>
      <c r="BY630">
        <v>4.4132999999999996</v>
      </c>
      <c r="BZ630">
        <v>-2.1520000000000001</v>
      </c>
      <c r="CA630">
        <v>-3.1157066192081051</v>
      </c>
      <c r="CB630">
        <v>-7.2870999999999997</v>
      </c>
      <c r="CC630">
        <v>-2.1598000000000002</v>
      </c>
      <c r="CD630">
        <v>5.1273</v>
      </c>
      <c r="CE630">
        <v>-3.6745999999999999</v>
      </c>
      <c r="CF630">
        <v>61.001454016036298</v>
      </c>
      <c r="CG630">
        <v>55.6</v>
      </c>
      <c r="CH630">
        <v>96</v>
      </c>
      <c r="CI630">
        <v>40.4</v>
      </c>
      <c r="CJ630">
        <v>55.6</v>
      </c>
      <c r="CK630">
        <v>19.32326845560106</v>
      </c>
      <c r="CL630">
        <v>18.899999999999999</v>
      </c>
      <c r="CM630">
        <v>29.5</v>
      </c>
      <c r="CN630">
        <v>10.6</v>
      </c>
      <c r="CO630">
        <v>19.399999999999999</v>
      </c>
      <c r="CP630">
        <v>77.414904023544082</v>
      </c>
      <c r="CQ630">
        <v>58.8</v>
      </c>
      <c r="CR630">
        <v>86.6</v>
      </c>
      <c r="CS630">
        <v>27.8</v>
      </c>
      <c r="CT630">
        <v>72</v>
      </c>
      <c r="CU630">
        <v>11.71230555097898</v>
      </c>
      <c r="CV630">
        <v>9.1</v>
      </c>
      <c r="CW630">
        <v>19.399999999999999</v>
      </c>
      <c r="CX630">
        <v>10.3</v>
      </c>
      <c r="CY630">
        <v>9.1999999999999993</v>
      </c>
      <c r="CZ630">
        <v>36.10106814174722</v>
      </c>
      <c r="DA630">
        <v>18.5</v>
      </c>
      <c r="DB630">
        <v>61</v>
      </c>
      <c r="DC630">
        <v>42.5</v>
      </c>
      <c r="DD630">
        <v>46.5</v>
      </c>
      <c r="DE630">
        <v>6.9153581012618472</v>
      </c>
      <c r="DF630">
        <v>1.7</v>
      </c>
      <c r="DG630">
        <v>17.5</v>
      </c>
      <c r="DH630">
        <v>15.8</v>
      </c>
      <c r="DI630">
        <v>9.9</v>
      </c>
      <c r="DJ630">
        <v>0.18464226403308259</v>
      </c>
      <c r="DK630">
        <v>0.16542695626301701</v>
      </c>
      <c r="DL630">
        <v>0.32675289312457451</v>
      </c>
      <c r="DM630">
        <v>0.1613259368615575</v>
      </c>
      <c r="DN630">
        <v>0.16542695626301701</v>
      </c>
      <c r="DO630">
        <v>4.6373118856254223</v>
      </c>
      <c r="DP630">
        <v>3.8688009999999999</v>
      </c>
      <c r="DQ630">
        <v>5.0001769999999999</v>
      </c>
      <c r="DR630">
        <v>1.1313759999999999</v>
      </c>
      <c r="DS630">
        <v>4.4221089999999998</v>
      </c>
      <c r="DT630">
        <v>6.3036397235685309</v>
      </c>
      <c r="DU630">
        <v>6.0371379999999997</v>
      </c>
      <c r="DV630">
        <v>6.4297690000000003</v>
      </c>
      <c r="DW630">
        <v>0.39263100000000062</v>
      </c>
      <c r="DX630">
        <v>6.3195810000000003</v>
      </c>
      <c r="DY630">
        <v>4.6373221012760224</v>
      </c>
      <c r="DZ630">
        <v>3.8688009999999999</v>
      </c>
      <c r="EA630">
        <v>5.0001769999999999</v>
      </c>
      <c r="EB630">
        <v>1.1313759999999999</v>
      </c>
      <c r="EC630">
        <v>4.4221089999999998</v>
      </c>
      <c r="ED630">
        <v>6.3036723421861094</v>
      </c>
      <c r="EE630">
        <v>6.1530209999999999</v>
      </c>
      <c r="EF630">
        <v>6.4297690000000003</v>
      </c>
      <c r="EG630">
        <v>0.27674800000000038</v>
      </c>
      <c r="EH630">
        <v>6.3195810000000003</v>
      </c>
      <c r="EI630">
        <v>7.5661092659068494</v>
      </c>
      <c r="EJ630">
        <v>6.5566000000000004</v>
      </c>
      <c r="EK630">
        <v>8.5317769999999999</v>
      </c>
      <c r="EL630">
        <v>1.975177</v>
      </c>
      <c r="EM630">
        <v>8.1705660000000009</v>
      </c>
      <c r="EN630">
        <v>30.10477274981664</v>
      </c>
      <c r="EO630">
        <v>28.015250000000002</v>
      </c>
      <c r="EP630">
        <v>33.922800000000002</v>
      </c>
      <c r="EQ630">
        <v>5.9075500000000014</v>
      </c>
      <c r="ER630">
        <v>28.99043</v>
      </c>
      <c r="ES630">
        <v>9.0669115385017047</v>
      </c>
      <c r="ET630">
        <v>8.0283899999999999</v>
      </c>
      <c r="EU630">
        <v>12.618639999999999</v>
      </c>
      <c r="EV630">
        <v>4.5902499999999993</v>
      </c>
      <c r="EW630">
        <v>8.0283899999999999</v>
      </c>
      <c r="EX630">
        <v>21.037861211314919</v>
      </c>
      <c r="EY630">
        <v>17.966640000000002</v>
      </c>
      <c r="EZ630">
        <v>23.116129999999998</v>
      </c>
      <c r="FA630">
        <v>5.1494899999999966</v>
      </c>
      <c r="FB630">
        <v>20.962039999999998</v>
      </c>
      <c r="FC630">
        <v>0.60118874213544415</v>
      </c>
      <c r="FD630">
        <v>0.55946122058711056</v>
      </c>
      <c r="FE630">
        <v>0.67743429359839502</v>
      </c>
      <c r="FF630">
        <v>0.1179730730112845</v>
      </c>
      <c r="FG630">
        <v>0.57893544955498122</v>
      </c>
      <c r="FH630">
        <v>2.3656863368336851</v>
      </c>
      <c r="FI630">
        <v>1.4325157069224581</v>
      </c>
      <c r="FJ630">
        <v>2.610989251892347</v>
      </c>
      <c r="FK630">
        <v>1.1784735449698891</v>
      </c>
      <c r="FL630">
        <v>2.610989251892347</v>
      </c>
      <c r="FM630">
        <v>35.527236858801878</v>
      </c>
      <c r="FN630">
        <v>32.86</v>
      </c>
      <c r="FO630">
        <v>36.299999999999997</v>
      </c>
      <c r="FP630">
        <v>3.4399999999999982</v>
      </c>
      <c r="FQ630">
        <v>36.299999999999997</v>
      </c>
      <c r="FR630">
        <v>344.24942932047401</v>
      </c>
      <c r="FS630">
        <v>324.26220000000001</v>
      </c>
      <c r="FT630">
        <v>349.60113999999999</v>
      </c>
      <c r="FU630">
        <v>25.33893999999998</v>
      </c>
      <c r="FV630">
        <v>341.11552999999998</v>
      </c>
      <c r="FW630">
        <v>0.74534042613060092</v>
      </c>
      <c r="FX630">
        <v>0.73735399999999995</v>
      </c>
      <c r="FY630">
        <v>0.78427000000000002</v>
      </c>
      <c r="FZ630">
        <v>4.6916000000000069E-2</v>
      </c>
      <c r="GA630">
        <v>0.75000999999999995</v>
      </c>
      <c r="GB630">
        <v>11</v>
      </c>
      <c r="GC630">
        <v>63</v>
      </c>
    </row>
    <row r="631" spans="1:185" x14ac:dyDescent="0.3">
      <c r="A631" s="36" t="s">
        <v>2650</v>
      </c>
      <c r="B631">
        <v>-4.0808423812770403E-2</v>
      </c>
      <c r="C631">
        <v>1.821754178348159</v>
      </c>
      <c r="D631">
        <v>2.0107281134359312</v>
      </c>
      <c r="E631">
        <v>-0.83732055012768158</v>
      </c>
      <c r="F631">
        <v>-0.80425223673583024</v>
      </c>
      <c r="G631">
        <v>1.641582940560196</v>
      </c>
      <c r="H631">
        <v>-54.098911095828811</v>
      </c>
      <c r="I631">
        <v>0.1000806937326946</v>
      </c>
      <c r="J631">
        <v>0.46509609486936537</v>
      </c>
      <c r="K631">
        <v>0.41213498236298363</v>
      </c>
      <c r="L631">
        <v>0.30514423583613959</v>
      </c>
      <c r="M631">
        <v>0.29683735363888691</v>
      </c>
      <c r="N631">
        <v>0.266590370910054</v>
      </c>
      <c r="O631">
        <v>-0.2445452268438971</v>
      </c>
      <c r="P631">
        <v>2.204514406615703E-2</v>
      </c>
      <c r="Q631">
        <v>-0.1112505563714013</v>
      </c>
      <c r="R631">
        <v>2.321872614910088E-2</v>
      </c>
      <c r="S631">
        <v>1.5862499049099179</v>
      </c>
      <c r="T631">
        <v>-0.77435451239315434</v>
      </c>
      <c r="U631">
        <v>-0.74765739908894646</v>
      </c>
      <c r="V631">
        <v>1.9795309967009711</v>
      </c>
      <c r="W631">
        <v>1.974306583056552</v>
      </c>
      <c r="X631">
        <v>0.24093408459982391</v>
      </c>
      <c r="Y631">
        <v>0.22157469039821051</v>
      </c>
      <c r="Z631">
        <v>7.812159856332139E-2</v>
      </c>
      <c r="AA631">
        <v>8.4288671326206988E-2</v>
      </c>
      <c r="AB631">
        <v>64.048690646503374</v>
      </c>
      <c r="AC631">
        <v>-0.41772027828607122</v>
      </c>
      <c r="AD631">
        <v>1.9519629148267741</v>
      </c>
      <c r="AE631">
        <v>0.65865436288589507</v>
      </c>
      <c r="AF631">
        <v>0.63117469231834955</v>
      </c>
      <c r="AG631">
        <v>0.69959566127758899</v>
      </c>
      <c r="AH631">
        <v>2.2637090300246229E-2</v>
      </c>
      <c r="AI631">
        <v>138.15444578280801</v>
      </c>
      <c r="AJ631">
        <v>53.989303569995513</v>
      </c>
      <c r="AK631">
        <v>74.455967062563502</v>
      </c>
      <c r="AL631">
        <v>286.01802811802833</v>
      </c>
      <c r="AM631">
        <v>323.50511755688228</v>
      </c>
      <c r="AN631">
        <v>497.01643011980042</v>
      </c>
      <c r="AO631">
        <v>156.33551675755311</v>
      </c>
      <c r="AP631">
        <v>422.48463788298159</v>
      </c>
      <c r="AQ631">
        <v>20.007208503091078</v>
      </c>
      <c r="AR631">
        <v>4.6729773258381266</v>
      </c>
      <c r="AS631">
        <v>13.01701891407448</v>
      </c>
      <c r="AT631">
        <v>-9.2340538973509911</v>
      </c>
      <c r="AU631">
        <v>-3.6423692370866898</v>
      </c>
      <c r="AV631">
        <v>-5.5916846602643062</v>
      </c>
      <c r="AW631">
        <v>1.1198900492015149</v>
      </c>
      <c r="AX631">
        <v>0.1147</v>
      </c>
      <c r="AY631">
        <v>1.5862000000000001</v>
      </c>
      <c r="AZ631">
        <v>1.4715</v>
      </c>
      <c r="BA631">
        <v>0.4042</v>
      </c>
      <c r="BB631">
        <v>0.95384331295361813</v>
      </c>
      <c r="BC631">
        <v>0.94769999999999999</v>
      </c>
      <c r="BD631">
        <v>0.96630000000000005</v>
      </c>
      <c r="BE631">
        <v>1.8600000000000061E-2</v>
      </c>
      <c r="BF631">
        <v>0.96120000000000005</v>
      </c>
      <c r="BG631">
        <v>14.679238699303919</v>
      </c>
      <c r="BH631">
        <v>12.529199999999999</v>
      </c>
      <c r="BI631">
        <v>15.6821</v>
      </c>
      <c r="BJ631">
        <v>3.1529000000000011</v>
      </c>
      <c r="BK631">
        <v>13.476800000000001</v>
      </c>
      <c r="BL631">
        <v>4.9357162191918746</v>
      </c>
      <c r="BM631">
        <v>3.8639999999999999</v>
      </c>
      <c r="BN631">
        <v>5.4675000000000002</v>
      </c>
      <c r="BO631">
        <v>1.6034999999999999</v>
      </c>
      <c r="BP631">
        <v>3.8721999999999999</v>
      </c>
      <c r="BQ631">
        <v>2.737627389781021</v>
      </c>
      <c r="BR631">
        <v>1.5839000000000001</v>
      </c>
      <c r="BS631">
        <v>3.5175999999999998</v>
      </c>
      <c r="BT631">
        <v>1.9337</v>
      </c>
      <c r="BU631">
        <v>1.5948</v>
      </c>
      <c r="BV631">
        <v>1.168922216698097</v>
      </c>
      <c r="BW631">
        <v>0.58979999999999999</v>
      </c>
      <c r="BX631">
        <v>1.7818000000000001</v>
      </c>
      <c r="BY631">
        <v>1.1919999999999999</v>
      </c>
      <c r="BZ631">
        <v>1.5668</v>
      </c>
      <c r="CA631">
        <v>-3.9065464869196518</v>
      </c>
      <c r="CB631">
        <v>-4.3019999999999996</v>
      </c>
      <c r="CC631">
        <v>-3.0897000000000001</v>
      </c>
      <c r="CD631">
        <v>1.212299999999999</v>
      </c>
      <c r="CE631">
        <v>-3.1616</v>
      </c>
      <c r="CF631">
        <v>74.531792236818717</v>
      </c>
      <c r="CG631">
        <v>61.4</v>
      </c>
      <c r="CH631">
        <v>111</v>
      </c>
      <c r="CI631">
        <v>49.6</v>
      </c>
      <c r="CJ631">
        <v>61.4</v>
      </c>
      <c r="CK631">
        <v>26.4706913819692</v>
      </c>
      <c r="CL631">
        <v>16.7</v>
      </c>
      <c r="CM631">
        <v>32.9</v>
      </c>
      <c r="CN631">
        <v>16.2</v>
      </c>
      <c r="CO631">
        <v>16.8</v>
      </c>
      <c r="CP631">
        <v>90.693039804128333</v>
      </c>
      <c r="CQ631">
        <v>71.7</v>
      </c>
      <c r="CR631">
        <v>109.3</v>
      </c>
      <c r="CS631">
        <v>37.599999999999987</v>
      </c>
      <c r="CT631">
        <v>108.2</v>
      </c>
      <c r="CU631">
        <v>11.153850496778009</v>
      </c>
      <c r="CV631">
        <v>9.1</v>
      </c>
      <c r="CW631">
        <v>25.8</v>
      </c>
      <c r="CX631">
        <v>16.7</v>
      </c>
      <c r="CY631">
        <v>13.5</v>
      </c>
      <c r="CZ631">
        <v>56.97109492293793</v>
      </c>
      <c r="DA631">
        <v>24.4</v>
      </c>
      <c r="DB631">
        <v>74.099999999999994</v>
      </c>
      <c r="DC631">
        <v>49.7</v>
      </c>
      <c r="DD631">
        <v>30.7</v>
      </c>
      <c r="DE631">
        <v>14.697380675956779</v>
      </c>
      <c r="DF631">
        <v>2.8</v>
      </c>
      <c r="DG631">
        <v>22.3</v>
      </c>
      <c r="DH631">
        <v>19.5</v>
      </c>
      <c r="DI631">
        <v>2.8</v>
      </c>
      <c r="DJ631">
        <v>0.17732108790548551</v>
      </c>
      <c r="DK631">
        <v>0.1409226532017443</v>
      </c>
      <c r="DL631">
        <v>0.28726708074534157</v>
      </c>
      <c r="DM631">
        <v>0.14634442754359731</v>
      </c>
      <c r="DN631">
        <v>0.1409226532017443</v>
      </c>
      <c r="DO631">
        <v>4.4504369300916649</v>
      </c>
      <c r="DP631">
        <v>4.0514380000000001</v>
      </c>
      <c r="DQ631">
        <v>4.9224969999999999</v>
      </c>
      <c r="DR631">
        <v>0.87105899999999981</v>
      </c>
      <c r="DS631">
        <v>4.8011710000000001</v>
      </c>
      <c r="DT631">
        <v>6.7369571655977216</v>
      </c>
      <c r="DU631">
        <v>5.9367080000000003</v>
      </c>
      <c r="DV631">
        <v>7.1250400000000003</v>
      </c>
      <c r="DW631">
        <v>1.1883319999999999</v>
      </c>
      <c r="DX631">
        <v>6.0023869999999997</v>
      </c>
      <c r="DY631">
        <v>4.8209583684984274</v>
      </c>
      <c r="DZ631">
        <v>4.4521769999999998</v>
      </c>
      <c r="EA631">
        <v>5.1323897806077117</v>
      </c>
      <c r="EB631">
        <v>0.68021278060771184</v>
      </c>
      <c r="EC631">
        <v>5.0733319999999997</v>
      </c>
      <c r="ED631">
        <v>7.2362547239478783</v>
      </c>
      <c r="EE631">
        <v>6.5999215000130809</v>
      </c>
      <c r="EF631">
        <v>7.5737155799259677</v>
      </c>
      <c r="EG631">
        <v>0.9737940799128868</v>
      </c>
      <c r="EH631">
        <v>6.6020089999999998</v>
      </c>
      <c r="EI631">
        <v>8.4426692774017855</v>
      </c>
      <c r="EJ631">
        <v>6.6686932175556963</v>
      </c>
      <c r="EK631">
        <v>9.6202769999999997</v>
      </c>
      <c r="EL631">
        <v>2.951583782444303</v>
      </c>
      <c r="EM631">
        <v>8.4367730000000005</v>
      </c>
      <c r="EN631">
        <v>40.05539416197427</v>
      </c>
      <c r="EO631">
        <v>34.878059999999998</v>
      </c>
      <c r="EP631">
        <v>48.210990000000002</v>
      </c>
      <c r="EQ631">
        <v>13.332929999999999</v>
      </c>
      <c r="ER631">
        <v>42.045259999999999</v>
      </c>
      <c r="ES631">
        <v>9.4841227904836316</v>
      </c>
      <c r="ET631">
        <v>7.5727700000000002</v>
      </c>
      <c r="EU631">
        <v>11.47228</v>
      </c>
      <c r="EV631">
        <v>3.8995099999999989</v>
      </c>
      <c r="EW631">
        <v>7.57294</v>
      </c>
      <c r="EX631">
        <v>30.571271371490639</v>
      </c>
      <c r="EY631">
        <v>25.333490000000001</v>
      </c>
      <c r="EZ631">
        <v>38.669289999999997</v>
      </c>
      <c r="FA631">
        <v>13.335800000000001</v>
      </c>
      <c r="FB631">
        <v>34.472320000000003</v>
      </c>
      <c r="FC631">
        <v>0.60584573995753854</v>
      </c>
      <c r="FD631">
        <v>0.52753753922719915</v>
      </c>
      <c r="FE631">
        <v>0.72920073617360337</v>
      </c>
      <c r="FF631">
        <v>0.20166319694640419</v>
      </c>
      <c r="FG631">
        <v>0.63594285337452228</v>
      </c>
      <c r="FH631">
        <v>3.2542751618456629</v>
      </c>
      <c r="FI631">
        <v>2.4450449256817302</v>
      </c>
      <c r="FJ631">
        <v>4.5520392344320708</v>
      </c>
      <c r="FK631">
        <v>2.1069943087503411</v>
      </c>
      <c r="FL631">
        <v>4.5520392344320708</v>
      </c>
      <c r="FM631">
        <v>39.468345370740622</v>
      </c>
      <c r="FN631">
        <v>37.28</v>
      </c>
      <c r="FO631">
        <v>47.89</v>
      </c>
      <c r="FP631">
        <v>10.61</v>
      </c>
      <c r="FQ631">
        <v>47.63</v>
      </c>
      <c r="FR631">
        <v>461.14161001573098</v>
      </c>
      <c r="FS631">
        <v>454.14818000000002</v>
      </c>
      <c r="FT631">
        <v>477.35388999999998</v>
      </c>
      <c r="FU631">
        <v>23.20570999999995</v>
      </c>
      <c r="FV631">
        <v>466.85836</v>
      </c>
      <c r="FW631">
        <v>0.76004436741859283</v>
      </c>
      <c r="FX631">
        <v>0.73482999999999998</v>
      </c>
      <c r="FY631">
        <v>0.77082200000000001</v>
      </c>
      <c r="FZ631">
        <v>3.5992000000000017E-2</v>
      </c>
      <c r="GA631">
        <v>0.75074099999999999</v>
      </c>
      <c r="GB631">
        <v>15</v>
      </c>
      <c r="GC631">
        <v>144</v>
      </c>
    </row>
    <row r="632" spans="1:185" x14ac:dyDescent="0.3">
      <c r="A632" s="36" t="s">
        <v>2653</v>
      </c>
      <c r="B632">
        <v>-2.5679416077898549E-2</v>
      </c>
      <c r="C632">
        <v>1.8529109899137499</v>
      </c>
      <c r="D632">
        <v>2.1251484254444031</v>
      </c>
      <c r="E632">
        <v>-1.0758365865851569</v>
      </c>
      <c r="F632">
        <v>-0.64110324784764483</v>
      </c>
      <c r="G632">
        <v>1.7169136067068269</v>
      </c>
      <c r="H632">
        <v>-54.103240605821938</v>
      </c>
      <c r="I632">
        <v>0.24080741510410089</v>
      </c>
      <c r="J632">
        <v>0.10364472777730969</v>
      </c>
      <c r="K632">
        <v>0.36837435570437121</v>
      </c>
      <c r="L632">
        <v>0.26933342936124732</v>
      </c>
      <c r="M632">
        <v>0.25319072904293771</v>
      </c>
      <c r="N632">
        <v>0.25253172664451218</v>
      </c>
      <c r="O632">
        <v>-0.25368245928582372</v>
      </c>
      <c r="P632">
        <v>-1.1507326413115579E-3</v>
      </c>
      <c r="Q632">
        <v>-0.1274198035482684</v>
      </c>
      <c r="R632">
        <v>3.2147420402411357E-2</v>
      </c>
      <c r="S632">
        <v>1.4437268981882529</v>
      </c>
      <c r="T632">
        <v>-0.71564095346185719</v>
      </c>
      <c r="U632">
        <v>-0.69865929405194716</v>
      </c>
      <c r="V632">
        <v>1.962503663647384</v>
      </c>
      <c r="W632">
        <v>1.955316292077087</v>
      </c>
      <c r="X632">
        <v>0.22772787442872419</v>
      </c>
      <c r="Y632">
        <v>0.18048948232701939</v>
      </c>
      <c r="Z632">
        <v>8.0990318886298526E-2</v>
      </c>
      <c r="AA632">
        <v>9.9250045293965042E-2</v>
      </c>
      <c r="AB632">
        <v>61.879928310955087</v>
      </c>
      <c r="AC632">
        <v>-0.43566868086632188</v>
      </c>
      <c r="AD632">
        <v>1.96547756911994</v>
      </c>
      <c r="AE632">
        <v>0.66339655529504604</v>
      </c>
      <c r="AF632">
        <v>0.57566137912133009</v>
      </c>
      <c r="AG632">
        <v>0.79188466367088028</v>
      </c>
      <c r="AH632">
        <v>2.6378640412398981E-2</v>
      </c>
      <c r="AI632">
        <v>102.0423238208737</v>
      </c>
      <c r="AJ632">
        <v>-44.626278831813103</v>
      </c>
      <c r="AK632">
        <v>108.2294577132751</v>
      </c>
      <c r="AL632">
        <v>242.52383865559139</v>
      </c>
      <c r="AM632">
        <v>189.0309166862352</v>
      </c>
      <c r="AN632">
        <v>311.13957521826302</v>
      </c>
      <c r="AO632">
        <v>106.078567587571</v>
      </c>
      <c r="AP632">
        <v>242.80652415157189</v>
      </c>
      <c r="AQ632">
        <v>18.05159789740301</v>
      </c>
      <c r="AR632">
        <v>4.2196426072806661</v>
      </c>
      <c r="AS632">
        <v>11.064911953191171</v>
      </c>
      <c r="AT632">
        <v>-14.11734106245472</v>
      </c>
      <c r="AU632">
        <v>-1.493965269861212</v>
      </c>
      <c r="AV632">
        <v>-12.62337579259351</v>
      </c>
      <c r="AW632">
        <v>5.9531148965290566</v>
      </c>
      <c r="AX632">
        <v>2.3742999999999999</v>
      </c>
      <c r="AY632">
        <v>9.4029000000000007</v>
      </c>
      <c r="AZ632">
        <v>7.0286000000000008</v>
      </c>
      <c r="BA632">
        <v>5.3834999999999997</v>
      </c>
      <c r="BB632">
        <v>0.96123514579947111</v>
      </c>
      <c r="BC632">
        <v>0.92400000000000004</v>
      </c>
      <c r="BD632">
        <v>0.96779999999999999</v>
      </c>
      <c r="BE632">
        <v>4.379999999999995E-2</v>
      </c>
      <c r="BF632">
        <v>0.92400000000000004</v>
      </c>
      <c r="BG632">
        <v>13.14930673294854</v>
      </c>
      <c r="BH632">
        <v>11.9435</v>
      </c>
      <c r="BI632">
        <v>18.861699999999999</v>
      </c>
      <c r="BJ632">
        <v>6.9181999999999988</v>
      </c>
      <c r="BK632">
        <v>18.861699999999999</v>
      </c>
      <c r="BL632">
        <v>16.17916751893647</v>
      </c>
      <c r="BM632">
        <v>11.4039</v>
      </c>
      <c r="BN632">
        <v>33.580599999999997</v>
      </c>
      <c r="BO632">
        <v>22.1767</v>
      </c>
      <c r="BP632">
        <v>21.533899999999999</v>
      </c>
      <c r="BQ632">
        <v>11.55924284648828</v>
      </c>
      <c r="BR632">
        <v>7.4611999999999998</v>
      </c>
      <c r="BS632">
        <v>21.044599999999999</v>
      </c>
      <c r="BT632">
        <v>13.583399999999999</v>
      </c>
      <c r="BU632">
        <v>17.4361</v>
      </c>
      <c r="BV632">
        <v>-0.5111515573712182</v>
      </c>
      <c r="BW632">
        <v>-6.8638000000000003</v>
      </c>
      <c r="BX632">
        <v>11.412800000000001</v>
      </c>
      <c r="BY632">
        <v>18.276599999999998</v>
      </c>
      <c r="BZ632">
        <v>-6.7583000000000002</v>
      </c>
      <c r="CA632">
        <v>-11.048093116762431</v>
      </c>
      <c r="CB632">
        <v>-27.296600000000002</v>
      </c>
      <c r="CC632">
        <v>-7.1292</v>
      </c>
      <c r="CD632">
        <v>20.167400000000001</v>
      </c>
      <c r="CE632">
        <v>-10.6778</v>
      </c>
      <c r="CF632">
        <v>68.333051066691269</v>
      </c>
      <c r="CG632">
        <v>50.8</v>
      </c>
      <c r="CH632">
        <v>86.2</v>
      </c>
      <c r="CI632">
        <v>35.400000000000013</v>
      </c>
      <c r="CJ632">
        <v>50.8</v>
      </c>
      <c r="CK632">
        <v>24.768011658404031</v>
      </c>
      <c r="CL632">
        <v>17.8</v>
      </c>
      <c r="CM632">
        <v>33</v>
      </c>
      <c r="CN632">
        <v>15.2</v>
      </c>
      <c r="CO632">
        <v>17.8</v>
      </c>
      <c r="CP632">
        <v>52.458183001242951</v>
      </c>
      <c r="CQ632">
        <v>36.5</v>
      </c>
      <c r="CR632">
        <v>58.4</v>
      </c>
      <c r="CS632">
        <v>21.9</v>
      </c>
      <c r="CT632">
        <v>47.5</v>
      </c>
      <c r="CU632">
        <v>11.66073194660008</v>
      </c>
      <c r="CV632">
        <v>9.6999999999999993</v>
      </c>
      <c r="CW632">
        <v>15.9</v>
      </c>
      <c r="CX632">
        <v>6.2000000000000011</v>
      </c>
      <c r="CY632">
        <v>10.199999999999999</v>
      </c>
      <c r="CZ632">
        <v>53.436120809834037</v>
      </c>
      <c r="DA632">
        <v>47.4</v>
      </c>
      <c r="DB632">
        <v>76.400000000000006</v>
      </c>
      <c r="DC632">
        <v>29.000000000000011</v>
      </c>
      <c r="DD632">
        <v>56.6</v>
      </c>
      <c r="DE632">
        <v>13.05040877297389</v>
      </c>
      <c r="DF632">
        <v>7.6</v>
      </c>
      <c r="DG632">
        <v>21.8</v>
      </c>
      <c r="DH632">
        <v>14.2</v>
      </c>
      <c r="DI632">
        <v>7.6</v>
      </c>
      <c r="DJ632">
        <v>0.282186789796328</v>
      </c>
      <c r="DK632">
        <v>0.1956856702619415</v>
      </c>
      <c r="DL632">
        <v>0.3843067320552831</v>
      </c>
      <c r="DM632">
        <v>0.18862106179334159</v>
      </c>
      <c r="DN632">
        <v>0.1956856702619415</v>
      </c>
      <c r="DO632">
        <v>3.59180340679021</v>
      </c>
      <c r="DP632">
        <v>3.51722</v>
      </c>
      <c r="DQ632">
        <v>3.9426670000000001</v>
      </c>
      <c r="DR632">
        <v>0.42544700000000008</v>
      </c>
      <c r="DS632">
        <v>3.886943</v>
      </c>
      <c r="DT632">
        <v>5.9627698621706351</v>
      </c>
      <c r="DU632">
        <v>5.363016</v>
      </c>
      <c r="DV632">
        <v>6.4520910000000002</v>
      </c>
      <c r="DW632">
        <v>1.089075</v>
      </c>
      <c r="DX632">
        <v>5.6447130000000003</v>
      </c>
      <c r="DY632">
        <v>3.603247702158817</v>
      </c>
      <c r="DZ632">
        <v>3.51722</v>
      </c>
      <c r="EA632">
        <v>3.9426670000000001</v>
      </c>
      <c r="EB632">
        <v>0.42544700000000008</v>
      </c>
      <c r="EC632">
        <v>3.886943</v>
      </c>
      <c r="ED632">
        <v>6.0831101764257314</v>
      </c>
      <c r="EE632">
        <v>5.491047</v>
      </c>
      <c r="EF632">
        <v>7.3919379999999997</v>
      </c>
      <c r="EG632">
        <v>1.9008910000000001</v>
      </c>
      <c r="EH632">
        <v>5.9705069999999996</v>
      </c>
      <c r="EI632">
        <v>8.3909382895971891</v>
      </c>
      <c r="EJ632">
        <v>7.5873390000000001</v>
      </c>
      <c r="EK632">
        <v>8.7009270000000001</v>
      </c>
      <c r="EL632">
        <v>1.113588</v>
      </c>
      <c r="EM632">
        <v>8.0543460000000007</v>
      </c>
      <c r="EN632">
        <v>25.303300618116239</v>
      </c>
      <c r="EO632">
        <v>20.760370000000002</v>
      </c>
      <c r="EP632">
        <v>28.650700000000001</v>
      </c>
      <c r="EQ632">
        <v>7.8903299999999987</v>
      </c>
      <c r="ER632">
        <v>20.760370000000002</v>
      </c>
      <c r="ES632">
        <v>12.80567620690174</v>
      </c>
      <c r="ET632">
        <v>8.1349499999999999</v>
      </c>
      <c r="EU632">
        <v>15.747920000000001</v>
      </c>
      <c r="EV632">
        <v>7.6129700000000007</v>
      </c>
      <c r="EW632">
        <v>8.1349499999999999</v>
      </c>
      <c r="EX632">
        <v>12.49762441121449</v>
      </c>
      <c r="EY632">
        <v>10.299810000000001</v>
      </c>
      <c r="EZ632">
        <v>18.302679999999999</v>
      </c>
      <c r="FA632">
        <v>8.0028699999999979</v>
      </c>
      <c r="FB632">
        <v>12.62542</v>
      </c>
      <c r="FC632">
        <v>0.60723340514670521</v>
      </c>
      <c r="FD632">
        <v>0.49821129493990979</v>
      </c>
      <c r="FE632">
        <v>0.68756493010167319</v>
      </c>
      <c r="FF632">
        <v>0.1893536351617634</v>
      </c>
      <c r="FG632">
        <v>0.49821129493990979</v>
      </c>
      <c r="FH632">
        <v>0.97914759165457999</v>
      </c>
      <c r="FI632">
        <v>0.67144750454865187</v>
      </c>
      <c r="FJ632">
        <v>1.9878260053157839</v>
      </c>
      <c r="FK632">
        <v>1.316378500767132</v>
      </c>
      <c r="FL632">
        <v>1.551997246448964</v>
      </c>
      <c r="FM632">
        <v>33.506779790303483</v>
      </c>
      <c r="FN632">
        <v>32.01</v>
      </c>
      <c r="FO632">
        <v>35.229999999999997</v>
      </c>
      <c r="FP632">
        <v>3.2199999999999989</v>
      </c>
      <c r="FQ632">
        <v>33.08</v>
      </c>
      <c r="FR632">
        <v>325.58713773941088</v>
      </c>
      <c r="FS632">
        <v>308.56974000000002</v>
      </c>
      <c r="FT632">
        <v>329.90102999999999</v>
      </c>
      <c r="FU632">
        <v>21.331289999999971</v>
      </c>
      <c r="FV632">
        <v>308.56974000000002</v>
      </c>
      <c r="FW632">
        <v>0.76480084238923229</v>
      </c>
      <c r="FX632">
        <v>0.75481100000000001</v>
      </c>
      <c r="FY632">
        <v>0.79939000000000004</v>
      </c>
      <c r="FZ632">
        <v>4.4579000000000042E-2</v>
      </c>
      <c r="GA632">
        <v>0.79939000000000004</v>
      </c>
      <c r="GB632">
        <v>21</v>
      </c>
      <c r="GC632">
        <v>284</v>
      </c>
    </row>
    <row r="633" spans="1:185" x14ac:dyDescent="0.3">
      <c r="A633" s="36" t="s">
        <v>2656</v>
      </c>
      <c r="B633">
        <v>-3.2436735350651363E-2</v>
      </c>
      <c r="C633">
        <v>1.922595279394427</v>
      </c>
      <c r="D633">
        <v>2.0563102961795372</v>
      </c>
      <c r="E633">
        <v>-0.94552535312936414</v>
      </c>
      <c r="F633">
        <v>-0.7285736319003826</v>
      </c>
      <c r="G633">
        <v>1.674099272700958</v>
      </c>
      <c r="H633">
        <v>-54.091585757690552</v>
      </c>
      <c r="I633">
        <v>9.2847757558624247E-2</v>
      </c>
      <c r="J633">
        <v>7.477223983397821E-2</v>
      </c>
      <c r="K633">
        <v>0.38986447307570998</v>
      </c>
      <c r="L633">
        <v>0.28807007337483992</v>
      </c>
      <c r="M633">
        <v>0.29668641688397229</v>
      </c>
      <c r="N633">
        <v>0.22737165061428849</v>
      </c>
      <c r="O633">
        <v>-0.2421916827971603</v>
      </c>
      <c r="P633">
        <v>-1.482003218287176E-2</v>
      </c>
      <c r="Q633">
        <v>-0.12850474076159929</v>
      </c>
      <c r="R633">
        <v>3.6317456052926252E-2</v>
      </c>
      <c r="S633">
        <v>1.5299838195321289</v>
      </c>
      <c r="T633">
        <v>-0.74674036713365521</v>
      </c>
      <c r="U633">
        <v>-0.71482055494950569</v>
      </c>
      <c r="V633">
        <v>1.974675338665822</v>
      </c>
      <c r="W633">
        <v>1.968853578316494</v>
      </c>
      <c r="X633">
        <v>0.19917482474718529</v>
      </c>
      <c r="Y633">
        <v>0.1736788563992748</v>
      </c>
      <c r="Z633">
        <v>7.9802170269836784E-2</v>
      </c>
      <c r="AA633">
        <v>9.5640977160352914E-2</v>
      </c>
      <c r="AB633">
        <v>65.696895193663849</v>
      </c>
      <c r="AC633">
        <v>-0.44010612729098669</v>
      </c>
      <c r="AD633">
        <v>1.9683316935321431</v>
      </c>
      <c r="AE633">
        <v>0.63928095203817215</v>
      </c>
      <c r="AF633">
        <v>0.60078134377633086</v>
      </c>
      <c r="AG633">
        <v>0.7078693462370107</v>
      </c>
      <c r="AH633">
        <v>2.5000231209397421E-2</v>
      </c>
      <c r="AI633">
        <v>125.90563621416401</v>
      </c>
      <c r="AJ633">
        <v>29.776831083715269</v>
      </c>
      <c r="AK633">
        <v>56.252904306767881</v>
      </c>
      <c r="AL633">
        <v>291.68718424522768</v>
      </c>
      <c r="AM633">
        <v>156.1819347268362</v>
      </c>
      <c r="AN633">
        <v>237.03184791362079</v>
      </c>
      <c r="AO633">
        <v>105.2880544420952</v>
      </c>
      <c r="AP633">
        <v>189.0837414964594</v>
      </c>
      <c r="AQ633">
        <v>17.76809667529399</v>
      </c>
      <c r="AR633">
        <v>4.2830989518299818</v>
      </c>
      <c r="AS633">
        <v>10.715239100875911</v>
      </c>
      <c r="AT633">
        <v>-9.2473932078895285</v>
      </c>
      <c r="AU633">
        <v>-3.7355766543943671</v>
      </c>
      <c r="AV633">
        <v>-5.5118165534951604</v>
      </c>
      <c r="AW633">
        <v>1.476220164722297</v>
      </c>
      <c r="AX633">
        <v>1.2179</v>
      </c>
      <c r="AY633">
        <v>2.4304000000000001</v>
      </c>
      <c r="AZ633">
        <v>1.2124999999999999</v>
      </c>
      <c r="BA633">
        <v>1.2179</v>
      </c>
      <c r="BB633">
        <v>0.95661410950224779</v>
      </c>
      <c r="BC633">
        <v>0.94740000000000002</v>
      </c>
      <c r="BD633">
        <v>0.97440000000000004</v>
      </c>
      <c r="BE633">
        <v>2.7000000000000021E-2</v>
      </c>
      <c r="BF633">
        <v>0.95779999999999998</v>
      </c>
      <c r="BG633">
        <v>13.889381696033659</v>
      </c>
      <c r="BH633">
        <v>10.8691</v>
      </c>
      <c r="BI633">
        <v>15.1861</v>
      </c>
      <c r="BJ633">
        <v>4.3170000000000002</v>
      </c>
      <c r="BK633">
        <v>13.7409</v>
      </c>
      <c r="BL633">
        <v>8.1724602273419471</v>
      </c>
      <c r="BM633">
        <v>5.3287000000000004</v>
      </c>
      <c r="BN633">
        <v>10.186</v>
      </c>
      <c r="BO633">
        <v>4.8573000000000004</v>
      </c>
      <c r="BP633">
        <v>7.0176999999999996</v>
      </c>
      <c r="BQ633">
        <v>5.0465975173348721</v>
      </c>
      <c r="BR633">
        <v>4.3507999999999996</v>
      </c>
      <c r="BS633">
        <v>6.3611000000000004</v>
      </c>
      <c r="BT633">
        <v>2.0103000000000009</v>
      </c>
      <c r="BU633">
        <v>4.5785999999999998</v>
      </c>
      <c r="BV633">
        <v>1.0470325596530869</v>
      </c>
      <c r="BW633">
        <v>-2.1492</v>
      </c>
      <c r="BX633">
        <v>3.0762</v>
      </c>
      <c r="BY633">
        <v>5.2253999999999996</v>
      </c>
      <c r="BZ633">
        <v>0.69410000000000005</v>
      </c>
      <c r="CA633">
        <v>-6.0936696195575646</v>
      </c>
      <c r="CB633">
        <v>-8.1974</v>
      </c>
      <c r="CC633">
        <v>-2.2016</v>
      </c>
      <c r="CD633">
        <v>5.9958</v>
      </c>
      <c r="CE633">
        <v>-5.2728000000000002</v>
      </c>
      <c r="CF633">
        <v>47.948106417161469</v>
      </c>
      <c r="CG633">
        <v>47.3</v>
      </c>
      <c r="CH633">
        <v>57.6</v>
      </c>
      <c r="CI633">
        <v>10.3</v>
      </c>
      <c r="CJ633">
        <v>47.3</v>
      </c>
      <c r="CK633">
        <v>15.26575503039968</v>
      </c>
      <c r="CL633">
        <v>14.4</v>
      </c>
      <c r="CM633">
        <v>19.8</v>
      </c>
      <c r="CN633">
        <v>5.4</v>
      </c>
      <c r="CO633">
        <v>15.5</v>
      </c>
      <c r="CP633">
        <v>30.1885664470331</v>
      </c>
      <c r="CQ633">
        <v>19</v>
      </c>
      <c r="CR633">
        <v>41.2</v>
      </c>
      <c r="CS633">
        <v>22.2</v>
      </c>
      <c r="CT633">
        <v>28.9</v>
      </c>
      <c r="CU633">
        <v>9.1414176803140244</v>
      </c>
      <c r="CV633">
        <v>9</v>
      </c>
      <c r="CW633">
        <v>11.4</v>
      </c>
      <c r="CX633">
        <v>2.4</v>
      </c>
      <c r="CY633">
        <v>9.1</v>
      </c>
      <c r="CZ633">
        <v>66.699649847047084</v>
      </c>
      <c r="DA633">
        <v>50.4</v>
      </c>
      <c r="DB633">
        <v>92.2</v>
      </c>
      <c r="DC633">
        <v>41.8</v>
      </c>
      <c r="DD633">
        <v>58.3</v>
      </c>
      <c r="DE633">
        <v>5.6316004354217037</v>
      </c>
      <c r="DF633">
        <v>4.0999999999999996</v>
      </c>
      <c r="DG633">
        <v>10.6</v>
      </c>
      <c r="DH633">
        <v>6.5</v>
      </c>
      <c r="DI633">
        <v>5.5</v>
      </c>
      <c r="DJ633">
        <v>0.25365515920667497</v>
      </c>
      <c r="DK633">
        <v>0.24920969441517379</v>
      </c>
      <c r="DL633">
        <v>0.32071269487750559</v>
      </c>
      <c r="DM633">
        <v>7.1503000462331739E-2</v>
      </c>
      <c r="DN633">
        <v>0.24920969441517379</v>
      </c>
      <c r="DO633">
        <v>3.2387194309690872</v>
      </c>
      <c r="DP633">
        <v>2.7804639999999998</v>
      </c>
      <c r="DQ633">
        <v>4.0076080000000003</v>
      </c>
      <c r="DR633">
        <v>1.227144</v>
      </c>
      <c r="DS633">
        <v>3.0868920000000002</v>
      </c>
      <c r="DT633">
        <v>6.9022003820076634</v>
      </c>
      <c r="DU633">
        <v>6.1886390000000002</v>
      </c>
      <c r="DV633">
        <v>7.0273560000000002</v>
      </c>
      <c r="DW633">
        <v>0.83871699999999993</v>
      </c>
      <c r="DX633">
        <v>7.0062239999999996</v>
      </c>
      <c r="DY633">
        <v>3.3972782940864339</v>
      </c>
      <c r="DZ633">
        <v>2.7804639999999998</v>
      </c>
      <c r="EA633">
        <v>4.0146730000000002</v>
      </c>
      <c r="EB633">
        <v>1.2342089999999999</v>
      </c>
      <c r="EC633">
        <v>3.2967930000000001</v>
      </c>
      <c r="ED633">
        <v>7.4493367696137618</v>
      </c>
      <c r="EE633">
        <v>7.3370740000000003</v>
      </c>
      <c r="EF633">
        <v>7.49132</v>
      </c>
      <c r="EG633">
        <v>0.15424599999999969</v>
      </c>
      <c r="EH633">
        <v>7.4386999999999999</v>
      </c>
      <c r="EI633">
        <v>7.2801581488794538</v>
      </c>
      <c r="EJ633">
        <v>5.6990949999999998</v>
      </c>
      <c r="EK633">
        <v>7.5633160000000004</v>
      </c>
      <c r="EL633">
        <v>1.864221000000001</v>
      </c>
      <c r="EM633">
        <v>7.2807110000000002</v>
      </c>
      <c r="EN633">
        <v>20.919592638421769</v>
      </c>
      <c r="EO633">
        <v>19.19651</v>
      </c>
      <c r="EP633">
        <v>24.05904</v>
      </c>
      <c r="EQ633">
        <v>4.8625299999999996</v>
      </c>
      <c r="ER633">
        <v>20.942519999999998</v>
      </c>
      <c r="ES633">
        <v>7.2205334864002548</v>
      </c>
      <c r="ET633">
        <v>6.8826499999999999</v>
      </c>
      <c r="EU633">
        <v>10.909269999999999</v>
      </c>
      <c r="EV633">
        <v>4.0266199999999994</v>
      </c>
      <c r="EW633">
        <v>7.31351</v>
      </c>
      <c r="EX633">
        <v>13.699059152021521</v>
      </c>
      <c r="EY633">
        <v>9.5864999999999991</v>
      </c>
      <c r="EZ633">
        <v>16.701689999999999</v>
      </c>
      <c r="FA633">
        <v>7.1151900000000001</v>
      </c>
      <c r="FB633">
        <v>13.629009999999999</v>
      </c>
      <c r="FC633">
        <v>0.62030901118451298</v>
      </c>
      <c r="FD633">
        <v>0.56921606180912565</v>
      </c>
      <c r="FE633">
        <v>0.71340009198068943</v>
      </c>
      <c r="FF633">
        <v>0.14418403017156381</v>
      </c>
      <c r="FG633">
        <v>0.62098885468029597</v>
      </c>
      <c r="FH633">
        <v>1.910211168756184</v>
      </c>
      <c r="FI633">
        <v>0.88695724582034174</v>
      </c>
      <c r="FJ633">
        <v>2.2700687068034</v>
      </c>
      <c r="FK633">
        <v>1.383111460983059</v>
      </c>
      <c r="FL633">
        <v>1.8635388479676649</v>
      </c>
      <c r="FM633">
        <v>32.077785496960047</v>
      </c>
      <c r="FN633">
        <v>29.94</v>
      </c>
      <c r="FO633">
        <v>33.44</v>
      </c>
      <c r="FP633">
        <v>3.499999999999996</v>
      </c>
      <c r="FQ633">
        <v>33.44</v>
      </c>
      <c r="FR633">
        <v>268.86392677388011</v>
      </c>
      <c r="FS633">
        <v>258.32267000000002</v>
      </c>
      <c r="FT633">
        <v>275.34053999999998</v>
      </c>
      <c r="FU633">
        <v>17.017869999999959</v>
      </c>
      <c r="FV633">
        <v>270.73732999999999</v>
      </c>
      <c r="FW633">
        <v>0.76506314700054912</v>
      </c>
      <c r="FX633">
        <v>0.74858199999999997</v>
      </c>
      <c r="FY633">
        <v>0.79552900000000004</v>
      </c>
      <c r="FZ633">
        <v>4.6947000000000072E-2</v>
      </c>
      <c r="GA633">
        <v>0.75999099999999997</v>
      </c>
      <c r="GB633">
        <v>13</v>
      </c>
      <c r="GC633">
        <v>194</v>
      </c>
    </row>
    <row r="634" spans="1:185" x14ac:dyDescent="0.3">
      <c r="A634" s="36" t="s">
        <v>2659</v>
      </c>
      <c r="B634">
        <v>-4.4845013825502961E-2</v>
      </c>
      <c r="C634">
        <v>1.8241007705352721</v>
      </c>
      <c r="D634">
        <v>2.004277980777029</v>
      </c>
      <c r="E634">
        <v>-0.96206541673097989</v>
      </c>
      <c r="F634">
        <v>-0.66540775684702347</v>
      </c>
      <c r="G634">
        <v>1.627473448944964</v>
      </c>
      <c r="H634">
        <v>-54.123214149702413</v>
      </c>
      <c r="I634">
        <v>0.63803622906858837</v>
      </c>
      <c r="J634">
        <v>0.28465384350791362</v>
      </c>
      <c r="K634">
        <v>0.38519280124966809</v>
      </c>
      <c r="L634">
        <v>0.24972663521109639</v>
      </c>
      <c r="M634">
        <v>0.23291489824565731</v>
      </c>
      <c r="N634">
        <v>0.26606401875068081</v>
      </c>
      <c r="O634">
        <v>-0.23924495454940589</v>
      </c>
      <c r="P634">
        <v>2.6819064201274941E-2</v>
      </c>
      <c r="Q634">
        <v>-0.1062114902830672</v>
      </c>
      <c r="R634">
        <v>2.1209553089143421E-2</v>
      </c>
      <c r="S634">
        <v>1.4289527104981761</v>
      </c>
      <c r="T634">
        <v>-0.70385706872210474</v>
      </c>
      <c r="U634">
        <v>-0.68662079254068187</v>
      </c>
      <c r="V634">
        <v>1.974162843760642</v>
      </c>
      <c r="W634">
        <v>1.9727939550948539</v>
      </c>
      <c r="X634">
        <v>0.21703684623894201</v>
      </c>
      <c r="Y634">
        <v>0.196753000388358</v>
      </c>
      <c r="Z634">
        <v>8.301342545150682E-2</v>
      </c>
      <c r="AA634">
        <v>0.1001588732654337</v>
      </c>
      <c r="AB634">
        <v>61.815118552172699</v>
      </c>
      <c r="AC634">
        <v>-0.41339489597798412</v>
      </c>
      <c r="AD634">
        <v>1.964984023492037</v>
      </c>
      <c r="AE634">
        <v>0.63043174221692622</v>
      </c>
      <c r="AF634">
        <v>0.61014789636634215</v>
      </c>
      <c r="AG634">
        <v>0.67502388274416691</v>
      </c>
      <c r="AH634">
        <v>2.9706821033360309E-2</v>
      </c>
      <c r="AI634">
        <v>116.1558833326107</v>
      </c>
      <c r="AJ634">
        <v>7.666023677100978</v>
      </c>
      <c r="AK634">
        <v>87.417885512721597</v>
      </c>
      <c r="AL634">
        <v>253.3837532748305</v>
      </c>
      <c r="AM634">
        <v>142.14248366441149</v>
      </c>
      <c r="AN634">
        <v>224.45064321858561</v>
      </c>
      <c r="AO634">
        <v>82.123220609434853</v>
      </c>
      <c r="AP634">
        <v>170.7354063901569</v>
      </c>
      <c r="AQ634">
        <v>16.995247411916161</v>
      </c>
      <c r="AR634">
        <v>4.1590057247512897</v>
      </c>
      <c r="AS634">
        <v>10.81374955114107</v>
      </c>
      <c r="AT634">
        <v>-7.2420585909715367</v>
      </c>
      <c r="AU634">
        <v>-3.1108714996112541</v>
      </c>
      <c r="AV634">
        <v>-4.1311870913602817</v>
      </c>
      <c r="AW634">
        <v>0.97555702837854941</v>
      </c>
      <c r="AX634">
        <v>0.53890000000000005</v>
      </c>
      <c r="AY634">
        <v>1.6798999999999999</v>
      </c>
      <c r="AZ634">
        <v>1.141</v>
      </c>
      <c r="BA634">
        <v>1.5105</v>
      </c>
      <c r="BB634">
        <v>0.9551590472714826</v>
      </c>
      <c r="BC634">
        <v>0.91849999999999998</v>
      </c>
      <c r="BD634">
        <v>0.96630000000000005</v>
      </c>
      <c r="BE634">
        <v>4.7800000000000058E-2</v>
      </c>
      <c r="BF634">
        <v>0.92500000000000004</v>
      </c>
      <c r="BG634">
        <v>14.139493192271241</v>
      </c>
      <c r="BH634">
        <v>12.344799999999999</v>
      </c>
      <c r="BI634">
        <v>19.065200000000001</v>
      </c>
      <c r="BJ634">
        <v>6.7204000000000006</v>
      </c>
      <c r="BK634">
        <v>18.495999999999999</v>
      </c>
      <c r="BL634">
        <v>3.5781761218217039</v>
      </c>
      <c r="BM634">
        <v>3.0804</v>
      </c>
      <c r="BN634">
        <v>6.5839999999999996</v>
      </c>
      <c r="BO634">
        <v>3.5036</v>
      </c>
      <c r="BP634">
        <v>6.0820999999999996</v>
      </c>
      <c r="BQ634">
        <v>2.5422373733988382</v>
      </c>
      <c r="BR634">
        <v>1.9621</v>
      </c>
      <c r="BS634">
        <v>4.4953000000000003</v>
      </c>
      <c r="BT634">
        <v>2.5331999999999999</v>
      </c>
      <c r="BU634">
        <v>4.4953000000000003</v>
      </c>
      <c r="BV634">
        <v>-5.2753475698220573E-2</v>
      </c>
      <c r="BW634">
        <v>-0.4199</v>
      </c>
      <c r="BX634">
        <v>1.8453999999999999</v>
      </c>
      <c r="BY634">
        <v>2.2652999999999999</v>
      </c>
      <c r="BZ634">
        <v>-0.4199</v>
      </c>
      <c r="CA634">
        <v>-2.4894314484850648</v>
      </c>
      <c r="CB634">
        <v>-5.2953000000000001</v>
      </c>
      <c r="CC634">
        <v>-2.2810999999999999</v>
      </c>
      <c r="CD634">
        <v>3.0142000000000002</v>
      </c>
      <c r="CE634">
        <v>-4.0754000000000001</v>
      </c>
      <c r="CF634">
        <v>53.715236828428679</v>
      </c>
      <c r="CG634">
        <v>46</v>
      </c>
      <c r="CH634">
        <v>65.7</v>
      </c>
      <c r="CI634">
        <v>19.7</v>
      </c>
      <c r="CJ634">
        <v>46</v>
      </c>
      <c r="CK634">
        <v>17.432945641500201</v>
      </c>
      <c r="CL634">
        <v>14</v>
      </c>
      <c r="CM634">
        <v>25.3</v>
      </c>
      <c r="CN634">
        <v>11.3</v>
      </c>
      <c r="CO634">
        <v>14.4</v>
      </c>
      <c r="CP634">
        <v>38.803156053401032</v>
      </c>
      <c r="CQ634">
        <v>29.1</v>
      </c>
      <c r="CR634">
        <v>46.4</v>
      </c>
      <c r="CS634">
        <v>17.3</v>
      </c>
      <c r="CT634">
        <v>42</v>
      </c>
      <c r="CU634">
        <v>10.293578914717671</v>
      </c>
      <c r="CV634">
        <v>9.3000000000000007</v>
      </c>
      <c r="CW634">
        <v>12.4</v>
      </c>
      <c r="CX634">
        <v>3.1</v>
      </c>
      <c r="CY634">
        <v>9.3000000000000007</v>
      </c>
      <c r="CZ634">
        <v>38.383868787216173</v>
      </c>
      <c r="DA634">
        <v>25.2</v>
      </c>
      <c r="DB634">
        <v>55.9</v>
      </c>
      <c r="DC634">
        <v>30.7</v>
      </c>
      <c r="DD634">
        <v>34.9</v>
      </c>
      <c r="DE634">
        <v>6.276338400095967</v>
      </c>
      <c r="DF634">
        <v>4.2</v>
      </c>
      <c r="DG634">
        <v>14</v>
      </c>
      <c r="DH634">
        <v>9.8000000000000007</v>
      </c>
      <c r="DI634">
        <v>5.0999999999999996</v>
      </c>
      <c r="DJ634">
        <v>0.31498329882269732</v>
      </c>
      <c r="DK634">
        <v>0.25799214806505888</v>
      </c>
      <c r="DL634">
        <v>0.41477272727272729</v>
      </c>
      <c r="DM634">
        <v>0.1567805792076685</v>
      </c>
      <c r="DN634">
        <v>0.25799214806505888</v>
      </c>
      <c r="DO634">
        <v>3.7118779141784271</v>
      </c>
      <c r="DP634">
        <v>3.1646040000000002</v>
      </c>
      <c r="DQ634">
        <v>4.0360959999999997</v>
      </c>
      <c r="DR634">
        <v>0.87149199999999949</v>
      </c>
      <c r="DS634">
        <v>3.5580120000000002</v>
      </c>
      <c r="DT634">
        <v>5.6357970696916508</v>
      </c>
      <c r="DU634">
        <v>5.4790000000000001</v>
      </c>
      <c r="DV634">
        <v>5.8304609999999997</v>
      </c>
      <c r="DW634">
        <v>0.35146099999999958</v>
      </c>
      <c r="DX634">
        <v>5.6500399999999997</v>
      </c>
      <c r="DY634">
        <v>3.7742343471239059</v>
      </c>
      <c r="DZ634">
        <v>3.1646040000000002</v>
      </c>
      <c r="EA634">
        <v>4.0870509999999998</v>
      </c>
      <c r="EB634">
        <v>0.92244699999999957</v>
      </c>
      <c r="EC634">
        <v>3.5580120000000002</v>
      </c>
      <c r="ED634">
        <v>5.7605228444025869</v>
      </c>
      <c r="EE634">
        <v>5.4980539999999998</v>
      </c>
      <c r="EF634">
        <v>5.8339030000000003</v>
      </c>
      <c r="EG634">
        <v>0.33584900000000051</v>
      </c>
      <c r="EH634">
        <v>5.7881090000000004</v>
      </c>
      <c r="EI634">
        <v>7.5726505960328732</v>
      </c>
      <c r="EJ634">
        <v>5.9647819999999996</v>
      </c>
      <c r="EK634">
        <v>7.9675010000000004</v>
      </c>
      <c r="EL634">
        <v>2.0027190000000008</v>
      </c>
      <c r="EM634">
        <v>7.8153589999999999</v>
      </c>
      <c r="EN634">
        <v>18.832031541929091</v>
      </c>
      <c r="EO634">
        <v>14.485279999999999</v>
      </c>
      <c r="EP634">
        <v>22.68655</v>
      </c>
      <c r="EQ634">
        <v>8.2012700000000009</v>
      </c>
      <c r="ER634">
        <v>15.10942</v>
      </c>
      <c r="ES634">
        <v>8.8530450734439814</v>
      </c>
      <c r="ET634">
        <v>7.1367099999999999</v>
      </c>
      <c r="EU634">
        <v>11.212440000000001</v>
      </c>
      <c r="EV634">
        <v>4.075730000000001</v>
      </c>
      <c r="EW634">
        <v>7.9344299999999999</v>
      </c>
      <c r="EX634">
        <v>9.9789864684851111</v>
      </c>
      <c r="EY634">
        <v>5.1124900000000002</v>
      </c>
      <c r="EZ634">
        <v>13.74399</v>
      </c>
      <c r="FA634">
        <v>8.6314999999999991</v>
      </c>
      <c r="FB634">
        <v>7.1749900000000002</v>
      </c>
      <c r="FC634">
        <v>0.60111922971606147</v>
      </c>
      <c r="FD634">
        <v>0.4623707397916515</v>
      </c>
      <c r="FE634">
        <v>0.72415561914027837</v>
      </c>
      <c r="FF634">
        <v>0.26178487934862688</v>
      </c>
      <c r="FG634">
        <v>0.48229331453881291</v>
      </c>
      <c r="FH634">
        <v>1.1420990537470159</v>
      </c>
      <c r="FI634">
        <v>0.5290181920528636</v>
      </c>
      <c r="FJ634">
        <v>1.5701969220354339</v>
      </c>
      <c r="FK634">
        <v>1.041178729982571</v>
      </c>
      <c r="FL634">
        <v>0.90428550002961783</v>
      </c>
      <c r="FM634">
        <v>31.55712169179624</v>
      </c>
      <c r="FN634">
        <v>29.65</v>
      </c>
      <c r="FO634">
        <v>32.93</v>
      </c>
      <c r="FP634">
        <v>3.2800000000000011</v>
      </c>
      <c r="FQ634">
        <v>30.6</v>
      </c>
      <c r="FR634">
        <v>265.40222565891457</v>
      </c>
      <c r="FS634">
        <v>251.38687999999999</v>
      </c>
      <c r="FT634">
        <v>267.33285000000001</v>
      </c>
      <c r="FU634">
        <v>15.94597000000002</v>
      </c>
      <c r="FV634">
        <v>258.48951</v>
      </c>
      <c r="FW634">
        <v>0.77586938314573506</v>
      </c>
      <c r="FX634">
        <v>0.77061299999999999</v>
      </c>
      <c r="FY634">
        <v>0.81529700000000005</v>
      </c>
      <c r="FZ634">
        <v>4.4684000000000057E-2</v>
      </c>
      <c r="GA634">
        <v>0.79453200000000002</v>
      </c>
      <c r="GB634">
        <v>17</v>
      </c>
      <c r="GC634">
        <v>398</v>
      </c>
    </row>
    <row r="635" spans="1:185" x14ac:dyDescent="0.3">
      <c r="A635" s="36" t="s">
        <v>2662</v>
      </c>
      <c r="B635">
        <v>-6.0037280178691699E-2</v>
      </c>
      <c r="C635">
        <v>1.800592886470799</v>
      </c>
      <c r="D635">
        <v>1.9053413888758719</v>
      </c>
      <c r="E635">
        <v>-0.8368368789350451</v>
      </c>
      <c r="F635">
        <v>-0.71716656020876579</v>
      </c>
      <c r="G635">
        <v>1.5540580415351131</v>
      </c>
      <c r="H635">
        <v>-54.153580231199477</v>
      </c>
      <c r="I635">
        <v>0.35913859449708652</v>
      </c>
      <c r="J635">
        <v>0.31213099467284061</v>
      </c>
      <c r="K635">
        <v>0.39045438601061488</v>
      </c>
      <c r="L635">
        <v>0.2350515795186304</v>
      </c>
      <c r="M635">
        <v>0.1689946192583926</v>
      </c>
      <c r="N635">
        <v>0.23966467883447751</v>
      </c>
      <c r="O635">
        <v>-0.2074953561146986</v>
      </c>
      <c r="P635">
        <v>3.2169322719778931E-2</v>
      </c>
      <c r="Q635">
        <v>-8.7658119288225117E-2</v>
      </c>
      <c r="R635">
        <v>1.6045981931301481E-2</v>
      </c>
      <c r="S635">
        <v>1.3185461926568021</v>
      </c>
      <c r="T635">
        <v>-0.64185696391783231</v>
      </c>
      <c r="U635">
        <v>-0.60950803202363946</v>
      </c>
      <c r="V635">
        <v>1.9652549790312299</v>
      </c>
      <c r="W635">
        <v>1.9594614673544479</v>
      </c>
      <c r="X635">
        <v>0.22622428776895279</v>
      </c>
      <c r="Y635">
        <v>0.20769532477438021</v>
      </c>
      <c r="Z635">
        <v>8.5789631686021328E-2</v>
      </c>
      <c r="AA635">
        <v>9.2068496447896539E-2</v>
      </c>
      <c r="AB635">
        <v>55.369906425518337</v>
      </c>
      <c r="AC635">
        <v>-0.37838702858300249</v>
      </c>
      <c r="AD635">
        <v>1.9436761232826461</v>
      </c>
      <c r="AE635">
        <v>0.60461131635195531</v>
      </c>
      <c r="AF635">
        <v>0.58608235335738279</v>
      </c>
      <c r="AG635">
        <v>1.0589856393299639</v>
      </c>
      <c r="AH635">
        <v>1.6460643380600701E-2</v>
      </c>
      <c r="AI635">
        <v>159.5039712250624</v>
      </c>
      <c r="AJ635">
        <v>103.6332696568149</v>
      </c>
      <c r="AK635">
        <v>117.5349777545118</v>
      </c>
      <c r="AL635">
        <v>257.34369853082939</v>
      </c>
      <c r="AM635">
        <v>224.07986813285009</v>
      </c>
      <c r="AN635">
        <v>314.5470043816897</v>
      </c>
      <c r="AO635">
        <v>95.733268556925282</v>
      </c>
      <c r="AP635">
        <v>259.09275023527022</v>
      </c>
      <c r="AQ635">
        <v>18.799124567230781</v>
      </c>
      <c r="AR635">
        <v>4.0625758519374449</v>
      </c>
      <c r="AS635">
        <v>12.12859768136283</v>
      </c>
      <c r="AT635">
        <v>-11.40614774189102</v>
      </c>
      <c r="AU635">
        <v>-8.1254180888089369</v>
      </c>
      <c r="AV635">
        <v>-3.2807296530820831</v>
      </c>
      <c r="AW635">
        <v>1.1706401457724249</v>
      </c>
      <c r="AX635">
        <v>0.89390000000000003</v>
      </c>
      <c r="AY635">
        <v>1.2751999999999999</v>
      </c>
      <c r="AZ635">
        <v>0.38129999999999992</v>
      </c>
      <c r="BA635">
        <v>1.2751999999999999</v>
      </c>
      <c r="BB635">
        <v>0.91250230646932384</v>
      </c>
      <c r="BC635">
        <v>0.90800000000000003</v>
      </c>
      <c r="BD635">
        <v>0.9204</v>
      </c>
      <c r="BE635">
        <v>1.239999999999997E-2</v>
      </c>
      <c r="BF635">
        <v>0.90800000000000003</v>
      </c>
      <c r="BG635">
        <v>19.434582035540242</v>
      </c>
      <c r="BH635">
        <v>19.11</v>
      </c>
      <c r="BI635">
        <v>21.247</v>
      </c>
      <c r="BJ635">
        <v>2.137</v>
      </c>
      <c r="BK635">
        <v>21.247</v>
      </c>
      <c r="BL635">
        <v>3.419296343348023</v>
      </c>
      <c r="BM635">
        <v>2.2736000000000001</v>
      </c>
      <c r="BN635">
        <v>3.5173999999999999</v>
      </c>
      <c r="BO635">
        <v>1.2438</v>
      </c>
      <c r="BP635">
        <v>3.2050000000000001</v>
      </c>
      <c r="BQ635">
        <v>1.576482578190938</v>
      </c>
      <c r="BR635">
        <v>0.93969999999999998</v>
      </c>
      <c r="BS635">
        <v>1.6873</v>
      </c>
      <c r="BT635">
        <v>0.74760000000000004</v>
      </c>
      <c r="BU635">
        <v>1.3247</v>
      </c>
      <c r="BV635">
        <v>1.204718813204094</v>
      </c>
      <c r="BW635">
        <v>0.76480000000000004</v>
      </c>
      <c r="BX635">
        <v>1.34</v>
      </c>
      <c r="BY635">
        <v>0.57520000000000004</v>
      </c>
      <c r="BZ635">
        <v>1.2921</v>
      </c>
      <c r="CA635">
        <v>-2.781231694578524</v>
      </c>
      <c r="CB635">
        <v>-2.8563000000000001</v>
      </c>
      <c r="CC635">
        <v>-1.8563000000000001</v>
      </c>
      <c r="CD635">
        <v>1</v>
      </c>
      <c r="CE635">
        <v>-2.6168</v>
      </c>
      <c r="CF635">
        <v>55.454254146419593</v>
      </c>
      <c r="CG635">
        <v>53.3</v>
      </c>
      <c r="CH635">
        <v>62.5</v>
      </c>
      <c r="CI635">
        <v>9.2000000000000028</v>
      </c>
      <c r="CJ635">
        <v>53.3</v>
      </c>
      <c r="CK635">
        <v>16.8430192900069</v>
      </c>
      <c r="CL635">
        <v>14.9</v>
      </c>
      <c r="CM635">
        <v>17.399999999999999</v>
      </c>
      <c r="CN635">
        <v>2.4999999999999978</v>
      </c>
      <c r="CO635">
        <v>14.9</v>
      </c>
      <c r="CP635">
        <v>55.344352288809723</v>
      </c>
      <c r="CQ635">
        <v>52.1</v>
      </c>
      <c r="CR635">
        <v>65.2</v>
      </c>
      <c r="CS635">
        <v>13.1</v>
      </c>
      <c r="CT635">
        <v>65.2</v>
      </c>
      <c r="CU635">
        <v>11.15344598016782</v>
      </c>
      <c r="CV635">
        <v>10.9</v>
      </c>
      <c r="CW635">
        <v>13.6</v>
      </c>
      <c r="CX635">
        <v>2.6999999999999988</v>
      </c>
      <c r="CY635">
        <v>12.1</v>
      </c>
      <c r="CZ635">
        <v>34.288242451993483</v>
      </c>
      <c r="DA635">
        <v>22.8</v>
      </c>
      <c r="DB635">
        <v>36.4</v>
      </c>
      <c r="DC635">
        <v>13.6</v>
      </c>
      <c r="DD635">
        <v>22.8</v>
      </c>
      <c r="DE635">
        <v>5.5682807902305722</v>
      </c>
      <c r="DF635">
        <v>1.9</v>
      </c>
      <c r="DG635">
        <v>6.2</v>
      </c>
      <c r="DH635">
        <v>4.3000000000000007</v>
      </c>
      <c r="DI635">
        <v>1.9</v>
      </c>
      <c r="DJ635">
        <v>0.2141034311882539</v>
      </c>
      <c r="DK635">
        <v>0.2033574971384968</v>
      </c>
      <c r="DL635">
        <v>0.24791749305831021</v>
      </c>
      <c r="DM635">
        <v>4.4559995919813411E-2</v>
      </c>
      <c r="DN635">
        <v>0.2033574971384968</v>
      </c>
      <c r="DO635">
        <v>3.9166828034603109</v>
      </c>
      <c r="DP635">
        <v>3.8418939999999999</v>
      </c>
      <c r="DQ635">
        <v>4.4606870000000001</v>
      </c>
      <c r="DR635">
        <v>0.61879300000000015</v>
      </c>
      <c r="DS635">
        <v>4.4606870000000001</v>
      </c>
      <c r="DT635">
        <v>6.0711312280642682</v>
      </c>
      <c r="DU635">
        <v>5.9202940000000002</v>
      </c>
      <c r="DV635">
        <v>6.0913519999999997</v>
      </c>
      <c r="DW635">
        <v>0.17105799999999949</v>
      </c>
      <c r="DX635">
        <v>6.0913519999999997</v>
      </c>
      <c r="DY635">
        <v>4.0511727154189723</v>
      </c>
      <c r="DZ635">
        <v>3.9485960000000002</v>
      </c>
      <c r="EA635">
        <v>4.4606870000000001</v>
      </c>
      <c r="EB635">
        <v>0.51209099999999985</v>
      </c>
      <c r="EC635">
        <v>4.4606870000000001</v>
      </c>
      <c r="ED635">
        <v>6.4456646841765126</v>
      </c>
      <c r="EE635">
        <v>6.2191359999999998</v>
      </c>
      <c r="EF635">
        <v>6.5006069999999996</v>
      </c>
      <c r="EG635">
        <v>0.2814709999999998</v>
      </c>
      <c r="EH635">
        <v>6.5006069999999996</v>
      </c>
      <c r="EI635">
        <v>7.2562661163909521</v>
      </c>
      <c r="EJ635">
        <v>6.6766589999999999</v>
      </c>
      <c r="EK635">
        <v>7.5530400000000002</v>
      </c>
      <c r="EL635">
        <v>0.8763810000000003</v>
      </c>
      <c r="EM635">
        <v>6.6766589999999999</v>
      </c>
      <c r="EN635">
        <v>24.767852614360152</v>
      </c>
      <c r="EO635">
        <v>15.733930000000001</v>
      </c>
      <c r="EP635">
        <v>29.802849999999999</v>
      </c>
      <c r="EQ635">
        <v>14.06892</v>
      </c>
      <c r="ER635">
        <v>29.802849999999999</v>
      </c>
      <c r="ES635">
        <v>11.19704825318323</v>
      </c>
      <c r="ET635">
        <v>8.9530600000000007</v>
      </c>
      <c r="EU635">
        <v>14.10089</v>
      </c>
      <c r="EV635">
        <v>5.147829999999999</v>
      </c>
      <c r="EW635">
        <v>8.9530600000000007</v>
      </c>
      <c r="EX635">
        <v>13.57080436117692</v>
      </c>
      <c r="EY635">
        <v>1.63304</v>
      </c>
      <c r="EZ635">
        <v>20.849789999999999</v>
      </c>
      <c r="FA635">
        <v>19.216750000000001</v>
      </c>
      <c r="FB635">
        <v>20.849789999999999</v>
      </c>
      <c r="FC635">
        <v>0.53872987096029368</v>
      </c>
      <c r="FD635">
        <v>0.34223144858685889</v>
      </c>
      <c r="FE635">
        <v>0.64824697500985873</v>
      </c>
      <c r="FF635">
        <v>0.30601552642299978</v>
      </c>
      <c r="FG635">
        <v>0.64824697500985873</v>
      </c>
      <c r="FH635">
        <v>1.2252822202962861</v>
      </c>
      <c r="FI635">
        <v>0.1158111296521</v>
      </c>
      <c r="FJ635">
        <v>2.328789263112276</v>
      </c>
      <c r="FK635">
        <v>2.2129781334601759</v>
      </c>
      <c r="FL635">
        <v>2.328789263112276</v>
      </c>
      <c r="FM635">
        <v>36.179387074506351</v>
      </c>
      <c r="FN635">
        <v>34.159999999999997</v>
      </c>
      <c r="FO635">
        <v>40.020000000000003</v>
      </c>
      <c r="FP635">
        <v>5.8600000000000074</v>
      </c>
      <c r="FQ635">
        <v>34.24</v>
      </c>
      <c r="FR635">
        <v>331.90299853799979</v>
      </c>
      <c r="FS635">
        <v>326.31835000000001</v>
      </c>
      <c r="FT635">
        <v>339.54367000000002</v>
      </c>
      <c r="FU635">
        <v>13.225320000000011</v>
      </c>
      <c r="FV635">
        <v>337.44592</v>
      </c>
      <c r="FW635">
        <v>0.78625439342390924</v>
      </c>
      <c r="FX635">
        <v>0.77027100000000004</v>
      </c>
      <c r="FY635">
        <v>0.79800000000000004</v>
      </c>
      <c r="FZ635">
        <v>2.7729E-2</v>
      </c>
      <c r="GA635">
        <v>0.77540799999999999</v>
      </c>
      <c r="GB635">
        <v>7</v>
      </c>
      <c r="GC635">
        <v>20</v>
      </c>
    </row>
    <row r="636" spans="1:185" x14ac:dyDescent="0.3">
      <c r="A636" s="36" t="s">
        <v>2665</v>
      </c>
      <c r="B636">
        <v>-3.9605768494402303E-2</v>
      </c>
      <c r="C636">
        <v>1.8688306984598839</v>
      </c>
      <c r="D636">
        <v>2.0497450585128929</v>
      </c>
      <c r="E636">
        <v>-0.8854377931445172</v>
      </c>
      <c r="F636">
        <v>-0.78709533230778184</v>
      </c>
      <c r="G636">
        <v>1.6725057687520519</v>
      </c>
      <c r="H636">
        <v>-54.101616317811377</v>
      </c>
      <c r="I636">
        <v>0.61789674493617763</v>
      </c>
      <c r="J636">
        <v>0.53220425590405829</v>
      </c>
      <c r="K636">
        <v>0.39712297190734552</v>
      </c>
      <c r="L636">
        <v>0.28219694874412288</v>
      </c>
      <c r="M636">
        <v>0.28372917200153641</v>
      </c>
      <c r="N636">
        <v>0.27869053887823753</v>
      </c>
      <c r="O636">
        <v>-0.25711148460097349</v>
      </c>
      <c r="P636">
        <v>2.1579054277263851E-2</v>
      </c>
      <c r="Q636">
        <v>-0.117768402491167</v>
      </c>
      <c r="R636">
        <v>2.488362104453859E-2</v>
      </c>
      <c r="S636">
        <v>1.5278352139904099</v>
      </c>
      <c r="T636">
        <v>-0.74448468236247689</v>
      </c>
      <c r="U636">
        <v>-0.70444417826240291</v>
      </c>
      <c r="V636">
        <v>1.970995891576047</v>
      </c>
      <c r="W636">
        <v>1.9620708936364351</v>
      </c>
      <c r="X636">
        <v>0.2421811212331148</v>
      </c>
      <c r="Y636">
        <v>0.20958745657349709</v>
      </c>
      <c r="Z636">
        <v>7.6420157203552025E-2</v>
      </c>
      <c r="AA636">
        <v>9.1491068914494142E-2</v>
      </c>
      <c r="AB636">
        <v>64.665039263624536</v>
      </c>
      <c r="AC636">
        <v>-0.42496729997504079</v>
      </c>
      <c r="AD636">
        <v>1.964769404361342</v>
      </c>
      <c r="AE636">
        <v>0.66714842120815565</v>
      </c>
      <c r="AF636">
        <v>0.61494599391204852</v>
      </c>
      <c r="AG636">
        <v>0.67617557336620648</v>
      </c>
      <c r="AH636">
        <v>2.4760988709357761E-2</v>
      </c>
      <c r="AI636">
        <v>125.4513927547402</v>
      </c>
      <c r="AJ636">
        <v>25.332752021122101</v>
      </c>
      <c r="AK636">
        <v>73.133621644631674</v>
      </c>
      <c r="AL636">
        <v>277.88777346923348</v>
      </c>
      <c r="AM636">
        <v>120.4800383083067</v>
      </c>
      <c r="AN636">
        <v>203.38723724990649</v>
      </c>
      <c r="AO636">
        <v>100.3371255799164</v>
      </c>
      <c r="AP636">
        <v>152.4402812784229</v>
      </c>
      <c r="AQ636">
        <v>17.513531300453039</v>
      </c>
      <c r="AR636">
        <v>4.510331771358512</v>
      </c>
      <c r="AS636">
        <v>10.910740562636921</v>
      </c>
      <c r="AT636">
        <v>-3.8991070128417982</v>
      </c>
      <c r="AU636">
        <v>0.61730583652998894</v>
      </c>
      <c r="AV636">
        <v>-4.5164128493717861</v>
      </c>
      <c r="AW636">
        <v>1.723273512514031</v>
      </c>
      <c r="AX636">
        <v>0.72760000000000002</v>
      </c>
      <c r="AY636">
        <v>2.956</v>
      </c>
      <c r="AZ636">
        <v>2.2284000000000002</v>
      </c>
      <c r="BA636">
        <v>2.1673</v>
      </c>
      <c r="BB636">
        <v>0.9496787997797409</v>
      </c>
      <c r="BC636">
        <v>0.92490000000000006</v>
      </c>
      <c r="BD636">
        <v>0.96099999999999997</v>
      </c>
      <c r="BE636">
        <v>3.609999999999991E-2</v>
      </c>
      <c r="BF636">
        <v>0.94520000000000004</v>
      </c>
      <c r="BG636">
        <v>15.161657452846679</v>
      </c>
      <c r="BH636">
        <v>13.1646</v>
      </c>
      <c r="BI636">
        <v>18.851800000000001</v>
      </c>
      <c r="BJ636">
        <v>5.6872000000000007</v>
      </c>
      <c r="BK636">
        <v>15.9453</v>
      </c>
      <c r="BL636">
        <v>5.9535276078230526</v>
      </c>
      <c r="BM636">
        <v>5.2949000000000002</v>
      </c>
      <c r="BN636">
        <v>7.5888</v>
      </c>
      <c r="BO636">
        <v>2.2938999999999998</v>
      </c>
      <c r="BP636">
        <v>5.6711</v>
      </c>
      <c r="BQ636">
        <v>3.5261414380438119</v>
      </c>
      <c r="BR636">
        <v>2.5808</v>
      </c>
      <c r="BS636">
        <v>5.8920000000000003</v>
      </c>
      <c r="BT636">
        <v>3.3111999999999999</v>
      </c>
      <c r="BU636">
        <v>3.1297000000000001</v>
      </c>
      <c r="BV636">
        <v>1.0801827141088489</v>
      </c>
      <c r="BW636">
        <v>-1.5539000000000001</v>
      </c>
      <c r="BX636">
        <v>1.7134</v>
      </c>
      <c r="BY636">
        <v>3.2673000000000001</v>
      </c>
      <c r="BZ636">
        <v>1.3906000000000001</v>
      </c>
      <c r="CA636">
        <v>-4.6063284640914004</v>
      </c>
      <c r="CB636">
        <v>-5.4557000000000002</v>
      </c>
      <c r="CC636">
        <v>-4.2942</v>
      </c>
      <c r="CD636">
        <v>1.1615</v>
      </c>
      <c r="CE636">
        <v>-4.5202999999999998</v>
      </c>
      <c r="CF636">
        <v>50.94695597148354</v>
      </c>
      <c r="CG636">
        <v>42.4</v>
      </c>
      <c r="CH636">
        <v>62.2</v>
      </c>
      <c r="CI636">
        <v>19.8</v>
      </c>
      <c r="CJ636">
        <v>42.4</v>
      </c>
      <c r="CK636">
        <v>19.74878406489303</v>
      </c>
      <c r="CL636">
        <v>13.1</v>
      </c>
      <c r="CM636">
        <v>24.3</v>
      </c>
      <c r="CN636">
        <v>11.2</v>
      </c>
      <c r="CO636">
        <v>13.1</v>
      </c>
      <c r="CP636">
        <v>24.49220398896793</v>
      </c>
      <c r="CQ636">
        <v>18.600000000000001</v>
      </c>
      <c r="CR636">
        <v>32.9</v>
      </c>
      <c r="CS636">
        <v>14.3</v>
      </c>
      <c r="CT636">
        <v>27.7</v>
      </c>
      <c r="CU636">
        <v>9.0897244131510124</v>
      </c>
      <c r="CV636">
        <v>9</v>
      </c>
      <c r="CW636">
        <v>9.4</v>
      </c>
      <c r="CX636">
        <v>0.40000000000000041</v>
      </c>
      <c r="CY636">
        <v>9</v>
      </c>
      <c r="CZ636">
        <v>69.074960554042889</v>
      </c>
      <c r="DA636">
        <v>42.4</v>
      </c>
      <c r="DB636">
        <v>87.5</v>
      </c>
      <c r="DC636">
        <v>45.1</v>
      </c>
      <c r="DD636">
        <v>65.3</v>
      </c>
      <c r="DE636">
        <v>9.7428421380917669</v>
      </c>
      <c r="DF636">
        <v>3.1</v>
      </c>
      <c r="DG636">
        <v>13.7</v>
      </c>
      <c r="DH636">
        <v>10.6</v>
      </c>
      <c r="DI636">
        <v>3.1</v>
      </c>
      <c r="DJ636">
        <v>0.3359504563901094</v>
      </c>
      <c r="DK636">
        <v>0.26433915211970072</v>
      </c>
      <c r="DL636">
        <v>0.43926553672316382</v>
      </c>
      <c r="DM636">
        <v>0.1749263846034631</v>
      </c>
      <c r="DN636">
        <v>0.26433915211970072</v>
      </c>
      <c r="DO636">
        <v>2.7595200095591759</v>
      </c>
      <c r="DP636">
        <v>2.2781639999999999</v>
      </c>
      <c r="DQ636">
        <v>3.3616160000000002</v>
      </c>
      <c r="DR636">
        <v>1.0834520000000001</v>
      </c>
      <c r="DS636">
        <v>2.8384360000000002</v>
      </c>
      <c r="DT636">
        <v>5.756258576321212</v>
      </c>
      <c r="DU636">
        <v>4.8231529999999996</v>
      </c>
      <c r="DV636">
        <v>6.0300580000000004</v>
      </c>
      <c r="DW636">
        <v>1.206905000000001</v>
      </c>
      <c r="DX636">
        <v>5.7244159999999997</v>
      </c>
      <c r="DY636">
        <v>2.8555370513717819</v>
      </c>
      <c r="DZ636">
        <v>2.2781639999999999</v>
      </c>
      <c r="EA636">
        <v>3.4719500000000001</v>
      </c>
      <c r="EB636">
        <v>1.193786</v>
      </c>
      <c r="EC636">
        <v>2.9121410000000001</v>
      </c>
      <c r="ED636">
        <v>6.1264541144440754</v>
      </c>
      <c r="EE636">
        <v>5.477849</v>
      </c>
      <c r="EF636">
        <v>6.4195650000000004</v>
      </c>
      <c r="EG636">
        <v>0.94171600000000044</v>
      </c>
      <c r="EH636">
        <v>5.8564590000000001</v>
      </c>
      <c r="EI636">
        <v>7.0667262005750056</v>
      </c>
      <c r="EJ636">
        <v>5.6880569999999997</v>
      </c>
      <c r="EK636">
        <v>8.3676349999999999</v>
      </c>
      <c r="EL636">
        <v>2.6795779999999998</v>
      </c>
      <c r="EM636">
        <v>7.8865530000000001</v>
      </c>
      <c r="EN636">
        <v>17.56590763008133</v>
      </c>
      <c r="EO636">
        <v>14.92362</v>
      </c>
      <c r="EP636">
        <v>19.772570000000002</v>
      </c>
      <c r="EQ636">
        <v>4.8489500000000021</v>
      </c>
      <c r="ER636">
        <v>16.553879999999999</v>
      </c>
      <c r="ES636">
        <v>8.158194166069352</v>
      </c>
      <c r="ET636">
        <v>7.4052100000000003</v>
      </c>
      <c r="EU636">
        <v>9.4027999999999992</v>
      </c>
      <c r="EV636">
        <v>1.9975899999999991</v>
      </c>
      <c r="EW636">
        <v>7.4052100000000003</v>
      </c>
      <c r="EX636">
        <v>9.4077134640119766</v>
      </c>
      <c r="EY636">
        <v>7.4723600000000001</v>
      </c>
      <c r="EZ636">
        <v>12.11417</v>
      </c>
      <c r="FA636">
        <v>4.6418100000000004</v>
      </c>
      <c r="FB636">
        <v>9.1486699999999992</v>
      </c>
      <c r="FC636">
        <v>0.5934315982562941</v>
      </c>
      <c r="FD636">
        <v>0.50416681306029343</v>
      </c>
      <c r="FE636">
        <v>0.66797959227798398</v>
      </c>
      <c r="FF636">
        <v>0.16381277921769061</v>
      </c>
      <c r="FG636">
        <v>0.55924212244633209</v>
      </c>
      <c r="FH636">
        <v>1.1643027461643789</v>
      </c>
      <c r="FI636">
        <v>0.81675777428000174</v>
      </c>
      <c r="FJ636">
        <v>1.5818147393711479</v>
      </c>
      <c r="FK636">
        <v>0.76505696509114618</v>
      </c>
      <c r="FL636">
        <v>1.235436942368954</v>
      </c>
      <c r="FM636">
        <v>33.972659451215272</v>
      </c>
      <c r="FN636">
        <v>32.14</v>
      </c>
      <c r="FO636">
        <v>34.99</v>
      </c>
      <c r="FP636">
        <v>2.850000000000001</v>
      </c>
      <c r="FQ636">
        <v>32.93</v>
      </c>
      <c r="FR636">
        <v>236.5017889439965</v>
      </c>
      <c r="FS636">
        <v>231.44236000000001</v>
      </c>
      <c r="FT636">
        <v>240.56709000000001</v>
      </c>
      <c r="FU636">
        <v>9.1247299999999996</v>
      </c>
      <c r="FV636">
        <v>231.68289999999999</v>
      </c>
      <c r="FW636">
        <v>0.79550386041128873</v>
      </c>
      <c r="FX636">
        <v>0.78271900000000005</v>
      </c>
      <c r="FY636">
        <v>0.81070699999999996</v>
      </c>
      <c r="FZ636">
        <v>2.7987999999999898E-2</v>
      </c>
      <c r="GA636">
        <v>0.81010700000000002</v>
      </c>
      <c r="GB636">
        <v>8</v>
      </c>
      <c r="GC636">
        <v>22</v>
      </c>
    </row>
    <row r="637" spans="1:185" x14ac:dyDescent="0.3">
      <c r="A637" s="36" t="s">
        <v>2668</v>
      </c>
      <c r="B637">
        <v>-4.4861692854007422E-2</v>
      </c>
      <c r="C637">
        <v>1.822182189791473</v>
      </c>
      <c r="D637">
        <v>2.0020551859183429</v>
      </c>
      <c r="E637">
        <v>-0.96389686596231938</v>
      </c>
      <c r="F637">
        <v>-0.66136482445178313</v>
      </c>
      <c r="G637">
        <v>1.6252434510967979</v>
      </c>
      <c r="H637">
        <v>-54.123568246627102</v>
      </c>
      <c r="I637">
        <v>0.64350816134583066</v>
      </c>
      <c r="J637">
        <v>0.24929093110826411</v>
      </c>
      <c r="K637">
        <v>0.38471884617094287</v>
      </c>
      <c r="L637">
        <v>0.25062985405007338</v>
      </c>
      <c r="M637">
        <v>0.2325677974030938</v>
      </c>
      <c r="N637">
        <v>0.26473989363507822</v>
      </c>
      <c r="O637">
        <v>-0.2383783112855852</v>
      </c>
      <c r="P637">
        <v>2.6361582349492999E-2</v>
      </c>
      <c r="Q637">
        <v>-0.1060112925754513</v>
      </c>
      <c r="R637">
        <v>2.12246135374481E-2</v>
      </c>
      <c r="S637">
        <v>1.4295973230620671</v>
      </c>
      <c r="T637">
        <v>-0.70379522257744709</v>
      </c>
      <c r="U637">
        <v>-0.68928848551809585</v>
      </c>
      <c r="V637">
        <v>1.974712974301688</v>
      </c>
      <c r="W637">
        <v>1.973396829681737</v>
      </c>
      <c r="X637">
        <v>0.21852920629455669</v>
      </c>
      <c r="Y637">
        <v>0.19813957561760739</v>
      </c>
      <c r="Z637">
        <v>8.187146092999123E-2</v>
      </c>
      <c r="AA637">
        <v>9.3606465679126158E-2</v>
      </c>
      <c r="AB637">
        <v>61.775697143026058</v>
      </c>
      <c r="AC637">
        <v>-0.4135284901898475</v>
      </c>
      <c r="AD637">
        <v>1.9660981687125469</v>
      </c>
      <c r="AE637">
        <v>0.63205769648440424</v>
      </c>
      <c r="AF637">
        <v>0.61166806580745503</v>
      </c>
      <c r="AG637">
        <v>0.6709153756313897</v>
      </c>
      <c r="AH637">
        <v>2.886925665720531E-2</v>
      </c>
      <c r="AI637">
        <v>119.1856809082534</v>
      </c>
      <c r="AJ637">
        <v>8.0705626252482805</v>
      </c>
      <c r="AK637">
        <v>92.999888467889221</v>
      </c>
      <c r="AL637">
        <v>256.48650110782847</v>
      </c>
      <c r="AM637">
        <v>149.93584641349489</v>
      </c>
      <c r="AN637">
        <v>229.60151253461689</v>
      </c>
      <c r="AO637">
        <v>92.74675376234687</v>
      </c>
      <c r="AP637">
        <v>174.91435015622119</v>
      </c>
      <c r="AQ637">
        <v>17.322111706292009</v>
      </c>
      <c r="AR637">
        <v>4.0517260241452231</v>
      </c>
      <c r="AS637">
        <v>10.82040548973578</v>
      </c>
      <c r="AT637">
        <v>-8.3199835751524418</v>
      </c>
      <c r="AU637">
        <v>-4.2731793140120669</v>
      </c>
      <c r="AV637">
        <v>-4.0468042611403732</v>
      </c>
      <c r="AW637">
        <v>0.94296198294908717</v>
      </c>
      <c r="AX637">
        <v>0.55979999999999996</v>
      </c>
      <c r="AY637">
        <v>2.1789000000000001</v>
      </c>
      <c r="AZ637">
        <v>1.6191</v>
      </c>
      <c r="BA637">
        <v>1.3091999999999999</v>
      </c>
      <c r="BB637">
        <v>0.96007707759524852</v>
      </c>
      <c r="BC637">
        <v>0.92320000000000002</v>
      </c>
      <c r="BD637">
        <v>0.96209999999999996</v>
      </c>
      <c r="BE637">
        <v>3.8899999999999928E-2</v>
      </c>
      <c r="BF637">
        <v>0.9466</v>
      </c>
      <c r="BG637">
        <v>13.41146241930926</v>
      </c>
      <c r="BH637">
        <v>12.963800000000001</v>
      </c>
      <c r="BI637">
        <v>18.680800000000001</v>
      </c>
      <c r="BJ637">
        <v>5.7170000000000014</v>
      </c>
      <c r="BK637">
        <v>15.34</v>
      </c>
      <c r="BL637">
        <v>3.5124682433790819</v>
      </c>
      <c r="BM637">
        <v>3.2246999999999999</v>
      </c>
      <c r="BN637">
        <v>6.5629</v>
      </c>
      <c r="BO637">
        <v>3.3382000000000001</v>
      </c>
      <c r="BP637">
        <v>6.5629</v>
      </c>
      <c r="BQ637">
        <v>2.2958259347523531</v>
      </c>
      <c r="BR637">
        <v>1.7936000000000001</v>
      </c>
      <c r="BS637">
        <v>4.2256999999999998</v>
      </c>
      <c r="BT637">
        <v>2.4321000000000002</v>
      </c>
      <c r="BU637">
        <v>4.2256999999999998</v>
      </c>
      <c r="BV637">
        <v>0.30776677346228798</v>
      </c>
      <c r="BW637">
        <v>-0.20069999999999999</v>
      </c>
      <c r="BX637">
        <v>1.5178</v>
      </c>
      <c r="BY637">
        <v>1.7184999999999999</v>
      </c>
      <c r="BZ637">
        <v>0.74080000000000001</v>
      </c>
      <c r="CA637">
        <v>-2.6036498101955381</v>
      </c>
      <c r="CB637">
        <v>-4.9664999999999999</v>
      </c>
      <c r="CC637">
        <v>-2.4723000000000002</v>
      </c>
      <c r="CD637">
        <v>2.4942000000000002</v>
      </c>
      <c r="CE637">
        <v>-4.9664999999999999</v>
      </c>
      <c r="CF637">
        <v>54.687162378395719</v>
      </c>
      <c r="CG637">
        <v>46.7</v>
      </c>
      <c r="CH637">
        <v>60.1</v>
      </c>
      <c r="CI637">
        <v>13.4</v>
      </c>
      <c r="CJ637">
        <v>46.7</v>
      </c>
      <c r="CK637">
        <v>17.140086135653771</v>
      </c>
      <c r="CL637">
        <v>15</v>
      </c>
      <c r="CM637">
        <v>17.8</v>
      </c>
      <c r="CN637">
        <v>2.8000000000000012</v>
      </c>
      <c r="CO637">
        <v>15</v>
      </c>
      <c r="CP637">
        <v>30.43139123477</v>
      </c>
      <c r="CQ637">
        <v>24.7</v>
      </c>
      <c r="CR637">
        <v>42.1</v>
      </c>
      <c r="CS637">
        <v>17.399999999999999</v>
      </c>
      <c r="CT637">
        <v>42.1</v>
      </c>
      <c r="CU637">
        <v>10.44420929852828</v>
      </c>
      <c r="CV637">
        <v>9.3000000000000007</v>
      </c>
      <c r="CW637">
        <v>11.6</v>
      </c>
      <c r="CX637">
        <v>2.2999999999999989</v>
      </c>
      <c r="CY637">
        <v>10</v>
      </c>
      <c r="CZ637">
        <v>58.01608894886229</v>
      </c>
      <c r="DA637">
        <v>27.5</v>
      </c>
      <c r="DB637">
        <v>69.5</v>
      </c>
      <c r="DC637">
        <v>42</v>
      </c>
      <c r="DD637">
        <v>41.1</v>
      </c>
      <c r="DE637">
        <v>5.4781301764000983</v>
      </c>
      <c r="DF637">
        <v>4.4000000000000004</v>
      </c>
      <c r="DG637">
        <v>7</v>
      </c>
      <c r="DH637">
        <v>2.6</v>
      </c>
      <c r="DI637">
        <v>5</v>
      </c>
      <c r="DJ637">
        <v>0.31316206132891378</v>
      </c>
      <c r="DK637">
        <v>0.25575027382256299</v>
      </c>
      <c r="DL637">
        <v>0.35436320754716982</v>
      </c>
      <c r="DM637">
        <v>9.8612933724606833E-2</v>
      </c>
      <c r="DN637">
        <v>0.25575027382256299</v>
      </c>
      <c r="DO637">
        <v>3.4755129869303119</v>
      </c>
      <c r="DP637">
        <v>3.1592060000000002</v>
      </c>
      <c r="DQ637">
        <v>3.7197879999999999</v>
      </c>
      <c r="DR637">
        <v>0.56058199999999969</v>
      </c>
      <c r="DS637">
        <v>3.4800529999999998</v>
      </c>
      <c r="DT637">
        <v>5.8263164204505333</v>
      </c>
      <c r="DU637">
        <v>5.4728009999999996</v>
      </c>
      <c r="DV637">
        <v>6.0420910000000001</v>
      </c>
      <c r="DW637">
        <v>0.56929000000000052</v>
      </c>
      <c r="DX637">
        <v>5.7905420000000003</v>
      </c>
      <c r="DY637">
        <v>3.4909544394583061</v>
      </c>
      <c r="DZ637">
        <v>3.1592060000000002</v>
      </c>
      <c r="EA637">
        <v>3.8957139999999999</v>
      </c>
      <c r="EB637">
        <v>0.73650799999999972</v>
      </c>
      <c r="EC637">
        <v>3.6100180000000002</v>
      </c>
      <c r="ED637">
        <v>6.0889796517609422</v>
      </c>
      <c r="EE637">
        <v>5.7712649999999996</v>
      </c>
      <c r="EF637">
        <v>6.4401520000000003</v>
      </c>
      <c r="EG637">
        <v>0.66888700000000068</v>
      </c>
      <c r="EH637">
        <v>5.8696479999999998</v>
      </c>
      <c r="EI637">
        <v>7.4542686626208026</v>
      </c>
      <c r="EJ637">
        <v>7.0122540000000004</v>
      </c>
      <c r="EK637">
        <v>7.5557879999999997</v>
      </c>
      <c r="EL637">
        <v>0.5435339999999993</v>
      </c>
      <c r="EM637">
        <v>7.3527909999999999</v>
      </c>
      <c r="EN637">
        <v>20.014196481212139</v>
      </c>
      <c r="EO637">
        <v>18.412949999999999</v>
      </c>
      <c r="EP637">
        <v>22.046589999999998</v>
      </c>
      <c r="EQ637">
        <v>3.6336400000000002</v>
      </c>
      <c r="ER637">
        <v>18.891069999999999</v>
      </c>
      <c r="ES637">
        <v>7.9203116496011141</v>
      </c>
      <c r="ET637">
        <v>7.0078199999999997</v>
      </c>
      <c r="EU637">
        <v>10.49339</v>
      </c>
      <c r="EV637">
        <v>3.4855700000000001</v>
      </c>
      <c r="EW637">
        <v>7.0078199999999997</v>
      </c>
      <c r="EX637">
        <v>12.093884831611019</v>
      </c>
      <c r="EY637">
        <v>10.42436</v>
      </c>
      <c r="EZ637">
        <v>14.632899999999999</v>
      </c>
      <c r="FA637">
        <v>4.2085399999999993</v>
      </c>
      <c r="FB637">
        <v>11.88325</v>
      </c>
      <c r="FC637">
        <v>0.6047419985542456</v>
      </c>
      <c r="FD637">
        <v>0.55635929190223543</v>
      </c>
      <c r="FE637">
        <v>0.66615209411087872</v>
      </c>
      <c r="FF637">
        <v>0.10979280220864331</v>
      </c>
      <c r="FG637">
        <v>0.57080599949902444</v>
      </c>
      <c r="FH637">
        <v>1.5268217141927181</v>
      </c>
      <c r="FI637">
        <v>1.019661901444624</v>
      </c>
      <c r="FJ637">
        <v>1.9737674491380131</v>
      </c>
      <c r="FK637">
        <v>0.95410554769338973</v>
      </c>
      <c r="FL637">
        <v>1.695712789426669</v>
      </c>
      <c r="FM637">
        <v>32.005804210349673</v>
      </c>
      <c r="FN637">
        <v>30.53</v>
      </c>
      <c r="FO637">
        <v>33.71</v>
      </c>
      <c r="FP637">
        <v>3.18</v>
      </c>
      <c r="FQ637">
        <v>31.52</v>
      </c>
      <c r="FR637">
        <v>268.35146789593563</v>
      </c>
      <c r="FS637">
        <v>259.42052999999999</v>
      </c>
      <c r="FT637">
        <v>271.68414999999999</v>
      </c>
      <c r="FU637">
        <v>12.26362</v>
      </c>
      <c r="FV637">
        <v>264.66964000000002</v>
      </c>
      <c r="FW637">
        <v>0.77983563341624773</v>
      </c>
      <c r="FX637">
        <v>0.77121099999999998</v>
      </c>
      <c r="FY637">
        <v>0.80384199999999995</v>
      </c>
      <c r="FZ637">
        <v>3.2630999999999973E-2</v>
      </c>
      <c r="GA637">
        <v>0.78908900000000004</v>
      </c>
      <c r="GB637">
        <v>11</v>
      </c>
      <c r="GC637">
        <v>141</v>
      </c>
    </row>
    <row r="638" spans="1:185" x14ac:dyDescent="0.3">
      <c r="A638" s="36" t="s">
        <v>2671</v>
      </c>
      <c r="B638">
        <v>-3.9960862368496712E-2</v>
      </c>
      <c r="C638">
        <v>1.838711504480099</v>
      </c>
      <c r="D638">
        <v>2.0096015572367931</v>
      </c>
      <c r="E638">
        <v>-0.95590154501456315</v>
      </c>
      <c r="F638">
        <v>-0.67691846843867598</v>
      </c>
      <c r="G638">
        <v>1.63281990847745</v>
      </c>
      <c r="H638">
        <v>-54.116989231586423</v>
      </c>
      <c r="I638">
        <v>0.71067689876754225</v>
      </c>
      <c r="J638">
        <v>7.7782919908708337E-2</v>
      </c>
      <c r="K638">
        <v>0.38667770599761969</v>
      </c>
      <c r="L638">
        <v>0.25311274340882262</v>
      </c>
      <c r="M638">
        <v>0.2348529703553682</v>
      </c>
      <c r="N638">
        <v>0.26397845297699102</v>
      </c>
      <c r="O638">
        <v>-0.2408613284032656</v>
      </c>
      <c r="P638">
        <v>2.3117124573725431E-2</v>
      </c>
      <c r="Q638">
        <v>-0.1088697637015734</v>
      </c>
      <c r="R638">
        <v>2.245380852265998E-2</v>
      </c>
      <c r="S638">
        <v>1.432443974190047</v>
      </c>
      <c r="T638">
        <v>-0.71041573818702597</v>
      </c>
      <c r="U638">
        <v>-0.6906001532582835</v>
      </c>
      <c r="V638">
        <v>1.9745225881426001</v>
      </c>
      <c r="W638">
        <v>1.9726889989008449</v>
      </c>
      <c r="X638">
        <v>0.21308681407214</v>
      </c>
      <c r="Y638">
        <v>0.19621124939834211</v>
      </c>
      <c r="Z638">
        <v>8.0159221564721439E-2</v>
      </c>
      <c r="AA638">
        <v>8.9370448909159877E-2</v>
      </c>
      <c r="AB638">
        <v>61.808642825183213</v>
      </c>
      <c r="AC638">
        <v>-0.41953261363117678</v>
      </c>
      <c r="AD638">
        <v>1.965508896566154</v>
      </c>
      <c r="AE638">
        <v>0.63261942770331669</v>
      </c>
      <c r="AF638">
        <v>0.61574386302951889</v>
      </c>
      <c r="AG638">
        <v>0.65179912821709207</v>
      </c>
      <c r="AH638">
        <v>2.805860132410486E-2</v>
      </c>
      <c r="AI638">
        <v>116.9692289454962</v>
      </c>
      <c r="AJ638">
        <v>6.1495294282978081</v>
      </c>
      <c r="AK638">
        <v>84.982370319505222</v>
      </c>
      <c r="AL638">
        <v>259.77580642272528</v>
      </c>
      <c r="AM638">
        <v>141.6151699634529</v>
      </c>
      <c r="AN638">
        <v>224.0557632105639</v>
      </c>
      <c r="AO638">
        <v>86.300908912455924</v>
      </c>
      <c r="AP638">
        <v>172.21727495298501</v>
      </c>
      <c r="AQ638">
        <v>17.22004074681233</v>
      </c>
      <c r="AR638">
        <v>4.0319299834921143</v>
      </c>
      <c r="AS638">
        <v>10.74685538411102</v>
      </c>
      <c r="AT638">
        <v>-8.2342970041958417</v>
      </c>
      <c r="AU638">
        <v>-2.8492033952541411</v>
      </c>
      <c r="AV638">
        <v>-5.3850936089417027</v>
      </c>
      <c r="AW638">
        <v>1.5342932170861181</v>
      </c>
      <c r="AX638">
        <v>1.4709000000000001</v>
      </c>
      <c r="AY638">
        <v>2.7713000000000001</v>
      </c>
      <c r="AZ638">
        <v>1.3004</v>
      </c>
      <c r="BA638">
        <v>2.7713000000000001</v>
      </c>
      <c r="BB638">
        <v>0.95923196145398193</v>
      </c>
      <c r="BC638">
        <v>0.91830000000000001</v>
      </c>
      <c r="BD638">
        <v>0.96419999999999995</v>
      </c>
      <c r="BE638">
        <v>4.5899999999999941E-2</v>
      </c>
      <c r="BF638">
        <v>0.91830000000000001</v>
      </c>
      <c r="BG638">
        <v>13.555047079305311</v>
      </c>
      <c r="BH638">
        <v>12.723100000000001</v>
      </c>
      <c r="BI638">
        <v>19.363199999999999</v>
      </c>
      <c r="BJ638">
        <v>6.6400999999999986</v>
      </c>
      <c r="BK638">
        <v>19.363199999999999</v>
      </c>
      <c r="BL638">
        <v>5.2562311530690176</v>
      </c>
      <c r="BM638">
        <v>4.6741999999999999</v>
      </c>
      <c r="BN638">
        <v>9.8276000000000003</v>
      </c>
      <c r="BO638">
        <v>5.1534000000000004</v>
      </c>
      <c r="BP638">
        <v>9.8276000000000003</v>
      </c>
      <c r="BQ638">
        <v>2.788176629760557</v>
      </c>
      <c r="BR638">
        <v>2.2473999999999998</v>
      </c>
      <c r="BS638">
        <v>5.9496000000000002</v>
      </c>
      <c r="BT638">
        <v>3.7021999999999999</v>
      </c>
      <c r="BU638">
        <v>5.5042999999999997</v>
      </c>
      <c r="BV638">
        <v>1.4196577841434459</v>
      </c>
      <c r="BW638">
        <v>-1.1687000000000001</v>
      </c>
      <c r="BX638">
        <v>2.3043</v>
      </c>
      <c r="BY638">
        <v>3.4729999999999999</v>
      </c>
      <c r="BZ638">
        <v>2.3043</v>
      </c>
      <c r="CA638">
        <v>-4.2078601192093599</v>
      </c>
      <c r="CB638">
        <v>-7.8086000000000002</v>
      </c>
      <c r="CC638">
        <v>-3.7951000000000001</v>
      </c>
      <c r="CD638">
        <v>4.0135000000000014</v>
      </c>
      <c r="CE638">
        <v>-7.8086000000000002</v>
      </c>
      <c r="CF638">
        <v>51.838488257578938</v>
      </c>
      <c r="CG638">
        <v>42</v>
      </c>
      <c r="CH638">
        <v>59.5</v>
      </c>
      <c r="CI638">
        <v>17.5</v>
      </c>
      <c r="CJ638">
        <v>42</v>
      </c>
      <c r="CK638">
        <v>16.24709631589257</v>
      </c>
      <c r="CL638">
        <v>12</v>
      </c>
      <c r="CM638">
        <v>17.899999999999999</v>
      </c>
      <c r="CN638">
        <v>5.8999999999999986</v>
      </c>
      <c r="CO638">
        <v>12</v>
      </c>
      <c r="CP638">
        <v>32.521723283427178</v>
      </c>
      <c r="CQ638">
        <v>26.6</v>
      </c>
      <c r="CR638">
        <v>41.3</v>
      </c>
      <c r="CS638">
        <v>14.7</v>
      </c>
      <c r="CT638">
        <v>39.4</v>
      </c>
      <c r="CU638">
        <v>10.67136193753621</v>
      </c>
      <c r="CV638">
        <v>9.3000000000000007</v>
      </c>
      <c r="CW638">
        <v>13.3</v>
      </c>
      <c r="CX638">
        <v>4</v>
      </c>
      <c r="CY638">
        <v>9.3000000000000007</v>
      </c>
      <c r="CZ638">
        <v>48.332867314514147</v>
      </c>
      <c r="DA638">
        <v>21.7</v>
      </c>
      <c r="DB638">
        <v>59.3</v>
      </c>
      <c r="DC638">
        <v>37.599999999999987</v>
      </c>
      <c r="DD638">
        <v>35</v>
      </c>
      <c r="DE638">
        <v>4.9678140749648616</v>
      </c>
      <c r="DF638">
        <v>1.8</v>
      </c>
      <c r="DG638">
        <v>7</v>
      </c>
      <c r="DH638">
        <v>5.2</v>
      </c>
      <c r="DI638">
        <v>1.8</v>
      </c>
      <c r="DJ638">
        <v>0.30124016814631038</v>
      </c>
      <c r="DK638">
        <v>0.23166023166023161</v>
      </c>
      <c r="DL638">
        <v>0.36126290224650881</v>
      </c>
      <c r="DM638">
        <v>0.1296026705862772</v>
      </c>
      <c r="DN638">
        <v>0.23166023166023161</v>
      </c>
      <c r="DO638">
        <v>3.4298680255976168</v>
      </c>
      <c r="DP638">
        <v>3.2570039999999998</v>
      </c>
      <c r="DQ638">
        <v>3.6801520000000001</v>
      </c>
      <c r="DR638">
        <v>0.4231480000000003</v>
      </c>
      <c r="DS638">
        <v>3.4780720000000001</v>
      </c>
      <c r="DT638">
        <v>5.8300198477801768</v>
      </c>
      <c r="DU638">
        <v>5.2806220000000001</v>
      </c>
      <c r="DV638">
        <v>5.9464990000000002</v>
      </c>
      <c r="DW638">
        <v>0.66587700000000005</v>
      </c>
      <c r="DX638">
        <v>5.2806220000000001</v>
      </c>
      <c r="DY638">
        <v>3.4558855502945591</v>
      </c>
      <c r="DZ638">
        <v>3.2617750000000001</v>
      </c>
      <c r="EA638">
        <v>3.778518</v>
      </c>
      <c r="EB638">
        <v>0.51674299999999995</v>
      </c>
      <c r="EC638">
        <v>3.619888</v>
      </c>
      <c r="ED638">
        <v>5.8692917010225694</v>
      </c>
      <c r="EE638">
        <v>5.625483</v>
      </c>
      <c r="EF638">
        <v>5.9464990000000002</v>
      </c>
      <c r="EG638">
        <v>0.32101600000000019</v>
      </c>
      <c r="EH638">
        <v>5.6999300000000002</v>
      </c>
      <c r="EI638">
        <v>7.4544088130441342</v>
      </c>
      <c r="EJ638">
        <v>5.8608440000000002</v>
      </c>
      <c r="EK638">
        <v>7.5215529999999999</v>
      </c>
      <c r="EL638">
        <v>1.660709</v>
      </c>
      <c r="EM638">
        <v>7.293552</v>
      </c>
      <c r="EN638">
        <v>18.972904545454789</v>
      </c>
      <c r="EO638">
        <v>15.878729999999999</v>
      </c>
      <c r="EP638">
        <v>23.441089999999999</v>
      </c>
      <c r="EQ638">
        <v>7.56236</v>
      </c>
      <c r="ER638">
        <v>15.878729999999999</v>
      </c>
      <c r="ES638">
        <v>7.863714575773499</v>
      </c>
      <c r="ET638">
        <v>6.9988400000000004</v>
      </c>
      <c r="EU638">
        <v>10.790380000000001</v>
      </c>
      <c r="EV638">
        <v>3.7915399999999999</v>
      </c>
      <c r="EW638">
        <v>7.0221099999999996</v>
      </c>
      <c r="EX638">
        <v>11.109189969681291</v>
      </c>
      <c r="EY638">
        <v>8.8566199999999995</v>
      </c>
      <c r="EZ638">
        <v>13.99591</v>
      </c>
      <c r="FA638">
        <v>5.1392900000000008</v>
      </c>
      <c r="FB638">
        <v>8.8566199999999995</v>
      </c>
      <c r="FC638">
        <v>0.59103485810029266</v>
      </c>
      <c r="FD638">
        <v>0.49464661090128831</v>
      </c>
      <c r="FE638">
        <v>0.73022563670596319</v>
      </c>
      <c r="FF638">
        <v>0.23557902580467491</v>
      </c>
      <c r="FG638">
        <v>0.49464661090128831</v>
      </c>
      <c r="FH638">
        <v>1.412872747227051</v>
      </c>
      <c r="FI638">
        <v>1.1724063471351329</v>
      </c>
      <c r="FJ638">
        <v>1.9226128251023751</v>
      </c>
      <c r="FK638">
        <v>0.75020647796724127</v>
      </c>
      <c r="FL638">
        <v>1.261247687660831</v>
      </c>
      <c r="FM638">
        <v>31.17598899447534</v>
      </c>
      <c r="FN638">
        <v>30.07</v>
      </c>
      <c r="FO638">
        <v>33.049999999999997</v>
      </c>
      <c r="FP638">
        <v>2.9799999999999969</v>
      </c>
      <c r="FQ638">
        <v>30.14</v>
      </c>
      <c r="FR638">
        <v>259.27773455841361</v>
      </c>
      <c r="FS638">
        <v>246.52535</v>
      </c>
      <c r="FT638">
        <v>261.76139999999998</v>
      </c>
      <c r="FU638">
        <v>15.236049999999979</v>
      </c>
      <c r="FV638">
        <v>246.52535</v>
      </c>
      <c r="FW638">
        <v>0.78490441755364349</v>
      </c>
      <c r="FX638">
        <v>0.77823299999999995</v>
      </c>
      <c r="FY638">
        <v>0.81965399999999999</v>
      </c>
      <c r="FZ638">
        <v>4.1421000000000041E-2</v>
      </c>
      <c r="GA638">
        <v>0.81965399999999999</v>
      </c>
      <c r="GB638">
        <v>14</v>
      </c>
      <c r="GC638">
        <v>135</v>
      </c>
    </row>
    <row r="639" spans="1:185" x14ac:dyDescent="0.3">
      <c r="A639" s="36" t="s">
        <v>2674</v>
      </c>
      <c r="B639">
        <v>-4.3023379842562971E-2</v>
      </c>
      <c r="C639">
        <v>1.825292926688058</v>
      </c>
      <c r="D639">
        <v>2.1054712840681509</v>
      </c>
      <c r="E639">
        <v>-1.026991394576849</v>
      </c>
      <c r="F639">
        <v>-0.67985179484229386</v>
      </c>
      <c r="G639">
        <v>1.706823462052399</v>
      </c>
      <c r="H639">
        <v>-54.122474833325867</v>
      </c>
      <c r="I639">
        <v>0.48665111581247761</v>
      </c>
      <c r="J639">
        <v>0.45997374698643229</v>
      </c>
      <c r="K639">
        <v>0.36438346167115288</v>
      </c>
      <c r="L639">
        <v>0.25603104599240661</v>
      </c>
      <c r="M639">
        <v>0.24240729691675769</v>
      </c>
      <c r="N639">
        <v>0.26431382524831748</v>
      </c>
      <c r="O639">
        <v>-0.24055212265804909</v>
      </c>
      <c r="P639">
        <v>2.3761702590268399E-2</v>
      </c>
      <c r="Q639">
        <v>-0.108392858218259</v>
      </c>
      <c r="R639">
        <v>2.2235582337731041E-2</v>
      </c>
      <c r="S639">
        <v>1.4158248187622831</v>
      </c>
      <c r="T639">
        <v>-0.70052666562883936</v>
      </c>
      <c r="U639">
        <v>-0.67641882845292667</v>
      </c>
      <c r="V639">
        <v>1.9730797221020311</v>
      </c>
      <c r="W639">
        <v>1.9707599673210801</v>
      </c>
      <c r="X639">
        <v>0.22500694140156491</v>
      </c>
      <c r="Y639">
        <v>0.20436286878214341</v>
      </c>
      <c r="Z639">
        <v>7.6839392379402419E-2</v>
      </c>
      <c r="AA639">
        <v>9.5548772200358303E-2</v>
      </c>
      <c r="AB639">
        <v>62.272824601269718</v>
      </c>
      <c r="AC639">
        <v>-0.41562659001007879</v>
      </c>
      <c r="AD639">
        <v>1.9681281921644449</v>
      </c>
      <c r="AE639">
        <v>0.6406335314116437</v>
      </c>
      <c r="AF639">
        <v>0.61091322231071499</v>
      </c>
      <c r="AG639">
        <v>0.74240930903597979</v>
      </c>
      <c r="AH639">
        <v>2.4496562810660809E-2</v>
      </c>
      <c r="AI639">
        <v>117.57616061449529</v>
      </c>
      <c r="AJ639">
        <v>-5.0825885753140509</v>
      </c>
      <c r="AK639">
        <v>103.7109243901785</v>
      </c>
      <c r="AL639">
        <v>254.1000430878139</v>
      </c>
      <c r="AM639">
        <v>142.06306592275649</v>
      </c>
      <c r="AN639">
        <v>222.7795344104519</v>
      </c>
      <c r="AO639">
        <v>86.469541510633348</v>
      </c>
      <c r="AP639">
        <v>160.93813589691069</v>
      </c>
      <c r="AQ639">
        <v>16.88271174872159</v>
      </c>
      <c r="AR639">
        <v>3.85420396349642</v>
      </c>
      <c r="AS639">
        <v>10.786141582591871</v>
      </c>
      <c r="AT639">
        <v>-7.6088616277493628</v>
      </c>
      <c r="AU639">
        <v>-2.602258065131752</v>
      </c>
      <c r="AV639">
        <v>-5.0066035626176113</v>
      </c>
      <c r="AW639">
        <v>0.80791596975442137</v>
      </c>
      <c r="AX639">
        <v>0.54110000000000003</v>
      </c>
      <c r="AY639">
        <v>1.5047999999999999</v>
      </c>
      <c r="AZ639">
        <v>0.96369999999999989</v>
      </c>
      <c r="BA639">
        <v>0.69720000000000004</v>
      </c>
      <c r="BB639">
        <v>0.95906819796481013</v>
      </c>
      <c r="BC639">
        <v>0.92049999999999998</v>
      </c>
      <c r="BD639">
        <v>0.96909999999999996</v>
      </c>
      <c r="BE639">
        <v>4.8599999999999977E-2</v>
      </c>
      <c r="BF639">
        <v>0.94510000000000005</v>
      </c>
      <c r="BG639">
        <v>13.41192542019982</v>
      </c>
      <c r="BH639">
        <v>11.8492</v>
      </c>
      <c r="BI639">
        <v>19.145600000000002</v>
      </c>
      <c r="BJ639">
        <v>7.296400000000002</v>
      </c>
      <c r="BK639">
        <v>15.8832</v>
      </c>
      <c r="BL639">
        <v>4.249989540024643</v>
      </c>
      <c r="BM639">
        <v>3.3203999999999998</v>
      </c>
      <c r="BN639">
        <v>6.1207000000000003</v>
      </c>
      <c r="BO639">
        <v>2.8003</v>
      </c>
      <c r="BP639">
        <v>3.4175</v>
      </c>
      <c r="BQ639">
        <v>2.8070567063968919</v>
      </c>
      <c r="BR639">
        <v>2.0537000000000001</v>
      </c>
      <c r="BS639">
        <v>4.4531000000000001</v>
      </c>
      <c r="BT639">
        <v>2.3994</v>
      </c>
      <c r="BU639">
        <v>2.3532000000000002</v>
      </c>
      <c r="BV639">
        <v>0.29597615332687038</v>
      </c>
      <c r="BW639">
        <v>-0.67149999999999999</v>
      </c>
      <c r="BX639">
        <v>0.78320000000000001</v>
      </c>
      <c r="BY639">
        <v>1.4547000000000001</v>
      </c>
      <c r="BZ639">
        <v>0.1222</v>
      </c>
      <c r="CA639">
        <v>-3.1030458001670551</v>
      </c>
      <c r="CB639">
        <v>-4.3944000000000001</v>
      </c>
      <c r="CC639">
        <v>-2.4752999999999998</v>
      </c>
      <c r="CD639">
        <v>1.9191</v>
      </c>
      <c r="CE639">
        <v>-2.4752999999999998</v>
      </c>
      <c r="CF639">
        <v>61.841398513541208</v>
      </c>
      <c r="CG639">
        <v>44.7</v>
      </c>
      <c r="CH639">
        <v>67.8</v>
      </c>
      <c r="CI639">
        <v>23.099999999999991</v>
      </c>
      <c r="CJ639">
        <v>44.7</v>
      </c>
      <c r="CK639">
        <v>22.001482618121042</v>
      </c>
      <c r="CL639">
        <v>13.3</v>
      </c>
      <c r="CM639">
        <v>23.1</v>
      </c>
      <c r="CN639">
        <v>9.8000000000000007</v>
      </c>
      <c r="CO639">
        <v>13.3</v>
      </c>
      <c r="CP639">
        <v>34.691677516215407</v>
      </c>
      <c r="CQ639">
        <v>18.8</v>
      </c>
      <c r="CR639">
        <v>43.1</v>
      </c>
      <c r="CS639">
        <v>24.3</v>
      </c>
      <c r="CT639">
        <v>38.799999999999997</v>
      </c>
      <c r="CU639">
        <v>11.70040573521608</v>
      </c>
      <c r="CV639">
        <v>9</v>
      </c>
      <c r="CW639">
        <v>13.7</v>
      </c>
      <c r="CX639">
        <v>4.6999999999999993</v>
      </c>
      <c r="CY639">
        <v>9.1999999999999993</v>
      </c>
      <c r="CZ639">
        <v>47.350112988377383</v>
      </c>
      <c r="DA639">
        <v>25.4</v>
      </c>
      <c r="DB639">
        <v>69.7</v>
      </c>
      <c r="DC639">
        <v>44.3</v>
      </c>
      <c r="DD639">
        <v>33.799999999999997</v>
      </c>
      <c r="DE639">
        <v>10.270870147293151</v>
      </c>
      <c r="DF639">
        <v>3.4</v>
      </c>
      <c r="DG639">
        <v>12.8</v>
      </c>
      <c r="DH639">
        <v>9.4</v>
      </c>
      <c r="DI639">
        <v>3.4</v>
      </c>
      <c r="DJ639">
        <v>0.38590334054238218</v>
      </c>
      <c r="DK639">
        <v>0.25239977413890458</v>
      </c>
      <c r="DL639">
        <v>0.43685567010309279</v>
      </c>
      <c r="DM639">
        <v>0.18445589596418821</v>
      </c>
      <c r="DN639">
        <v>0.25239977413890458</v>
      </c>
      <c r="DO639">
        <v>3.632758110126884</v>
      </c>
      <c r="DP639">
        <v>3.016162</v>
      </c>
      <c r="DQ639">
        <v>3.8376169999999998</v>
      </c>
      <c r="DR639">
        <v>0.82145499999999982</v>
      </c>
      <c r="DS639">
        <v>3.548368</v>
      </c>
      <c r="DT639">
        <v>5.6099228481784982</v>
      </c>
      <c r="DU639">
        <v>5.3864580000000002</v>
      </c>
      <c r="DV639">
        <v>5.8562690000000002</v>
      </c>
      <c r="DW639">
        <v>0.46981099999999998</v>
      </c>
      <c r="DX639">
        <v>5.5587249999999999</v>
      </c>
      <c r="DY639">
        <v>3.6893827824360912</v>
      </c>
      <c r="DZ639">
        <v>3.016162</v>
      </c>
      <c r="EA639">
        <v>3.8376169999999998</v>
      </c>
      <c r="EB639">
        <v>0.82145499999999982</v>
      </c>
      <c r="EC639">
        <v>3.548368</v>
      </c>
      <c r="ED639">
        <v>5.9572591378837751</v>
      </c>
      <c r="EE639">
        <v>5.3864580000000002</v>
      </c>
      <c r="EF639">
        <v>5.9787350000000004</v>
      </c>
      <c r="EG639">
        <v>0.59227700000000016</v>
      </c>
      <c r="EH639">
        <v>5.8465379999999998</v>
      </c>
      <c r="EI639">
        <v>6.3849324908138438</v>
      </c>
      <c r="EJ639">
        <v>5.9227470000000002</v>
      </c>
      <c r="EK639">
        <v>7.8944000000000001</v>
      </c>
      <c r="EL639">
        <v>1.9716530000000001</v>
      </c>
      <c r="EM639">
        <v>7.8944000000000001</v>
      </c>
      <c r="EN639">
        <v>20.58470516486183</v>
      </c>
      <c r="EO639">
        <v>16.824819999999999</v>
      </c>
      <c r="EP639">
        <v>22.43121</v>
      </c>
      <c r="EQ639">
        <v>5.6063900000000011</v>
      </c>
      <c r="ER639">
        <v>17.208130000000001</v>
      </c>
      <c r="ES639">
        <v>9.2512929371045587</v>
      </c>
      <c r="ET639">
        <v>7.4684600000000003</v>
      </c>
      <c r="EU639">
        <v>11.43482</v>
      </c>
      <c r="EV639">
        <v>3.9663599999999999</v>
      </c>
      <c r="EW639">
        <v>8.0160800000000005</v>
      </c>
      <c r="EX639">
        <v>11.33341222775727</v>
      </c>
      <c r="EY639">
        <v>8.8364600000000006</v>
      </c>
      <c r="EZ639">
        <v>12.17506</v>
      </c>
      <c r="FA639">
        <v>3.3386</v>
      </c>
      <c r="FB639">
        <v>9.1920500000000001</v>
      </c>
      <c r="FC639">
        <v>0.65706464462338277</v>
      </c>
      <c r="FD639">
        <v>0.53704895385255746</v>
      </c>
      <c r="FE639">
        <v>0.71600515572511481</v>
      </c>
      <c r="FF639">
        <v>0.17895620187255731</v>
      </c>
      <c r="FG639">
        <v>0.54928422498777463</v>
      </c>
      <c r="FH639">
        <v>1.2312401832403721</v>
      </c>
      <c r="FI639">
        <v>0.92953715056292963</v>
      </c>
      <c r="FJ639">
        <v>1.366226772319862</v>
      </c>
      <c r="FK639">
        <v>0.4366896217569326</v>
      </c>
      <c r="FL639">
        <v>1.146701380225746</v>
      </c>
      <c r="FM639">
        <v>30.832034799119569</v>
      </c>
      <c r="FN639">
        <v>28.57</v>
      </c>
      <c r="FO639">
        <v>32.29</v>
      </c>
      <c r="FP639">
        <v>3.7199999999999989</v>
      </c>
      <c r="FQ639">
        <v>28.64</v>
      </c>
      <c r="FR639">
        <v>263.4133712576533</v>
      </c>
      <c r="FS639">
        <v>250.99923999999999</v>
      </c>
      <c r="FT639">
        <v>265.23280999999997</v>
      </c>
      <c r="FU639">
        <v>14.23356999999999</v>
      </c>
      <c r="FV639">
        <v>257.63162999999997</v>
      </c>
      <c r="FW639">
        <v>0.78187401657211864</v>
      </c>
      <c r="FX639">
        <v>0.776945</v>
      </c>
      <c r="FY639">
        <v>0.81474899999999995</v>
      </c>
      <c r="FZ639">
        <v>3.7803999999999949E-2</v>
      </c>
      <c r="GA639">
        <v>0.79724099999999998</v>
      </c>
      <c r="GB639">
        <v>12</v>
      </c>
      <c r="GC639">
        <v>88</v>
      </c>
    </row>
    <row r="640" spans="1:185" x14ac:dyDescent="0.3">
      <c r="A640" s="36" t="s">
        <v>2677</v>
      </c>
      <c r="B640">
        <v>-4.3899984393387242E-2</v>
      </c>
      <c r="C640">
        <v>1.829455393718836</v>
      </c>
      <c r="D640">
        <v>2.062336405291024</v>
      </c>
      <c r="E640">
        <v>-1.0056733220198539</v>
      </c>
      <c r="F640">
        <v>-0.66671716780743406</v>
      </c>
      <c r="G640">
        <v>1.6723826328486591</v>
      </c>
      <c r="H640">
        <v>-54.120957191065457</v>
      </c>
      <c r="I640">
        <v>0.6763594150677068</v>
      </c>
      <c r="J640">
        <v>0.46335098037603739</v>
      </c>
      <c r="K640">
        <v>0.38379747608016818</v>
      </c>
      <c r="L640">
        <v>0.25099014143713422</v>
      </c>
      <c r="M640">
        <v>0.2340557635757233</v>
      </c>
      <c r="N640">
        <v>0.26955216886068778</v>
      </c>
      <c r="O640">
        <v>-0.24545152737354109</v>
      </c>
      <c r="P640">
        <v>2.4100641487146818E-2</v>
      </c>
      <c r="Q640">
        <v>-0.1106749117241318</v>
      </c>
      <c r="R640">
        <v>2.276660576942335E-2</v>
      </c>
      <c r="S640">
        <v>1.40963845880987</v>
      </c>
      <c r="T640">
        <v>-0.69772252970847481</v>
      </c>
      <c r="U640">
        <v>-0.6812382556512091</v>
      </c>
      <c r="V640">
        <v>1.966843565261468</v>
      </c>
      <c r="W640">
        <v>1.959600900014854</v>
      </c>
      <c r="X640">
        <v>0.2439494833347641</v>
      </c>
      <c r="Y640">
        <v>0.21249025874489591</v>
      </c>
      <c r="Z640">
        <v>7.4948067111614516E-2</v>
      </c>
      <c r="AA640">
        <v>9.7574164721314832E-2</v>
      </c>
      <c r="AB640">
        <v>62.163162935929442</v>
      </c>
      <c r="AC640">
        <v>-0.41524253252730681</v>
      </c>
      <c r="AD640">
        <v>1.968720476037332</v>
      </c>
      <c r="AE640">
        <v>0.65919201586207099</v>
      </c>
      <c r="AF640">
        <v>0.5988205247348023</v>
      </c>
      <c r="AG640">
        <v>0.68674951953069518</v>
      </c>
      <c r="AH640">
        <v>2.6395540919373069E-2</v>
      </c>
      <c r="AI640">
        <v>112.25452628532381</v>
      </c>
      <c r="AJ640">
        <v>-3.577717270292629</v>
      </c>
      <c r="AK640">
        <v>81.740925341645038</v>
      </c>
      <c r="AL640">
        <v>258.60037500693772</v>
      </c>
      <c r="AM640">
        <v>130.0643589150086</v>
      </c>
      <c r="AN640">
        <v>206.0138268500213</v>
      </c>
      <c r="AO640">
        <v>72.873962033200982</v>
      </c>
      <c r="AP640">
        <v>154.94674333229051</v>
      </c>
      <c r="AQ640">
        <v>16.678845422815311</v>
      </c>
      <c r="AR640">
        <v>3.952187434877442</v>
      </c>
      <c r="AS640">
        <v>10.59352962534283</v>
      </c>
      <c r="AT640">
        <v>-7.5399407908769138</v>
      </c>
      <c r="AU640">
        <v>-2.608429987192427</v>
      </c>
      <c r="AV640">
        <v>-4.9315108036844846</v>
      </c>
      <c r="AW640">
        <v>0.94656189205627128</v>
      </c>
      <c r="AX640">
        <v>0.46579999999999999</v>
      </c>
      <c r="AY640">
        <v>3.1682999999999999</v>
      </c>
      <c r="AZ640">
        <v>2.7025000000000001</v>
      </c>
      <c r="BA640">
        <v>3.1682999999999999</v>
      </c>
      <c r="BB640">
        <v>0.95317319581922366</v>
      </c>
      <c r="BC640">
        <v>0.91569999999999996</v>
      </c>
      <c r="BD640">
        <v>0.96619999999999995</v>
      </c>
      <c r="BE640">
        <v>5.0499999999999989E-2</v>
      </c>
      <c r="BF640">
        <v>0.91569999999999996</v>
      </c>
      <c r="BG640">
        <v>14.291643476944969</v>
      </c>
      <c r="BH640">
        <v>12.4154</v>
      </c>
      <c r="BI640">
        <v>19.503499999999999</v>
      </c>
      <c r="BJ640">
        <v>7.088099999999999</v>
      </c>
      <c r="BK640">
        <v>19.503499999999999</v>
      </c>
      <c r="BL640">
        <v>4.3459121419510733</v>
      </c>
      <c r="BM640">
        <v>3.3938999999999999</v>
      </c>
      <c r="BN640">
        <v>6.7477999999999998</v>
      </c>
      <c r="BO640">
        <v>3.3538999999999999</v>
      </c>
      <c r="BP640">
        <v>6.6303000000000001</v>
      </c>
      <c r="BQ640">
        <v>3.0006081073674302</v>
      </c>
      <c r="BR640">
        <v>2.1684000000000001</v>
      </c>
      <c r="BS640">
        <v>4.2903000000000002</v>
      </c>
      <c r="BT640">
        <v>2.1219000000000001</v>
      </c>
      <c r="BU640">
        <v>3.4630000000000001</v>
      </c>
      <c r="BV640">
        <v>8.5745639670783969E-2</v>
      </c>
      <c r="BW640">
        <v>-0.90210000000000001</v>
      </c>
      <c r="BX640">
        <v>1.8721000000000001</v>
      </c>
      <c r="BY640">
        <v>2.7742</v>
      </c>
      <c r="BZ640">
        <v>1.8721000000000001</v>
      </c>
      <c r="CA640">
        <v>-3.0863644002726729</v>
      </c>
      <c r="CB640">
        <v>-5.3423999999999996</v>
      </c>
      <c r="CC640">
        <v>-2.5587</v>
      </c>
      <c r="CD640">
        <v>2.7837000000000001</v>
      </c>
      <c r="CE640">
        <v>-5.3350999999999997</v>
      </c>
      <c r="CF640">
        <v>51.067083517730779</v>
      </c>
      <c r="CG640">
        <v>40.299999999999997</v>
      </c>
      <c r="CH640">
        <v>60.1</v>
      </c>
      <c r="CI640">
        <v>19.8</v>
      </c>
      <c r="CJ640">
        <v>40.299999999999997</v>
      </c>
      <c r="CK640">
        <v>16.5747201136504</v>
      </c>
      <c r="CL640">
        <v>11.5</v>
      </c>
      <c r="CM640">
        <v>18</v>
      </c>
      <c r="CN640">
        <v>6.5</v>
      </c>
      <c r="CO640">
        <v>11.5</v>
      </c>
      <c r="CP640">
        <v>26.766170836452719</v>
      </c>
      <c r="CQ640">
        <v>20.3</v>
      </c>
      <c r="CR640">
        <v>33.5</v>
      </c>
      <c r="CS640">
        <v>13.2</v>
      </c>
      <c r="CT640">
        <v>25.6</v>
      </c>
      <c r="CU640">
        <v>9.7945402929821253</v>
      </c>
      <c r="CV640">
        <v>8.9</v>
      </c>
      <c r="CW640">
        <v>11.4</v>
      </c>
      <c r="CX640">
        <v>2.5</v>
      </c>
      <c r="CY640">
        <v>9</v>
      </c>
      <c r="CZ640">
        <v>44.414719269514933</v>
      </c>
      <c r="DA640">
        <v>29.7</v>
      </c>
      <c r="DB640">
        <v>54.3</v>
      </c>
      <c r="DC640">
        <v>24.6</v>
      </c>
      <c r="DD640">
        <v>49.8</v>
      </c>
      <c r="DE640">
        <v>5.8275113000576981</v>
      </c>
      <c r="DF640">
        <v>2.2000000000000002</v>
      </c>
      <c r="DG640">
        <v>8.3000000000000007</v>
      </c>
      <c r="DH640">
        <v>6.1000000000000014</v>
      </c>
      <c r="DI640">
        <v>2.2000000000000002</v>
      </c>
      <c r="DJ640">
        <v>0.33007528779775769</v>
      </c>
      <c r="DK640">
        <v>0.24335748792270531</v>
      </c>
      <c r="DL640">
        <v>0.41108071135430913</v>
      </c>
      <c r="DM640">
        <v>0.1677232234316039</v>
      </c>
      <c r="DN640">
        <v>0.24335748792270531</v>
      </c>
      <c r="DO640">
        <v>3.2580672387977239</v>
      </c>
      <c r="DP640">
        <v>2.9277869999999999</v>
      </c>
      <c r="DQ640">
        <v>3.815903</v>
      </c>
      <c r="DR640">
        <v>0.88811600000000013</v>
      </c>
      <c r="DS640">
        <v>2.9602599999999999</v>
      </c>
      <c r="DT640">
        <v>6.1168451361479663</v>
      </c>
      <c r="DU640">
        <v>5.2868230000000001</v>
      </c>
      <c r="DV640">
        <v>6.9450459999999996</v>
      </c>
      <c r="DW640">
        <v>1.658223</v>
      </c>
      <c r="DX640">
        <v>5.2868230000000001</v>
      </c>
      <c r="DY640">
        <v>3.274527831446493</v>
      </c>
      <c r="DZ640">
        <v>2.9284870000000001</v>
      </c>
      <c r="EA640">
        <v>3.8849830000000001</v>
      </c>
      <c r="EB640">
        <v>0.95649600000000001</v>
      </c>
      <c r="EC640">
        <v>3.1412789999999999</v>
      </c>
      <c r="ED640">
        <v>6.3385220653378633</v>
      </c>
      <c r="EE640">
        <v>5.5082009999999997</v>
      </c>
      <c r="EF640">
        <v>7.2337949999999998</v>
      </c>
      <c r="EG640">
        <v>1.7255940000000001</v>
      </c>
      <c r="EH640">
        <v>6.7138710000000001</v>
      </c>
      <c r="EI640">
        <v>6.659478653444256</v>
      </c>
      <c r="EJ640">
        <v>5.5735270000000003</v>
      </c>
      <c r="EK640">
        <v>8.5208999999999993</v>
      </c>
      <c r="EL640">
        <v>2.9473729999999989</v>
      </c>
      <c r="EM640">
        <v>7.4180900000000003</v>
      </c>
      <c r="EN640">
        <v>19.1518463846967</v>
      </c>
      <c r="EO640">
        <v>13.1592</v>
      </c>
      <c r="EP640">
        <v>20.7818</v>
      </c>
      <c r="EQ640">
        <v>7.6226000000000003</v>
      </c>
      <c r="ER640">
        <v>13.1592</v>
      </c>
      <c r="ES640">
        <v>8.2989303791109528</v>
      </c>
      <c r="ET640">
        <v>7.0377599999999996</v>
      </c>
      <c r="EU640">
        <v>9.5729799999999994</v>
      </c>
      <c r="EV640">
        <v>2.5352199999999998</v>
      </c>
      <c r="EW640">
        <v>7.0377599999999996</v>
      </c>
      <c r="EX640">
        <v>10.852916005585749</v>
      </c>
      <c r="EY640">
        <v>6.1214399999999998</v>
      </c>
      <c r="EZ640">
        <v>12.514469999999999</v>
      </c>
      <c r="FA640">
        <v>6.3930300000000004</v>
      </c>
      <c r="FB640">
        <v>6.1214399999999998</v>
      </c>
      <c r="FC640">
        <v>0.65394526185325241</v>
      </c>
      <c r="FD640">
        <v>0.44932464039892622</v>
      </c>
      <c r="FE640">
        <v>0.70960049333108433</v>
      </c>
      <c r="FF640">
        <v>0.2602758529321581</v>
      </c>
      <c r="FG640">
        <v>0.44932464039892622</v>
      </c>
      <c r="FH640">
        <v>1.3164468004993171</v>
      </c>
      <c r="FI640">
        <v>0.86979948165325338</v>
      </c>
      <c r="FJ640">
        <v>1.5659490816630419</v>
      </c>
      <c r="FK640">
        <v>0.69614960000978854</v>
      </c>
      <c r="FL640">
        <v>0.86979948165325338</v>
      </c>
      <c r="FM640">
        <v>30.457233634743812</v>
      </c>
      <c r="FN640">
        <v>26.85</v>
      </c>
      <c r="FO640">
        <v>32.96</v>
      </c>
      <c r="FP640">
        <v>6.1099999999999994</v>
      </c>
      <c r="FQ640">
        <v>30.23</v>
      </c>
      <c r="FR640">
        <v>251.18850846835761</v>
      </c>
      <c r="FS640">
        <v>235.75165999999999</v>
      </c>
      <c r="FT640">
        <v>258.47438</v>
      </c>
      <c r="FU640">
        <v>22.72272000000001</v>
      </c>
      <c r="FV640">
        <v>243.17062999999999</v>
      </c>
      <c r="FW640">
        <v>0.7763123734578119</v>
      </c>
      <c r="FX640">
        <v>0.755803</v>
      </c>
      <c r="FY640">
        <v>0.82077900000000004</v>
      </c>
      <c r="FZ640">
        <v>6.4976000000000034E-2</v>
      </c>
      <c r="GA640">
        <v>0.79781199999999997</v>
      </c>
      <c r="GB640">
        <v>15</v>
      </c>
      <c r="GC640">
        <v>578</v>
      </c>
    </row>
    <row r="641" spans="1:185" x14ac:dyDescent="0.3">
      <c r="A641" s="36" t="s">
        <v>2680</v>
      </c>
      <c r="B641">
        <v>-3.4249300512008793E-2</v>
      </c>
      <c r="C641">
        <v>1.8840407111311279</v>
      </c>
      <c r="D641">
        <v>2.0126781300107148</v>
      </c>
      <c r="E641">
        <v>-0.86262134499853182</v>
      </c>
      <c r="F641">
        <v>-0.77988669226968754</v>
      </c>
      <c r="G641">
        <v>1.6425001146189471</v>
      </c>
      <c r="H641">
        <v>-54.098245430838638</v>
      </c>
      <c r="I641">
        <v>0.18913257787559501</v>
      </c>
      <c r="J641">
        <v>0.2817896436124871</v>
      </c>
      <c r="K641">
        <v>0.38641645930688001</v>
      </c>
      <c r="L641">
        <v>0.27248897372703179</v>
      </c>
      <c r="M641">
        <v>0.28233051548952792</v>
      </c>
      <c r="N641">
        <v>0.2524411692874246</v>
      </c>
      <c r="O641">
        <v>-0.25776513302199511</v>
      </c>
      <c r="P641">
        <v>-5.3239637345704506E-3</v>
      </c>
      <c r="Q641">
        <v>-0.13154540069033391</v>
      </c>
      <c r="R641">
        <v>3.4275797525259957E-2</v>
      </c>
      <c r="S641">
        <v>1.527167865384963</v>
      </c>
      <c r="T641">
        <v>-0.72473559292882384</v>
      </c>
      <c r="U641">
        <v>-0.70107463002343373</v>
      </c>
      <c r="V641">
        <v>1.9547843112780849</v>
      </c>
      <c r="W641">
        <v>1.945184783724367</v>
      </c>
      <c r="X641">
        <v>0.26761678324518678</v>
      </c>
      <c r="Y641">
        <v>0.21848477032429661</v>
      </c>
      <c r="Z641">
        <v>7.2328824793823951E-2</v>
      </c>
      <c r="AA641">
        <v>8.5350027993984903E-2</v>
      </c>
      <c r="AB641">
        <v>64.882236566711711</v>
      </c>
      <c r="AC641">
        <v>-0.43307403772359532</v>
      </c>
      <c r="AD641">
        <v>1.965943537502566</v>
      </c>
      <c r="AE641">
        <v>0.70069082096878232</v>
      </c>
      <c r="AF641">
        <v>0.61293069161857106</v>
      </c>
      <c r="AG641">
        <v>0.70611338529682333</v>
      </c>
      <c r="AH641">
        <v>2.3131801191118431E-2</v>
      </c>
      <c r="AI641">
        <v>113.33614297443179</v>
      </c>
      <c r="AJ641">
        <v>22.04312225797392</v>
      </c>
      <c r="AK641">
        <v>50.89482027384242</v>
      </c>
      <c r="AL641">
        <v>267.07049565722059</v>
      </c>
      <c r="AM641">
        <v>183.82532582449679</v>
      </c>
      <c r="AN641">
        <v>285.73510108690652</v>
      </c>
      <c r="AO641">
        <v>97.600950817269648</v>
      </c>
      <c r="AP641">
        <v>237.8181694258069</v>
      </c>
      <c r="AQ641">
        <v>17.833944945594801</v>
      </c>
      <c r="AR641">
        <v>4.2522206563179203</v>
      </c>
      <c r="AS641">
        <v>11.545592809723439</v>
      </c>
      <c r="AT641">
        <v>-9.0615646993957792</v>
      </c>
      <c r="AU641">
        <v>-2.5887598598296</v>
      </c>
      <c r="AV641">
        <v>-6.4728048395661801</v>
      </c>
      <c r="AW641">
        <v>1.175490648921832</v>
      </c>
      <c r="AX641">
        <v>0.3513</v>
      </c>
      <c r="AY641">
        <v>2.8405</v>
      </c>
      <c r="AZ641">
        <v>2.4891999999999999</v>
      </c>
      <c r="BA641">
        <v>1.8045</v>
      </c>
      <c r="BB641">
        <v>0.95500709205441847</v>
      </c>
      <c r="BC641">
        <v>0.91830000000000001</v>
      </c>
      <c r="BD641">
        <v>0.97070000000000001</v>
      </c>
      <c r="BE641">
        <v>5.2400000000000002E-2</v>
      </c>
      <c r="BF641">
        <v>0.91830000000000001</v>
      </c>
      <c r="BG641">
        <v>14.19338433270214</v>
      </c>
      <c r="BH641">
        <v>11.506</v>
      </c>
      <c r="BI641">
        <v>19.449100000000001</v>
      </c>
      <c r="BJ641">
        <v>7.9431000000000012</v>
      </c>
      <c r="BK641">
        <v>19.449100000000001</v>
      </c>
      <c r="BL641">
        <v>5.3416607971901344</v>
      </c>
      <c r="BM641">
        <v>2.7721</v>
      </c>
      <c r="BN641">
        <v>11.4245</v>
      </c>
      <c r="BO641">
        <v>8.6524000000000001</v>
      </c>
      <c r="BP641">
        <v>5.9260999999999999</v>
      </c>
      <c r="BQ641">
        <v>3.581458111657851</v>
      </c>
      <c r="BR641">
        <v>1.4975000000000001</v>
      </c>
      <c r="BS641">
        <v>9.1889000000000003</v>
      </c>
      <c r="BT641">
        <v>7.6913999999999998</v>
      </c>
      <c r="BU641">
        <v>3.3744999999999998</v>
      </c>
      <c r="BV641">
        <v>0.2421487030393395</v>
      </c>
      <c r="BW641">
        <v>-3.2042000000000002</v>
      </c>
      <c r="BX641">
        <v>1.585</v>
      </c>
      <c r="BY641">
        <v>4.7892000000000001</v>
      </c>
      <c r="BZ641">
        <v>1.3160000000000001</v>
      </c>
      <c r="CA641">
        <v>-3.8236063837239</v>
      </c>
      <c r="CB641">
        <v>-5.9847000000000001</v>
      </c>
      <c r="CC641">
        <v>-1.7969999999999999</v>
      </c>
      <c r="CD641">
        <v>4.1877000000000004</v>
      </c>
      <c r="CE641">
        <v>-4.6905000000000001</v>
      </c>
      <c r="CF641">
        <v>47.916931661099497</v>
      </c>
      <c r="CG641">
        <v>41.1</v>
      </c>
      <c r="CH641">
        <v>69.5</v>
      </c>
      <c r="CI641">
        <v>28.4</v>
      </c>
      <c r="CJ641">
        <v>41.1</v>
      </c>
      <c r="CK641">
        <v>15.768270507333259</v>
      </c>
      <c r="CL641">
        <v>12.5</v>
      </c>
      <c r="CM641">
        <v>25.8</v>
      </c>
      <c r="CN641">
        <v>13.3</v>
      </c>
      <c r="CO641">
        <v>12.5</v>
      </c>
      <c r="CP641">
        <v>29.819619288835391</v>
      </c>
      <c r="CQ641">
        <v>20.7</v>
      </c>
      <c r="CR641">
        <v>48.2</v>
      </c>
      <c r="CS641">
        <v>27.5</v>
      </c>
      <c r="CT641">
        <v>37.6</v>
      </c>
      <c r="CU641">
        <v>9.1691021612793406</v>
      </c>
      <c r="CV641">
        <v>9</v>
      </c>
      <c r="CW641">
        <v>11.2</v>
      </c>
      <c r="CX641">
        <v>2.1999999999999988</v>
      </c>
      <c r="CY641">
        <v>9.1</v>
      </c>
      <c r="CZ641">
        <v>61.497576575398213</v>
      </c>
      <c r="DA641">
        <v>42.5</v>
      </c>
      <c r="DB641">
        <v>79.099999999999994</v>
      </c>
      <c r="DC641">
        <v>36.599999999999987</v>
      </c>
      <c r="DD641">
        <v>55.8</v>
      </c>
      <c r="DE641">
        <v>5.8539499315045251</v>
      </c>
      <c r="DF641">
        <v>3.3</v>
      </c>
      <c r="DG641">
        <v>15.5</v>
      </c>
      <c r="DH641">
        <v>12.2</v>
      </c>
      <c r="DI641">
        <v>3.3</v>
      </c>
      <c r="DJ641">
        <v>0.20194533980543361</v>
      </c>
      <c r="DK641">
        <v>0.16830466830466831</v>
      </c>
      <c r="DL641">
        <v>0.32220676866017622</v>
      </c>
      <c r="DM641">
        <v>0.15390210035550789</v>
      </c>
      <c r="DN641">
        <v>0.16830466830466831</v>
      </c>
      <c r="DO641">
        <v>3.1955712038528779</v>
      </c>
      <c r="DP641">
        <v>2.550929</v>
      </c>
      <c r="DQ641">
        <v>3.6463390000000002</v>
      </c>
      <c r="DR641">
        <v>1.09541</v>
      </c>
      <c r="DS641">
        <v>3.6463390000000002</v>
      </c>
      <c r="DT641">
        <v>6.2337364103697288</v>
      </c>
      <c r="DU641">
        <v>5.4068360000000002</v>
      </c>
      <c r="DV641">
        <v>6.8384090000000004</v>
      </c>
      <c r="DW641">
        <v>1.431573</v>
      </c>
      <c r="DX641">
        <v>6.058103</v>
      </c>
      <c r="DY641">
        <v>3.4591555043347548</v>
      </c>
      <c r="DZ641">
        <v>2.8066810000000002</v>
      </c>
      <c r="EA641">
        <v>4.1577320000000002</v>
      </c>
      <c r="EB641">
        <v>1.351051</v>
      </c>
      <c r="EC641">
        <v>3.6463390000000002</v>
      </c>
      <c r="ED641">
        <v>6.8851048815202196</v>
      </c>
      <c r="EE641">
        <v>6.2264010000000001</v>
      </c>
      <c r="EF641">
        <v>7.1206259999999997</v>
      </c>
      <c r="EG641">
        <v>0.8942249999999996</v>
      </c>
      <c r="EH641">
        <v>6.4846219999999999</v>
      </c>
      <c r="EI641">
        <v>7.8083062814265656</v>
      </c>
      <c r="EJ641">
        <v>6.2017280000000001</v>
      </c>
      <c r="EK641">
        <v>8.772672</v>
      </c>
      <c r="EL641">
        <v>2.5709439999999999</v>
      </c>
      <c r="EM641">
        <v>8.6718139999999995</v>
      </c>
      <c r="EN641">
        <v>21.799590681390601</v>
      </c>
      <c r="EO641">
        <v>18.828980000000001</v>
      </c>
      <c r="EP641">
        <v>26.342880000000001</v>
      </c>
      <c r="EQ641">
        <v>7.5138999999999996</v>
      </c>
      <c r="ER641">
        <v>19.26586</v>
      </c>
      <c r="ES641">
        <v>7.679886649082917</v>
      </c>
      <c r="ET641">
        <v>7.3189000000000002</v>
      </c>
      <c r="EU641">
        <v>9.3866099999999992</v>
      </c>
      <c r="EV641">
        <v>2.067709999999999</v>
      </c>
      <c r="EW641">
        <v>7.5331200000000003</v>
      </c>
      <c r="EX641">
        <v>14.119704032307681</v>
      </c>
      <c r="EY641">
        <v>10.088340000000001</v>
      </c>
      <c r="EZ641">
        <v>18.89894</v>
      </c>
      <c r="FA641">
        <v>8.8105999999999991</v>
      </c>
      <c r="FB641">
        <v>11.73274</v>
      </c>
      <c r="FC641">
        <v>0.57243351785620666</v>
      </c>
      <c r="FD641">
        <v>0.49442851549709038</v>
      </c>
      <c r="FE641">
        <v>0.69173534903738776</v>
      </c>
      <c r="FF641">
        <v>0.19730683354029729</v>
      </c>
      <c r="FG641">
        <v>0.5059005086613706</v>
      </c>
      <c r="FH641">
        <v>1.856064088520887</v>
      </c>
      <c r="FI641">
        <v>1.074956738924739</v>
      </c>
      <c r="FJ641">
        <v>2.53883561662238</v>
      </c>
      <c r="FK641">
        <v>1.463878877697641</v>
      </c>
      <c r="FL641">
        <v>1.5574874686716791</v>
      </c>
      <c r="FM641">
        <v>32.525520403487683</v>
      </c>
      <c r="FN641">
        <v>30.6</v>
      </c>
      <c r="FO641">
        <v>34.97</v>
      </c>
      <c r="FP641">
        <v>4.3699999999999974</v>
      </c>
      <c r="FQ641">
        <v>33.54</v>
      </c>
      <c r="FR641">
        <v>316.13317579005331</v>
      </c>
      <c r="FS641">
        <v>301.98324000000002</v>
      </c>
      <c r="FT641">
        <v>323.91262999999998</v>
      </c>
      <c r="FU641">
        <v>21.929389999999959</v>
      </c>
      <c r="FV641">
        <v>307.71345000000002</v>
      </c>
      <c r="FW641">
        <v>0.74810891420416037</v>
      </c>
      <c r="FX641">
        <v>0.72998099999999999</v>
      </c>
      <c r="FY641">
        <v>0.78133799999999998</v>
      </c>
      <c r="FZ641">
        <v>5.1356999999999993E-2</v>
      </c>
      <c r="GA641">
        <v>0.76635200000000003</v>
      </c>
      <c r="GB641">
        <v>24</v>
      </c>
      <c r="GC641">
        <v>728</v>
      </c>
    </row>
    <row r="642" spans="1:185" x14ac:dyDescent="0.3">
      <c r="A642" s="36" t="s">
        <v>2683</v>
      </c>
      <c r="B642">
        <v>-4.2898727613693607E-2</v>
      </c>
      <c r="C642">
        <v>1.871398225607896</v>
      </c>
      <c r="D642">
        <v>2.1207124394754362</v>
      </c>
      <c r="E642">
        <v>-1.1942316882627</v>
      </c>
      <c r="F642">
        <v>-0.48873188002076973</v>
      </c>
      <c r="G642">
        <v>1.6829400280905471</v>
      </c>
      <c r="H642">
        <v>-54.118636910311743</v>
      </c>
      <c r="I642">
        <v>0.79821972313310441</v>
      </c>
      <c r="J642">
        <v>8.9890072645265912E-2</v>
      </c>
      <c r="K642">
        <v>0.37297034514217903</v>
      </c>
      <c r="L642">
        <v>0.26521259494701332</v>
      </c>
      <c r="M642">
        <v>0.24397770711178851</v>
      </c>
      <c r="N642">
        <v>0.26436092700417257</v>
      </c>
      <c r="O642">
        <v>-0.245778001365272</v>
      </c>
      <c r="P642">
        <v>1.858292563890063E-2</v>
      </c>
      <c r="Q642">
        <v>-0.1135958158562909</v>
      </c>
      <c r="R642">
        <v>2.4407685743231211E-2</v>
      </c>
      <c r="S642">
        <v>1.427724152587615</v>
      </c>
      <c r="T642">
        <v>-0.69673714407784737</v>
      </c>
      <c r="U642">
        <v>-0.69043216634853333</v>
      </c>
      <c r="V642">
        <v>1.972622456136278</v>
      </c>
      <c r="W642">
        <v>1.9704447611690601</v>
      </c>
      <c r="X642">
        <v>0.2000558100004475</v>
      </c>
      <c r="Y642">
        <v>0.18199504542498129</v>
      </c>
      <c r="Z642">
        <v>9.5980986781020294E-2</v>
      </c>
      <c r="AA642">
        <v>0.12118021695636901</v>
      </c>
      <c r="AB642">
        <v>62.746592852322081</v>
      </c>
      <c r="AC642">
        <v>-0.41710558376622192</v>
      </c>
      <c r="AD642">
        <v>1.955013876824983</v>
      </c>
      <c r="AE642">
        <v>0.61716139376666934</v>
      </c>
      <c r="AF642">
        <v>0.59910062919120322</v>
      </c>
      <c r="AG642">
        <v>0.83200383869578221</v>
      </c>
      <c r="AH642">
        <v>3.0861306520269249E-2</v>
      </c>
      <c r="AI642">
        <v>110.72385973075851</v>
      </c>
      <c r="AJ642">
        <v>-0.24951219144176701</v>
      </c>
      <c r="AK642">
        <v>91.026480331656586</v>
      </c>
      <c r="AL642">
        <v>241.39468551817299</v>
      </c>
      <c r="AM642">
        <v>159.80087514785191</v>
      </c>
      <c r="AN642">
        <v>249.00200362793919</v>
      </c>
      <c r="AO642">
        <v>124.6054989184242</v>
      </c>
      <c r="AP642">
        <v>201.84084945294069</v>
      </c>
      <c r="AQ642">
        <v>17.526003598990531</v>
      </c>
      <c r="AR642">
        <v>4.1065751265848913</v>
      </c>
      <c r="AS642">
        <v>10.67511653969499</v>
      </c>
      <c r="AT642">
        <v>-9.1283735097634011</v>
      </c>
      <c r="AU642">
        <v>-4.0640546601726708</v>
      </c>
      <c r="AV642">
        <v>-5.0643188495907303</v>
      </c>
      <c r="AW642">
        <v>1.8945359270696289</v>
      </c>
      <c r="AX642">
        <v>1.4313</v>
      </c>
      <c r="AY642">
        <v>2.2843</v>
      </c>
      <c r="AZ642">
        <v>0.85299999999999998</v>
      </c>
      <c r="BA642">
        <v>2.2843</v>
      </c>
      <c r="BB642">
        <v>0.93157722801532394</v>
      </c>
      <c r="BC642">
        <v>0.92830000000000001</v>
      </c>
      <c r="BD642">
        <v>0.97089999999999999</v>
      </c>
      <c r="BE642">
        <v>4.2599999999999971E-2</v>
      </c>
      <c r="BF642">
        <v>0.97089999999999999</v>
      </c>
      <c r="BG642">
        <v>16.890899618800759</v>
      </c>
      <c r="BH642">
        <v>11.463699999999999</v>
      </c>
      <c r="BI642">
        <v>17.297000000000001</v>
      </c>
      <c r="BJ642">
        <v>5.8333000000000013</v>
      </c>
      <c r="BK642">
        <v>11.463699999999999</v>
      </c>
      <c r="BL642">
        <v>9.0637643754009911</v>
      </c>
      <c r="BM642">
        <v>8.0128000000000004</v>
      </c>
      <c r="BN642">
        <v>9.8781999999999996</v>
      </c>
      <c r="BO642">
        <v>1.8653999999999991</v>
      </c>
      <c r="BP642">
        <v>8.7174999999999994</v>
      </c>
      <c r="BQ642">
        <v>7.3197362937192603</v>
      </c>
      <c r="BR642">
        <v>6.3632999999999997</v>
      </c>
      <c r="BS642">
        <v>7.7698</v>
      </c>
      <c r="BT642">
        <v>1.4065000000000001</v>
      </c>
      <c r="BU642">
        <v>6.4649000000000001</v>
      </c>
      <c r="BV642">
        <v>-2.7547558275737338</v>
      </c>
      <c r="BW642">
        <v>-3.2772999999999999</v>
      </c>
      <c r="BX642">
        <v>-0.65339999999999998</v>
      </c>
      <c r="BY642">
        <v>2.6238999999999999</v>
      </c>
      <c r="BZ642">
        <v>-0.65339999999999998</v>
      </c>
      <c r="CA642">
        <v>-4.5649771041190679</v>
      </c>
      <c r="CB642">
        <v>-5.8526999999999996</v>
      </c>
      <c r="CC642">
        <v>-4.2102000000000004</v>
      </c>
      <c r="CD642">
        <v>1.642499999999999</v>
      </c>
      <c r="CE642">
        <v>-5.8114999999999997</v>
      </c>
      <c r="CF642">
        <v>47.161154174998529</v>
      </c>
      <c r="CG642">
        <v>42.2</v>
      </c>
      <c r="CH642">
        <v>68.3</v>
      </c>
      <c r="CI642">
        <v>26.099999999999991</v>
      </c>
      <c r="CJ642">
        <v>42.2</v>
      </c>
      <c r="CK642">
        <v>18.79481072577196</v>
      </c>
      <c r="CL642">
        <v>13.2</v>
      </c>
      <c r="CM642">
        <v>34.700000000000003</v>
      </c>
      <c r="CN642">
        <v>21.5</v>
      </c>
      <c r="CO642">
        <v>13.2</v>
      </c>
      <c r="CP642">
        <v>28.7265610974389</v>
      </c>
      <c r="CQ642">
        <v>22.7</v>
      </c>
      <c r="CR642">
        <v>33.799999999999997</v>
      </c>
      <c r="CS642">
        <v>11.1</v>
      </c>
      <c r="CT642">
        <v>29.9</v>
      </c>
      <c r="CU642">
        <v>8.9073898299087677</v>
      </c>
      <c r="CV642">
        <v>8.9</v>
      </c>
      <c r="CW642">
        <v>9.3000000000000007</v>
      </c>
      <c r="CX642">
        <v>0.40000000000000041</v>
      </c>
      <c r="CY642">
        <v>8.9</v>
      </c>
      <c r="CZ642">
        <v>91.883942945528602</v>
      </c>
      <c r="DA642">
        <v>59</v>
      </c>
      <c r="DB642">
        <v>135.30000000000001</v>
      </c>
      <c r="DC642">
        <v>76.300000000000011</v>
      </c>
      <c r="DD642">
        <v>84.5</v>
      </c>
      <c r="DE642">
        <v>9.8535091748626566</v>
      </c>
      <c r="DF642">
        <v>3.6</v>
      </c>
      <c r="DG642">
        <v>25.2</v>
      </c>
      <c r="DH642">
        <v>21.6</v>
      </c>
      <c r="DI642">
        <v>3.6</v>
      </c>
      <c r="DJ642">
        <v>0.23370453380394901</v>
      </c>
      <c r="DK642">
        <v>0.204556471158507</v>
      </c>
      <c r="DL642">
        <v>0.37818383167220371</v>
      </c>
      <c r="DM642">
        <v>0.1736273605136967</v>
      </c>
      <c r="DN642">
        <v>0.204556471158507</v>
      </c>
      <c r="DO642">
        <v>2.9294448329813938</v>
      </c>
      <c r="DP642">
        <v>2.5380069999999999</v>
      </c>
      <c r="DQ642">
        <v>3.1763690000000002</v>
      </c>
      <c r="DR642">
        <v>0.63836200000000032</v>
      </c>
      <c r="DS642">
        <v>2.7800750000000001</v>
      </c>
      <c r="DT642">
        <v>6.6788022050553897</v>
      </c>
      <c r="DU642">
        <v>5.2394350000000003</v>
      </c>
      <c r="DV642">
        <v>7.1565200000000004</v>
      </c>
      <c r="DW642">
        <v>1.9170849999999999</v>
      </c>
      <c r="DX642">
        <v>5.2394350000000003</v>
      </c>
      <c r="DY642">
        <v>3.108532963574429</v>
      </c>
      <c r="DZ642">
        <v>2.5380069999999999</v>
      </c>
      <c r="EA642">
        <v>3.4250910000000001</v>
      </c>
      <c r="EB642">
        <v>0.88708400000000021</v>
      </c>
      <c r="EC642">
        <v>3.063653</v>
      </c>
      <c r="ED642">
        <v>7.3399641798645732</v>
      </c>
      <c r="EE642">
        <v>5.6140090000000002</v>
      </c>
      <c r="EF642">
        <v>7.9069940000000001</v>
      </c>
      <c r="EG642">
        <v>2.2929849999999998</v>
      </c>
      <c r="EH642">
        <v>7.8963330000000003</v>
      </c>
      <c r="EI642">
        <v>8.2362026521921798</v>
      </c>
      <c r="EJ642">
        <v>7.1847269999999996</v>
      </c>
      <c r="EK642">
        <v>9.9548109999999994</v>
      </c>
      <c r="EL642">
        <v>2.7700840000000002</v>
      </c>
      <c r="EM642">
        <v>8.9939540000000004</v>
      </c>
      <c r="EN642">
        <v>18.168123239271861</v>
      </c>
      <c r="EO642">
        <v>15.06354</v>
      </c>
      <c r="EP642">
        <v>20.310400000000001</v>
      </c>
      <c r="EQ642">
        <v>5.2468600000000016</v>
      </c>
      <c r="ER642">
        <v>16.05904</v>
      </c>
      <c r="ES642">
        <v>9.0233119649153117</v>
      </c>
      <c r="ET642">
        <v>7.5629499999999998</v>
      </c>
      <c r="EU642">
        <v>12.25399</v>
      </c>
      <c r="EV642">
        <v>4.6910400000000001</v>
      </c>
      <c r="EW642">
        <v>7.5629499999999998</v>
      </c>
      <c r="EX642">
        <v>9.1448112743565435</v>
      </c>
      <c r="EY642">
        <v>5.7781599999999997</v>
      </c>
      <c r="EZ642">
        <v>10.136559999999999</v>
      </c>
      <c r="FA642">
        <v>4.3583999999999996</v>
      </c>
      <c r="FB642">
        <v>8.4960900000000006</v>
      </c>
      <c r="FC642">
        <v>0.51706396970471524</v>
      </c>
      <c r="FD642">
        <v>0.42870767044168989</v>
      </c>
      <c r="FE642">
        <v>0.57803306989850334</v>
      </c>
      <c r="FF642">
        <v>0.14932539945681339</v>
      </c>
      <c r="FG642">
        <v>0.4570395556376467</v>
      </c>
      <c r="FH642">
        <v>1.013620266814298</v>
      </c>
      <c r="FI642">
        <v>0.62228578690371317</v>
      </c>
      <c r="FJ642">
        <v>1.1254303678430699</v>
      </c>
      <c r="FK642">
        <v>0.50314458093935677</v>
      </c>
      <c r="FL642">
        <v>1.1233830714205439</v>
      </c>
      <c r="FM642">
        <v>32.508411299578178</v>
      </c>
      <c r="FN642">
        <v>31.16</v>
      </c>
      <c r="FO642">
        <v>33.619999999999997</v>
      </c>
      <c r="FP642">
        <v>2.4599999999999969</v>
      </c>
      <c r="FQ642">
        <v>31.53</v>
      </c>
      <c r="FR642">
        <v>284.51897749796848</v>
      </c>
      <c r="FS642">
        <v>266.06031000000002</v>
      </c>
      <c r="FT642">
        <v>293.52942000000002</v>
      </c>
      <c r="FU642">
        <v>27.469110000000001</v>
      </c>
      <c r="FV642">
        <v>275.18006000000003</v>
      </c>
      <c r="FW642">
        <v>0.77365672646471129</v>
      </c>
      <c r="FX642">
        <v>0.75212299999999999</v>
      </c>
      <c r="FY642">
        <v>0.82057599999999997</v>
      </c>
      <c r="FZ642">
        <v>6.8452999999999986E-2</v>
      </c>
      <c r="GA642">
        <v>0.79860699999999996</v>
      </c>
      <c r="GB642">
        <v>15</v>
      </c>
      <c r="GC642">
        <v>643</v>
      </c>
    </row>
    <row r="643" spans="1:185" x14ac:dyDescent="0.3">
      <c r="A643" s="36" t="s">
        <v>2686</v>
      </c>
      <c r="B643">
        <v>-4.3634225966804573E-2</v>
      </c>
      <c r="C643">
        <v>1.826148956233808</v>
      </c>
      <c r="D643">
        <v>2.0087491392077812</v>
      </c>
      <c r="E643">
        <v>-0.9603507185228316</v>
      </c>
      <c r="F643">
        <v>-0.67118481047369227</v>
      </c>
      <c r="G643">
        <v>1.631520208744877</v>
      </c>
      <c r="H643">
        <v>-54.122157026873523</v>
      </c>
      <c r="I643">
        <v>0.72724880456520336</v>
      </c>
      <c r="J643">
        <v>0.31910215334015629</v>
      </c>
      <c r="K643">
        <v>0.38607658225646108</v>
      </c>
      <c r="L643">
        <v>0.2509541007883041</v>
      </c>
      <c r="M643">
        <v>0.2336798701356313</v>
      </c>
      <c r="N643">
        <v>0.27051337644510159</v>
      </c>
      <c r="O643">
        <v>-0.242234022501123</v>
      </c>
      <c r="P643">
        <v>2.827935394397869E-2</v>
      </c>
      <c r="Q643">
        <v>-0.1069803081333765</v>
      </c>
      <c r="R643">
        <v>2.1154186228267612E-2</v>
      </c>
      <c r="S643">
        <v>1.4247246465982939</v>
      </c>
      <c r="T643">
        <v>-0.70223070460900372</v>
      </c>
      <c r="U643">
        <v>-0.6770551120718743</v>
      </c>
      <c r="V643">
        <v>1.9743189629139559</v>
      </c>
      <c r="W643">
        <v>1.971408780409948</v>
      </c>
      <c r="X643">
        <v>0.21557531435797339</v>
      </c>
      <c r="Y643">
        <v>0.19876765331742291</v>
      </c>
      <c r="Z643">
        <v>8.090440887653523E-2</v>
      </c>
      <c r="AA643">
        <v>8.83416045483119E-2</v>
      </c>
      <c r="AB643">
        <v>62.032962129594807</v>
      </c>
      <c r="AC643">
        <v>-0.4159116697954775</v>
      </c>
      <c r="AD643">
        <v>1.967715898279726</v>
      </c>
      <c r="AE643">
        <v>0.63148698415345095</v>
      </c>
      <c r="AF643">
        <v>0.61467932311290052</v>
      </c>
      <c r="AG643">
        <v>0.67110647411032054</v>
      </c>
      <c r="AH643">
        <v>2.7342366054677068E-2</v>
      </c>
      <c r="AI643">
        <v>113.5373733840599</v>
      </c>
      <c r="AJ643">
        <v>-1.981996234655184</v>
      </c>
      <c r="AK643">
        <v>89.233335023645353</v>
      </c>
      <c r="AL643">
        <v>253.3609011812957</v>
      </c>
      <c r="AM643">
        <v>117.9943291715235</v>
      </c>
      <c r="AN643">
        <v>188.63872225063429</v>
      </c>
      <c r="AO643">
        <v>57.773685113064367</v>
      </c>
      <c r="AP643">
        <v>135.29462350643811</v>
      </c>
      <c r="AQ643">
        <v>16.494718260036532</v>
      </c>
      <c r="AR643">
        <v>4.0698114497054272</v>
      </c>
      <c r="AS643">
        <v>10.61643311088303</v>
      </c>
      <c r="AT643">
        <v>-6.1263784912324137</v>
      </c>
      <c r="AU643">
        <v>-2.1567328817257199</v>
      </c>
      <c r="AV643">
        <v>-3.9696456095066952</v>
      </c>
      <c r="AW643">
        <v>0.72032738482778302</v>
      </c>
      <c r="AX643">
        <v>0.67079999999999995</v>
      </c>
      <c r="AY643">
        <v>3.0257000000000001</v>
      </c>
      <c r="AZ643">
        <v>2.3549000000000002</v>
      </c>
      <c r="BA643">
        <v>3.0257000000000001</v>
      </c>
      <c r="BB643">
        <v>0.96084540882836045</v>
      </c>
      <c r="BC643">
        <v>0.91869999999999996</v>
      </c>
      <c r="BD643">
        <v>0.96260000000000001</v>
      </c>
      <c r="BE643">
        <v>4.390000000000005E-2</v>
      </c>
      <c r="BF643">
        <v>0.91869999999999996</v>
      </c>
      <c r="BG643">
        <v>13.357978625716321</v>
      </c>
      <c r="BH643">
        <v>13.012700000000001</v>
      </c>
      <c r="BI643">
        <v>19.377199999999998</v>
      </c>
      <c r="BJ643">
        <v>6.3644999999999978</v>
      </c>
      <c r="BK643">
        <v>19.377199999999998</v>
      </c>
      <c r="BL643">
        <v>3.648027911181996</v>
      </c>
      <c r="BM643">
        <v>3.5861000000000001</v>
      </c>
      <c r="BN643">
        <v>6.2393000000000001</v>
      </c>
      <c r="BO643">
        <v>2.6532</v>
      </c>
      <c r="BP643">
        <v>4.7657999999999996</v>
      </c>
      <c r="BQ643">
        <v>2.409104827935165</v>
      </c>
      <c r="BR643">
        <v>2.3595999999999999</v>
      </c>
      <c r="BS643">
        <v>3.9161000000000001</v>
      </c>
      <c r="BT643">
        <v>1.5565</v>
      </c>
      <c r="BU643">
        <v>2.6389999999999998</v>
      </c>
      <c r="BV643">
        <v>0.31169889598234851</v>
      </c>
      <c r="BW643">
        <v>0.1971</v>
      </c>
      <c r="BX643">
        <v>2.1480999999999999</v>
      </c>
      <c r="BY643">
        <v>1.9510000000000001</v>
      </c>
      <c r="BZ643">
        <v>1.1571</v>
      </c>
      <c r="CA643">
        <v>-2.720737696692149</v>
      </c>
      <c r="CB643">
        <v>-5.0744999999999996</v>
      </c>
      <c r="CC643">
        <v>-2.6812</v>
      </c>
      <c r="CD643">
        <v>2.3933</v>
      </c>
      <c r="CE643">
        <v>-3.7961</v>
      </c>
      <c r="CF643">
        <v>53.344098744196287</v>
      </c>
      <c r="CG643">
        <v>42.2</v>
      </c>
      <c r="CH643">
        <v>55.6</v>
      </c>
      <c r="CI643">
        <v>13.4</v>
      </c>
      <c r="CJ643">
        <v>42.2</v>
      </c>
      <c r="CK643">
        <v>16.953398741223001</v>
      </c>
      <c r="CL643">
        <v>12.1</v>
      </c>
      <c r="CM643">
        <v>17.899999999999999</v>
      </c>
      <c r="CN643">
        <v>5.7999999999999989</v>
      </c>
      <c r="CO643">
        <v>12.1</v>
      </c>
      <c r="CP643">
        <v>29.898793337371391</v>
      </c>
      <c r="CQ643">
        <v>26.6</v>
      </c>
      <c r="CR643">
        <v>39.299999999999997</v>
      </c>
      <c r="CS643">
        <v>12.7</v>
      </c>
      <c r="CT643">
        <v>39.299999999999997</v>
      </c>
      <c r="CU643">
        <v>10.89252645420483</v>
      </c>
      <c r="CV643">
        <v>9.3000000000000007</v>
      </c>
      <c r="CW643">
        <v>11.9</v>
      </c>
      <c r="CX643">
        <v>2.6</v>
      </c>
      <c r="CY643">
        <v>9.3000000000000007</v>
      </c>
      <c r="CZ643">
        <v>21.38758924366779</v>
      </c>
      <c r="DA643">
        <v>14.5</v>
      </c>
      <c r="DB643">
        <v>26.7</v>
      </c>
      <c r="DC643">
        <v>12.2</v>
      </c>
      <c r="DD643">
        <v>14.5</v>
      </c>
      <c r="DE643">
        <v>5.0456466216145506</v>
      </c>
      <c r="DF643">
        <v>1.9</v>
      </c>
      <c r="DG643">
        <v>6.1</v>
      </c>
      <c r="DH643">
        <v>4.1999999999999993</v>
      </c>
      <c r="DI643">
        <v>1.9</v>
      </c>
      <c r="DJ643">
        <v>0.39460708430521008</v>
      </c>
      <c r="DK643">
        <v>0.28963623884694578</v>
      </c>
      <c r="DL643">
        <v>0.41804511278195489</v>
      </c>
      <c r="DM643">
        <v>0.12840887393500899</v>
      </c>
      <c r="DN643">
        <v>0.28963623884694578</v>
      </c>
      <c r="DO643">
        <v>3.3802624893054438</v>
      </c>
      <c r="DP643">
        <v>3.2829030000000001</v>
      </c>
      <c r="DQ643">
        <v>3.728621</v>
      </c>
      <c r="DR643">
        <v>0.44571799999999978</v>
      </c>
      <c r="DS643">
        <v>3.4781759999999999</v>
      </c>
      <c r="DT643">
        <v>5.5178760177390096</v>
      </c>
      <c r="DU643">
        <v>5.0455389999999998</v>
      </c>
      <c r="DV643">
        <v>5.7913699999999997</v>
      </c>
      <c r="DW643">
        <v>0.74583099999999991</v>
      </c>
      <c r="DX643">
        <v>5.0455389999999998</v>
      </c>
      <c r="DY643">
        <v>3.3807148340761839</v>
      </c>
      <c r="DZ643">
        <v>3.2829030000000001</v>
      </c>
      <c r="EA643">
        <v>3.728621</v>
      </c>
      <c r="EB643">
        <v>0.44571799999999978</v>
      </c>
      <c r="EC643">
        <v>3.5817960000000002</v>
      </c>
      <c r="ED643">
        <v>5.7918830271550199</v>
      </c>
      <c r="EE643">
        <v>5.0946429999999996</v>
      </c>
      <c r="EF643">
        <v>5.8398880000000002</v>
      </c>
      <c r="EG643">
        <v>0.7452450000000006</v>
      </c>
      <c r="EH643">
        <v>5.0946429999999996</v>
      </c>
      <c r="EI643">
        <v>6.5962537781959014</v>
      </c>
      <c r="EJ643">
        <v>5.6082460000000003</v>
      </c>
      <c r="EK643">
        <v>7.3383409999999998</v>
      </c>
      <c r="EL643">
        <v>1.7300949999999991</v>
      </c>
      <c r="EM643">
        <v>7.3079359999999998</v>
      </c>
      <c r="EN643">
        <v>16.546462003414021</v>
      </c>
      <c r="EO643">
        <v>14.40849</v>
      </c>
      <c r="EP643">
        <v>19.109190000000002</v>
      </c>
      <c r="EQ643">
        <v>4.7007000000000012</v>
      </c>
      <c r="ER643">
        <v>14.40849</v>
      </c>
      <c r="ES643">
        <v>7.9644730540213704</v>
      </c>
      <c r="ET643">
        <v>7.0021100000000001</v>
      </c>
      <c r="EU643">
        <v>10.4846</v>
      </c>
      <c r="EV643">
        <v>3.4824899999999999</v>
      </c>
      <c r="EW643">
        <v>7.0175299999999998</v>
      </c>
      <c r="EX643">
        <v>8.5819889493926489</v>
      </c>
      <c r="EY643">
        <v>7.3909599999999998</v>
      </c>
      <c r="EZ643">
        <v>9.8419500000000006</v>
      </c>
      <c r="FA643">
        <v>2.4509900000000009</v>
      </c>
      <c r="FB643">
        <v>7.3909599999999998</v>
      </c>
      <c r="FC643">
        <v>0.60732194150455787</v>
      </c>
      <c r="FD643">
        <v>0.52884973954815861</v>
      </c>
      <c r="FE643">
        <v>0.70138440284001158</v>
      </c>
      <c r="FF643">
        <v>0.17253466329185299</v>
      </c>
      <c r="FG643">
        <v>0.52884973954815861</v>
      </c>
      <c r="FH643">
        <v>1.0777733892676049</v>
      </c>
      <c r="FI643">
        <v>0.82259599793983551</v>
      </c>
      <c r="FJ643">
        <v>1.4042936618120649</v>
      </c>
      <c r="FK643">
        <v>0.58169766387222921</v>
      </c>
      <c r="FL643">
        <v>1.0532138800974129</v>
      </c>
      <c r="FM643">
        <v>30.666461541392291</v>
      </c>
      <c r="FN643">
        <v>28.68</v>
      </c>
      <c r="FO643">
        <v>32.82</v>
      </c>
      <c r="FP643">
        <v>4.1400000000000006</v>
      </c>
      <c r="FQ643">
        <v>29.8</v>
      </c>
      <c r="FR643">
        <v>232.128252410214</v>
      </c>
      <c r="FS643">
        <v>217.14989</v>
      </c>
      <c r="FT643">
        <v>233.53316000000001</v>
      </c>
      <c r="FU643">
        <v>16.38327000000001</v>
      </c>
      <c r="FV643">
        <v>217.14989</v>
      </c>
      <c r="FW643">
        <v>0.78757735332027157</v>
      </c>
      <c r="FX643">
        <v>0.78335200000000005</v>
      </c>
      <c r="FY643">
        <v>0.83397200000000005</v>
      </c>
      <c r="FZ643">
        <v>5.0619999999999998E-2</v>
      </c>
      <c r="GA643">
        <v>0.83397200000000005</v>
      </c>
      <c r="GB643">
        <v>9</v>
      </c>
      <c r="GC643">
        <v>102</v>
      </c>
    </row>
    <row r="644" spans="1:185" x14ac:dyDescent="0.3">
      <c r="A644" s="36" t="s">
        <v>2689</v>
      </c>
      <c r="B644">
        <v>-4.230799337142227E-2</v>
      </c>
      <c r="C644">
        <v>1.857035066830689</v>
      </c>
      <c r="D644">
        <v>2.024518126457628</v>
      </c>
      <c r="E644">
        <v>-0.866241953751542</v>
      </c>
      <c r="F644">
        <v>-0.78604074606190732</v>
      </c>
      <c r="G644">
        <v>1.6523028804093329</v>
      </c>
      <c r="H644">
        <v>-54.104164180003963</v>
      </c>
      <c r="I644">
        <v>0.46619464821970508</v>
      </c>
      <c r="J644">
        <v>0.52941003274909892</v>
      </c>
      <c r="K644">
        <v>0.40435107918146551</v>
      </c>
      <c r="L644">
        <v>0.27627612890920561</v>
      </c>
      <c r="M644">
        <v>0.27966539950491498</v>
      </c>
      <c r="N644">
        <v>0.27626252444725719</v>
      </c>
      <c r="O644">
        <v>-0.25276990095886498</v>
      </c>
      <c r="P644">
        <v>2.3492623488392161E-2</v>
      </c>
      <c r="Q644">
        <v>-0.11463947229027199</v>
      </c>
      <c r="R644">
        <v>2.3787044286409618E-2</v>
      </c>
      <c r="S644">
        <v>1.543279617227979</v>
      </c>
      <c r="T644">
        <v>-0.74287462756463363</v>
      </c>
      <c r="U644">
        <v>-0.69726444255245323</v>
      </c>
      <c r="V644">
        <v>1.9650613132768819</v>
      </c>
      <c r="W644">
        <v>1.953111643898553</v>
      </c>
      <c r="X644">
        <v>0.26152934253379762</v>
      </c>
      <c r="Y644">
        <v>0.21531054349407161</v>
      </c>
      <c r="Z644">
        <v>7.4796851587641974E-2</v>
      </c>
      <c r="AA644">
        <v>9.0366047602580296E-2</v>
      </c>
      <c r="AB644">
        <v>64.374114531186379</v>
      </c>
      <c r="AC644">
        <v>-0.42103513280511251</v>
      </c>
      <c r="AD644">
        <v>1.964594823933788</v>
      </c>
      <c r="AE644">
        <v>0.68256447533891018</v>
      </c>
      <c r="AF644">
        <v>0.60581134378084578</v>
      </c>
      <c r="AG644">
        <v>0.69113082142722815</v>
      </c>
      <c r="AH644">
        <v>2.4874406052585219E-2</v>
      </c>
      <c r="AI644">
        <v>124.62417964709491</v>
      </c>
      <c r="AJ644">
        <v>30.115059678300391</v>
      </c>
      <c r="AK644">
        <v>63.081969727470138</v>
      </c>
      <c r="AL644">
        <v>280.67559609284359</v>
      </c>
      <c r="AM644">
        <v>170.32960161363931</v>
      </c>
      <c r="AN644">
        <v>274.39890694271838</v>
      </c>
      <c r="AO644">
        <v>94.31966705736599</v>
      </c>
      <c r="AP644">
        <v>225.26415335354909</v>
      </c>
      <c r="AQ644">
        <v>18.16713817090551</v>
      </c>
      <c r="AR644">
        <v>4.6799814235123156</v>
      </c>
      <c r="AS644">
        <v>11.789375378158599</v>
      </c>
      <c r="AT644">
        <v>-6.7568560118815206</v>
      </c>
      <c r="AU644">
        <v>-2.1189055172454521</v>
      </c>
      <c r="AV644">
        <v>-4.637950494636069</v>
      </c>
      <c r="AW644">
        <v>1.701526344056703</v>
      </c>
      <c r="AX644">
        <v>0.9385</v>
      </c>
      <c r="AY644">
        <v>2.2273999999999998</v>
      </c>
      <c r="AZ644">
        <v>1.2888999999999999</v>
      </c>
      <c r="BA644">
        <v>2.1577000000000002</v>
      </c>
      <c r="BB644">
        <v>0.94846618007384298</v>
      </c>
      <c r="BC644">
        <v>0.94059999999999999</v>
      </c>
      <c r="BD644">
        <v>0.96489999999999998</v>
      </c>
      <c r="BE644">
        <v>2.4299999999999988E-2</v>
      </c>
      <c r="BF644">
        <v>0.94059999999999999</v>
      </c>
      <c r="BG644">
        <v>15.356113596021419</v>
      </c>
      <c r="BH644">
        <v>12.7486</v>
      </c>
      <c r="BI644">
        <v>16.611699999999999</v>
      </c>
      <c r="BJ644">
        <v>3.8630999999999989</v>
      </c>
      <c r="BK644">
        <v>16.611699999999999</v>
      </c>
      <c r="BL644">
        <v>5.6084737746640583</v>
      </c>
      <c r="BM644">
        <v>5.3597999999999999</v>
      </c>
      <c r="BN644">
        <v>5.8509000000000002</v>
      </c>
      <c r="BO644">
        <v>0.49110000000000031</v>
      </c>
      <c r="BP644">
        <v>5.6074000000000002</v>
      </c>
      <c r="BQ644">
        <v>2.8922575842707832</v>
      </c>
      <c r="BR644">
        <v>2.4216000000000002</v>
      </c>
      <c r="BS644">
        <v>3.2208999999999999</v>
      </c>
      <c r="BT644">
        <v>0.79929999999999968</v>
      </c>
      <c r="BU644">
        <v>3.2208999999999999</v>
      </c>
      <c r="BV644">
        <v>1.610311781883808</v>
      </c>
      <c r="BW644">
        <v>1.2075</v>
      </c>
      <c r="BX644">
        <v>2.1280999999999999</v>
      </c>
      <c r="BY644">
        <v>0.92059999999999986</v>
      </c>
      <c r="BZ644">
        <v>1.2075</v>
      </c>
      <c r="CA644">
        <v>-4.5025881116439894</v>
      </c>
      <c r="CB644">
        <v>-4.6661000000000001</v>
      </c>
      <c r="CC644">
        <v>-4.3437999999999999</v>
      </c>
      <c r="CD644">
        <v>0.32230000000000031</v>
      </c>
      <c r="CE644">
        <v>-4.4283999999999999</v>
      </c>
      <c r="CF644">
        <v>49.134753589169421</v>
      </c>
      <c r="CG644">
        <v>43.8</v>
      </c>
      <c r="CH644">
        <v>58.3</v>
      </c>
      <c r="CI644">
        <v>14.5</v>
      </c>
      <c r="CJ644">
        <v>43.8</v>
      </c>
      <c r="CK644">
        <v>17.558720947642719</v>
      </c>
      <c r="CL644">
        <v>14.5</v>
      </c>
      <c r="CM644">
        <v>24.9</v>
      </c>
      <c r="CN644">
        <v>10.4</v>
      </c>
      <c r="CO644">
        <v>14.5</v>
      </c>
      <c r="CP644">
        <v>49.546286991297741</v>
      </c>
      <c r="CQ644">
        <v>44</v>
      </c>
      <c r="CR644">
        <v>58.3</v>
      </c>
      <c r="CS644">
        <v>14.3</v>
      </c>
      <c r="CT644">
        <v>47.4</v>
      </c>
      <c r="CU644">
        <v>9.1884955311628502</v>
      </c>
      <c r="CV644">
        <v>9</v>
      </c>
      <c r="CW644">
        <v>11.7</v>
      </c>
      <c r="CX644">
        <v>2.6999999999999988</v>
      </c>
      <c r="CY644">
        <v>9</v>
      </c>
      <c r="CZ644">
        <v>41.624866147769957</v>
      </c>
      <c r="DA644">
        <v>19.2</v>
      </c>
      <c r="DB644">
        <v>57.1</v>
      </c>
      <c r="DC644">
        <v>37.900000000000013</v>
      </c>
      <c r="DD644">
        <v>44.7</v>
      </c>
      <c r="DE644">
        <v>7.6340359976488781</v>
      </c>
      <c r="DF644">
        <v>4.4000000000000004</v>
      </c>
      <c r="DG644">
        <v>15.1</v>
      </c>
      <c r="DH644">
        <v>10.7</v>
      </c>
      <c r="DI644">
        <v>4.4000000000000004</v>
      </c>
      <c r="DJ644">
        <v>0.21863355893021119</v>
      </c>
      <c r="DK644">
        <v>0.19010416666666671</v>
      </c>
      <c r="DL644">
        <v>0.26915974145891047</v>
      </c>
      <c r="DM644">
        <v>7.9055574792243788E-2</v>
      </c>
      <c r="DN644">
        <v>0.19010416666666671</v>
      </c>
      <c r="DO644">
        <v>3.7666312570447351</v>
      </c>
      <c r="DP644">
        <v>3.3800530000000002</v>
      </c>
      <c r="DQ644">
        <v>4.5264249999999997</v>
      </c>
      <c r="DR644">
        <v>1.1463719999999999</v>
      </c>
      <c r="DS644">
        <v>3.3800530000000002</v>
      </c>
      <c r="DT644">
        <v>5.825510019502099</v>
      </c>
      <c r="DU644">
        <v>5.7036870000000004</v>
      </c>
      <c r="DV644">
        <v>6.0267600000000003</v>
      </c>
      <c r="DW644">
        <v>0.32307299999999989</v>
      </c>
      <c r="DX644">
        <v>5.8399169999999998</v>
      </c>
      <c r="DY644">
        <v>4.0553931535471106</v>
      </c>
      <c r="DZ644">
        <v>3.75149</v>
      </c>
      <c r="EA644">
        <v>4.5264249999999997</v>
      </c>
      <c r="EB644">
        <v>0.77493499999999971</v>
      </c>
      <c r="EC644">
        <v>3.9770699999999999</v>
      </c>
      <c r="ED644">
        <v>5.9568299989188276</v>
      </c>
      <c r="EE644">
        <v>5.7419539999999998</v>
      </c>
      <c r="EF644">
        <v>6.3917479999999998</v>
      </c>
      <c r="EG644">
        <v>0.64979399999999998</v>
      </c>
      <c r="EH644">
        <v>5.8399169999999998</v>
      </c>
      <c r="EI644">
        <v>7.8084537397882494</v>
      </c>
      <c r="EJ644">
        <v>6.5698049999999997</v>
      </c>
      <c r="EK644">
        <v>8.3884720000000002</v>
      </c>
      <c r="EL644">
        <v>1.818667</v>
      </c>
      <c r="EM644">
        <v>7.8771060000000004</v>
      </c>
      <c r="EN644">
        <v>22.798502470696398</v>
      </c>
      <c r="EO644">
        <v>21.285139999999998</v>
      </c>
      <c r="EP644">
        <v>26.785309999999999</v>
      </c>
      <c r="EQ644">
        <v>5.5001700000000007</v>
      </c>
      <c r="ER644">
        <v>22.570350000000001</v>
      </c>
      <c r="ES644">
        <v>7.782434355615595</v>
      </c>
      <c r="ET644">
        <v>7.4322600000000003</v>
      </c>
      <c r="EU644">
        <v>9.3660800000000002</v>
      </c>
      <c r="EV644">
        <v>1.9338200000000001</v>
      </c>
      <c r="EW644">
        <v>7.4322600000000003</v>
      </c>
      <c r="EX644">
        <v>15.016068115080801</v>
      </c>
      <c r="EY644">
        <v>12.565440000000001</v>
      </c>
      <c r="EZ644">
        <v>19.098289999999999</v>
      </c>
      <c r="FA644">
        <v>6.532849999999998</v>
      </c>
      <c r="FB644">
        <v>15.13809</v>
      </c>
      <c r="FC644">
        <v>0.60365879574594872</v>
      </c>
      <c r="FD644">
        <v>0.56358798110529762</v>
      </c>
      <c r="FE644">
        <v>0.70922149378296506</v>
      </c>
      <c r="FF644">
        <v>0.14563351267766739</v>
      </c>
      <c r="FG644">
        <v>0.59761777415323347</v>
      </c>
      <c r="FH644">
        <v>1.9417748645117769</v>
      </c>
      <c r="FI644">
        <v>1.3435482080016401</v>
      </c>
      <c r="FJ644">
        <v>2.4844855353570039</v>
      </c>
      <c r="FK644">
        <v>1.140937327355364</v>
      </c>
      <c r="FL644">
        <v>2.036808453956132</v>
      </c>
      <c r="FM644">
        <v>35.115319668083913</v>
      </c>
      <c r="FN644">
        <v>33.72</v>
      </c>
      <c r="FO644">
        <v>35.78</v>
      </c>
      <c r="FP644">
        <v>2.0600000000000018</v>
      </c>
      <c r="FQ644">
        <v>35.340000000000003</v>
      </c>
      <c r="FR644">
        <v>304.96424369279919</v>
      </c>
      <c r="FS644">
        <v>297.39549</v>
      </c>
      <c r="FT644">
        <v>319.32459999999998</v>
      </c>
      <c r="FU644">
        <v>21.92910999999998</v>
      </c>
      <c r="FV644">
        <v>297.39549</v>
      </c>
      <c r="FW644">
        <v>0.76658944979348487</v>
      </c>
      <c r="FX644">
        <v>0.73381300000000005</v>
      </c>
      <c r="FY644">
        <v>0.78362600000000004</v>
      </c>
      <c r="FZ644">
        <v>4.9813000000000003E-2</v>
      </c>
      <c r="GA644">
        <v>0.78362600000000004</v>
      </c>
      <c r="GB644">
        <v>9</v>
      </c>
      <c r="GC644">
        <v>121</v>
      </c>
    </row>
    <row r="645" spans="1:185" x14ac:dyDescent="0.3">
      <c r="A645" s="36" t="s">
        <v>2692</v>
      </c>
      <c r="B645">
        <v>-2.7031112744331391E-2</v>
      </c>
      <c r="C645">
        <v>1.9202147272643091</v>
      </c>
      <c r="D645">
        <v>2.0478348571656149</v>
      </c>
      <c r="E645">
        <v>-0.94334767650590168</v>
      </c>
      <c r="F645">
        <v>-0.72377750630237403</v>
      </c>
      <c r="G645">
        <v>1.667125589306462</v>
      </c>
      <c r="H645">
        <v>-54.086157492602602</v>
      </c>
      <c r="I645">
        <v>6.7803629269931595E-2</v>
      </c>
      <c r="J645">
        <v>4.334130937307832E-2</v>
      </c>
      <c r="K645">
        <v>0.39024502375188841</v>
      </c>
      <c r="L645">
        <v>0.2905912701552425</v>
      </c>
      <c r="M645">
        <v>0.29888638229838987</v>
      </c>
      <c r="N645">
        <v>0.2169418443586674</v>
      </c>
      <c r="O645">
        <v>-0.24404473192794701</v>
      </c>
      <c r="P645">
        <v>-2.7102887569279581E-2</v>
      </c>
      <c r="Q645">
        <v>-0.13557329059179529</v>
      </c>
      <c r="R645">
        <v>4.2373831193899779E-2</v>
      </c>
      <c r="S645">
        <v>1.5296044512644911</v>
      </c>
      <c r="T645">
        <v>-0.75234692197225284</v>
      </c>
      <c r="U645">
        <v>-0.71978894610524569</v>
      </c>
      <c r="V645">
        <v>1.974041545843642</v>
      </c>
      <c r="W645">
        <v>1.9657261925899889</v>
      </c>
      <c r="X645">
        <v>0.19436877249897139</v>
      </c>
      <c r="Y645">
        <v>0.17065997296448671</v>
      </c>
      <c r="Z645">
        <v>8.0703361053079084E-2</v>
      </c>
      <c r="AA645">
        <v>9.2593130194764922E-2</v>
      </c>
      <c r="AB645">
        <v>65.702183661982787</v>
      </c>
      <c r="AC645">
        <v>-0.44506075696277458</v>
      </c>
      <c r="AD645">
        <v>1.9682912616073001</v>
      </c>
      <c r="AE645">
        <v>0.63942952946174614</v>
      </c>
      <c r="AF645">
        <v>0.58676921257393377</v>
      </c>
      <c r="AG645">
        <v>0.70609392964471507</v>
      </c>
      <c r="AH645">
        <v>2.5516015771023869E-2</v>
      </c>
      <c r="AI645">
        <v>121.8253997573191</v>
      </c>
      <c r="AJ645">
        <v>26.281928106075981</v>
      </c>
      <c r="AK645">
        <v>49.746127230982907</v>
      </c>
      <c r="AL645">
        <v>289.4481930784678</v>
      </c>
      <c r="AM645">
        <v>170.10259346637019</v>
      </c>
      <c r="AN645">
        <v>259.37827157664469</v>
      </c>
      <c r="AO645">
        <v>128.4871731823786</v>
      </c>
      <c r="AP645">
        <v>210.73811024887871</v>
      </c>
      <c r="AQ645">
        <v>18.183957533486979</v>
      </c>
      <c r="AR645">
        <v>4.2860817389947004</v>
      </c>
      <c r="AS645">
        <v>10.77213843036273</v>
      </c>
      <c r="AT645">
        <v>-9.7685287064671389</v>
      </c>
      <c r="AU645">
        <v>-4.1956575366377251</v>
      </c>
      <c r="AV645">
        <v>-5.5728711698294173</v>
      </c>
      <c r="AW645">
        <v>2.9067606982401659</v>
      </c>
      <c r="AX645">
        <v>1.8481000000000001</v>
      </c>
      <c r="AY645">
        <v>3.5268999999999999</v>
      </c>
      <c r="AZ645">
        <v>1.6788000000000001</v>
      </c>
      <c r="BA645">
        <v>2.9369000000000001</v>
      </c>
      <c r="BB645">
        <v>0.95673868586268629</v>
      </c>
      <c r="BC645">
        <v>0.93720000000000003</v>
      </c>
      <c r="BD645">
        <v>0.97330000000000005</v>
      </c>
      <c r="BE645">
        <v>3.6100000000000021E-2</v>
      </c>
      <c r="BF645">
        <v>0.93720000000000003</v>
      </c>
      <c r="BG645">
        <v>13.899807137488139</v>
      </c>
      <c r="BH645">
        <v>11.0846</v>
      </c>
      <c r="BI645">
        <v>17.212700000000002</v>
      </c>
      <c r="BJ645">
        <v>6.1281000000000017</v>
      </c>
      <c r="BK645">
        <v>17.212700000000002</v>
      </c>
      <c r="BL645">
        <v>9.3873848531002047</v>
      </c>
      <c r="BM645">
        <v>3.4538000000000002</v>
      </c>
      <c r="BN645">
        <v>11.3339</v>
      </c>
      <c r="BO645">
        <v>7.8800999999999997</v>
      </c>
      <c r="BP645">
        <v>10.4849</v>
      </c>
      <c r="BQ645">
        <v>6.7030138274046847</v>
      </c>
      <c r="BR645">
        <v>2.0034999999999998</v>
      </c>
      <c r="BS645">
        <v>8.5309000000000008</v>
      </c>
      <c r="BT645">
        <v>6.527400000000001</v>
      </c>
      <c r="BU645">
        <v>7.7920999999999996</v>
      </c>
      <c r="BV645">
        <v>-0.25720184542956431</v>
      </c>
      <c r="BW645">
        <v>-1.7255</v>
      </c>
      <c r="BX645">
        <v>1.7352000000000001</v>
      </c>
      <c r="BY645">
        <v>3.4607000000000001</v>
      </c>
      <c r="BZ645">
        <v>-0.82540000000000002</v>
      </c>
      <c r="CA645">
        <v>-6.4458015138879432</v>
      </c>
      <c r="CB645">
        <v>-7.5415000000000001</v>
      </c>
      <c r="CC645">
        <v>-2.7204000000000002</v>
      </c>
      <c r="CD645">
        <v>4.8210999999999986</v>
      </c>
      <c r="CE645">
        <v>-6.9667000000000003</v>
      </c>
      <c r="CF645">
        <v>48.640161327766059</v>
      </c>
      <c r="CG645">
        <v>43.7</v>
      </c>
      <c r="CH645">
        <v>57.4</v>
      </c>
      <c r="CI645">
        <v>13.7</v>
      </c>
      <c r="CJ645">
        <v>43.7</v>
      </c>
      <c r="CK645">
        <v>15.18699552004975</v>
      </c>
      <c r="CL645">
        <v>14.1</v>
      </c>
      <c r="CM645">
        <v>19.2</v>
      </c>
      <c r="CN645">
        <v>5.0999999999999996</v>
      </c>
      <c r="CO645">
        <v>15.6</v>
      </c>
      <c r="CP645">
        <v>29.90480351839631</v>
      </c>
      <c r="CQ645">
        <v>19.2</v>
      </c>
      <c r="CR645">
        <v>43.4</v>
      </c>
      <c r="CS645">
        <v>24.2</v>
      </c>
      <c r="CT645">
        <v>42</v>
      </c>
      <c r="CU645">
        <v>9.1087027449309854</v>
      </c>
      <c r="CV645">
        <v>9</v>
      </c>
      <c r="CW645">
        <v>11.4</v>
      </c>
      <c r="CX645">
        <v>2.4</v>
      </c>
      <c r="CY645">
        <v>9</v>
      </c>
      <c r="CZ645">
        <v>96.756082039462044</v>
      </c>
      <c r="DA645">
        <v>56.3</v>
      </c>
      <c r="DB645">
        <v>113.8</v>
      </c>
      <c r="DC645">
        <v>57.5</v>
      </c>
      <c r="DD645">
        <v>56.3</v>
      </c>
      <c r="DE645">
        <v>5.7297804200890434</v>
      </c>
      <c r="DF645">
        <v>3.7</v>
      </c>
      <c r="DG645">
        <v>8</v>
      </c>
      <c r="DH645">
        <v>4.3</v>
      </c>
      <c r="DI645">
        <v>6.3</v>
      </c>
      <c r="DJ645">
        <v>0.2309498606017481</v>
      </c>
      <c r="DK645">
        <v>0.20306691449814129</v>
      </c>
      <c r="DL645">
        <v>0.28415841584158419</v>
      </c>
      <c r="DM645">
        <v>8.1091501343442896E-2</v>
      </c>
      <c r="DN645">
        <v>0.20306691449814129</v>
      </c>
      <c r="DO645">
        <v>3.1184466714894779</v>
      </c>
      <c r="DP645">
        <v>2.3863470000000002</v>
      </c>
      <c r="DQ645">
        <v>4.0330139999999997</v>
      </c>
      <c r="DR645">
        <v>1.646666999999999</v>
      </c>
      <c r="DS645">
        <v>3.3180610000000001</v>
      </c>
      <c r="DT645">
        <v>6.6801202986918611</v>
      </c>
      <c r="DU645">
        <v>5.5622629999999997</v>
      </c>
      <c r="DV645">
        <v>7.0061710000000001</v>
      </c>
      <c r="DW645">
        <v>1.443908</v>
      </c>
      <c r="DX645">
        <v>5.5622629999999997</v>
      </c>
      <c r="DY645">
        <v>3.2545110022456649</v>
      </c>
      <c r="DZ645">
        <v>2.3863470000000002</v>
      </c>
      <c r="EA645">
        <v>4.0739289999999997</v>
      </c>
      <c r="EB645">
        <v>1.687581999999999</v>
      </c>
      <c r="EC645">
        <v>3.478345</v>
      </c>
      <c r="ED645">
        <v>8.6167730505298152</v>
      </c>
      <c r="EE645">
        <v>5.5622629999999997</v>
      </c>
      <c r="EF645">
        <v>8.7806060000000006</v>
      </c>
      <c r="EG645">
        <v>3.2183430000000008</v>
      </c>
      <c r="EH645">
        <v>5.5622629999999997</v>
      </c>
      <c r="EI645">
        <v>7.44399924090306</v>
      </c>
      <c r="EJ645">
        <v>6.0076419999999997</v>
      </c>
      <c r="EK645">
        <v>10.972799</v>
      </c>
      <c r="EL645">
        <v>4.9651569999999996</v>
      </c>
      <c r="EM645">
        <v>10.972799</v>
      </c>
      <c r="EN645">
        <v>22.785719857823501</v>
      </c>
      <c r="EO645">
        <v>13.714650000000001</v>
      </c>
      <c r="EP645">
        <v>26.934920000000002</v>
      </c>
      <c r="EQ645">
        <v>13.220269999999999</v>
      </c>
      <c r="ER645">
        <v>13.714650000000001</v>
      </c>
      <c r="ES645">
        <v>7.5050579753854114</v>
      </c>
      <c r="ET645">
        <v>6.9020999999999999</v>
      </c>
      <c r="EU645">
        <v>10.92398</v>
      </c>
      <c r="EV645">
        <v>4.0218800000000003</v>
      </c>
      <c r="EW645">
        <v>7.49979</v>
      </c>
      <c r="EX645">
        <v>15.280661882438091</v>
      </c>
      <c r="EY645">
        <v>6.2148599999999998</v>
      </c>
      <c r="EZ645">
        <v>19.57591</v>
      </c>
      <c r="FA645">
        <v>13.361050000000001</v>
      </c>
      <c r="FB645">
        <v>6.2148599999999998</v>
      </c>
      <c r="FC645">
        <v>0.60517284549798567</v>
      </c>
      <c r="FD645">
        <v>0.36425154953615507</v>
      </c>
      <c r="FE645">
        <v>0.71537271068764963</v>
      </c>
      <c r="FF645">
        <v>0.35112116115149461</v>
      </c>
      <c r="FG645">
        <v>0.36425154953615507</v>
      </c>
      <c r="FH645">
        <v>2.0848429721826909</v>
      </c>
      <c r="FI645">
        <v>0.82867120279367823</v>
      </c>
      <c r="FJ645">
        <v>2.660128196591661</v>
      </c>
      <c r="FK645">
        <v>1.831456993797983</v>
      </c>
      <c r="FL645">
        <v>0.82867120279367823</v>
      </c>
      <c r="FM645">
        <v>31.85689239342614</v>
      </c>
      <c r="FN645">
        <v>30.83</v>
      </c>
      <c r="FO645">
        <v>34.75</v>
      </c>
      <c r="FP645">
        <v>3.9200000000000021</v>
      </c>
      <c r="FQ645">
        <v>30.83</v>
      </c>
      <c r="FR645">
        <v>284.97820742834892</v>
      </c>
      <c r="FS645">
        <v>267.61583000000002</v>
      </c>
      <c r="FT645">
        <v>291.11826000000002</v>
      </c>
      <c r="FU645">
        <v>23.50243</v>
      </c>
      <c r="FV645">
        <v>267.61583000000002</v>
      </c>
      <c r="FW645">
        <v>0.75738982592714865</v>
      </c>
      <c r="FX645">
        <v>0.74126400000000003</v>
      </c>
      <c r="FY645">
        <v>0.80339300000000002</v>
      </c>
      <c r="FZ645">
        <v>6.212899999999999E-2</v>
      </c>
      <c r="GA645">
        <v>0.80339300000000002</v>
      </c>
      <c r="GB645">
        <v>11</v>
      </c>
      <c r="GC645">
        <v>202</v>
      </c>
    </row>
    <row r="646" spans="1:185" x14ac:dyDescent="0.3">
      <c r="A646" s="36" t="s">
        <v>2695</v>
      </c>
      <c r="B646">
        <v>-5.5716771844317919E-2</v>
      </c>
      <c r="C646">
        <v>1.801790588404768</v>
      </c>
      <c r="D646">
        <v>1.905758690159902</v>
      </c>
      <c r="E646">
        <v>-0.83712086042360578</v>
      </c>
      <c r="F646">
        <v>-0.71717588665440402</v>
      </c>
      <c r="G646">
        <v>1.5543310491843501</v>
      </c>
      <c r="H646">
        <v>-54.148487706447092</v>
      </c>
      <c r="I646">
        <v>0.497583880262228</v>
      </c>
      <c r="J646">
        <v>0.30186325912709783</v>
      </c>
      <c r="K646">
        <v>0.38780771256156849</v>
      </c>
      <c r="L646">
        <v>0.23908481489484329</v>
      </c>
      <c r="M646">
        <v>0.17121679232876691</v>
      </c>
      <c r="N646">
        <v>0.24443923398126721</v>
      </c>
      <c r="O646">
        <v>-0.213062171614989</v>
      </c>
      <c r="P646">
        <v>3.1377062366278227E-2</v>
      </c>
      <c r="Q646">
        <v>-9.0844193512210056E-2</v>
      </c>
      <c r="R646">
        <v>1.688478640952034E-2</v>
      </c>
      <c r="S646">
        <v>1.319094666619375</v>
      </c>
      <c r="T646">
        <v>-0.64817213871497081</v>
      </c>
      <c r="U646">
        <v>-0.61298425367801779</v>
      </c>
      <c r="V646">
        <v>1.965438080965157</v>
      </c>
      <c r="W646">
        <v>1.959061061204729</v>
      </c>
      <c r="X646">
        <v>0.2219335243723369</v>
      </c>
      <c r="Y646">
        <v>0.20194344615588791</v>
      </c>
      <c r="Z646">
        <v>8.6004525656716999E-2</v>
      </c>
      <c r="AA646">
        <v>9.2323445948661056E-2</v>
      </c>
      <c r="AB646">
        <v>55.484849297957069</v>
      </c>
      <c r="AC646">
        <v>-0.38380907460635483</v>
      </c>
      <c r="AD646">
        <v>1.944011002209955</v>
      </c>
      <c r="AE646">
        <v>0.60574259897869176</v>
      </c>
      <c r="AF646">
        <v>0.58575252076224271</v>
      </c>
      <c r="AG646">
        <v>0.98802519329786076</v>
      </c>
      <c r="AH646">
        <v>1.6763156513031011E-2</v>
      </c>
      <c r="AI646">
        <v>162.23757503660769</v>
      </c>
      <c r="AJ646">
        <v>102.9410637865477</v>
      </c>
      <c r="AK646">
        <v>122.01072137662629</v>
      </c>
      <c r="AL646">
        <v>261.76091570056468</v>
      </c>
      <c r="AM646">
        <v>255.5978716359669</v>
      </c>
      <c r="AN646">
        <v>356.28411829994639</v>
      </c>
      <c r="AO646">
        <v>110.8024696433383</v>
      </c>
      <c r="AP646">
        <v>300.94634913335261</v>
      </c>
      <c r="AQ646">
        <v>18.634506889440441</v>
      </c>
      <c r="AR646">
        <v>4.1992946719240862</v>
      </c>
      <c r="AS646">
        <v>11.74535645753253</v>
      </c>
      <c r="AT646">
        <v>-14.624465472663729</v>
      </c>
      <c r="AU646">
        <v>-7.5762477942882951</v>
      </c>
      <c r="AV646">
        <v>-7.0482176783754316</v>
      </c>
      <c r="AW646">
        <v>1.214776135124499</v>
      </c>
      <c r="AX646">
        <v>0.19700000000000001</v>
      </c>
      <c r="AY646">
        <v>1.7327999999999999</v>
      </c>
      <c r="AZ646">
        <v>1.5358000000000001</v>
      </c>
      <c r="BA646">
        <v>0.35749999999999998</v>
      </c>
      <c r="BB646">
        <v>0.91340863726921673</v>
      </c>
      <c r="BC646">
        <v>0.91039999999999999</v>
      </c>
      <c r="BD646">
        <v>0.91859999999999997</v>
      </c>
      <c r="BE646">
        <v>8.1999999999999851E-3</v>
      </c>
      <c r="BF646">
        <v>0.91290000000000004</v>
      </c>
      <c r="BG646">
        <v>19.150581588290621</v>
      </c>
      <c r="BH646">
        <v>18.491399999999999</v>
      </c>
      <c r="BI646">
        <v>20.629799999999999</v>
      </c>
      <c r="BJ646">
        <v>2.1384000000000012</v>
      </c>
      <c r="BK646">
        <v>20.629799999999999</v>
      </c>
      <c r="BL646">
        <v>6.5893755641492309</v>
      </c>
      <c r="BM646">
        <v>1.7010000000000001</v>
      </c>
      <c r="BN646">
        <v>10.5435</v>
      </c>
      <c r="BO646">
        <v>8.8424999999999994</v>
      </c>
      <c r="BP646">
        <v>3.8534999999999999</v>
      </c>
      <c r="BQ646">
        <v>4.0382787525907382</v>
      </c>
      <c r="BR646">
        <v>1.2432000000000001</v>
      </c>
      <c r="BS646">
        <v>6.1638999999999999</v>
      </c>
      <c r="BT646">
        <v>4.9207000000000001</v>
      </c>
      <c r="BU646">
        <v>1.6932</v>
      </c>
      <c r="BV646">
        <v>0.90299458719641723</v>
      </c>
      <c r="BW646">
        <v>-1.8972</v>
      </c>
      <c r="BX646">
        <v>2.1225999999999998</v>
      </c>
      <c r="BY646">
        <v>4.0198</v>
      </c>
      <c r="BZ646">
        <v>1.45</v>
      </c>
      <c r="CA646">
        <v>-4.941271695567492</v>
      </c>
      <c r="CB646">
        <v>-8.2865000000000002</v>
      </c>
      <c r="CC646">
        <v>-1.1578999999999999</v>
      </c>
      <c r="CD646">
        <v>7.1285999999999996</v>
      </c>
      <c r="CE646">
        <v>-3.1432000000000002</v>
      </c>
      <c r="CF646">
        <v>55.337769166593823</v>
      </c>
      <c r="CG646">
        <v>52.6</v>
      </c>
      <c r="CH646">
        <v>61.2</v>
      </c>
      <c r="CI646">
        <v>8.6000000000000014</v>
      </c>
      <c r="CJ646">
        <v>52.6</v>
      </c>
      <c r="CK646">
        <v>16.804440993943579</v>
      </c>
      <c r="CL646">
        <v>14.8</v>
      </c>
      <c r="CM646">
        <v>17.399999999999999</v>
      </c>
      <c r="CN646">
        <v>2.5999999999999979</v>
      </c>
      <c r="CO646">
        <v>14.8</v>
      </c>
      <c r="CP646">
        <v>54.930336917892888</v>
      </c>
      <c r="CQ646">
        <v>51</v>
      </c>
      <c r="CR646">
        <v>63.1</v>
      </c>
      <c r="CS646">
        <v>12.1</v>
      </c>
      <c r="CT646">
        <v>63.1</v>
      </c>
      <c r="CU646">
        <v>11.10278636442956</v>
      </c>
      <c r="CV646">
        <v>10.8</v>
      </c>
      <c r="CW646">
        <v>13.4</v>
      </c>
      <c r="CX646">
        <v>2.6</v>
      </c>
      <c r="CY646">
        <v>11.8</v>
      </c>
      <c r="CZ646">
        <v>50.046196798591119</v>
      </c>
      <c r="DA646">
        <v>38.4</v>
      </c>
      <c r="DB646">
        <v>58.2</v>
      </c>
      <c r="DC646">
        <v>19.8</v>
      </c>
      <c r="DD646">
        <v>38.4</v>
      </c>
      <c r="DE646">
        <v>5.5707918705233581</v>
      </c>
      <c r="DF646">
        <v>1.9</v>
      </c>
      <c r="DG646">
        <v>6.3</v>
      </c>
      <c r="DH646">
        <v>4.4000000000000004</v>
      </c>
      <c r="DI646">
        <v>1.9</v>
      </c>
      <c r="DJ646">
        <v>0.18392371211514399</v>
      </c>
      <c r="DK646">
        <v>0.17279894875164259</v>
      </c>
      <c r="DL646">
        <v>0.207246867592279</v>
      </c>
      <c r="DM646">
        <v>3.4447918840636443E-2</v>
      </c>
      <c r="DN646">
        <v>0.17279894875164259</v>
      </c>
      <c r="DO646">
        <v>3.8543574571254742</v>
      </c>
      <c r="DP646">
        <v>3.7835200000000002</v>
      </c>
      <c r="DQ646">
        <v>4.4187839999999996</v>
      </c>
      <c r="DR646">
        <v>0.63526399999999938</v>
      </c>
      <c r="DS646">
        <v>4.4187839999999996</v>
      </c>
      <c r="DT646">
        <v>5.9825356355429617</v>
      </c>
      <c r="DU646">
        <v>5.8499220000000003</v>
      </c>
      <c r="DV646">
        <v>6.7682200000000003</v>
      </c>
      <c r="DW646">
        <v>0.91829800000000006</v>
      </c>
      <c r="DX646">
        <v>5.8959999999999999</v>
      </c>
      <c r="DY646">
        <v>3.9557179174209449</v>
      </c>
      <c r="DZ646">
        <v>3.83141</v>
      </c>
      <c r="EA646">
        <v>4.8201010000000002</v>
      </c>
      <c r="EB646">
        <v>0.98869100000000021</v>
      </c>
      <c r="EC646">
        <v>4.8201010000000002</v>
      </c>
      <c r="ED646">
        <v>7.4842679967739452</v>
      </c>
      <c r="EE646">
        <v>7.0477489999999996</v>
      </c>
      <c r="EF646">
        <v>7.4985720000000002</v>
      </c>
      <c r="EG646">
        <v>0.45082300000000058</v>
      </c>
      <c r="EH646">
        <v>7.4792670000000001</v>
      </c>
      <c r="EI646">
        <v>7.8269065939538773</v>
      </c>
      <c r="EJ646">
        <v>6.6711410000000004</v>
      </c>
      <c r="EK646">
        <v>7.9395569999999998</v>
      </c>
      <c r="EL646">
        <v>1.2684159999999991</v>
      </c>
      <c r="EM646">
        <v>6.6711410000000004</v>
      </c>
      <c r="EN646">
        <v>24.553855672191428</v>
      </c>
      <c r="EO646">
        <v>22.716049999999999</v>
      </c>
      <c r="EP646">
        <v>31.586819999999999</v>
      </c>
      <c r="EQ646">
        <v>8.8707700000000003</v>
      </c>
      <c r="ER646">
        <v>31.586819999999999</v>
      </c>
      <c r="ES646">
        <v>11.312147833345749</v>
      </c>
      <c r="ET646">
        <v>8.9163099999999993</v>
      </c>
      <c r="EU646">
        <v>11.60478</v>
      </c>
      <c r="EV646">
        <v>2.688470000000001</v>
      </c>
      <c r="EW646">
        <v>8.9163099999999993</v>
      </c>
      <c r="EX646">
        <v>13.24170783884569</v>
      </c>
      <c r="EY646">
        <v>11.3832</v>
      </c>
      <c r="EZ646">
        <v>22.67051</v>
      </c>
      <c r="FA646">
        <v>11.28731</v>
      </c>
      <c r="FB646">
        <v>22.67051</v>
      </c>
      <c r="FC646">
        <v>0.48254627436852238</v>
      </c>
      <c r="FD646">
        <v>0.44642867671017611</v>
      </c>
      <c r="FE646">
        <v>0.62076207149053308</v>
      </c>
      <c r="FF646">
        <v>0.174333394780357</v>
      </c>
      <c r="FG646">
        <v>0.62076207149053308</v>
      </c>
      <c r="FH646">
        <v>1.1748556999573541</v>
      </c>
      <c r="FI646">
        <v>1.004442836532734</v>
      </c>
      <c r="FJ646">
        <v>2.5425888063559929</v>
      </c>
      <c r="FK646">
        <v>1.538145969823258</v>
      </c>
      <c r="FL646">
        <v>2.5425888063559929</v>
      </c>
      <c r="FM646">
        <v>36.504801790676339</v>
      </c>
      <c r="FN646">
        <v>33.630000000000003</v>
      </c>
      <c r="FO646">
        <v>40.46</v>
      </c>
      <c r="FP646">
        <v>6.8299999999999983</v>
      </c>
      <c r="FQ646">
        <v>35.08</v>
      </c>
      <c r="FR646">
        <v>374.71239085278472</v>
      </c>
      <c r="FS646">
        <v>362.91161</v>
      </c>
      <c r="FT646">
        <v>381.55919999999998</v>
      </c>
      <c r="FU646">
        <v>18.64758999999998</v>
      </c>
      <c r="FV646">
        <v>381.55919999999998</v>
      </c>
      <c r="FW646">
        <v>0.7585792065167678</v>
      </c>
      <c r="FX646">
        <v>0.74690599999999996</v>
      </c>
      <c r="FY646">
        <v>0.77662600000000004</v>
      </c>
      <c r="FZ646">
        <v>2.972000000000008E-2</v>
      </c>
      <c r="GA646">
        <v>0.74690599999999996</v>
      </c>
      <c r="GB646">
        <v>11</v>
      </c>
      <c r="GC646">
        <v>40</v>
      </c>
    </row>
    <row r="647" spans="1:185" x14ac:dyDescent="0.3">
      <c r="A647" s="36" t="s">
        <v>2698</v>
      </c>
      <c r="B647">
        <v>-3.7301651829715107E-2</v>
      </c>
      <c r="C647">
        <v>1.890339628066813</v>
      </c>
      <c r="D647">
        <v>2.0655235258020199</v>
      </c>
      <c r="E647">
        <v>-0.95309690419459692</v>
      </c>
      <c r="F647">
        <v>-0.72832449611122818</v>
      </c>
      <c r="G647">
        <v>1.6814403806681</v>
      </c>
      <c r="H647">
        <v>-54.105185038690777</v>
      </c>
      <c r="I647">
        <v>0.1032431271527563</v>
      </c>
      <c r="J647">
        <v>6.9083914827445733E-2</v>
      </c>
      <c r="K647">
        <v>0.38112495629695692</v>
      </c>
      <c r="L647">
        <v>0.27576026342383381</v>
      </c>
      <c r="M647">
        <v>0.26010058587880158</v>
      </c>
      <c r="N647">
        <v>0.2092588902168058</v>
      </c>
      <c r="O647">
        <v>-0.21883910744821081</v>
      </c>
      <c r="P647">
        <v>-9.5802172314048747E-3</v>
      </c>
      <c r="Q647">
        <v>-0.1142084928459748</v>
      </c>
      <c r="R647">
        <v>3.117010908807057E-2</v>
      </c>
      <c r="S647">
        <v>1.435307778607896</v>
      </c>
      <c r="T647">
        <v>-0.72099168264267655</v>
      </c>
      <c r="U647">
        <v>-0.67353467380082155</v>
      </c>
      <c r="V647">
        <v>1.9754868566100039</v>
      </c>
      <c r="W647">
        <v>1.9719798713195771</v>
      </c>
      <c r="X647">
        <v>0.2007867460073991</v>
      </c>
      <c r="Y647">
        <v>0.19077000248139819</v>
      </c>
      <c r="Z647">
        <v>7.9931550053196174E-2</v>
      </c>
      <c r="AA647">
        <v>0.1060569932906384</v>
      </c>
      <c r="AB647">
        <v>63.529092294689569</v>
      </c>
      <c r="AC647">
        <v>-0.42988924091370873</v>
      </c>
      <c r="AD647">
        <v>1.963802294379501</v>
      </c>
      <c r="AE647">
        <v>0.63067598692110793</v>
      </c>
      <c r="AF647">
        <v>0.62065924339510692</v>
      </c>
      <c r="AG647">
        <v>0.72779816853496582</v>
      </c>
      <c r="AH647">
        <v>2.47902163717716E-2</v>
      </c>
      <c r="AI647">
        <v>138.39117179403269</v>
      </c>
      <c r="AJ647">
        <v>34.197465489873103</v>
      </c>
      <c r="AK647">
        <v>86.032228039455859</v>
      </c>
      <c r="AL647">
        <v>294.94386866011519</v>
      </c>
      <c r="AM647">
        <v>163.30411547355041</v>
      </c>
      <c r="AN647">
        <v>238.55998139492939</v>
      </c>
      <c r="AO647">
        <v>108.9126148698811</v>
      </c>
      <c r="AP647">
        <v>188.37481035401649</v>
      </c>
      <c r="AQ647">
        <v>17.817312268724422</v>
      </c>
      <c r="AR647">
        <v>4.1373608349626876</v>
      </c>
      <c r="AS647">
        <v>10.76876644068706</v>
      </c>
      <c r="AT647">
        <v>-10.06071409289846</v>
      </c>
      <c r="AU647">
        <v>-3.7423248846345571</v>
      </c>
      <c r="AV647">
        <v>-6.3183892082639002</v>
      </c>
      <c r="AW647">
        <v>2.150611065404112</v>
      </c>
      <c r="AX647">
        <v>1.4693000000000001</v>
      </c>
      <c r="AY647">
        <v>2.2976999999999999</v>
      </c>
      <c r="AZ647">
        <v>0.8283999999999998</v>
      </c>
      <c r="BA647">
        <v>1.4693000000000001</v>
      </c>
      <c r="BB647">
        <v>0.94313544634221469</v>
      </c>
      <c r="BC647">
        <v>0.93600000000000005</v>
      </c>
      <c r="BD647">
        <v>0.97230000000000005</v>
      </c>
      <c r="BE647">
        <v>3.6299999999999999E-2</v>
      </c>
      <c r="BF647">
        <v>0.95479999999999998</v>
      </c>
      <c r="BG647">
        <v>15.72813597264749</v>
      </c>
      <c r="BH647">
        <v>11.2843</v>
      </c>
      <c r="BI647">
        <v>16.725999999999999</v>
      </c>
      <c r="BJ647">
        <v>5.4416999999999991</v>
      </c>
      <c r="BK647">
        <v>14.4095</v>
      </c>
      <c r="BL647">
        <v>5.705037906712243</v>
      </c>
      <c r="BM647">
        <v>3.7622</v>
      </c>
      <c r="BN647">
        <v>10.709300000000001</v>
      </c>
      <c r="BO647">
        <v>6.9471000000000007</v>
      </c>
      <c r="BP647">
        <v>5.8973000000000004</v>
      </c>
      <c r="BQ647">
        <v>4.1814744899378411</v>
      </c>
      <c r="BR647">
        <v>3.0055999999999998</v>
      </c>
      <c r="BS647">
        <v>6.7958999999999996</v>
      </c>
      <c r="BT647">
        <v>3.7902999999999998</v>
      </c>
      <c r="BU647">
        <v>4.4800000000000004</v>
      </c>
      <c r="BV647">
        <v>-0.36427435264603408</v>
      </c>
      <c r="BW647">
        <v>-0.95350000000000001</v>
      </c>
      <c r="BX647">
        <v>1.3673999999999999</v>
      </c>
      <c r="BY647">
        <v>2.3209</v>
      </c>
      <c r="BZ647">
        <v>-0.71160000000000001</v>
      </c>
      <c r="CA647">
        <v>-3.8172173994300822</v>
      </c>
      <c r="CB647">
        <v>-8.1631</v>
      </c>
      <c r="CC647">
        <v>-2.0520999999999998</v>
      </c>
      <c r="CD647">
        <v>6.1110000000000007</v>
      </c>
      <c r="CE647">
        <v>-3.7685</v>
      </c>
      <c r="CF647">
        <v>50.185171040912863</v>
      </c>
      <c r="CG647">
        <v>44.6</v>
      </c>
      <c r="CH647">
        <v>63.2</v>
      </c>
      <c r="CI647">
        <v>18.600000000000001</v>
      </c>
      <c r="CJ647">
        <v>44.6</v>
      </c>
      <c r="CK647">
        <v>16.233776565066911</v>
      </c>
      <c r="CL647">
        <v>13.2</v>
      </c>
      <c r="CM647">
        <v>21.5</v>
      </c>
      <c r="CN647">
        <v>8.3000000000000007</v>
      </c>
      <c r="CO647">
        <v>13.2</v>
      </c>
      <c r="CP647">
        <v>26.893642274716349</v>
      </c>
      <c r="CQ647">
        <v>18.600000000000001</v>
      </c>
      <c r="CR647">
        <v>31.6</v>
      </c>
      <c r="CS647">
        <v>13</v>
      </c>
      <c r="CT647">
        <v>26.2</v>
      </c>
      <c r="CU647">
        <v>9.4774734589052514</v>
      </c>
      <c r="CV647">
        <v>8.9</v>
      </c>
      <c r="CW647">
        <v>11.2</v>
      </c>
      <c r="CX647">
        <v>2.2999999999999989</v>
      </c>
      <c r="CY647">
        <v>9.1</v>
      </c>
      <c r="CZ647">
        <v>81.120683743574205</v>
      </c>
      <c r="DA647">
        <v>65.7</v>
      </c>
      <c r="DB647">
        <v>91.8</v>
      </c>
      <c r="DC647">
        <v>26.099999999999991</v>
      </c>
      <c r="DD647">
        <v>65.7</v>
      </c>
      <c r="DE647">
        <v>6.7124929682131036</v>
      </c>
      <c r="DF647">
        <v>4.0999999999999996</v>
      </c>
      <c r="DG647">
        <v>12.1</v>
      </c>
      <c r="DH647">
        <v>8</v>
      </c>
      <c r="DI647">
        <v>4.0999999999999996</v>
      </c>
      <c r="DJ647">
        <v>0.26695279312139841</v>
      </c>
      <c r="DK647">
        <v>0.2308488612836439</v>
      </c>
      <c r="DL647">
        <v>0.36031927023945282</v>
      </c>
      <c r="DM647">
        <v>0.12947040895580891</v>
      </c>
      <c r="DN647">
        <v>0.2308488612836439</v>
      </c>
      <c r="DO647">
        <v>3.3498473477259898</v>
      </c>
      <c r="DP647">
        <v>2.4204089999999998</v>
      </c>
      <c r="DQ647">
        <v>3.7160479999999998</v>
      </c>
      <c r="DR647">
        <v>1.295639</v>
      </c>
      <c r="DS647">
        <v>2.5841500000000002</v>
      </c>
      <c r="DT647">
        <v>6.3207625193420256</v>
      </c>
      <c r="DU647">
        <v>5.5148299999999999</v>
      </c>
      <c r="DV647">
        <v>7.1509</v>
      </c>
      <c r="DW647">
        <v>1.6360699999999999</v>
      </c>
      <c r="DX647">
        <v>5.5148299999999999</v>
      </c>
      <c r="DY647">
        <v>3.400068782657355</v>
      </c>
      <c r="DZ647">
        <v>2.4204089999999998</v>
      </c>
      <c r="EA647">
        <v>3.8386849999999999</v>
      </c>
      <c r="EB647">
        <v>1.4182760000000001</v>
      </c>
      <c r="EC647">
        <v>2.5841500000000002</v>
      </c>
      <c r="ED647">
        <v>7.5494964678708607</v>
      </c>
      <c r="EE647">
        <v>5.9379790000000003</v>
      </c>
      <c r="EF647">
        <v>7.5944529999999997</v>
      </c>
      <c r="EG647">
        <v>1.6564739999999989</v>
      </c>
      <c r="EH647">
        <v>5.9379790000000003</v>
      </c>
      <c r="EI647">
        <v>7.2029681205267249</v>
      </c>
      <c r="EJ647">
        <v>6.2284600000000001</v>
      </c>
      <c r="EK647">
        <v>9.5400069999999992</v>
      </c>
      <c r="EL647">
        <v>3.3115469999999991</v>
      </c>
      <c r="EM647">
        <v>9.5400069999999992</v>
      </c>
      <c r="EN647">
        <v>20.33068074804028</v>
      </c>
      <c r="EO647">
        <v>14.950570000000001</v>
      </c>
      <c r="EP647">
        <v>21.923819999999999</v>
      </c>
      <c r="EQ647">
        <v>6.9732499999999984</v>
      </c>
      <c r="ER647">
        <v>14.950570000000001</v>
      </c>
      <c r="ES647">
        <v>7.4310676559781754</v>
      </c>
      <c r="ET647">
        <v>6.9858599999999997</v>
      </c>
      <c r="EU647">
        <v>10.90039</v>
      </c>
      <c r="EV647">
        <v>3.9145300000000001</v>
      </c>
      <c r="EW647">
        <v>7.9527900000000002</v>
      </c>
      <c r="EX647">
        <v>12.899613092062109</v>
      </c>
      <c r="EY647">
        <v>6.9977799999999997</v>
      </c>
      <c r="EZ647">
        <v>14.93796</v>
      </c>
      <c r="FA647">
        <v>7.9401800000000007</v>
      </c>
      <c r="FB647">
        <v>6.9977799999999997</v>
      </c>
      <c r="FC647">
        <v>0.59249732752844175</v>
      </c>
      <c r="FD647">
        <v>0.43570468100930421</v>
      </c>
      <c r="FE647">
        <v>0.63892620813824508</v>
      </c>
      <c r="FF647">
        <v>0.2032215271289409</v>
      </c>
      <c r="FG647">
        <v>0.43570468100930421</v>
      </c>
      <c r="FH647">
        <v>1.776322728808658</v>
      </c>
      <c r="FI647">
        <v>0.69564666952283361</v>
      </c>
      <c r="FJ647">
        <v>2.1383136793465658</v>
      </c>
      <c r="FK647">
        <v>1.442667009823732</v>
      </c>
      <c r="FL647">
        <v>0.87991509897784292</v>
      </c>
      <c r="FM647">
        <v>30.944033013914598</v>
      </c>
      <c r="FN647">
        <v>30.01</v>
      </c>
      <c r="FO647">
        <v>35.51</v>
      </c>
      <c r="FP647">
        <v>5.4999999999999956</v>
      </c>
      <c r="FQ647">
        <v>31.61</v>
      </c>
      <c r="FR647">
        <v>267.57881642724789</v>
      </c>
      <c r="FS647">
        <v>262.60324000000003</v>
      </c>
      <c r="FT647">
        <v>274.55338999999998</v>
      </c>
      <c r="FU647">
        <v>11.950149999999949</v>
      </c>
      <c r="FV647">
        <v>268.80381999999997</v>
      </c>
      <c r="FW647">
        <v>0.77754823443263565</v>
      </c>
      <c r="FX647">
        <v>0.75895900000000005</v>
      </c>
      <c r="FY647">
        <v>0.791431</v>
      </c>
      <c r="FZ647">
        <v>3.2471999999999952E-2</v>
      </c>
      <c r="GA647">
        <v>0.77403599999999995</v>
      </c>
      <c r="GB647">
        <v>13</v>
      </c>
      <c r="GC647">
        <v>90</v>
      </c>
    </row>
    <row r="648" spans="1:185" x14ac:dyDescent="0.3">
      <c r="A648" s="36" t="s">
        <v>2701</v>
      </c>
      <c r="B648">
        <v>-1.54460465774572E-2</v>
      </c>
      <c r="C648">
        <v>2.006203283939433</v>
      </c>
      <c r="D648">
        <v>2.179358426184077</v>
      </c>
      <c r="E648">
        <v>-1.0873012180336801</v>
      </c>
      <c r="F648">
        <v>-0.67570260383498282</v>
      </c>
      <c r="G648">
        <v>1.762974357001037</v>
      </c>
      <c r="H648">
        <v>-54.071952755115923</v>
      </c>
      <c r="I648">
        <v>0.26360418893549531</v>
      </c>
      <c r="J648">
        <v>3.1000073276792169E-2</v>
      </c>
      <c r="K648">
        <v>0.39888630878483289</v>
      </c>
      <c r="L648">
        <v>0.323913988014423</v>
      </c>
      <c r="M648">
        <v>0.3010574867688306</v>
      </c>
      <c r="N648">
        <v>0.23978857443945689</v>
      </c>
      <c r="O648">
        <v>-0.27435748317859138</v>
      </c>
      <c r="P648">
        <v>-3.456890873913445E-2</v>
      </c>
      <c r="Q648">
        <v>-0.15446266723367991</v>
      </c>
      <c r="R648">
        <v>4.9752315300915263E-2</v>
      </c>
      <c r="S648">
        <v>1.4915668840432359</v>
      </c>
      <c r="T648">
        <v>-0.75933726439677629</v>
      </c>
      <c r="U648">
        <v>-0.68097226605556127</v>
      </c>
      <c r="V648">
        <v>1.975050060682956</v>
      </c>
      <c r="W648">
        <v>1.97175742733677</v>
      </c>
      <c r="X648">
        <v>0.16715460055435419</v>
      </c>
      <c r="Y648">
        <v>0.1110478839829688</v>
      </c>
      <c r="Z648">
        <v>8.4397807098273991E-2</v>
      </c>
      <c r="AA648">
        <v>0.1166023888563016</v>
      </c>
      <c r="AB648">
        <v>64.485290915623835</v>
      </c>
      <c r="AC648">
        <v>-0.45936534214325281</v>
      </c>
      <c r="AD648">
        <v>1.95913806492542</v>
      </c>
      <c r="AE648">
        <v>0.62651994269760702</v>
      </c>
      <c r="AF648">
        <v>0.57041322612622158</v>
      </c>
      <c r="AG648">
        <v>0.71786359457538318</v>
      </c>
      <c r="AH648">
        <v>2.4144902390253652E-2</v>
      </c>
      <c r="AI648">
        <v>145.92520291848101</v>
      </c>
      <c r="AJ648">
        <v>48.520086481340627</v>
      </c>
      <c r="AK648">
        <v>78.224310392740264</v>
      </c>
      <c r="AL648">
        <v>311.03122306751919</v>
      </c>
      <c r="AM648">
        <v>148.4560106558051</v>
      </c>
      <c r="AN648">
        <v>244.95398588977599</v>
      </c>
      <c r="AO648">
        <v>104.4984005721209</v>
      </c>
      <c r="AP648">
        <v>193.16837305309571</v>
      </c>
      <c r="AQ648">
        <v>18.407435673250919</v>
      </c>
      <c r="AR648">
        <v>4.5781686287914036</v>
      </c>
      <c r="AS648">
        <v>10.86278134587544</v>
      </c>
      <c r="AT648">
        <v>-9.5503459121739649</v>
      </c>
      <c r="AU648">
        <v>-3.9672147049721729</v>
      </c>
      <c r="AV648">
        <v>-5.5831312072017916</v>
      </c>
      <c r="AW648">
        <v>3.9346620217314832</v>
      </c>
      <c r="AX648">
        <v>2.8414000000000001</v>
      </c>
      <c r="AY648">
        <v>5.3998999999999997</v>
      </c>
      <c r="AZ648">
        <v>2.5585</v>
      </c>
      <c r="BA648">
        <v>3.8797000000000001</v>
      </c>
      <c r="BB648">
        <v>0.9489470140892512</v>
      </c>
      <c r="BC648">
        <v>0.91590000000000005</v>
      </c>
      <c r="BD648">
        <v>0.96960000000000002</v>
      </c>
      <c r="BE648">
        <v>5.369999999999997E-2</v>
      </c>
      <c r="BF648">
        <v>0.91590000000000005</v>
      </c>
      <c r="BG648">
        <v>15.093417393103341</v>
      </c>
      <c r="BH648">
        <v>11.659700000000001</v>
      </c>
      <c r="BI648">
        <v>19.536999999999999</v>
      </c>
      <c r="BJ648">
        <v>7.8772999999999982</v>
      </c>
      <c r="BK648">
        <v>19.536999999999999</v>
      </c>
      <c r="BL648">
        <v>7.9247322502017896</v>
      </c>
      <c r="BM648">
        <v>6.1835000000000004</v>
      </c>
      <c r="BN648">
        <v>12.716699999999999</v>
      </c>
      <c r="BO648">
        <v>6.533199999999999</v>
      </c>
      <c r="BP648">
        <v>7.8795000000000002</v>
      </c>
      <c r="BQ648">
        <v>5.418252820554029</v>
      </c>
      <c r="BR648">
        <v>3.7488000000000001</v>
      </c>
      <c r="BS648">
        <v>9.8292999999999999</v>
      </c>
      <c r="BT648">
        <v>6.0804999999999998</v>
      </c>
      <c r="BU648">
        <v>3.9506000000000001</v>
      </c>
      <c r="BV648">
        <v>0.20673310578935269</v>
      </c>
      <c r="BW648">
        <v>-2.0171000000000001</v>
      </c>
      <c r="BX648">
        <v>2.4220999999999999</v>
      </c>
      <c r="BY648">
        <v>4.4391999999999996</v>
      </c>
      <c r="BZ648">
        <v>2.4220999999999999</v>
      </c>
      <c r="CA648">
        <v>-5.6249712854187264</v>
      </c>
      <c r="CB648">
        <v>-7.8121999999999998</v>
      </c>
      <c r="CC648">
        <v>-4.5807000000000002</v>
      </c>
      <c r="CD648">
        <v>3.2315</v>
      </c>
      <c r="CE648">
        <v>-6.3727999999999998</v>
      </c>
      <c r="CF648">
        <v>51.785612836680308</v>
      </c>
      <c r="CG648">
        <v>42.9</v>
      </c>
      <c r="CH648">
        <v>61.3</v>
      </c>
      <c r="CI648">
        <v>18.399999999999999</v>
      </c>
      <c r="CJ648">
        <v>42.9</v>
      </c>
      <c r="CK648">
        <v>18.2517823249641</v>
      </c>
      <c r="CL648">
        <v>13.7</v>
      </c>
      <c r="CM648">
        <v>21.8</v>
      </c>
      <c r="CN648">
        <v>8.1000000000000014</v>
      </c>
      <c r="CO648">
        <v>13.7</v>
      </c>
      <c r="CP648">
        <v>32.129319641872733</v>
      </c>
      <c r="CQ648">
        <v>18.600000000000001</v>
      </c>
      <c r="CR648">
        <v>44.8</v>
      </c>
      <c r="CS648">
        <v>26.2</v>
      </c>
      <c r="CT648">
        <v>33</v>
      </c>
      <c r="CU648">
        <v>9.4233580769140008</v>
      </c>
      <c r="CV648">
        <v>8.8000000000000007</v>
      </c>
      <c r="CW648">
        <v>10.1</v>
      </c>
      <c r="CX648">
        <v>1.2999999999999989</v>
      </c>
      <c r="CY648">
        <v>8.8000000000000007</v>
      </c>
      <c r="CZ648">
        <v>59.883069532844978</v>
      </c>
      <c r="DA648">
        <v>36.299999999999997</v>
      </c>
      <c r="DB648">
        <v>72.7</v>
      </c>
      <c r="DC648">
        <v>36.400000000000013</v>
      </c>
      <c r="DD648">
        <v>36.299999999999997</v>
      </c>
      <c r="DE648">
        <v>8.2288617087790126</v>
      </c>
      <c r="DF648">
        <v>3.1</v>
      </c>
      <c r="DG648">
        <v>9.9</v>
      </c>
      <c r="DH648">
        <v>6.8000000000000007</v>
      </c>
      <c r="DI648">
        <v>4.9000000000000004</v>
      </c>
      <c r="DJ648">
        <v>0.26850238543219113</v>
      </c>
      <c r="DK648">
        <v>0.21248142644873699</v>
      </c>
      <c r="DL648">
        <v>0.33260987520347263</v>
      </c>
      <c r="DM648">
        <v>0.12012844875473561</v>
      </c>
      <c r="DN648">
        <v>0.21248142644873699</v>
      </c>
      <c r="DO648">
        <v>3.2059759790078721</v>
      </c>
      <c r="DP648">
        <v>2.7949670000000002</v>
      </c>
      <c r="DQ648">
        <v>3.5668389999999999</v>
      </c>
      <c r="DR648">
        <v>0.77187199999999967</v>
      </c>
      <c r="DS648">
        <v>3.1964950000000001</v>
      </c>
      <c r="DT648">
        <v>5.5504746085298793</v>
      </c>
      <c r="DU648">
        <v>5.1905210000000004</v>
      </c>
      <c r="DV648">
        <v>5.8547229999999999</v>
      </c>
      <c r="DW648">
        <v>0.66420199999999952</v>
      </c>
      <c r="DX648">
        <v>5.1905210000000004</v>
      </c>
      <c r="DY648">
        <v>3.3328669307766892</v>
      </c>
      <c r="DZ648">
        <v>2.7949670000000002</v>
      </c>
      <c r="EA648">
        <v>3.9651019999999999</v>
      </c>
      <c r="EB648">
        <v>1.1701349999999999</v>
      </c>
      <c r="EC648">
        <v>3.1964950000000001</v>
      </c>
      <c r="ED648">
        <v>5.7590062547878498</v>
      </c>
      <c r="EE648">
        <v>5.2986880000000003</v>
      </c>
      <c r="EF648">
        <v>7.0363550000000004</v>
      </c>
      <c r="EG648">
        <v>1.7376670000000001</v>
      </c>
      <c r="EH648">
        <v>5.8669640000000003</v>
      </c>
      <c r="EI648">
        <v>8.5009861824288731</v>
      </c>
      <c r="EJ648">
        <v>7.8002630000000002</v>
      </c>
      <c r="EK648">
        <v>8.8205760000000009</v>
      </c>
      <c r="EL648">
        <v>1.0203130000000009</v>
      </c>
      <c r="EM648">
        <v>8.0858349999999994</v>
      </c>
      <c r="EN648">
        <v>18.58925635873085</v>
      </c>
      <c r="EO648">
        <v>17.161850000000001</v>
      </c>
      <c r="EP648">
        <v>21.929780000000001</v>
      </c>
      <c r="EQ648">
        <v>4.7679299999999998</v>
      </c>
      <c r="ER648">
        <v>17.76416</v>
      </c>
      <c r="ES648">
        <v>6.9946361213788979</v>
      </c>
      <c r="ET648">
        <v>6.9213800000000001</v>
      </c>
      <c r="EU648">
        <v>10.92637</v>
      </c>
      <c r="EV648">
        <v>4.0049900000000003</v>
      </c>
      <c r="EW648">
        <v>7.0488900000000001</v>
      </c>
      <c r="EX648">
        <v>11.59462023735195</v>
      </c>
      <c r="EY648">
        <v>9.7523999999999997</v>
      </c>
      <c r="EZ648">
        <v>14.92234</v>
      </c>
      <c r="FA648">
        <v>5.1699400000000004</v>
      </c>
      <c r="FB648">
        <v>10.71527</v>
      </c>
      <c r="FC648">
        <v>0.49507188973039862</v>
      </c>
      <c r="FD648">
        <v>0.45705698747756252</v>
      </c>
      <c r="FE648">
        <v>0.5840372210947945</v>
      </c>
      <c r="FF648">
        <v>0.12698023361723201</v>
      </c>
      <c r="FG648">
        <v>0.47309779858636541</v>
      </c>
      <c r="FH648">
        <v>1.658854369910006</v>
      </c>
      <c r="FI648">
        <v>0.89255626525552401</v>
      </c>
      <c r="FJ648">
        <v>2.1294995033849742</v>
      </c>
      <c r="FK648">
        <v>1.2369432381294501</v>
      </c>
      <c r="FL648">
        <v>1.5201357944300451</v>
      </c>
      <c r="FM648">
        <v>34.794864451664772</v>
      </c>
      <c r="FN648">
        <v>33.64</v>
      </c>
      <c r="FO648">
        <v>35.409999999999997</v>
      </c>
      <c r="FP648">
        <v>1.769999999999996</v>
      </c>
      <c r="FQ648">
        <v>34.64</v>
      </c>
      <c r="FR648">
        <v>263.50606718956288</v>
      </c>
      <c r="FS648">
        <v>258.44065999999998</v>
      </c>
      <c r="FT648">
        <v>275.20062000000001</v>
      </c>
      <c r="FU648">
        <v>16.759960000000039</v>
      </c>
      <c r="FV648">
        <v>258.44065999999998</v>
      </c>
      <c r="FW648">
        <v>0.77660463413612335</v>
      </c>
      <c r="FX648">
        <v>0.74689300000000003</v>
      </c>
      <c r="FY648">
        <v>0.790794</v>
      </c>
      <c r="FZ648">
        <v>4.3900999999999968E-2</v>
      </c>
      <c r="GA648">
        <v>0.790794</v>
      </c>
      <c r="GB648">
        <v>10</v>
      </c>
      <c r="GC648">
        <v>136</v>
      </c>
    </row>
    <row r="649" spans="1:185" x14ac:dyDescent="0.3">
      <c r="A649" s="36" t="s">
        <v>2704</v>
      </c>
      <c r="B649">
        <v>-2.296711761452578E-2</v>
      </c>
      <c r="C649">
        <v>1.987108834339731</v>
      </c>
      <c r="D649">
        <v>2.2996894123962002</v>
      </c>
      <c r="E649">
        <v>-1.236912151861661</v>
      </c>
      <c r="F649">
        <v>-0.60321632724673435</v>
      </c>
      <c r="G649">
        <v>1.840125882236783</v>
      </c>
      <c r="H649">
        <v>-54.100242204259693</v>
      </c>
      <c r="I649">
        <v>7.368910247118169E-3</v>
      </c>
      <c r="J649">
        <v>6.0107997466945062E-2</v>
      </c>
      <c r="K649">
        <v>0.34326632867170531</v>
      </c>
      <c r="L649">
        <v>0.30518043687111618</v>
      </c>
      <c r="M649">
        <v>0.24379143773512321</v>
      </c>
      <c r="N649">
        <v>0.1649274297610388</v>
      </c>
      <c r="O649">
        <v>-0.22025264924464791</v>
      </c>
      <c r="P649">
        <v>-5.5325219483609113E-2</v>
      </c>
      <c r="Q649">
        <v>-0.13779310807621631</v>
      </c>
      <c r="R649">
        <v>5.7578856800674323E-2</v>
      </c>
      <c r="S649">
        <v>1.310097725673063</v>
      </c>
      <c r="T649">
        <v>-0.68979070744122251</v>
      </c>
      <c r="U649">
        <v>-0.66011863262449577</v>
      </c>
      <c r="V649">
        <v>1.9694329278024061</v>
      </c>
      <c r="W649">
        <v>1.967236785565714</v>
      </c>
      <c r="X649">
        <v>0.16450974015906461</v>
      </c>
      <c r="Y649">
        <v>0.14948577962826981</v>
      </c>
      <c r="Z649">
        <v>0.1000829582808402</v>
      </c>
      <c r="AA649">
        <v>0.123903067869486</v>
      </c>
      <c r="AB649">
        <v>62.569700927393512</v>
      </c>
      <c r="AC649">
        <v>-0.4470600771394691</v>
      </c>
      <c r="AD649">
        <v>1.955433085312472</v>
      </c>
      <c r="AE649">
        <v>0.61156981729853366</v>
      </c>
      <c r="AF649">
        <v>0.59654585676773886</v>
      </c>
      <c r="AG649">
        <v>1.143106147564845</v>
      </c>
      <c r="AH649">
        <v>1.8208020129874911E-2</v>
      </c>
      <c r="AI649">
        <v>139.39630008454711</v>
      </c>
      <c r="AJ649">
        <v>16.965991486128321</v>
      </c>
      <c r="AK649">
        <v>108.7389036389991</v>
      </c>
      <c r="AL649">
        <v>292.48391237368912</v>
      </c>
      <c r="AM649">
        <v>222.19839917998661</v>
      </c>
      <c r="AN649">
        <v>310.60788461191282</v>
      </c>
      <c r="AO649">
        <v>132.91521921698981</v>
      </c>
      <c r="AP649">
        <v>272.60531189639499</v>
      </c>
      <c r="AQ649">
        <v>19.885837569476021</v>
      </c>
      <c r="AR649">
        <v>4.4891080120209086</v>
      </c>
      <c r="AS649">
        <v>12.14087505606954</v>
      </c>
      <c r="AT649">
        <v>-14.93619277124551</v>
      </c>
      <c r="AU649">
        <v>-3.4618457292065292</v>
      </c>
      <c r="AV649">
        <v>-11.47434704203898</v>
      </c>
      <c r="AW649">
        <v>3.738912815995175</v>
      </c>
      <c r="AX649">
        <v>2.8904000000000001</v>
      </c>
      <c r="AY649">
        <v>5.0826000000000002</v>
      </c>
      <c r="AZ649">
        <v>2.1922000000000001</v>
      </c>
      <c r="BA649">
        <v>2.8904000000000001</v>
      </c>
      <c r="BB649">
        <v>0.95050794711349096</v>
      </c>
      <c r="BC649">
        <v>0.93610000000000004</v>
      </c>
      <c r="BD649">
        <v>0.96879999999999999</v>
      </c>
      <c r="BE649">
        <v>3.2699999999999951E-2</v>
      </c>
      <c r="BF649">
        <v>0.9647</v>
      </c>
      <c r="BG649">
        <v>14.087832421211401</v>
      </c>
      <c r="BH649">
        <v>11.4475</v>
      </c>
      <c r="BI649">
        <v>15.433199999999999</v>
      </c>
      <c r="BJ649">
        <v>3.9857</v>
      </c>
      <c r="BK649">
        <v>11.623799999999999</v>
      </c>
      <c r="BL649">
        <v>10.042377728290999</v>
      </c>
      <c r="BM649">
        <v>8.8909000000000002</v>
      </c>
      <c r="BN649">
        <v>22.3963</v>
      </c>
      <c r="BO649">
        <v>13.5054</v>
      </c>
      <c r="BP649">
        <v>15.223599999999999</v>
      </c>
      <c r="BQ649">
        <v>6.9866114694728036</v>
      </c>
      <c r="BR649">
        <v>6.0937999999999999</v>
      </c>
      <c r="BS649">
        <v>16.6753</v>
      </c>
      <c r="BT649">
        <v>10.5815</v>
      </c>
      <c r="BU649">
        <v>10.312200000000001</v>
      </c>
      <c r="BV649">
        <v>0.16110428928405621</v>
      </c>
      <c r="BW649">
        <v>-4.8956</v>
      </c>
      <c r="BX649">
        <v>2.6381000000000001</v>
      </c>
      <c r="BY649">
        <v>7.5336999999999996</v>
      </c>
      <c r="BZ649">
        <v>0.85419999999999996</v>
      </c>
      <c r="CA649">
        <v>-7.1477131377115937</v>
      </c>
      <c r="CB649">
        <v>-15.369</v>
      </c>
      <c r="CC649">
        <v>-6.4635999999999996</v>
      </c>
      <c r="CD649">
        <v>8.9054000000000002</v>
      </c>
      <c r="CE649">
        <v>-11.166399999999999</v>
      </c>
      <c r="CF649">
        <v>38.002572715517793</v>
      </c>
      <c r="CG649">
        <v>36.6</v>
      </c>
      <c r="CH649">
        <v>55.2</v>
      </c>
      <c r="CI649">
        <v>18.600000000000001</v>
      </c>
      <c r="CJ649">
        <v>36.6</v>
      </c>
      <c r="CK649">
        <v>11.159796494403039</v>
      </c>
      <c r="CL649">
        <v>10.1</v>
      </c>
      <c r="CM649">
        <v>24.2</v>
      </c>
      <c r="CN649">
        <v>14.1</v>
      </c>
      <c r="CO649">
        <v>10.1</v>
      </c>
      <c r="CP649">
        <v>29.4738900433324</v>
      </c>
      <c r="CQ649">
        <v>18.600000000000001</v>
      </c>
      <c r="CR649">
        <v>32.6</v>
      </c>
      <c r="CS649">
        <v>14</v>
      </c>
      <c r="CT649">
        <v>27.4</v>
      </c>
      <c r="CU649">
        <v>8.6973681274869108</v>
      </c>
      <c r="CV649">
        <v>8.6</v>
      </c>
      <c r="CW649">
        <v>8.6999999999999993</v>
      </c>
      <c r="CX649">
        <v>9.9999999999999645E-2</v>
      </c>
      <c r="CY649">
        <v>8.6999999999999993</v>
      </c>
      <c r="CZ649">
        <v>102.3354148629742</v>
      </c>
      <c r="DA649">
        <v>88.7</v>
      </c>
      <c r="DB649">
        <v>120.5</v>
      </c>
      <c r="DC649">
        <v>31.8</v>
      </c>
      <c r="DD649">
        <v>95.2</v>
      </c>
      <c r="DE649">
        <v>2.378128660634153</v>
      </c>
      <c r="DF649">
        <v>1.3</v>
      </c>
      <c r="DG649">
        <v>13.7</v>
      </c>
      <c r="DH649">
        <v>12.4</v>
      </c>
      <c r="DI649">
        <v>1.3</v>
      </c>
      <c r="DJ649">
        <v>0.13962067093732</v>
      </c>
      <c r="DK649">
        <v>0.13338192419825071</v>
      </c>
      <c r="DL649">
        <v>0.21604696673189819</v>
      </c>
      <c r="DM649">
        <v>8.2665042533647509E-2</v>
      </c>
      <c r="DN649">
        <v>0.1340168436470158</v>
      </c>
      <c r="DO649">
        <v>2.276369068277273</v>
      </c>
      <c r="DP649">
        <v>2.265771</v>
      </c>
      <c r="DQ649">
        <v>2.8907060000000002</v>
      </c>
      <c r="DR649">
        <v>0.62493500000000024</v>
      </c>
      <c r="DS649">
        <v>2.3342879999999999</v>
      </c>
      <c r="DT649">
        <v>4.842769528396941</v>
      </c>
      <c r="DU649">
        <v>4.6641089999999998</v>
      </c>
      <c r="DV649">
        <v>7.4400219999999999</v>
      </c>
      <c r="DW649">
        <v>2.7759130000000001</v>
      </c>
      <c r="DX649">
        <v>4.7641530000000003</v>
      </c>
      <c r="DY649">
        <v>3.0017744121061138</v>
      </c>
      <c r="DZ649">
        <v>2.4425859999999999</v>
      </c>
      <c r="EA649">
        <v>3.5059770000000001</v>
      </c>
      <c r="EB649">
        <v>1.063391</v>
      </c>
      <c r="EC649">
        <v>2.5265439999999999</v>
      </c>
      <c r="ED649">
        <v>6.3144564475770784</v>
      </c>
      <c r="EE649">
        <v>6.1312410000000002</v>
      </c>
      <c r="EF649">
        <v>8.6153790000000008</v>
      </c>
      <c r="EG649">
        <v>2.4841380000000011</v>
      </c>
      <c r="EH649">
        <v>6.5830080000000004</v>
      </c>
      <c r="EI649">
        <v>11.3639710050636</v>
      </c>
      <c r="EJ649">
        <v>9.5950520000000008</v>
      </c>
      <c r="EK649">
        <v>11.751941</v>
      </c>
      <c r="EL649">
        <v>2.1568890000000001</v>
      </c>
      <c r="EM649">
        <v>11.751941</v>
      </c>
      <c r="EN649">
        <v>12.46634280144279</v>
      </c>
      <c r="EO649">
        <v>10.250159999999999</v>
      </c>
      <c r="EP649">
        <v>22.936260000000001</v>
      </c>
      <c r="EQ649">
        <v>12.6861</v>
      </c>
      <c r="ER649">
        <v>10.250159999999999</v>
      </c>
      <c r="ES649">
        <v>7.1000858249017629</v>
      </c>
      <c r="ET649">
        <v>6.7175900000000004</v>
      </c>
      <c r="EU649">
        <v>10.979649999999999</v>
      </c>
      <c r="EV649">
        <v>4.2620599999999991</v>
      </c>
      <c r="EW649">
        <v>7.0963700000000003</v>
      </c>
      <c r="EX649">
        <v>5.3662569765410231</v>
      </c>
      <c r="EY649">
        <v>3.1537899999999999</v>
      </c>
      <c r="EZ649">
        <v>15.74061</v>
      </c>
      <c r="FA649">
        <v>12.586819999999999</v>
      </c>
      <c r="FB649">
        <v>3.1537899999999999</v>
      </c>
      <c r="FC649">
        <v>0.27417844513124029</v>
      </c>
      <c r="FD649">
        <v>0.22543684029137859</v>
      </c>
      <c r="FE649">
        <v>0.50444851421846448</v>
      </c>
      <c r="FF649">
        <v>0.27901167392708592</v>
      </c>
      <c r="FG649">
        <v>0.22543684029137859</v>
      </c>
      <c r="FH649">
        <v>0.74954272324873172</v>
      </c>
      <c r="FI649">
        <v>0.4444229937277791</v>
      </c>
      <c r="FJ649">
        <v>2.1875174584644892</v>
      </c>
      <c r="FK649">
        <v>1.7430944647367099</v>
      </c>
      <c r="FL649">
        <v>0.4444229937277791</v>
      </c>
      <c r="FM649">
        <v>36.292295335906381</v>
      </c>
      <c r="FN649">
        <v>32.19</v>
      </c>
      <c r="FO649">
        <v>41.4</v>
      </c>
      <c r="FP649">
        <v>9.2100000000000009</v>
      </c>
      <c r="FQ649">
        <v>35.08</v>
      </c>
      <c r="FR649">
        <v>317.09260095216752</v>
      </c>
      <c r="FS649">
        <v>290.97372000000001</v>
      </c>
      <c r="FT649">
        <v>327.57488000000001</v>
      </c>
      <c r="FU649">
        <v>36.601159999999993</v>
      </c>
      <c r="FV649">
        <v>290.97372000000001</v>
      </c>
      <c r="FW649">
        <v>0.75672780592678512</v>
      </c>
      <c r="FX649">
        <v>0.73432299999999995</v>
      </c>
      <c r="FY649">
        <v>0.82425700000000002</v>
      </c>
      <c r="FZ649">
        <v>8.9934000000000069E-2</v>
      </c>
      <c r="GA649">
        <v>0.82425700000000002</v>
      </c>
      <c r="GB649">
        <v>9</v>
      </c>
      <c r="GC649">
        <v>147</v>
      </c>
    </row>
    <row r="650" spans="1:185" x14ac:dyDescent="0.3">
      <c r="A650" s="36" t="s">
        <v>2707</v>
      </c>
      <c r="B650">
        <v>-3.0875763375743048E-2</v>
      </c>
      <c r="C650">
        <v>1.9127012856364281</v>
      </c>
      <c r="D650">
        <v>2.055840446189849</v>
      </c>
      <c r="E650">
        <v>-0.91680267200677334</v>
      </c>
      <c r="F650">
        <v>-0.75931302871757778</v>
      </c>
      <c r="G650">
        <v>1.676113774234897</v>
      </c>
      <c r="H650">
        <v>-54.09641297439866</v>
      </c>
      <c r="I650">
        <v>3.8119392483506008E-2</v>
      </c>
      <c r="J650">
        <v>8.8530603782460138E-2</v>
      </c>
      <c r="K650">
        <v>0.38028880302228019</v>
      </c>
      <c r="L650">
        <v>0.27988304185833401</v>
      </c>
      <c r="M650">
        <v>0.26449043206759032</v>
      </c>
      <c r="N650">
        <v>0.19752667784321859</v>
      </c>
      <c r="O650">
        <v>-0.23323395792189791</v>
      </c>
      <c r="P650">
        <v>-3.5707280078679321E-2</v>
      </c>
      <c r="Q650">
        <v>-0.13446841221212169</v>
      </c>
      <c r="R650">
        <v>4.5774259738432709E-2</v>
      </c>
      <c r="S650">
        <v>1.439808920708266</v>
      </c>
      <c r="T650">
        <v>-0.7306431368247166</v>
      </c>
      <c r="U650">
        <v>-0.67815132457897609</v>
      </c>
      <c r="V650">
        <v>1.975313236336198</v>
      </c>
      <c r="W650">
        <v>1.9709544602788249</v>
      </c>
      <c r="X650">
        <v>0.1927838738408679</v>
      </c>
      <c r="Y650">
        <v>0.18516270965518281</v>
      </c>
      <c r="Z650">
        <v>7.9376913926994641E-2</v>
      </c>
      <c r="AA650">
        <v>0.10292424728062199</v>
      </c>
      <c r="AB650">
        <v>63.653295425727713</v>
      </c>
      <c r="AC650">
        <v>-0.43814010600451159</v>
      </c>
      <c r="AD650">
        <v>1.9633141477261229</v>
      </c>
      <c r="AE650">
        <v>0.63092397984537951</v>
      </c>
      <c r="AF650">
        <v>0.62330281565969425</v>
      </c>
      <c r="AG650">
        <v>0.72011889238940574</v>
      </c>
      <c r="AH650">
        <v>2.5107374090023341E-2</v>
      </c>
      <c r="AI650">
        <v>141.39799094625019</v>
      </c>
      <c r="AJ650">
        <v>39.057866146403263</v>
      </c>
      <c r="AK650">
        <v>84.426989859657922</v>
      </c>
      <c r="AL650">
        <v>300.70906689738081</v>
      </c>
      <c r="AM650">
        <v>177.58009200158659</v>
      </c>
      <c r="AN650">
        <v>282.10542386102668</v>
      </c>
      <c r="AO650">
        <v>148.15842915715149</v>
      </c>
      <c r="AP650">
        <v>232.23143145558441</v>
      </c>
      <c r="AQ650">
        <v>17.90196753149888</v>
      </c>
      <c r="AR650">
        <v>4.4806389841317333</v>
      </c>
      <c r="AS650">
        <v>10.611471022669861</v>
      </c>
      <c r="AT650">
        <v>-9.8281850530463064</v>
      </c>
      <c r="AU650">
        <v>-2.7310701861859088</v>
      </c>
      <c r="AV650">
        <v>-7.0971148668603954</v>
      </c>
      <c r="AW650">
        <v>4.9110281192455991</v>
      </c>
      <c r="AX650">
        <v>3.6589</v>
      </c>
      <c r="AY650">
        <v>5.7134999999999998</v>
      </c>
      <c r="AZ650">
        <v>2.0546000000000002</v>
      </c>
      <c r="BA650">
        <v>4.1162000000000001</v>
      </c>
      <c r="BB650">
        <v>0.9421942905234586</v>
      </c>
      <c r="BC650">
        <v>0.93799999999999994</v>
      </c>
      <c r="BD650">
        <v>0.97230000000000005</v>
      </c>
      <c r="BE650">
        <v>3.4300000000000108E-2</v>
      </c>
      <c r="BF650">
        <v>0.95660000000000001</v>
      </c>
      <c r="BG650">
        <v>15.84957750204439</v>
      </c>
      <c r="BH650">
        <v>11.2905</v>
      </c>
      <c r="BI650">
        <v>16.430099999999999</v>
      </c>
      <c r="BJ650">
        <v>5.1395999999999997</v>
      </c>
      <c r="BK650">
        <v>14.125</v>
      </c>
      <c r="BL650">
        <v>9.0377278488978181</v>
      </c>
      <c r="BM650">
        <v>6.9782999999999999</v>
      </c>
      <c r="BN650">
        <v>12.346</v>
      </c>
      <c r="BO650">
        <v>5.3677000000000001</v>
      </c>
      <c r="BP650">
        <v>8.0728000000000009</v>
      </c>
      <c r="BQ650">
        <v>6.7299912724829172</v>
      </c>
      <c r="BR650">
        <v>4.2788000000000004</v>
      </c>
      <c r="BS650">
        <v>9.2584</v>
      </c>
      <c r="BT650">
        <v>4.9795999999999996</v>
      </c>
      <c r="BU650">
        <v>5.4497</v>
      </c>
      <c r="BV650">
        <v>-0.81526588217580209</v>
      </c>
      <c r="BW650">
        <v>-2.4847999999999999</v>
      </c>
      <c r="BX650">
        <v>1.3308</v>
      </c>
      <c r="BY650">
        <v>3.8155999999999999</v>
      </c>
      <c r="BZ650">
        <v>0.48630000000000001</v>
      </c>
      <c r="CA650">
        <v>-5.9146957761159884</v>
      </c>
      <c r="CB650">
        <v>-8.6631999999999998</v>
      </c>
      <c r="CC650">
        <v>-4.3895999999999997</v>
      </c>
      <c r="CD650">
        <v>4.2736000000000001</v>
      </c>
      <c r="CE650">
        <v>-5.9359000000000002</v>
      </c>
      <c r="CF650">
        <v>49.873992405442209</v>
      </c>
      <c r="CG650">
        <v>44.8</v>
      </c>
      <c r="CH650">
        <v>66</v>
      </c>
      <c r="CI650">
        <v>21.2</v>
      </c>
      <c r="CJ650">
        <v>44.8</v>
      </c>
      <c r="CK650">
        <v>15.65108239764697</v>
      </c>
      <c r="CL650">
        <v>13.3</v>
      </c>
      <c r="CM650">
        <v>23.2</v>
      </c>
      <c r="CN650">
        <v>9.8999999999999986</v>
      </c>
      <c r="CO650">
        <v>13.3</v>
      </c>
      <c r="CP650">
        <v>28.585314945148781</v>
      </c>
      <c r="CQ650">
        <v>18.600000000000001</v>
      </c>
      <c r="CR650">
        <v>31.5</v>
      </c>
      <c r="CS650">
        <v>12.9</v>
      </c>
      <c r="CT650">
        <v>26.6</v>
      </c>
      <c r="CU650">
        <v>9.5294751884651969</v>
      </c>
      <c r="CV650">
        <v>9</v>
      </c>
      <c r="CW650">
        <v>11.2</v>
      </c>
      <c r="CX650">
        <v>2.1999999999999988</v>
      </c>
      <c r="CY650">
        <v>9.1</v>
      </c>
      <c r="CZ650">
        <v>118.50676383713829</v>
      </c>
      <c r="DA650">
        <v>108</v>
      </c>
      <c r="DB650">
        <v>135.4</v>
      </c>
      <c r="DC650">
        <v>27.400000000000009</v>
      </c>
      <c r="DD650">
        <v>108</v>
      </c>
      <c r="DE650">
        <v>6.1093888014234929</v>
      </c>
      <c r="DF650">
        <v>4.2</v>
      </c>
      <c r="DG650">
        <v>13</v>
      </c>
      <c r="DH650">
        <v>8.8000000000000007</v>
      </c>
      <c r="DI650">
        <v>4.2</v>
      </c>
      <c r="DJ650">
        <v>0.21506289874374479</v>
      </c>
      <c r="DK650">
        <v>0.1893491124260355</v>
      </c>
      <c r="DL650">
        <v>0.30541416011105971</v>
      </c>
      <c r="DM650">
        <v>0.1160650476850241</v>
      </c>
      <c r="DN650">
        <v>0.1893491124260355</v>
      </c>
      <c r="DO650">
        <v>3.3273539649385011</v>
      </c>
      <c r="DP650">
        <v>2.4848699999999999</v>
      </c>
      <c r="DQ650">
        <v>3.718626</v>
      </c>
      <c r="DR650">
        <v>1.2337560000000001</v>
      </c>
      <c r="DS650">
        <v>2.583755</v>
      </c>
      <c r="DT650">
        <v>6.8588260427648331</v>
      </c>
      <c r="DU650">
        <v>5.5324400000000002</v>
      </c>
      <c r="DV650">
        <v>7.1459140000000003</v>
      </c>
      <c r="DW650">
        <v>1.6134740000000001</v>
      </c>
      <c r="DX650">
        <v>5.5324400000000002</v>
      </c>
      <c r="DY650">
        <v>3.4179818934760582</v>
      </c>
      <c r="DZ650">
        <v>2.6281050000000001</v>
      </c>
      <c r="EA650">
        <v>3.8479640000000002</v>
      </c>
      <c r="EB650">
        <v>1.219859</v>
      </c>
      <c r="EC650">
        <v>3.0998320000000001</v>
      </c>
      <c r="ED650">
        <v>8.24919382614436</v>
      </c>
      <c r="EE650">
        <v>7.4352669999999996</v>
      </c>
      <c r="EF650">
        <v>8.8794249999999995</v>
      </c>
      <c r="EG650">
        <v>1.4441580000000001</v>
      </c>
      <c r="EH650">
        <v>7.4352669999999996</v>
      </c>
      <c r="EI650">
        <v>7.139293527358106</v>
      </c>
      <c r="EJ650">
        <v>6.2562600000000002</v>
      </c>
      <c r="EK650">
        <v>9.5816909999999993</v>
      </c>
      <c r="EL650">
        <v>3.3254309999999991</v>
      </c>
      <c r="EM650">
        <v>9.5816909999999993</v>
      </c>
      <c r="EN650">
        <v>23.661002626455421</v>
      </c>
      <c r="EO650">
        <v>15.99189</v>
      </c>
      <c r="EP650">
        <v>25.384350000000001</v>
      </c>
      <c r="EQ650">
        <v>9.3924600000000016</v>
      </c>
      <c r="ER650">
        <v>15.99189</v>
      </c>
      <c r="ES650">
        <v>7.3052451961642024</v>
      </c>
      <c r="ET650">
        <v>6.9891899999999998</v>
      </c>
      <c r="EU650">
        <v>10.84581</v>
      </c>
      <c r="EV650">
        <v>3.8566199999999999</v>
      </c>
      <c r="EW650">
        <v>7.9398499999999999</v>
      </c>
      <c r="EX650">
        <v>16.355757430291209</v>
      </c>
      <c r="EY650">
        <v>8.0520399999999999</v>
      </c>
      <c r="EZ650">
        <v>18.169540000000001</v>
      </c>
      <c r="FA650">
        <v>10.1175</v>
      </c>
      <c r="FB650">
        <v>8.0520399999999999</v>
      </c>
      <c r="FC650">
        <v>0.60301813912959101</v>
      </c>
      <c r="FD650">
        <v>0.40756513581477782</v>
      </c>
      <c r="FE650">
        <v>0.64693892062288161</v>
      </c>
      <c r="FF650">
        <v>0.23937378480810381</v>
      </c>
      <c r="FG650">
        <v>0.40756513581477782</v>
      </c>
      <c r="FH650">
        <v>2.269021080399575</v>
      </c>
      <c r="FI650">
        <v>0.77802948788518322</v>
      </c>
      <c r="FJ650">
        <v>2.5323077495389308</v>
      </c>
      <c r="FK650">
        <v>1.754278261653748</v>
      </c>
      <c r="FL650">
        <v>1.014129989861269</v>
      </c>
      <c r="FM650">
        <v>32.357327574803847</v>
      </c>
      <c r="FN650">
        <v>31.4</v>
      </c>
      <c r="FO650">
        <v>33.729999999999997</v>
      </c>
      <c r="FP650">
        <v>2.3299999999999979</v>
      </c>
      <c r="FQ650">
        <v>32.72</v>
      </c>
      <c r="FR650">
        <v>302.58425020494121</v>
      </c>
      <c r="FS650">
        <v>298.07375000000002</v>
      </c>
      <c r="FT650">
        <v>310.11930000000001</v>
      </c>
      <c r="FU650">
        <v>12.04554999999999</v>
      </c>
      <c r="FV650">
        <v>302.85433999999998</v>
      </c>
      <c r="FW650">
        <v>0.7480485787975466</v>
      </c>
      <c r="FX650">
        <v>0.73070500000000005</v>
      </c>
      <c r="FY650">
        <v>0.75972300000000004</v>
      </c>
      <c r="FZ650">
        <v>2.9017999999999992E-2</v>
      </c>
      <c r="GA650">
        <v>0.74687300000000001</v>
      </c>
      <c r="GB650">
        <v>14</v>
      </c>
      <c r="GC650">
        <v>293</v>
      </c>
    </row>
    <row r="651" spans="1:185" x14ac:dyDescent="0.3">
      <c r="A651" s="36" t="s">
        <v>2710</v>
      </c>
      <c r="B651">
        <v>-2.399832475725406E-2</v>
      </c>
      <c r="C651">
        <v>1.9429491996187831</v>
      </c>
      <c r="D651">
        <v>2.1525521451870282</v>
      </c>
      <c r="E651">
        <v>-1.095884687237082</v>
      </c>
      <c r="F651">
        <v>-0.64181466886982286</v>
      </c>
      <c r="G651">
        <v>1.7377378621859549</v>
      </c>
      <c r="H651">
        <v>-54.083780718009002</v>
      </c>
      <c r="I651">
        <v>6.5998119364051144E-2</v>
      </c>
      <c r="J651">
        <v>0.47258479699989231</v>
      </c>
      <c r="K651">
        <v>0.38006134596505992</v>
      </c>
      <c r="L651">
        <v>0.29584269091949328</v>
      </c>
      <c r="M651">
        <v>0.30247843546140951</v>
      </c>
      <c r="N651">
        <v>0.23982107927885621</v>
      </c>
      <c r="O651">
        <v>-0.27335407212321222</v>
      </c>
      <c r="P651">
        <v>-3.3532992844356041E-2</v>
      </c>
      <c r="Q651">
        <v>-0.1534404387383487</v>
      </c>
      <c r="R651">
        <v>4.9088916661026473E-2</v>
      </c>
      <c r="S651">
        <v>1.551886130614716</v>
      </c>
      <c r="T651">
        <v>-0.75549985519375573</v>
      </c>
      <c r="U651">
        <v>-0.70686120222298454</v>
      </c>
      <c r="V651">
        <v>1.9752495299506501</v>
      </c>
      <c r="W651">
        <v>1.9703714355959061</v>
      </c>
      <c r="X651">
        <v>0.18651050883369699</v>
      </c>
      <c r="Y651">
        <v>0.13206736270518429</v>
      </c>
      <c r="Z651">
        <v>8.2353150432143349E-2</v>
      </c>
      <c r="AA651">
        <v>0.11412277079969151</v>
      </c>
      <c r="AB651">
        <v>66.637645093649098</v>
      </c>
      <c r="AC651">
        <v>-0.45194243429060399</v>
      </c>
      <c r="AD651">
        <v>1.9702381721502711</v>
      </c>
      <c r="AE651">
        <v>0.63845294312430101</v>
      </c>
      <c r="AF651">
        <v>0.58400979699578826</v>
      </c>
      <c r="AG651">
        <v>0.73830873583709966</v>
      </c>
      <c r="AH651">
        <v>2.5436611757885981E-2</v>
      </c>
      <c r="AI651">
        <v>118.9091399924645</v>
      </c>
      <c r="AJ651">
        <v>21.565421375897269</v>
      </c>
      <c r="AK651">
        <v>62.559342685794768</v>
      </c>
      <c r="AL651">
        <v>272.60262354181032</v>
      </c>
      <c r="AM651">
        <v>191.08402142809109</v>
      </c>
      <c r="AN651">
        <v>359.99559301678522</v>
      </c>
      <c r="AO651">
        <v>177.4685408120551</v>
      </c>
      <c r="AP651">
        <v>283.38307122047809</v>
      </c>
      <c r="AQ651">
        <v>18.074883927431699</v>
      </c>
      <c r="AR651">
        <v>4.4229162299659297</v>
      </c>
      <c r="AS651">
        <v>10.84314510035354</v>
      </c>
      <c r="AT651">
        <v>-7.3026505365455794</v>
      </c>
      <c r="AU651">
        <v>-1.192992685410283</v>
      </c>
      <c r="AV651">
        <v>-6.1096578511352968</v>
      </c>
      <c r="AW651">
        <v>3.5389670623771541</v>
      </c>
      <c r="AX651">
        <v>3.0522</v>
      </c>
      <c r="AY651">
        <v>5.3895</v>
      </c>
      <c r="AZ651">
        <v>2.3372999999999999</v>
      </c>
      <c r="BA651">
        <v>4.5105000000000004</v>
      </c>
      <c r="BB651">
        <v>0.96713332355955406</v>
      </c>
      <c r="BC651">
        <v>0.96240000000000003</v>
      </c>
      <c r="BD651">
        <v>0.98150000000000004</v>
      </c>
      <c r="BE651">
        <v>1.9100000000000009E-2</v>
      </c>
      <c r="BF651">
        <v>0.97019999999999995</v>
      </c>
      <c r="BG651">
        <v>12.08124188230525</v>
      </c>
      <c r="BH651">
        <v>8.9649999999999999</v>
      </c>
      <c r="BI651">
        <v>12.929600000000001</v>
      </c>
      <c r="BJ651">
        <v>3.9646000000000008</v>
      </c>
      <c r="BK651">
        <v>11.1828</v>
      </c>
      <c r="BL651">
        <v>13.1678460123851</v>
      </c>
      <c r="BM651">
        <v>8.6644000000000005</v>
      </c>
      <c r="BN651">
        <v>16.744399999999999</v>
      </c>
      <c r="BO651">
        <v>8.0799999999999983</v>
      </c>
      <c r="BP651">
        <v>13.672800000000001</v>
      </c>
      <c r="BQ651">
        <v>10.341880044808351</v>
      </c>
      <c r="BR651">
        <v>6.4836999999999998</v>
      </c>
      <c r="BS651">
        <v>13.456</v>
      </c>
      <c r="BT651">
        <v>6.9722999999999997</v>
      </c>
      <c r="BU651">
        <v>10.104699999999999</v>
      </c>
      <c r="BV651">
        <v>-2.6693337415634879</v>
      </c>
      <c r="BW651">
        <v>-4.6332000000000004</v>
      </c>
      <c r="BX651">
        <v>4.3299999999999998E-2</v>
      </c>
      <c r="BY651">
        <v>4.6765000000000008</v>
      </c>
      <c r="BZ651">
        <v>-0.94199999999999995</v>
      </c>
      <c r="CA651">
        <v>-7.6725396517469457</v>
      </c>
      <c r="CB651">
        <v>-9.7498000000000005</v>
      </c>
      <c r="CC651">
        <v>-5.6927000000000003</v>
      </c>
      <c r="CD651">
        <v>4.0571000000000002</v>
      </c>
      <c r="CE651">
        <v>-9.1625999999999994</v>
      </c>
      <c r="CF651">
        <v>76.612521796307078</v>
      </c>
      <c r="CG651">
        <v>55.7</v>
      </c>
      <c r="CH651">
        <v>92.6</v>
      </c>
      <c r="CI651">
        <v>36.899999999999991</v>
      </c>
      <c r="CJ651">
        <v>55.7</v>
      </c>
      <c r="CK651">
        <v>32.611752162016657</v>
      </c>
      <c r="CL651">
        <v>20.2</v>
      </c>
      <c r="CM651">
        <v>37</v>
      </c>
      <c r="CN651">
        <v>16.8</v>
      </c>
      <c r="CO651">
        <v>20.2</v>
      </c>
      <c r="CP651">
        <v>30.653903169982591</v>
      </c>
      <c r="CQ651">
        <v>18.899999999999999</v>
      </c>
      <c r="CR651">
        <v>49.8</v>
      </c>
      <c r="CS651">
        <v>30.9</v>
      </c>
      <c r="CT651">
        <v>29.4</v>
      </c>
      <c r="CU651">
        <v>9.0414351796995795</v>
      </c>
      <c r="CV651">
        <v>9</v>
      </c>
      <c r="CW651">
        <v>13</v>
      </c>
      <c r="CX651">
        <v>4</v>
      </c>
      <c r="CY651">
        <v>9</v>
      </c>
      <c r="CZ651">
        <v>122.9882324687014</v>
      </c>
      <c r="DA651">
        <v>91.6</v>
      </c>
      <c r="DB651">
        <v>150.30000000000001</v>
      </c>
      <c r="DC651">
        <v>58.700000000000017</v>
      </c>
      <c r="DD651">
        <v>138.30000000000001</v>
      </c>
      <c r="DE651">
        <v>21.01139141355257</v>
      </c>
      <c r="DF651">
        <v>10</v>
      </c>
      <c r="DG651">
        <v>24.8</v>
      </c>
      <c r="DH651">
        <v>14.8</v>
      </c>
      <c r="DI651">
        <v>10</v>
      </c>
      <c r="DJ651">
        <v>0.27089414275314982</v>
      </c>
      <c r="DK651">
        <v>0.18364655456643589</v>
      </c>
      <c r="DL651">
        <v>0.34629768137621542</v>
      </c>
      <c r="DM651">
        <v>0.1626511268097795</v>
      </c>
      <c r="DN651">
        <v>0.18364655456643589</v>
      </c>
      <c r="DO651">
        <v>3.158267499576719</v>
      </c>
      <c r="DP651">
        <v>2.7583220000000002</v>
      </c>
      <c r="DQ651">
        <v>4.4021699999999999</v>
      </c>
      <c r="DR651">
        <v>1.643848</v>
      </c>
      <c r="DS651">
        <v>3.2839779999999998</v>
      </c>
      <c r="DT651">
        <v>6.962635613470872</v>
      </c>
      <c r="DU651">
        <v>6.0457910000000004</v>
      </c>
      <c r="DV651">
        <v>7.4753579999999999</v>
      </c>
      <c r="DW651">
        <v>1.429567</v>
      </c>
      <c r="DX651">
        <v>7.1642330000000003</v>
      </c>
      <c r="DY651">
        <v>3.2613607799734612</v>
      </c>
      <c r="DZ651">
        <v>2.8163640000000001</v>
      </c>
      <c r="EA651">
        <v>4.4021699999999999</v>
      </c>
      <c r="EB651">
        <v>1.585806</v>
      </c>
      <c r="EC651">
        <v>3.2839779999999998</v>
      </c>
      <c r="ED651">
        <v>7.1777920041538152</v>
      </c>
      <c r="EE651">
        <v>6.3752209999999998</v>
      </c>
      <c r="EF651">
        <v>8.656561</v>
      </c>
      <c r="EG651">
        <v>2.2813400000000001</v>
      </c>
      <c r="EH651">
        <v>8.656561</v>
      </c>
      <c r="EI651">
        <v>7.3688525340572939</v>
      </c>
      <c r="EJ651">
        <v>6.48996</v>
      </c>
      <c r="EK651">
        <v>10.193345000000001</v>
      </c>
      <c r="EL651">
        <v>3.7033850000000008</v>
      </c>
      <c r="EM651">
        <v>7.6659889999999997</v>
      </c>
      <c r="EN651">
        <v>29.614144037085619</v>
      </c>
      <c r="EO651">
        <v>23.848269999999999</v>
      </c>
      <c r="EP651">
        <v>33.003540000000001</v>
      </c>
      <c r="EQ651">
        <v>9.1552700000000016</v>
      </c>
      <c r="ER651">
        <v>24.217500000000001</v>
      </c>
      <c r="ES651">
        <v>11.69394167474322</v>
      </c>
      <c r="ET651">
        <v>8.9514899999999997</v>
      </c>
      <c r="EU651">
        <v>13.73859</v>
      </c>
      <c r="EV651">
        <v>4.7871000000000006</v>
      </c>
      <c r="EW651">
        <v>9.6553799999999992</v>
      </c>
      <c r="EX651">
        <v>17.920202362342391</v>
      </c>
      <c r="EY651">
        <v>14.56212</v>
      </c>
      <c r="EZ651">
        <v>22.202950000000001</v>
      </c>
      <c r="FA651">
        <v>7.6408300000000011</v>
      </c>
      <c r="FB651">
        <v>14.56212</v>
      </c>
      <c r="FC651">
        <v>0.63698687438048451</v>
      </c>
      <c r="FD651">
        <v>0.51296552578586208</v>
      </c>
      <c r="FE651">
        <v>0.70989125202351078</v>
      </c>
      <c r="FF651">
        <v>0.1969257262376487</v>
      </c>
      <c r="FG651">
        <v>0.52090749646490564</v>
      </c>
      <c r="FH651">
        <v>1.5477066446678609</v>
      </c>
      <c r="FI651">
        <v>1.364023996908744</v>
      </c>
      <c r="FJ651">
        <v>2.0752592794759819</v>
      </c>
      <c r="FK651">
        <v>0.71123528256723878</v>
      </c>
      <c r="FL651">
        <v>1.5081871454049449</v>
      </c>
      <c r="FM651">
        <v>37.2964156021037</v>
      </c>
      <c r="FN651">
        <v>34.130000000000003</v>
      </c>
      <c r="FO651">
        <v>39.42</v>
      </c>
      <c r="FP651">
        <v>5.2899999999999991</v>
      </c>
      <c r="FQ651">
        <v>37.9</v>
      </c>
      <c r="FR651">
        <v>351.37069218398369</v>
      </c>
      <c r="FS651">
        <v>346.11520000000002</v>
      </c>
      <c r="FT651">
        <v>357.72120999999999</v>
      </c>
      <c r="FU651">
        <v>11.606009999999969</v>
      </c>
      <c r="FV651">
        <v>347.86930999999998</v>
      </c>
      <c r="FW651">
        <v>0.75224380564756754</v>
      </c>
      <c r="FX651">
        <v>0.73783600000000005</v>
      </c>
      <c r="FY651">
        <v>0.76444000000000001</v>
      </c>
      <c r="FZ651">
        <v>2.6603999999999961E-2</v>
      </c>
      <c r="GA651">
        <v>0.75992000000000004</v>
      </c>
      <c r="GB651">
        <v>14</v>
      </c>
      <c r="GC651">
        <v>345</v>
      </c>
    </row>
    <row r="652" spans="1:185" x14ac:dyDescent="0.3">
      <c r="A652" s="36" t="s">
        <v>2713</v>
      </c>
      <c r="B652">
        <v>-4.3078924855224333E-2</v>
      </c>
      <c r="C652">
        <v>1.919531291564645</v>
      </c>
      <c r="D652">
        <v>2.234096472640029</v>
      </c>
      <c r="E652">
        <v>-1.230517154030524</v>
      </c>
      <c r="F652">
        <v>-0.55083692179184374</v>
      </c>
      <c r="G652">
        <v>1.7813540758223669</v>
      </c>
      <c r="H652">
        <v>-54.113673343014639</v>
      </c>
      <c r="I652">
        <v>0.83404187457000778</v>
      </c>
      <c r="J652">
        <v>7.7339566376468494E-2</v>
      </c>
      <c r="K652">
        <v>0.36016366773388048</v>
      </c>
      <c r="L652">
        <v>0.28606646349897291</v>
      </c>
      <c r="M652">
        <v>0.25598407610807949</v>
      </c>
      <c r="N652">
        <v>0.26239684100802307</v>
      </c>
      <c r="O652">
        <v>-0.24964947083251851</v>
      </c>
      <c r="P652">
        <v>1.274737017550453E-2</v>
      </c>
      <c r="Q652">
        <v>-0.1184510425755545</v>
      </c>
      <c r="R652">
        <v>2.6735499169606769E-2</v>
      </c>
      <c r="S652">
        <v>1.430019856093361</v>
      </c>
      <c r="T652">
        <v>-0.69527259543360187</v>
      </c>
      <c r="U652">
        <v>-0.68318683547698977</v>
      </c>
      <c r="V652">
        <v>1.974096314575704</v>
      </c>
      <c r="W652">
        <v>1.970693655854298</v>
      </c>
      <c r="X652">
        <v>0.19246668131454001</v>
      </c>
      <c r="Y652">
        <v>0.18094423938536569</v>
      </c>
      <c r="Z652">
        <v>8.6325688317450605E-2</v>
      </c>
      <c r="AA652">
        <v>0.1132761658557367</v>
      </c>
      <c r="AB652">
        <v>64.620513765035625</v>
      </c>
      <c r="AC652">
        <v>-0.42755429522961158</v>
      </c>
      <c r="AD652">
        <v>1.96308534962748</v>
      </c>
      <c r="AE652">
        <v>0.62002097654415156</v>
      </c>
      <c r="AF652">
        <v>0.60849853461497738</v>
      </c>
      <c r="AG652">
        <v>0.81454789166499331</v>
      </c>
      <c r="AH652">
        <v>2.6372571990253769E-2</v>
      </c>
      <c r="AI652">
        <v>127.8256896290291</v>
      </c>
      <c r="AJ652">
        <v>17.915907405768781</v>
      </c>
      <c r="AK652">
        <v>91.954428381565876</v>
      </c>
      <c r="AL652">
        <v>273.60692839481368</v>
      </c>
      <c r="AM652">
        <v>96.298885799113364</v>
      </c>
      <c r="AN652">
        <v>155.79146908601641</v>
      </c>
      <c r="AO652">
        <v>70.930723195510296</v>
      </c>
      <c r="AP652">
        <v>113.5322214201766</v>
      </c>
      <c r="AQ652">
        <v>16.35300912318808</v>
      </c>
      <c r="AR652">
        <v>3.5960809008040249</v>
      </c>
      <c r="AS652">
        <v>10.86462740956504</v>
      </c>
      <c r="AT652">
        <v>-6.6275002345132199</v>
      </c>
      <c r="AU652">
        <v>-0.57867118680934082</v>
      </c>
      <c r="AV652">
        <v>-6.0488290477038777</v>
      </c>
      <c r="AW652">
        <v>2.9599678140701919</v>
      </c>
      <c r="AX652">
        <v>1.6827000000000001</v>
      </c>
      <c r="AY652">
        <v>2.9815</v>
      </c>
      <c r="AZ652">
        <v>1.2988</v>
      </c>
      <c r="BA652">
        <v>2.0596999999999999</v>
      </c>
      <c r="BB652">
        <v>0.94248910176011813</v>
      </c>
      <c r="BC652">
        <v>0.92200000000000004</v>
      </c>
      <c r="BD652">
        <v>0.94269999999999998</v>
      </c>
      <c r="BE652">
        <v>2.0699999999999941E-2</v>
      </c>
      <c r="BF652">
        <v>0.92200000000000004</v>
      </c>
      <c r="BG652">
        <v>14.775586156552251</v>
      </c>
      <c r="BH652">
        <v>14.740399999999999</v>
      </c>
      <c r="BI652">
        <v>18.463200000000001</v>
      </c>
      <c r="BJ652">
        <v>3.7228000000000012</v>
      </c>
      <c r="BK652">
        <v>18.463200000000001</v>
      </c>
      <c r="BL652">
        <v>7.709223725411146</v>
      </c>
      <c r="BM652">
        <v>5.8484999999999996</v>
      </c>
      <c r="BN652">
        <v>8.2591999999999999</v>
      </c>
      <c r="BO652">
        <v>2.4106999999999998</v>
      </c>
      <c r="BP652">
        <v>5.8484999999999996</v>
      </c>
      <c r="BQ652">
        <v>6.1458628074940087</v>
      </c>
      <c r="BR652">
        <v>4.6231</v>
      </c>
      <c r="BS652">
        <v>6.6589</v>
      </c>
      <c r="BT652">
        <v>2.0358000000000001</v>
      </c>
      <c r="BU652">
        <v>4.6231</v>
      </c>
      <c r="BV652">
        <v>-1.895922647792341</v>
      </c>
      <c r="BW652">
        <v>-2.4064000000000001</v>
      </c>
      <c r="BX652">
        <v>-1.2756000000000001</v>
      </c>
      <c r="BY652">
        <v>1.1308</v>
      </c>
      <c r="BZ652">
        <v>-1.2756000000000001</v>
      </c>
      <c r="CA652">
        <v>-4.2500363337267748</v>
      </c>
      <c r="CB652">
        <v>-4.2580999999999998</v>
      </c>
      <c r="CC652">
        <v>-3.3473999999999999</v>
      </c>
      <c r="CD652">
        <v>0.91069999999999984</v>
      </c>
      <c r="CE652">
        <v>-3.3473999999999999</v>
      </c>
      <c r="CF652">
        <v>42.259247665839851</v>
      </c>
      <c r="CG652">
        <v>38</v>
      </c>
      <c r="CH652">
        <v>51.5</v>
      </c>
      <c r="CI652">
        <v>13.5</v>
      </c>
      <c r="CJ652">
        <v>38</v>
      </c>
      <c r="CK652">
        <v>14.837688236665571</v>
      </c>
      <c r="CL652">
        <v>10.5</v>
      </c>
      <c r="CM652">
        <v>22.1</v>
      </c>
      <c r="CN652">
        <v>11.6</v>
      </c>
      <c r="CO652">
        <v>10.5</v>
      </c>
      <c r="CP652">
        <v>18.705061027951491</v>
      </c>
      <c r="CQ652">
        <v>18.600000000000001</v>
      </c>
      <c r="CR652">
        <v>28.2</v>
      </c>
      <c r="CS652">
        <v>9.5999999999999979</v>
      </c>
      <c r="CT652">
        <v>28.2</v>
      </c>
      <c r="CU652">
        <v>8.7027919516441408</v>
      </c>
      <c r="CV652">
        <v>8.6999999999999993</v>
      </c>
      <c r="CW652">
        <v>8.9</v>
      </c>
      <c r="CX652">
        <v>0.20000000000000109</v>
      </c>
      <c r="CY652">
        <v>8.9</v>
      </c>
      <c r="CZ652">
        <v>52.218630453977582</v>
      </c>
      <c r="DA652">
        <v>25.9</v>
      </c>
      <c r="DB652">
        <v>52.5</v>
      </c>
      <c r="DC652">
        <v>26.6</v>
      </c>
      <c r="DD652">
        <v>25.9</v>
      </c>
      <c r="DE652">
        <v>6.123522029284274</v>
      </c>
      <c r="DF652">
        <v>1.6</v>
      </c>
      <c r="DG652">
        <v>12.2</v>
      </c>
      <c r="DH652">
        <v>10.6</v>
      </c>
      <c r="DI652">
        <v>1.6</v>
      </c>
      <c r="DJ652">
        <v>0.3723453151683811</v>
      </c>
      <c r="DK652">
        <v>0.32395566922421137</v>
      </c>
      <c r="DL652">
        <v>0.49566891241578442</v>
      </c>
      <c r="DM652">
        <v>0.171713243191573</v>
      </c>
      <c r="DN652">
        <v>0.32395566922421137</v>
      </c>
      <c r="DO652">
        <v>2.60075763817765</v>
      </c>
      <c r="DP652">
        <v>2.5981619999999999</v>
      </c>
      <c r="DQ652">
        <v>2.8202310000000002</v>
      </c>
      <c r="DR652">
        <v>0.22206900000000029</v>
      </c>
      <c r="DS652">
        <v>2.8202310000000002</v>
      </c>
      <c r="DT652">
        <v>5.6391928118532224</v>
      </c>
      <c r="DU652">
        <v>4.2798090000000002</v>
      </c>
      <c r="DV652">
        <v>5.6540939999999997</v>
      </c>
      <c r="DW652">
        <v>1.374285</v>
      </c>
      <c r="DX652">
        <v>4.2798090000000002</v>
      </c>
      <c r="DY652">
        <v>2.60075763817765</v>
      </c>
      <c r="DZ652">
        <v>2.5981619999999999</v>
      </c>
      <c r="EA652">
        <v>2.8202310000000002</v>
      </c>
      <c r="EB652">
        <v>0.22206900000000029</v>
      </c>
      <c r="EC652">
        <v>2.8202310000000002</v>
      </c>
      <c r="ED652">
        <v>5.6391928118532224</v>
      </c>
      <c r="EE652">
        <v>4.2798090000000002</v>
      </c>
      <c r="EF652">
        <v>5.6540939999999997</v>
      </c>
      <c r="EG652">
        <v>1.374285</v>
      </c>
      <c r="EH652">
        <v>4.2798090000000002</v>
      </c>
      <c r="EI652">
        <v>6.6165633654546934</v>
      </c>
      <c r="EJ652">
        <v>6.5681380000000003</v>
      </c>
      <c r="EK652">
        <v>7.3627760000000002</v>
      </c>
      <c r="EL652">
        <v>0.79463799999999996</v>
      </c>
      <c r="EM652">
        <v>7.3627760000000002</v>
      </c>
      <c r="EN652">
        <v>13.21533897265102</v>
      </c>
      <c r="EO652">
        <v>10.25827</v>
      </c>
      <c r="EP652">
        <v>13.558490000000001</v>
      </c>
      <c r="EQ652">
        <v>3.3002200000000008</v>
      </c>
      <c r="ER652">
        <v>10.25827</v>
      </c>
      <c r="ES652">
        <v>7.2528066968645648</v>
      </c>
      <c r="ET652">
        <v>7.2318800000000003</v>
      </c>
      <c r="EU652">
        <v>9.0679099999999995</v>
      </c>
      <c r="EV652">
        <v>1.8360299999999989</v>
      </c>
      <c r="EW652">
        <v>7.4527900000000002</v>
      </c>
      <c r="EX652">
        <v>5.9625322757864572</v>
      </c>
      <c r="EY652">
        <v>2.8054800000000002</v>
      </c>
      <c r="EZ652">
        <v>6.0063399999999998</v>
      </c>
      <c r="FA652">
        <v>3.20086</v>
      </c>
      <c r="FB652">
        <v>2.8054800000000002</v>
      </c>
      <c r="FC652">
        <v>0.53888272364083001</v>
      </c>
      <c r="FD652">
        <v>0.41830213276278072</v>
      </c>
      <c r="FE652">
        <v>0.55287541505954074</v>
      </c>
      <c r="FF652">
        <v>0.13457328229676011</v>
      </c>
      <c r="FG652">
        <v>0.41830213276278072</v>
      </c>
      <c r="FH652">
        <v>0.82307777101470381</v>
      </c>
      <c r="FI652">
        <v>0.37643352355292448</v>
      </c>
      <c r="FJ652">
        <v>0.83053645801644937</v>
      </c>
      <c r="FK652">
        <v>0.4541029344635249</v>
      </c>
      <c r="FL652">
        <v>0.37643352355292448</v>
      </c>
      <c r="FM652">
        <v>28.489990441657799</v>
      </c>
      <c r="FN652">
        <v>27.94</v>
      </c>
      <c r="FO652">
        <v>28.5</v>
      </c>
      <c r="FP652">
        <v>0.55999999999999872</v>
      </c>
      <c r="FQ652">
        <v>28.02</v>
      </c>
      <c r="FR652">
        <v>188.56655831194291</v>
      </c>
      <c r="FS652">
        <v>178.12065999999999</v>
      </c>
      <c r="FT652">
        <v>188.67872</v>
      </c>
      <c r="FU652">
        <v>10.55806000000001</v>
      </c>
      <c r="FV652">
        <v>178.12065999999999</v>
      </c>
      <c r="FW652">
        <v>0.84250583016722402</v>
      </c>
      <c r="FX652">
        <v>0.84207500000000002</v>
      </c>
      <c r="FY652">
        <v>0.88451100000000005</v>
      </c>
      <c r="FZ652">
        <v>4.2436000000000029E-2</v>
      </c>
      <c r="GA652">
        <v>0.88451100000000005</v>
      </c>
      <c r="GB652">
        <v>3</v>
      </c>
      <c r="GC652">
        <v>24</v>
      </c>
    </row>
    <row r="653" spans="1:185" x14ac:dyDescent="0.3">
      <c r="A653" s="36" t="s">
        <v>2716</v>
      </c>
      <c r="B653">
        <v>-2.260196064615751E-2</v>
      </c>
      <c r="C653">
        <v>1.9291645068481511</v>
      </c>
      <c r="D653">
        <v>2.012963576875118</v>
      </c>
      <c r="E653">
        <v>-0.85047942207916938</v>
      </c>
      <c r="F653">
        <v>-0.79271516257828822</v>
      </c>
      <c r="G653">
        <v>1.6431948358681521</v>
      </c>
      <c r="H653">
        <v>-54.081729705475048</v>
      </c>
      <c r="I653">
        <v>0.63817180572068544</v>
      </c>
      <c r="J653">
        <v>0.49003335409289323</v>
      </c>
      <c r="K653">
        <v>0.38607120583926807</v>
      </c>
      <c r="L653">
        <v>0.28573302070650303</v>
      </c>
      <c r="M653">
        <v>0.29601540077517557</v>
      </c>
      <c r="N653">
        <v>0.277072956677545</v>
      </c>
      <c r="O653">
        <v>-0.27710700657250598</v>
      </c>
      <c r="P653">
        <v>-3.4049894960851628E-5</v>
      </c>
      <c r="Q653">
        <v>-0.1385721237400353</v>
      </c>
      <c r="R653">
        <v>3.4693054167485478E-2</v>
      </c>
      <c r="S653">
        <v>1.533722957941658</v>
      </c>
      <c r="T653">
        <v>-0.74866999318195504</v>
      </c>
      <c r="U653">
        <v>-0.72376180255932221</v>
      </c>
      <c r="V653">
        <v>1.964165502331324</v>
      </c>
      <c r="W653">
        <v>1.9584782781103289</v>
      </c>
      <c r="X653">
        <v>0.22613251204227461</v>
      </c>
      <c r="Y653">
        <v>0.19097953454665359</v>
      </c>
      <c r="Z653">
        <v>7.4799872314369631E-2</v>
      </c>
      <c r="AA653">
        <v>8.676547740574142E-2</v>
      </c>
      <c r="AB653">
        <v>65.61686547379351</v>
      </c>
      <c r="AC653">
        <v>-0.45023247801976207</v>
      </c>
      <c r="AD653">
        <v>1.969566016875381</v>
      </c>
      <c r="AE653">
        <v>0.67636499006203665</v>
      </c>
      <c r="AF653">
        <v>0.61675139776572441</v>
      </c>
      <c r="AG653">
        <v>0.72594825066699686</v>
      </c>
      <c r="AH653">
        <v>2.3577743577799411E-2</v>
      </c>
      <c r="AI653">
        <v>110.50784284444759</v>
      </c>
      <c r="AJ653">
        <v>16.17947468793939</v>
      </c>
      <c r="AK653">
        <v>41.651879000913311</v>
      </c>
      <c r="AL653">
        <v>273.69220286450928</v>
      </c>
      <c r="AM653">
        <v>182.6656474492188</v>
      </c>
      <c r="AN653">
        <v>306.71855701556029</v>
      </c>
      <c r="AO653">
        <v>108.4464672971507</v>
      </c>
      <c r="AP653">
        <v>257.04358801312668</v>
      </c>
      <c r="AQ653">
        <v>18.514870560191049</v>
      </c>
      <c r="AR653">
        <v>4.1514626791086107</v>
      </c>
      <c r="AS653">
        <v>11.954624821719101</v>
      </c>
      <c r="AT653">
        <v>-13.55308614368797</v>
      </c>
      <c r="AU653">
        <v>-5.3939478237367871</v>
      </c>
      <c r="AV653">
        <v>-8.1591383199511807</v>
      </c>
      <c r="AW653">
        <v>3.1165008902508262</v>
      </c>
      <c r="AX653">
        <v>0.30740000000000001</v>
      </c>
      <c r="AY653">
        <v>5.8490000000000002</v>
      </c>
      <c r="AZ653">
        <v>5.5415999999999999</v>
      </c>
      <c r="BA653">
        <v>5.4396000000000004</v>
      </c>
      <c r="BB653">
        <v>0.95836438700019999</v>
      </c>
      <c r="BC653">
        <v>0.92749999999999999</v>
      </c>
      <c r="BD653">
        <v>0.98409999999999997</v>
      </c>
      <c r="BE653">
        <v>5.6599999999999977E-2</v>
      </c>
      <c r="BF653">
        <v>0.92749999999999999</v>
      </c>
      <c r="BG653">
        <v>13.602982367251739</v>
      </c>
      <c r="BH653">
        <v>8.5089000000000006</v>
      </c>
      <c r="BI653">
        <v>18.109000000000002</v>
      </c>
      <c r="BJ653">
        <v>9.6001000000000012</v>
      </c>
      <c r="BK653">
        <v>18.109000000000002</v>
      </c>
      <c r="BL653">
        <v>14.473580667834041</v>
      </c>
      <c r="BM653">
        <v>4.5369999999999999</v>
      </c>
      <c r="BN653">
        <v>22.793500000000002</v>
      </c>
      <c r="BO653">
        <v>18.256499999999999</v>
      </c>
      <c r="BP653">
        <v>15.9375</v>
      </c>
      <c r="BQ653">
        <v>9.8441521135132302</v>
      </c>
      <c r="BR653">
        <v>2.9119000000000002</v>
      </c>
      <c r="BS653">
        <v>13.678599999999999</v>
      </c>
      <c r="BT653">
        <v>10.7667</v>
      </c>
      <c r="BU653">
        <v>13.000999999999999</v>
      </c>
      <c r="BV653">
        <v>0.27007477583696138</v>
      </c>
      <c r="BW653">
        <v>-6.0178000000000003</v>
      </c>
      <c r="BX653">
        <v>5.1779999999999999</v>
      </c>
      <c r="BY653">
        <v>11.1958</v>
      </c>
      <c r="BZ653">
        <v>-6.0178000000000003</v>
      </c>
      <c r="CA653">
        <v>-10.11420734457988</v>
      </c>
      <c r="CB653">
        <v>-18.0701</v>
      </c>
      <c r="CC653">
        <v>-3.4390999999999998</v>
      </c>
      <c r="CD653">
        <v>14.631</v>
      </c>
      <c r="CE653">
        <v>-6.9832000000000001</v>
      </c>
      <c r="CF653">
        <v>49.674969002433578</v>
      </c>
      <c r="CG653">
        <v>39.700000000000003</v>
      </c>
      <c r="CH653">
        <v>78.5</v>
      </c>
      <c r="CI653">
        <v>38.799999999999997</v>
      </c>
      <c r="CJ653">
        <v>39.700000000000003</v>
      </c>
      <c r="CK653">
        <v>16.430380731306631</v>
      </c>
      <c r="CL653">
        <v>11.2</v>
      </c>
      <c r="CM653">
        <v>24.9</v>
      </c>
      <c r="CN653">
        <v>13.7</v>
      </c>
      <c r="CO653">
        <v>11.2</v>
      </c>
      <c r="CP653">
        <v>31.605367890158711</v>
      </c>
      <c r="CQ653">
        <v>19.600000000000001</v>
      </c>
      <c r="CR653">
        <v>62.3</v>
      </c>
      <c r="CS653">
        <v>42.7</v>
      </c>
      <c r="CT653">
        <v>50.3</v>
      </c>
      <c r="CU653">
        <v>9.5807028091730437</v>
      </c>
      <c r="CV653">
        <v>8.9</v>
      </c>
      <c r="CW653">
        <v>18.2</v>
      </c>
      <c r="CX653">
        <v>9.2999999999999989</v>
      </c>
      <c r="CY653">
        <v>8.9</v>
      </c>
      <c r="CZ653">
        <v>68.513966270149794</v>
      </c>
      <c r="DA653">
        <v>17.399999999999999</v>
      </c>
      <c r="DB653">
        <v>99.9</v>
      </c>
      <c r="DC653">
        <v>82.5</v>
      </c>
      <c r="DD653">
        <v>38.1</v>
      </c>
      <c r="DE653">
        <v>5.6555692650087703</v>
      </c>
      <c r="DF653">
        <v>1.4</v>
      </c>
      <c r="DG653">
        <v>12.2</v>
      </c>
      <c r="DH653">
        <v>10.8</v>
      </c>
      <c r="DI653">
        <v>2.1</v>
      </c>
      <c r="DJ653">
        <v>0.19426040763522909</v>
      </c>
      <c r="DK653">
        <v>0.14880059970014989</v>
      </c>
      <c r="DL653">
        <v>0.34703801945181262</v>
      </c>
      <c r="DM653">
        <v>0.19823741975166259</v>
      </c>
      <c r="DN653">
        <v>0.14880059970014989</v>
      </c>
      <c r="DO653">
        <v>3.117945481199115</v>
      </c>
      <c r="DP653">
        <v>2.4614989999999999</v>
      </c>
      <c r="DQ653">
        <v>4.6002510000000001</v>
      </c>
      <c r="DR653">
        <v>2.1387520000000002</v>
      </c>
      <c r="DS653">
        <v>3.511714</v>
      </c>
      <c r="DT653">
        <v>6.1782775720159204</v>
      </c>
      <c r="DU653">
        <v>5.3373559999999998</v>
      </c>
      <c r="DV653">
        <v>7.0341760000000004</v>
      </c>
      <c r="DW653">
        <v>1.6968200000000011</v>
      </c>
      <c r="DX653">
        <v>6.1227669999999996</v>
      </c>
      <c r="DY653">
        <v>3.2726483175821111</v>
      </c>
      <c r="DZ653">
        <v>2.4614989999999999</v>
      </c>
      <c r="EA653">
        <v>4.7613519999999996</v>
      </c>
      <c r="EB653">
        <v>2.2998530000000001</v>
      </c>
      <c r="EC653">
        <v>3.8713229999999998</v>
      </c>
      <c r="ED653">
        <v>6.8316075546546893</v>
      </c>
      <c r="EE653">
        <v>5.678884</v>
      </c>
      <c r="EF653">
        <v>7.1519259999999996</v>
      </c>
      <c r="EG653">
        <v>1.473042</v>
      </c>
      <c r="EH653">
        <v>6.6294740000000001</v>
      </c>
      <c r="EI653">
        <v>8.2954039533695383</v>
      </c>
      <c r="EJ653">
        <v>5.0539170000000002</v>
      </c>
      <c r="EK653">
        <v>9.0910019999999996</v>
      </c>
      <c r="EL653">
        <v>4.0370849999999994</v>
      </c>
      <c r="EM653">
        <v>8.4414350000000002</v>
      </c>
      <c r="EN653">
        <v>26.76757514461417</v>
      </c>
      <c r="EO653">
        <v>15.43215</v>
      </c>
      <c r="EP653">
        <v>36.003039999999999</v>
      </c>
      <c r="EQ653">
        <v>20.570889999999999</v>
      </c>
      <c r="ER653">
        <v>21.98715</v>
      </c>
      <c r="ES653">
        <v>7.4371081649007618</v>
      </c>
      <c r="ET653">
        <v>6.9225199999999996</v>
      </c>
      <c r="EU653">
        <v>10.393660000000001</v>
      </c>
      <c r="EV653">
        <v>3.471140000000001</v>
      </c>
      <c r="EW653">
        <v>6.9225199999999996</v>
      </c>
      <c r="EX653">
        <v>19.3304669797134</v>
      </c>
      <c r="EY653">
        <v>8.0780100000000008</v>
      </c>
      <c r="EZ653">
        <v>28.56148</v>
      </c>
      <c r="FA653">
        <v>20.483470000000001</v>
      </c>
      <c r="FB653">
        <v>15.064629999999999</v>
      </c>
      <c r="FC653">
        <v>0.60067853751067146</v>
      </c>
      <c r="FD653">
        <v>0.34630560454447629</v>
      </c>
      <c r="FE653">
        <v>0.80792725139653021</v>
      </c>
      <c r="FF653">
        <v>0.46162164685205392</v>
      </c>
      <c r="FG653">
        <v>0.49340326998895701</v>
      </c>
      <c r="FH653">
        <v>2.5982591453876629</v>
      </c>
      <c r="FI653">
        <v>1.0984302719284651</v>
      </c>
      <c r="FJ653">
        <v>3.838103838442477</v>
      </c>
      <c r="FK653">
        <v>2.7396735665140119</v>
      </c>
      <c r="FL653">
        <v>2.1761771724747629</v>
      </c>
      <c r="FM653">
        <v>34.328906612216343</v>
      </c>
      <c r="FN653">
        <v>31.5</v>
      </c>
      <c r="FO653">
        <v>37.54</v>
      </c>
      <c r="FP653">
        <v>6.0399999999999991</v>
      </c>
      <c r="FQ653">
        <v>34.479999999999997</v>
      </c>
      <c r="FR653">
        <v>323.18629075053133</v>
      </c>
      <c r="FS653">
        <v>307.65845999999999</v>
      </c>
      <c r="FT653">
        <v>338.58969999999999</v>
      </c>
      <c r="FU653">
        <v>30.931239999999999</v>
      </c>
      <c r="FV653">
        <v>318.61781000000002</v>
      </c>
      <c r="FW653">
        <v>0.75504686743163574</v>
      </c>
      <c r="FX653">
        <v>0.72164899999999998</v>
      </c>
      <c r="FY653">
        <v>0.78964699999999999</v>
      </c>
      <c r="FZ653">
        <v>6.7998000000000003E-2</v>
      </c>
      <c r="GA653">
        <v>0.764432</v>
      </c>
      <c r="GB653">
        <v>29</v>
      </c>
      <c r="GC653">
        <v>573</v>
      </c>
    </row>
    <row r="654" spans="1:185" x14ac:dyDescent="0.3">
      <c r="A654" s="36" t="s">
        <v>2719</v>
      </c>
      <c r="B654">
        <v>-4.0516383137602023E-2</v>
      </c>
      <c r="C654">
        <v>1.8894911962617911</v>
      </c>
      <c r="D654">
        <v>2.158113967267163</v>
      </c>
      <c r="E654">
        <v>-0.96152192902634948</v>
      </c>
      <c r="F654">
        <v>-0.79799313739287348</v>
      </c>
      <c r="G654">
        <v>1.759515118153512</v>
      </c>
      <c r="H654">
        <v>-54.10312286251515</v>
      </c>
      <c r="I654">
        <v>0.78836439598660402</v>
      </c>
      <c r="J654">
        <v>0.53433241758298733</v>
      </c>
      <c r="K654">
        <v>0.38369841361002788</v>
      </c>
      <c r="L654">
        <v>0.27745716809775511</v>
      </c>
      <c r="M654">
        <v>0.28374398316383542</v>
      </c>
      <c r="N654">
        <v>0.28589607665778161</v>
      </c>
      <c r="O654">
        <v>-0.26315780975851188</v>
      </c>
      <c r="P654">
        <v>2.273826689926961E-2</v>
      </c>
      <c r="Q654">
        <v>-0.12021216720118889</v>
      </c>
      <c r="R654">
        <v>2.5269157160741029E-2</v>
      </c>
      <c r="S654">
        <v>1.527759553339548</v>
      </c>
      <c r="T654">
        <v>-0.74157914296083427</v>
      </c>
      <c r="U654">
        <v>-0.70553630669687539</v>
      </c>
      <c r="V654">
        <v>1.975436723350529</v>
      </c>
      <c r="W654">
        <v>1.9740088096648709</v>
      </c>
      <c r="X654">
        <v>0.21066956570937259</v>
      </c>
      <c r="Y654">
        <v>0.19156980592366901</v>
      </c>
      <c r="Z654">
        <v>8.3266841317789331E-2</v>
      </c>
      <c r="AA654">
        <v>9.6114810314577442E-2</v>
      </c>
      <c r="AB654">
        <v>63.957163748950819</v>
      </c>
      <c r="AC654">
        <v>-0.42080177762551912</v>
      </c>
      <c r="AD654">
        <v>1.958239415181416</v>
      </c>
      <c r="AE654">
        <v>0.63147134333489174</v>
      </c>
      <c r="AF654">
        <v>0.61153009300100714</v>
      </c>
      <c r="AG654">
        <v>0.70417644454674078</v>
      </c>
      <c r="AH654">
        <v>2.5017987852452048E-2</v>
      </c>
      <c r="AI654">
        <v>124.7259136530505</v>
      </c>
      <c r="AJ654">
        <v>22.637931329236238</v>
      </c>
      <c r="AK654">
        <v>60.594388698247059</v>
      </c>
      <c r="AL654">
        <v>290.94546381073138</v>
      </c>
      <c r="AM654">
        <v>104.48324298687849</v>
      </c>
      <c r="AN654">
        <v>172.8583590647558</v>
      </c>
      <c r="AO654">
        <v>56.503768093773658</v>
      </c>
      <c r="AP654">
        <v>131.47821204492729</v>
      </c>
      <c r="AQ654">
        <v>16.814141206908829</v>
      </c>
      <c r="AR654">
        <v>3.6836854887163168</v>
      </c>
      <c r="AS654">
        <v>10.902081435853621</v>
      </c>
      <c r="AT654">
        <v>-5.8740653296444849</v>
      </c>
      <c r="AU654">
        <v>-1.302060936095325</v>
      </c>
      <c r="AV654">
        <v>-4.5720043935491592</v>
      </c>
      <c r="AW654">
        <v>2.6328375103347859</v>
      </c>
      <c r="AX654">
        <v>1.3947000000000001</v>
      </c>
      <c r="AY654">
        <v>3.5617999999999999</v>
      </c>
      <c r="AZ654">
        <v>2.1671</v>
      </c>
      <c r="BA654">
        <v>2.6301000000000001</v>
      </c>
      <c r="BB654">
        <v>0.93961214055262765</v>
      </c>
      <c r="BC654">
        <v>0.93769999999999998</v>
      </c>
      <c r="BD654">
        <v>0.96989999999999998</v>
      </c>
      <c r="BE654">
        <v>3.2200000000000013E-2</v>
      </c>
      <c r="BF654">
        <v>0.94040000000000001</v>
      </c>
      <c r="BG654">
        <v>16.82804957931479</v>
      </c>
      <c r="BH654">
        <v>11.7577</v>
      </c>
      <c r="BI654">
        <v>17.0669</v>
      </c>
      <c r="BJ654">
        <v>5.3092000000000006</v>
      </c>
      <c r="BK654">
        <v>16.765999999999998</v>
      </c>
      <c r="BL654">
        <v>5.9102722990147036</v>
      </c>
      <c r="BM654">
        <v>4.6447000000000003</v>
      </c>
      <c r="BN654">
        <v>7.9676999999999998</v>
      </c>
      <c r="BO654">
        <v>3.323</v>
      </c>
      <c r="BP654">
        <v>6.0401999999999996</v>
      </c>
      <c r="BQ654">
        <v>4.7754549794719328</v>
      </c>
      <c r="BR654">
        <v>3.7017000000000002</v>
      </c>
      <c r="BS654">
        <v>6.4627999999999997</v>
      </c>
      <c r="BT654">
        <v>2.761099999999999</v>
      </c>
      <c r="BU654">
        <v>4.9054000000000002</v>
      </c>
      <c r="BV654">
        <v>-1.818297503884974</v>
      </c>
      <c r="BW654">
        <v>-2.5863</v>
      </c>
      <c r="BX654">
        <v>-0.92210000000000003</v>
      </c>
      <c r="BY654">
        <v>1.6641999999999999</v>
      </c>
      <c r="BZ654">
        <v>-2.0116000000000001</v>
      </c>
      <c r="CA654">
        <v>-2.9572086541183511</v>
      </c>
      <c r="CB654">
        <v>-4.8715000000000002</v>
      </c>
      <c r="CC654">
        <v>-2.5648</v>
      </c>
      <c r="CD654">
        <v>2.3067000000000002</v>
      </c>
      <c r="CE654">
        <v>-2.8938999999999999</v>
      </c>
      <c r="CF654">
        <v>41.380147019828406</v>
      </c>
      <c r="CG654">
        <v>41.3</v>
      </c>
      <c r="CH654">
        <v>51.5</v>
      </c>
      <c r="CI654">
        <v>10.199999999999999</v>
      </c>
      <c r="CJ654">
        <v>41.3</v>
      </c>
      <c r="CK654">
        <v>13.35256333339761</v>
      </c>
      <c r="CL654">
        <v>13.3</v>
      </c>
      <c r="CM654">
        <v>17.2</v>
      </c>
      <c r="CN654">
        <v>3.899999999999999</v>
      </c>
      <c r="CO654">
        <v>13.3</v>
      </c>
      <c r="CP654">
        <v>28.555705120734359</v>
      </c>
      <c r="CQ654">
        <v>18.5</v>
      </c>
      <c r="CR654">
        <v>33.6</v>
      </c>
      <c r="CS654">
        <v>15.1</v>
      </c>
      <c r="CT654">
        <v>33.6</v>
      </c>
      <c r="CU654">
        <v>8.9993685405804769</v>
      </c>
      <c r="CV654">
        <v>8.9</v>
      </c>
      <c r="CW654">
        <v>9.3000000000000007</v>
      </c>
      <c r="CX654">
        <v>0.40000000000000041</v>
      </c>
      <c r="CY654">
        <v>9</v>
      </c>
      <c r="CZ654">
        <v>25.44379652520427</v>
      </c>
      <c r="DA654">
        <v>18.8</v>
      </c>
      <c r="DB654">
        <v>53.9</v>
      </c>
      <c r="DC654">
        <v>35.099999999999987</v>
      </c>
      <c r="DD654">
        <v>18.8</v>
      </c>
      <c r="DE654">
        <v>4.3501259352111479</v>
      </c>
      <c r="DF654">
        <v>4.3</v>
      </c>
      <c r="DG654">
        <v>7.9</v>
      </c>
      <c r="DH654">
        <v>3.600000000000001</v>
      </c>
      <c r="DI654">
        <v>4.3</v>
      </c>
      <c r="DJ654">
        <v>0.31475302330680549</v>
      </c>
      <c r="DK654">
        <v>0.31382978723404248</v>
      </c>
      <c r="DL654">
        <v>0.42317173377156952</v>
      </c>
      <c r="DM654">
        <v>0.109341946537527</v>
      </c>
      <c r="DN654">
        <v>0.31406844106463883</v>
      </c>
      <c r="DO654">
        <v>2.8144063026464048</v>
      </c>
      <c r="DP654">
        <v>2.3932289999999998</v>
      </c>
      <c r="DQ654">
        <v>3.0315099999999999</v>
      </c>
      <c r="DR654">
        <v>0.6382810000000001</v>
      </c>
      <c r="DS654">
        <v>2.88218</v>
      </c>
      <c r="DT654">
        <v>4.7312409073644659</v>
      </c>
      <c r="DU654">
        <v>4.6344940000000001</v>
      </c>
      <c r="DV654">
        <v>5.6810900000000002</v>
      </c>
      <c r="DW654">
        <v>1.0465960000000001</v>
      </c>
      <c r="DX654">
        <v>4.783531</v>
      </c>
      <c r="DY654">
        <v>3.0889171292341699</v>
      </c>
      <c r="DZ654">
        <v>2.3932289999999998</v>
      </c>
      <c r="EA654">
        <v>3.2027600000000001</v>
      </c>
      <c r="EB654">
        <v>0.80953100000000022</v>
      </c>
      <c r="EC654">
        <v>3.2027600000000001</v>
      </c>
      <c r="ED654">
        <v>4.8152226400321059</v>
      </c>
      <c r="EE654">
        <v>4.7355650000000002</v>
      </c>
      <c r="EF654">
        <v>5.6879739999999996</v>
      </c>
      <c r="EG654">
        <v>0.95240899999999939</v>
      </c>
      <c r="EH654">
        <v>4.845904</v>
      </c>
      <c r="EI654">
        <v>7.7951043751868028</v>
      </c>
      <c r="EJ654">
        <v>6.3421890000000003</v>
      </c>
      <c r="EK654">
        <v>7.8710170000000002</v>
      </c>
      <c r="EL654">
        <v>1.5288280000000001</v>
      </c>
      <c r="EM654">
        <v>7.8710170000000002</v>
      </c>
      <c r="EN654">
        <v>10.18227640792057</v>
      </c>
      <c r="EO654">
        <v>10.035450000000001</v>
      </c>
      <c r="EP654">
        <v>17.896979999999999</v>
      </c>
      <c r="EQ654">
        <v>7.8615299999999984</v>
      </c>
      <c r="ER654">
        <v>10.06433</v>
      </c>
      <c r="ES654">
        <v>7.4586679970129062</v>
      </c>
      <c r="ET654">
        <v>6.94123</v>
      </c>
      <c r="EU654">
        <v>7.5232599999999996</v>
      </c>
      <c r="EV654">
        <v>0.5820299999999996</v>
      </c>
      <c r="EW654">
        <v>7.4667199999999996</v>
      </c>
      <c r="EX654">
        <v>2.7236084109076648</v>
      </c>
      <c r="EY654">
        <v>2.57036</v>
      </c>
      <c r="EZ654">
        <v>10.37372</v>
      </c>
      <c r="FA654">
        <v>7.8033600000000014</v>
      </c>
      <c r="FB654">
        <v>2.59761</v>
      </c>
      <c r="FC654">
        <v>0.38596465641930539</v>
      </c>
      <c r="FD654">
        <v>0.38039912256262659</v>
      </c>
      <c r="FE654">
        <v>0.67839463985380588</v>
      </c>
      <c r="FF654">
        <v>0.29799551729117929</v>
      </c>
      <c r="FG654">
        <v>0.38149383447485857</v>
      </c>
      <c r="FH654">
        <v>0.36577325490631002</v>
      </c>
      <c r="FI654">
        <v>0.34431734915453133</v>
      </c>
      <c r="FJ654">
        <v>1.378886280681513</v>
      </c>
      <c r="FK654">
        <v>1.0345689315269819</v>
      </c>
      <c r="FL654">
        <v>0.34789171148777509</v>
      </c>
      <c r="FM654">
        <v>28.488016054071959</v>
      </c>
      <c r="FN654">
        <v>26.67</v>
      </c>
      <c r="FO654">
        <v>30.43</v>
      </c>
      <c r="FP654">
        <v>3.759999999999998</v>
      </c>
      <c r="FQ654">
        <v>28.5</v>
      </c>
      <c r="FR654">
        <v>199.15576985922269</v>
      </c>
      <c r="FS654">
        <v>196.62197</v>
      </c>
      <c r="FT654">
        <v>207.22508999999999</v>
      </c>
      <c r="FU654">
        <v>10.60311999999999</v>
      </c>
      <c r="FV654">
        <v>200.11658</v>
      </c>
      <c r="FW654">
        <v>0.85146104604099659</v>
      </c>
      <c r="FX654">
        <v>0.82201400000000002</v>
      </c>
      <c r="FY654">
        <v>0.86246299999999998</v>
      </c>
      <c r="FZ654">
        <v>4.0448999999999957E-2</v>
      </c>
      <c r="GA654">
        <v>0.84743000000000002</v>
      </c>
      <c r="GB654">
        <v>8</v>
      </c>
      <c r="GC654">
        <v>13</v>
      </c>
    </row>
    <row r="655" spans="1:185" x14ac:dyDescent="0.3">
      <c r="A655" s="36" t="s">
        <v>2722</v>
      </c>
      <c r="B655">
        <v>-2.5178247901005729E-2</v>
      </c>
      <c r="C655">
        <v>1.959781202612167</v>
      </c>
      <c r="D655">
        <v>2.17370002616072</v>
      </c>
      <c r="E655">
        <v>-1.0560296503359761</v>
      </c>
      <c r="F655">
        <v>-0.70727485785911548</v>
      </c>
      <c r="G655">
        <v>1.7633184425178821</v>
      </c>
      <c r="H655">
        <v>-54.089322254295261</v>
      </c>
      <c r="I655">
        <v>0.8661477056864858</v>
      </c>
      <c r="J655">
        <v>0.49766373878945008</v>
      </c>
      <c r="K655">
        <v>0.35525660565182238</v>
      </c>
      <c r="L655">
        <v>0.29415457192721101</v>
      </c>
      <c r="M655">
        <v>0.30140830325864881</v>
      </c>
      <c r="N655">
        <v>0.2837724950977949</v>
      </c>
      <c r="O655">
        <v>-0.27982848048668291</v>
      </c>
      <c r="P655">
        <v>3.9440146111121097E-3</v>
      </c>
      <c r="Q655">
        <v>-0.13794075900504679</v>
      </c>
      <c r="R655">
        <v>3.3577214792954828E-2</v>
      </c>
      <c r="S655">
        <v>1.5094117139667651</v>
      </c>
      <c r="T655">
        <v>-0.73759148474627478</v>
      </c>
      <c r="U655">
        <v>-0.72233935206598587</v>
      </c>
      <c r="V655">
        <v>1.973484558757215</v>
      </c>
      <c r="W655">
        <v>1.9693809610155659</v>
      </c>
      <c r="X655">
        <v>0.19554195147147249</v>
      </c>
      <c r="Y655">
        <v>0.1812503719899333</v>
      </c>
      <c r="Z655">
        <v>8.191237807269719E-2</v>
      </c>
      <c r="AA655">
        <v>9.4864657703052635E-2</v>
      </c>
      <c r="AB655">
        <v>65.705506119686362</v>
      </c>
      <c r="AC655">
        <v>-0.44763958068539722</v>
      </c>
      <c r="AD655">
        <v>1.9651938811129619</v>
      </c>
      <c r="AE655">
        <v>0.64318153215686968</v>
      </c>
      <c r="AF655">
        <v>0.62252037027930063</v>
      </c>
      <c r="AG655">
        <v>0.7994900561887931</v>
      </c>
      <c r="AH655">
        <v>2.551341361089075E-2</v>
      </c>
      <c r="AI655">
        <v>104.9643848429434</v>
      </c>
      <c r="AJ655">
        <v>26.58122513446235</v>
      </c>
      <c r="AK655">
        <v>43.488630403188921</v>
      </c>
      <c r="AL655">
        <v>244.82330765686319</v>
      </c>
      <c r="AM655">
        <v>92.221260091048109</v>
      </c>
      <c r="AN655">
        <v>162.51080362178439</v>
      </c>
      <c r="AO655">
        <v>76.326421336613791</v>
      </c>
      <c r="AP655">
        <v>118.40834802187059</v>
      </c>
      <c r="AQ655">
        <v>17.06503074270524</v>
      </c>
      <c r="AR655">
        <v>3.5561601367976321</v>
      </c>
      <c r="AS655">
        <v>11.260691370125921</v>
      </c>
      <c r="AT655">
        <v>-7.4183938978863111</v>
      </c>
      <c r="AU655">
        <v>-1.5942122864009469</v>
      </c>
      <c r="AV655">
        <v>-5.824181611485364</v>
      </c>
      <c r="AW655">
        <v>2.4270300932229261</v>
      </c>
      <c r="AX655">
        <v>0.76349999999999996</v>
      </c>
      <c r="AY655">
        <v>4.1668000000000003</v>
      </c>
      <c r="AZ655">
        <v>3.4033000000000002</v>
      </c>
      <c r="BA655">
        <v>4.1668000000000003</v>
      </c>
      <c r="BB655">
        <v>0.96498655838669634</v>
      </c>
      <c r="BC655">
        <v>0.92589999999999995</v>
      </c>
      <c r="BD655">
        <v>0.97130000000000005</v>
      </c>
      <c r="BE655">
        <v>4.5400000000000107E-2</v>
      </c>
      <c r="BF655">
        <v>0.93689999999999996</v>
      </c>
      <c r="BG655">
        <v>12.355254297530809</v>
      </c>
      <c r="BH655">
        <v>11.3322</v>
      </c>
      <c r="BI655">
        <v>17.928999999999998</v>
      </c>
      <c r="BJ655">
        <v>6.5967999999999982</v>
      </c>
      <c r="BK655">
        <v>16.767900000000001</v>
      </c>
      <c r="BL655">
        <v>8.969859172388146</v>
      </c>
      <c r="BM655">
        <v>4.8072999999999997</v>
      </c>
      <c r="BN655">
        <v>12.697800000000001</v>
      </c>
      <c r="BO655">
        <v>7.8905000000000012</v>
      </c>
      <c r="BP655">
        <v>8.3712</v>
      </c>
      <c r="BQ655">
        <v>6.8664168923696618</v>
      </c>
      <c r="BR655">
        <v>3.8856000000000002</v>
      </c>
      <c r="BS655">
        <v>10.0806</v>
      </c>
      <c r="BT655">
        <v>6.1950000000000003</v>
      </c>
      <c r="BU655">
        <v>5.1063000000000001</v>
      </c>
      <c r="BV655">
        <v>-1.3459425951596351</v>
      </c>
      <c r="BW655">
        <v>-2.9420000000000002</v>
      </c>
      <c r="BX655">
        <v>1.3815999999999999</v>
      </c>
      <c r="BY655">
        <v>4.3235999999999999</v>
      </c>
      <c r="BZ655">
        <v>1.3815999999999999</v>
      </c>
      <c r="CA655">
        <v>-5.52047611954948</v>
      </c>
      <c r="CB655">
        <v>-7.4543999999999997</v>
      </c>
      <c r="CC655">
        <v>-2.4239999999999999</v>
      </c>
      <c r="CD655">
        <v>5.0304000000000002</v>
      </c>
      <c r="CE655">
        <v>-6.4880000000000004</v>
      </c>
      <c r="CF655">
        <v>44.102455599913768</v>
      </c>
      <c r="CG655">
        <v>37.5</v>
      </c>
      <c r="CH655">
        <v>51.9</v>
      </c>
      <c r="CI655">
        <v>14.4</v>
      </c>
      <c r="CJ655">
        <v>37.5</v>
      </c>
      <c r="CK655">
        <v>15.933920398284579</v>
      </c>
      <c r="CL655">
        <v>10.199999999999999</v>
      </c>
      <c r="CM655">
        <v>24.2</v>
      </c>
      <c r="CN655">
        <v>14</v>
      </c>
      <c r="CO655">
        <v>10.199999999999999</v>
      </c>
      <c r="CP655">
        <v>20.813716030899631</v>
      </c>
      <c r="CQ655">
        <v>19</v>
      </c>
      <c r="CR655">
        <v>22.9</v>
      </c>
      <c r="CS655">
        <v>3.899999999999999</v>
      </c>
      <c r="CT655">
        <v>21.5</v>
      </c>
      <c r="CU655">
        <v>8.8452530439144201</v>
      </c>
      <c r="CV655">
        <v>8.8000000000000007</v>
      </c>
      <c r="CW655">
        <v>8.9</v>
      </c>
      <c r="CX655">
        <v>9.9999999999999645E-2</v>
      </c>
      <c r="CY655">
        <v>8.9</v>
      </c>
      <c r="CZ655">
        <v>55.042272479002648</v>
      </c>
      <c r="DA655">
        <v>40.5</v>
      </c>
      <c r="DB655">
        <v>59.7</v>
      </c>
      <c r="DC655">
        <v>19.2</v>
      </c>
      <c r="DD655">
        <v>55.8</v>
      </c>
      <c r="DE655">
        <v>6.8898637947226522</v>
      </c>
      <c r="DF655">
        <v>1.3</v>
      </c>
      <c r="DG655">
        <v>15.2</v>
      </c>
      <c r="DH655">
        <v>13.9</v>
      </c>
      <c r="DI655">
        <v>1.3</v>
      </c>
      <c r="DJ655">
        <v>0.37435001346086277</v>
      </c>
      <c r="DK655">
        <v>0.30024019215372288</v>
      </c>
      <c r="DL655">
        <v>0.47224749772520469</v>
      </c>
      <c r="DM655">
        <v>0.17200730557148181</v>
      </c>
      <c r="DN655">
        <v>0.30024019215372288</v>
      </c>
      <c r="DO655">
        <v>2.4457181673854498</v>
      </c>
      <c r="DP655">
        <v>2.2502680000000002</v>
      </c>
      <c r="DQ655">
        <v>2.6782309999999998</v>
      </c>
      <c r="DR655">
        <v>0.42796299999999959</v>
      </c>
      <c r="DS655">
        <v>2.3817620000000002</v>
      </c>
      <c r="DT655">
        <v>6.1486448380728111</v>
      </c>
      <c r="DU655">
        <v>4.616447</v>
      </c>
      <c r="DV655">
        <v>6.9029129999999999</v>
      </c>
      <c r="DW655">
        <v>2.2864659999999999</v>
      </c>
      <c r="DX655">
        <v>6.0045900000000003</v>
      </c>
      <c r="DY655">
        <v>2.4569084979583509</v>
      </c>
      <c r="DZ655">
        <v>2.2502680000000002</v>
      </c>
      <c r="EA655">
        <v>2.6782309999999998</v>
      </c>
      <c r="EB655">
        <v>0.42796299999999959</v>
      </c>
      <c r="EC655">
        <v>2.3817620000000002</v>
      </c>
      <c r="ED655">
        <v>6.2070033600019272</v>
      </c>
      <c r="EE655">
        <v>4.8312780000000002</v>
      </c>
      <c r="EF655">
        <v>6.9029129999999999</v>
      </c>
      <c r="EG655">
        <v>2.0716350000000001</v>
      </c>
      <c r="EH655">
        <v>6.0045900000000003</v>
      </c>
      <c r="EI655">
        <v>6.8732421688019842</v>
      </c>
      <c r="EJ655">
        <v>6.61965</v>
      </c>
      <c r="EK655">
        <v>8.5701699999999992</v>
      </c>
      <c r="EL655">
        <v>1.9505199999999989</v>
      </c>
      <c r="EM655">
        <v>6.9758420000000001</v>
      </c>
      <c r="EN655">
        <v>14.356639263057421</v>
      </c>
      <c r="EO655">
        <v>10.2501</v>
      </c>
      <c r="EP655">
        <v>15.0846</v>
      </c>
      <c r="EQ655">
        <v>4.8345000000000002</v>
      </c>
      <c r="ER655">
        <v>13.225020000000001</v>
      </c>
      <c r="ES655">
        <v>7.6480899822812312</v>
      </c>
      <c r="ET655">
        <v>6.8740300000000003</v>
      </c>
      <c r="EU655">
        <v>11.178419999999999</v>
      </c>
      <c r="EV655">
        <v>4.3043899999999988</v>
      </c>
      <c r="EW655">
        <v>6.8740300000000003</v>
      </c>
      <c r="EX655">
        <v>6.7085492807761886</v>
      </c>
      <c r="EY655">
        <v>3.1585999999999999</v>
      </c>
      <c r="EZ655">
        <v>7.6975499999999997</v>
      </c>
      <c r="FA655">
        <v>4.5389499999999998</v>
      </c>
      <c r="FB655">
        <v>6.3509900000000004</v>
      </c>
      <c r="FC655">
        <v>0.54743762337607937</v>
      </c>
      <c r="FD655">
        <v>0.39084985563481789</v>
      </c>
      <c r="FE655">
        <v>0.57519572807182118</v>
      </c>
      <c r="FF655">
        <v>0.18434587243700329</v>
      </c>
      <c r="FG655">
        <v>0.50428748575795157</v>
      </c>
      <c r="FH655">
        <v>0.88790449528249915</v>
      </c>
      <c r="FI655">
        <v>0.34243748222020648</v>
      </c>
      <c r="FJ655">
        <v>1.059448471018303</v>
      </c>
      <c r="FK655">
        <v>0.71701098879809599</v>
      </c>
      <c r="FL655">
        <v>0.92391071903963173</v>
      </c>
      <c r="FM655">
        <v>29.646306864088618</v>
      </c>
      <c r="FN655">
        <v>27.92</v>
      </c>
      <c r="FO655">
        <v>32.130000000000003</v>
      </c>
      <c r="FP655">
        <v>4.2100000000000009</v>
      </c>
      <c r="FQ655">
        <v>30.4</v>
      </c>
      <c r="FR655">
        <v>187.58161657237241</v>
      </c>
      <c r="FS655">
        <v>179.88750999999999</v>
      </c>
      <c r="FT655">
        <v>192.23123000000001</v>
      </c>
      <c r="FU655">
        <v>12.343720000000021</v>
      </c>
      <c r="FV655">
        <v>186.48598000000001</v>
      </c>
      <c r="FW655">
        <v>0.8377218761431009</v>
      </c>
      <c r="FX655">
        <v>0.81821999999999995</v>
      </c>
      <c r="FY655">
        <v>0.87121700000000002</v>
      </c>
      <c r="FZ655">
        <v>5.2997000000000072E-2</v>
      </c>
      <c r="GA655">
        <v>0.84138900000000005</v>
      </c>
      <c r="GB655">
        <v>12</v>
      </c>
      <c r="GC655">
        <v>61</v>
      </c>
    </row>
    <row r="656" spans="1:185" x14ac:dyDescent="0.3">
      <c r="A656" s="36" t="s">
        <v>2725</v>
      </c>
      <c r="B656">
        <v>-2.6505150783241629E-2</v>
      </c>
      <c r="C656">
        <v>1.988677122459459</v>
      </c>
      <c r="D656">
        <v>2.0407385430523961</v>
      </c>
      <c r="E656">
        <v>-0.8799667028966871</v>
      </c>
      <c r="F656">
        <v>-0.78528437175542032</v>
      </c>
      <c r="G656">
        <v>1.665275293341457</v>
      </c>
      <c r="H656">
        <v>-54.076794939045691</v>
      </c>
      <c r="I656">
        <v>0.14862340245808839</v>
      </c>
      <c r="J656">
        <v>1.437870029839945E-2</v>
      </c>
      <c r="K656">
        <v>0.39624529863113822</v>
      </c>
      <c r="L656">
        <v>0.32014565121966387</v>
      </c>
      <c r="M656">
        <v>0.32496521174677412</v>
      </c>
      <c r="N656">
        <v>0.22175710766350559</v>
      </c>
      <c r="O656">
        <v>-0.2419188055756494</v>
      </c>
      <c r="P656">
        <v>-2.016169791214379E-2</v>
      </c>
      <c r="Q656">
        <v>-0.13104025174389661</v>
      </c>
      <c r="R656">
        <v>3.8725442163949027E-2</v>
      </c>
      <c r="S656">
        <v>1.5552408226875549</v>
      </c>
      <c r="T656">
        <v>-0.72754263176376832</v>
      </c>
      <c r="U656">
        <v>-0.70090452836190431</v>
      </c>
      <c r="V656">
        <v>1.9607784109825179</v>
      </c>
      <c r="W656">
        <v>1.954887295336363</v>
      </c>
      <c r="X656">
        <v>0.16921922261240979</v>
      </c>
      <c r="Y656">
        <v>0.16083977719780801</v>
      </c>
      <c r="Z656">
        <v>8.9815482745449413E-2</v>
      </c>
      <c r="AA656">
        <v>0.10772157306199311</v>
      </c>
      <c r="AB656">
        <v>67.328750679282308</v>
      </c>
      <c r="AC656">
        <v>-0.45352572290161441</v>
      </c>
      <c r="AD656">
        <v>1.9659014448415211</v>
      </c>
      <c r="AE656">
        <v>0.62274494551402415</v>
      </c>
      <c r="AF656">
        <v>0.57434411594888912</v>
      </c>
      <c r="AG656">
        <v>0.79061205145788171</v>
      </c>
      <c r="AH656">
        <v>2.1554987386529358E-2</v>
      </c>
      <c r="AI656">
        <v>145.12751043567539</v>
      </c>
      <c r="AJ656">
        <v>45.458208066582223</v>
      </c>
      <c r="AK656">
        <v>82.193729697864867</v>
      </c>
      <c r="AL656">
        <v>307.73062165451847</v>
      </c>
      <c r="AM656">
        <v>289.68473417237948</v>
      </c>
      <c r="AN656">
        <v>388.22735155397771</v>
      </c>
      <c r="AO656">
        <v>172.93779155984259</v>
      </c>
      <c r="AP656">
        <v>336.96177467235037</v>
      </c>
      <c r="AQ656">
        <v>20.82625047108171</v>
      </c>
      <c r="AR656">
        <v>5.0586746266248124</v>
      </c>
      <c r="AS656">
        <v>12.38163637322986</v>
      </c>
      <c r="AT656">
        <v>-16.443920535319918</v>
      </c>
      <c r="AU656">
        <v>-8.5596220798003664</v>
      </c>
      <c r="AV656">
        <v>-7.884298455519553</v>
      </c>
      <c r="AW656">
        <v>1.586141333404445</v>
      </c>
      <c r="AX656">
        <v>1.1819</v>
      </c>
      <c r="AY656">
        <v>2.6198000000000001</v>
      </c>
      <c r="AZ656">
        <v>1.4379</v>
      </c>
      <c r="BA656">
        <v>2.6198000000000001</v>
      </c>
      <c r="BB656">
        <v>0.94822798262903074</v>
      </c>
      <c r="BC656">
        <v>0.92169999999999996</v>
      </c>
      <c r="BD656">
        <v>0.9617</v>
      </c>
      <c r="BE656">
        <v>4.0000000000000042E-2</v>
      </c>
      <c r="BF656">
        <v>0.92169999999999996</v>
      </c>
      <c r="BG656">
        <v>15.1566315377178</v>
      </c>
      <c r="BH656">
        <v>13.2006</v>
      </c>
      <c r="BI656">
        <v>19.1919</v>
      </c>
      <c r="BJ656">
        <v>5.9913000000000007</v>
      </c>
      <c r="BK656">
        <v>19.1919</v>
      </c>
      <c r="BL656">
        <v>11.93937497934848</v>
      </c>
      <c r="BM656">
        <v>11.3964</v>
      </c>
      <c r="BN656">
        <v>12.5495</v>
      </c>
      <c r="BO656">
        <v>1.1531</v>
      </c>
      <c r="BP656">
        <v>11.927</v>
      </c>
      <c r="BQ656">
        <v>8.4577972682212348</v>
      </c>
      <c r="BR656">
        <v>7.8735999999999997</v>
      </c>
      <c r="BS656">
        <v>8.8378999999999994</v>
      </c>
      <c r="BT656">
        <v>0.96429999999999971</v>
      </c>
      <c r="BU656">
        <v>8.6996000000000002</v>
      </c>
      <c r="BV656">
        <v>-0.26534750219973302</v>
      </c>
      <c r="BW656">
        <v>-1.8976</v>
      </c>
      <c r="BX656">
        <v>1.7421</v>
      </c>
      <c r="BY656">
        <v>3.6396999999999999</v>
      </c>
      <c r="BZ656">
        <v>-0.55979999999999996</v>
      </c>
      <c r="CA656">
        <v>-8.1924497660215003</v>
      </c>
      <c r="CB656">
        <v>-9.6157000000000004</v>
      </c>
      <c r="CC656">
        <v>-6.9402999999999997</v>
      </c>
      <c r="CD656">
        <v>2.6754000000000011</v>
      </c>
      <c r="CE656">
        <v>-8.1397999999999993</v>
      </c>
      <c r="CF656">
        <v>51.265576881627311</v>
      </c>
      <c r="CG656">
        <v>46.4</v>
      </c>
      <c r="CH656">
        <v>53.2</v>
      </c>
      <c r="CI656">
        <v>6.8000000000000043</v>
      </c>
      <c r="CJ656">
        <v>46.4</v>
      </c>
      <c r="CK656">
        <v>17.628971128681989</v>
      </c>
      <c r="CL656">
        <v>17.100000000000001</v>
      </c>
      <c r="CM656">
        <v>18.100000000000001</v>
      </c>
      <c r="CN656">
        <v>1</v>
      </c>
      <c r="CO656">
        <v>17.8</v>
      </c>
      <c r="CP656">
        <v>40.754754430569292</v>
      </c>
      <c r="CQ656">
        <v>22.6</v>
      </c>
      <c r="CR656">
        <v>59.7</v>
      </c>
      <c r="CS656">
        <v>37.1</v>
      </c>
      <c r="CT656">
        <v>42.5</v>
      </c>
      <c r="CU656">
        <v>9.2077865000070389</v>
      </c>
      <c r="CV656">
        <v>9</v>
      </c>
      <c r="CW656">
        <v>9.4</v>
      </c>
      <c r="CX656">
        <v>0.40000000000000041</v>
      </c>
      <c r="CY656">
        <v>9.1999999999999993</v>
      </c>
      <c r="CZ656">
        <v>132.03926100797989</v>
      </c>
      <c r="DA656">
        <v>114.8</v>
      </c>
      <c r="DB656">
        <v>147.80000000000001</v>
      </c>
      <c r="DC656">
        <v>33.000000000000007</v>
      </c>
      <c r="DD656">
        <v>131.69999999999999</v>
      </c>
      <c r="DE656">
        <v>8.0976883557648556</v>
      </c>
      <c r="DF656">
        <v>7.7</v>
      </c>
      <c r="DG656">
        <v>8.6</v>
      </c>
      <c r="DH656">
        <v>0.89999999999999947</v>
      </c>
      <c r="DI656">
        <v>8.6</v>
      </c>
      <c r="DJ656">
        <v>0.1521905712568202</v>
      </c>
      <c r="DK656">
        <v>0.13639035861258081</v>
      </c>
      <c r="DL656">
        <v>0.15856929955290611</v>
      </c>
      <c r="DM656">
        <v>2.2178940940325301E-2</v>
      </c>
      <c r="DN656">
        <v>0.13639035861258081</v>
      </c>
      <c r="DO656">
        <v>3.2046982923075862</v>
      </c>
      <c r="DP656">
        <v>2.9220660000000001</v>
      </c>
      <c r="DQ656">
        <v>3.379067</v>
      </c>
      <c r="DR656">
        <v>0.45700099999999999</v>
      </c>
      <c r="DS656">
        <v>2.9220660000000001</v>
      </c>
      <c r="DT656">
        <v>6.9326995589268021</v>
      </c>
      <c r="DU656">
        <v>6.7189870000000003</v>
      </c>
      <c r="DV656">
        <v>7.0034130000000001</v>
      </c>
      <c r="DW656">
        <v>0.28442599999999979</v>
      </c>
      <c r="DX656">
        <v>6.7189870000000003</v>
      </c>
      <c r="DY656">
        <v>3.3920003736751001</v>
      </c>
      <c r="DZ656">
        <v>3.0627580000000001</v>
      </c>
      <c r="EA656">
        <v>3.805364</v>
      </c>
      <c r="EB656">
        <v>0.74260599999999988</v>
      </c>
      <c r="EC656">
        <v>3.0627580000000001</v>
      </c>
      <c r="ED656">
        <v>7.3697810141630367</v>
      </c>
      <c r="EE656">
        <v>7.1396470000000001</v>
      </c>
      <c r="EF656">
        <v>7.4459369999999998</v>
      </c>
      <c r="EG656">
        <v>0.30628999999999967</v>
      </c>
      <c r="EH656">
        <v>7.1396470000000001</v>
      </c>
      <c r="EI656">
        <v>9.7476157183325878</v>
      </c>
      <c r="EJ656">
        <v>9.7084740000000007</v>
      </c>
      <c r="EK656">
        <v>9.8140309999999999</v>
      </c>
      <c r="EL656">
        <v>0.10555699999999919</v>
      </c>
      <c r="EM656">
        <v>9.7134300000000007</v>
      </c>
      <c r="EN656">
        <v>31.011484917703189</v>
      </c>
      <c r="EO656">
        <v>25.100660000000001</v>
      </c>
      <c r="EP656">
        <v>33.154060000000001</v>
      </c>
      <c r="EQ656">
        <v>8.0533999999999999</v>
      </c>
      <c r="ER656">
        <v>25.100660000000001</v>
      </c>
      <c r="ES656">
        <v>7.4381196703915879</v>
      </c>
      <c r="ET656">
        <v>7.3339299999999996</v>
      </c>
      <c r="EU656">
        <v>7.5747400000000003</v>
      </c>
      <c r="EV656">
        <v>0.24081000000000061</v>
      </c>
      <c r="EW656">
        <v>7.5747400000000003</v>
      </c>
      <c r="EX656">
        <v>23.57336524731161</v>
      </c>
      <c r="EY656">
        <v>17.525919999999999</v>
      </c>
      <c r="EZ656">
        <v>25.820129999999999</v>
      </c>
      <c r="FA656">
        <v>8.2942099999999996</v>
      </c>
      <c r="FB656">
        <v>17.525919999999999</v>
      </c>
      <c r="FC656">
        <v>0.54171948515361745</v>
      </c>
      <c r="FD656">
        <v>0.43846712430251061</v>
      </c>
      <c r="FE656">
        <v>0.5791467374623972</v>
      </c>
      <c r="FF656">
        <v>0.14067961315988661</v>
      </c>
      <c r="FG656">
        <v>0.43846712430251061</v>
      </c>
      <c r="FH656">
        <v>3.1747117996986232</v>
      </c>
      <c r="FI656">
        <v>2.3137322205118589</v>
      </c>
      <c r="FJ656">
        <v>3.5206403660793049</v>
      </c>
      <c r="FK656">
        <v>1.206908145567446</v>
      </c>
      <c r="FL656">
        <v>2.3137322205118589</v>
      </c>
      <c r="FM656">
        <v>38.817198700579922</v>
      </c>
      <c r="FN656">
        <v>37.82</v>
      </c>
      <c r="FO656">
        <v>39.22</v>
      </c>
      <c r="FP656">
        <v>1.399999999999999</v>
      </c>
      <c r="FQ656">
        <v>37.82</v>
      </c>
      <c r="FR656">
        <v>370.30634662990963</v>
      </c>
      <c r="FS656">
        <v>354.36514</v>
      </c>
      <c r="FT656">
        <v>377.78084999999999</v>
      </c>
      <c r="FU656">
        <v>23.41570999999999</v>
      </c>
      <c r="FV656">
        <v>354.36514</v>
      </c>
      <c r="FW656">
        <v>0.75690690710516895</v>
      </c>
      <c r="FX656">
        <v>0.74253899999999995</v>
      </c>
      <c r="FY656">
        <v>0.78869400000000001</v>
      </c>
      <c r="FZ656">
        <v>4.6155000000000057E-2</v>
      </c>
      <c r="GA656">
        <v>0.78869400000000001</v>
      </c>
      <c r="GB656">
        <v>3</v>
      </c>
      <c r="GC656">
        <v>5</v>
      </c>
    </row>
    <row r="657" spans="1:185" x14ac:dyDescent="0.3">
      <c r="A657" s="36" t="s">
        <v>2728</v>
      </c>
      <c r="B657">
        <v>-4.0231783974699453E-2</v>
      </c>
      <c r="C657">
        <v>1.778169652803923</v>
      </c>
      <c r="D657">
        <v>2.0687151070155201</v>
      </c>
      <c r="E657">
        <v>-1.0373029384887389</v>
      </c>
      <c r="F657">
        <v>-0.63575676673510972</v>
      </c>
      <c r="G657">
        <v>1.6730635415713559</v>
      </c>
      <c r="H657">
        <v>-54.126721612777231</v>
      </c>
      <c r="I657">
        <v>9.9106185722657947E-2</v>
      </c>
      <c r="J657">
        <v>0.31554172854887219</v>
      </c>
      <c r="K657">
        <v>0.35608315052035278</v>
      </c>
      <c r="L657">
        <v>0.27059962316876512</v>
      </c>
      <c r="M657">
        <v>0.25556564721591601</v>
      </c>
      <c r="N657">
        <v>0.25573099142908989</v>
      </c>
      <c r="O657">
        <v>-0.2320759689823165</v>
      </c>
      <c r="P657">
        <v>2.365502244677346E-2</v>
      </c>
      <c r="Q657">
        <v>-0.1042106365228328</v>
      </c>
      <c r="R657">
        <v>2.123773488469954E-2</v>
      </c>
      <c r="S657">
        <v>1.447752260958058</v>
      </c>
      <c r="T657">
        <v>-0.70342052609117789</v>
      </c>
      <c r="U657">
        <v>-0.68443366170203801</v>
      </c>
      <c r="V657">
        <v>1.9740623548953959</v>
      </c>
      <c r="W657">
        <v>1.9732514117894739</v>
      </c>
      <c r="X657">
        <v>0.21802635925750841</v>
      </c>
      <c r="Y657">
        <v>0.1984141347665607</v>
      </c>
      <c r="Z657">
        <v>8.6978703976215238E-2</v>
      </c>
      <c r="AA657">
        <v>9.8044129540806088E-2</v>
      </c>
      <c r="AB657">
        <v>62.124305406783208</v>
      </c>
      <c r="AC657">
        <v>-0.41085363438407108</v>
      </c>
      <c r="AD657">
        <v>1.961442728228735</v>
      </c>
      <c r="AE657">
        <v>0.62887999364157943</v>
      </c>
      <c r="AF657">
        <v>0.60926776915063163</v>
      </c>
      <c r="AG657">
        <v>0.7367143013534504</v>
      </c>
      <c r="AH657">
        <v>2.9070227502270729E-2</v>
      </c>
      <c r="AI657">
        <v>111.1089196285545</v>
      </c>
      <c r="AJ657">
        <v>-31.02007020716081</v>
      </c>
      <c r="AK657">
        <v>121.73854133186489</v>
      </c>
      <c r="AL657">
        <v>242.60835955871099</v>
      </c>
      <c r="AM657">
        <v>291.1955972178925</v>
      </c>
      <c r="AN657">
        <v>459.76096063981697</v>
      </c>
      <c r="AO657">
        <v>214.1460491556162</v>
      </c>
      <c r="AP657">
        <v>351.67194523385018</v>
      </c>
      <c r="AQ657">
        <v>19.7941149869093</v>
      </c>
      <c r="AR657">
        <v>4.9476217540240368</v>
      </c>
      <c r="AS657">
        <v>12.48950339653449</v>
      </c>
      <c r="AT657">
        <v>-10.59964983143098</v>
      </c>
      <c r="AU657">
        <v>-3.2271897236009002</v>
      </c>
      <c r="AV657">
        <v>-7.3724601078300749</v>
      </c>
      <c r="AW657">
        <v>1.6670230842067839</v>
      </c>
      <c r="AX657">
        <v>0.74860000000000004</v>
      </c>
      <c r="AY657">
        <v>3.0693999999999999</v>
      </c>
      <c r="AZ657">
        <v>2.3208000000000002</v>
      </c>
      <c r="BA657">
        <v>2.9548999999999999</v>
      </c>
      <c r="BB657">
        <v>0.96383137476769298</v>
      </c>
      <c r="BC657">
        <v>0.91800000000000004</v>
      </c>
      <c r="BD657">
        <v>0.96879999999999999</v>
      </c>
      <c r="BE657">
        <v>5.0799999999999963E-2</v>
      </c>
      <c r="BF657">
        <v>0.9486</v>
      </c>
      <c r="BG657">
        <v>12.688936685145009</v>
      </c>
      <c r="BH657">
        <v>11.844099999999999</v>
      </c>
      <c r="BI657">
        <v>19.014700000000001</v>
      </c>
      <c r="BJ657">
        <v>7.1706000000000021</v>
      </c>
      <c r="BK657">
        <v>15.2819</v>
      </c>
      <c r="BL657">
        <v>5.7804928233921089</v>
      </c>
      <c r="BM657">
        <v>3.2441</v>
      </c>
      <c r="BN657">
        <v>10.8588</v>
      </c>
      <c r="BO657">
        <v>7.6147000000000009</v>
      </c>
      <c r="BP657">
        <v>5.5808999999999997</v>
      </c>
      <c r="BQ657">
        <v>4.1968178668090381</v>
      </c>
      <c r="BR657">
        <v>2.2555999999999998</v>
      </c>
      <c r="BS657">
        <v>8.7797999999999998</v>
      </c>
      <c r="BT657">
        <v>6.5242000000000004</v>
      </c>
      <c r="BU657">
        <v>4.4781000000000004</v>
      </c>
      <c r="BV657">
        <v>-0.33946473082574308</v>
      </c>
      <c r="BW657">
        <v>-3.3304999999999998</v>
      </c>
      <c r="BX657">
        <v>2.6863000000000001</v>
      </c>
      <c r="BY657">
        <v>6.0167999999999999</v>
      </c>
      <c r="BZ657">
        <v>-1.5088999999999999</v>
      </c>
      <c r="CA657">
        <v>-3.8573569476955512</v>
      </c>
      <c r="CB657">
        <v>-8.3569999999999993</v>
      </c>
      <c r="CC657">
        <v>-2.1368</v>
      </c>
      <c r="CD657">
        <v>6.2201999999999993</v>
      </c>
      <c r="CE657">
        <v>-2.9693000000000001</v>
      </c>
      <c r="CF657">
        <v>108.0890154059668</v>
      </c>
      <c r="CG657">
        <v>56</v>
      </c>
      <c r="CH657">
        <v>152.4</v>
      </c>
      <c r="CI657">
        <v>96.4</v>
      </c>
      <c r="CJ657">
        <v>56</v>
      </c>
      <c r="CK657">
        <v>39.094866126001413</v>
      </c>
      <c r="CL657">
        <v>17.2</v>
      </c>
      <c r="CM657">
        <v>44.4</v>
      </c>
      <c r="CN657">
        <v>27.2</v>
      </c>
      <c r="CO657">
        <v>17.2</v>
      </c>
      <c r="CP657">
        <v>53.751536958492323</v>
      </c>
      <c r="CQ657">
        <v>39.9</v>
      </c>
      <c r="CR657">
        <v>82.7</v>
      </c>
      <c r="CS657">
        <v>42.8</v>
      </c>
      <c r="CT657">
        <v>50.5</v>
      </c>
      <c r="CU657">
        <v>16.106521983502731</v>
      </c>
      <c r="CV657">
        <v>10.1</v>
      </c>
      <c r="CW657">
        <v>30.4</v>
      </c>
      <c r="CX657">
        <v>20.3</v>
      </c>
      <c r="CY657">
        <v>10.3</v>
      </c>
      <c r="CZ657">
        <v>158.4389404971121</v>
      </c>
      <c r="DA657">
        <v>60.5</v>
      </c>
      <c r="DB657">
        <v>199.2</v>
      </c>
      <c r="DC657">
        <v>138.69999999999999</v>
      </c>
      <c r="DD657">
        <v>145.30000000000001</v>
      </c>
      <c r="DE657">
        <v>22.10868805681843</v>
      </c>
      <c r="DF657">
        <v>5.9</v>
      </c>
      <c r="DG657">
        <v>29.5</v>
      </c>
      <c r="DH657">
        <v>23.6</v>
      </c>
      <c r="DI657">
        <v>5.9</v>
      </c>
      <c r="DJ657">
        <v>0.3110602913817192</v>
      </c>
      <c r="DK657">
        <v>0.1386825160970778</v>
      </c>
      <c r="DL657">
        <v>0.49609374999999989</v>
      </c>
      <c r="DM657">
        <v>0.35741123390292218</v>
      </c>
      <c r="DN657">
        <v>0.1386825160970778</v>
      </c>
      <c r="DO657">
        <v>3.8570269753349709</v>
      </c>
      <c r="DP657">
        <v>3.2771119999999998</v>
      </c>
      <c r="DQ657">
        <v>4.3915600000000001</v>
      </c>
      <c r="DR657">
        <v>1.1144480000000001</v>
      </c>
      <c r="DS657">
        <v>3.799858</v>
      </c>
      <c r="DT657">
        <v>6.4049479071640674</v>
      </c>
      <c r="DU657">
        <v>5.1993179999999999</v>
      </c>
      <c r="DV657">
        <v>7.5277830000000003</v>
      </c>
      <c r="DW657">
        <v>2.328465</v>
      </c>
      <c r="DX657">
        <v>7.1447609999999999</v>
      </c>
      <c r="DY657">
        <v>3.873106664975309</v>
      </c>
      <c r="DZ657">
        <v>3.5437400000000001</v>
      </c>
      <c r="EA657">
        <v>4.742629</v>
      </c>
      <c r="EB657">
        <v>1.1988890000000001</v>
      </c>
      <c r="EC657">
        <v>4.5700919999999998</v>
      </c>
      <c r="ED657">
        <v>8.6671491820611433</v>
      </c>
      <c r="EE657">
        <v>6.9337340000000003</v>
      </c>
      <c r="EF657">
        <v>9.5796550000000007</v>
      </c>
      <c r="EG657">
        <v>2.645921</v>
      </c>
      <c r="EH657">
        <v>8.3323499999999999</v>
      </c>
      <c r="EI657">
        <v>8.0184042743881498</v>
      </c>
      <c r="EJ657">
        <v>7.3518100000000004</v>
      </c>
      <c r="EK657">
        <v>11.889034000000001</v>
      </c>
      <c r="EL657">
        <v>4.5372240000000001</v>
      </c>
      <c r="EM657">
        <v>9.2891510000000004</v>
      </c>
      <c r="EN657">
        <v>38.545950805926417</v>
      </c>
      <c r="EO657">
        <v>24.856719999999999</v>
      </c>
      <c r="EP657">
        <v>42.45505</v>
      </c>
      <c r="EQ657">
        <v>17.598330000000001</v>
      </c>
      <c r="ER657">
        <v>34.671709999999997</v>
      </c>
      <c r="ES657">
        <v>16.970767163927292</v>
      </c>
      <c r="ET657">
        <v>7.25345</v>
      </c>
      <c r="EU657">
        <v>25.95626</v>
      </c>
      <c r="EV657">
        <v>18.702809999999999</v>
      </c>
      <c r="EW657">
        <v>7.3932099999999998</v>
      </c>
      <c r="EX657">
        <v>21.575183641999129</v>
      </c>
      <c r="EY657">
        <v>14.82338</v>
      </c>
      <c r="EZ657">
        <v>32.363630000000001</v>
      </c>
      <c r="FA657">
        <v>17.54025</v>
      </c>
      <c r="FB657">
        <v>27.278500000000001</v>
      </c>
      <c r="FC657">
        <v>0.6453469000326546</v>
      </c>
      <c r="FD657">
        <v>0.41615803635886328</v>
      </c>
      <c r="FE657">
        <v>0.7107941128804347</v>
      </c>
      <c r="FF657">
        <v>0.29463607652157142</v>
      </c>
      <c r="FG657">
        <v>0.58048329589760694</v>
      </c>
      <c r="FH657">
        <v>1.395822533444979</v>
      </c>
      <c r="FI657">
        <v>0.57585568953308375</v>
      </c>
      <c r="FJ657">
        <v>3.689669304672802</v>
      </c>
      <c r="FK657">
        <v>3.1138136151397182</v>
      </c>
      <c r="FL657">
        <v>3.689669304672802</v>
      </c>
      <c r="FM657">
        <v>38.316609125357907</v>
      </c>
      <c r="FN657">
        <v>34.450000000000003</v>
      </c>
      <c r="FO657">
        <v>45.5</v>
      </c>
      <c r="FP657">
        <v>11.05</v>
      </c>
      <c r="FQ657">
        <v>40.85</v>
      </c>
      <c r="FR657">
        <v>459.01156645230009</v>
      </c>
      <c r="FS657">
        <v>428.84237999999999</v>
      </c>
      <c r="FT657">
        <v>478.81751000000003</v>
      </c>
      <c r="FU657">
        <v>49.975130000000043</v>
      </c>
      <c r="FV657">
        <v>441.78406999999999</v>
      </c>
      <c r="FW657">
        <v>0.71744764144022832</v>
      </c>
      <c r="FX657">
        <v>0.68836299999999995</v>
      </c>
      <c r="FY657">
        <v>0.766154</v>
      </c>
      <c r="FZ657">
        <v>7.7791000000000055E-2</v>
      </c>
      <c r="GA657">
        <v>0.74449699999999996</v>
      </c>
      <c r="GB657">
        <v>20</v>
      </c>
      <c r="GC657">
        <v>326</v>
      </c>
    </row>
    <row r="658" spans="1:185" x14ac:dyDescent="0.3">
      <c r="A658" s="36" t="s">
        <v>2732</v>
      </c>
      <c r="B658">
        <v>-3.042819449583286E-2</v>
      </c>
      <c r="C658">
        <v>1.9423189281163551</v>
      </c>
      <c r="D658">
        <v>2.0601952616505339</v>
      </c>
      <c r="E658">
        <v>-0.94547232302228712</v>
      </c>
      <c r="F658">
        <v>-0.7319526838229079</v>
      </c>
      <c r="G658">
        <v>1.6773420321847741</v>
      </c>
      <c r="H658">
        <v>-54.088782361885961</v>
      </c>
      <c r="I658">
        <v>0.1025764377703188</v>
      </c>
      <c r="J658">
        <v>7.2599075899669394E-2</v>
      </c>
      <c r="K658">
        <v>0.38953989473219808</v>
      </c>
      <c r="L658">
        <v>0.29229170850727859</v>
      </c>
      <c r="M658">
        <v>0.30033158655508579</v>
      </c>
      <c r="N658">
        <v>0.2279477566244337</v>
      </c>
      <c r="O658">
        <v>-0.24411792906386681</v>
      </c>
      <c r="P658">
        <v>-1.6170172439433101E-2</v>
      </c>
      <c r="Q658">
        <v>-0.1301440350022697</v>
      </c>
      <c r="R658">
        <v>3.7155025773952133E-2</v>
      </c>
      <c r="S658">
        <v>1.52308804651041</v>
      </c>
      <c r="T658">
        <v>-0.74574506059536116</v>
      </c>
      <c r="U658">
        <v>-0.71536186954447589</v>
      </c>
      <c r="V658">
        <v>1.9752444617335889</v>
      </c>
      <c r="W658">
        <v>1.969383404748815</v>
      </c>
      <c r="X658">
        <v>0.19429589594017119</v>
      </c>
      <c r="Y658">
        <v>0.17094362172720221</v>
      </c>
      <c r="Z658">
        <v>7.9993860639967468E-2</v>
      </c>
      <c r="AA658">
        <v>9.6698937589200479E-2</v>
      </c>
      <c r="AB658">
        <v>65.966299040199615</v>
      </c>
      <c r="AC658">
        <v>-0.44378977015490312</v>
      </c>
      <c r="AD658">
        <v>1.968775707742779</v>
      </c>
      <c r="AE658">
        <v>0.63808566609507444</v>
      </c>
      <c r="AF658">
        <v>0.60880761996835753</v>
      </c>
      <c r="AG658">
        <v>0.69460760582734615</v>
      </c>
      <c r="AH658">
        <v>2.463655838925919E-2</v>
      </c>
      <c r="AI658">
        <v>123.3228956751327</v>
      </c>
      <c r="AJ658">
        <v>25.119406098386101</v>
      </c>
      <c r="AK658">
        <v>55.823738677451587</v>
      </c>
      <c r="AL658">
        <v>289.02550126369408</v>
      </c>
      <c r="AM658">
        <v>129.84049155520989</v>
      </c>
      <c r="AN658">
        <v>201.17172843993291</v>
      </c>
      <c r="AO658">
        <v>104.83711887416921</v>
      </c>
      <c r="AP658">
        <v>153.6390758972156</v>
      </c>
      <c r="AQ658">
        <v>17.529000984264322</v>
      </c>
      <c r="AR658">
        <v>3.988888988085689</v>
      </c>
      <c r="AS658">
        <v>10.66925366127249</v>
      </c>
      <c r="AT658">
        <v>-6.9411181932210324</v>
      </c>
      <c r="AU658">
        <v>-1.6665881781279319</v>
      </c>
      <c r="AV658">
        <v>-5.2745300150930996</v>
      </c>
      <c r="AW658">
        <v>1.249090252745866</v>
      </c>
      <c r="AX658">
        <v>0.26240000000000002</v>
      </c>
      <c r="AY658">
        <v>2.3860000000000001</v>
      </c>
      <c r="AZ658">
        <v>2.1236000000000002</v>
      </c>
      <c r="BA658">
        <v>0.26240000000000002</v>
      </c>
      <c r="BB658">
        <v>0.95672311095721829</v>
      </c>
      <c r="BC658">
        <v>0.93840000000000001</v>
      </c>
      <c r="BD658">
        <v>0.97519999999999996</v>
      </c>
      <c r="BE658">
        <v>3.6799999999999937E-2</v>
      </c>
      <c r="BF658">
        <v>0.93840000000000001</v>
      </c>
      <c r="BG658">
        <v>13.844251432667731</v>
      </c>
      <c r="BH658">
        <v>10.699299999999999</v>
      </c>
      <c r="BI658">
        <v>16.593800000000002</v>
      </c>
      <c r="BJ658">
        <v>5.8945000000000034</v>
      </c>
      <c r="BK658">
        <v>16.593800000000002</v>
      </c>
      <c r="BL658">
        <v>8.1534950222044742</v>
      </c>
      <c r="BM658">
        <v>5.3678999999999997</v>
      </c>
      <c r="BN658">
        <v>10.373799999999999</v>
      </c>
      <c r="BO658">
        <v>5.0058999999999996</v>
      </c>
      <c r="BP658">
        <v>5.3678999999999997</v>
      </c>
      <c r="BQ658">
        <v>5.2692210037124321</v>
      </c>
      <c r="BR658">
        <v>3.9655999999999998</v>
      </c>
      <c r="BS658">
        <v>7.1223000000000001</v>
      </c>
      <c r="BT658">
        <v>3.1566999999999998</v>
      </c>
      <c r="BU658">
        <v>3.9655999999999998</v>
      </c>
      <c r="BV658">
        <v>0.75142756842555103</v>
      </c>
      <c r="BW658">
        <v>-2.1753999999999998</v>
      </c>
      <c r="BX658">
        <v>3.4821</v>
      </c>
      <c r="BY658">
        <v>5.6574999999999998</v>
      </c>
      <c r="BZ658">
        <v>-0.36649999999999999</v>
      </c>
      <c r="CA658">
        <v>-6.0206762256945217</v>
      </c>
      <c r="CB658">
        <v>-8.3817000000000004</v>
      </c>
      <c r="CC658">
        <v>-3.5991</v>
      </c>
      <c r="CD658">
        <v>4.7826000000000004</v>
      </c>
      <c r="CE658">
        <v>-3.5991</v>
      </c>
      <c r="CF658">
        <v>47.532652542717237</v>
      </c>
      <c r="CG658">
        <v>44.2</v>
      </c>
      <c r="CH658">
        <v>56.1</v>
      </c>
      <c r="CI658">
        <v>11.9</v>
      </c>
      <c r="CJ658">
        <v>44.2</v>
      </c>
      <c r="CK658">
        <v>15.367508413724339</v>
      </c>
      <c r="CL658">
        <v>12.9</v>
      </c>
      <c r="CM658">
        <v>22</v>
      </c>
      <c r="CN658">
        <v>9.1</v>
      </c>
      <c r="CO658">
        <v>12.9</v>
      </c>
      <c r="CP658">
        <v>22.93755148090121</v>
      </c>
      <c r="CQ658">
        <v>18.600000000000001</v>
      </c>
      <c r="CR658">
        <v>27.9</v>
      </c>
      <c r="CS658">
        <v>9.2999999999999972</v>
      </c>
      <c r="CT658">
        <v>19.7</v>
      </c>
      <c r="CU658">
        <v>9.1504942434483993</v>
      </c>
      <c r="CV658">
        <v>9.1</v>
      </c>
      <c r="CW658">
        <v>11.2</v>
      </c>
      <c r="CX658">
        <v>2.1</v>
      </c>
      <c r="CY658">
        <v>9.1</v>
      </c>
      <c r="CZ658">
        <v>74.165778497108235</v>
      </c>
      <c r="DA658">
        <v>49.7</v>
      </c>
      <c r="DB658">
        <v>88.5</v>
      </c>
      <c r="DC658">
        <v>38.799999999999997</v>
      </c>
      <c r="DD658">
        <v>49.7</v>
      </c>
      <c r="DE658">
        <v>5.6863303101349851</v>
      </c>
      <c r="DF658">
        <v>3.8</v>
      </c>
      <c r="DG658">
        <v>10.7</v>
      </c>
      <c r="DH658">
        <v>6.8999999999999986</v>
      </c>
      <c r="DI658">
        <v>3.8</v>
      </c>
      <c r="DJ658">
        <v>0.30944395462427082</v>
      </c>
      <c r="DK658">
        <v>0.28188775510204078</v>
      </c>
      <c r="DL658">
        <v>0.38556701030927842</v>
      </c>
      <c r="DM658">
        <v>0.1036792552072375</v>
      </c>
      <c r="DN658">
        <v>0.28188775510204078</v>
      </c>
      <c r="DO658">
        <v>2.6924130786031002</v>
      </c>
      <c r="DP658">
        <v>2.2282989999999998</v>
      </c>
      <c r="DQ658">
        <v>3.386873</v>
      </c>
      <c r="DR658">
        <v>1.158574</v>
      </c>
      <c r="DS658">
        <v>2.314813</v>
      </c>
      <c r="DT658">
        <v>6.9476487139560801</v>
      </c>
      <c r="DU658">
        <v>5.0791500000000003</v>
      </c>
      <c r="DV658">
        <v>7.0152789999999996</v>
      </c>
      <c r="DW658">
        <v>1.9361289999999991</v>
      </c>
      <c r="DX658">
        <v>5.0791500000000003</v>
      </c>
      <c r="DY658">
        <v>2.6924130786031002</v>
      </c>
      <c r="DZ658">
        <v>2.2282989999999998</v>
      </c>
      <c r="EA658">
        <v>3.386873</v>
      </c>
      <c r="EB658">
        <v>1.158574</v>
      </c>
      <c r="EC658">
        <v>2.314813</v>
      </c>
      <c r="ED658">
        <v>7.3990459407997742</v>
      </c>
      <c r="EE658">
        <v>6.0311659999999998</v>
      </c>
      <c r="EF658">
        <v>7.4652589999999996</v>
      </c>
      <c r="EG658">
        <v>1.4340930000000001</v>
      </c>
      <c r="EH658">
        <v>6.0311659999999998</v>
      </c>
      <c r="EI658">
        <v>6.5644870274331648</v>
      </c>
      <c r="EJ658">
        <v>5.0601640000000003</v>
      </c>
      <c r="EK658">
        <v>9.3425930000000008</v>
      </c>
      <c r="EL658">
        <v>4.2824289999999996</v>
      </c>
      <c r="EM658">
        <v>9.3425930000000008</v>
      </c>
      <c r="EN658">
        <v>18.650075947329949</v>
      </c>
      <c r="EO658">
        <v>12.179360000000001</v>
      </c>
      <c r="EP658">
        <v>20.972709999999999</v>
      </c>
      <c r="EQ658">
        <v>8.7933499999999984</v>
      </c>
      <c r="ER658">
        <v>12.179360000000001</v>
      </c>
      <c r="ES658">
        <v>7.1501232519412579</v>
      </c>
      <c r="ET658">
        <v>6.8736100000000002</v>
      </c>
      <c r="EU658">
        <v>9.2428699999999999</v>
      </c>
      <c r="EV658">
        <v>2.3692600000000001</v>
      </c>
      <c r="EW658">
        <v>7.52834</v>
      </c>
      <c r="EX658">
        <v>11.499952695388689</v>
      </c>
      <c r="EY658">
        <v>4.6510199999999999</v>
      </c>
      <c r="EZ658">
        <v>13.63114</v>
      </c>
      <c r="FA658">
        <v>8.9801199999999994</v>
      </c>
      <c r="FB658">
        <v>4.6510199999999999</v>
      </c>
      <c r="FC658">
        <v>0.62919563644751675</v>
      </c>
      <c r="FD658">
        <v>0.41089377803957611</v>
      </c>
      <c r="FE658">
        <v>0.70755409542278058</v>
      </c>
      <c r="FF658">
        <v>0.29666031738320447</v>
      </c>
      <c r="FG658">
        <v>0.41089377803957611</v>
      </c>
      <c r="FH658">
        <v>1.6131510673165479</v>
      </c>
      <c r="FI658">
        <v>0.61780153393709636</v>
      </c>
      <c r="FJ658">
        <v>1.8567063993124091</v>
      </c>
      <c r="FK658">
        <v>1.2389048653753121</v>
      </c>
      <c r="FL658">
        <v>0.61780153393709636</v>
      </c>
      <c r="FM658">
        <v>29.971495206999609</v>
      </c>
      <c r="FN658">
        <v>29.72</v>
      </c>
      <c r="FO658">
        <v>32.630000000000003</v>
      </c>
      <c r="FP658">
        <v>2.9100000000000041</v>
      </c>
      <c r="FQ658">
        <v>30.67</v>
      </c>
      <c r="FR658">
        <v>226.05741343526631</v>
      </c>
      <c r="FS658">
        <v>223.76756</v>
      </c>
      <c r="FT658">
        <v>230.10033999999999</v>
      </c>
      <c r="FU658">
        <v>6.3327799999999854</v>
      </c>
      <c r="FV658">
        <v>223.76756</v>
      </c>
      <c r="FW658">
        <v>0.80327052769108609</v>
      </c>
      <c r="FX658">
        <v>0.79113900000000004</v>
      </c>
      <c r="FY658">
        <v>0.81124300000000005</v>
      </c>
      <c r="FZ658">
        <v>2.0104000000000011E-2</v>
      </c>
      <c r="GA658">
        <v>0.81124300000000005</v>
      </c>
      <c r="GB658">
        <v>7</v>
      </c>
      <c r="GC658">
        <v>28</v>
      </c>
    </row>
    <row r="659" spans="1:185" x14ac:dyDescent="0.3">
      <c r="A659" s="36" t="s">
        <v>2735</v>
      </c>
      <c r="B659">
        <v>-5.0709955051695121E-2</v>
      </c>
      <c r="C659">
        <v>1.7689269199765409</v>
      </c>
      <c r="D659">
        <v>2.1147209982690249</v>
      </c>
      <c r="E659">
        <v>-1.147352347709649</v>
      </c>
      <c r="F659">
        <v>-0.54376119416175839</v>
      </c>
      <c r="G659">
        <v>1.6911063766514729</v>
      </c>
      <c r="H659">
        <v>-54.141763871714637</v>
      </c>
      <c r="I659">
        <v>0.41669186639657241</v>
      </c>
      <c r="J659">
        <v>0.17480448343978591</v>
      </c>
      <c r="K659">
        <v>0.36261613633079559</v>
      </c>
      <c r="L659">
        <v>0.25585758037043022</v>
      </c>
      <c r="M659">
        <v>0.21766134567761519</v>
      </c>
      <c r="N659">
        <v>0.243998621824945</v>
      </c>
      <c r="O659">
        <v>-0.21163123495804431</v>
      </c>
      <c r="P659">
        <v>3.2367386866900737E-2</v>
      </c>
      <c r="Q659">
        <v>-8.9627567458468393E-2</v>
      </c>
      <c r="R659">
        <v>1.6463714991632159E-2</v>
      </c>
      <c r="S659">
        <v>1.399783791905195</v>
      </c>
      <c r="T659">
        <v>-0.67824252771447102</v>
      </c>
      <c r="U659">
        <v>-0.66158463339097628</v>
      </c>
      <c r="V659">
        <v>1.969554112314811</v>
      </c>
      <c r="W659">
        <v>1.9684074499015809</v>
      </c>
      <c r="X659">
        <v>0.23091389016009611</v>
      </c>
      <c r="Y659">
        <v>0.20074508374484101</v>
      </c>
      <c r="Z659">
        <v>9.1297220199636653E-2</v>
      </c>
      <c r="AA659">
        <v>0.1006369788902462</v>
      </c>
      <c r="AB659">
        <v>56.924380202551632</v>
      </c>
      <c r="AC659">
        <v>-0.38299485782778392</v>
      </c>
      <c r="AD659">
        <v>1.9448760298403229</v>
      </c>
      <c r="AE659">
        <v>0.61390874798788009</v>
      </c>
      <c r="AF659">
        <v>0.58373994157262521</v>
      </c>
      <c r="AG659">
        <v>1.1114827732517789</v>
      </c>
      <c r="AH659">
        <v>2.0577214497789691E-2</v>
      </c>
      <c r="AI659">
        <v>152.18447692512439</v>
      </c>
      <c r="AJ659">
        <v>23.134282312726182</v>
      </c>
      <c r="AK659">
        <v>170.65245648249891</v>
      </c>
      <c r="AL659">
        <v>262.76665547440371</v>
      </c>
      <c r="AM659">
        <v>228.63543773874611</v>
      </c>
      <c r="AN659">
        <v>349.66293243972592</v>
      </c>
      <c r="AO659">
        <v>109.00377676588811</v>
      </c>
      <c r="AP659">
        <v>267.48753700394769</v>
      </c>
      <c r="AQ659">
        <v>18.361207943763979</v>
      </c>
      <c r="AR659">
        <v>3.935820768188246</v>
      </c>
      <c r="AS659">
        <v>11.503306992222219</v>
      </c>
      <c r="AT659">
        <v>-9.2457387957154893</v>
      </c>
      <c r="AU659">
        <v>-4.9920933559224716</v>
      </c>
      <c r="AV659">
        <v>-4.2536454397930177</v>
      </c>
      <c r="AW659">
        <v>0.98402243384817056</v>
      </c>
      <c r="AX659">
        <v>0.80569999999999997</v>
      </c>
      <c r="AY659">
        <v>1.1789000000000001</v>
      </c>
      <c r="AZ659">
        <v>0.37320000000000009</v>
      </c>
      <c r="BA659">
        <v>1.1627000000000001</v>
      </c>
      <c r="BB659">
        <v>0.92120516165093635</v>
      </c>
      <c r="BC659">
        <v>0.91349999999999998</v>
      </c>
      <c r="BD659">
        <v>0.95350000000000001</v>
      </c>
      <c r="BE659">
        <v>4.0000000000000042E-2</v>
      </c>
      <c r="BF659">
        <v>0.91349999999999998</v>
      </c>
      <c r="BG659">
        <v>18.85205110838114</v>
      </c>
      <c r="BH659">
        <v>14.355399999999999</v>
      </c>
      <c r="BI659">
        <v>19.4603</v>
      </c>
      <c r="BJ659">
        <v>5.1049000000000007</v>
      </c>
      <c r="BK659">
        <v>19.402000000000001</v>
      </c>
      <c r="BL659">
        <v>2.68157096925591</v>
      </c>
      <c r="BM659">
        <v>2.0316999999999998</v>
      </c>
      <c r="BN659">
        <v>4.1773999999999996</v>
      </c>
      <c r="BO659">
        <v>2.1457000000000002</v>
      </c>
      <c r="BP659">
        <v>2.3553000000000002</v>
      </c>
      <c r="BQ659">
        <v>1.970859944750005</v>
      </c>
      <c r="BR659">
        <v>1.5696000000000001</v>
      </c>
      <c r="BS659">
        <v>2.2642000000000002</v>
      </c>
      <c r="BT659">
        <v>0.69460000000000011</v>
      </c>
      <c r="BU659">
        <v>1.7304999999999999</v>
      </c>
      <c r="BV659">
        <v>-0.26480550499266009</v>
      </c>
      <c r="BW659">
        <v>-0.89</v>
      </c>
      <c r="BX659">
        <v>1.5710999999999999</v>
      </c>
      <c r="BY659">
        <v>2.4611000000000001</v>
      </c>
      <c r="BZ659">
        <v>-0.13869999999999999</v>
      </c>
      <c r="CA659">
        <v>-1.706039653942395</v>
      </c>
      <c r="CB659">
        <v>-3.4074</v>
      </c>
      <c r="CC659">
        <v>-1.2497</v>
      </c>
      <c r="CD659">
        <v>2.1577000000000002</v>
      </c>
      <c r="CE659">
        <v>-1.5918000000000001</v>
      </c>
      <c r="CF659">
        <v>82.1753954357781</v>
      </c>
      <c r="CG659">
        <v>70.7</v>
      </c>
      <c r="CH659">
        <v>88.8</v>
      </c>
      <c r="CI659">
        <v>18.099999999999991</v>
      </c>
      <c r="CJ659">
        <v>70.7</v>
      </c>
      <c r="CK659">
        <v>26.084028206611471</v>
      </c>
      <c r="CL659">
        <v>25</v>
      </c>
      <c r="CM659">
        <v>28.3</v>
      </c>
      <c r="CN659">
        <v>3.3000000000000012</v>
      </c>
      <c r="CO659">
        <v>26.5</v>
      </c>
      <c r="CP659">
        <v>66.443440027242644</v>
      </c>
      <c r="CQ659">
        <v>54.8</v>
      </c>
      <c r="CR659">
        <v>75.599999999999994</v>
      </c>
      <c r="CS659">
        <v>20.8</v>
      </c>
      <c r="CT659">
        <v>54.8</v>
      </c>
      <c r="CU659">
        <v>13.67252393125543</v>
      </c>
      <c r="CV659">
        <v>9.8000000000000007</v>
      </c>
      <c r="CW659">
        <v>17.5</v>
      </c>
      <c r="CX659">
        <v>7.6999999999999993</v>
      </c>
      <c r="CY659">
        <v>9.8000000000000007</v>
      </c>
      <c r="CZ659">
        <v>39.021168043383653</v>
      </c>
      <c r="DA659">
        <v>26.2</v>
      </c>
      <c r="DB659">
        <v>48.3</v>
      </c>
      <c r="DC659">
        <v>22.1</v>
      </c>
      <c r="DD659">
        <v>46.9</v>
      </c>
      <c r="DE659">
        <v>11.30668974569102</v>
      </c>
      <c r="DF659">
        <v>7.3</v>
      </c>
      <c r="DG659">
        <v>14.2</v>
      </c>
      <c r="DH659">
        <v>6.8999999999999986</v>
      </c>
      <c r="DI659">
        <v>14.2</v>
      </c>
      <c r="DJ659">
        <v>0.30735082675580427</v>
      </c>
      <c r="DK659">
        <v>0.25376884422110552</v>
      </c>
      <c r="DL659">
        <v>0.34022988505747132</v>
      </c>
      <c r="DM659">
        <v>8.6461040836365743E-2</v>
      </c>
      <c r="DN659">
        <v>0.25376884422110552</v>
      </c>
      <c r="DO659">
        <v>4.3177255464799309</v>
      </c>
      <c r="DP659">
        <v>3.9473690000000001</v>
      </c>
      <c r="DQ659">
        <v>4.4590040000000002</v>
      </c>
      <c r="DR659">
        <v>0.51163500000000006</v>
      </c>
      <c r="DS659">
        <v>4.2347039999999998</v>
      </c>
      <c r="DT659">
        <v>5.9702558821560592</v>
      </c>
      <c r="DU659">
        <v>5.4106069999999997</v>
      </c>
      <c r="DV659">
        <v>6.241962</v>
      </c>
      <c r="DW659">
        <v>0.83135500000000029</v>
      </c>
      <c r="DX659">
        <v>5.541639</v>
      </c>
      <c r="DY659">
        <v>4.3319119645606623</v>
      </c>
      <c r="DZ659">
        <v>3.995892</v>
      </c>
      <c r="EA659">
        <v>4.4705329999999996</v>
      </c>
      <c r="EB659">
        <v>0.47464099999999959</v>
      </c>
      <c r="EC659">
        <v>4.2347039999999998</v>
      </c>
      <c r="ED659">
        <v>6.3337422983355331</v>
      </c>
      <c r="EE659">
        <v>5.5754840000000003</v>
      </c>
      <c r="EF659">
        <v>6.9173530000000003</v>
      </c>
      <c r="EG659">
        <v>1.341869</v>
      </c>
      <c r="EH659">
        <v>5.6771260000000003</v>
      </c>
      <c r="EI659">
        <v>7.7485673204940202</v>
      </c>
      <c r="EJ659">
        <v>7.5444880000000003</v>
      </c>
      <c r="EK659">
        <v>7.870266</v>
      </c>
      <c r="EL659">
        <v>0.32577799999999968</v>
      </c>
      <c r="EM659">
        <v>7.7406100000000002</v>
      </c>
      <c r="EN659">
        <v>28.080846548042832</v>
      </c>
      <c r="EO659">
        <v>26.383959999999998</v>
      </c>
      <c r="EP659">
        <v>30.211459999999999</v>
      </c>
      <c r="EQ659">
        <v>3.827500000000001</v>
      </c>
      <c r="ER659">
        <v>26.383959999999998</v>
      </c>
      <c r="ES659">
        <v>15.54728400953427</v>
      </c>
      <c r="ET659">
        <v>12.69805</v>
      </c>
      <c r="EU659">
        <v>16.230229999999999</v>
      </c>
      <c r="EV659">
        <v>3.532179999999999</v>
      </c>
      <c r="EW659">
        <v>14.565469999999999</v>
      </c>
      <c r="EX659">
        <v>12.533562538508569</v>
      </c>
      <c r="EY659">
        <v>11.818490000000001</v>
      </c>
      <c r="EZ659">
        <v>17.239239999999999</v>
      </c>
      <c r="FA659">
        <v>5.4207499999999982</v>
      </c>
      <c r="FB659">
        <v>11.818490000000001</v>
      </c>
      <c r="FC659">
        <v>0.60769214975530383</v>
      </c>
      <c r="FD659">
        <v>0.57097015732865886</v>
      </c>
      <c r="FE659">
        <v>0.65380034192473324</v>
      </c>
      <c r="FF659">
        <v>8.2830184596074385E-2</v>
      </c>
      <c r="FG659">
        <v>0.57097015732865886</v>
      </c>
      <c r="FH659">
        <v>0.81425621614510468</v>
      </c>
      <c r="FI659">
        <v>0.73282776409837835</v>
      </c>
      <c r="FJ659">
        <v>1.3290981239924351</v>
      </c>
      <c r="FK659">
        <v>0.59627035989405675</v>
      </c>
      <c r="FL659">
        <v>0.81140464399706991</v>
      </c>
      <c r="FM659">
        <v>35.030266506260233</v>
      </c>
      <c r="FN659">
        <v>31.52</v>
      </c>
      <c r="FO659">
        <v>35.909999999999997</v>
      </c>
      <c r="FP659">
        <v>4.389999999999997</v>
      </c>
      <c r="FQ659">
        <v>33.619999999999997</v>
      </c>
      <c r="FR659">
        <v>352.0571156639727</v>
      </c>
      <c r="FS659">
        <v>344.02199999999999</v>
      </c>
      <c r="FT659">
        <v>356.78377999999998</v>
      </c>
      <c r="FU659">
        <v>12.761779999999989</v>
      </c>
      <c r="FV659">
        <v>346.28775999999999</v>
      </c>
      <c r="FW659">
        <v>0.79134412117091257</v>
      </c>
      <c r="FX659">
        <v>0.78058899999999998</v>
      </c>
      <c r="FY659">
        <v>0.80729399999999996</v>
      </c>
      <c r="FZ659">
        <v>2.6704999999999979E-2</v>
      </c>
      <c r="GA659">
        <v>0.80276499999999995</v>
      </c>
      <c r="GB659">
        <v>12</v>
      </c>
      <c r="GC659">
        <v>74</v>
      </c>
    </row>
    <row r="660" spans="1:185" x14ac:dyDescent="0.3">
      <c r="A660" s="36" t="s">
        <v>2738</v>
      </c>
      <c r="B660">
        <v>-4.5671500525926091E-2</v>
      </c>
      <c r="C660">
        <v>1.8693508425415479</v>
      </c>
      <c r="D660">
        <v>2.1681713213275402</v>
      </c>
      <c r="E660">
        <v>-1.2145756856982191</v>
      </c>
      <c r="F660">
        <v>-0.50807636537794165</v>
      </c>
      <c r="G660">
        <v>1.722663969465442</v>
      </c>
      <c r="H660">
        <v>-54.121603080000249</v>
      </c>
      <c r="I660">
        <v>0.76934345929484238</v>
      </c>
      <c r="J660">
        <v>0.1072981653018255</v>
      </c>
      <c r="K660">
        <v>0.37372473841914261</v>
      </c>
      <c r="L660">
        <v>0.26387807931670182</v>
      </c>
      <c r="M660">
        <v>0.23735021843195639</v>
      </c>
      <c r="N660">
        <v>0.26050113151492232</v>
      </c>
      <c r="O660">
        <v>-0.24207853496369139</v>
      </c>
      <c r="P660">
        <v>1.842259655123089E-2</v>
      </c>
      <c r="Q660">
        <v>-0.11182589177042709</v>
      </c>
      <c r="R660">
        <v>2.4003569865176471E-2</v>
      </c>
      <c r="S660">
        <v>1.429369982787468</v>
      </c>
      <c r="T660">
        <v>-0.65926658884642053</v>
      </c>
      <c r="U660">
        <v>-0.63197861705367619</v>
      </c>
      <c r="V660">
        <v>1.927994336691836</v>
      </c>
      <c r="W660">
        <v>1.8920275939538951</v>
      </c>
      <c r="X660">
        <v>0.36204656141615421</v>
      </c>
      <c r="Y660">
        <v>0.2514677199448605</v>
      </c>
      <c r="Z660">
        <v>7.0346106777647299E-2</v>
      </c>
      <c r="AA660">
        <v>7.7514142368083003E-2</v>
      </c>
      <c r="AB660">
        <v>61.876780705253942</v>
      </c>
      <c r="AC660">
        <v>-0.41229305253933862</v>
      </c>
      <c r="AD660">
        <v>1.956538265465066</v>
      </c>
      <c r="AE660">
        <v>0.77433961395549267</v>
      </c>
      <c r="AF660">
        <v>0.51849899884446904</v>
      </c>
      <c r="AG660">
        <v>0.84390466943281539</v>
      </c>
      <c r="AH660">
        <v>1.8210182249402119E-2</v>
      </c>
      <c r="AI660">
        <v>114.71807239960199</v>
      </c>
      <c r="AJ660">
        <v>-16.082879230668649</v>
      </c>
      <c r="AK660">
        <v>120.3594503200099</v>
      </c>
      <c r="AL660">
        <v>239.8776652786616</v>
      </c>
      <c r="AM660">
        <v>119.17815076928569</v>
      </c>
      <c r="AN660">
        <v>184.65992817863781</v>
      </c>
      <c r="AO660">
        <v>81.788958231775283</v>
      </c>
      <c r="AP660">
        <v>140.42983842086241</v>
      </c>
      <c r="AQ660">
        <v>17.308902878151141</v>
      </c>
      <c r="AR660">
        <v>4.0091117310446336</v>
      </c>
      <c r="AS660">
        <v>11.21070978572472</v>
      </c>
      <c r="AT660">
        <v>-7.8080471064813866</v>
      </c>
      <c r="AU660">
        <v>-3.0258906604755369</v>
      </c>
      <c r="AV660">
        <v>-4.7821564460058497</v>
      </c>
      <c r="AW660">
        <v>2.359263910967897</v>
      </c>
      <c r="AX660">
        <v>1.8371</v>
      </c>
      <c r="AY660">
        <v>2.4864999999999999</v>
      </c>
      <c r="AZ660">
        <v>0.64939999999999998</v>
      </c>
      <c r="BA660">
        <v>2.4864999999999999</v>
      </c>
      <c r="BB660">
        <v>0.94168106698033704</v>
      </c>
      <c r="BC660">
        <v>0.92859999999999998</v>
      </c>
      <c r="BD660">
        <v>0.97419999999999995</v>
      </c>
      <c r="BE660">
        <v>4.5599999999999967E-2</v>
      </c>
      <c r="BF660">
        <v>0.97419999999999995</v>
      </c>
      <c r="BG660">
        <v>15.825683845902001</v>
      </c>
      <c r="BH660">
        <v>10.809799999999999</v>
      </c>
      <c r="BI660">
        <v>16.923300000000001</v>
      </c>
      <c r="BJ660">
        <v>6.1135000000000019</v>
      </c>
      <c r="BK660">
        <v>10.809799999999999</v>
      </c>
      <c r="BL660">
        <v>8.1591893413859857</v>
      </c>
      <c r="BM660">
        <v>6.6344000000000003</v>
      </c>
      <c r="BN660">
        <v>8.7652999999999999</v>
      </c>
      <c r="BO660">
        <v>2.1309</v>
      </c>
      <c r="BP660">
        <v>7.1165000000000003</v>
      </c>
      <c r="BQ660">
        <v>6.5285139818461557</v>
      </c>
      <c r="BR660">
        <v>5.3878000000000004</v>
      </c>
      <c r="BS660">
        <v>7.0484</v>
      </c>
      <c r="BT660">
        <v>1.6606000000000001</v>
      </c>
      <c r="BU660">
        <v>5.6886000000000001</v>
      </c>
      <c r="BV660">
        <v>-2.1299544808384661</v>
      </c>
      <c r="BW660">
        <v>-2.4497</v>
      </c>
      <c r="BX660">
        <v>-1.6347</v>
      </c>
      <c r="BY660">
        <v>0.81499999999999995</v>
      </c>
      <c r="BZ660">
        <v>-1.8186</v>
      </c>
      <c r="CA660">
        <v>-4.3985364295870024</v>
      </c>
      <c r="CB660">
        <v>-4.7798999999999996</v>
      </c>
      <c r="CC660">
        <v>-3.1793999999999998</v>
      </c>
      <c r="CD660">
        <v>1.6005</v>
      </c>
      <c r="CE660">
        <v>-3.87</v>
      </c>
      <c r="CF660">
        <v>44.23008975777546</v>
      </c>
      <c r="CG660">
        <v>42.2</v>
      </c>
      <c r="CH660">
        <v>45.1</v>
      </c>
      <c r="CI660">
        <v>2.899999999999999</v>
      </c>
      <c r="CJ660">
        <v>42.2</v>
      </c>
      <c r="CK660">
        <v>16.582512156107811</v>
      </c>
      <c r="CL660">
        <v>13.4</v>
      </c>
      <c r="CM660">
        <v>17</v>
      </c>
      <c r="CN660">
        <v>3.6</v>
      </c>
      <c r="CO660">
        <v>13.4</v>
      </c>
      <c r="CP660">
        <v>22.408767490806721</v>
      </c>
      <c r="CQ660">
        <v>20.399999999999999</v>
      </c>
      <c r="CR660">
        <v>28.8</v>
      </c>
      <c r="CS660">
        <v>8.4000000000000021</v>
      </c>
      <c r="CT660">
        <v>28.8</v>
      </c>
      <c r="CU660">
        <v>8.9683876050223059</v>
      </c>
      <c r="CV660">
        <v>8.8000000000000007</v>
      </c>
      <c r="CW660">
        <v>9.1</v>
      </c>
      <c r="CX660">
        <v>0.29999999999999888</v>
      </c>
      <c r="CY660">
        <v>8.9</v>
      </c>
      <c r="CZ660">
        <v>59.10663390478895</v>
      </c>
      <c r="DA660">
        <v>45.4</v>
      </c>
      <c r="DB660">
        <v>61.1</v>
      </c>
      <c r="DC660">
        <v>15.7</v>
      </c>
      <c r="DD660">
        <v>45.4</v>
      </c>
      <c r="DE660">
        <v>7.6128514854107303</v>
      </c>
      <c r="DF660">
        <v>3.9</v>
      </c>
      <c r="DG660">
        <v>8.1</v>
      </c>
      <c r="DH660">
        <v>4.1999999999999993</v>
      </c>
      <c r="DI660">
        <v>3.9</v>
      </c>
      <c r="DJ660">
        <v>0.31497071010362399</v>
      </c>
      <c r="DK660">
        <v>0.29655657062543922</v>
      </c>
      <c r="DL660">
        <v>0.32306590257879658</v>
      </c>
      <c r="DM660">
        <v>2.6509331953357359E-2</v>
      </c>
      <c r="DN660">
        <v>0.29655657062543922</v>
      </c>
      <c r="DO660">
        <v>2.6414304533411639</v>
      </c>
      <c r="DP660">
        <v>2.5088699999999999</v>
      </c>
      <c r="DQ660">
        <v>2.8519549999999998</v>
      </c>
      <c r="DR660">
        <v>0.34308499999999992</v>
      </c>
      <c r="DS660">
        <v>2.8519549999999998</v>
      </c>
      <c r="DT660">
        <v>5.7586637330608497</v>
      </c>
      <c r="DU660">
        <v>5.5225569999999999</v>
      </c>
      <c r="DV660">
        <v>5.9492599999999998</v>
      </c>
      <c r="DW660">
        <v>0.42670299999999978</v>
      </c>
      <c r="DX660">
        <v>5.5225569999999999</v>
      </c>
      <c r="DY660">
        <v>2.6700697822886381</v>
      </c>
      <c r="DZ660">
        <v>2.5088699999999999</v>
      </c>
      <c r="EA660">
        <v>2.8519549999999998</v>
      </c>
      <c r="EB660">
        <v>0.34308499999999992</v>
      </c>
      <c r="EC660">
        <v>2.8519549999999998</v>
      </c>
      <c r="ED660">
        <v>5.9419218812482191</v>
      </c>
      <c r="EE660">
        <v>5.7000719999999996</v>
      </c>
      <c r="EF660">
        <v>5.972575</v>
      </c>
      <c r="EG660">
        <v>0.27250300000000038</v>
      </c>
      <c r="EH660">
        <v>5.8423280000000002</v>
      </c>
      <c r="EI660">
        <v>7.114736634985845</v>
      </c>
      <c r="EJ660">
        <v>6.6335980000000001</v>
      </c>
      <c r="EK660">
        <v>8.0125060000000001</v>
      </c>
      <c r="EL660">
        <v>1.378908</v>
      </c>
      <c r="EM660">
        <v>8.0125060000000001</v>
      </c>
      <c r="EN660">
        <v>13.040509977920751</v>
      </c>
      <c r="EO660">
        <v>11.63556</v>
      </c>
      <c r="EP660">
        <v>15.74037</v>
      </c>
      <c r="EQ660">
        <v>4.1048100000000014</v>
      </c>
      <c r="ER660">
        <v>13.84877</v>
      </c>
      <c r="ES660">
        <v>9.0690253375953915</v>
      </c>
      <c r="ET660">
        <v>6.7046099999999997</v>
      </c>
      <c r="EU660">
        <v>9.1405600000000007</v>
      </c>
      <c r="EV660">
        <v>2.4359500000000009</v>
      </c>
      <c r="EW660">
        <v>6.8396400000000002</v>
      </c>
      <c r="EX660">
        <v>3.971484640325361</v>
      </c>
      <c r="EY660">
        <v>2.5490300000000001</v>
      </c>
      <c r="EZ660">
        <v>9.0357599999999998</v>
      </c>
      <c r="FA660">
        <v>6.4867299999999997</v>
      </c>
      <c r="FB660">
        <v>7.0091299999999999</v>
      </c>
      <c r="FC660">
        <v>0.45377883037237121</v>
      </c>
      <c r="FD660">
        <v>0.40488990204119413</v>
      </c>
      <c r="FE660">
        <v>0.54772755822600294</v>
      </c>
      <c r="FF660">
        <v>0.14283765618480879</v>
      </c>
      <c r="FG660">
        <v>0.48190436289194738</v>
      </c>
      <c r="FH660">
        <v>0.43814412567173971</v>
      </c>
      <c r="FI660">
        <v>0.28052843054499349</v>
      </c>
      <c r="FJ660">
        <v>1.347693601864985</v>
      </c>
      <c r="FK660">
        <v>1.0671651713199919</v>
      </c>
      <c r="FL660">
        <v>1.02478054400524</v>
      </c>
      <c r="FM660">
        <v>30.24036770096</v>
      </c>
      <c r="FN660">
        <v>28.95</v>
      </c>
      <c r="FO660">
        <v>32.700000000000003</v>
      </c>
      <c r="FP660">
        <v>3.750000000000004</v>
      </c>
      <c r="FQ660">
        <v>28.95</v>
      </c>
      <c r="FR660">
        <v>214.61203022335229</v>
      </c>
      <c r="FS660">
        <v>210.32472000000001</v>
      </c>
      <c r="FT660">
        <v>215.72648000000001</v>
      </c>
      <c r="FU660">
        <v>5.4017599999999959</v>
      </c>
      <c r="FV660">
        <v>210.78638000000001</v>
      </c>
      <c r="FW660">
        <v>0.82905420954551312</v>
      </c>
      <c r="FX660">
        <v>0.82521199999999995</v>
      </c>
      <c r="FY660">
        <v>0.84543900000000005</v>
      </c>
      <c r="FZ660">
        <v>2.0227000000000109E-2</v>
      </c>
      <c r="GA660">
        <v>0.84367099999999995</v>
      </c>
      <c r="GB660">
        <v>12</v>
      </c>
      <c r="GC660">
        <v>24</v>
      </c>
    </row>
    <row r="661" spans="1:185" x14ac:dyDescent="0.3">
      <c r="A661" s="36" t="s">
        <v>2741</v>
      </c>
      <c r="B661">
        <v>-3.0481592960636121E-2</v>
      </c>
      <c r="C661">
        <v>1.9258086160406811</v>
      </c>
      <c r="D661">
        <v>2.145891519859402</v>
      </c>
      <c r="E661">
        <v>-1.087218884885689</v>
      </c>
      <c r="F661">
        <v>-0.64627468734126092</v>
      </c>
      <c r="G661">
        <v>1.7335427438232369</v>
      </c>
      <c r="H661">
        <v>-54.097770275764219</v>
      </c>
      <c r="I661">
        <v>0.890445958384667</v>
      </c>
      <c r="J661">
        <v>0.50625223550587151</v>
      </c>
      <c r="K661">
        <v>0.35714903749408089</v>
      </c>
      <c r="L661">
        <v>0.28804127294940668</v>
      </c>
      <c r="M661">
        <v>0.29626466376700278</v>
      </c>
      <c r="N661">
        <v>0.28374000866075583</v>
      </c>
      <c r="O661">
        <v>-0.27200589876794268</v>
      </c>
      <c r="P661">
        <v>1.173410989281303E-2</v>
      </c>
      <c r="Q661">
        <v>-0.13013278378207641</v>
      </c>
      <c r="R661">
        <v>2.984547345798828E-2</v>
      </c>
      <c r="S661">
        <v>1.504163788330878</v>
      </c>
      <c r="T661">
        <v>-0.7204482999736197</v>
      </c>
      <c r="U661">
        <v>-0.70886769637734226</v>
      </c>
      <c r="V661">
        <v>1.9604080805582991</v>
      </c>
      <c r="W661">
        <v>1.9483594929910011</v>
      </c>
      <c r="X661">
        <v>0.24996078852989401</v>
      </c>
      <c r="Y661">
        <v>0.19588073587596519</v>
      </c>
      <c r="Z661">
        <v>7.8868078506331929E-2</v>
      </c>
      <c r="AA661">
        <v>9.1378828135431245E-2</v>
      </c>
      <c r="AB661">
        <v>65.29224379776764</v>
      </c>
      <c r="AC661">
        <v>-0.43792184048548211</v>
      </c>
      <c r="AD661">
        <v>1.9650159885358549</v>
      </c>
      <c r="AE661">
        <v>0.687882629015376</v>
      </c>
      <c r="AF661">
        <v>0.59747650633509897</v>
      </c>
      <c r="AG661">
        <v>0.81998523764679521</v>
      </c>
      <c r="AH661">
        <v>2.5528458638117979E-2</v>
      </c>
      <c r="AI661">
        <v>101.3907053215853</v>
      </c>
      <c r="AJ661">
        <v>23.957957284441001</v>
      </c>
      <c r="AK661">
        <v>36.273072215823113</v>
      </c>
      <c r="AL661">
        <v>243.941121007763</v>
      </c>
      <c r="AM661">
        <v>105.5216448880339</v>
      </c>
      <c r="AN661">
        <v>175.3961719982596</v>
      </c>
      <c r="AO661">
        <v>86.232805671561181</v>
      </c>
      <c r="AP661">
        <v>128.87514247624969</v>
      </c>
      <c r="AQ661">
        <v>16.794338495353859</v>
      </c>
      <c r="AR661">
        <v>3.8298742865055351</v>
      </c>
      <c r="AS661">
        <v>10.5387001590521</v>
      </c>
      <c r="AT661">
        <v>-6.5933080057447739</v>
      </c>
      <c r="AU661">
        <v>-1.954760578877009</v>
      </c>
      <c r="AV661">
        <v>-4.6385474268677633</v>
      </c>
      <c r="AW661">
        <v>1.452197560055408</v>
      </c>
      <c r="AX661">
        <v>1.2592000000000001</v>
      </c>
      <c r="AY661">
        <v>3.1526999999999998</v>
      </c>
      <c r="AZ661">
        <v>1.8935</v>
      </c>
      <c r="BA661">
        <v>3.1526999999999998</v>
      </c>
      <c r="BB661">
        <v>0.96418746475240424</v>
      </c>
      <c r="BC661">
        <v>0.93059999999999998</v>
      </c>
      <c r="BD661">
        <v>0.96550000000000002</v>
      </c>
      <c r="BE661">
        <v>3.4900000000000042E-2</v>
      </c>
      <c r="BF661">
        <v>0.93059999999999998</v>
      </c>
      <c r="BG661">
        <v>12.57278164382156</v>
      </c>
      <c r="BH661">
        <v>12.4177</v>
      </c>
      <c r="BI661">
        <v>17.512799999999999</v>
      </c>
      <c r="BJ661">
        <v>5.0950999999999986</v>
      </c>
      <c r="BK661">
        <v>17.512799999999999</v>
      </c>
      <c r="BL661">
        <v>8.8540460570853767</v>
      </c>
      <c r="BM661">
        <v>6.1384999999999996</v>
      </c>
      <c r="BN661">
        <v>9.3431999999999995</v>
      </c>
      <c r="BO661">
        <v>3.2046999999999999</v>
      </c>
      <c r="BP661">
        <v>6.1384999999999996</v>
      </c>
      <c r="BQ661">
        <v>7.1267656276888864</v>
      </c>
      <c r="BR661">
        <v>4.7591000000000001</v>
      </c>
      <c r="BS661">
        <v>7.5898000000000003</v>
      </c>
      <c r="BT661">
        <v>2.8307000000000002</v>
      </c>
      <c r="BU661">
        <v>4.7591000000000001</v>
      </c>
      <c r="BV661">
        <v>-2.546892916628368</v>
      </c>
      <c r="BW661">
        <v>-3.1322000000000001</v>
      </c>
      <c r="BX661">
        <v>-1.018</v>
      </c>
      <c r="BY661">
        <v>2.1141999999999999</v>
      </c>
      <c r="BZ661">
        <v>-1.018</v>
      </c>
      <c r="CA661">
        <v>-4.5798928679399458</v>
      </c>
      <c r="CB661">
        <v>-4.8446999999999996</v>
      </c>
      <c r="CC661">
        <v>-3.7410999999999999</v>
      </c>
      <c r="CD661">
        <v>1.1035999999999999</v>
      </c>
      <c r="CE661">
        <v>-3.7410999999999999</v>
      </c>
      <c r="CF661">
        <v>46.521029522009968</v>
      </c>
      <c r="CG661">
        <v>38.200000000000003</v>
      </c>
      <c r="CH661">
        <v>54.5</v>
      </c>
      <c r="CI661">
        <v>16.3</v>
      </c>
      <c r="CJ661">
        <v>38.200000000000003</v>
      </c>
      <c r="CK661">
        <v>18.084361363043641</v>
      </c>
      <c r="CL661">
        <v>10.7</v>
      </c>
      <c r="CM661">
        <v>24.3</v>
      </c>
      <c r="CN661">
        <v>13.6</v>
      </c>
      <c r="CO661">
        <v>10.7</v>
      </c>
      <c r="CP661">
        <v>21.83053234735555</v>
      </c>
      <c r="CQ661">
        <v>18.5</v>
      </c>
      <c r="CR661">
        <v>23.6</v>
      </c>
      <c r="CS661">
        <v>5.1000000000000014</v>
      </c>
      <c r="CT661">
        <v>21.3</v>
      </c>
      <c r="CU661">
        <v>8.8617282966680886</v>
      </c>
      <c r="CV661">
        <v>8.8000000000000007</v>
      </c>
      <c r="CW661">
        <v>8.9</v>
      </c>
      <c r="CX661">
        <v>9.9999999999999645E-2</v>
      </c>
      <c r="CY661">
        <v>8.8000000000000007</v>
      </c>
      <c r="CZ661">
        <v>63.880061791018257</v>
      </c>
      <c r="DA661">
        <v>52.7</v>
      </c>
      <c r="DB661">
        <v>72.599999999999994</v>
      </c>
      <c r="DC661">
        <v>19.899999999999991</v>
      </c>
      <c r="DD661">
        <v>52.7</v>
      </c>
      <c r="DE661">
        <v>8.8839651297526334</v>
      </c>
      <c r="DF661">
        <v>1.9</v>
      </c>
      <c r="DG661">
        <v>14.5</v>
      </c>
      <c r="DH661">
        <v>12.6</v>
      </c>
      <c r="DI661">
        <v>1.9</v>
      </c>
      <c r="DJ661">
        <v>0.36217684098487141</v>
      </c>
      <c r="DK661">
        <v>0.27781818181818191</v>
      </c>
      <c r="DL661">
        <v>0.45115894039735088</v>
      </c>
      <c r="DM661">
        <v>0.17334075857916911</v>
      </c>
      <c r="DN661">
        <v>0.27781818181818191</v>
      </c>
      <c r="DO661">
        <v>2.5169912600241582</v>
      </c>
      <c r="DP661">
        <v>2.331226</v>
      </c>
      <c r="DQ661">
        <v>2.6667730000000001</v>
      </c>
      <c r="DR661">
        <v>0.33554699999999998</v>
      </c>
      <c r="DS661">
        <v>2.6021010000000002</v>
      </c>
      <c r="DT661">
        <v>6.1931080526368918</v>
      </c>
      <c r="DU661">
        <v>5.4335550000000001</v>
      </c>
      <c r="DV661">
        <v>6.8483660000000004</v>
      </c>
      <c r="DW661">
        <v>1.414811</v>
      </c>
      <c r="DX661">
        <v>5.6116479999999997</v>
      </c>
      <c r="DY661">
        <v>2.5317453686925431</v>
      </c>
      <c r="DZ661">
        <v>2.331226</v>
      </c>
      <c r="EA661">
        <v>2.733797</v>
      </c>
      <c r="EB661">
        <v>0.40257100000000001</v>
      </c>
      <c r="EC661">
        <v>2.6021010000000002</v>
      </c>
      <c r="ED661">
        <v>6.7975136450063873</v>
      </c>
      <c r="EE661">
        <v>5.7912229999999996</v>
      </c>
      <c r="EF661">
        <v>7.9072820000000004</v>
      </c>
      <c r="EG661">
        <v>2.1160590000000008</v>
      </c>
      <c r="EH661">
        <v>5.7914680000000001</v>
      </c>
      <c r="EI661">
        <v>6.8113136619485264</v>
      </c>
      <c r="EJ661">
        <v>6.6373119999999997</v>
      </c>
      <c r="EK661">
        <v>7.8345820000000002</v>
      </c>
      <c r="EL661">
        <v>1.1972700000000009</v>
      </c>
      <c r="EM661">
        <v>7.1724880000000004</v>
      </c>
      <c r="EN661">
        <v>13.279146915848539</v>
      </c>
      <c r="EO661">
        <v>12.330880000000001</v>
      </c>
      <c r="EP661">
        <v>14.043189999999999</v>
      </c>
      <c r="EQ661">
        <v>1.7123099999999991</v>
      </c>
      <c r="ER661">
        <v>12.97344</v>
      </c>
      <c r="ES661">
        <v>8.1008506208809514</v>
      </c>
      <c r="ET661">
        <v>6.8891200000000001</v>
      </c>
      <c r="EU661">
        <v>9.0656599999999994</v>
      </c>
      <c r="EV661">
        <v>2.1765399999999988</v>
      </c>
      <c r="EW661">
        <v>6.9049800000000001</v>
      </c>
      <c r="EX661">
        <v>5.1782962949675904</v>
      </c>
      <c r="EY661">
        <v>4.2213599999999998</v>
      </c>
      <c r="EZ661">
        <v>6.3644400000000001</v>
      </c>
      <c r="FA661">
        <v>2.1430799999999999</v>
      </c>
      <c r="FB661">
        <v>6.06846</v>
      </c>
      <c r="FC661">
        <v>0.50335319643553544</v>
      </c>
      <c r="FD661">
        <v>0.46740862965039343</v>
      </c>
      <c r="FE661">
        <v>0.53231465992857829</v>
      </c>
      <c r="FF661">
        <v>6.4906030278184867E-2</v>
      </c>
      <c r="FG661">
        <v>0.49176521158681302</v>
      </c>
      <c r="FH661">
        <v>0.65721894027442129</v>
      </c>
      <c r="FI661">
        <v>0.46564287652526132</v>
      </c>
      <c r="FJ661">
        <v>0.92124107084699391</v>
      </c>
      <c r="FK661">
        <v>0.45559819432173271</v>
      </c>
      <c r="FL661">
        <v>0.87885265417133718</v>
      </c>
      <c r="FM661">
        <v>30.380058083258589</v>
      </c>
      <c r="FN661">
        <v>28.39</v>
      </c>
      <c r="FO661">
        <v>32.11</v>
      </c>
      <c r="FP661">
        <v>3.7199999999999989</v>
      </c>
      <c r="FQ661">
        <v>28.39</v>
      </c>
      <c r="FR661">
        <v>209.79793546651561</v>
      </c>
      <c r="FS661">
        <v>198.21350000000001</v>
      </c>
      <c r="FT661">
        <v>214.99599000000001</v>
      </c>
      <c r="FU661">
        <v>16.782489999999999</v>
      </c>
      <c r="FV661">
        <v>200.05521999999999</v>
      </c>
      <c r="FW661">
        <v>0.81548164653484212</v>
      </c>
      <c r="FX661">
        <v>0.79654999999999998</v>
      </c>
      <c r="FY661">
        <v>0.86074899999999999</v>
      </c>
      <c r="FZ661">
        <v>6.4199000000000006E-2</v>
      </c>
      <c r="GA661">
        <v>0.85161799999999999</v>
      </c>
      <c r="GB661">
        <v>11</v>
      </c>
      <c r="GC661">
        <v>177</v>
      </c>
    </row>
    <row r="662" spans="1:185" x14ac:dyDescent="0.3">
      <c r="A662" s="36" t="s">
        <v>2744</v>
      </c>
      <c r="B662">
        <v>-3.3003062152666629E-2</v>
      </c>
      <c r="C662">
        <v>1.9105232171209821</v>
      </c>
      <c r="D662">
        <v>2.1634887617779381</v>
      </c>
      <c r="E662">
        <v>-1.0886491953299671</v>
      </c>
      <c r="F662">
        <v>-0.66043278563418284</v>
      </c>
      <c r="G662">
        <v>1.7490529620631521</v>
      </c>
      <c r="H662">
        <v>-54.100619836063117</v>
      </c>
      <c r="I662">
        <v>0.87019764124310051</v>
      </c>
      <c r="J662">
        <v>0.50239126209896401</v>
      </c>
      <c r="K662">
        <v>0.35659549851681471</v>
      </c>
      <c r="L662">
        <v>0.28230682374658222</v>
      </c>
      <c r="M662">
        <v>0.29028788920644327</v>
      </c>
      <c r="N662">
        <v>0.28099005233310609</v>
      </c>
      <c r="O662">
        <v>-0.26850133596107367</v>
      </c>
      <c r="P662">
        <v>1.248871637203241E-2</v>
      </c>
      <c r="Q662">
        <v>-0.12800410323462599</v>
      </c>
      <c r="R662">
        <v>2.9158117849754681E-2</v>
      </c>
      <c r="S662">
        <v>1.5097097468362051</v>
      </c>
      <c r="T662">
        <v>-0.73183475969553347</v>
      </c>
      <c r="U662">
        <v>-0.72461358300291245</v>
      </c>
      <c r="V662">
        <v>1.975721391832149</v>
      </c>
      <c r="W662">
        <v>1.9735134683273581</v>
      </c>
      <c r="X662">
        <v>0.20113215073162169</v>
      </c>
      <c r="Y662">
        <v>0.19773588302910411</v>
      </c>
      <c r="Z662">
        <v>8.2645455543867291E-2</v>
      </c>
      <c r="AA662">
        <v>9.1590326177482209E-2</v>
      </c>
      <c r="AB662">
        <v>65.074574881920753</v>
      </c>
      <c r="AC662">
        <v>-0.43518018668089448</v>
      </c>
      <c r="AD662">
        <v>1.9653785362858971</v>
      </c>
      <c r="AE662">
        <v>0.63631233741251636</v>
      </c>
      <c r="AF662">
        <v>0.63291606970999847</v>
      </c>
      <c r="AG662">
        <v>0.82695605745777767</v>
      </c>
      <c r="AH662">
        <v>2.572159768741137E-2</v>
      </c>
      <c r="AI662">
        <v>101.2705551151484</v>
      </c>
      <c r="AJ662">
        <v>19.9589549743731</v>
      </c>
      <c r="AK662">
        <v>40.694010484654022</v>
      </c>
      <c r="AL662">
        <v>243.15873643527561</v>
      </c>
      <c r="AM662">
        <v>105.9598858080263</v>
      </c>
      <c r="AN662">
        <v>175.17568219429361</v>
      </c>
      <c r="AO662">
        <v>73.773479344085445</v>
      </c>
      <c r="AP662">
        <v>131.94828000994849</v>
      </c>
      <c r="AQ662">
        <v>16.724239199147949</v>
      </c>
      <c r="AR662">
        <v>3.871675040985239</v>
      </c>
      <c r="AS662">
        <v>11.09230434754503</v>
      </c>
      <c r="AT662">
        <v>-6.559382972605917</v>
      </c>
      <c r="AU662">
        <v>-1.8223027423492979</v>
      </c>
      <c r="AV662">
        <v>-4.7370802302566171</v>
      </c>
      <c r="AW662">
        <v>1.75273996661173</v>
      </c>
      <c r="AX662">
        <v>1.3479000000000001</v>
      </c>
      <c r="AY662">
        <v>1.9702999999999999</v>
      </c>
      <c r="AZ662">
        <v>0.62239999999999984</v>
      </c>
      <c r="BA662">
        <v>1.9702999999999999</v>
      </c>
      <c r="BB662">
        <v>0.96260079799262666</v>
      </c>
      <c r="BC662">
        <v>0.95489999999999997</v>
      </c>
      <c r="BD662">
        <v>0.96899999999999997</v>
      </c>
      <c r="BE662">
        <v>1.41E-2</v>
      </c>
      <c r="BF662">
        <v>0.96379999999999999</v>
      </c>
      <c r="BG662">
        <v>12.72479340034684</v>
      </c>
      <c r="BH662">
        <v>11.7623</v>
      </c>
      <c r="BI662">
        <v>13.7964</v>
      </c>
      <c r="BJ662">
        <v>2.0341</v>
      </c>
      <c r="BK662">
        <v>12.594799999999999</v>
      </c>
      <c r="BL662">
        <v>8.4015191478422011</v>
      </c>
      <c r="BM662">
        <v>8.2401999999999997</v>
      </c>
      <c r="BN662">
        <v>8.8427000000000007</v>
      </c>
      <c r="BO662">
        <v>0.60250000000000092</v>
      </c>
      <c r="BP662">
        <v>8.2401999999999997</v>
      </c>
      <c r="BQ662">
        <v>6.8024188682375426</v>
      </c>
      <c r="BR662">
        <v>6.7122000000000002</v>
      </c>
      <c r="BS662">
        <v>7.1551</v>
      </c>
      <c r="BT662">
        <v>0.44289999999999979</v>
      </c>
      <c r="BU662">
        <v>6.7122000000000002</v>
      </c>
      <c r="BV662">
        <v>-2.6734832878879642</v>
      </c>
      <c r="BW662">
        <v>-2.9558</v>
      </c>
      <c r="BX662">
        <v>-2.1198999999999999</v>
      </c>
      <c r="BY662">
        <v>0.83590000000000009</v>
      </c>
      <c r="BZ662">
        <v>-2.9558</v>
      </c>
      <c r="CA662">
        <v>-4.1289353871705181</v>
      </c>
      <c r="CB662">
        <v>-4.7370000000000001</v>
      </c>
      <c r="CC662">
        <v>-3.7564000000000002</v>
      </c>
      <c r="CD662">
        <v>0.98059999999999992</v>
      </c>
      <c r="CE662">
        <v>-3.7564000000000002</v>
      </c>
      <c r="CF662">
        <v>43.227402184345173</v>
      </c>
      <c r="CG662">
        <v>42.5</v>
      </c>
      <c r="CH662">
        <v>54</v>
      </c>
      <c r="CI662">
        <v>11.5</v>
      </c>
      <c r="CJ662">
        <v>42.5</v>
      </c>
      <c r="CK662">
        <v>15.891848716799711</v>
      </c>
      <c r="CL662">
        <v>15.3</v>
      </c>
      <c r="CM662">
        <v>23.5</v>
      </c>
      <c r="CN662">
        <v>8.1999999999999993</v>
      </c>
      <c r="CO662">
        <v>15.3</v>
      </c>
      <c r="CP662">
        <v>23.163647038702749</v>
      </c>
      <c r="CQ662">
        <v>19.5</v>
      </c>
      <c r="CR662">
        <v>31.1</v>
      </c>
      <c r="CS662">
        <v>11.6</v>
      </c>
      <c r="CT662">
        <v>21.8</v>
      </c>
      <c r="CU662">
        <v>8.8041772484201228</v>
      </c>
      <c r="CV662">
        <v>8.8000000000000007</v>
      </c>
      <c r="CW662">
        <v>8.9</v>
      </c>
      <c r="CX662">
        <v>9.9999999999999645E-2</v>
      </c>
      <c r="CY662">
        <v>8.8000000000000007</v>
      </c>
      <c r="CZ662">
        <v>50.609832305382682</v>
      </c>
      <c r="DA662">
        <v>38.299999999999997</v>
      </c>
      <c r="DB662">
        <v>58.2</v>
      </c>
      <c r="DC662">
        <v>19.900000000000009</v>
      </c>
      <c r="DD662">
        <v>51.7</v>
      </c>
      <c r="DE662">
        <v>7.0498882886488268</v>
      </c>
      <c r="DF662">
        <v>6.5</v>
      </c>
      <c r="DG662">
        <v>13.4</v>
      </c>
      <c r="DH662">
        <v>6.9</v>
      </c>
      <c r="DI662">
        <v>6.5</v>
      </c>
      <c r="DJ662">
        <v>0.32788920575277852</v>
      </c>
      <c r="DK662">
        <v>0.32051282051282048</v>
      </c>
      <c r="DL662">
        <v>0.4466501240694789</v>
      </c>
      <c r="DM662">
        <v>0.12613730355665839</v>
      </c>
      <c r="DN662">
        <v>0.32051282051282048</v>
      </c>
      <c r="DO662">
        <v>2.6542304482717718</v>
      </c>
      <c r="DP662">
        <v>2.6305070000000002</v>
      </c>
      <c r="DQ662">
        <v>2.8675489999999999</v>
      </c>
      <c r="DR662">
        <v>0.23704199999999981</v>
      </c>
      <c r="DS662">
        <v>2.6355330000000001</v>
      </c>
      <c r="DT662">
        <v>5.7662357919267331</v>
      </c>
      <c r="DU662">
        <v>5.2764449999999998</v>
      </c>
      <c r="DV662">
        <v>5.8003280000000004</v>
      </c>
      <c r="DW662">
        <v>0.52388300000000054</v>
      </c>
      <c r="DX662">
        <v>5.8003280000000004</v>
      </c>
      <c r="DY662">
        <v>2.7657903666129369</v>
      </c>
      <c r="DZ662">
        <v>2.6355330000000001</v>
      </c>
      <c r="EA662">
        <v>3.013388</v>
      </c>
      <c r="EB662">
        <v>0.37785499999999977</v>
      </c>
      <c r="EC662">
        <v>2.6355330000000001</v>
      </c>
      <c r="ED662">
        <v>5.7662357919267331</v>
      </c>
      <c r="EE662">
        <v>5.2764449999999998</v>
      </c>
      <c r="EF662">
        <v>5.8003280000000004</v>
      </c>
      <c r="EG662">
        <v>0.52388300000000054</v>
      </c>
      <c r="EH662">
        <v>5.8003280000000004</v>
      </c>
      <c r="EI662">
        <v>7.6421260881090571</v>
      </c>
      <c r="EJ662">
        <v>6.6630240000000001</v>
      </c>
      <c r="EK662">
        <v>7.9490819999999998</v>
      </c>
      <c r="EL662">
        <v>1.2860579999999999</v>
      </c>
      <c r="EM662">
        <v>7.9370209999999997</v>
      </c>
      <c r="EN662">
        <v>13.163451067901891</v>
      </c>
      <c r="EO662">
        <v>12.71547</v>
      </c>
      <c r="EP662">
        <v>14.65429</v>
      </c>
      <c r="EQ662">
        <v>1.93882</v>
      </c>
      <c r="ER662">
        <v>12.773289999999999</v>
      </c>
      <c r="ES662">
        <v>7.2626335113725871</v>
      </c>
      <c r="ET662">
        <v>6.8969199999999997</v>
      </c>
      <c r="EU662">
        <v>8.8345599999999997</v>
      </c>
      <c r="EV662">
        <v>1.93764</v>
      </c>
      <c r="EW662">
        <v>7.2640200000000004</v>
      </c>
      <c r="EX662">
        <v>5.9008175565293</v>
      </c>
      <c r="EY662">
        <v>3.8894199999999999</v>
      </c>
      <c r="EZ662">
        <v>7.3845599999999996</v>
      </c>
      <c r="FA662">
        <v>3.4951400000000001</v>
      </c>
      <c r="FB662">
        <v>5.5092699999999999</v>
      </c>
      <c r="FC662">
        <v>0.49896768317573681</v>
      </c>
      <c r="FD662">
        <v>0.48198672017412292</v>
      </c>
      <c r="FE662">
        <v>0.55547873366697786</v>
      </c>
      <c r="FF662">
        <v>7.3492013492855002E-2</v>
      </c>
      <c r="FG662">
        <v>0.48417841833081449</v>
      </c>
      <c r="FH662">
        <v>0.81687079931387185</v>
      </c>
      <c r="FI662">
        <v>0.4406750471615275</v>
      </c>
      <c r="FJ662">
        <v>1.015795634775982</v>
      </c>
      <c r="FK662">
        <v>0.5751205876144545</v>
      </c>
      <c r="FL662">
        <v>0.75843265850038954</v>
      </c>
      <c r="FM662">
        <v>29.41030155156124</v>
      </c>
      <c r="FN662">
        <v>28.77</v>
      </c>
      <c r="FO662">
        <v>30.03</v>
      </c>
      <c r="FP662">
        <v>1.260000000000002</v>
      </c>
      <c r="FQ662">
        <v>29.25</v>
      </c>
      <c r="FR662">
        <v>209.4026594764108</v>
      </c>
      <c r="FS662">
        <v>206.70435000000001</v>
      </c>
      <c r="FT662">
        <v>211.00869</v>
      </c>
      <c r="FU662">
        <v>4.3043399999999963</v>
      </c>
      <c r="FV662">
        <v>207.44696999999999</v>
      </c>
      <c r="FW662">
        <v>0.81883202137665967</v>
      </c>
      <c r="FX662">
        <v>0.81263200000000002</v>
      </c>
      <c r="FY662">
        <v>0.82699999999999996</v>
      </c>
      <c r="FZ662">
        <v>1.436799999999994E-2</v>
      </c>
      <c r="GA662">
        <v>0.82699999999999996</v>
      </c>
      <c r="GB662">
        <v>10</v>
      </c>
      <c r="GC662">
        <v>68</v>
      </c>
    </row>
    <row r="663" spans="1:185" x14ac:dyDescent="0.3">
      <c r="A663" s="36" t="s">
        <v>2747</v>
      </c>
      <c r="B663">
        <v>-3.2372587241291717E-2</v>
      </c>
      <c r="C663">
        <v>1.9265909279776079</v>
      </c>
      <c r="D663">
        <v>2.158121072955514</v>
      </c>
      <c r="E663">
        <v>-1.097245330345378</v>
      </c>
      <c r="F663">
        <v>-0.64541956641030762</v>
      </c>
      <c r="G663">
        <v>1.7426910009408489</v>
      </c>
      <c r="H663">
        <v>-54.099415465862712</v>
      </c>
      <c r="I663">
        <v>0.88398636341211612</v>
      </c>
      <c r="J663">
        <v>0.48998146267653858</v>
      </c>
      <c r="K663">
        <v>0.35755974524419443</v>
      </c>
      <c r="L663">
        <v>0.28530664017204388</v>
      </c>
      <c r="M663">
        <v>0.29324171938394772</v>
      </c>
      <c r="N663">
        <v>0.28201020719829351</v>
      </c>
      <c r="O663">
        <v>-0.26981789069900008</v>
      </c>
      <c r="P663">
        <v>1.219231649929344E-2</v>
      </c>
      <c r="Q663">
        <v>-0.128810981413257</v>
      </c>
      <c r="R663">
        <v>2.9421044174966549E-2</v>
      </c>
      <c r="S663">
        <v>1.5092180992155739</v>
      </c>
      <c r="T663">
        <v>-0.73040660924685175</v>
      </c>
      <c r="U663">
        <v>-0.72291340107865854</v>
      </c>
      <c r="V663">
        <v>1.974340648559805</v>
      </c>
      <c r="W663">
        <v>1.9707519291499509</v>
      </c>
      <c r="X663">
        <v>0.20576527153238319</v>
      </c>
      <c r="Y663">
        <v>0.1970752624350533</v>
      </c>
      <c r="Z663">
        <v>8.2646798694979387E-2</v>
      </c>
      <c r="AA663">
        <v>9.1996180828382276E-2</v>
      </c>
      <c r="AB663">
        <v>65.273051548438076</v>
      </c>
      <c r="AC663">
        <v>-0.43646102663985009</v>
      </c>
      <c r="AD663">
        <v>1.9638776125273301</v>
      </c>
      <c r="AE663">
        <v>0.6422262981722332</v>
      </c>
      <c r="AF663">
        <v>0.63004582375298657</v>
      </c>
      <c r="AG663">
        <v>0.81436452451371533</v>
      </c>
      <c r="AH663">
        <v>2.5701106468002759E-2</v>
      </c>
      <c r="AI663">
        <v>106.45162459049931</v>
      </c>
      <c r="AJ663">
        <v>30.18950393200522</v>
      </c>
      <c r="AK663">
        <v>43.210725612883721</v>
      </c>
      <c r="AL663">
        <v>245.95460243647381</v>
      </c>
      <c r="AM663">
        <v>124.9697961372852</v>
      </c>
      <c r="AN663">
        <v>198.0410424342931</v>
      </c>
      <c r="AO663">
        <v>113.4920462841401</v>
      </c>
      <c r="AP663">
        <v>155.22441528875791</v>
      </c>
      <c r="AQ663">
        <v>17.500282446520021</v>
      </c>
      <c r="AR663">
        <v>3.7604004489209131</v>
      </c>
      <c r="AS663">
        <v>11.47287094844803</v>
      </c>
      <c r="AT663">
        <v>-7.9785661758119302</v>
      </c>
      <c r="AU663">
        <v>-3.2770630659682891</v>
      </c>
      <c r="AV663">
        <v>-4.7015031098436424</v>
      </c>
      <c r="AW663">
        <v>1.8258161134778319</v>
      </c>
      <c r="AX663">
        <v>1.4239999999999999</v>
      </c>
      <c r="AY663">
        <v>3.3847999999999998</v>
      </c>
      <c r="AZ663">
        <v>1.9608000000000001</v>
      </c>
      <c r="BA663">
        <v>3.3105000000000002</v>
      </c>
      <c r="BB663">
        <v>0.96163910215824233</v>
      </c>
      <c r="BC663">
        <v>0.91320000000000001</v>
      </c>
      <c r="BD663">
        <v>0.96819999999999995</v>
      </c>
      <c r="BE663">
        <v>5.4999999999999938E-2</v>
      </c>
      <c r="BF663">
        <v>0.93049999999999999</v>
      </c>
      <c r="BG663">
        <v>12.886379262558799</v>
      </c>
      <c r="BH663">
        <v>11.620200000000001</v>
      </c>
      <c r="BI663">
        <v>19.808499999999999</v>
      </c>
      <c r="BJ663">
        <v>8.1882999999999981</v>
      </c>
      <c r="BK663">
        <v>17.5185</v>
      </c>
      <c r="BL663">
        <v>9.2206319953871585</v>
      </c>
      <c r="BM663">
        <v>7.6329000000000002</v>
      </c>
      <c r="BN663">
        <v>9.4331999999999994</v>
      </c>
      <c r="BO663">
        <v>1.8002999999999989</v>
      </c>
      <c r="BP663">
        <v>7.6376999999999997</v>
      </c>
      <c r="BQ663">
        <v>7.5041569023338637</v>
      </c>
      <c r="BR663">
        <v>6.1403999999999996</v>
      </c>
      <c r="BS663">
        <v>7.6725000000000003</v>
      </c>
      <c r="BT663">
        <v>1.5321000000000009</v>
      </c>
      <c r="BU663">
        <v>6.1824000000000003</v>
      </c>
      <c r="BV663">
        <v>-3.2578279923407121</v>
      </c>
      <c r="BW663">
        <v>-3.6568999999999998</v>
      </c>
      <c r="BX663">
        <v>-1.9612000000000001</v>
      </c>
      <c r="BY663">
        <v>1.6957</v>
      </c>
      <c r="BZ663">
        <v>-2.3837999999999999</v>
      </c>
      <c r="CA663">
        <v>-4.2463141377113454</v>
      </c>
      <c r="CB663">
        <v>-4.8057999999999996</v>
      </c>
      <c r="CC663">
        <v>-3.7986</v>
      </c>
      <c r="CD663">
        <v>1.0072000000000001</v>
      </c>
      <c r="CE663">
        <v>-3.7986</v>
      </c>
      <c r="CF663">
        <v>42.816627145535072</v>
      </c>
      <c r="CG663">
        <v>37.6</v>
      </c>
      <c r="CH663">
        <v>69.5</v>
      </c>
      <c r="CI663">
        <v>31.9</v>
      </c>
      <c r="CJ663">
        <v>37.6</v>
      </c>
      <c r="CK663">
        <v>15.550726259148069</v>
      </c>
      <c r="CL663">
        <v>10.4</v>
      </c>
      <c r="CM663">
        <v>35.6</v>
      </c>
      <c r="CN663">
        <v>25.2</v>
      </c>
      <c r="CO663">
        <v>10.4</v>
      </c>
      <c r="CP663">
        <v>20.507916696111</v>
      </c>
      <c r="CQ663">
        <v>19.2</v>
      </c>
      <c r="CR663">
        <v>28.6</v>
      </c>
      <c r="CS663">
        <v>9.4000000000000021</v>
      </c>
      <c r="CT663">
        <v>24.3</v>
      </c>
      <c r="CU663">
        <v>8.8000038687221807</v>
      </c>
      <c r="CV663">
        <v>8.8000000000000007</v>
      </c>
      <c r="CW663">
        <v>8.9</v>
      </c>
      <c r="CX663">
        <v>9.9999999999999645E-2</v>
      </c>
      <c r="CY663">
        <v>8.8000000000000007</v>
      </c>
      <c r="CZ663">
        <v>92.840539301490807</v>
      </c>
      <c r="DA663">
        <v>63.5</v>
      </c>
      <c r="DB663">
        <v>95</v>
      </c>
      <c r="DC663">
        <v>31.5</v>
      </c>
      <c r="DD663">
        <v>73</v>
      </c>
      <c r="DE663">
        <v>6.7327210820822607</v>
      </c>
      <c r="DF663">
        <v>1.5</v>
      </c>
      <c r="DG663">
        <v>25</v>
      </c>
      <c r="DH663">
        <v>23.5</v>
      </c>
      <c r="DI663">
        <v>1.5</v>
      </c>
      <c r="DJ663">
        <v>0.27596762372147882</v>
      </c>
      <c r="DK663">
        <v>0.23426791277258571</v>
      </c>
      <c r="DL663">
        <v>0.54339327599687248</v>
      </c>
      <c r="DM663">
        <v>0.3091253632242868</v>
      </c>
      <c r="DN663">
        <v>0.23426791277258571</v>
      </c>
      <c r="DO663">
        <v>2.6449442759956998</v>
      </c>
      <c r="DP663">
        <v>2.6130339999999999</v>
      </c>
      <c r="DQ663">
        <v>2.7536550000000002</v>
      </c>
      <c r="DR663">
        <v>0.1406210000000003</v>
      </c>
      <c r="DS663">
        <v>2.7536550000000002</v>
      </c>
      <c r="DT663">
        <v>6.4285444995070264</v>
      </c>
      <c r="DU663">
        <v>4.464836</v>
      </c>
      <c r="DV663">
        <v>6.7940690000000004</v>
      </c>
      <c r="DW663">
        <v>2.3292329999999999</v>
      </c>
      <c r="DX663">
        <v>5.0840969999999999</v>
      </c>
      <c r="DY663">
        <v>2.6472537297584839</v>
      </c>
      <c r="DZ663">
        <v>2.6130339999999999</v>
      </c>
      <c r="EA663">
        <v>2.8099720000000001</v>
      </c>
      <c r="EB663">
        <v>0.19693800000000031</v>
      </c>
      <c r="EC663">
        <v>2.8099720000000001</v>
      </c>
      <c r="ED663">
        <v>7.3042674362517062</v>
      </c>
      <c r="EE663">
        <v>5.4197100000000002</v>
      </c>
      <c r="EF663">
        <v>7.6776239999999998</v>
      </c>
      <c r="EG663">
        <v>2.257914</v>
      </c>
      <c r="EH663">
        <v>5.9846399999999997</v>
      </c>
      <c r="EI663">
        <v>6.9051162762177132</v>
      </c>
      <c r="EJ663">
        <v>6.644012</v>
      </c>
      <c r="EK663">
        <v>9.3700220000000005</v>
      </c>
      <c r="EL663">
        <v>2.72601</v>
      </c>
      <c r="EM663">
        <v>8.9041060000000005</v>
      </c>
      <c r="EN663">
        <v>15.893213923376161</v>
      </c>
      <c r="EO663">
        <v>10.407030000000001</v>
      </c>
      <c r="EP663">
        <v>17.72034</v>
      </c>
      <c r="EQ663">
        <v>7.3133100000000004</v>
      </c>
      <c r="ER663">
        <v>11.30772</v>
      </c>
      <c r="ES663">
        <v>7.0583531917517064</v>
      </c>
      <c r="ET663">
        <v>6.8890099999999999</v>
      </c>
      <c r="EU663">
        <v>11.77298</v>
      </c>
      <c r="EV663">
        <v>4.8839700000000006</v>
      </c>
      <c r="EW663">
        <v>6.9083199999999998</v>
      </c>
      <c r="EX663">
        <v>8.8348607316244578</v>
      </c>
      <c r="EY663">
        <v>3.4560900000000001</v>
      </c>
      <c r="EZ663">
        <v>10.08305</v>
      </c>
      <c r="FA663">
        <v>6.6269600000000004</v>
      </c>
      <c r="FB663">
        <v>4.3994</v>
      </c>
      <c r="FC663">
        <v>0.52643671510879742</v>
      </c>
      <c r="FD663">
        <v>0.34471584625061741</v>
      </c>
      <c r="FE663">
        <v>0.58695727781592488</v>
      </c>
      <c r="FF663">
        <v>0.2422414315653075</v>
      </c>
      <c r="FG663">
        <v>0.37454972926618169</v>
      </c>
      <c r="FH663">
        <v>1.253642853191707</v>
      </c>
      <c r="FI663">
        <v>0.49721188788854459</v>
      </c>
      <c r="FJ663">
        <v>1.4624815794664721</v>
      </c>
      <c r="FK663">
        <v>0.9652696915779273</v>
      </c>
      <c r="FL663">
        <v>0.63682631956828872</v>
      </c>
      <c r="FM663">
        <v>31.195062063117561</v>
      </c>
      <c r="FN663">
        <v>29.2</v>
      </c>
      <c r="FO663">
        <v>33.31</v>
      </c>
      <c r="FP663">
        <v>4.110000000000003</v>
      </c>
      <c r="FQ663">
        <v>30.04</v>
      </c>
      <c r="FR663">
        <v>227.99389169238651</v>
      </c>
      <c r="FS663">
        <v>216.67099999999999</v>
      </c>
      <c r="FT663">
        <v>229.60131999999999</v>
      </c>
      <c r="FU663">
        <v>12.930319999999989</v>
      </c>
      <c r="FV663">
        <v>222.62374</v>
      </c>
      <c r="FW663">
        <v>0.8174095710736542</v>
      </c>
      <c r="FX663">
        <v>0.81235800000000002</v>
      </c>
      <c r="FY663">
        <v>0.85441999999999996</v>
      </c>
      <c r="FZ663">
        <v>4.2061999999999933E-2</v>
      </c>
      <c r="GA663">
        <v>0.83464899999999997</v>
      </c>
      <c r="GB663">
        <v>8</v>
      </c>
      <c r="GC663">
        <v>35</v>
      </c>
    </row>
    <row r="664" spans="1:185" x14ac:dyDescent="0.3">
      <c r="A664" s="36" t="s">
        <v>2750</v>
      </c>
      <c r="B664">
        <v>-3.8885937741643208E-2</v>
      </c>
      <c r="C664">
        <v>1.900594679694783</v>
      </c>
      <c r="D664">
        <v>2.1587556386832358</v>
      </c>
      <c r="E664">
        <v>-0.94906028469181924</v>
      </c>
      <c r="F664">
        <v>-0.81180703481456662</v>
      </c>
      <c r="G664">
        <v>1.7607751427999081</v>
      </c>
      <c r="H664">
        <v>-54.102504784200313</v>
      </c>
      <c r="I664">
        <v>0.72822567258429494</v>
      </c>
      <c r="J664">
        <v>0.541992450080097</v>
      </c>
      <c r="K664">
        <v>0.37575192657422929</v>
      </c>
      <c r="L664">
        <v>0.2780786786183374</v>
      </c>
      <c r="M664">
        <v>0.28579569635947277</v>
      </c>
      <c r="N664">
        <v>0.28883358701432532</v>
      </c>
      <c r="O664">
        <v>-0.26767298971996661</v>
      </c>
      <c r="P664">
        <v>2.1160597294358579E-2</v>
      </c>
      <c r="Q664">
        <v>-0.1232561997532232</v>
      </c>
      <c r="R664">
        <v>2.629652577033045E-2</v>
      </c>
      <c r="S664">
        <v>1.521514437737153</v>
      </c>
      <c r="T664">
        <v>-0.70888022817578056</v>
      </c>
      <c r="U664">
        <v>-0.66821062756167782</v>
      </c>
      <c r="V664">
        <v>1.936349215904674</v>
      </c>
      <c r="W664">
        <v>1.908106364909913</v>
      </c>
      <c r="X664">
        <v>0.32150725646063838</v>
      </c>
      <c r="Y664">
        <v>0.21296871608486251</v>
      </c>
      <c r="Z664">
        <v>7.0640079170550762E-2</v>
      </c>
      <c r="AA664">
        <v>9.3288949631484805E-2</v>
      </c>
      <c r="AB664">
        <v>63.930293867650569</v>
      </c>
      <c r="AC664">
        <v>-0.42259637026810809</v>
      </c>
      <c r="AD664">
        <v>1.9592797881484449</v>
      </c>
      <c r="AE664">
        <v>0.74410362672874653</v>
      </c>
      <c r="AF664">
        <v>0.55709889432649373</v>
      </c>
      <c r="AG664">
        <v>0.68556049037886968</v>
      </c>
      <c r="AH664">
        <v>2.4119239419574931E-2</v>
      </c>
      <c r="AI664">
        <v>128.8625506965416</v>
      </c>
      <c r="AJ664">
        <v>40.109863574364176</v>
      </c>
      <c r="AK664">
        <v>56.828523086513179</v>
      </c>
      <c r="AL664">
        <v>289.6493582339528</v>
      </c>
      <c r="AM664">
        <v>104.6137114740088</v>
      </c>
      <c r="AN664">
        <v>173.39056624157141</v>
      </c>
      <c r="AO664">
        <v>72.345409363228313</v>
      </c>
      <c r="AP664">
        <v>130.86574701398641</v>
      </c>
      <c r="AQ664">
        <v>16.80893438276054</v>
      </c>
      <c r="AR664">
        <v>3.6289437951614261</v>
      </c>
      <c r="AS664">
        <v>11.203846857254209</v>
      </c>
      <c r="AT664">
        <v>-6.5005284780745081</v>
      </c>
      <c r="AU664">
        <v>-1.953868206381522</v>
      </c>
      <c r="AV664">
        <v>-4.5466602716929856</v>
      </c>
      <c r="AW664">
        <v>2.5437825789568409</v>
      </c>
      <c r="AX664">
        <v>1.2273000000000001</v>
      </c>
      <c r="AY664">
        <v>2.7765</v>
      </c>
      <c r="AZ664">
        <v>1.5491999999999999</v>
      </c>
      <c r="BA664">
        <v>2.7765</v>
      </c>
      <c r="BB664">
        <v>0.94501302674943843</v>
      </c>
      <c r="BC664">
        <v>0.94420000000000004</v>
      </c>
      <c r="BD664">
        <v>0.96919999999999995</v>
      </c>
      <c r="BE664">
        <v>2.4999999999999911E-2</v>
      </c>
      <c r="BF664">
        <v>0.95779999999999998</v>
      </c>
      <c r="BG664">
        <v>16.04749527657404</v>
      </c>
      <c r="BH664">
        <v>11.914</v>
      </c>
      <c r="BI664">
        <v>16.174099999999999</v>
      </c>
      <c r="BJ664">
        <v>4.2601000000000004</v>
      </c>
      <c r="BK664">
        <v>14.066700000000001</v>
      </c>
      <c r="BL664">
        <v>7.4744263025340576</v>
      </c>
      <c r="BM664">
        <v>6.6390000000000002</v>
      </c>
      <c r="BN664">
        <v>10.0124</v>
      </c>
      <c r="BO664">
        <v>3.3733999999999988</v>
      </c>
      <c r="BP664">
        <v>6.6390000000000002</v>
      </c>
      <c r="BQ664">
        <v>6.0760979147988117</v>
      </c>
      <c r="BR664">
        <v>5.4206000000000003</v>
      </c>
      <c r="BS664">
        <v>8.1740999999999993</v>
      </c>
      <c r="BT664">
        <v>2.7534999999999989</v>
      </c>
      <c r="BU664">
        <v>5.4206000000000003</v>
      </c>
      <c r="BV664">
        <v>-2.5551388359148559</v>
      </c>
      <c r="BW664">
        <v>-3.9759000000000002</v>
      </c>
      <c r="BX664">
        <v>-1.6772</v>
      </c>
      <c r="BY664">
        <v>2.2987000000000002</v>
      </c>
      <c r="BZ664">
        <v>-2.6844000000000001</v>
      </c>
      <c r="CA664">
        <v>-3.520963210619247</v>
      </c>
      <c r="CB664">
        <v>-5.1787999999999998</v>
      </c>
      <c r="CC664">
        <v>-2.7363</v>
      </c>
      <c r="CD664">
        <v>2.4424999999999999</v>
      </c>
      <c r="CE664">
        <v>-2.7363</v>
      </c>
      <c r="CF664">
        <v>42.524819227585027</v>
      </c>
      <c r="CG664">
        <v>41.4</v>
      </c>
      <c r="CH664">
        <v>52.2</v>
      </c>
      <c r="CI664">
        <v>10.8</v>
      </c>
      <c r="CJ664">
        <v>41.4</v>
      </c>
      <c r="CK664">
        <v>14.4014396280407</v>
      </c>
      <c r="CL664">
        <v>12.5</v>
      </c>
      <c r="CM664">
        <v>21.9</v>
      </c>
      <c r="CN664">
        <v>9.3999999999999986</v>
      </c>
      <c r="CO664">
        <v>12.5</v>
      </c>
      <c r="CP664">
        <v>25.770743402358171</v>
      </c>
      <c r="CQ664">
        <v>19.8</v>
      </c>
      <c r="CR664">
        <v>30</v>
      </c>
      <c r="CS664">
        <v>10.199999999999999</v>
      </c>
      <c r="CT664">
        <v>30</v>
      </c>
      <c r="CU664">
        <v>8.9964558318037842</v>
      </c>
      <c r="CV664">
        <v>8.9</v>
      </c>
      <c r="CW664">
        <v>9.5</v>
      </c>
      <c r="CX664">
        <v>0.59999999999999964</v>
      </c>
      <c r="CY664">
        <v>8.9</v>
      </c>
      <c r="CZ664">
        <v>46.574665960870128</v>
      </c>
      <c r="DA664">
        <v>27.6</v>
      </c>
      <c r="DB664">
        <v>52.9</v>
      </c>
      <c r="DC664">
        <v>25.3</v>
      </c>
      <c r="DD664">
        <v>27.6</v>
      </c>
      <c r="DE664">
        <v>5.3483035145321312</v>
      </c>
      <c r="DF664">
        <v>3.5</v>
      </c>
      <c r="DG664">
        <v>11.4</v>
      </c>
      <c r="DH664">
        <v>7.9</v>
      </c>
      <c r="DI664">
        <v>3.5</v>
      </c>
      <c r="DJ664">
        <v>0.32525339857770857</v>
      </c>
      <c r="DK664">
        <v>0.31339894019682057</v>
      </c>
      <c r="DL664">
        <v>0.43211920529801329</v>
      </c>
      <c r="DM664">
        <v>0.1187202651011927</v>
      </c>
      <c r="DN664">
        <v>0.31339894019682057</v>
      </c>
      <c r="DO664">
        <v>2.8879598816055752</v>
      </c>
      <c r="DP664">
        <v>2.8222520000000002</v>
      </c>
      <c r="DQ664">
        <v>3.2584710000000001</v>
      </c>
      <c r="DR664">
        <v>0.43621899999999991</v>
      </c>
      <c r="DS664">
        <v>3.2584710000000001</v>
      </c>
      <c r="DT664">
        <v>5.746190761570058</v>
      </c>
      <c r="DU664">
        <v>4.9346740000000002</v>
      </c>
      <c r="DV664">
        <v>5.7987219999999997</v>
      </c>
      <c r="DW664">
        <v>0.86404799999999948</v>
      </c>
      <c r="DX664">
        <v>4.9346740000000002</v>
      </c>
      <c r="DY664">
        <v>2.8879598816055752</v>
      </c>
      <c r="DZ664">
        <v>2.8222520000000002</v>
      </c>
      <c r="EA664">
        <v>3.2584710000000001</v>
      </c>
      <c r="EB664">
        <v>0.43621899999999991</v>
      </c>
      <c r="EC664">
        <v>3.2584710000000001</v>
      </c>
      <c r="ED664">
        <v>5.746190761570058</v>
      </c>
      <c r="EE664">
        <v>4.9346740000000002</v>
      </c>
      <c r="EF664">
        <v>5.7987219999999997</v>
      </c>
      <c r="EG664">
        <v>0.86404799999999948</v>
      </c>
      <c r="EH664">
        <v>4.9346740000000002</v>
      </c>
      <c r="EI664">
        <v>7.5075971238231416</v>
      </c>
      <c r="EJ664">
        <v>6.2939509999999999</v>
      </c>
      <c r="EK664">
        <v>7.5464120000000001</v>
      </c>
      <c r="EL664">
        <v>1.252461</v>
      </c>
      <c r="EM664">
        <v>7.4078670000000004</v>
      </c>
      <c r="EN664">
        <v>13.08309378835528</v>
      </c>
      <c r="EO664">
        <v>12.895479999999999</v>
      </c>
      <c r="EP664">
        <v>18.236719999999998</v>
      </c>
      <c r="EQ664">
        <v>5.3412399999999991</v>
      </c>
      <c r="ER664">
        <v>15.660539999999999</v>
      </c>
      <c r="ES664">
        <v>7.4981838415042414</v>
      </c>
      <c r="ET664">
        <v>6.9507399999999997</v>
      </c>
      <c r="EU664">
        <v>9.0033499999999993</v>
      </c>
      <c r="EV664">
        <v>2.05261</v>
      </c>
      <c r="EW664">
        <v>7.4974100000000004</v>
      </c>
      <c r="EX664">
        <v>5.5849099468510373</v>
      </c>
      <c r="EY664">
        <v>3.8921299999999999</v>
      </c>
      <c r="EZ664">
        <v>10.70384</v>
      </c>
      <c r="FA664">
        <v>6.8117099999999997</v>
      </c>
      <c r="FB664">
        <v>8.1631300000000007</v>
      </c>
      <c r="FC664">
        <v>0.49592169733244629</v>
      </c>
      <c r="FD664">
        <v>0.48881009591238062</v>
      </c>
      <c r="FE664">
        <v>0.69127266703738277</v>
      </c>
      <c r="FF664">
        <v>0.20246257112500221</v>
      </c>
      <c r="FG664">
        <v>0.5936211804011694</v>
      </c>
      <c r="FH664">
        <v>0.74703890253565453</v>
      </c>
      <c r="FI664">
        <v>0.43229797797486491</v>
      </c>
      <c r="FJ664">
        <v>1.4209492252631131</v>
      </c>
      <c r="FK664">
        <v>0.98865124728824838</v>
      </c>
      <c r="FL664">
        <v>1.088793329963281</v>
      </c>
      <c r="FM664">
        <v>28.781880113754621</v>
      </c>
      <c r="FN664">
        <v>27.62</v>
      </c>
      <c r="FO664">
        <v>30.1</v>
      </c>
      <c r="FP664">
        <v>2.48</v>
      </c>
      <c r="FQ664">
        <v>27.62</v>
      </c>
      <c r="FR664">
        <v>201.57605172099539</v>
      </c>
      <c r="FS664">
        <v>200.21169</v>
      </c>
      <c r="FT664">
        <v>209.88813999999999</v>
      </c>
      <c r="FU664">
        <v>9.6764499999999884</v>
      </c>
      <c r="FV664">
        <v>203.75262000000001</v>
      </c>
      <c r="FW664">
        <v>0.84344702576151853</v>
      </c>
      <c r="FX664">
        <v>0.81360600000000005</v>
      </c>
      <c r="FY664">
        <v>0.84698899999999999</v>
      </c>
      <c r="FZ664">
        <v>3.338299999999994E-2</v>
      </c>
      <c r="GA664">
        <v>0.83645700000000001</v>
      </c>
      <c r="GB664">
        <v>5</v>
      </c>
      <c r="GC664">
        <v>12</v>
      </c>
    </row>
    <row r="665" spans="1:185" x14ac:dyDescent="0.3">
      <c r="A665" s="36" t="s">
        <v>2753</v>
      </c>
      <c r="B665">
        <v>-2.6427699969198581E-2</v>
      </c>
      <c r="C665">
        <v>1.885157017449445</v>
      </c>
      <c r="D665">
        <v>2.0776861807105051</v>
      </c>
      <c r="E665">
        <v>-1.0577042732290129</v>
      </c>
      <c r="F665">
        <v>-0.6197833129592637</v>
      </c>
      <c r="G665">
        <v>1.6774859594436189</v>
      </c>
      <c r="H665">
        <v>-54.101236095732382</v>
      </c>
      <c r="I665">
        <v>5.5018570719413118E-4</v>
      </c>
      <c r="J665">
        <v>5.9948218532726812E-2</v>
      </c>
      <c r="K665">
        <v>0.37154054221980359</v>
      </c>
      <c r="L665">
        <v>0.26247717402723358</v>
      </c>
      <c r="M665">
        <v>0.23934095580170331</v>
      </c>
      <c r="N665">
        <v>0.17350187701934161</v>
      </c>
      <c r="O665">
        <v>-0.2497144587195182</v>
      </c>
      <c r="P665">
        <v>-7.6212581700176613E-2</v>
      </c>
      <c r="Q665">
        <v>-0.16296816478689979</v>
      </c>
      <c r="R665">
        <v>7.6541029731169996E-2</v>
      </c>
      <c r="S665">
        <v>1.426832979846721</v>
      </c>
      <c r="T665">
        <v>-0.71480699961451177</v>
      </c>
      <c r="U665">
        <v>-0.69990948173979894</v>
      </c>
      <c r="V665">
        <v>1.9739361614284039</v>
      </c>
      <c r="W665">
        <v>1.97244276826593</v>
      </c>
      <c r="X665">
        <v>0.19120721183809281</v>
      </c>
      <c r="Y665">
        <v>0.16597603290225491</v>
      </c>
      <c r="Z665">
        <v>8.3838808654265309E-2</v>
      </c>
      <c r="AA665">
        <v>0.1134503366661239</v>
      </c>
      <c r="AB665">
        <v>62.597211114431971</v>
      </c>
      <c r="AC665">
        <v>-0.44080742069239093</v>
      </c>
      <c r="AD665">
        <v>1.9668410150923239</v>
      </c>
      <c r="AE665">
        <v>0.63201463253048373</v>
      </c>
      <c r="AF665">
        <v>0.60678345359464569</v>
      </c>
      <c r="AG665">
        <v>0.70324172872114332</v>
      </c>
      <c r="AH665">
        <v>2.9948104460286E-2</v>
      </c>
      <c r="AI665">
        <v>119.9451975419546</v>
      </c>
      <c r="AJ665">
        <v>-5.7329992936941157</v>
      </c>
      <c r="AK665">
        <v>80.343790423854699</v>
      </c>
      <c r="AL665">
        <v>285.22497895555023</v>
      </c>
      <c r="AM665">
        <v>148.4724285590471</v>
      </c>
      <c r="AN665">
        <v>243.9014294252795</v>
      </c>
      <c r="AO665">
        <v>95.811337278437577</v>
      </c>
      <c r="AP665">
        <v>197.28051757944471</v>
      </c>
      <c r="AQ665">
        <v>17.818021760315251</v>
      </c>
      <c r="AR665">
        <v>3.7317368012940082</v>
      </c>
      <c r="AS665">
        <v>11.541395929467541</v>
      </c>
      <c r="AT665">
        <v>-10.74160558118632</v>
      </c>
      <c r="AU665">
        <v>-1.602600362822898</v>
      </c>
      <c r="AV665">
        <v>-9.1390052183634296</v>
      </c>
      <c r="AW665">
        <v>4.0962920837315604</v>
      </c>
      <c r="AX665">
        <v>1.4531000000000001</v>
      </c>
      <c r="AY665">
        <v>4.9271000000000003</v>
      </c>
      <c r="AZ665">
        <v>3.4740000000000002</v>
      </c>
      <c r="BA665">
        <v>4.9271000000000003</v>
      </c>
      <c r="BB665">
        <v>0.96635576109331112</v>
      </c>
      <c r="BC665">
        <v>0.95440000000000003</v>
      </c>
      <c r="BD665">
        <v>0.97540000000000004</v>
      </c>
      <c r="BE665">
        <v>2.1000000000000019E-2</v>
      </c>
      <c r="BF665">
        <v>0.9546</v>
      </c>
      <c r="BG665">
        <v>12.38596095095553</v>
      </c>
      <c r="BH665">
        <v>10.5535</v>
      </c>
      <c r="BI665">
        <v>14.579700000000001</v>
      </c>
      <c r="BJ665">
        <v>4.0262000000000011</v>
      </c>
      <c r="BK665">
        <v>14.526300000000001</v>
      </c>
      <c r="BL665">
        <v>10.559701369109369</v>
      </c>
      <c r="BM665">
        <v>10.048</v>
      </c>
      <c r="BN665">
        <v>17.994399999999999</v>
      </c>
      <c r="BO665">
        <v>7.9463999999999988</v>
      </c>
      <c r="BP665">
        <v>17.534099999999999</v>
      </c>
      <c r="BQ665">
        <v>8.1623506265889141</v>
      </c>
      <c r="BR665">
        <v>6.4149000000000003</v>
      </c>
      <c r="BS665">
        <v>10.484</v>
      </c>
      <c r="BT665">
        <v>4.0690999999999997</v>
      </c>
      <c r="BU665">
        <v>7.9847999999999999</v>
      </c>
      <c r="BV665">
        <v>-2.318290560386588</v>
      </c>
      <c r="BW665">
        <v>-2.9077999999999999</v>
      </c>
      <c r="BX665">
        <v>6.2986000000000004</v>
      </c>
      <c r="BY665">
        <v>9.2064000000000004</v>
      </c>
      <c r="BZ665">
        <v>6.2986000000000004</v>
      </c>
      <c r="CA665">
        <v>-5.8440600662105728</v>
      </c>
      <c r="CB665">
        <v>-14.2834</v>
      </c>
      <c r="CC665">
        <v>-5.1898999999999997</v>
      </c>
      <c r="CD665">
        <v>9.0935000000000006</v>
      </c>
      <c r="CE665">
        <v>-14.2834</v>
      </c>
      <c r="CF665">
        <v>46.62091184583484</v>
      </c>
      <c r="CG665">
        <v>41.8</v>
      </c>
      <c r="CH665">
        <v>47.7</v>
      </c>
      <c r="CI665">
        <v>5.9000000000000057</v>
      </c>
      <c r="CJ665">
        <v>41.8</v>
      </c>
      <c r="CK665">
        <v>15.38993743056559</v>
      </c>
      <c r="CL665">
        <v>12.4</v>
      </c>
      <c r="CM665">
        <v>15.7</v>
      </c>
      <c r="CN665">
        <v>3.2999999999999989</v>
      </c>
      <c r="CO665">
        <v>12.4</v>
      </c>
      <c r="CP665">
        <v>22.896940278665809</v>
      </c>
      <c r="CQ665">
        <v>21.5</v>
      </c>
      <c r="CR665">
        <v>40.799999999999997</v>
      </c>
      <c r="CS665">
        <v>19.3</v>
      </c>
      <c r="CT665">
        <v>40</v>
      </c>
      <c r="CU665">
        <v>9.0031881304945145</v>
      </c>
      <c r="CV665">
        <v>9</v>
      </c>
      <c r="CW665">
        <v>10.4</v>
      </c>
      <c r="CX665">
        <v>1.4</v>
      </c>
      <c r="CY665">
        <v>9.1</v>
      </c>
      <c r="CZ665">
        <v>72.365984317311103</v>
      </c>
      <c r="DA665">
        <v>38.799999999999997</v>
      </c>
      <c r="DB665">
        <v>81.2</v>
      </c>
      <c r="DC665">
        <v>42.400000000000013</v>
      </c>
      <c r="DD665">
        <v>42.8</v>
      </c>
      <c r="DE665">
        <v>6.3779697210539306</v>
      </c>
      <c r="DF665">
        <v>2.5</v>
      </c>
      <c r="DG665">
        <v>6.7</v>
      </c>
      <c r="DH665">
        <v>4.2</v>
      </c>
      <c r="DI665">
        <v>2.5</v>
      </c>
      <c r="DJ665">
        <v>0.23632698575020011</v>
      </c>
      <c r="DK665">
        <v>0.2073412698412698</v>
      </c>
      <c r="DL665">
        <v>0.24299541518084561</v>
      </c>
      <c r="DM665">
        <v>3.5654145339575838E-2</v>
      </c>
      <c r="DN665">
        <v>0.2073412698412698</v>
      </c>
      <c r="DO665">
        <v>2.536080578481692</v>
      </c>
      <c r="DP665">
        <v>2.5277919999999998</v>
      </c>
      <c r="DQ665">
        <v>3.223684</v>
      </c>
      <c r="DR665">
        <v>0.69589200000000018</v>
      </c>
      <c r="DS665">
        <v>3.223684</v>
      </c>
      <c r="DT665">
        <v>6.0146340225087513</v>
      </c>
      <c r="DU665">
        <v>5.3295859999999999</v>
      </c>
      <c r="DV665">
        <v>6.4311699999999998</v>
      </c>
      <c r="DW665">
        <v>1.1015839999999999</v>
      </c>
      <c r="DX665">
        <v>5.334282</v>
      </c>
      <c r="DY665">
        <v>2.536080578481692</v>
      </c>
      <c r="DZ665">
        <v>2.5277919999999998</v>
      </c>
      <c r="EA665">
        <v>3.223684</v>
      </c>
      <c r="EB665">
        <v>0.69589200000000018</v>
      </c>
      <c r="EC665">
        <v>3.223684</v>
      </c>
      <c r="ED665">
        <v>6.0336387297560679</v>
      </c>
      <c r="EE665">
        <v>5.7571719999999997</v>
      </c>
      <c r="EF665">
        <v>6.6011639999999998</v>
      </c>
      <c r="EG665">
        <v>0.84399200000000008</v>
      </c>
      <c r="EH665">
        <v>5.7639959999999997</v>
      </c>
      <c r="EI665">
        <v>7.7669847062891639</v>
      </c>
      <c r="EJ665">
        <v>7.2160099999999998</v>
      </c>
      <c r="EK665">
        <v>8.9645849999999996</v>
      </c>
      <c r="EL665">
        <v>1.748575</v>
      </c>
      <c r="EM665">
        <v>8.5742720000000006</v>
      </c>
      <c r="EN665">
        <v>20.74292486197119</v>
      </c>
      <c r="EO665">
        <v>15.06654</v>
      </c>
      <c r="EP665">
        <v>22.581440000000001</v>
      </c>
      <c r="EQ665">
        <v>7.5149000000000008</v>
      </c>
      <c r="ER665">
        <v>16.658809999999999</v>
      </c>
      <c r="ES665">
        <v>7.57434784747874</v>
      </c>
      <c r="ET665">
        <v>6.8042199999999999</v>
      </c>
      <c r="EU665">
        <v>7.8713300000000004</v>
      </c>
      <c r="EV665">
        <v>1.06711</v>
      </c>
      <c r="EW665">
        <v>6.8121400000000003</v>
      </c>
      <c r="EX665">
        <v>13.16857701449246</v>
      </c>
      <c r="EY665">
        <v>8.2623200000000008</v>
      </c>
      <c r="EZ665">
        <v>15.626390000000001</v>
      </c>
      <c r="FA665">
        <v>7.3640699999999999</v>
      </c>
      <c r="FB665">
        <v>9.8466699999999996</v>
      </c>
      <c r="FC665">
        <v>0.58789489507587556</v>
      </c>
      <c r="FD665">
        <v>0.4270150912369815</v>
      </c>
      <c r="FE665">
        <v>0.64000199527312995</v>
      </c>
      <c r="FF665">
        <v>0.21298690403614851</v>
      </c>
      <c r="FG665">
        <v>0.47214312456937951</v>
      </c>
      <c r="FH665">
        <v>1.738526952090915</v>
      </c>
      <c r="FI665">
        <v>1.2142934825740499</v>
      </c>
      <c r="FJ665">
        <v>2.2467688945442519</v>
      </c>
      <c r="FK665">
        <v>1.0324754119702031</v>
      </c>
      <c r="FL665">
        <v>1.4454591361892151</v>
      </c>
      <c r="FM665">
        <v>31.567885491948591</v>
      </c>
      <c r="FN665">
        <v>29.83</v>
      </c>
      <c r="FO665">
        <v>33.76</v>
      </c>
      <c r="FP665">
        <v>3.93</v>
      </c>
      <c r="FQ665">
        <v>33.76</v>
      </c>
      <c r="FR665">
        <v>253.92713244496429</v>
      </c>
      <c r="FS665">
        <v>250.23958999999999</v>
      </c>
      <c r="FT665">
        <v>258.27026999999998</v>
      </c>
      <c r="FU665">
        <v>8.0306799999999896</v>
      </c>
      <c r="FV665">
        <v>250.62264999999999</v>
      </c>
      <c r="FW665">
        <v>0.82209459475828917</v>
      </c>
      <c r="FX665">
        <v>0.80728299999999997</v>
      </c>
      <c r="FY665">
        <v>0.83024200000000004</v>
      </c>
      <c r="FZ665">
        <v>2.2959000000000059E-2</v>
      </c>
      <c r="GA665">
        <v>0.82996400000000004</v>
      </c>
      <c r="GB665">
        <v>7</v>
      </c>
      <c r="GC665">
        <v>23</v>
      </c>
    </row>
    <row r="666" spans="1:185" x14ac:dyDescent="0.3">
      <c r="A666" s="36" t="s">
        <v>2756</v>
      </c>
      <c r="B666">
        <v>-1.173174986995996E-2</v>
      </c>
      <c r="C666">
        <v>2.1029716210236522</v>
      </c>
      <c r="D666">
        <v>2.2405774265480192</v>
      </c>
      <c r="E666">
        <v>-1.153846813161189</v>
      </c>
      <c r="F666">
        <v>-0.65244213110533611</v>
      </c>
      <c r="G666">
        <v>1.80625251142041</v>
      </c>
      <c r="H666">
        <v>-54.061624635178283</v>
      </c>
      <c r="I666">
        <v>8.0690000892144509E-2</v>
      </c>
      <c r="J666">
        <v>4.1561948703111959E-2</v>
      </c>
      <c r="K666">
        <v>0.37968720371866571</v>
      </c>
      <c r="L666">
        <v>0.34611924199789612</v>
      </c>
      <c r="M666">
        <v>0.34972011707220391</v>
      </c>
      <c r="N666">
        <v>0.22395450766165889</v>
      </c>
      <c r="O666">
        <v>-0.24759281307566791</v>
      </c>
      <c r="P666">
        <v>-2.3638305414008919E-2</v>
      </c>
      <c r="Q666">
        <v>-0.13561455559882721</v>
      </c>
      <c r="R666">
        <v>4.1091192192779423E-2</v>
      </c>
      <c r="S666">
        <v>1.5402691925983241</v>
      </c>
      <c r="T666">
        <v>-0.73628297565688605</v>
      </c>
      <c r="U666">
        <v>-0.73197735031637645</v>
      </c>
      <c r="V666">
        <v>1.9711252669982751</v>
      </c>
      <c r="W666">
        <v>1.970460719548734</v>
      </c>
      <c r="X666">
        <v>0.13761398273130421</v>
      </c>
      <c r="Y666">
        <v>0.13461870595256151</v>
      </c>
      <c r="Z666">
        <v>9.0632396251486391E-2</v>
      </c>
      <c r="AA666">
        <v>9.6573272989937939E-2</v>
      </c>
      <c r="AB666">
        <v>67.286318612458231</v>
      </c>
      <c r="AC666">
        <v>-0.47203228842864697</v>
      </c>
      <c r="AD666">
        <v>1.9633764274946151</v>
      </c>
      <c r="AE666">
        <v>0.60964627115995118</v>
      </c>
      <c r="AF666">
        <v>0.46631694278239377</v>
      </c>
      <c r="AG666">
        <v>0.73923985837884876</v>
      </c>
      <c r="AH666">
        <v>2.3953946002077311E-2</v>
      </c>
      <c r="AI666">
        <v>124.891078446511</v>
      </c>
      <c r="AJ666">
        <v>32.043113504022173</v>
      </c>
      <c r="AK666">
        <v>61.263038262632108</v>
      </c>
      <c r="AL666">
        <v>281.36703174416851</v>
      </c>
      <c r="AM666">
        <v>155.83343705079059</v>
      </c>
      <c r="AN666">
        <v>252.75576597707411</v>
      </c>
      <c r="AO666">
        <v>96.840995002327702</v>
      </c>
      <c r="AP666">
        <v>213.2653609366765</v>
      </c>
      <c r="AQ666">
        <v>19.28201955900095</v>
      </c>
      <c r="AR666">
        <v>4.2832597998505211</v>
      </c>
      <c r="AS666">
        <v>12.13405027637506</v>
      </c>
      <c r="AT666">
        <v>-10.908221546400529</v>
      </c>
      <c r="AU666">
        <v>-4.3158139901922876</v>
      </c>
      <c r="AV666">
        <v>-6.592407556208248</v>
      </c>
      <c r="AW666">
        <v>2.1833037457518309</v>
      </c>
      <c r="AX666">
        <v>1.0697000000000001</v>
      </c>
      <c r="AY666">
        <v>4.6261999999999999</v>
      </c>
      <c r="AZ666">
        <v>3.5565000000000002</v>
      </c>
      <c r="BA666">
        <v>2.4817999999999998</v>
      </c>
      <c r="BB666">
        <v>0.95102447591667427</v>
      </c>
      <c r="BC666">
        <v>0.94010000000000005</v>
      </c>
      <c r="BD666">
        <v>0.97799999999999998</v>
      </c>
      <c r="BE666">
        <v>3.7899999999999927E-2</v>
      </c>
      <c r="BF666">
        <v>0.94569999999999999</v>
      </c>
      <c r="BG666">
        <v>14.66543908115146</v>
      </c>
      <c r="BH666">
        <v>9.6379999999999999</v>
      </c>
      <c r="BI666">
        <v>16.404</v>
      </c>
      <c r="BJ666">
        <v>6.766</v>
      </c>
      <c r="BK666">
        <v>15.5748</v>
      </c>
      <c r="BL666">
        <v>8.2217391527587971</v>
      </c>
      <c r="BM666">
        <v>3.8471000000000002</v>
      </c>
      <c r="BN666">
        <v>14.0655</v>
      </c>
      <c r="BO666">
        <v>10.218400000000001</v>
      </c>
      <c r="BP666">
        <v>8.5082000000000004</v>
      </c>
      <c r="BQ666">
        <v>5.9758455113698989</v>
      </c>
      <c r="BR666">
        <v>2.4676999999999998</v>
      </c>
      <c r="BS666">
        <v>10.642799999999999</v>
      </c>
      <c r="BT666">
        <v>8.1751000000000005</v>
      </c>
      <c r="BU666">
        <v>5.7065999999999999</v>
      </c>
      <c r="BV666">
        <v>-0.6268673749064303</v>
      </c>
      <c r="BW666">
        <v>-2.1802999999999999</v>
      </c>
      <c r="BX666">
        <v>2.5712000000000002</v>
      </c>
      <c r="BY666">
        <v>4.7515000000000001</v>
      </c>
      <c r="BZ666">
        <v>0.5776</v>
      </c>
      <c r="CA666">
        <v>-5.3489066664504019</v>
      </c>
      <c r="CB666">
        <v>-9.0677000000000003</v>
      </c>
      <c r="CC666">
        <v>-2.6469999999999998</v>
      </c>
      <c r="CD666">
        <v>6.4207000000000001</v>
      </c>
      <c r="CE666">
        <v>-6.2840999999999996</v>
      </c>
      <c r="CF666">
        <v>39.490405040397498</v>
      </c>
      <c r="CG666">
        <v>37.1</v>
      </c>
      <c r="CH666">
        <v>61.8</v>
      </c>
      <c r="CI666">
        <v>24.7</v>
      </c>
      <c r="CJ666">
        <v>37.1</v>
      </c>
      <c r="CK666">
        <v>11.91663036738948</v>
      </c>
      <c r="CL666">
        <v>10.199999999999999</v>
      </c>
      <c r="CM666">
        <v>26.1</v>
      </c>
      <c r="CN666">
        <v>15.9</v>
      </c>
      <c r="CO666">
        <v>10.3</v>
      </c>
      <c r="CP666">
        <v>36.61221502548171</v>
      </c>
      <c r="CQ666">
        <v>23.3</v>
      </c>
      <c r="CR666">
        <v>53</v>
      </c>
      <c r="CS666">
        <v>29.7</v>
      </c>
      <c r="CT666">
        <v>30.7</v>
      </c>
      <c r="CU666">
        <v>8.801704320554796</v>
      </c>
      <c r="CV666">
        <v>8.8000000000000007</v>
      </c>
      <c r="CW666">
        <v>8.9</v>
      </c>
      <c r="CX666">
        <v>9.9999999999999645E-2</v>
      </c>
      <c r="CY666">
        <v>8.8000000000000007</v>
      </c>
      <c r="CZ666">
        <v>59.604741089450229</v>
      </c>
      <c r="DA666">
        <v>19.100000000000001</v>
      </c>
      <c r="DB666">
        <v>94.4</v>
      </c>
      <c r="DC666">
        <v>75.300000000000011</v>
      </c>
      <c r="DD666">
        <v>75.3</v>
      </c>
      <c r="DE666">
        <v>2.881293978466013</v>
      </c>
      <c r="DF666">
        <v>1.3</v>
      </c>
      <c r="DG666">
        <v>15.8</v>
      </c>
      <c r="DH666">
        <v>14.5</v>
      </c>
      <c r="DI666">
        <v>1.4</v>
      </c>
      <c r="DJ666">
        <v>0.18586167483130281</v>
      </c>
      <c r="DK666">
        <v>0.17207792207792211</v>
      </c>
      <c r="DL666">
        <v>0.32543443917851511</v>
      </c>
      <c r="DM666">
        <v>0.153356517100593</v>
      </c>
      <c r="DN666">
        <v>0.17215777262180981</v>
      </c>
      <c r="DO666">
        <v>2.7983397867976589</v>
      </c>
      <c r="DP666">
        <v>2.616546</v>
      </c>
      <c r="DQ666">
        <v>3.0401120000000001</v>
      </c>
      <c r="DR666">
        <v>0.42356600000000011</v>
      </c>
      <c r="DS666">
        <v>2.7607620000000002</v>
      </c>
      <c r="DT666">
        <v>6.0581079788299297</v>
      </c>
      <c r="DU666">
        <v>5.0566560000000003</v>
      </c>
      <c r="DV666">
        <v>7.0427780000000002</v>
      </c>
      <c r="DW666">
        <v>1.9861219999999999</v>
      </c>
      <c r="DX666">
        <v>6.3438990000000004</v>
      </c>
      <c r="DY666">
        <v>3.4110047967363868</v>
      </c>
      <c r="DZ666">
        <v>3.0555300000000001</v>
      </c>
      <c r="EA666">
        <v>3.924121</v>
      </c>
      <c r="EB666">
        <v>0.86859099999999989</v>
      </c>
      <c r="EC666">
        <v>3.3810730000000002</v>
      </c>
      <c r="ED666">
        <v>6.0650972366790636</v>
      </c>
      <c r="EE666">
        <v>5.1228490000000004</v>
      </c>
      <c r="EF666">
        <v>7.0427780000000002</v>
      </c>
      <c r="EG666">
        <v>1.919929</v>
      </c>
      <c r="EH666">
        <v>6.3438990000000004</v>
      </c>
      <c r="EI666">
        <v>8.7262019699899742</v>
      </c>
      <c r="EJ666">
        <v>8.6917860000000005</v>
      </c>
      <c r="EK666">
        <v>8.8659459999999992</v>
      </c>
      <c r="EL666">
        <v>0.17415999999999879</v>
      </c>
      <c r="EM666">
        <v>8.6917860000000005</v>
      </c>
      <c r="EN666">
        <v>15.404647331853701</v>
      </c>
      <c r="EO666">
        <v>10.152570000000001</v>
      </c>
      <c r="EP666">
        <v>20.412089999999999</v>
      </c>
      <c r="EQ666">
        <v>10.25952</v>
      </c>
      <c r="ER666">
        <v>14.017250000000001</v>
      </c>
      <c r="ES666">
        <v>6.760031444624901</v>
      </c>
      <c r="ET666">
        <v>6.3196899999999996</v>
      </c>
      <c r="EU666">
        <v>12.40315</v>
      </c>
      <c r="EV666">
        <v>6.0834600000000014</v>
      </c>
      <c r="EW666">
        <v>6.3233699999999997</v>
      </c>
      <c r="EX666">
        <v>8.644615887228797</v>
      </c>
      <c r="EY666">
        <v>3.8328799999999998</v>
      </c>
      <c r="EZ666">
        <v>13.40329</v>
      </c>
      <c r="FA666">
        <v>9.5704100000000007</v>
      </c>
      <c r="FB666">
        <v>7.6938800000000001</v>
      </c>
      <c r="FC666">
        <v>0.39234983919410438</v>
      </c>
      <c r="FD666">
        <v>0.25858165533397881</v>
      </c>
      <c r="FE666">
        <v>0.51988728184352873</v>
      </c>
      <c r="FF666">
        <v>0.26130562650955003</v>
      </c>
      <c r="FG666">
        <v>0.35701341711805129</v>
      </c>
      <c r="FH666">
        <v>1.2831302218624141</v>
      </c>
      <c r="FI666">
        <v>0.39245997992445469</v>
      </c>
      <c r="FJ666">
        <v>1.956421911217763</v>
      </c>
      <c r="FK666">
        <v>1.5639619312933091</v>
      </c>
      <c r="FL666">
        <v>1.2167372777490479</v>
      </c>
      <c r="FM666">
        <v>35.183314095745807</v>
      </c>
      <c r="FN666">
        <v>32.979999999999997</v>
      </c>
      <c r="FO666">
        <v>36.840000000000003</v>
      </c>
      <c r="FP666">
        <v>3.860000000000007</v>
      </c>
      <c r="FQ666">
        <v>35.520000000000003</v>
      </c>
      <c r="FR666">
        <v>259.89584902042333</v>
      </c>
      <c r="FS666">
        <v>253.26463000000001</v>
      </c>
      <c r="FT666">
        <v>267.38900999999998</v>
      </c>
      <c r="FU666">
        <v>14.12437999999997</v>
      </c>
      <c r="FV666">
        <v>258.24072999999999</v>
      </c>
      <c r="FW666">
        <v>0.79461001588466695</v>
      </c>
      <c r="FX666">
        <v>0.77464599999999995</v>
      </c>
      <c r="FY666">
        <v>0.81544300000000003</v>
      </c>
      <c r="FZ666">
        <v>4.0797000000000083E-2</v>
      </c>
      <c r="GA666">
        <v>0.79835500000000004</v>
      </c>
      <c r="GB666">
        <v>12</v>
      </c>
      <c r="GC666">
        <v>33</v>
      </c>
    </row>
    <row r="667" spans="1:185" x14ac:dyDescent="0.3">
      <c r="A667" s="36" t="s">
        <v>2759</v>
      </c>
      <c r="B667">
        <v>-3.3599710698360652E-2</v>
      </c>
      <c r="C667">
        <v>1.893004752286312</v>
      </c>
      <c r="D667">
        <v>2.0152495465222651</v>
      </c>
      <c r="E667">
        <v>-0.87244763868946396</v>
      </c>
      <c r="F667">
        <v>-0.7718512138697694</v>
      </c>
      <c r="G667">
        <v>1.644312370429053</v>
      </c>
      <c r="H667">
        <v>-54.096910632848306</v>
      </c>
      <c r="I667">
        <v>0.3630639813826696</v>
      </c>
      <c r="J667">
        <v>0.49509091822563972</v>
      </c>
      <c r="K667">
        <v>0.3860571983776227</v>
      </c>
      <c r="L667">
        <v>0.27448179677950701</v>
      </c>
      <c r="M667">
        <v>0.28433616455798533</v>
      </c>
      <c r="N667">
        <v>0.26677230700961418</v>
      </c>
      <c r="O667">
        <v>-0.26334934648083519</v>
      </c>
      <c r="P667">
        <v>3.4229605287789898E-3</v>
      </c>
      <c r="Q667">
        <v>-0.12996155315067651</v>
      </c>
      <c r="R667">
        <v>3.1659327081891467E-2</v>
      </c>
      <c r="S667">
        <v>1.521338786194758</v>
      </c>
      <c r="T667">
        <v>-0.73945637532213382</v>
      </c>
      <c r="U667">
        <v>-0.7149109582833183</v>
      </c>
      <c r="V667">
        <v>1.968739276393858</v>
      </c>
      <c r="W667">
        <v>1.9641659485874809</v>
      </c>
      <c r="X667">
        <v>0.2294160418265456</v>
      </c>
      <c r="Y667">
        <v>0.20127705364905479</v>
      </c>
      <c r="Z667">
        <v>7.6856395311475548E-2</v>
      </c>
      <c r="AA667">
        <v>9.0442336552344613E-2</v>
      </c>
      <c r="AB667">
        <v>64.948076769716195</v>
      </c>
      <c r="AC667">
        <v>-0.43408389271089109</v>
      </c>
      <c r="AD667">
        <v>1.9661569893223041</v>
      </c>
      <c r="AE667">
        <v>0.66349993453743683</v>
      </c>
      <c r="AF667">
        <v>0.621091752814112</v>
      </c>
      <c r="AG667">
        <v>0.72863089766384281</v>
      </c>
      <c r="AH667">
        <v>2.544304030577366E-2</v>
      </c>
      <c r="AI667">
        <v>113.7977187616283</v>
      </c>
      <c r="AJ667">
        <v>18.45799095035515</v>
      </c>
      <c r="AK667">
        <v>49.252218639888419</v>
      </c>
      <c r="AL667">
        <v>273.68293171613459</v>
      </c>
      <c r="AM667">
        <v>144.01602935167131</v>
      </c>
      <c r="AN667">
        <v>235.93502077360711</v>
      </c>
      <c r="AO667">
        <v>81.53961617497599</v>
      </c>
      <c r="AP667">
        <v>189.85736307739589</v>
      </c>
      <c r="AQ667">
        <v>17.163607704520999</v>
      </c>
      <c r="AR667">
        <v>3.9946202654106289</v>
      </c>
      <c r="AS667">
        <v>10.68808252527297</v>
      </c>
      <c r="AT667">
        <v>-8.5427397669451626</v>
      </c>
      <c r="AU667">
        <v>-2.289571798859706</v>
      </c>
      <c r="AV667">
        <v>-6.2531679680854584</v>
      </c>
      <c r="AW667">
        <v>1.552313136793964</v>
      </c>
      <c r="AX667">
        <v>0.23760000000000001</v>
      </c>
      <c r="AY667">
        <v>2.7044999999999999</v>
      </c>
      <c r="AZ667">
        <v>2.4668999999999999</v>
      </c>
      <c r="BA667">
        <v>2.7044999999999999</v>
      </c>
      <c r="BB667">
        <v>0.95363273290596851</v>
      </c>
      <c r="BC667">
        <v>0.92630000000000001</v>
      </c>
      <c r="BD667">
        <v>0.97099999999999997</v>
      </c>
      <c r="BE667">
        <v>4.4699999999999962E-2</v>
      </c>
      <c r="BF667">
        <v>0.92630000000000001</v>
      </c>
      <c r="BG667">
        <v>14.41626099410723</v>
      </c>
      <c r="BH667">
        <v>11.5848</v>
      </c>
      <c r="BI667">
        <v>18.493600000000001</v>
      </c>
      <c r="BJ667">
        <v>6.9088000000000012</v>
      </c>
      <c r="BK667">
        <v>18.493600000000001</v>
      </c>
      <c r="BL667">
        <v>7.5082048353076631</v>
      </c>
      <c r="BM667">
        <v>4.5401999999999996</v>
      </c>
      <c r="BN667">
        <v>10.385300000000001</v>
      </c>
      <c r="BO667">
        <v>5.8451000000000013</v>
      </c>
      <c r="BP667">
        <v>8.0135000000000005</v>
      </c>
      <c r="BQ667">
        <v>5.0572772301463491</v>
      </c>
      <c r="BR667">
        <v>2.6638000000000002</v>
      </c>
      <c r="BS667">
        <v>8.3724000000000007</v>
      </c>
      <c r="BT667">
        <v>5.7086000000000006</v>
      </c>
      <c r="BU667">
        <v>5.8990999999999998</v>
      </c>
      <c r="BV667">
        <v>0.44566880193162101</v>
      </c>
      <c r="BW667">
        <v>-3.0223</v>
      </c>
      <c r="BX667">
        <v>1.2172000000000001</v>
      </c>
      <c r="BY667">
        <v>4.2394999999999996</v>
      </c>
      <c r="BZ667">
        <v>-0.49840000000000001</v>
      </c>
      <c r="CA667">
        <v>-5.5029464323419166</v>
      </c>
      <c r="CB667">
        <v>-6.6651999999999996</v>
      </c>
      <c r="CC667">
        <v>-3.5646</v>
      </c>
      <c r="CD667">
        <v>3.1006</v>
      </c>
      <c r="CE667">
        <v>-5.4008000000000003</v>
      </c>
      <c r="CF667">
        <v>46.077657696211212</v>
      </c>
      <c r="CG667">
        <v>40.9</v>
      </c>
      <c r="CH667">
        <v>60.9</v>
      </c>
      <c r="CI667">
        <v>20</v>
      </c>
      <c r="CJ667">
        <v>40.9</v>
      </c>
      <c r="CK667">
        <v>15.043282240443069</v>
      </c>
      <c r="CL667">
        <v>12.5</v>
      </c>
      <c r="CM667">
        <v>20.100000000000001</v>
      </c>
      <c r="CN667">
        <v>7.6000000000000014</v>
      </c>
      <c r="CO667">
        <v>12.5</v>
      </c>
      <c r="CP667">
        <v>27.295371889436542</v>
      </c>
      <c r="CQ667">
        <v>19.8</v>
      </c>
      <c r="CR667">
        <v>35</v>
      </c>
      <c r="CS667">
        <v>15.2</v>
      </c>
      <c r="CT667">
        <v>26</v>
      </c>
      <c r="CU667">
        <v>9.0841897362050901</v>
      </c>
      <c r="CV667">
        <v>8.9</v>
      </c>
      <c r="CW667">
        <v>11.1</v>
      </c>
      <c r="CX667">
        <v>2.1999999999999988</v>
      </c>
      <c r="CY667">
        <v>9.1</v>
      </c>
      <c r="CZ667">
        <v>49.498322856974937</v>
      </c>
      <c r="DA667">
        <v>30.2</v>
      </c>
      <c r="DB667">
        <v>61.4</v>
      </c>
      <c r="DC667">
        <v>31.2</v>
      </c>
      <c r="DD667">
        <v>55</v>
      </c>
      <c r="DE667">
        <v>5.1353690678385204</v>
      </c>
      <c r="DF667">
        <v>2</v>
      </c>
      <c r="DG667">
        <v>10.4</v>
      </c>
      <c r="DH667">
        <v>8.4</v>
      </c>
      <c r="DI667">
        <v>3.4</v>
      </c>
      <c r="DJ667">
        <v>0.24287319644875599</v>
      </c>
      <c r="DK667">
        <v>0.20995893223819301</v>
      </c>
      <c r="DL667">
        <v>0.34720638540478899</v>
      </c>
      <c r="DM667">
        <v>0.13724745316659601</v>
      </c>
      <c r="DN667">
        <v>0.20995893223819301</v>
      </c>
      <c r="DO667">
        <v>2.9577548346464591</v>
      </c>
      <c r="DP667">
        <v>2.6083449999999999</v>
      </c>
      <c r="DQ667">
        <v>3.8000029999999998</v>
      </c>
      <c r="DR667">
        <v>1.1916580000000001</v>
      </c>
      <c r="DS667">
        <v>2.9771079999999999</v>
      </c>
      <c r="DT667">
        <v>6.012308182389356</v>
      </c>
      <c r="DU667">
        <v>5.3852120000000001</v>
      </c>
      <c r="DV667">
        <v>6.8379320000000003</v>
      </c>
      <c r="DW667">
        <v>1.45272</v>
      </c>
      <c r="DX667">
        <v>5.3852120000000001</v>
      </c>
      <c r="DY667">
        <v>3.0540464640165039</v>
      </c>
      <c r="DZ667">
        <v>2.638544</v>
      </c>
      <c r="EA667">
        <v>3.8609969999999998</v>
      </c>
      <c r="EB667">
        <v>1.222453</v>
      </c>
      <c r="EC667">
        <v>3.114887</v>
      </c>
      <c r="ED667">
        <v>6.5116115940450099</v>
      </c>
      <c r="EE667">
        <v>5.8376919999999997</v>
      </c>
      <c r="EF667">
        <v>7.1105159999999996</v>
      </c>
      <c r="EG667">
        <v>1.272824</v>
      </c>
      <c r="EH667">
        <v>6.4114509999999996</v>
      </c>
      <c r="EI667">
        <v>7.5624172457534664</v>
      </c>
      <c r="EJ667">
        <v>5.6591519999999997</v>
      </c>
      <c r="EK667">
        <v>8.4787999999999997</v>
      </c>
      <c r="EL667">
        <v>2.8196479999999999</v>
      </c>
      <c r="EM667">
        <v>7.4431500000000002</v>
      </c>
      <c r="EN667">
        <v>17.963987660693981</v>
      </c>
      <c r="EO667">
        <v>15.982799999999999</v>
      </c>
      <c r="EP667">
        <v>23.13786</v>
      </c>
      <c r="EQ667">
        <v>7.1550600000000006</v>
      </c>
      <c r="ER667">
        <v>15.982799999999999</v>
      </c>
      <c r="ES667">
        <v>7.4235607182346017</v>
      </c>
      <c r="ET667">
        <v>7.0740299999999996</v>
      </c>
      <c r="EU667">
        <v>9.3846799999999995</v>
      </c>
      <c r="EV667">
        <v>2.3106499999999999</v>
      </c>
      <c r="EW667">
        <v>7.5117399999999996</v>
      </c>
      <c r="EX667">
        <v>10.540426942459369</v>
      </c>
      <c r="EY667">
        <v>7.8059000000000003</v>
      </c>
      <c r="EZ667">
        <v>14.438969999999999</v>
      </c>
      <c r="FA667">
        <v>6.6330699999999991</v>
      </c>
      <c r="FB667">
        <v>8.4710599999999996</v>
      </c>
      <c r="FC667">
        <v>0.55733670993322071</v>
      </c>
      <c r="FD667">
        <v>0.49586992241212419</v>
      </c>
      <c r="FE667">
        <v>0.71785724922933347</v>
      </c>
      <c r="FF667">
        <v>0.22198732681720931</v>
      </c>
      <c r="FG667">
        <v>0.49586992241212419</v>
      </c>
      <c r="FH667">
        <v>1.421399389947112</v>
      </c>
      <c r="FI667">
        <v>0.88774327673129783</v>
      </c>
      <c r="FJ667">
        <v>1.9231523301238549</v>
      </c>
      <c r="FK667">
        <v>1.0354090533925571</v>
      </c>
      <c r="FL667">
        <v>1.1277094255125979</v>
      </c>
      <c r="FM667">
        <v>31.25935950286318</v>
      </c>
      <c r="FN667">
        <v>29.41</v>
      </c>
      <c r="FO667">
        <v>32.53</v>
      </c>
      <c r="FP667">
        <v>3.120000000000001</v>
      </c>
      <c r="FQ667">
        <v>30.82</v>
      </c>
      <c r="FR667">
        <v>269.71735503283099</v>
      </c>
      <c r="FS667">
        <v>259.49597999999997</v>
      </c>
      <c r="FT667">
        <v>288.80871999999999</v>
      </c>
      <c r="FU667">
        <v>29.312740000000019</v>
      </c>
      <c r="FV667">
        <v>263.32272</v>
      </c>
      <c r="FW667">
        <v>0.76917182647044369</v>
      </c>
      <c r="FX667">
        <v>0.72097599999999995</v>
      </c>
      <c r="FY667">
        <v>0.79601599999999995</v>
      </c>
      <c r="FZ667">
        <v>7.5039999999999996E-2</v>
      </c>
      <c r="GA667">
        <v>0.78479399999999999</v>
      </c>
      <c r="GB667">
        <v>21</v>
      </c>
      <c r="GC667">
        <v>704</v>
      </c>
    </row>
    <row r="668" spans="1:185" x14ac:dyDescent="0.3">
      <c r="A668" s="36" t="s">
        <v>2762</v>
      </c>
      <c r="B668">
        <v>-4.220237863311891E-2</v>
      </c>
      <c r="C668">
        <v>1.849383140361339</v>
      </c>
      <c r="D668">
        <v>2.07145000231524</v>
      </c>
      <c r="E668">
        <v>-0.98846016280322113</v>
      </c>
      <c r="F668">
        <v>-0.69409839401888929</v>
      </c>
      <c r="G668">
        <v>1.6825536505859151</v>
      </c>
      <c r="H668">
        <v>-54.117250256592527</v>
      </c>
      <c r="I668">
        <v>1.173668157423668E-2</v>
      </c>
      <c r="J668">
        <v>0.275411266719429</v>
      </c>
      <c r="K668">
        <v>0.38076746116512378</v>
      </c>
      <c r="L668">
        <v>0.25614969883288419</v>
      </c>
      <c r="M668">
        <v>0.24012690684065249</v>
      </c>
      <c r="N668">
        <v>0.2239088537024139</v>
      </c>
      <c r="O668">
        <v>-0.24426246389192649</v>
      </c>
      <c r="P668">
        <v>-2.0353610189512528E-2</v>
      </c>
      <c r="Q668">
        <v>-0.1323082500284089</v>
      </c>
      <c r="R668">
        <v>3.9095364601942718E-2</v>
      </c>
      <c r="S668">
        <v>1.4284368091402051</v>
      </c>
      <c r="T668">
        <v>-0.71017667704770226</v>
      </c>
      <c r="U668">
        <v>-0.68085200434911741</v>
      </c>
      <c r="V668">
        <v>1.9753841774627501</v>
      </c>
      <c r="W668">
        <v>1.9736828163439311</v>
      </c>
      <c r="X668">
        <v>0.21346429953713161</v>
      </c>
      <c r="Y668">
        <v>0.1992107231302325</v>
      </c>
      <c r="Z668">
        <v>7.7402860159276499E-2</v>
      </c>
      <c r="AA668">
        <v>9.7828802499016834E-2</v>
      </c>
      <c r="AB668">
        <v>62.155384131137929</v>
      </c>
      <c r="AC668">
        <v>-0.41816301642745379</v>
      </c>
      <c r="AD668">
        <v>1.9654396469326081</v>
      </c>
      <c r="AE668">
        <v>0.63162731596458543</v>
      </c>
      <c r="AF668">
        <v>0.61694322323097628</v>
      </c>
      <c r="AG668">
        <v>0.72133797167884661</v>
      </c>
      <c r="AH668">
        <v>2.559606365719649E-2</v>
      </c>
      <c r="AI668">
        <v>120.1758820784288</v>
      </c>
      <c r="AJ668">
        <v>14.32291087121609</v>
      </c>
      <c r="AK668">
        <v>84.97428021734892</v>
      </c>
      <c r="AL668">
        <v>261.23040515908059</v>
      </c>
      <c r="AM668">
        <v>238.93923300644511</v>
      </c>
      <c r="AN668">
        <v>342.07396597090383</v>
      </c>
      <c r="AO668">
        <v>167.04678602037779</v>
      </c>
      <c r="AP668">
        <v>287.6400306282344</v>
      </c>
      <c r="AQ668">
        <v>19.182662471889419</v>
      </c>
      <c r="AR668">
        <v>4.5934685381262996</v>
      </c>
      <c r="AS668">
        <v>11.02201143003753</v>
      </c>
      <c r="AT668">
        <v>-14.52046376766423</v>
      </c>
      <c r="AU668">
        <v>-6.3034539148114908</v>
      </c>
      <c r="AV668">
        <v>-8.2170098528527422</v>
      </c>
      <c r="AW668">
        <v>1.097493661559056</v>
      </c>
      <c r="AX668">
        <v>0.33210000000000001</v>
      </c>
      <c r="AY668">
        <v>1.7997000000000001</v>
      </c>
      <c r="AZ668">
        <v>1.4676</v>
      </c>
      <c r="BA668">
        <v>1.7574000000000001</v>
      </c>
      <c r="BB668">
        <v>0.95043045450334285</v>
      </c>
      <c r="BC668">
        <v>0.92279999999999995</v>
      </c>
      <c r="BD668">
        <v>0.97009999999999996</v>
      </c>
      <c r="BE668">
        <v>4.7300000000000009E-2</v>
      </c>
      <c r="BF668">
        <v>0.92279999999999995</v>
      </c>
      <c r="BG668">
        <v>14.63921084214495</v>
      </c>
      <c r="BH668">
        <v>11.7469</v>
      </c>
      <c r="BI668">
        <v>18.782699999999998</v>
      </c>
      <c r="BJ668">
        <v>7.0357999999999983</v>
      </c>
      <c r="BK668">
        <v>18.782699999999998</v>
      </c>
      <c r="BL668">
        <v>6.3521040142076597</v>
      </c>
      <c r="BM668">
        <v>4.1222000000000003</v>
      </c>
      <c r="BN668">
        <v>12.1234</v>
      </c>
      <c r="BO668">
        <v>8.0012000000000008</v>
      </c>
      <c r="BP668">
        <v>12.1234</v>
      </c>
      <c r="BQ668">
        <v>3.9705109108250158</v>
      </c>
      <c r="BR668">
        <v>2.3043999999999998</v>
      </c>
      <c r="BS668">
        <v>7.7934000000000001</v>
      </c>
      <c r="BT668">
        <v>5.4890000000000008</v>
      </c>
      <c r="BU668">
        <v>7.7934000000000001</v>
      </c>
      <c r="BV668">
        <v>0.8370300994165214</v>
      </c>
      <c r="BW668">
        <v>8.5999999999999993E-2</v>
      </c>
      <c r="BX668">
        <v>2.1964999999999999</v>
      </c>
      <c r="BY668">
        <v>2.1105</v>
      </c>
      <c r="BZ668">
        <v>1.3887</v>
      </c>
      <c r="CA668">
        <v>-4.807501661129181</v>
      </c>
      <c r="CB668">
        <v>-9.1821000000000002</v>
      </c>
      <c r="CC668">
        <v>-2.9567999999999999</v>
      </c>
      <c r="CD668">
        <v>6.2253000000000007</v>
      </c>
      <c r="CE668">
        <v>-9.1821000000000002</v>
      </c>
      <c r="CF668">
        <v>54.433935342669407</v>
      </c>
      <c r="CG668">
        <v>40.799999999999997</v>
      </c>
      <c r="CH668">
        <v>83.7</v>
      </c>
      <c r="CI668">
        <v>42.900000000000013</v>
      </c>
      <c r="CJ668">
        <v>40.799999999999997</v>
      </c>
      <c r="CK668">
        <v>18.896240794900791</v>
      </c>
      <c r="CL668">
        <v>12.2</v>
      </c>
      <c r="CM668">
        <v>39.200000000000003</v>
      </c>
      <c r="CN668">
        <v>27</v>
      </c>
      <c r="CO668">
        <v>12.2</v>
      </c>
      <c r="CP668">
        <v>33.51262227210109</v>
      </c>
      <c r="CQ668">
        <v>19.5</v>
      </c>
      <c r="CR668">
        <v>46.8</v>
      </c>
      <c r="CS668">
        <v>27.3</v>
      </c>
      <c r="CT668">
        <v>46.8</v>
      </c>
      <c r="CU668">
        <v>10.068579552354061</v>
      </c>
      <c r="CV668">
        <v>8.9</v>
      </c>
      <c r="CW668">
        <v>12.2</v>
      </c>
      <c r="CX668">
        <v>3.2999999999999989</v>
      </c>
      <c r="CY668">
        <v>9</v>
      </c>
      <c r="CZ668">
        <v>123.62588164720999</v>
      </c>
      <c r="DA668">
        <v>81.7</v>
      </c>
      <c r="DB668">
        <v>176.7</v>
      </c>
      <c r="DC668">
        <v>94.999999999999986</v>
      </c>
      <c r="DD668">
        <v>81.7</v>
      </c>
      <c r="DE668">
        <v>8.37747673279552</v>
      </c>
      <c r="DF668">
        <v>3.1</v>
      </c>
      <c r="DG668">
        <v>29.3</v>
      </c>
      <c r="DH668">
        <v>26.2</v>
      </c>
      <c r="DI668">
        <v>3.1</v>
      </c>
      <c r="DJ668">
        <v>0.19064540278117489</v>
      </c>
      <c r="DK668">
        <v>0.13586413586413579</v>
      </c>
      <c r="DL668">
        <v>0.3250485436893204</v>
      </c>
      <c r="DM668">
        <v>0.18918440782518459</v>
      </c>
      <c r="DN668">
        <v>0.13586413586413579</v>
      </c>
      <c r="DO668">
        <v>3.634730913332739</v>
      </c>
      <c r="DP668">
        <v>2.8255140000000001</v>
      </c>
      <c r="DQ668">
        <v>3.859359</v>
      </c>
      <c r="DR668">
        <v>1.0338449999999999</v>
      </c>
      <c r="DS668">
        <v>3.571091</v>
      </c>
      <c r="DT668">
        <v>6.19254892129113</v>
      </c>
      <c r="DU668">
        <v>5.5683769999999999</v>
      </c>
      <c r="DV668">
        <v>7.2271289999999997</v>
      </c>
      <c r="DW668">
        <v>1.658752</v>
      </c>
      <c r="DX668">
        <v>6.0158300000000002</v>
      </c>
      <c r="DY668">
        <v>3.7875235050128802</v>
      </c>
      <c r="DZ668">
        <v>2.8255140000000001</v>
      </c>
      <c r="EA668">
        <v>4.0985670000000001</v>
      </c>
      <c r="EB668">
        <v>1.273053</v>
      </c>
      <c r="EC668">
        <v>3.6356290000000002</v>
      </c>
      <c r="ED668">
        <v>8.2499506914719856</v>
      </c>
      <c r="EE668">
        <v>7.4595539999999998</v>
      </c>
      <c r="EF668">
        <v>8.7193000000000005</v>
      </c>
      <c r="EG668">
        <v>1.2597460000000009</v>
      </c>
      <c r="EH668">
        <v>8.5810340000000007</v>
      </c>
      <c r="EI668">
        <v>7.9737974656032113</v>
      </c>
      <c r="EJ668">
        <v>6.5532399999999997</v>
      </c>
      <c r="EK668">
        <v>10.550782</v>
      </c>
      <c r="EL668">
        <v>3.9975420000000002</v>
      </c>
      <c r="EM668">
        <v>10.550782</v>
      </c>
      <c r="EN668">
        <v>27.977109979271699</v>
      </c>
      <c r="EO668">
        <v>20.826270000000001</v>
      </c>
      <c r="EP668">
        <v>31.996410000000001</v>
      </c>
      <c r="EQ668">
        <v>11.17014</v>
      </c>
      <c r="ER668">
        <v>20.826270000000001</v>
      </c>
      <c r="ES668">
        <v>8.5357137865946004</v>
      </c>
      <c r="ET668">
        <v>7.4616600000000002</v>
      </c>
      <c r="EU668">
        <v>17.956530000000001</v>
      </c>
      <c r="EV668">
        <v>10.494870000000001</v>
      </c>
      <c r="EW668">
        <v>7.9380100000000002</v>
      </c>
      <c r="EX668">
        <v>19.4413961926771</v>
      </c>
      <c r="EY668">
        <v>12.888260000000001</v>
      </c>
      <c r="EZ668">
        <v>22.53913</v>
      </c>
      <c r="FA668">
        <v>9.6508699999999994</v>
      </c>
      <c r="FB668">
        <v>12.888260000000001</v>
      </c>
      <c r="FC668">
        <v>0.58890363946095037</v>
      </c>
      <c r="FD668">
        <v>0.43838217058457152</v>
      </c>
      <c r="FE668">
        <v>0.67350781809291294</v>
      </c>
      <c r="FF668">
        <v>0.23512564750834139</v>
      </c>
      <c r="FG668">
        <v>0.43838217058457152</v>
      </c>
      <c r="FH668">
        <v>2.3517376338930549</v>
      </c>
      <c r="FI668">
        <v>0.72837569396759838</v>
      </c>
      <c r="FJ668">
        <v>2.9849198781618331</v>
      </c>
      <c r="FK668">
        <v>2.256544184194234</v>
      </c>
      <c r="FL668">
        <v>1.6236134749137381</v>
      </c>
      <c r="FM668">
        <v>35.0824194294443</v>
      </c>
      <c r="FN668">
        <v>33.42</v>
      </c>
      <c r="FO668">
        <v>39.18</v>
      </c>
      <c r="FP668">
        <v>5.759999999999998</v>
      </c>
      <c r="FQ668">
        <v>34.94</v>
      </c>
      <c r="FR668">
        <v>356.84632379416269</v>
      </c>
      <c r="FS668">
        <v>344.24606</v>
      </c>
      <c r="FT668">
        <v>368.33665000000002</v>
      </c>
      <c r="FU668">
        <v>24.09059000000002</v>
      </c>
      <c r="FV668">
        <v>344.24606</v>
      </c>
      <c r="FW668">
        <v>0.73855327857939557</v>
      </c>
      <c r="FX668">
        <v>0.71630000000000005</v>
      </c>
      <c r="FY668">
        <v>0.76297099999999995</v>
      </c>
      <c r="FZ668">
        <v>4.6670999999999907E-2</v>
      </c>
      <c r="GA668">
        <v>0.76297099999999995</v>
      </c>
      <c r="GB668">
        <v>15</v>
      </c>
      <c r="GC668">
        <v>398</v>
      </c>
    </row>
    <row r="669" spans="1:185" x14ac:dyDescent="0.3">
      <c r="A669" s="36" t="s">
        <v>2765</v>
      </c>
      <c r="B669">
        <v>-2.8570992484651999E-2</v>
      </c>
      <c r="C669">
        <v>1.977101139628711</v>
      </c>
      <c r="D669">
        <v>2.228577674743156</v>
      </c>
      <c r="E669">
        <v>-1.0031274377726791</v>
      </c>
      <c r="F669">
        <v>-0.81314621910048912</v>
      </c>
      <c r="G669">
        <v>1.8162394665192141</v>
      </c>
      <c r="H669">
        <v>-54.086462372973301</v>
      </c>
      <c r="I669">
        <v>8.2510177676700094E-4</v>
      </c>
      <c r="J669">
        <v>7.484787578975427E-2</v>
      </c>
      <c r="K669">
        <v>0.3657071209203514</v>
      </c>
      <c r="L669">
        <v>0.30271937342738509</v>
      </c>
      <c r="M669">
        <v>0.29759391778560479</v>
      </c>
      <c r="N669">
        <v>0.19425134432115479</v>
      </c>
      <c r="O669">
        <v>-0.27407667804409602</v>
      </c>
      <c r="P669">
        <v>-7.9825333722941247E-2</v>
      </c>
      <c r="Q669">
        <v>-0.17695037731552909</v>
      </c>
      <c r="R669">
        <v>8.0680306855184847E-2</v>
      </c>
      <c r="S669">
        <v>1.5470952167880569</v>
      </c>
      <c r="T669">
        <v>-0.74601401742902962</v>
      </c>
      <c r="U669">
        <v>-0.71295081434838536</v>
      </c>
      <c r="V669">
        <v>1.9755859535327831</v>
      </c>
      <c r="W669">
        <v>1.97257213603576</v>
      </c>
      <c r="X669">
        <v>0.18409923416583779</v>
      </c>
      <c r="Y669">
        <v>0.1650516209679472</v>
      </c>
      <c r="Z669">
        <v>8.1700861649599776E-2</v>
      </c>
      <c r="AA669">
        <v>9.0209287326172921E-2</v>
      </c>
      <c r="AB669">
        <v>66.105365455159671</v>
      </c>
      <c r="AC669">
        <v>-0.44464496496313072</v>
      </c>
      <c r="AD669">
        <v>1.961212466205057</v>
      </c>
      <c r="AE669">
        <v>0.62874419912896851</v>
      </c>
      <c r="AF669">
        <v>0.60969658593107789</v>
      </c>
      <c r="AG669">
        <v>0.72910354461271343</v>
      </c>
      <c r="AH669">
        <v>2.4222732560209081E-2</v>
      </c>
      <c r="AI669">
        <v>159.27273512175381</v>
      </c>
      <c r="AJ669">
        <v>38.646467039585843</v>
      </c>
      <c r="AK669">
        <v>115.6545482102519</v>
      </c>
      <c r="AL669">
        <v>323.51717175502989</v>
      </c>
      <c r="AM669">
        <v>164.6608459099817</v>
      </c>
      <c r="AN669">
        <v>273.17157382316742</v>
      </c>
      <c r="AO669">
        <v>124.4252484436018</v>
      </c>
      <c r="AP669">
        <v>230.82714085984699</v>
      </c>
      <c r="AQ669">
        <v>17.609621506538328</v>
      </c>
      <c r="AR669">
        <v>3.8957977282521812</v>
      </c>
      <c r="AS669">
        <v>11.262748999397241</v>
      </c>
      <c r="AT669">
        <v>-10.547610519926719</v>
      </c>
      <c r="AU669">
        <v>-1.771266642827481</v>
      </c>
      <c r="AV669">
        <v>-8.7763438770992348</v>
      </c>
      <c r="AW669">
        <v>3.8056461934726</v>
      </c>
      <c r="AX669">
        <v>2.2524000000000002</v>
      </c>
      <c r="AY669">
        <v>6.5438999999999998</v>
      </c>
      <c r="AZ669">
        <v>4.2914999999999992</v>
      </c>
      <c r="BA669">
        <v>3.2258</v>
      </c>
      <c r="BB669">
        <v>0.95563778922582199</v>
      </c>
      <c r="BC669">
        <v>0.95179999999999998</v>
      </c>
      <c r="BD669">
        <v>0.97829999999999995</v>
      </c>
      <c r="BE669">
        <v>2.6499999999999971E-2</v>
      </c>
      <c r="BF669">
        <v>0.95179999999999998</v>
      </c>
      <c r="BG669">
        <v>14.299548003342011</v>
      </c>
      <c r="BH669">
        <v>9.8438999999999997</v>
      </c>
      <c r="BI669">
        <v>15.085000000000001</v>
      </c>
      <c r="BJ669">
        <v>5.2411000000000012</v>
      </c>
      <c r="BK669">
        <v>15.085000000000001</v>
      </c>
      <c r="BL669">
        <v>14.214373739294301</v>
      </c>
      <c r="BM669">
        <v>8.2620000000000005</v>
      </c>
      <c r="BN669">
        <v>18.442</v>
      </c>
      <c r="BO669">
        <v>10.18</v>
      </c>
      <c r="BP669">
        <v>17.316199999999998</v>
      </c>
      <c r="BQ669">
        <v>9.3376471934042051</v>
      </c>
      <c r="BR669">
        <v>4.3425000000000002</v>
      </c>
      <c r="BS669">
        <v>14.3032</v>
      </c>
      <c r="BT669">
        <v>9.9606999999999992</v>
      </c>
      <c r="BU669">
        <v>13.5761</v>
      </c>
      <c r="BV669">
        <v>1.2790344350270739</v>
      </c>
      <c r="BW669">
        <v>-3.4847000000000001</v>
      </c>
      <c r="BX669">
        <v>2.2995000000000001</v>
      </c>
      <c r="BY669">
        <v>5.7842000000000002</v>
      </c>
      <c r="BZ669">
        <v>-3.3685</v>
      </c>
      <c r="CA669">
        <v>-10.616732793017031</v>
      </c>
      <c r="CB669">
        <v>-11.7536</v>
      </c>
      <c r="CC669">
        <v>-6.6420000000000003</v>
      </c>
      <c r="CD669">
        <v>5.1116000000000001</v>
      </c>
      <c r="CE669">
        <v>-10.207599999999999</v>
      </c>
      <c r="CF669">
        <v>42.344432963320322</v>
      </c>
      <c r="CG669">
        <v>39.1</v>
      </c>
      <c r="CH669">
        <v>54.6</v>
      </c>
      <c r="CI669">
        <v>15.5</v>
      </c>
      <c r="CJ669">
        <v>39.1</v>
      </c>
      <c r="CK669">
        <v>14.45591484089141</v>
      </c>
      <c r="CL669">
        <v>10.7</v>
      </c>
      <c r="CM669">
        <v>24.4</v>
      </c>
      <c r="CN669">
        <v>13.7</v>
      </c>
      <c r="CO669">
        <v>10.7</v>
      </c>
      <c r="CP669">
        <v>25.06299133814408</v>
      </c>
      <c r="CQ669">
        <v>19.2</v>
      </c>
      <c r="CR669">
        <v>27</v>
      </c>
      <c r="CS669">
        <v>7.8000000000000007</v>
      </c>
      <c r="CT669">
        <v>25</v>
      </c>
      <c r="CU669">
        <v>8.9004911836149976</v>
      </c>
      <c r="CV669">
        <v>8.9</v>
      </c>
      <c r="CW669">
        <v>9</v>
      </c>
      <c r="CX669">
        <v>9.9999999999999645E-2</v>
      </c>
      <c r="CY669">
        <v>9</v>
      </c>
      <c r="CZ669">
        <v>99.329296722227369</v>
      </c>
      <c r="DA669">
        <v>70.5</v>
      </c>
      <c r="DB669">
        <v>103</v>
      </c>
      <c r="DC669">
        <v>32.5</v>
      </c>
      <c r="DD669">
        <v>82.9</v>
      </c>
      <c r="DE669">
        <v>5.5203498040945957</v>
      </c>
      <c r="DF669">
        <v>1.7</v>
      </c>
      <c r="DG669">
        <v>14.7</v>
      </c>
      <c r="DH669">
        <v>13</v>
      </c>
      <c r="DI669">
        <v>1.7</v>
      </c>
      <c r="DJ669">
        <v>0.18346201301194939</v>
      </c>
      <c r="DK669">
        <v>0.16716545532278751</v>
      </c>
      <c r="DL669">
        <v>0.2496570644718793</v>
      </c>
      <c r="DM669">
        <v>8.249160914909176E-2</v>
      </c>
      <c r="DN669">
        <v>0.16716545532278751</v>
      </c>
      <c r="DO669">
        <v>2.6464005470121612</v>
      </c>
      <c r="DP669">
        <v>2.2802120000000001</v>
      </c>
      <c r="DQ669">
        <v>2.914914</v>
      </c>
      <c r="DR669">
        <v>0.63470199999999988</v>
      </c>
      <c r="DS669">
        <v>2.4395829999999998</v>
      </c>
      <c r="DT669">
        <v>6.1043646188280603</v>
      </c>
      <c r="DU669">
        <v>4.2637520000000002</v>
      </c>
      <c r="DV669">
        <v>6.5004270000000002</v>
      </c>
      <c r="DW669">
        <v>2.236675</v>
      </c>
      <c r="DX669">
        <v>4.2637520000000002</v>
      </c>
      <c r="DY669">
        <v>2.7272945990642081</v>
      </c>
      <c r="DZ669">
        <v>2.2802120000000001</v>
      </c>
      <c r="EA669">
        <v>2.9448629999999998</v>
      </c>
      <c r="EB669">
        <v>0.66465099999999966</v>
      </c>
      <c r="EC669">
        <v>2.4395829999999998</v>
      </c>
      <c r="ED669">
        <v>7.9592949988442756</v>
      </c>
      <c r="EE669">
        <v>5.9396409999999999</v>
      </c>
      <c r="EF669">
        <v>9.059215</v>
      </c>
      <c r="EG669">
        <v>3.1195740000000001</v>
      </c>
      <c r="EH669">
        <v>6.7237179999999999</v>
      </c>
      <c r="EI669">
        <v>8.8659850913930462</v>
      </c>
      <c r="EJ669">
        <v>7.9623600000000003</v>
      </c>
      <c r="EK669">
        <v>10.898682000000001</v>
      </c>
      <c r="EL669">
        <v>2.936322000000001</v>
      </c>
      <c r="EM669">
        <v>10.898682000000001</v>
      </c>
      <c r="EN669">
        <v>16.490522440274109</v>
      </c>
      <c r="EO669">
        <v>14.008039999999999</v>
      </c>
      <c r="EP669">
        <v>22.569019999999998</v>
      </c>
      <c r="EQ669">
        <v>8.5609799999999989</v>
      </c>
      <c r="ER669">
        <v>16.449750000000002</v>
      </c>
      <c r="ES669">
        <v>7.4957940516032693</v>
      </c>
      <c r="ET669">
        <v>7.2342899999999997</v>
      </c>
      <c r="EU669">
        <v>8.8160100000000003</v>
      </c>
      <c r="EV669">
        <v>1.5817200000000009</v>
      </c>
      <c r="EW669">
        <v>7.2772699999999997</v>
      </c>
      <c r="EX669">
        <v>8.9947283886708416</v>
      </c>
      <c r="EY669">
        <v>6.7708000000000004</v>
      </c>
      <c r="EZ669">
        <v>14.25122</v>
      </c>
      <c r="FA669">
        <v>7.4804199999999996</v>
      </c>
      <c r="FB669">
        <v>9.1724800000000002</v>
      </c>
      <c r="FC669">
        <v>0.43858274018224441</v>
      </c>
      <c r="FD669">
        <v>0.37255851596175171</v>
      </c>
      <c r="FE669">
        <v>0.60024675814111694</v>
      </c>
      <c r="FF669">
        <v>0.22768824217936531</v>
      </c>
      <c r="FG669">
        <v>0.4374983543694782</v>
      </c>
      <c r="FH669">
        <v>1.205192952438795</v>
      </c>
      <c r="FI669">
        <v>0.93555001630455814</v>
      </c>
      <c r="FJ669">
        <v>1.965747878898227</v>
      </c>
      <c r="FK669">
        <v>1.030197862593669</v>
      </c>
      <c r="FL669">
        <v>1.260428704720314</v>
      </c>
      <c r="FM669">
        <v>31.124912097259681</v>
      </c>
      <c r="FN669">
        <v>29.2</v>
      </c>
      <c r="FO669">
        <v>33.04</v>
      </c>
      <c r="FP669">
        <v>3.84</v>
      </c>
      <c r="FQ669">
        <v>30.34</v>
      </c>
      <c r="FR669">
        <v>294.42610071988651</v>
      </c>
      <c r="FS669">
        <v>278.82812999999999</v>
      </c>
      <c r="FT669">
        <v>299.91356999999999</v>
      </c>
      <c r="FU669">
        <v>21.085440000000009</v>
      </c>
      <c r="FV669">
        <v>287.44754</v>
      </c>
      <c r="FW669">
        <v>0.7732701135755996</v>
      </c>
      <c r="FX669">
        <v>0.76044999999999996</v>
      </c>
      <c r="FY669">
        <v>0.81998599999999999</v>
      </c>
      <c r="FZ669">
        <v>5.9536000000000033E-2</v>
      </c>
      <c r="GA669">
        <v>0.79372200000000004</v>
      </c>
      <c r="GB669">
        <v>14</v>
      </c>
      <c r="GC669">
        <v>221</v>
      </c>
    </row>
    <row r="670" spans="1:185" x14ac:dyDescent="0.3">
      <c r="A670" s="36" t="s">
        <v>2768</v>
      </c>
      <c r="B670">
        <v>-9.6140182916216125E-3</v>
      </c>
      <c r="C670">
        <v>2.2132281867745149</v>
      </c>
      <c r="D670">
        <v>2.2457106461024838</v>
      </c>
      <c r="E670">
        <v>-0.98648115496356881</v>
      </c>
      <c r="F670">
        <v>-0.84527407648033648</v>
      </c>
      <c r="G670">
        <v>1.831757811024493</v>
      </c>
      <c r="H670">
        <v>-54.058055021046897</v>
      </c>
      <c r="I670">
        <v>7.1243791145242385E-4</v>
      </c>
      <c r="J670">
        <v>4.5818251958882972E-3</v>
      </c>
      <c r="K670">
        <v>0.37281219254458098</v>
      </c>
      <c r="L670">
        <v>0.34102650339684393</v>
      </c>
      <c r="M670">
        <v>0.33708593667798048</v>
      </c>
      <c r="N670">
        <v>0.14961434390699829</v>
      </c>
      <c r="O670">
        <v>-0.24071128479313431</v>
      </c>
      <c r="P670">
        <v>-9.1096940886136055E-2</v>
      </c>
      <c r="Q670">
        <v>-0.16590487113517879</v>
      </c>
      <c r="R670">
        <v>9.2108809924600063E-2</v>
      </c>
      <c r="S670">
        <v>1.544191412840038</v>
      </c>
      <c r="T670">
        <v>-0.76789842512151618</v>
      </c>
      <c r="U670">
        <v>-0.70189642256543694</v>
      </c>
      <c r="V670">
        <v>1.9727418363605489</v>
      </c>
      <c r="W670">
        <v>1.969820007664983</v>
      </c>
      <c r="X670">
        <v>0.1546230191439221</v>
      </c>
      <c r="Y670">
        <v>0.1045193272460636</v>
      </c>
      <c r="Z670">
        <v>8.4017941391641496E-2</v>
      </c>
      <c r="AA670">
        <v>0.10211822501234361</v>
      </c>
      <c r="AB670">
        <v>66.617883845913312</v>
      </c>
      <c r="AC670">
        <v>-0.47713602131552529</v>
      </c>
      <c r="AD670">
        <v>1.963077752472008</v>
      </c>
      <c r="AE670">
        <v>0.63175904045944753</v>
      </c>
      <c r="AF670">
        <v>0.58165534856158907</v>
      </c>
      <c r="AG670">
        <v>0.69170003396395463</v>
      </c>
      <c r="AH670">
        <v>2.4629437552304592E-2</v>
      </c>
      <c r="AI670">
        <v>138.48995050541839</v>
      </c>
      <c r="AJ670">
        <v>26.852984131601769</v>
      </c>
      <c r="AK670">
        <v>90.716248564633034</v>
      </c>
      <c r="AL670">
        <v>297.90068356911303</v>
      </c>
      <c r="AM670">
        <v>203.16614592380569</v>
      </c>
      <c r="AN670">
        <v>307.92484401402118</v>
      </c>
      <c r="AO670">
        <v>135.53252023156799</v>
      </c>
      <c r="AP670">
        <v>258.81782817753111</v>
      </c>
      <c r="AQ670">
        <v>18.969168637818161</v>
      </c>
      <c r="AR670">
        <v>4.5566615840630753</v>
      </c>
      <c r="AS670">
        <v>11.91179932164661</v>
      </c>
      <c r="AT670">
        <v>-15.57358641817383</v>
      </c>
      <c r="AU670">
        <v>-3.8396982133588948</v>
      </c>
      <c r="AV670">
        <v>-11.73388820481493</v>
      </c>
      <c r="AW670">
        <v>4.0717233011903318</v>
      </c>
      <c r="AX670">
        <v>1.7450000000000001</v>
      </c>
      <c r="AY670">
        <v>7.5972999999999997</v>
      </c>
      <c r="AZ670">
        <v>5.8522999999999996</v>
      </c>
      <c r="BA670">
        <v>7.5972999999999997</v>
      </c>
      <c r="BB670">
        <v>0.9561006918960715</v>
      </c>
      <c r="BC670">
        <v>0.94310000000000005</v>
      </c>
      <c r="BD670">
        <v>0.98</v>
      </c>
      <c r="BE670">
        <v>3.6899999999999933E-2</v>
      </c>
      <c r="BF670">
        <v>0.95899999999999996</v>
      </c>
      <c r="BG670">
        <v>14.18037165647463</v>
      </c>
      <c r="BH670">
        <v>9.3932000000000002</v>
      </c>
      <c r="BI670">
        <v>16.143999999999998</v>
      </c>
      <c r="BJ670">
        <v>6.7507999999999981</v>
      </c>
      <c r="BK670">
        <v>13.8687</v>
      </c>
      <c r="BL670">
        <v>20.699634209060839</v>
      </c>
      <c r="BM670">
        <v>11.2714</v>
      </c>
      <c r="BN670">
        <v>23.892099999999999</v>
      </c>
      <c r="BO670">
        <v>12.620699999999999</v>
      </c>
      <c r="BP670">
        <v>11.5374</v>
      </c>
      <c r="BQ670">
        <v>12.939714943881629</v>
      </c>
      <c r="BR670">
        <v>6.7633000000000001</v>
      </c>
      <c r="BS670">
        <v>15.257999999999999</v>
      </c>
      <c r="BT670">
        <v>8.4946999999999981</v>
      </c>
      <c r="BU670">
        <v>7.7403000000000004</v>
      </c>
      <c r="BV670">
        <v>2.913824176531242</v>
      </c>
      <c r="BW670">
        <v>0.77969999999999995</v>
      </c>
      <c r="BX670">
        <v>5.4325999999999999</v>
      </c>
      <c r="BY670">
        <v>4.6528999999999998</v>
      </c>
      <c r="BZ670">
        <v>0.77969999999999995</v>
      </c>
      <c r="CA670">
        <v>-15.853575240040991</v>
      </c>
      <c r="CB670">
        <v>-18.1557</v>
      </c>
      <c r="CC670">
        <v>-8.52</v>
      </c>
      <c r="CD670">
        <v>9.6356999999999999</v>
      </c>
      <c r="CE670">
        <v>-8.52</v>
      </c>
      <c r="CF670">
        <v>49.107015836490064</v>
      </c>
      <c r="CG670">
        <v>40</v>
      </c>
      <c r="CH670">
        <v>53.4</v>
      </c>
      <c r="CI670">
        <v>13.4</v>
      </c>
      <c r="CJ670">
        <v>40</v>
      </c>
      <c r="CK670">
        <v>19.709402388554981</v>
      </c>
      <c r="CL670">
        <v>11.6</v>
      </c>
      <c r="CM670">
        <v>25.3</v>
      </c>
      <c r="CN670">
        <v>13.7</v>
      </c>
      <c r="CO670">
        <v>11.6</v>
      </c>
      <c r="CP670">
        <v>37.499383989389209</v>
      </c>
      <c r="CQ670">
        <v>23.6</v>
      </c>
      <c r="CR670">
        <v>53.3</v>
      </c>
      <c r="CS670">
        <v>29.7</v>
      </c>
      <c r="CT670">
        <v>53.3</v>
      </c>
      <c r="CU670">
        <v>9.0202764956091865</v>
      </c>
      <c r="CV670">
        <v>8.9</v>
      </c>
      <c r="CW670">
        <v>10.199999999999999</v>
      </c>
      <c r="CX670">
        <v>1.2999999999999989</v>
      </c>
      <c r="CY670">
        <v>8.9</v>
      </c>
      <c r="CZ670">
        <v>95.45242695822779</v>
      </c>
      <c r="DA670">
        <v>38.5</v>
      </c>
      <c r="DB670">
        <v>128.9</v>
      </c>
      <c r="DC670">
        <v>90.4</v>
      </c>
      <c r="DD670">
        <v>38.5</v>
      </c>
      <c r="DE670">
        <v>10.244140095807531</v>
      </c>
      <c r="DF670">
        <v>2.6</v>
      </c>
      <c r="DG670">
        <v>16.399999999999999</v>
      </c>
      <c r="DH670">
        <v>13.8</v>
      </c>
      <c r="DI670">
        <v>2.6</v>
      </c>
      <c r="DJ670">
        <v>0.18974778890188071</v>
      </c>
      <c r="DK670">
        <v>0.15003750937734431</v>
      </c>
      <c r="DL670">
        <v>0.210236220472441</v>
      </c>
      <c r="DM670">
        <v>6.0198711095096641E-2</v>
      </c>
      <c r="DN670">
        <v>0.15003750937734431</v>
      </c>
      <c r="DO670">
        <v>3.2660616307007779</v>
      </c>
      <c r="DP670">
        <v>2.2851110000000001</v>
      </c>
      <c r="DQ670">
        <v>3.4504860000000002</v>
      </c>
      <c r="DR670">
        <v>1.165375</v>
      </c>
      <c r="DS670">
        <v>3.3268409999999999</v>
      </c>
      <c r="DT670">
        <v>6.9183435385364964</v>
      </c>
      <c r="DU670">
        <v>4.8220029999999996</v>
      </c>
      <c r="DV670">
        <v>7.3525369999999999</v>
      </c>
      <c r="DW670">
        <v>2.5305339999999998</v>
      </c>
      <c r="DX670">
        <v>4.8220029999999996</v>
      </c>
      <c r="DY670">
        <v>3.267288895163063</v>
      </c>
      <c r="DZ670">
        <v>2.2851110000000001</v>
      </c>
      <c r="EA670">
        <v>3.5144489999999999</v>
      </c>
      <c r="EB670">
        <v>1.229338</v>
      </c>
      <c r="EC670">
        <v>3.5144489999999999</v>
      </c>
      <c r="ED670">
        <v>7.6418448440042228</v>
      </c>
      <c r="EE670">
        <v>5.8830090000000004</v>
      </c>
      <c r="EF670">
        <v>8.2239620000000002</v>
      </c>
      <c r="EG670">
        <v>2.3409529999999998</v>
      </c>
      <c r="EH670">
        <v>5.8830090000000004</v>
      </c>
      <c r="EI670">
        <v>8.7646226366058215</v>
      </c>
      <c r="EJ670">
        <v>7.4373139999999998</v>
      </c>
      <c r="EK670">
        <v>10.311318</v>
      </c>
      <c r="EL670">
        <v>2.8740039999999998</v>
      </c>
      <c r="EM670">
        <v>10.23381</v>
      </c>
      <c r="EN670">
        <v>25.890811170054331</v>
      </c>
      <c r="EO670">
        <v>17.355730000000001</v>
      </c>
      <c r="EP670">
        <v>32.283259999999999</v>
      </c>
      <c r="EQ670">
        <v>14.927530000000001</v>
      </c>
      <c r="ER670">
        <v>18.10708</v>
      </c>
      <c r="ES670">
        <v>6.9120474560943546</v>
      </c>
      <c r="ET670">
        <v>6.2707100000000002</v>
      </c>
      <c r="EU670">
        <v>8.8288700000000002</v>
      </c>
      <c r="EV670">
        <v>2.55816</v>
      </c>
      <c r="EW670">
        <v>7.2325799999999996</v>
      </c>
      <c r="EX670">
        <v>18.978763713959989</v>
      </c>
      <c r="EY670">
        <v>8.5268599999999992</v>
      </c>
      <c r="EZ670">
        <v>25.667560000000002</v>
      </c>
      <c r="FA670">
        <v>17.140699999999999</v>
      </c>
      <c r="FB670">
        <v>10.874499999999999</v>
      </c>
      <c r="FC670">
        <v>0.59227827765781615</v>
      </c>
      <c r="FD670">
        <v>0.39702973400012309</v>
      </c>
      <c r="FE670">
        <v>0.73851195717246199</v>
      </c>
      <c r="FF670">
        <v>0.34148222317233878</v>
      </c>
      <c r="FG670">
        <v>0.41421761896036352</v>
      </c>
      <c r="FH670">
        <v>2.77579230666435</v>
      </c>
      <c r="FI670">
        <v>0.9657929044147211</v>
      </c>
      <c r="FJ670">
        <v>3.8797950330274951</v>
      </c>
      <c r="FK670">
        <v>2.9140021286127742</v>
      </c>
      <c r="FL670">
        <v>1.503543687038374</v>
      </c>
      <c r="FM670">
        <v>34.551723811112673</v>
      </c>
      <c r="FN670">
        <v>33.44</v>
      </c>
      <c r="FO670">
        <v>38.200000000000003</v>
      </c>
      <c r="FP670">
        <v>4.7600000000000051</v>
      </c>
      <c r="FQ670">
        <v>35.450000000000003</v>
      </c>
      <c r="FR670">
        <v>307.47837454613978</v>
      </c>
      <c r="FS670">
        <v>294.29881</v>
      </c>
      <c r="FT670">
        <v>315.41289999999998</v>
      </c>
      <c r="FU670">
        <v>21.11408999999998</v>
      </c>
      <c r="FV670">
        <v>294.29881</v>
      </c>
      <c r="FW670">
        <v>0.77326963481536926</v>
      </c>
      <c r="FX670">
        <v>0.75605</v>
      </c>
      <c r="FY670">
        <v>0.80860699999999996</v>
      </c>
      <c r="FZ670">
        <v>5.2556999999999958E-2</v>
      </c>
      <c r="GA670">
        <v>0.80860699999999996</v>
      </c>
      <c r="GB670">
        <v>10</v>
      </c>
      <c r="GC670">
        <v>20</v>
      </c>
    </row>
    <row r="671" spans="1:185" x14ac:dyDescent="0.3">
      <c r="A671" s="36" t="s">
        <v>2771</v>
      </c>
      <c r="B671">
        <v>-2.6223355927715328E-2</v>
      </c>
      <c r="C671">
        <v>1.969719784473922</v>
      </c>
      <c r="D671">
        <v>2.2269304107242052</v>
      </c>
      <c r="E671">
        <v>-1.004670807747162</v>
      </c>
      <c r="F671">
        <v>-0.81008263605715514</v>
      </c>
      <c r="G671">
        <v>1.8147989226417911</v>
      </c>
      <c r="H671">
        <v>-54.084568690476331</v>
      </c>
      <c r="I671">
        <v>1.135306521352266E-3</v>
      </c>
      <c r="J671">
        <v>1.4553337517641979E-2</v>
      </c>
      <c r="K671">
        <v>0.36571737310731212</v>
      </c>
      <c r="L671">
        <v>0.30453372470067691</v>
      </c>
      <c r="M671">
        <v>0.30053937794961871</v>
      </c>
      <c r="N671">
        <v>0.189508676812083</v>
      </c>
      <c r="O671">
        <v>-0.27248526684523861</v>
      </c>
      <c r="P671">
        <v>-8.2976590033155634E-2</v>
      </c>
      <c r="Q671">
        <v>-0.17773276744450331</v>
      </c>
      <c r="R671">
        <v>8.3358697874421142E-2</v>
      </c>
      <c r="S671">
        <v>1.546974377274634</v>
      </c>
      <c r="T671">
        <v>-0.74876598912593539</v>
      </c>
      <c r="U671">
        <v>-0.71735507822586864</v>
      </c>
      <c r="V671">
        <v>1.9753919584022079</v>
      </c>
      <c r="W671">
        <v>1.9724458996464711</v>
      </c>
      <c r="X671">
        <v>0.18226609105030689</v>
      </c>
      <c r="Y671">
        <v>0.16385527496158339</v>
      </c>
      <c r="Z671">
        <v>8.1750388267901875E-2</v>
      </c>
      <c r="AA671">
        <v>9.0261662036877771E-2</v>
      </c>
      <c r="AB671">
        <v>65.979315427118948</v>
      </c>
      <c r="AC671">
        <v>-0.4465856793297685</v>
      </c>
      <c r="AD671">
        <v>1.960940164113157</v>
      </c>
      <c r="AE671">
        <v>0.62885177038007545</v>
      </c>
      <c r="AF671">
        <v>0.61044095429135181</v>
      </c>
      <c r="AG671">
        <v>0.73185788286141451</v>
      </c>
      <c r="AH671">
        <v>2.4219056747795151E-2</v>
      </c>
      <c r="AI671">
        <v>156.7789717940191</v>
      </c>
      <c r="AJ671">
        <v>41.551443985007531</v>
      </c>
      <c r="AK671">
        <v>109.3583407484528</v>
      </c>
      <c r="AL671">
        <v>319.42703297096438</v>
      </c>
      <c r="AM671">
        <v>190.59823757603931</v>
      </c>
      <c r="AN671">
        <v>307.99310340068052</v>
      </c>
      <c r="AO671">
        <v>156.78643760911601</v>
      </c>
      <c r="AP671">
        <v>261.99184800795439</v>
      </c>
      <c r="AQ671">
        <v>17.995095321743719</v>
      </c>
      <c r="AR671">
        <v>3.8287422975948329</v>
      </c>
      <c r="AS671">
        <v>10.36724558273354</v>
      </c>
      <c r="AT671">
        <v>-11.80147004057798</v>
      </c>
      <c r="AU671">
        <v>-1.9046872114458371</v>
      </c>
      <c r="AV671">
        <v>-9.8967828291321371</v>
      </c>
      <c r="AW671">
        <v>2.6217163601195841</v>
      </c>
      <c r="AX671">
        <v>1.5046999999999999</v>
      </c>
      <c r="AY671">
        <v>6.4150999999999998</v>
      </c>
      <c r="AZ671">
        <v>4.9104000000000001</v>
      </c>
      <c r="BA671">
        <v>5.1641000000000004</v>
      </c>
      <c r="BB671">
        <v>0.95579489987229127</v>
      </c>
      <c r="BC671">
        <v>0.94320000000000004</v>
      </c>
      <c r="BD671">
        <v>0.98099999999999998</v>
      </c>
      <c r="BE671">
        <v>3.7799999999999938E-2</v>
      </c>
      <c r="BF671">
        <v>0.95779999999999998</v>
      </c>
      <c r="BG671">
        <v>14.277881040248751</v>
      </c>
      <c r="BH671">
        <v>9.2708999999999993</v>
      </c>
      <c r="BI671">
        <v>16.211099999999998</v>
      </c>
      <c r="BJ671">
        <v>6.940199999999999</v>
      </c>
      <c r="BK671">
        <v>13.949400000000001</v>
      </c>
      <c r="BL671">
        <v>16.390112825621891</v>
      </c>
      <c r="BM671">
        <v>11.3948</v>
      </c>
      <c r="BN671">
        <v>30.657599999999999</v>
      </c>
      <c r="BO671">
        <v>19.262799999999999</v>
      </c>
      <c r="BP671">
        <v>20.737500000000001</v>
      </c>
      <c r="BQ671">
        <v>11.05194525772397</v>
      </c>
      <c r="BR671">
        <v>7.9459999999999997</v>
      </c>
      <c r="BS671">
        <v>23.071899999999999</v>
      </c>
      <c r="BT671">
        <v>15.1259</v>
      </c>
      <c r="BU671">
        <v>16.6159</v>
      </c>
      <c r="BV671">
        <v>0.60448836646957349</v>
      </c>
      <c r="BW671">
        <v>-5.4877000000000002</v>
      </c>
      <c r="BX671">
        <v>5.3994999999999997</v>
      </c>
      <c r="BY671">
        <v>10.8872</v>
      </c>
      <c r="BZ671">
        <v>-5.4877000000000002</v>
      </c>
      <c r="CA671">
        <v>-11.65644534967144</v>
      </c>
      <c r="CB671">
        <v>-19.944900000000001</v>
      </c>
      <c r="CC671">
        <v>-7.7339000000000002</v>
      </c>
      <c r="CD671">
        <v>12.211</v>
      </c>
      <c r="CE671">
        <v>-11.1282</v>
      </c>
      <c r="CF671">
        <v>46.001255392726137</v>
      </c>
      <c r="CG671">
        <v>40.299999999999997</v>
      </c>
      <c r="CH671">
        <v>52.4</v>
      </c>
      <c r="CI671">
        <v>12.1</v>
      </c>
      <c r="CJ671">
        <v>40.299999999999997</v>
      </c>
      <c r="CK671">
        <v>17.351086425890539</v>
      </c>
      <c r="CL671">
        <v>11.7</v>
      </c>
      <c r="CM671">
        <v>24.5</v>
      </c>
      <c r="CN671">
        <v>12.8</v>
      </c>
      <c r="CO671">
        <v>11.8</v>
      </c>
      <c r="CP671">
        <v>28.9867653737066</v>
      </c>
      <c r="CQ671">
        <v>17.7</v>
      </c>
      <c r="CR671">
        <v>38.4</v>
      </c>
      <c r="CS671">
        <v>20.7</v>
      </c>
      <c r="CT671">
        <v>26.5</v>
      </c>
      <c r="CU671">
        <v>8.9002232281432647</v>
      </c>
      <c r="CV671">
        <v>8.9</v>
      </c>
      <c r="CW671">
        <v>9</v>
      </c>
      <c r="CX671">
        <v>9.9999999999999645E-2</v>
      </c>
      <c r="CY671">
        <v>8.9</v>
      </c>
      <c r="CZ671">
        <v>127.79899930267101</v>
      </c>
      <c r="DA671">
        <v>98</v>
      </c>
      <c r="DB671">
        <v>137.19999999999999</v>
      </c>
      <c r="DC671">
        <v>39.199999999999989</v>
      </c>
      <c r="DD671">
        <v>98</v>
      </c>
      <c r="DE671">
        <v>8.2171591536601625</v>
      </c>
      <c r="DF671">
        <v>2.7</v>
      </c>
      <c r="DG671">
        <v>15.5</v>
      </c>
      <c r="DH671">
        <v>12.8</v>
      </c>
      <c r="DI671">
        <v>2.8</v>
      </c>
      <c r="DJ671">
        <v>0.17582178440735199</v>
      </c>
      <c r="DK671">
        <v>0.15071054599850409</v>
      </c>
      <c r="DL671">
        <v>0.20508806262230919</v>
      </c>
      <c r="DM671">
        <v>5.4377516623805112E-2</v>
      </c>
      <c r="DN671">
        <v>0.15071054599850409</v>
      </c>
      <c r="DO671">
        <v>2.829612920763128</v>
      </c>
      <c r="DP671">
        <v>2.3024550000000001</v>
      </c>
      <c r="DQ671">
        <v>3.130468</v>
      </c>
      <c r="DR671">
        <v>0.82801299999999989</v>
      </c>
      <c r="DS671">
        <v>2.4002789999999998</v>
      </c>
      <c r="DT671">
        <v>6.7450372544465473</v>
      </c>
      <c r="DU671">
        <v>5.001207</v>
      </c>
      <c r="DV671">
        <v>7.4436989999999996</v>
      </c>
      <c r="DW671">
        <v>2.4424920000000001</v>
      </c>
      <c r="DX671">
        <v>5.9188229999999997</v>
      </c>
      <c r="DY671">
        <v>2.870809602905656</v>
      </c>
      <c r="DZ671">
        <v>2.3024550000000001</v>
      </c>
      <c r="EA671">
        <v>3.1905359999999998</v>
      </c>
      <c r="EB671">
        <v>0.88808099999999968</v>
      </c>
      <c r="EC671">
        <v>2.5457719999999999</v>
      </c>
      <c r="ED671">
        <v>9.931223619416345</v>
      </c>
      <c r="EE671">
        <v>6.8152869999999997</v>
      </c>
      <c r="EF671">
        <v>10.774365</v>
      </c>
      <c r="EG671">
        <v>3.9590779999999999</v>
      </c>
      <c r="EH671">
        <v>6.8152869999999997</v>
      </c>
      <c r="EI671">
        <v>9.006924410037799</v>
      </c>
      <c r="EJ671">
        <v>7.7542020000000003</v>
      </c>
      <c r="EK671">
        <v>11.623085</v>
      </c>
      <c r="EL671">
        <v>3.868882999999999</v>
      </c>
      <c r="EM671">
        <v>11.623085</v>
      </c>
      <c r="EN671">
        <v>18.703388763360849</v>
      </c>
      <c r="EO671">
        <v>14.874309999999999</v>
      </c>
      <c r="EP671">
        <v>26.066610000000001</v>
      </c>
      <c r="EQ671">
        <v>11.192299999999999</v>
      </c>
      <c r="ER671">
        <v>16.31954</v>
      </c>
      <c r="ES671">
        <v>7.9647475500671376</v>
      </c>
      <c r="ET671">
        <v>7.2156799999999999</v>
      </c>
      <c r="EU671">
        <v>9.2452199999999998</v>
      </c>
      <c r="EV671">
        <v>2.0295399999999999</v>
      </c>
      <c r="EW671">
        <v>7.2156799999999999</v>
      </c>
      <c r="EX671">
        <v>10.738641213293709</v>
      </c>
      <c r="EY671">
        <v>6.2834500000000002</v>
      </c>
      <c r="EZ671">
        <v>18.18815</v>
      </c>
      <c r="FA671">
        <v>11.9047</v>
      </c>
      <c r="FB671">
        <v>9.1038599999999992</v>
      </c>
      <c r="FC671">
        <v>0.44053820631119972</v>
      </c>
      <c r="FD671">
        <v>0.35034837431990978</v>
      </c>
      <c r="FE671">
        <v>0.61397096319298883</v>
      </c>
      <c r="FF671">
        <v>0.26362258887307899</v>
      </c>
      <c r="FG671">
        <v>0.38438921258523873</v>
      </c>
      <c r="FH671">
        <v>1.3572351748136791</v>
      </c>
      <c r="FI671">
        <v>0.71953860300643224</v>
      </c>
      <c r="FJ671">
        <v>2.502462816967296</v>
      </c>
      <c r="FK671">
        <v>1.782924213960863</v>
      </c>
      <c r="FL671">
        <v>1.261677347110737</v>
      </c>
      <c r="FM671">
        <v>30.559719982915219</v>
      </c>
      <c r="FN671">
        <v>30</v>
      </c>
      <c r="FO671">
        <v>34.909999999999997</v>
      </c>
      <c r="FP671">
        <v>4.9099999999999966</v>
      </c>
      <c r="FQ671">
        <v>30.12</v>
      </c>
      <c r="FR671">
        <v>324.7383114704723</v>
      </c>
      <c r="FS671">
        <v>311.93045999999998</v>
      </c>
      <c r="FT671">
        <v>332.40789999999998</v>
      </c>
      <c r="FU671">
        <v>20.477440000000001</v>
      </c>
      <c r="FV671">
        <v>311.93045999999998</v>
      </c>
      <c r="FW671">
        <v>0.7583129518815297</v>
      </c>
      <c r="FX671">
        <v>0.74295699999999998</v>
      </c>
      <c r="FY671">
        <v>0.78863700000000003</v>
      </c>
      <c r="FZ671">
        <v>4.5680000000000047E-2</v>
      </c>
      <c r="GA671">
        <v>0.78863700000000003</v>
      </c>
      <c r="GB671">
        <v>16</v>
      </c>
      <c r="GC671">
        <v>100</v>
      </c>
    </row>
    <row r="672" spans="1:185" x14ac:dyDescent="0.3">
      <c r="A672" s="36" t="s">
        <v>2774</v>
      </c>
      <c r="B672">
        <v>-2.801738473603314E-2</v>
      </c>
      <c r="C672">
        <v>1.9212192135319419</v>
      </c>
      <c r="D672">
        <v>2.063997361489982</v>
      </c>
      <c r="E672">
        <v>-0.98808931579656756</v>
      </c>
      <c r="F672">
        <v>-0.68819551140234747</v>
      </c>
      <c r="G672">
        <v>1.676252975646318</v>
      </c>
      <c r="H672">
        <v>-54.088752493279472</v>
      </c>
      <c r="I672">
        <v>5.6470852061321658E-2</v>
      </c>
      <c r="J672">
        <v>3.6237048357933441E-2</v>
      </c>
      <c r="K672">
        <v>0.38854006638123689</v>
      </c>
      <c r="L672">
        <v>0.29389491201535511</v>
      </c>
      <c r="M672">
        <v>0.30164376901104351</v>
      </c>
      <c r="N672">
        <v>0.22632001089906101</v>
      </c>
      <c r="O672">
        <v>-0.25106241504311178</v>
      </c>
      <c r="P672">
        <v>-2.4742404144050881E-2</v>
      </c>
      <c r="Q672">
        <v>-0.1379007653820376</v>
      </c>
      <c r="R672">
        <v>4.2023495646766232E-2</v>
      </c>
      <c r="S672">
        <v>1.5337461135872481</v>
      </c>
      <c r="T672">
        <v>-0.75029678330088379</v>
      </c>
      <c r="U672">
        <v>-0.70160438522119606</v>
      </c>
      <c r="V672">
        <v>1.9725800573622121</v>
      </c>
      <c r="W672">
        <v>1.960319798542965</v>
      </c>
      <c r="X672">
        <v>0.19804192055810679</v>
      </c>
      <c r="Y672">
        <v>0.16599222829036661</v>
      </c>
      <c r="Z672">
        <v>8.0636299866833641E-2</v>
      </c>
      <c r="AA672">
        <v>9.7257027251726524E-2</v>
      </c>
      <c r="AB672">
        <v>65.93436149413067</v>
      </c>
      <c r="AC672">
        <v>-0.44368688203603301</v>
      </c>
      <c r="AD672">
        <v>1.969046174534635</v>
      </c>
      <c r="AE672">
        <v>0.64172880259414</v>
      </c>
      <c r="AF672">
        <v>0.55880372700522696</v>
      </c>
      <c r="AG672">
        <v>0.73086864228237003</v>
      </c>
      <c r="AH672">
        <v>2.542908020333794E-2</v>
      </c>
      <c r="AI672">
        <v>114.5624708114085</v>
      </c>
      <c r="AJ672">
        <v>13.699368482370961</v>
      </c>
      <c r="AK672">
        <v>46.872450225925483</v>
      </c>
      <c r="AL672">
        <v>283.11562406389578</v>
      </c>
      <c r="AM672">
        <v>166.14385258032971</v>
      </c>
      <c r="AN672">
        <v>258.9670853269277</v>
      </c>
      <c r="AO672">
        <v>126.86719213471051</v>
      </c>
      <c r="AP672">
        <v>207.32294221720949</v>
      </c>
      <c r="AQ672">
        <v>18.444059130302008</v>
      </c>
      <c r="AR672">
        <v>4.4391303146686436</v>
      </c>
      <c r="AS672">
        <v>10.928342648205851</v>
      </c>
      <c r="AT672">
        <v>-9.50672660438196</v>
      </c>
      <c r="AU672">
        <v>-4.0803869407431366</v>
      </c>
      <c r="AV672">
        <v>-5.4263396636388226</v>
      </c>
      <c r="AW672">
        <v>2.0232359359750438</v>
      </c>
      <c r="AX672">
        <v>1.3897999999999999</v>
      </c>
      <c r="AY672">
        <v>3.5388999999999999</v>
      </c>
      <c r="AZ672">
        <v>2.1490999999999998</v>
      </c>
      <c r="BA672">
        <v>3.5388999999999999</v>
      </c>
      <c r="BB672">
        <v>0.95794679424490781</v>
      </c>
      <c r="BC672">
        <v>0.92959999999999998</v>
      </c>
      <c r="BD672">
        <v>0.97499999999999998</v>
      </c>
      <c r="BE672">
        <v>4.5400000000000003E-2</v>
      </c>
      <c r="BF672">
        <v>0.92959999999999998</v>
      </c>
      <c r="BG672">
        <v>13.68483070094373</v>
      </c>
      <c r="BH672">
        <v>10.740399999999999</v>
      </c>
      <c r="BI672">
        <v>18.322700000000001</v>
      </c>
      <c r="BJ672">
        <v>7.5823000000000018</v>
      </c>
      <c r="BK672">
        <v>18.322700000000001</v>
      </c>
      <c r="BL672">
        <v>8.3940740226328909</v>
      </c>
      <c r="BM672">
        <v>5.2919</v>
      </c>
      <c r="BN672">
        <v>10.999599999999999</v>
      </c>
      <c r="BO672">
        <v>5.7076999999999991</v>
      </c>
      <c r="BP672">
        <v>8.0153999999999996</v>
      </c>
      <c r="BQ672">
        <v>5.4543087453086718</v>
      </c>
      <c r="BR672">
        <v>4.2245999999999997</v>
      </c>
      <c r="BS672">
        <v>8.7309999999999999</v>
      </c>
      <c r="BT672">
        <v>4.5064000000000002</v>
      </c>
      <c r="BU672">
        <v>6.4935</v>
      </c>
      <c r="BV672">
        <v>0.34941623365326852</v>
      </c>
      <c r="BW672">
        <v>-3.9702999999999999</v>
      </c>
      <c r="BX672">
        <v>3.0337999999999998</v>
      </c>
      <c r="BY672">
        <v>7.0040999999999993</v>
      </c>
      <c r="BZ672">
        <v>-2.5398000000000001</v>
      </c>
      <c r="CA672">
        <v>-5.8037243998672023</v>
      </c>
      <c r="CB672">
        <v>-8.0669000000000004</v>
      </c>
      <c r="CC672">
        <v>-2.8976999999999999</v>
      </c>
      <c r="CD672">
        <v>5.1692</v>
      </c>
      <c r="CE672">
        <v>-3.9537</v>
      </c>
      <c r="CF672">
        <v>51.644143109718293</v>
      </c>
      <c r="CG672">
        <v>43.1</v>
      </c>
      <c r="CH672">
        <v>63.9</v>
      </c>
      <c r="CI672">
        <v>20.8</v>
      </c>
      <c r="CJ672">
        <v>43.1</v>
      </c>
      <c r="CK672">
        <v>18.609032325919561</v>
      </c>
      <c r="CL672">
        <v>13.7</v>
      </c>
      <c r="CM672">
        <v>23.7</v>
      </c>
      <c r="CN672">
        <v>10</v>
      </c>
      <c r="CO672">
        <v>14.4</v>
      </c>
      <c r="CP672">
        <v>26.897252417548561</v>
      </c>
      <c r="CQ672">
        <v>20.6</v>
      </c>
      <c r="CR672">
        <v>35.700000000000003</v>
      </c>
      <c r="CS672">
        <v>15.1</v>
      </c>
      <c r="CT672">
        <v>29.4</v>
      </c>
      <c r="CU672">
        <v>9.1882590302183544</v>
      </c>
      <c r="CV672">
        <v>9</v>
      </c>
      <c r="CW672">
        <v>11.2</v>
      </c>
      <c r="CX672">
        <v>2.1999999999999988</v>
      </c>
      <c r="CY672">
        <v>9.1999999999999993</v>
      </c>
      <c r="CZ672">
        <v>89.250162596282848</v>
      </c>
      <c r="DA672">
        <v>51.9</v>
      </c>
      <c r="DB672">
        <v>110.7</v>
      </c>
      <c r="DC672">
        <v>58.8</v>
      </c>
      <c r="DD672">
        <v>51.9</v>
      </c>
      <c r="DE672">
        <v>9.0068568659110984</v>
      </c>
      <c r="DF672">
        <v>2.5</v>
      </c>
      <c r="DG672">
        <v>13.6</v>
      </c>
      <c r="DH672">
        <v>11.1</v>
      </c>
      <c r="DI672">
        <v>5.2</v>
      </c>
      <c r="DJ672">
        <v>0.24939554152758259</v>
      </c>
      <c r="DK672">
        <v>0.19990723562152141</v>
      </c>
      <c r="DL672">
        <v>0.32802874743326488</v>
      </c>
      <c r="DM672">
        <v>0.12812151181174361</v>
      </c>
      <c r="DN672">
        <v>0.19990723562152141</v>
      </c>
      <c r="DO672">
        <v>2.9239267137728882</v>
      </c>
      <c r="DP672">
        <v>2.483336</v>
      </c>
      <c r="DQ672">
        <v>3.8942429999999999</v>
      </c>
      <c r="DR672">
        <v>1.4109069999999999</v>
      </c>
      <c r="DS672">
        <v>3.327839</v>
      </c>
      <c r="DT672">
        <v>6.5824261473980741</v>
      </c>
      <c r="DU672">
        <v>5.7188860000000004</v>
      </c>
      <c r="DV672">
        <v>6.9790340000000004</v>
      </c>
      <c r="DW672">
        <v>1.260148</v>
      </c>
      <c r="DX672">
        <v>5.7188860000000004</v>
      </c>
      <c r="DY672">
        <v>2.9447718025454841</v>
      </c>
      <c r="DZ672">
        <v>2.483336</v>
      </c>
      <c r="EA672">
        <v>3.8942429999999999</v>
      </c>
      <c r="EB672">
        <v>1.4109069999999999</v>
      </c>
      <c r="EC672">
        <v>3.327839</v>
      </c>
      <c r="ED672">
        <v>7.3406271348759624</v>
      </c>
      <c r="EE672">
        <v>5.7188860000000004</v>
      </c>
      <c r="EF672">
        <v>7.394755</v>
      </c>
      <c r="EG672">
        <v>1.6758690000000001</v>
      </c>
      <c r="EH672">
        <v>5.7188860000000004</v>
      </c>
      <c r="EI672">
        <v>7.5789937309673361</v>
      </c>
      <c r="EJ672">
        <v>5.7357690000000003</v>
      </c>
      <c r="EK672">
        <v>9.4664979999999996</v>
      </c>
      <c r="EL672">
        <v>3.7307289999999989</v>
      </c>
      <c r="EM672">
        <v>9.4664979999999996</v>
      </c>
      <c r="EN672">
        <v>21.506695268964769</v>
      </c>
      <c r="EO672">
        <v>17.109500000000001</v>
      </c>
      <c r="EP672">
        <v>28.183599999999998</v>
      </c>
      <c r="EQ672">
        <v>11.0741</v>
      </c>
      <c r="ER672">
        <v>17.109500000000001</v>
      </c>
      <c r="ES672">
        <v>8.8510239740980481</v>
      </c>
      <c r="ET672">
        <v>7.0829399999999998</v>
      </c>
      <c r="EU672">
        <v>12.67271</v>
      </c>
      <c r="EV672">
        <v>5.5897700000000006</v>
      </c>
      <c r="EW672">
        <v>7.5492600000000003</v>
      </c>
      <c r="EX672">
        <v>12.655671294866719</v>
      </c>
      <c r="EY672">
        <v>9.5602400000000003</v>
      </c>
      <c r="EZ672">
        <v>20.839600000000001</v>
      </c>
      <c r="FA672">
        <v>11.27936</v>
      </c>
      <c r="FB672">
        <v>9.5602400000000003</v>
      </c>
      <c r="FC672">
        <v>0.57120284346463901</v>
      </c>
      <c r="FD672">
        <v>0.45441640047604898</v>
      </c>
      <c r="FE672">
        <v>0.74853678158080439</v>
      </c>
      <c r="FF672">
        <v>0.29412038110475541</v>
      </c>
      <c r="FG672">
        <v>0.45441640047604898</v>
      </c>
      <c r="FH672">
        <v>1.466351397135174</v>
      </c>
      <c r="FI672">
        <v>0.98335636182000541</v>
      </c>
      <c r="FJ672">
        <v>2.8376361655773419</v>
      </c>
      <c r="FK672">
        <v>1.854279803757336</v>
      </c>
      <c r="FL672">
        <v>1.2663810757610681</v>
      </c>
      <c r="FM672">
        <v>35.200304563570967</v>
      </c>
      <c r="FN672">
        <v>32.1</v>
      </c>
      <c r="FO672">
        <v>38.450000000000003</v>
      </c>
      <c r="FP672">
        <v>6.3500000000000014</v>
      </c>
      <c r="FQ672">
        <v>33.81</v>
      </c>
      <c r="FR672">
        <v>276.29492383162199</v>
      </c>
      <c r="FS672">
        <v>265.94515999999999</v>
      </c>
      <c r="FT672">
        <v>289.11099999999999</v>
      </c>
      <c r="FU672">
        <v>23.165839999999999</v>
      </c>
      <c r="FV672">
        <v>265.94515999999999</v>
      </c>
      <c r="FW672">
        <v>0.78049884093806243</v>
      </c>
      <c r="FX672">
        <v>0.74802100000000005</v>
      </c>
      <c r="FY672">
        <v>0.80666199999999999</v>
      </c>
      <c r="FZ672">
        <v>5.8640999999999943E-2</v>
      </c>
      <c r="GA672">
        <v>0.80666199999999999</v>
      </c>
      <c r="GB672">
        <v>13</v>
      </c>
      <c r="GC672">
        <v>230</v>
      </c>
    </row>
    <row r="673" spans="1:185" x14ac:dyDescent="0.3">
      <c r="A673" s="36" t="s">
        <v>2777</v>
      </c>
      <c r="B673">
        <v>-3.3898505617805663E-2</v>
      </c>
      <c r="C673">
        <v>1.901414875998348</v>
      </c>
      <c r="D673">
        <v>2.0284780032782739</v>
      </c>
      <c r="E673">
        <v>-0.92922708925852093</v>
      </c>
      <c r="F673">
        <v>-0.72252459273905456</v>
      </c>
      <c r="G673">
        <v>1.6516829741482659</v>
      </c>
      <c r="H673">
        <v>-54.095246337680038</v>
      </c>
      <c r="I673">
        <v>6.8915575291537523E-2</v>
      </c>
      <c r="J673">
        <v>2.3472908272895041E-2</v>
      </c>
      <c r="K673">
        <v>0.38975296368430662</v>
      </c>
      <c r="L673">
        <v>0.28454980137871161</v>
      </c>
      <c r="M673">
        <v>0.29309934914534541</v>
      </c>
      <c r="N673">
        <v>0.20754880147195159</v>
      </c>
      <c r="O673">
        <v>-0.22437124112365039</v>
      </c>
      <c r="P673">
        <v>-1.6822439651698769E-2</v>
      </c>
      <c r="Q673">
        <v>-0.120598318320607</v>
      </c>
      <c r="R673">
        <v>3.5044424671028168E-2</v>
      </c>
      <c r="S673">
        <v>1.5235144490224031</v>
      </c>
      <c r="T673">
        <v>-0.74718676323888156</v>
      </c>
      <c r="U673">
        <v>-0.71356989548754657</v>
      </c>
      <c r="V673">
        <v>1.975445284736175</v>
      </c>
      <c r="W673">
        <v>1.9680436828065719</v>
      </c>
      <c r="X673">
        <v>0.20379885254777949</v>
      </c>
      <c r="Y673">
        <v>0.1844834255980953</v>
      </c>
      <c r="Z673">
        <v>8.1022740989690464E-2</v>
      </c>
      <c r="AA673">
        <v>9.4278941003865399E-2</v>
      </c>
      <c r="AB673">
        <v>65.675102817881864</v>
      </c>
      <c r="AC673">
        <v>-0.43594042635001262</v>
      </c>
      <c r="AD673">
        <v>1.9678407717156521</v>
      </c>
      <c r="AE673">
        <v>0.63973927889779203</v>
      </c>
      <c r="AF673">
        <v>0.55309205222314162</v>
      </c>
      <c r="AG673">
        <v>0.73773008622996883</v>
      </c>
      <c r="AH673">
        <v>2.5077864240392111E-2</v>
      </c>
      <c r="AI673">
        <v>119.2424964566686</v>
      </c>
      <c r="AJ673">
        <v>22.8008364953305</v>
      </c>
      <c r="AK673">
        <v>51.842024905307888</v>
      </c>
      <c r="AL673">
        <v>283.08458408838402</v>
      </c>
      <c r="AM673">
        <v>174.03037330970571</v>
      </c>
      <c r="AN673">
        <v>266.07257884217847</v>
      </c>
      <c r="AO673">
        <v>137.06397553387839</v>
      </c>
      <c r="AP673">
        <v>216.6383207046799</v>
      </c>
      <c r="AQ673">
        <v>17.966168592585621</v>
      </c>
      <c r="AR673">
        <v>4.26632326510307</v>
      </c>
      <c r="AS673">
        <v>10.622967986389691</v>
      </c>
      <c r="AT673">
        <v>-9.3795360926709996</v>
      </c>
      <c r="AU673">
        <v>-2.7194753970045209</v>
      </c>
      <c r="AV673">
        <v>-6.6600606956664796</v>
      </c>
      <c r="AW673">
        <v>1.806324192784547</v>
      </c>
      <c r="AX673">
        <v>0.66900000000000004</v>
      </c>
      <c r="AY673">
        <v>3.5192000000000001</v>
      </c>
      <c r="AZ673">
        <v>2.8502000000000001</v>
      </c>
      <c r="BA673">
        <v>2.0861999999999998</v>
      </c>
      <c r="BB673">
        <v>0.95292835406330545</v>
      </c>
      <c r="BC673">
        <v>0.92430000000000001</v>
      </c>
      <c r="BD673">
        <v>0.9728</v>
      </c>
      <c r="BE673">
        <v>4.8499999999999988E-2</v>
      </c>
      <c r="BF673">
        <v>0.92469999999999997</v>
      </c>
      <c r="BG673">
        <v>14.506211021820841</v>
      </c>
      <c r="BH673">
        <v>11.2163</v>
      </c>
      <c r="BI673">
        <v>18.907499999999999</v>
      </c>
      <c r="BJ673">
        <v>7.6911999999999976</v>
      </c>
      <c r="BK673">
        <v>18.860800000000001</v>
      </c>
      <c r="BL673">
        <v>10.92807959486424</v>
      </c>
      <c r="BM673">
        <v>3.927</v>
      </c>
      <c r="BN673">
        <v>15.033099999999999</v>
      </c>
      <c r="BO673">
        <v>11.1061</v>
      </c>
      <c r="BP673">
        <v>14.600099999999999</v>
      </c>
      <c r="BQ673">
        <v>8.4600829494134473</v>
      </c>
      <c r="BR673">
        <v>2.6835</v>
      </c>
      <c r="BS673">
        <v>11.983700000000001</v>
      </c>
      <c r="BT673">
        <v>9.3002000000000002</v>
      </c>
      <c r="BU673">
        <v>11.7561</v>
      </c>
      <c r="BV673">
        <v>-1.963513756869528</v>
      </c>
      <c r="BW673">
        <v>-4.1670999999999996</v>
      </c>
      <c r="BX673">
        <v>1.2122999999999999</v>
      </c>
      <c r="BY673">
        <v>5.3794000000000004</v>
      </c>
      <c r="BZ673">
        <v>-4.1670999999999996</v>
      </c>
      <c r="CA673">
        <v>-6.4965807514703187</v>
      </c>
      <c r="CB673">
        <v>-10.030099999999999</v>
      </c>
      <c r="CC673">
        <v>-2.8614999999999999</v>
      </c>
      <c r="CD673">
        <v>7.1685999999999996</v>
      </c>
      <c r="CE673">
        <v>-7.5890000000000004</v>
      </c>
      <c r="CF673">
        <v>49.434258137498567</v>
      </c>
      <c r="CG673">
        <v>41.2</v>
      </c>
      <c r="CH673">
        <v>54.1</v>
      </c>
      <c r="CI673">
        <v>12.9</v>
      </c>
      <c r="CJ673">
        <v>41.2</v>
      </c>
      <c r="CK673">
        <v>16.01541273686226</v>
      </c>
      <c r="CL673">
        <v>12.8</v>
      </c>
      <c r="CM673">
        <v>17.399999999999999</v>
      </c>
      <c r="CN673">
        <v>4.5999999999999979</v>
      </c>
      <c r="CO673">
        <v>12.8</v>
      </c>
      <c r="CP673">
        <v>24.995790524465971</v>
      </c>
      <c r="CQ673">
        <v>20.5</v>
      </c>
      <c r="CR673">
        <v>38.9</v>
      </c>
      <c r="CS673">
        <v>18.399999999999999</v>
      </c>
      <c r="CT673">
        <v>32.700000000000003</v>
      </c>
      <c r="CU673">
        <v>9.1650345830162081</v>
      </c>
      <c r="CV673">
        <v>9</v>
      </c>
      <c r="CW673">
        <v>11.3</v>
      </c>
      <c r="CX673">
        <v>2.3000000000000012</v>
      </c>
      <c r="CY673">
        <v>9.1</v>
      </c>
      <c r="CZ673">
        <v>101.8053704894639</v>
      </c>
      <c r="DA673">
        <v>66.599999999999994</v>
      </c>
      <c r="DB673">
        <v>117</v>
      </c>
      <c r="DC673">
        <v>50.400000000000013</v>
      </c>
      <c r="DD673">
        <v>66.599999999999994</v>
      </c>
      <c r="DE673">
        <v>6.4603612896401872</v>
      </c>
      <c r="DF673">
        <v>2.9</v>
      </c>
      <c r="DG673">
        <v>7.9</v>
      </c>
      <c r="DH673">
        <v>5</v>
      </c>
      <c r="DI673">
        <v>3.6</v>
      </c>
      <c r="DJ673">
        <v>0.22841738238174969</v>
      </c>
      <c r="DK673">
        <v>0.18351893095768379</v>
      </c>
      <c r="DL673">
        <v>0.25482807348092318</v>
      </c>
      <c r="DM673">
        <v>7.1309142523239472E-2</v>
      </c>
      <c r="DN673">
        <v>0.18351893095768379</v>
      </c>
      <c r="DO673">
        <v>3.0869021412302549</v>
      </c>
      <c r="DP673">
        <v>2.7545310000000001</v>
      </c>
      <c r="DQ673">
        <v>4.0857720000000004</v>
      </c>
      <c r="DR673">
        <v>1.3312409999999999</v>
      </c>
      <c r="DS673">
        <v>3.1666650000000001</v>
      </c>
      <c r="DT673">
        <v>6.5286915647248867</v>
      </c>
      <c r="DU673">
        <v>5.5200420000000001</v>
      </c>
      <c r="DV673">
        <v>7.0145780000000002</v>
      </c>
      <c r="DW673">
        <v>1.4945360000000001</v>
      </c>
      <c r="DX673">
        <v>5.5200420000000001</v>
      </c>
      <c r="DY673">
        <v>3.1145982728132089</v>
      </c>
      <c r="DZ673">
        <v>2.7545310000000001</v>
      </c>
      <c r="EA673">
        <v>4.1254799999999996</v>
      </c>
      <c r="EB673">
        <v>1.370949</v>
      </c>
      <c r="EC673">
        <v>3.337977</v>
      </c>
      <c r="ED673">
        <v>9.1042538300928353</v>
      </c>
      <c r="EE673">
        <v>5.8173069999999996</v>
      </c>
      <c r="EF673">
        <v>9.6573869999999999</v>
      </c>
      <c r="EG673">
        <v>3.8400799999999999</v>
      </c>
      <c r="EH673">
        <v>6.2201820000000003</v>
      </c>
      <c r="EI673">
        <v>7.7247668658243978</v>
      </c>
      <c r="EJ673">
        <v>5.9732580000000004</v>
      </c>
      <c r="EK673">
        <v>11.701071000000001</v>
      </c>
      <c r="EL673">
        <v>5.7278130000000003</v>
      </c>
      <c r="EM673">
        <v>11.189171</v>
      </c>
      <c r="EN673">
        <v>21.749008616080541</v>
      </c>
      <c r="EO673">
        <v>12.532970000000001</v>
      </c>
      <c r="EP673">
        <v>26.92719</v>
      </c>
      <c r="EQ673">
        <v>14.394220000000001</v>
      </c>
      <c r="ER673">
        <v>12.659739999999999</v>
      </c>
      <c r="ES673">
        <v>7.9089490080127582</v>
      </c>
      <c r="ET673">
        <v>6.8947099999999999</v>
      </c>
      <c r="EU673">
        <v>9.1766699999999997</v>
      </c>
      <c r="EV673">
        <v>2.2819600000000002</v>
      </c>
      <c r="EW673">
        <v>7.5525000000000002</v>
      </c>
      <c r="EX673">
        <v>13.840059608067779</v>
      </c>
      <c r="EY673">
        <v>4.97905</v>
      </c>
      <c r="EZ673">
        <v>19.5608</v>
      </c>
      <c r="FA673">
        <v>14.58175</v>
      </c>
      <c r="FB673">
        <v>5.10724</v>
      </c>
      <c r="FC673">
        <v>0.59078861831415574</v>
      </c>
      <c r="FD673">
        <v>0.34044476051189893</v>
      </c>
      <c r="FE673">
        <v>0.7314483917864959</v>
      </c>
      <c r="FF673">
        <v>0.39100363127459697</v>
      </c>
      <c r="FG673">
        <v>0.34388833233007882</v>
      </c>
      <c r="FH673">
        <v>1.783878485026795</v>
      </c>
      <c r="FI673">
        <v>0.6591345950182157</v>
      </c>
      <c r="FJ673">
        <v>2.6554119453355041</v>
      </c>
      <c r="FK673">
        <v>1.9962773503172879</v>
      </c>
      <c r="FL673">
        <v>0.67623171135385629</v>
      </c>
      <c r="FM673">
        <v>31.327309873286161</v>
      </c>
      <c r="FN673">
        <v>30.84</v>
      </c>
      <c r="FO673">
        <v>33.630000000000003</v>
      </c>
      <c r="FP673">
        <v>2.7900000000000031</v>
      </c>
      <c r="FQ673">
        <v>32.880000000000003</v>
      </c>
      <c r="FR673">
        <v>290.67893287294902</v>
      </c>
      <c r="FS673">
        <v>284.58382999999998</v>
      </c>
      <c r="FT673">
        <v>302.48316999999997</v>
      </c>
      <c r="FU673">
        <v>17.899339999999999</v>
      </c>
      <c r="FV673">
        <v>284.58382999999998</v>
      </c>
      <c r="FW673">
        <v>0.76276382489640648</v>
      </c>
      <c r="FX673">
        <v>0.73468</v>
      </c>
      <c r="FY673">
        <v>0.77640900000000002</v>
      </c>
      <c r="FZ673">
        <v>4.1729000000000023E-2</v>
      </c>
      <c r="GA673">
        <v>0.77640900000000002</v>
      </c>
      <c r="GB673">
        <v>12</v>
      </c>
      <c r="GC673">
        <v>338</v>
      </c>
    </row>
    <row r="674" spans="1:185" x14ac:dyDescent="0.3">
      <c r="A674" s="36" t="s">
        <v>2780</v>
      </c>
      <c r="B674">
        <v>-1.6407965156950359E-2</v>
      </c>
      <c r="C674">
        <v>2.1443742429478041</v>
      </c>
      <c r="D674">
        <v>2.159878321851556</v>
      </c>
      <c r="E674">
        <v>-1.0380488687413709</v>
      </c>
      <c r="F674">
        <v>-0.71407609405580363</v>
      </c>
      <c r="G674">
        <v>1.7521469071499349</v>
      </c>
      <c r="H674">
        <v>-54.068286332410473</v>
      </c>
      <c r="I674">
        <v>8.9386569097346606E-3</v>
      </c>
      <c r="J674">
        <v>7.6586212375427815E-2</v>
      </c>
      <c r="K674">
        <v>0.38657969980858059</v>
      </c>
      <c r="L674">
        <v>0.33384242487170318</v>
      </c>
      <c r="M674">
        <v>0.31381220947970412</v>
      </c>
      <c r="N674">
        <v>0.17785290563252701</v>
      </c>
      <c r="O674">
        <v>-0.27107289886292979</v>
      </c>
      <c r="P674">
        <v>-9.3219993230402837E-2</v>
      </c>
      <c r="Q674">
        <v>-0.1821459776982958</v>
      </c>
      <c r="R674">
        <v>9.3310355711464801E-2</v>
      </c>
      <c r="S674">
        <v>1.4755268735802749</v>
      </c>
      <c r="T674">
        <v>-0.74231975393333205</v>
      </c>
      <c r="U674">
        <v>-0.70947832438928893</v>
      </c>
      <c r="V674">
        <v>1.9700431948463319</v>
      </c>
      <c r="W674">
        <v>1.963244186124772</v>
      </c>
      <c r="X674">
        <v>0.15719454342872241</v>
      </c>
      <c r="Y674">
        <v>0.13465463938125219</v>
      </c>
      <c r="Z674">
        <v>7.8203617510939183E-2</v>
      </c>
      <c r="AA674">
        <v>0.10235305113931251</v>
      </c>
      <c r="AB674">
        <v>66.011556927926733</v>
      </c>
      <c r="AC674">
        <v>-0.46988082742377268</v>
      </c>
      <c r="AD674">
        <v>1.969654302714356</v>
      </c>
      <c r="AE674">
        <v>0.62707537085249498</v>
      </c>
      <c r="AF674">
        <v>0.60404717082552772</v>
      </c>
      <c r="AG674">
        <v>0.7170342071950675</v>
      </c>
      <c r="AH674">
        <v>2.314671788719308E-2</v>
      </c>
      <c r="AI674">
        <v>138.18732826096041</v>
      </c>
      <c r="AJ674">
        <v>14.447038663429581</v>
      </c>
      <c r="AK674">
        <v>93.220633331846429</v>
      </c>
      <c r="AL674">
        <v>306.89441075080191</v>
      </c>
      <c r="AM674">
        <v>206.37284784699739</v>
      </c>
      <c r="AN674">
        <v>305.70768917895822</v>
      </c>
      <c r="AO674">
        <v>135.82580984461421</v>
      </c>
      <c r="AP674">
        <v>253.66782631492359</v>
      </c>
      <c r="AQ674">
        <v>18.754121362968149</v>
      </c>
      <c r="AR674">
        <v>4.7896791440243698</v>
      </c>
      <c r="AS674">
        <v>10.85272197125629</v>
      </c>
      <c r="AT674">
        <v>-12.05098398170089</v>
      </c>
      <c r="AU674">
        <v>-1.991409738175002</v>
      </c>
      <c r="AV674">
        <v>-10.059574243525891</v>
      </c>
      <c r="AW674">
        <v>6.2238394438325768</v>
      </c>
      <c r="AX674">
        <v>4.5965999999999996</v>
      </c>
      <c r="AY674">
        <v>7.4644000000000004</v>
      </c>
      <c r="AZ674">
        <v>2.8678000000000008</v>
      </c>
      <c r="BA674">
        <v>5.1641000000000004</v>
      </c>
      <c r="BB674">
        <v>0.95703183841133999</v>
      </c>
      <c r="BC674">
        <v>0.9466</v>
      </c>
      <c r="BD674">
        <v>0.97499999999999998</v>
      </c>
      <c r="BE674">
        <v>2.8399999999999981E-2</v>
      </c>
      <c r="BF674">
        <v>0.9506</v>
      </c>
      <c r="BG674">
        <v>13.36547749897422</v>
      </c>
      <c r="BH674">
        <v>10.064399999999999</v>
      </c>
      <c r="BI674">
        <v>15.1004</v>
      </c>
      <c r="BJ674">
        <v>5.0360000000000014</v>
      </c>
      <c r="BK674">
        <v>14.6297</v>
      </c>
      <c r="BL674">
        <v>25.636925948603551</v>
      </c>
      <c r="BM674">
        <v>21.1128</v>
      </c>
      <c r="BN674">
        <v>30.113</v>
      </c>
      <c r="BO674">
        <v>9.0001999999999995</v>
      </c>
      <c r="BP674">
        <v>27.702999999999999</v>
      </c>
      <c r="BQ674">
        <v>16.179126289699809</v>
      </c>
      <c r="BR674">
        <v>10.604699999999999</v>
      </c>
      <c r="BS674">
        <v>19.485199999999999</v>
      </c>
      <c r="BT674">
        <v>8.8804999999999996</v>
      </c>
      <c r="BU674">
        <v>18.510899999999999</v>
      </c>
      <c r="BV674">
        <v>3.2429171818815958</v>
      </c>
      <c r="BW674">
        <v>1.4558</v>
      </c>
      <c r="BX674">
        <v>9.4613999999999994</v>
      </c>
      <c r="BY674">
        <v>8.0055999999999994</v>
      </c>
      <c r="BZ674">
        <v>2.0024000000000002</v>
      </c>
      <c r="CA674">
        <v>-19.422044255546329</v>
      </c>
      <c r="CB674">
        <v>-24.186499999999999</v>
      </c>
      <c r="CC674">
        <v>-17.072299999999998</v>
      </c>
      <c r="CD674">
        <v>7.1142000000000003</v>
      </c>
      <c r="CE674">
        <v>-20.513300000000001</v>
      </c>
      <c r="CF674">
        <v>52.039862864034568</v>
      </c>
      <c r="CG674">
        <v>46.2</v>
      </c>
      <c r="CH674">
        <v>68.7</v>
      </c>
      <c r="CI674">
        <v>22.5</v>
      </c>
      <c r="CJ674">
        <v>46.2</v>
      </c>
      <c r="CK674">
        <v>16.86898700019977</v>
      </c>
      <c r="CL674">
        <v>13.8</v>
      </c>
      <c r="CM674">
        <v>25.5</v>
      </c>
      <c r="CN674">
        <v>11.7</v>
      </c>
      <c r="CO674">
        <v>13.8</v>
      </c>
      <c r="CP674">
        <v>26.16216255690394</v>
      </c>
      <c r="CQ674">
        <v>19.3</v>
      </c>
      <c r="CR674">
        <v>45.1</v>
      </c>
      <c r="CS674">
        <v>25.8</v>
      </c>
      <c r="CT674">
        <v>28.3</v>
      </c>
      <c r="CU674">
        <v>9.0717128190445742</v>
      </c>
      <c r="CV674">
        <v>8.9</v>
      </c>
      <c r="CW674">
        <v>9.6999999999999993</v>
      </c>
      <c r="CX674">
        <v>0.79999999999999893</v>
      </c>
      <c r="CY674">
        <v>9</v>
      </c>
      <c r="CZ674">
        <v>100.02484598812811</v>
      </c>
      <c r="DA674">
        <v>66.599999999999994</v>
      </c>
      <c r="DB674">
        <v>121.4</v>
      </c>
      <c r="DC674">
        <v>54.800000000000011</v>
      </c>
      <c r="DD674">
        <v>96.5</v>
      </c>
      <c r="DE674">
        <v>7.2987096772005824</v>
      </c>
      <c r="DF674">
        <v>4.5</v>
      </c>
      <c r="DG674">
        <v>16.5</v>
      </c>
      <c r="DH674">
        <v>12</v>
      </c>
      <c r="DI674">
        <v>4.5</v>
      </c>
      <c r="DJ674">
        <v>0.20578349130350621</v>
      </c>
      <c r="DK674">
        <v>0.17830953299884211</v>
      </c>
      <c r="DL674">
        <v>0.29036348267117501</v>
      </c>
      <c r="DM674">
        <v>0.1120539496723328</v>
      </c>
      <c r="DN674">
        <v>0.17830953299884211</v>
      </c>
      <c r="DO674">
        <v>3.2585691122472649</v>
      </c>
      <c r="DP674">
        <v>2.8660640000000002</v>
      </c>
      <c r="DQ674">
        <v>3.535504</v>
      </c>
      <c r="DR674">
        <v>0.66943999999999981</v>
      </c>
      <c r="DS674">
        <v>3.1394609999999998</v>
      </c>
      <c r="DT674">
        <v>6.2840005661206693</v>
      </c>
      <c r="DU674">
        <v>5.5919410000000003</v>
      </c>
      <c r="DV674">
        <v>6.9650730000000003</v>
      </c>
      <c r="DW674">
        <v>1.373132</v>
      </c>
      <c r="DX674">
        <v>5.8371389999999996</v>
      </c>
      <c r="DY674">
        <v>3.320072599564388</v>
      </c>
      <c r="DZ674">
        <v>2.8660640000000002</v>
      </c>
      <c r="EA674">
        <v>3.5674899999999998</v>
      </c>
      <c r="EB674">
        <v>0.70142599999999966</v>
      </c>
      <c r="EC674">
        <v>3.2818149999999999</v>
      </c>
      <c r="ED674">
        <v>8.389960039504043</v>
      </c>
      <c r="EE674">
        <v>7.1371609999999999</v>
      </c>
      <c r="EF674">
        <v>9.0755280000000003</v>
      </c>
      <c r="EG674">
        <v>1.938367</v>
      </c>
      <c r="EH674">
        <v>7.1864109999999997</v>
      </c>
      <c r="EI674">
        <v>8.0880352350547451</v>
      </c>
      <c r="EJ674">
        <v>6.0267160000000004</v>
      </c>
      <c r="EK674">
        <v>11.290025999999999</v>
      </c>
      <c r="EL674">
        <v>5.2633099999999988</v>
      </c>
      <c r="EM674">
        <v>11.067307</v>
      </c>
      <c r="EN674">
        <v>22.726314521933372</v>
      </c>
      <c r="EO674">
        <v>17.429819999999999</v>
      </c>
      <c r="EP674">
        <v>26.768149999999999</v>
      </c>
      <c r="EQ674">
        <v>9.3383299999999991</v>
      </c>
      <c r="ER674">
        <v>18.051079999999999</v>
      </c>
      <c r="ES674">
        <v>7.7704860982906299</v>
      </c>
      <c r="ET674">
        <v>6.5038999999999998</v>
      </c>
      <c r="EU674">
        <v>12.65108</v>
      </c>
      <c r="EV674">
        <v>6.1471800000000014</v>
      </c>
      <c r="EW674">
        <v>6.9445399999999999</v>
      </c>
      <c r="EX674">
        <v>14.955828423642741</v>
      </c>
      <c r="EY674">
        <v>8.8155000000000001</v>
      </c>
      <c r="EZ674">
        <v>18.204339999999998</v>
      </c>
      <c r="FA674">
        <v>9.3888399999999983</v>
      </c>
      <c r="FB674">
        <v>11.106540000000001</v>
      </c>
      <c r="FC674">
        <v>0.52866229591404013</v>
      </c>
      <c r="FD674">
        <v>0.40545459536237027</v>
      </c>
      <c r="FE674">
        <v>0.62268396500074197</v>
      </c>
      <c r="FF674">
        <v>0.21722936963837161</v>
      </c>
      <c r="FG674">
        <v>0.4199064211365221</v>
      </c>
      <c r="FH674">
        <v>1.984523536852258</v>
      </c>
      <c r="FI674">
        <v>0.90930497633403629</v>
      </c>
      <c r="FJ674">
        <v>2.7989882993280948</v>
      </c>
      <c r="FK674">
        <v>1.8896833229940591</v>
      </c>
      <c r="FL674">
        <v>1.5993197533601939</v>
      </c>
      <c r="FM674">
        <v>36.792568175489237</v>
      </c>
      <c r="FN674">
        <v>33.78</v>
      </c>
      <c r="FO674">
        <v>39.58</v>
      </c>
      <c r="FP674">
        <v>5.7999999999999972</v>
      </c>
      <c r="FQ674">
        <v>37.82</v>
      </c>
      <c r="FR674">
        <v>321.56756410453693</v>
      </c>
      <c r="FS674">
        <v>313.76816000000002</v>
      </c>
      <c r="FT674">
        <v>325.52177999999998</v>
      </c>
      <c r="FU674">
        <v>11.753619999999961</v>
      </c>
      <c r="FV674">
        <v>317.80916999999999</v>
      </c>
      <c r="FW674">
        <v>0.73309778478718202</v>
      </c>
      <c r="FX674">
        <v>0.72380900000000004</v>
      </c>
      <c r="FY674">
        <v>0.75083100000000003</v>
      </c>
      <c r="FZ674">
        <v>2.702199999999999E-2</v>
      </c>
      <c r="GA674">
        <v>0.74175999999999997</v>
      </c>
      <c r="GB674">
        <v>11</v>
      </c>
      <c r="GC674">
        <v>35</v>
      </c>
    </row>
    <row r="675" spans="1:185" x14ac:dyDescent="0.3">
      <c r="A675" s="36" t="s">
        <v>2783</v>
      </c>
      <c r="B675">
        <v>-1.388789568985371E-2</v>
      </c>
      <c r="C675">
        <v>2.0817559507775152</v>
      </c>
      <c r="D675">
        <v>2.2517958055792469</v>
      </c>
      <c r="E675">
        <v>-1.167199655949537</v>
      </c>
      <c r="F675">
        <v>-0.64654650971838479</v>
      </c>
      <c r="G675">
        <v>1.8137439581393819</v>
      </c>
      <c r="H675">
        <v>-54.06557505730644</v>
      </c>
      <c r="I675">
        <v>6.7732620466275803E-2</v>
      </c>
      <c r="J675">
        <v>4.1984986303732222E-2</v>
      </c>
      <c r="K675">
        <v>0.3799829475219284</v>
      </c>
      <c r="L675">
        <v>0.34342172519531378</v>
      </c>
      <c r="M675">
        <v>0.34632519357724739</v>
      </c>
      <c r="N675">
        <v>0.22358877345476219</v>
      </c>
      <c r="O675">
        <v>-0.24531067878146151</v>
      </c>
      <c r="P675">
        <v>-2.1721905326699299E-2</v>
      </c>
      <c r="Q675">
        <v>-0.13351309515581661</v>
      </c>
      <c r="R675">
        <v>3.9873689868216051E-2</v>
      </c>
      <c r="S675">
        <v>1.532740122776167</v>
      </c>
      <c r="T675">
        <v>-0.74447916351970278</v>
      </c>
      <c r="U675">
        <v>-0.72544177641133611</v>
      </c>
      <c r="V675">
        <v>1.9710443033013469</v>
      </c>
      <c r="W675">
        <v>1.9684804685438639</v>
      </c>
      <c r="X675">
        <v>0.1540990588009154</v>
      </c>
      <c r="Y675">
        <v>0.1419523379451294</v>
      </c>
      <c r="Z675">
        <v>8.9875191583417863E-2</v>
      </c>
      <c r="AA675">
        <v>9.9626052874546719E-2</v>
      </c>
      <c r="AB675">
        <v>67.105704586103201</v>
      </c>
      <c r="AC675">
        <v>-0.46771899228204339</v>
      </c>
      <c r="AD675">
        <v>1.9628422590523431</v>
      </c>
      <c r="AE675">
        <v>0.62181805108295873</v>
      </c>
      <c r="AF675">
        <v>0.57364499091078525</v>
      </c>
      <c r="AG675">
        <v>0.7257355896649218</v>
      </c>
      <c r="AH675">
        <v>2.4408709662943159E-2</v>
      </c>
      <c r="AI675">
        <v>127.1830149398937</v>
      </c>
      <c r="AJ675">
        <v>32.678599025356533</v>
      </c>
      <c r="AK675">
        <v>68.172905190015868</v>
      </c>
      <c r="AL675">
        <v>280.69754822678908</v>
      </c>
      <c r="AM675">
        <v>133.06413788555739</v>
      </c>
      <c r="AN675">
        <v>212.59412929122911</v>
      </c>
      <c r="AO675">
        <v>75.686445032824054</v>
      </c>
      <c r="AP675">
        <v>174.72800192076721</v>
      </c>
      <c r="AQ675">
        <v>18.542327779701171</v>
      </c>
      <c r="AR675">
        <v>4.0392031426248938</v>
      </c>
      <c r="AS675">
        <v>11.939360246475511</v>
      </c>
      <c r="AT675">
        <v>-8.7623678547259658</v>
      </c>
      <c r="AU675">
        <v>-3.2290040007012242</v>
      </c>
      <c r="AV675">
        <v>-5.533363854024743</v>
      </c>
      <c r="AW675">
        <v>1.5407753665556689</v>
      </c>
      <c r="AX675">
        <v>0.69940000000000002</v>
      </c>
      <c r="AY675">
        <v>3.2629999999999999</v>
      </c>
      <c r="AZ675">
        <v>2.5636000000000001</v>
      </c>
      <c r="BA675">
        <v>0.69940000000000002</v>
      </c>
      <c r="BB675">
        <v>0.94882480464068064</v>
      </c>
      <c r="BC675">
        <v>0.94369999999999998</v>
      </c>
      <c r="BD675">
        <v>0.97299999999999998</v>
      </c>
      <c r="BE675">
        <v>2.9299999999999989E-2</v>
      </c>
      <c r="BF675">
        <v>0.94789999999999996</v>
      </c>
      <c r="BG675">
        <v>15.064700192621981</v>
      </c>
      <c r="BH675">
        <v>10.8729</v>
      </c>
      <c r="BI675">
        <v>15.8371</v>
      </c>
      <c r="BJ675">
        <v>4.9641999999999999</v>
      </c>
      <c r="BK675">
        <v>15.264799999999999</v>
      </c>
      <c r="BL675">
        <v>8.7060573834948336</v>
      </c>
      <c r="BM675">
        <v>6.3479000000000001</v>
      </c>
      <c r="BN675">
        <v>13.7982</v>
      </c>
      <c r="BO675">
        <v>7.4502999999999986</v>
      </c>
      <c r="BP675">
        <v>9.8632000000000009</v>
      </c>
      <c r="BQ675">
        <v>4.8993186012701413</v>
      </c>
      <c r="BR675">
        <v>3.0756000000000001</v>
      </c>
      <c r="BS675">
        <v>10.221500000000001</v>
      </c>
      <c r="BT675">
        <v>7.145900000000001</v>
      </c>
      <c r="BU675">
        <v>5.3960999999999997</v>
      </c>
      <c r="BV675">
        <v>1.916471363092227</v>
      </c>
      <c r="BW675">
        <v>-2.6865000000000001</v>
      </c>
      <c r="BX675">
        <v>2.5983999999999998</v>
      </c>
      <c r="BY675">
        <v>5.2849000000000004</v>
      </c>
      <c r="BZ675">
        <v>2.4790999999999999</v>
      </c>
      <c r="CA675">
        <v>-6.8157863157702829</v>
      </c>
      <c r="CB675">
        <v>-9.2140000000000004</v>
      </c>
      <c r="CC675">
        <v>-5.1508000000000003</v>
      </c>
      <c r="CD675">
        <v>4.0632000000000001</v>
      </c>
      <c r="CE675">
        <v>-7.8752000000000004</v>
      </c>
      <c r="CF675">
        <v>37.866127370461918</v>
      </c>
      <c r="CG675">
        <v>37.1</v>
      </c>
      <c r="CH675">
        <v>51.7</v>
      </c>
      <c r="CI675">
        <v>14.6</v>
      </c>
      <c r="CJ675">
        <v>37.1</v>
      </c>
      <c r="CK675">
        <v>10.84828393397213</v>
      </c>
      <c r="CL675">
        <v>10.199999999999999</v>
      </c>
      <c r="CM675">
        <v>21.6</v>
      </c>
      <c r="CN675">
        <v>11.4</v>
      </c>
      <c r="CO675">
        <v>10.199999999999999</v>
      </c>
      <c r="CP675">
        <v>25.29389897804462</v>
      </c>
      <c r="CQ675">
        <v>21.4</v>
      </c>
      <c r="CR675">
        <v>26.1</v>
      </c>
      <c r="CS675">
        <v>4.7000000000000028</v>
      </c>
      <c r="CT675">
        <v>25.2</v>
      </c>
      <c r="CU675">
        <v>8.8000000000000025</v>
      </c>
      <c r="CV675">
        <v>8.8000000000000007</v>
      </c>
      <c r="CW675">
        <v>8.8000000000000007</v>
      </c>
      <c r="CX675">
        <v>0</v>
      </c>
      <c r="CY675">
        <v>8.8000000000000007</v>
      </c>
      <c r="CZ675">
        <v>50.128242460954802</v>
      </c>
      <c r="DA675">
        <v>46.1</v>
      </c>
      <c r="DB675">
        <v>56.4</v>
      </c>
      <c r="DC675">
        <v>10.3</v>
      </c>
      <c r="DD675">
        <v>51.4</v>
      </c>
      <c r="DE675">
        <v>1.962493662101795</v>
      </c>
      <c r="DF675">
        <v>1.3</v>
      </c>
      <c r="DG675">
        <v>12.3</v>
      </c>
      <c r="DH675">
        <v>11</v>
      </c>
      <c r="DI675">
        <v>1.3</v>
      </c>
      <c r="DJ675">
        <v>0.21704774620516121</v>
      </c>
      <c r="DK675">
        <v>0.21139601139601141</v>
      </c>
      <c r="DL675">
        <v>0.32151741293532338</v>
      </c>
      <c r="DM675">
        <v>0.11012140153931201</v>
      </c>
      <c r="DN675">
        <v>0.21139601139601141</v>
      </c>
      <c r="DO675">
        <v>2.513783792849825</v>
      </c>
      <c r="DP675">
        <v>2.3524539999999998</v>
      </c>
      <c r="DQ675">
        <v>2.553677</v>
      </c>
      <c r="DR675">
        <v>0.20122300000000021</v>
      </c>
      <c r="DS675">
        <v>2.5252479999999999</v>
      </c>
      <c r="DT675">
        <v>5.0795945063648604</v>
      </c>
      <c r="DU675">
        <v>4.4827560000000002</v>
      </c>
      <c r="DV675">
        <v>6.8237560000000004</v>
      </c>
      <c r="DW675">
        <v>2.3410000000000002</v>
      </c>
      <c r="DX675">
        <v>5.0650649999999997</v>
      </c>
      <c r="DY675">
        <v>2.8608091466514152</v>
      </c>
      <c r="DZ675">
        <v>2.5115240000000001</v>
      </c>
      <c r="EA675">
        <v>2.9811860000000001</v>
      </c>
      <c r="EB675">
        <v>0.46966200000000002</v>
      </c>
      <c r="EC675">
        <v>2.9811860000000001</v>
      </c>
      <c r="ED675">
        <v>5.5821642765218087</v>
      </c>
      <c r="EE675">
        <v>4.6686290000000001</v>
      </c>
      <c r="EF675">
        <v>6.8237560000000004</v>
      </c>
      <c r="EG675">
        <v>2.1551269999999998</v>
      </c>
      <c r="EH675">
        <v>5.5991390000000001</v>
      </c>
      <c r="EI675">
        <v>8.7139223872738647</v>
      </c>
      <c r="EJ675">
        <v>8.6902919999999995</v>
      </c>
      <c r="EK675">
        <v>8.8721150000000009</v>
      </c>
      <c r="EL675">
        <v>0.1818230000000014</v>
      </c>
      <c r="EM675">
        <v>8.6902919999999995</v>
      </c>
      <c r="EN675">
        <v>9.8367783179089354</v>
      </c>
      <c r="EO675">
        <v>8.1395300000000006</v>
      </c>
      <c r="EP675">
        <v>14.91297</v>
      </c>
      <c r="EQ675">
        <v>6.773439999999999</v>
      </c>
      <c r="ER675">
        <v>8.1395300000000006</v>
      </c>
      <c r="ES675">
        <v>6.4195446160947416</v>
      </c>
      <c r="ET675">
        <v>6.3131700000000004</v>
      </c>
      <c r="EU675">
        <v>8.5391300000000001</v>
      </c>
      <c r="EV675">
        <v>2.2259600000000002</v>
      </c>
      <c r="EW675">
        <v>6.3131700000000004</v>
      </c>
      <c r="EX675">
        <v>3.4172337018141929</v>
      </c>
      <c r="EY675">
        <v>1.82636</v>
      </c>
      <c r="EZ675">
        <v>7.8296400000000004</v>
      </c>
      <c r="FA675">
        <v>6.0032800000000002</v>
      </c>
      <c r="FB675">
        <v>1.82636</v>
      </c>
      <c r="FC675">
        <v>0.29545429014309998</v>
      </c>
      <c r="FD675">
        <v>0.24447628893599821</v>
      </c>
      <c r="FE675">
        <v>0.44792114073096018</v>
      </c>
      <c r="FF675">
        <v>0.203444851794962</v>
      </c>
      <c r="FG675">
        <v>0.24447628893599821</v>
      </c>
      <c r="FH675">
        <v>0.52748387147928222</v>
      </c>
      <c r="FI675">
        <v>0.28929365120850542</v>
      </c>
      <c r="FJ675">
        <v>1.141104079889703</v>
      </c>
      <c r="FK675">
        <v>0.85181042868119738</v>
      </c>
      <c r="FL675">
        <v>0.28929365120850542</v>
      </c>
      <c r="FM675">
        <v>33.425154787869971</v>
      </c>
      <c r="FN675">
        <v>32.49</v>
      </c>
      <c r="FO675">
        <v>35.71</v>
      </c>
      <c r="FP675">
        <v>3.2199999999999989</v>
      </c>
      <c r="FQ675">
        <v>33.01</v>
      </c>
      <c r="FR675">
        <v>227.74720774770361</v>
      </c>
      <c r="FS675">
        <v>223.47802999999999</v>
      </c>
      <c r="FT675">
        <v>233.17590000000001</v>
      </c>
      <c r="FU675">
        <v>9.6978700000000231</v>
      </c>
      <c r="FV675">
        <v>229.18718000000001</v>
      </c>
      <c r="FW675">
        <v>0.80973272775267968</v>
      </c>
      <c r="FX675">
        <v>0.79342400000000002</v>
      </c>
      <c r="FY675">
        <v>0.82338100000000003</v>
      </c>
      <c r="FZ675">
        <v>2.9957000000000011E-2</v>
      </c>
      <c r="GA675">
        <v>0.805033</v>
      </c>
      <c r="GB675">
        <v>7</v>
      </c>
      <c r="GC675">
        <v>18</v>
      </c>
    </row>
    <row r="676" spans="1:185" x14ac:dyDescent="0.3">
      <c r="A676" s="36" t="s">
        <v>2786</v>
      </c>
      <c r="B676">
        <v>-2.7229307165379479E-2</v>
      </c>
      <c r="C676">
        <v>1.9693761732355859</v>
      </c>
      <c r="D676">
        <v>2.074096447810275</v>
      </c>
      <c r="E676">
        <v>-0.9017156238005184</v>
      </c>
      <c r="F676">
        <v>-0.79038873258458553</v>
      </c>
      <c r="G676">
        <v>1.6920884572094359</v>
      </c>
      <c r="H676">
        <v>-54.081553133446768</v>
      </c>
      <c r="I676">
        <v>0.12432567233284229</v>
      </c>
      <c r="J676">
        <v>5.6074238255437822E-2</v>
      </c>
      <c r="K676">
        <v>0.39194600296822241</v>
      </c>
      <c r="L676">
        <v>0.30988302561300102</v>
      </c>
      <c r="M676">
        <v>0.31636390092473288</v>
      </c>
      <c r="N676">
        <v>0.22418614275680179</v>
      </c>
      <c r="O676">
        <v>-0.24689707359694521</v>
      </c>
      <c r="P676">
        <v>-2.2710930840143431E-2</v>
      </c>
      <c r="Q676">
        <v>-0.13480409636351451</v>
      </c>
      <c r="R676">
        <v>4.0535264760780662E-2</v>
      </c>
      <c r="S676">
        <v>1.5448351613090581</v>
      </c>
      <c r="T676">
        <v>-0.74581726601602361</v>
      </c>
      <c r="U676">
        <v>-0.70906363897443037</v>
      </c>
      <c r="V676">
        <v>1.9691974748461569</v>
      </c>
      <c r="W676">
        <v>1.9630797383849301</v>
      </c>
      <c r="X676">
        <v>0.18427010763177171</v>
      </c>
      <c r="Y676">
        <v>0.16187656166117401</v>
      </c>
      <c r="Z676">
        <v>8.3440828889232488E-2</v>
      </c>
      <c r="AA676">
        <v>9.8364241986081749E-2</v>
      </c>
      <c r="AB676">
        <v>66.600047120430972</v>
      </c>
      <c r="AC676">
        <v>-0.45045448209759859</v>
      </c>
      <c r="AD676">
        <v>1.9677312108091409</v>
      </c>
      <c r="AE676">
        <v>0.63472458972937051</v>
      </c>
      <c r="AF676">
        <v>0.60902936266993457</v>
      </c>
      <c r="AG676">
        <v>0.72185111588601969</v>
      </c>
      <c r="AH676">
        <v>2.4721431339103889E-2</v>
      </c>
      <c r="AI676">
        <v>132.31548754886359</v>
      </c>
      <c r="AJ676">
        <v>36.358172999864557</v>
      </c>
      <c r="AK676">
        <v>58.997479331372091</v>
      </c>
      <c r="AL676">
        <v>301.59082037535512</v>
      </c>
      <c r="AM676">
        <v>196.52694038320101</v>
      </c>
      <c r="AN676">
        <v>287.57125649599368</v>
      </c>
      <c r="AO676">
        <v>118.8280699454039</v>
      </c>
      <c r="AP676">
        <v>235.0131710981278</v>
      </c>
      <c r="AQ676">
        <v>18.975249535081741</v>
      </c>
      <c r="AR676">
        <v>4.3530188591643117</v>
      </c>
      <c r="AS676">
        <v>11.18334397600157</v>
      </c>
      <c r="AT676">
        <v>-11.832491264414029</v>
      </c>
      <c r="AU676">
        <v>-5.3363947026993586</v>
      </c>
      <c r="AV676">
        <v>-6.4960965617146744</v>
      </c>
      <c r="AW676">
        <v>1.2520653863548941</v>
      </c>
      <c r="AX676">
        <v>0.79720000000000002</v>
      </c>
      <c r="AY676">
        <v>2.7118000000000002</v>
      </c>
      <c r="AZ676">
        <v>1.9146000000000001</v>
      </c>
      <c r="BA676">
        <v>2.2555999999999998</v>
      </c>
      <c r="BB676">
        <v>0.96052156828233382</v>
      </c>
      <c r="BC676">
        <v>0.9325</v>
      </c>
      <c r="BD676">
        <v>0.97799999999999998</v>
      </c>
      <c r="BE676">
        <v>4.5499999999999978E-2</v>
      </c>
      <c r="BF676">
        <v>0.93530000000000002</v>
      </c>
      <c r="BG676">
        <v>13.23376610876223</v>
      </c>
      <c r="BH676">
        <v>10.054</v>
      </c>
      <c r="BI676">
        <v>17.661999999999999</v>
      </c>
      <c r="BJ676">
        <v>7.6079999999999988</v>
      </c>
      <c r="BK676">
        <v>17.3157</v>
      </c>
      <c r="BL676">
        <v>9.1622570290788943</v>
      </c>
      <c r="BM676">
        <v>8.0055999999999994</v>
      </c>
      <c r="BN676">
        <v>13.561400000000001</v>
      </c>
      <c r="BO676">
        <v>5.5558000000000014</v>
      </c>
      <c r="BP676">
        <v>8.26</v>
      </c>
      <c r="BQ676">
        <v>5.4686359151843842</v>
      </c>
      <c r="BR676">
        <v>4.2302999999999997</v>
      </c>
      <c r="BS676">
        <v>8.6503999999999994</v>
      </c>
      <c r="BT676">
        <v>4.4200999999999997</v>
      </c>
      <c r="BU676">
        <v>6.4272999999999998</v>
      </c>
      <c r="BV676">
        <v>1.4509405248675371</v>
      </c>
      <c r="BW676">
        <v>-3.2061000000000002</v>
      </c>
      <c r="BX676">
        <v>3.7978000000000001</v>
      </c>
      <c r="BY676">
        <v>7.0038999999999998</v>
      </c>
      <c r="BZ676">
        <v>-1.4439</v>
      </c>
      <c r="CA676">
        <v>-6.91958091563205</v>
      </c>
      <c r="CB676">
        <v>-10.807499999999999</v>
      </c>
      <c r="CC676">
        <v>-4.8280000000000003</v>
      </c>
      <c r="CD676">
        <v>5.9794999999999989</v>
      </c>
      <c r="CE676">
        <v>-4.9832999999999998</v>
      </c>
      <c r="CF676">
        <v>52.558085397865931</v>
      </c>
      <c r="CG676">
        <v>43.8</v>
      </c>
      <c r="CH676">
        <v>60.2</v>
      </c>
      <c r="CI676">
        <v>16.400000000000009</v>
      </c>
      <c r="CJ676">
        <v>43.8</v>
      </c>
      <c r="CK676">
        <v>17.463768121992779</v>
      </c>
      <c r="CL676">
        <v>14.9</v>
      </c>
      <c r="CM676">
        <v>20.8</v>
      </c>
      <c r="CN676">
        <v>5.9</v>
      </c>
      <c r="CO676">
        <v>14.9</v>
      </c>
      <c r="CP676">
        <v>30.13972152364963</v>
      </c>
      <c r="CQ676">
        <v>19.5</v>
      </c>
      <c r="CR676">
        <v>45.8</v>
      </c>
      <c r="CS676">
        <v>26.3</v>
      </c>
      <c r="CT676">
        <v>35.700000000000003</v>
      </c>
      <c r="CU676">
        <v>9.1461227951595987</v>
      </c>
      <c r="CV676">
        <v>9</v>
      </c>
      <c r="CW676">
        <v>11.3</v>
      </c>
      <c r="CX676">
        <v>2.3000000000000012</v>
      </c>
      <c r="CY676">
        <v>9.1</v>
      </c>
      <c r="CZ676">
        <v>80.179762378707835</v>
      </c>
      <c r="DA676">
        <v>61.6</v>
      </c>
      <c r="DB676">
        <v>98.6</v>
      </c>
      <c r="DC676">
        <v>36.999999999999993</v>
      </c>
      <c r="DD676">
        <v>78.3</v>
      </c>
      <c r="DE676">
        <v>7.7009142339658458</v>
      </c>
      <c r="DF676">
        <v>4.5</v>
      </c>
      <c r="DG676">
        <v>9.8000000000000007</v>
      </c>
      <c r="DH676">
        <v>5.3000000000000007</v>
      </c>
      <c r="DI676">
        <v>5.7</v>
      </c>
      <c r="DJ676">
        <v>0.2238111990521075</v>
      </c>
      <c r="DK676">
        <v>0.1803211198023878</v>
      </c>
      <c r="DL676">
        <v>0.26473175021987683</v>
      </c>
      <c r="DM676">
        <v>8.4410630417489002E-2</v>
      </c>
      <c r="DN676">
        <v>0.1803211198023878</v>
      </c>
      <c r="DO676">
        <v>3.0785959569614261</v>
      </c>
      <c r="DP676">
        <v>2.4522140000000001</v>
      </c>
      <c r="DQ676">
        <v>4.1559590000000002</v>
      </c>
      <c r="DR676">
        <v>1.7037450000000001</v>
      </c>
      <c r="DS676">
        <v>3.376779</v>
      </c>
      <c r="DT676">
        <v>6.8779404986992381</v>
      </c>
      <c r="DU676">
        <v>6.2170620000000003</v>
      </c>
      <c r="DV676">
        <v>7.035596</v>
      </c>
      <c r="DW676">
        <v>0.81853399999999965</v>
      </c>
      <c r="DX676">
        <v>6.2170620000000003</v>
      </c>
      <c r="DY676">
        <v>3.088358370821171</v>
      </c>
      <c r="DZ676">
        <v>2.4522140000000001</v>
      </c>
      <c r="EA676">
        <v>4.1559590000000002</v>
      </c>
      <c r="EB676">
        <v>1.7037450000000001</v>
      </c>
      <c r="EC676">
        <v>3.4577779999999998</v>
      </c>
      <c r="ED676">
        <v>7.3932070445046314</v>
      </c>
      <c r="EE676">
        <v>7.3064210000000003</v>
      </c>
      <c r="EF676">
        <v>7.503787</v>
      </c>
      <c r="EG676">
        <v>0.19736599999999971</v>
      </c>
      <c r="EH676">
        <v>7.503787</v>
      </c>
      <c r="EI676">
        <v>7.6033194149317538</v>
      </c>
      <c r="EJ676">
        <v>6.0300960000000003</v>
      </c>
      <c r="EK676">
        <v>9.6308450000000008</v>
      </c>
      <c r="EL676">
        <v>3.600749</v>
      </c>
      <c r="EM676">
        <v>9.6239799999999995</v>
      </c>
      <c r="EN676">
        <v>25.531871149185761</v>
      </c>
      <c r="EO676">
        <v>18.218330000000002</v>
      </c>
      <c r="EP676">
        <v>30.045439999999999</v>
      </c>
      <c r="EQ676">
        <v>11.827109999999999</v>
      </c>
      <c r="ER676">
        <v>18.218330000000002</v>
      </c>
      <c r="ES676">
        <v>6.9695303085631579</v>
      </c>
      <c r="ET676">
        <v>6.5930499999999999</v>
      </c>
      <c r="EU676">
        <v>9.2508099999999995</v>
      </c>
      <c r="EV676">
        <v>2.6577600000000001</v>
      </c>
      <c r="EW676">
        <v>7.4820900000000004</v>
      </c>
      <c r="EX676">
        <v>18.5623408406226</v>
      </c>
      <c r="EY676">
        <v>10.73624</v>
      </c>
      <c r="EZ676">
        <v>22.724489999999999</v>
      </c>
      <c r="FA676">
        <v>11.988250000000001</v>
      </c>
      <c r="FB676">
        <v>10.73624</v>
      </c>
      <c r="FC676">
        <v>0.62588777130383155</v>
      </c>
      <c r="FD676">
        <v>0.44660377196605799</v>
      </c>
      <c r="FE676">
        <v>0.73653330653138216</v>
      </c>
      <c r="FF676">
        <v>0.28992953456532422</v>
      </c>
      <c r="FG676">
        <v>0.44660377196605799</v>
      </c>
      <c r="FH676">
        <v>2.6707382117562339</v>
      </c>
      <c r="FI676">
        <v>1.4349252682071449</v>
      </c>
      <c r="FJ676">
        <v>3.129005543716489</v>
      </c>
      <c r="FK676">
        <v>1.694080275509344</v>
      </c>
      <c r="FL676">
        <v>1.4349252682071449</v>
      </c>
      <c r="FM676">
        <v>33.116288510182187</v>
      </c>
      <c r="FN676">
        <v>31.27</v>
      </c>
      <c r="FO676">
        <v>35.46</v>
      </c>
      <c r="FP676">
        <v>4.1900000000000013</v>
      </c>
      <c r="FQ676">
        <v>31.76</v>
      </c>
      <c r="FR676">
        <v>301.88649393351022</v>
      </c>
      <c r="FS676">
        <v>294.31794000000002</v>
      </c>
      <c r="FT676">
        <v>309.53404</v>
      </c>
      <c r="FU676">
        <v>15.21609999999998</v>
      </c>
      <c r="FV676">
        <v>294.31794000000002</v>
      </c>
      <c r="FW676">
        <v>0.76138560236906838</v>
      </c>
      <c r="FX676">
        <v>0.74314999999999998</v>
      </c>
      <c r="FY676">
        <v>0.77808500000000003</v>
      </c>
      <c r="FZ676">
        <v>3.4935000000000049E-2</v>
      </c>
      <c r="GA676">
        <v>0.77808500000000003</v>
      </c>
      <c r="GB676">
        <v>13</v>
      </c>
      <c r="GC676">
        <v>103</v>
      </c>
    </row>
    <row r="677" spans="1:185" x14ac:dyDescent="0.3">
      <c r="A677" s="36" t="s">
        <v>2789</v>
      </c>
      <c r="B677">
        <v>-3.8658172103840913E-2</v>
      </c>
      <c r="C677">
        <v>1.900305870352178</v>
      </c>
      <c r="D677">
        <v>2.1676792695205771</v>
      </c>
      <c r="E677">
        <v>-0.94668304772404899</v>
      </c>
      <c r="F677">
        <v>-0.82170901053260803</v>
      </c>
      <c r="G677">
        <v>1.768380046219401</v>
      </c>
      <c r="H677">
        <v>-54.102421779167649</v>
      </c>
      <c r="I677">
        <v>0.77596940754567123</v>
      </c>
      <c r="J677">
        <v>0.52638385617303007</v>
      </c>
      <c r="K677">
        <v>0.37560791761425938</v>
      </c>
      <c r="L677">
        <v>0.27884892814856338</v>
      </c>
      <c r="M677">
        <v>0.28634513528530509</v>
      </c>
      <c r="N677">
        <v>0.28608107828393298</v>
      </c>
      <c r="O677">
        <v>-0.26593469934864811</v>
      </c>
      <c r="P677">
        <v>2.0146378935284731E-2</v>
      </c>
      <c r="Q677">
        <v>-0.12289075315560399</v>
      </c>
      <c r="R677">
        <v>2.6392502708741841E-2</v>
      </c>
      <c r="S677">
        <v>1.5335018634241111</v>
      </c>
      <c r="T677">
        <v>-0.73910651817252093</v>
      </c>
      <c r="U677">
        <v>-0.70910782055415467</v>
      </c>
      <c r="V677">
        <v>1.9753139345840429</v>
      </c>
      <c r="W677">
        <v>1.9745333200421371</v>
      </c>
      <c r="X677">
        <v>0.2092924214390133</v>
      </c>
      <c r="Y677">
        <v>0.1912671374212167</v>
      </c>
      <c r="Z677">
        <v>8.1830521437266657E-2</v>
      </c>
      <c r="AA677">
        <v>9.1036631357524156E-2</v>
      </c>
      <c r="AB677">
        <v>63.976783218407959</v>
      </c>
      <c r="AC677">
        <v>-0.42401551969411172</v>
      </c>
      <c r="AD677">
        <v>1.959658558645839</v>
      </c>
      <c r="AE677">
        <v>0.63330794113312516</v>
      </c>
      <c r="AF677">
        <v>0.61415787689068069</v>
      </c>
      <c r="AG677">
        <v>0.75108938861301178</v>
      </c>
      <c r="AH677">
        <v>2.265342959049171E-2</v>
      </c>
      <c r="AI677">
        <v>127.7043809931896</v>
      </c>
      <c r="AJ677">
        <v>39.101525567263323</v>
      </c>
      <c r="AK677">
        <v>57.71257573204587</v>
      </c>
      <c r="AL677">
        <v>286.2990305375663</v>
      </c>
      <c r="AM677">
        <v>141.01641187850791</v>
      </c>
      <c r="AN677">
        <v>226.07069497009761</v>
      </c>
      <c r="AO677">
        <v>89.440326819169442</v>
      </c>
      <c r="AP677">
        <v>185.03833996001489</v>
      </c>
      <c r="AQ677">
        <v>17.298286614346821</v>
      </c>
      <c r="AR677">
        <v>3.9442972130326179</v>
      </c>
      <c r="AS677">
        <v>10.632017383187771</v>
      </c>
      <c r="AT677">
        <v>-7.1568142067174749</v>
      </c>
      <c r="AU677">
        <v>-2.5485394545391218</v>
      </c>
      <c r="AV677">
        <v>-4.6082747521783514</v>
      </c>
      <c r="AW677">
        <v>2.349860831960457</v>
      </c>
      <c r="AX677">
        <v>1.2484</v>
      </c>
      <c r="AY677">
        <v>3.2120000000000002</v>
      </c>
      <c r="AZ677">
        <v>1.9636</v>
      </c>
      <c r="BA677">
        <v>2.2753000000000001</v>
      </c>
      <c r="BB677">
        <v>0.94608406834271452</v>
      </c>
      <c r="BC677">
        <v>0.93630000000000002</v>
      </c>
      <c r="BD677">
        <v>0.97030000000000005</v>
      </c>
      <c r="BE677">
        <v>3.400000000000003E-2</v>
      </c>
      <c r="BF677">
        <v>0.94620000000000004</v>
      </c>
      <c r="BG677">
        <v>15.858448097206031</v>
      </c>
      <c r="BH677">
        <v>11.668799999999999</v>
      </c>
      <c r="BI677">
        <v>17.254899999999999</v>
      </c>
      <c r="BJ677">
        <v>5.5861000000000001</v>
      </c>
      <c r="BK677">
        <v>15.835100000000001</v>
      </c>
      <c r="BL677">
        <v>5.5340193225638901</v>
      </c>
      <c r="BM677">
        <v>4.3498999999999999</v>
      </c>
      <c r="BN677">
        <v>8.8813999999999993</v>
      </c>
      <c r="BO677">
        <v>4.5314999999999994</v>
      </c>
      <c r="BP677">
        <v>5.6364000000000001</v>
      </c>
      <c r="BQ677">
        <v>4.2767149037241978</v>
      </c>
      <c r="BR677">
        <v>3.1507999999999998</v>
      </c>
      <c r="BS677">
        <v>7.1627000000000001</v>
      </c>
      <c r="BT677">
        <v>4.0119000000000007</v>
      </c>
      <c r="BU677">
        <v>4.1470000000000002</v>
      </c>
      <c r="BV677">
        <v>-0.90484111082091001</v>
      </c>
      <c r="BW677">
        <v>-2.6469</v>
      </c>
      <c r="BX677">
        <v>0.45240000000000002</v>
      </c>
      <c r="BY677">
        <v>3.0992999999999999</v>
      </c>
      <c r="BZ677">
        <v>-0.34539999999999998</v>
      </c>
      <c r="CA677">
        <v>-3.3718737929032869</v>
      </c>
      <c r="CB677">
        <v>-4.7797999999999998</v>
      </c>
      <c r="CC677">
        <v>-2.9948999999999999</v>
      </c>
      <c r="CD677">
        <v>1.7848999999999999</v>
      </c>
      <c r="CE677">
        <v>-3.8016000000000001</v>
      </c>
      <c r="CF677">
        <v>41.032355010082632</v>
      </c>
      <c r="CG677">
        <v>40.9</v>
      </c>
      <c r="CH677">
        <v>57.5</v>
      </c>
      <c r="CI677">
        <v>16.600000000000001</v>
      </c>
      <c r="CJ677">
        <v>40.9</v>
      </c>
      <c r="CK677">
        <v>13.0064331679225</v>
      </c>
      <c r="CL677">
        <v>12.4</v>
      </c>
      <c r="CM677">
        <v>22.7</v>
      </c>
      <c r="CN677">
        <v>10.3</v>
      </c>
      <c r="CO677">
        <v>12.9</v>
      </c>
      <c r="CP677">
        <v>31.923454118694149</v>
      </c>
      <c r="CQ677">
        <v>17.7</v>
      </c>
      <c r="CR677">
        <v>33</v>
      </c>
      <c r="CS677">
        <v>15.3</v>
      </c>
      <c r="CT677">
        <v>33</v>
      </c>
      <c r="CU677">
        <v>9.0000446279504871</v>
      </c>
      <c r="CV677">
        <v>9</v>
      </c>
      <c r="CW677">
        <v>10.199999999999999</v>
      </c>
      <c r="CX677">
        <v>1.1999999999999991</v>
      </c>
      <c r="CY677">
        <v>9</v>
      </c>
      <c r="CZ677">
        <v>55.138837422898042</v>
      </c>
      <c r="DA677">
        <v>48.5</v>
      </c>
      <c r="DB677">
        <v>101.8</v>
      </c>
      <c r="DC677">
        <v>53.3</v>
      </c>
      <c r="DD677">
        <v>48.5</v>
      </c>
      <c r="DE677">
        <v>4.0063578130660478</v>
      </c>
      <c r="DF677">
        <v>3.4</v>
      </c>
      <c r="DG677">
        <v>13.4</v>
      </c>
      <c r="DH677">
        <v>10</v>
      </c>
      <c r="DI677">
        <v>3.9</v>
      </c>
      <c r="DJ677">
        <v>0.221756868349652</v>
      </c>
      <c r="DK677">
        <v>0.22096164235548349</v>
      </c>
      <c r="DL677">
        <v>0.34084173088322473</v>
      </c>
      <c r="DM677">
        <v>0.11988008852774119</v>
      </c>
      <c r="DN677">
        <v>0.22096164235548349</v>
      </c>
      <c r="DO677">
        <v>3.1180962682125042</v>
      </c>
      <c r="DP677">
        <v>2.3518949999999998</v>
      </c>
      <c r="DQ677">
        <v>3.192704</v>
      </c>
      <c r="DR677">
        <v>0.84080900000000014</v>
      </c>
      <c r="DS677">
        <v>3.1868690000000002</v>
      </c>
      <c r="DT677">
        <v>4.893194920667483</v>
      </c>
      <c r="DU677">
        <v>4.8655220000000003</v>
      </c>
      <c r="DV677">
        <v>6.5421969999999998</v>
      </c>
      <c r="DW677">
        <v>1.676674999999999</v>
      </c>
      <c r="DX677">
        <v>4.931991</v>
      </c>
      <c r="DY677">
        <v>3.1632257381280109</v>
      </c>
      <c r="DZ677">
        <v>2.3518949999999998</v>
      </c>
      <c r="EA677">
        <v>3.192704</v>
      </c>
      <c r="EB677">
        <v>0.84080900000000014</v>
      </c>
      <c r="EC677">
        <v>3.1868690000000002</v>
      </c>
      <c r="ED677">
        <v>6.903304384026459</v>
      </c>
      <c r="EE677">
        <v>6.2431390000000002</v>
      </c>
      <c r="EF677">
        <v>7.563231</v>
      </c>
      <c r="EG677">
        <v>1.320092</v>
      </c>
      <c r="EH677">
        <v>6.3462069999999997</v>
      </c>
      <c r="EI677">
        <v>7.963232399623938</v>
      </c>
      <c r="EJ677">
        <v>7.1970190000000001</v>
      </c>
      <c r="EK677">
        <v>9.8571190000000009</v>
      </c>
      <c r="EL677">
        <v>2.6601000000000008</v>
      </c>
      <c r="EM677">
        <v>7.8715130000000002</v>
      </c>
      <c r="EN677">
        <v>16.089595197713969</v>
      </c>
      <c r="EO677">
        <v>13.43092</v>
      </c>
      <c r="EP677">
        <v>23.31729</v>
      </c>
      <c r="EQ677">
        <v>9.8863699999999994</v>
      </c>
      <c r="ER677">
        <v>15.66582</v>
      </c>
      <c r="ES677">
        <v>7.4243717536091456</v>
      </c>
      <c r="ET677">
        <v>7.4199000000000002</v>
      </c>
      <c r="EU677">
        <v>7.5279600000000002</v>
      </c>
      <c r="EV677">
        <v>0.10806</v>
      </c>
      <c r="EW677">
        <v>7.4199000000000002</v>
      </c>
      <c r="EX677">
        <v>8.6652234441048215</v>
      </c>
      <c r="EY677">
        <v>6.0092800000000004</v>
      </c>
      <c r="EZ677">
        <v>15.801209999999999</v>
      </c>
      <c r="FA677">
        <v>9.7919299999999989</v>
      </c>
      <c r="FB677">
        <v>8.2459199999999999</v>
      </c>
      <c r="FC677">
        <v>0.49496775853683889</v>
      </c>
      <c r="FD677">
        <v>0.41317834823042271</v>
      </c>
      <c r="FE677">
        <v>0.71731492462241997</v>
      </c>
      <c r="FF677">
        <v>0.30413657639199732</v>
      </c>
      <c r="FG677">
        <v>0.48193106885270109</v>
      </c>
      <c r="FH677">
        <v>1.1671358201209989</v>
      </c>
      <c r="FI677">
        <v>0.80969704809179643</v>
      </c>
      <c r="FJ677">
        <v>2.1023206245808992</v>
      </c>
      <c r="FK677">
        <v>1.2926235764891021</v>
      </c>
      <c r="FL677">
        <v>1.111324950471031</v>
      </c>
      <c r="FM677">
        <v>30.578701936516229</v>
      </c>
      <c r="FN677">
        <v>28.84</v>
      </c>
      <c r="FO677">
        <v>30.93</v>
      </c>
      <c r="FP677">
        <v>2.09</v>
      </c>
      <c r="FQ677">
        <v>30.92</v>
      </c>
      <c r="FR677">
        <v>256.76592130077762</v>
      </c>
      <c r="FS677">
        <v>247.44542999999999</v>
      </c>
      <c r="FT677">
        <v>259.85174000000001</v>
      </c>
      <c r="FU677">
        <v>12.406310000000021</v>
      </c>
      <c r="FV677">
        <v>253.38315</v>
      </c>
      <c r="FW677">
        <v>0.79829394413868349</v>
      </c>
      <c r="FX677">
        <v>0.78940299999999997</v>
      </c>
      <c r="FY677">
        <v>0.826295</v>
      </c>
      <c r="FZ677">
        <v>3.6892000000000043E-2</v>
      </c>
      <c r="GA677">
        <v>0.80830100000000005</v>
      </c>
      <c r="GB677">
        <v>10</v>
      </c>
      <c r="GC677">
        <v>135</v>
      </c>
    </row>
    <row r="678" spans="1:185" x14ac:dyDescent="0.3">
      <c r="A678" s="36" t="s">
        <v>2792</v>
      </c>
      <c r="B678">
        <v>-4.5333527573104188E-2</v>
      </c>
      <c r="C678">
        <v>1.838807954886557</v>
      </c>
      <c r="D678">
        <v>2.09420426965124</v>
      </c>
      <c r="E678">
        <v>-1.027606231999266</v>
      </c>
      <c r="F678">
        <v>-0.66948614819339802</v>
      </c>
      <c r="G678">
        <v>1.6971105805255149</v>
      </c>
      <c r="H678">
        <v>-54.121003783101187</v>
      </c>
      <c r="I678">
        <v>0.6568782253998211</v>
      </c>
      <c r="J678">
        <v>0.43385309974680608</v>
      </c>
      <c r="K678">
        <v>0.3816950399905783</v>
      </c>
      <c r="L678">
        <v>0.2522414586528644</v>
      </c>
      <c r="M678">
        <v>0.2347691318934064</v>
      </c>
      <c r="N678">
        <v>0.26875233648250069</v>
      </c>
      <c r="O678">
        <v>-0.24535420434535321</v>
      </c>
      <c r="P678">
        <v>2.3398132137147521E-2</v>
      </c>
      <c r="Q678">
        <v>-0.1109770080273311</v>
      </c>
      <c r="R678">
        <v>2.2944846803621119E-2</v>
      </c>
      <c r="S678">
        <v>1.4139384203442169</v>
      </c>
      <c r="T678">
        <v>-0.70065362442293389</v>
      </c>
      <c r="U678">
        <v>-0.67869836132146355</v>
      </c>
      <c r="V678">
        <v>1.969779273231846</v>
      </c>
      <c r="W678">
        <v>1.9651589126035649</v>
      </c>
      <c r="X678">
        <v>0.2330302018252724</v>
      </c>
      <c r="Y678">
        <v>0.20831940916320199</v>
      </c>
      <c r="Z678">
        <v>7.7307046812515504E-2</v>
      </c>
      <c r="AA678">
        <v>0.1020734579240619</v>
      </c>
      <c r="AB678">
        <v>62.189964193712278</v>
      </c>
      <c r="AC678">
        <v>-0.41358212527436211</v>
      </c>
      <c r="AD678">
        <v>1.965535044401975</v>
      </c>
      <c r="AE678">
        <v>0.64661232709963445</v>
      </c>
      <c r="AF678">
        <v>0.60323736506020798</v>
      </c>
      <c r="AG678">
        <v>0.67178418979388577</v>
      </c>
      <c r="AH678">
        <v>2.6203740885155841E-2</v>
      </c>
      <c r="AI678">
        <v>122.0488370164655</v>
      </c>
      <c r="AJ678">
        <v>15.050524206623709</v>
      </c>
      <c r="AK678">
        <v>87.147699230882466</v>
      </c>
      <c r="AL678">
        <v>263.94823001309192</v>
      </c>
      <c r="AM678">
        <v>117.4131218857998</v>
      </c>
      <c r="AN678">
        <v>188.13646501912649</v>
      </c>
      <c r="AO678">
        <v>57.664139629766012</v>
      </c>
      <c r="AP678">
        <v>139.45704982595549</v>
      </c>
      <c r="AQ678">
        <v>16.434761898598691</v>
      </c>
      <c r="AR678">
        <v>3.848847144633234</v>
      </c>
      <c r="AS678">
        <v>10.5723954614019</v>
      </c>
      <c r="AT678">
        <v>-6.9158856636972263</v>
      </c>
      <c r="AU678">
        <v>-2.0450196538085201</v>
      </c>
      <c r="AV678">
        <v>-4.870866009888708</v>
      </c>
      <c r="AW678">
        <v>1.147535008438809</v>
      </c>
      <c r="AX678">
        <v>0.31919999999999998</v>
      </c>
      <c r="AY678">
        <v>1.8225</v>
      </c>
      <c r="AZ678">
        <v>1.5033000000000001</v>
      </c>
      <c r="BA678">
        <v>1.6987000000000001</v>
      </c>
      <c r="BB678">
        <v>0.9458380203712049</v>
      </c>
      <c r="BC678">
        <v>0.91890000000000005</v>
      </c>
      <c r="BD678">
        <v>0.96730000000000005</v>
      </c>
      <c r="BE678">
        <v>4.8399999999999999E-2</v>
      </c>
      <c r="BF678">
        <v>0.91890000000000005</v>
      </c>
      <c r="BG678">
        <v>15.33609124558525</v>
      </c>
      <c r="BH678">
        <v>12.2957</v>
      </c>
      <c r="BI678">
        <v>19.094799999999999</v>
      </c>
      <c r="BJ678">
        <v>6.7990999999999993</v>
      </c>
      <c r="BK678">
        <v>19.094799999999999</v>
      </c>
      <c r="BL678">
        <v>4.8264363775500883</v>
      </c>
      <c r="BM678">
        <v>3.3519999999999999</v>
      </c>
      <c r="BN678">
        <v>6.1281999999999996</v>
      </c>
      <c r="BO678">
        <v>2.7761999999999998</v>
      </c>
      <c r="BP678">
        <v>5.9631999999999996</v>
      </c>
      <c r="BQ678">
        <v>3.550540392300932</v>
      </c>
      <c r="BR678">
        <v>2.0960999999999999</v>
      </c>
      <c r="BS678">
        <v>4.7904999999999998</v>
      </c>
      <c r="BT678">
        <v>2.6943999999999999</v>
      </c>
      <c r="BU678">
        <v>4.5670999999999999</v>
      </c>
      <c r="BV678">
        <v>-0.37829250106865281</v>
      </c>
      <c r="BW678">
        <v>-1.5069999999999999</v>
      </c>
      <c r="BX678">
        <v>0.72870000000000001</v>
      </c>
      <c r="BY678">
        <v>2.2357</v>
      </c>
      <c r="BZ678">
        <v>-0.82210000000000005</v>
      </c>
      <c r="CA678">
        <v>-3.1722700049689041</v>
      </c>
      <c r="CB678">
        <v>-3.9868000000000001</v>
      </c>
      <c r="CC678">
        <v>-2.5720999999999998</v>
      </c>
      <c r="CD678">
        <v>1.4147000000000001</v>
      </c>
      <c r="CE678">
        <v>-3.7450999999999999</v>
      </c>
      <c r="CF678">
        <v>48.679415193170932</v>
      </c>
      <c r="CG678">
        <v>41.5</v>
      </c>
      <c r="CH678">
        <v>63.8</v>
      </c>
      <c r="CI678">
        <v>22.3</v>
      </c>
      <c r="CJ678">
        <v>41.5</v>
      </c>
      <c r="CK678">
        <v>15.185073221860851</v>
      </c>
      <c r="CL678">
        <v>12.8</v>
      </c>
      <c r="CM678">
        <v>20.9</v>
      </c>
      <c r="CN678">
        <v>8.0999999999999979</v>
      </c>
      <c r="CO678">
        <v>12.8</v>
      </c>
      <c r="CP678">
        <v>26.132426905166088</v>
      </c>
      <c r="CQ678">
        <v>19.5</v>
      </c>
      <c r="CR678">
        <v>36.4</v>
      </c>
      <c r="CS678">
        <v>16.899999999999999</v>
      </c>
      <c r="CT678">
        <v>33.200000000000003</v>
      </c>
      <c r="CU678">
        <v>9.9173206164075385</v>
      </c>
      <c r="CV678">
        <v>9</v>
      </c>
      <c r="CW678">
        <v>11.4</v>
      </c>
      <c r="CX678">
        <v>2.4</v>
      </c>
      <c r="CY678">
        <v>9.1</v>
      </c>
      <c r="CZ678">
        <v>28.637677979635541</v>
      </c>
      <c r="DA678">
        <v>16.899999999999999</v>
      </c>
      <c r="DB678">
        <v>40.6</v>
      </c>
      <c r="DC678">
        <v>23.7</v>
      </c>
      <c r="DD678">
        <v>21.7</v>
      </c>
      <c r="DE678">
        <v>5.0559511063672353</v>
      </c>
      <c r="DF678">
        <v>2.9</v>
      </c>
      <c r="DG678">
        <v>9.6</v>
      </c>
      <c r="DH678">
        <v>6.6999999999999993</v>
      </c>
      <c r="DI678">
        <v>3.7</v>
      </c>
      <c r="DJ678">
        <v>0.35019683564088327</v>
      </c>
      <c r="DK678">
        <v>0.2844413982179575</v>
      </c>
      <c r="DL678">
        <v>0.51286173633440513</v>
      </c>
      <c r="DM678">
        <v>0.2284203381164476</v>
      </c>
      <c r="DN678">
        <v>0.2844413982179575</v>
      </c>
      <c r="DO678">
        <v>3.3008393253718902</v>
      </c>
      <c r="DP678">
        <v>2.6512600000000002</v>
      </c>
      <c r="DQ678">
        <v>3.6173630000000001</v>
      </c>
      <c r="DR678">
        <v>0.96610299999999993</v>
      </c>
      <c r="DS678">
        <v>3.4807860000000002</v>
      </c>
      <c r="DT678">
        <v>5.6107548854268217</v>
      </c>
      <c r="DU678">
        <v>5.3658669999999997</v>
      </c>
      <c r="DV678">
        <v>5.9556880000000003</v>
      </c>
      <c r="DW678">
        <v>0.58982100000000059</v>
      </c>
      <c r="DX678">
        <v>5.4404570000000003</v>
      </c>
      <c r="DY678">
        <v>3.302289551515722</v>
      </c>
      <c r="DZ678">
        <v>2.6512600000000002</v>
      </c>
      <c r="EA678">
        <v>3.6173630000000001</v>
      </c>
      <c r="EB678">
        <v>0.96610299999999993</v>
      </c>
      <c r="EC678">
        <v>3.6160220000000001</v>
      </c>
      <c r="ED678">
        <v>5.7213879359587638</v>
      </c>
      <c r="EE678">
        <v>5.3658669999999997</v>
      </c>
      <c r="EF678">
        <v>5.9556880000000003</v>
      </c>
      <c r="EG678">
        <v>0.58982100000000059</v>
      </c>
      <c r="EH678">
        <v>5.4404570000000003</v>
      </c>
      <c r="EI678">
        <v>6.7225715058580988</v>
      </c>
      <c r="EJ678">
        <v>5.5628799999999998</v>
      </c>
      <c r="EK678">
        <v>7.9346560000000004</v>
      </c>
      <c r="EL678">
        <v>2.371776000000001</v>
      </c>
      <c r="EM678">
        <v>7.1674470000000001</v>
      </c>
      <c r="EN678">
        <v>16.52633153546083</v>
      </c>
      <c r="EO678">
        <v>14.93913</v>
      </c>
      <c r="EP678">
        <v>18.88598</v>
      </c>
      <c r="EQ678">
        <v>3.94685</v>
      </c>
      <c r="ER678">
        <v>15.052569999999999</v>
      </c>
      <c r="ES678">
        <v>7.7164525898742804</v>
      </c>
      <c r="ET678">
        <v>7.2469799999999998</v>
      </c>
      <c r="EU678">
        <v>10.774039999999999</v>
      </c>
      <c r="EV678">
        <v>3.5270600000000001</v>
      </c>
      <c r="EW678">
        <v>7.5240799999999997</v>
      </c>
      <c r="EX678">
        <v>8.8098789455865578</v>
      </c>
      <c r="EY678">
        <v>6.9768100000000004</v>
      </c>
      <c r="EZ678">
        <v>10.50484</v>
      </c>
      <c r="FA678">
        <v>3.5280299999999989</v>
      </c>
      <c r="FB678">
        <v>7.5284899999999997</v>
      </c>
      <c r="FC678">
        <v>0.60658307207868301</v>
      </c>
      <c r="FD678">
        <v>0.54832636935418522</v>
      </c>
      <c r="FE678">
        <v>0.69319169490430521</v>
      </c>
      <c r="FF678">
        <v>0.14486532555011999</v>
      </c>
      <c r="FG678">
        <v>0.55249007522859273</v>
      </c>
      <c r="FH678">
        <v>1.1419262861156241</v>
      </c>
      <c r="FI678">
        <v>0.74407743056457931</v>
      </c>
      <c r="FJ678">
        <v>1.347804188779326</v>
      </c>
      <c r="FK678">
        <v>0.60372675821474664</v>
      </c>
      <c r="FL678">
        <v>1.0005861181699289</v>
      </c>
      <c r="FM678">
        <v>29.41127135764771</v>
      </c>
      <c r="FN678">
        <v>28.1</v>
      </c>
      <c r="FO678">
        <v>32.020000000000003</v>
      </c>
      <c r="FP678">
        <v>3.9200000000000021</v>
      </c>
      <c r="FQ678">
        <v>28.92</v>
      </c>
      <c r="FR678">
        <v>231.3951543886071</v>
      </c>
      <c r="FS678">
        <v>221.29828000000001</v>
      </c>
      <c r="FT678">
        <v>237.66712000000001</v>
      </c>
      <c r="FU678">
        <v>16.368840000000009</v>
      </c>
      <c r="FV678">
        <v>221.29828000000001</v>
      </c>
      <c r="FW678">
        <v>0.79095232130944371</v>
      </c>
      <c r="FX678">
        <v>0.77202599999999999</v>
      </c>
      <c r="FY678">
        <v>0.82162500000000005</v>
      </c>
      <c r="FZ678">
        <v>4.959900000000006E-2</v>
      </c>
      <c r="GA678">
        <v>0.82162500000000005</v>
      </c>
      <c r="GB678">
        <v>18</v>
      </c>
      <c r="GC678">
        <v>299</v>
      </c>
    </row>
    <row r="679" spans="1:185" x14ac:dyDescent="0.3">
      <c r="A679" s="36" t="s">
        <v>2795</v>
      </c>
      <c r="B679">
        <v>-3.165806230178491E-2</v>
      </c>
      <c r="C679">
        <v>1.8902809882181619</v>
      </c>
      <c r="D679">
        <v>2.0587121901972738</v>
      </c>
      <c r="E679">
        <v>-0.93866594553927363</v>
      </c>
      <c r="F679">
        <v>-0.73819691729878323</v>
      </c>
      <c r="G679">
        <v>1.67684781344005</v>
      </c>
      <c r="H679">
        <v>-54.099656785273027</v>
      </c>
      <c r="I679">
        <v>7.0176023876331095E-2</v>
      </c>
      <c r="J679">
        <v>5.4949363068220979E-2</v>
      </c>
      <c r="K679">
        <v>0.37880112329558457</v>
      </c>
      <c r="L679">
        <v>0.27759443749697282</v>
      </c>
      <c r="M679">
        <v>0.26204951569363688</v>
      </c>
      <c r="N679">
        <v>0.19965048355306089</v>
      </c>
      <c r="O679">
        <v>-0.22173658291206341</v>
      </c>
      <c r="P679">
        <v>-2.2086099359002409E-2</v>
      </c>
      <c r="Q679">
        <v>-0.1219088557211065</v>
      </c>
      <c r="R679">
        <v>3.7225542314370731E-2</v>
      </c>
      <c r="S679">
        <v>1.435547153266634</v>
      </c>
      <c r="T679">
        <v>-0.72636295627548486</v>
      </c>
      <c r="U679">
        <v>-0.67922589697365732</v>
      </c>
      <c r="V679">
        <v>1.975466399332126</v>
      </c>
      <c r="W679">
        <v>1.971896734561509</v>
      </c>
      <c r="X679">
        <v>0.1958225511537541</v>
      </c>
      <c r="Y679">
        <v>0.18702218999211639</v>
      </c>
      <c r="Z679">
        <v>7.9262504489214763E-2</v>
      </c>
      <c r="AA679">
        <v>0.1037063637603096</v>
      </c>
      <c r="AB679">
        <v>63.511315313950249</v>
      </c>
      <c r="AC679">
        <v>-0.43552462557417998</v>
      </c>
      <c r="AD679">
        <v>1.9644851891213579</v>
      </c>
      <c r="AE679">
        <v>0.63134717672793406</v>
      </c>
      <c r="AF679">
        <v>0.62254681556629632</v>
      </c>
      <c r="AG679">
        <v>0.73045370708378476</v>
      </c>
      <c r="AH679">
        <v>2.464847259982704E-2</v>
      </c>
      <c r="AI679">
        <v>137.0551762955009</v>
      </c>
      <c r="AJ679">
        <v>30.208682126244948</v>
      </c>
      <c r="AK679">
        <v>87.702020328851731</v>
      </c>
      <c r="AL679">
        <v>293.25483564470397</v>
      </c>
      <c r="AM679">
        <v>179.10447635003359</v>
      </c>
      <c r="AN679">
        <v>260.9429884523384</v>
      </c>
      <c r="AO679">
        <v>131.1142035748822</v>
      </c>
      <c r="AP679">
        <v>209.93838541159121</v>
      </c>
      <c r="AQ679">
        <v>18.216974899226582</v>
      </c>
      <c r="AR679">
        <v>4.2485588680746602</v>
      </c>
      <c r="AS679">
        <v>10.739306102037849</v>
      </c>
      <c r="AT679">
        <v>-10.884926852414811</v>
      </c>
      <c r="AU679">
        <v>-4.2894533415850944</v>
      </c>
      <c r="AV679">
        <v>-6.5954735108297147</v>
      </c>
      <c r="AW679">
        <v>4.0171953045565001</v>
      </c>
      <c r="AX679">
        <v>1.5257000000000001</v>
      </c>
      <c r="AY679">
        <v>4.2472000000000003</v>
      </c>
      <c r="AZ679">
        <v>2.7214999999999998</v>
      </c>
      <c r="BA679">
        <v>1.5257000000000001</v>
      </c>
      <c r="BB679">
        <v>0.94564365253964611</v>
      </c>
      <c r="BC679">
        <v>0.91700000000000004</v>
      </c>
      <c r="BD679">
        <v>0.97240000000000004</v>
      </c>
      <c r="BE679">
        <v>5.5399999999999998E-2</v>
      </c>
      <c r="BF679">
        <v>0.92390000000000005</v>
      </c>
      <c r="BG679">
        <v>15.32421519528371</v>
      </c>
      <c r="BH679">
        <v>11.2722</v>
      </c>
      <c r="BI679">
        <v>19.866700000000002</v>
      </c>
      <c r="BJ679">
        <v>8.5945000000000018</v>
      </c>
      <c r="BK679">
        <v>18.976500000000001</v>
      </c>
      <c r="BL679">
        <v>5.0304989629365382</v>
      </c>
      <c r="BM679">
        <v>3.7372999999999998</v>
      </c>
      <c r="BN679">
        <v>14.487299999999999</v>
      </c>
      <c r="BO679">
        <v>10.75</v>
      </c>
      <c r="BP679">
        <v>14.487299999999999</v>
      </c>
      <c r="BQ679">
        <v>3.8348401065187292</v>
      </c>
      <c r="BR679">
        <v>3.0011000000000001</v>
      </c>
      <c r="BS679">
        <v>10.3384</v>
      </c>
      <c r="BT679">
        <v>7.3372999999999999</v>
      </c>
      <c r="BU679">
        <v>7.7653999999999996</v>
      </c>
      <c r="BV679">
        <v>-0.77398939821479462</v>
      </c>
      <c r="BW679">
        <v>-1.9474</v>
      </c>
      <c r="BX679">
        <v>3.8448000000000002</v>
      </c>
      <c r="BY679">
        <v>5.7922000000000002</v>
      </c>
      <c r="BZ679">
        <v>3.8448000000000002</v>
      </c>
      <c r="CA679">
        <v>-3.0608612372962849</v>
      </c>
      <c r="CB679">
        <v>-11.610200000000001</v>
      </c>
      <c r="CC679">
        <v>-1.9787999999999999</v>
      </c>
      <c r="CD679">
        <v>9.6314000000000011</v>
      </c>
      <c r="CE679">
        <v>-11.610200000000001</v>
      </c>
      <c r="CF679">
        <v>51.004603040747199</v>
      </c>
      <c r="CG679">
        <v>43.3</v>
      </c>
      <c r="CH679">
        <v>63.2</v>
      </c>
      <c r="CI679">
        <v>19.900000000000009</v>
      </c>
      <c r="CJ679">
        <v>43.3</v>
      </c>
      <c r="CK679">
        <v>16.575608609276269</v>
      </c>
      <c r="CL679">
        <v>13.2</v>
      </c>
      <c r="CM679">
        <v>21.4</v>
      </c>
      <c r="CN679">
        <v>8.1999999999999993</v>
      </c>
      <c r="CO679">
        <v>14.7</v>
      </c>
      <c r="CP679">
        <v>26.722048297049199</v>
      </c>
      <c r="CQ679">
        <v>18.899999999999999</v>
      </c>
      <c r="CR679">
        <v>34</v>
      </c>
      <c r="CS679">
        <v>15.1</v>
      </c>
      <c r="CT679">
        <v>26.4</v>
      </c>
      <c r="CU679">
        <v>9.5892362629807995</v>
      </c>
      <c r="CV679">
        <v>8.9</v>
      </c>
      <c r="CW679">
        <v>11.3</v>
      </c>
      <c r="CX679">
        <v>2.4</v>
      </c>
      <c r="CY679">
        <v>9.1999999999999993</v>
      </c>
      <c r="CZ679">
        <v>103.1798213877189</v>
      </c>
      <c r="DA679">
        <v>82</v>
      </c>
      <c r="DB679">
        <v>113.6</v>
      </c>
      <c r="DC679">
        <v>31.599999999999991</v>
      </c>
      <c r="DD679">
        <v>83</v>
      </c>
      <c r="DE679">
        <v>6.926659183834091</v>
      </c>
      <c r="DF679">
        <v>4.0999999999999996</v>
      </c>
      <c r="DG679">
        <v>11.9</v>
      </c>
      <c r="DH679">
        <v>7.8000000000000007</v>
      </c>
      <c r="DI679">
        <v>5.4</v>
      </c>
      <c r="DJ679">
        <v>0.24367392655129419</v>
      </c>
      <c r="DK679">
        <v>0.2</v>
      </c>
      <c r="DL679">
        <v>0.31951466127401418</v>
      </c>
      <c r="DM679">
        <v>0.11951466127401419</v>
      </c>
      <c r="DN679">
        <v>0.2</v>
      </c>
      <c r="DO679">
        <v>3.3403093471560119</v>
      </c>
      <c r="DP679">
        <v>2.4249700000000001</v>
      </c>
      <c r="DQ679">
        <v>3.7159460000000002</v>
      </c>
      <c r="DR679">
        <v>1.2909759999999999</v>
      </c>
      <c r="DS679">
        <v>3.0910120000000001</v>
      </c>
      <c r="DT679">
        <v>6.3985273189541907</v>
      </c>
      <c r="DU679">
        <v>5.483555</v>
      </c>
      <c r="DV679">
        <v>7.1322219999999996</v>
      </c>
      <c r="DW679">
        <v>1.6486670000000001</v>
      </c>
      <c r="DX679">
        <v>5.4963930000000003</v>
      </c>
      <c r="DY679">
        <v>3.4038369757999991</v>
      </c>
      <c r="DZ679">
        <v>2.4249700000000001</v>
      </c>
      <c r="EA679">
        <v>3.8390390000000001</v>
      </c>
      <c r="EB679">
        <v>1.414069</v>
      </c>
      <c r="EC679">
        <v>3.311537</v>
      </c>
      <c r="ED679">
        <v>8.7922303605647887</v>
      </c>
      <c r="EE679">
        <v>5.8991939999999996</v>
      </c>
      <c r="EF679">
        <v>8.8880569999999999</v>
      </c>
      <c r="EG679">
        <v>2.9888629999999998</v>
      </c>
      <c r="EH679">
        <v>6.2004419999999998</v>
      </c>
      <c r="EI679">
        <v>7.1448104776358399</v>
      </c>
      <c r="EJ679">
        <v>6.1670970000000001</v>
      </c>
      <c r="EK679">
        <v>10.832336</v>
      </c>
      <c r="EL679">
        <v>4.6652389999999997</v>
      </c>
      <c r="EM679">
        <v>10.518578</v>
      </c>
      <c r="EN679">
        <v>21.390191652480421</v>
      </c>
      <c r="EO679">
        <v>11.967650000000001</v>
      </c>
      <c r="EP679">
        <v>24.399249999999999</v>
      </c>
      <c r="EQ679">
        <v>12.4316</v>
      </c>
      <c r="ER679">
        <v>12.71237</v>
      </c>
      <c r="ES679">
        <v>7.6929273263075792</v>
      </c>
      <c r="ET679">
        <v>6.9902300000000004</v>
      </c>
      <c r="EU679">
        <v>10.90438</v>
      </c>
      <c r="EV679">
        <v>3.9141499999999989</v>
      </c>
      <c r="EW679">
        <v>8.0256799999999995</v>
      </c>
      <c r="EX679">
        <v>13.69726432617284</v>
      </c>
      <c r="EY679">
        <v>3.9600300000000002</v>
      </c>
      <c r="EZ679">
        <v>17.409020000000002</v>
      </c>
      <c r="FA679">
        <v>13.44899</v>
      </c>
      <c r="FB679">
        <v>4.6866899999999996</v>
      </c>
      <c r="FC679">
        <v>0.55935728233980309</v>
      </c>
      <c r="FD679">
        <v>0.31295615713745528</v>
      </c>
      <c r="FE679">
        <v>0.63804468855924557</v>
      </c>
      <c r="FF679">
        <v>0.32508853142179028</v>
      </c>
      <c r="FG679">
        <v>0.33243071641545929</v>
      </c>
      <c r="FH679">
        <v>1.85857234903568</v>
      </c>
      <c r="FI679">
        <v>0.49453270759601492</v>
      </c>
      <c r="FJ679">
        <v>2.4904788540577352</v>
      </c>
      <c r="FK679">
        <v>1.9959461464617201</v>
      </c>
      <c r="FL679">
        <v>0.58396173283759134</v>
      </c>
      <c r="FM679">
        <v>32.218978287673551</v>
      </c>
      <c r="FN679">
        <v>31.14</v>
      </c>
      <c r="FO679">
        <v>36.17</v>
      </c>
      <c r="FP679">
        <v>5.0300000000000011</v>
      </c>
      <c r="FQ679">
        <v>32.479999999999997</v>
      </c>
      <c r="FR679">
        <v>287.2601692432097</v>
      </c>
      <c r="FS679">
        <v>275.0446</v>
      </c>
      <c r="FT679">
        <v>295.08706000000001</v>
      </c>
      <c r="FU679">
        <v>20.042460000000009</v>
      </c>
      <c r="FV679">
        <v>279.27386999999999</v>
      </c>
      <c r="FW679">
        <v>0.75952288576081173</v>
      </c>
      <c r="FX679">
        <v>0.74041199999999996</v>
      </c>
      <c r="FY679">
        <v>0.78941399999999995</v>
      </c>
      <c r="FZ679">
        <v>4.900199999999999E-2</v>
      </c>
      <c r="GA679">
        <v>0.77795000000000003</v>
      </c>
      <c r="GB679">
        <v>17</v>
      </c>
      <c r="GC679">
        <v>97</v>
      </c>
    </row>
    <row r="680" spans="1:185" x14ac:dyDescent="0.3">
      <c r="A680" s="36" t="s">
        <v>2798</v>
      </c>
      <c r="B680">
        <v>-3.4351117758398421E-2</v>
      </c>
      <c r="C680">
        <v>1.8646520281064809</v>
      </c>
      <c r="D680">
        <v>2.0887220463808651</v>
      </c>
      <c r="E680">
        <v>-1.0845561138642561</v>
      </c>
      <c r="F680">
        <v>-0.59751233836857509</v>
      </c>
      <c r="G680">
        <v>1.6820931521991731</v>
      </c>
      <c r="H680">
        <v>-54.109772881797767</v>
      </c>
      <c r="I680">
        <v>8.2035109216068963E-2</v>
      </c>
      <c r="J680">
        <v>4.8838480723937018E-2</v>
      </c>
      <c r="K680">
        <v>0.37976345933012412</v>
      </c>
      <c r="L680">
        <v>0.27509631058020573</v>
      </c>
      <c r="M680">
        <v>0.25544804813157318</v>
      </c>
      <c r="N680">
        <v>0.22387234361780231</v>
      </c>
      <c r="O680">
        <v>-0.2360523354711439</v>
      </c>
      <c r="P680">
        <v>-1.217999185334165E-2</v>
      </c>
      <c r="Q680">
        <v>-0.1241170930248942</v>
      </c>
      <c r="R680">
        <v>3.4411020825291821E-2</v>
      </c>
      <c r="S680">
        <v>1.4413424205996239</v>
      </c>
      <c r="T680">
        <v>-0.71716765383156089</v>
      </c>
      <c r="U680">
        <v>-0.69622000042566001</v>
      </c>
      <c r="V680">
        <v>1.974622580174445</v>
      </c>
      <c r="W680">
        <v>1.96992590355317</v>
      </c>
      <c r="X680">
        <v>0.2102608656678909</v>
      </c>
      <c r="Y680">
        <v>0.18069787140275109</v>
      </c>
      <c r="Z680">
        <v>7.7591947915212373E-2</v>
      </c>
      <c r="AA680">
        <v>9.8817546192473529E-2</v>
      </c>
      <c r="AB680">
        <v>62.950430419880362</v>
      </c>
      <c r="AC680">
        <v>-0.43014347464610281</v>
      </c>
      <c r="AD680">
        <v>1.964972975255977</v>
      </c>
      <c r="AE680">
        <v>0.64040434031399374</v>
      </c>
      <c r="AF680">
        <v>0.4524732562734089</v>
      </c>
      <c r="AG680">
        <v>0.72354089736480642</v>
      </c>
      <c r="AH680">
        <v>2.6009488368448241E-2</v>
      </c>
      <c r="AI680">
        <v>115.97920951894559</v>
      </c>
      <c r="AJ680">
        <v>-3.0915073782458662</v>
      </c>
      <c r="AK680">
        <v>84.412307068590636</v>
      </c>
      <c r="AL680">
        <v>266.61684077057589</v>
      </c>
      <c r="AM680">
        <v>172.0514714582566</v>
      </c>
      <c r="AN680">
        <v>257.20572304289573</v>
      </c>
      <c r="AO680">
        <v>111.3144224839327</v>
      </c>
      <c r="AP680">
        <v>201.187786895784</v>
      </c>
      <c r="AQ680">
        <v>18.058716625879679</v>
      </c>
      <c r="AR680">
        <v>4.2268394350360277</v>
      </c>
      <c r="AS680">
        <v>11.06350004807163</v>
      </c>
      <c r="AT680">
        <v>-9.3033152600745321</v>
      </c>
      <c r="AU680">
        <v>-3.7494749226103661</v>
      </c>
      <c r="AV680">
        <v>-5.5538403374641696</v>
      </c>
      <c r="AW680">
        <v>0.94427263776787396</v>
      </c>
      <c r="AX680">
        <v>0.66720000000000002</v>
      </c>
      <c r="AY680">
        <v>2.2465000000000002</v>
      </c>
      <c r="AZ680">
        <v>1.5792999999999999</v>
      </c>
      <c r="BA680">
        <v>1.4397</v>
      </c>
      <c r="BB680">
        <v>0.96126255789187764</v>
      </c>
      <c r="BC680">
        <v>0.92369999999999997</v>
      </c>
      <c r="BD680">
        <v>0.96730000000000005</v>
      </c>
      <c r="BE680">
        <v>4.3600000000000083E-2</v>
      </c>
      <c r="BF680">
        <v>0.92369999999999997</v>
      </c>
      <c r="BG680">
        <v>13.039589507783081</v>
      </c>
      <c r="BH680">
        <v>12.2767</v>
      </c>
      <c r="BI680">
        <v>18.747599999999998</v>
      </c>
      <c r="BJ680">
        <v>6.4708999999999994</v>
      </c>
      <c r="BK680">
        <v>18.747599999999998</v>
      </c>
      <c r="BL680">
        <v>6.089956226244162</v>
      </c>
      <c r="BM680">
        <v>2.4203999999999999</v>
      </c>
      <c r="BN680">
        <v>7.5380000000000003</v>
      </c>
      <c r="BO680">
        <v>5.1176000000000004</v>
      </c>
      <c r="BP680">
        <v>6.5380000000000003</v>
      </c>
      <c r="BQ680">
        <v>4.2256430420471469</v>
      </c>
      <c r="BR680">
        <v>1.1990000000000001</v>
      </c>
      <c r="BS680">
        <v>5.5084999999999997</v>
      </c>
      <c r="BT680">
        <v>4.3094999999999999</v>
      </c>
      <c r="BU680">
        <v>4.7592999999999996</v>
      </c>
      <c r="BV680">
        <v>4.7652488386967097E-2</v>
      </c>
      <c r="BW680">
        <v>-1.5861000000000001</v>
      </c>
      <c r="BX680">
        <v>0.90690000000000004</v>
      </c>
      <c r="BY680">
        <v>2.4929999999999999</v>
      </c>
      <c r="BZ680">
        <v>-0.2858</v>
      </c>
      <c r="CA680">
        <v>-4.2732973338229367</v>
      </c>
      <c r="CB680">
        <v>-5.4099000000000004</v>
      </c>
      <c r="CC680">
        <v>-1.96</v>
      </c>
      <c r="CD680">
        <v>3.4499</v>
      </c>
      <c r="CE680">
        <v>-4.4734999999999996</v>
      </c>
      <c r="CF680">
        <v>56.017936147111648</v>
      </c>
      <c r="CG680">
        <v>48.9</v>
      </c>
      <c r="CH680">
        <v>65.099999999999994</v>
      </c>
      <c r="CI680">
        <v>16.2</v>
      </c>
      <c r="CJ680">
        <v>48.9</v>
      </c>
      <c r="CK680">
        <v>18.7999560015902</v>
      </c>
      <c r="CL680">
        <v>15.1</v>
      </c>
      <c r="CM680">
        <v>27.7</v>
      </c>
      <c r="CN680">
        <v>12.6</v>
      </c>
      <c r="CO680">
        <v>17.399999999999999</v>
      </c>
      <c r="CP680">
        <v>28.496585013645412</v>
      </c>
      <c r="CQ680">
        <v>22.9</v>
      </c>
      <c r="CR680">
        <v>36.799999999999997</v>
      </c>
      <c r="CS680">
        <v>13.9</v>
      </c>
      <c r="CT680">
        <v>27.3</v>
      </c>
      <c r="CU680">
        <v>9.6404036063735674</v>
      </c>
      <c r="CV680">
        <v>9.1</v>
      </c>
      <c r="CW680">
        <v>10.3</v>
      </c>
      <c r="CX680">
        <v>1.2000000000000011</v>
      </c>
      <c r="CY680">
        <v>9.3000000000000007</v>
      </c>
      <c r="CZ680">
        <v>74.980743736499207</v>
      </c>
      <c r="DA680">
        <v>61.1</v>
      </c>
      <c r="DB680">
        <v>91</v>
      </c>
      <c r="DC680">
        <v>29.9</v>
      </c>
      <c r="DD680">
        <v>61.1</v>
      </c>
      <c r="DE680">
        <v>8.1529386583312462</v>
      </c>
      <c r="DF680">
        <v>6</v>
      </c>
      <c r="DG680">
        <v>17.5</v>
      </c>
      <c r="DH680">
        <v>11.5</v>
      </c>
      <c r="DI680">
        <v>8.1</v>
      </c>
      <c r="DJ680">
        <v>0.27858595019302462</v>
      </c>
      <c r="DK680">
        <v>0.2357762777242044</v>
      </c>
      <c r="DL680">
        <v>0.34084950183534352</v>
      </c>
      <c r="DM680">
        <v>0.1050732241111391</v>
      </c>
      <c r="DN680">
        <v>0.2357762777242044</v>
      </c>
      <c r="DO680">
        <v>3.3011683540474168</v>
      </c>
      <c r="DP680">
        <v>2.7089660000000002</v>
      </c>
      <c r="DQ680">
        <v>3.6505459999999998</v>
      </c>
      <c r="DR680">
        <v>0.94157999999999964</v>
      </c>
      <c r="DS680">
        <v>3.0441280000000002</v>
      </c>
      <c r="DT680">
        <v>6.993509832405377</v>
      </c>
      <c r="DU680">
        <v>5.4486140000000001</v>
      </c>
      <c r="DV680">
        <v>7.0635199999999996</v>
      </c>
      <c r="DW680">
        <v>1.614906</v>
      </c>
      <c r="DX680">
        <v>5.4486140000000001</v>
      </c>
      <c r="DY680">
        <v>3.301778475377724</v>
      </c>
      <c r="DZ680">
        <v>2.7089660000000002</v>
      </c>
      <c r="EA680">
        <v>3.6505459999999998</v>
      </c>
      <c r="EB680">
        <v>0.94157999999999964</v>
      </c>
      <c r="EC680">
        <v>3.0441280000000002</v>
      </c>
      <c r="ED680">
        <v>7.4590855985030498</v>
      </c>
      <c r="EE680">
        <v>5.6557240000000002</v>
      </c>
      <c r="EF680">
        <v>7.5169819999999996</v>
      </c>
      <c r="EG680">
        <v>1.861257999999999</v>
      </c>
      <c r="EH680">
        <v>5.6557240000000002</v>
      </c>
      <c r="EI680">
        <v>7.5476603389550592</v>
      </c>
      <c r="EJ680">
        <v>6.968019</v>
      </c>
      <c r="EK680">
        <v>9.4086680000000005</v>
      </c>
      <c r="EL680">
        <v>2.440649000000001</v>
      </c>
      <c r="EM680">
        <v>9.4086680000000005</v>
      </c>
      <c r="EN680">
        <v>21.468476351492001</v>
      </c>
      <c r="EO680">
        <v>15.52402</v>
      </c>
      <c r="EP680">
        <v>23.536539999999999</v>
      </c>
      <c r="EQ680">
        <v>8.0125199999999985</v>
      </c>
      <c r="ER680">
        <v>15.52402</v>
      </c>
      <c r="ES680">
        <v>8.921260701090846</v>
      </c>
      <c r="ET680">
        <v>7.3541400000000001</v>
      </c>
      <c r="EU680">
        <v>11.340669999999999</v>
      </c>
      <c r="EV680">
        <v>3.9865299999999988</v>
      </c>
      <c r="EW680">
        <v>9.7136700000000005</v>
      </c>
      <c r="EX680">
        <v>12.54721565040116</v>
      </c>
      <c r="EY680">
        <v>5.8103499999999997</v>
      </c>
      <c r="EZ680">
        <v>15.015409999999999</v>
      </c>
      <c r="FA680">
        <v>9.2050599999999996</v>
      </c>
      <c r="FB680">
        <v>5.8103499999999997</v>
      </c>
      <c r="FC680">
        <v>0.59051993789863966</v>
      </c>
      <c r="FD680">
        <v>0.42700949877610389</v>
      </c>
      <c r="FE680">
        <v>0.64740486989347601</v>
      </c>
      <c r="FF680">
        <v>0.22039537111737209</v>
      </c>
      <c r="FG680">
        <v>0.42700949877610389</v>
      </c>
      <c r="FH680">
        <v>1.409735909418232</v>
      </c>
      <c r="FI680">
        <v>0.59816217763214108</v>
      </c>
      <c r="FJ680">
        <v>2.0417628709815152</v>
      </c>
      <c r="FK680">
        <v>1.4436006933493739</v>
      </c>
      <c r="FL680">
        <v>0.59816217763214108</v>
      </c>
      <c r="FM680">
        <v>31.817351789547679</v>
      </c>
      <c r="FN680">
        <v>30.05</v>
      </c>
      <c r="FO680">
        <v>35.9</v>
      </c>
      <c r="FP680">
        <v>5.8499999999999979</v>
      </c>
      <c r="FQ680">
        <v>30.05</v>
      </c>
      <c r="FR680">
        <v>279.88553943568121</v>
      </c>
      <c r="FS680">
        <v>261.75196999999997</v>
      </c>
      <c r="FT680">
        <v>284.39681999999999</v>
      </c>
      <c r="FU680">
        <v>22.644850000000019</v>
      </c>
      <c r="FV680">
        <v>261.75196999999997</v>
      </c>
      <c r="FW680">
        <v>0.78194709804208729</v>
      </c>
      <c r="FX680">
        <v>0.76926399999999995</v>
      </c>
      <c r="FY680">
        <v>0.83189800000000003</v>
      </c>
      <c r="FZ680">
        <v>6.2634000000000079E-2</v>
      </c>
      <c r="GA680">
        <v>0.83189800000000003</v>
      </c>
      <c r="GB680">
        <v>15</v>
      </c>
      <c r="GC680">
        <v>137</v>
      </c>
    </row>
    <row r="681" spans="1:185" x14ac:dyDescent="0.3">
      <c r="A681" s="36" t="s">
        <v>2800</v>
      </c>
      <c r="B681">
        <v>-4.4350752440336823E-2</v>
      </c>
      <c r="C681">
        <v>1.8921065339437959</v>
      </c>
      <c r="D681">
        <v>2.131548782328164</v>
      </c>
      <c r="E681">
        <v>-1.147566528529012</v>
      </c>
      <c r="F681">
        <v>-0.55921685508470187</v>
      </c>
      <c r="G681">
        <v>1.7067150667397899</v>
      </c>
      <c r="H681">
        <v>-54.1253525136081</v>
      </c>
      <c r="I681">
        <v>6.2489004549286806E-3</v>
      </c>
      <c r="J681">
        <v>6.8580192327582043E-2</v>
      </c>
      <c r="K681">
        <v>0.36185081003058378</v>
      </c>
      <c r="L681">
        <v>0.27595130845025012</v>
      </c>
      <c r="M681">
        <v>0.22583021739290221</v>
      </c>
      <c r="N681">
        <v>0.15880661901626891</v>
      </c>
      <c r="O681">
        <v>-0.2135018907563809</v>
      </c>
      <c r="P681">
        <v>-5.4695271740112038E-2</v>
      </c>
      <c r="Q681">
        <v>-0.13410077814042931</v>
      </c>
      <c r="R681">
        <v>5.6626909614432772E-2</v>
      </c>
      <c r="S681">
        <v>1.403964353127233</v>
      </c>
      <c r="T681">
        <v>-0.6800177482836931</v>
      </c>
      <c r="U681">
        <v>-0.63578785945056815</v>
      </c>
      <c r="V681">
        <v>1.9616761181894959</v>
      </c>
      <c r="W681">
        <v>1.9460147737064311</v>
      </c>
      <c r="X681">
        <v>0.20463115127599471</v>
      </c>
      <c r="Y681">
        <v>0.18948948390809831</v>
      </c>
      <c r="Z681">
        <v>9.0204847346992384E-2</v>
      </c>
      <c r="AA681">
        <v>0.1176115031502746</v>
      </c>
      <c r="AB681">
        <v>59.634736437142031</v>
      </c>
      <c r="AC681">
        <v>-0.41310978174354668</v>
      </c>
      <c r="AD681">
        <v>1.9459394118726361</v>
      </c>
      <c r="AE681">
        <v>0.61774093301954147</v>
      </c>
      <c r="AF681">
        <v>0.60259926565164501</v>
      </c>
      <c r="AG681">
        <v>0.86757394384170017</v>
      </c>
      <c r="AH681">
        <v>2.3064461611537398E-2</v>
      </c>
      <c r="AI681">
        <v>131.58431164565619</v>
      </c>
      <c r="AJ681">
        <v>18.94979193226272</v>
      </c>
      <c r="AK681">
        <v>114.23516534818749</v>
      </c>
      <c r="AL681">
        <v>261.56807396108928</v>
      </c>
      <c r="AM681">
        <v>394.03958461396297</v>
      </c>
      <c r="AN681">
        <v>510.66175761480531</v>
      </c>
      <c r="AO681">
        <v>182.00242349251781</v>
      </c>
      <c r="AP681">
        <v>449.80634317089402</v>
      </c>
      <c r="AQ681">
        <v>21.652542745604642</v>
      </c>
      <c r="AR681">
        <v>5.1915734474947524</v>
      </c>
      <c r="AS681">
        <v>12.68475619180373</v>
      </c>
      <c r="AT681">
        <v>-21.881327816135471</v>
      </c>
      <c r="AU681">
        <v>-11.769583465160119</v>
      </c>
      <c r="AV681">
        <v>-10.111744350975361</v>
      </c>
      <c r="AW681">
        <v>2.3646185856624502</v>
      </c>
      <c r="AX681">
        <v>1.6878</v>
      </c>
      <c r="AY681">
        <v>2.4796</v>
      </c>
      <c r="AZ681">
        <v>0.79180000000000006</v>
      </c>
      <c r="BA681">
        <v>2.4796</v>
      </c>
      <c r="BB681">
        <v>0.95092098956936066</v>
      </c>
      <c r="BC681">
        <v>0.92149999999999999</v>
      </c>
      <c r="BD681">
        <v>0.9798</v>
      </c>
      <c r="BE681">
        <v>5.8300000000000018E-2</v>
      </c>
      <c r="BF681">
        <v>0.9798</v>
      </c>
      <c r="BG681">
        <v>14.471041322341749</v>
      </c>
      <c r="BH681">
        <v>9.4727999999999994</v>
      </c>
      <c r="BI681">
        <v>18.3705</v>
      </c>
      <c r="BJ681">
        <v>8.8977000000000004</v>
      </c>
      <c r="BK681">
        <v>9.4727999999999994</v>
      </c>
      <c r="BL681">
        <v>9.9073959148662691</v>
      </c>
      <c r="BM681">
        <v>6.6098999999999997</v>
      </c>
      <c r="BN681">
        <v>11.952299999999999</v>
      </c>
      <c r="BO681">
        <v>5.3423999999999996</v>
      </c>
      <c r="BP681">
        <v>11.952299999999999</v>
      </c>
      <c r="BQ681">
        <v>5.3399799231551723</v>
      </c>
      <c r="BR681">
        <v>3.9805999999999999</v>
      </c>
      <c r="BS681">
        <v>7.3410000000000002</v>
      </c>
      <c r="BT681">
        <v>3.3603999999999998</v>
      </c>
      <c r="BU681">
        <v>7.3410000000000002</v>
      </c>
      <c r="BV681">
        <v>2.562728733053623</v>
      </c>
      <c r="BW681">
        <v>-0.23830000000000001</v>
      </c>
      <c r="BX681">
        <v>4.0701999999999998</v>
      </c>
      <c r="BY681">
        <v>4.3085000000000004</v>
      </c>
      <c r="BZ681">
        <v>1.8983000000000001</v>
      </c>
      <c r="CA681">
        <v>-7.9027741779880767</v>
      </c>
      <c r="CB681">
        <v>-9.5879999999999992</v>
      </c>
      <c r="CC681">
        <v>-5.1464999999999996</v>
      </c>
      <c r="CD681">
        <v>4.4414999999999996</v>
      </c>
      <c r="CE681">
        <v>-9.2393000000000001</v>
      </c>
      <c r="CF681">
        <v>60.8554144439113</v>
      </c>
      <c r="CG681">
        <v>51.3</v>
      </c>
      <c r="CH681">
        <v>64.7</v>
      </c>
      <c r="CI681">
        <v>13.400000000000009</v>
      </c>
      <c r="CJ681">
        <v>51.3</v>
      </c>
      <c r="CK681">
        <v>22.269023318483558</v>
      </c>
      <c r="CL681">
        <v>15.2</v>
      </c>
      <c r="CM681">
        <v>27.4</v>
      </c>
      <c r="CN681">
        <v>12.2</v>
      </c>
      <c r="CO681">
        <v>15.2</v>
      </c>
      <c r="CP681">
        <v>79.076783890597696</v>
      </c>
      <c r="CQ681">
        <v>62.7</v>
      </c>
      <c r="CR681">
        <v>90.4</v>
      </c>
      <c r="CS681">
        <v>27.7</v>
      </c>
      <c r="CT681">
        <v>90.4</v>
      </c>
      <c r="CU681">
        <v>9.9155067854160617</v>
      </c>
      <c r="CV681">
        <v>9.8000000000000007</v>
      </c>
      <c r="CW681">
        <v>10.7</v>
      </c>
      <c r="CX681">
        <v>0.89999999999999858</v>
      </c>
      <c r="CY681">
        <v>10.6</v>
      </c>
      <c r="CZ681">
        <v>93.541867661050546</v>
      </c>
      <c r="DA681">
        <v>60.7</v>
      </c>
      <c r="DB681">
        <v>122.9</v>
      </c>
      <c r="DC681">
        <v>62.2</v>
      </c>
      <c r="DD681">
        <v>60.7</v>
      </c>
      <c r="DE681">
        <v>12.34648690183953</v>
      </c>
      <c r="DF681">
        <v>4.5</v>
      </c>
      <c r="DG681">
        <v>17.399999999999999</v>
      </c>
      <c r="DH681">
        <v>12.9</v>
      </c>
      <c r="DI681">
        <v>4.5</v>
      </c>
      <c r="DJ681">
        <v>0.1353078574498946</v>
      </c>
      <c r="DK681">
        <v>0.111886586695747</v>
      </c>
      <c r="DL681">
        <v>0.1447751174759454</v>
      </c>
      <c r="DM681">
        <v>3.2888530780198412E-2</v>
      </c>
      <c r="DN681">
        <v>0.111886586695747</v>
      </c>
      <c r="DO681">
        <v>3.1989316117873892</v>
      </c>
      <c r="DP681">
        <v>2.8897900000000001</v>
      </c>
      <c r="DQ681">
        <v>4.3861030000000003</v>
      </c>
      <c r="DR681">
        <v>1.496313</v>
      </c>
      <c r="DS681">
        <v>4.2255549999999999</v>
      </c>
      <c r="DT681">
        <v>6.5429822865557039</v>
      </c>
      <c r="DU681">
        <v>6.4610010000000004</v>
      </c>
      <c r="DV681">
        <v>7.1264950000000002</v>
      </c>
      <c r="DW681">
        <v>0.66549399999999981</v>
      </c>
      <c r="DX681">
        <v>6.6710969999999996</v>
      </c>
      <c r="DY681">
        <v>4.5625126882342686</v>
      </c>
      <c r="DZ681">
        <v>3.7320929999999999</v>
      </c>
      <c r="EA681">
        <v>4.8809209999999998</v>
      </c>
      <c r="EB681">
        <v>1.148828</v>
      </c>
      <c r="EC681">
        <v>4.8809209999999998</v>
      </c>
      <c r="ED681">
        <v>7.8785486098684281</v>
      </c>
      <c r="EE681">
        <v>7.2364030000000001</v>
      </c>
      <c r="EF681">
        <v>8.4813209999999994</v>
      </c>
      <c r="EG681">
        <v>1.2449179999999991</v>
      </c>
      <c r="EH681">
        <v>8.055301</v>
      </c>
      <c r="EI681">
        <v>10.261921043072361</v>
      </c>
      <c r="EJ681">
        <v>9.9284479999999995</v>
      </c>
      <c r="EK681">
        <v>10.783652999999999</v>
      </c>
      <c r="EL681">
        <v>0.85520499999999977</v>
      </c>
      <c r="EM681">
        <v>10.424661</v>
      </c>
      <c r="EN681">
        <v>32.325061957668368</v>
      </c>
      <c r="EO681">
        <v>24.69576</v>
      </c>
      <c r="EP681">
        <v>38.815899999999999</v>
      </c>
      <c r="EQ681">
        <v>14.120139999999999</v>
      </c>
      <c r="ER681">
        <v>24.69576</v>
      </c>
      <c r="ES681">
        <v>9.4074719515060927</v>
      </c>
      <c r="ET681">
        <v>7.1775500000000001</v>
      </c>
      <c r="EU681">
        <v>11.28389</v>
      </c>
      <c r="EV681">
        <v>4.1063399999999994</v>
      </c>
      <c r="EW681">
        <v>7.1775500000000001</v>
      </c>
      <c r="EX681">
        <v>22.917590006162278</v>
      </c>
      <c r="EY681">
        <v>17.51821</v>
      </c>
      <c r="EZ681">
        <v>29.423819999999999</v>
      </c>
      <c r="FA681">
        <v>11.905609999999999</v>
      </c>
      <c r="FB681">
        <v>17.51821</v>
      </c>
      <c r="FC681">
        <v>0.44048433640250112</v>
      </c>
      <c r="FD681">
        <v>0.33652202955715771</v>
      </c>
      <c r="FE681">
        <v>0.52893312240998769</v>
      </c>
      <c r="FF681">
        <v>0.19241109285283001</v>
      </c>
      <c r="FG681">
        <v>0.33652202955715771</v>
      </c>
      <c r="FH681">
        <v>2.4413695419873229</v>
      </c>
      <c r="FI681">
        <v>2.2193303050782882</v>
      </c>
      <c r="FJ681">
        <v>3.132833195628657</v>
      </c>
      <c r="FK681">
        <v>0.91350289055036926</v>
      </c>
      <c r="FL681">
        <v>2.4406949446538162</v>
      </c>
      <c r="FM681">
        <v>41.159553781726842</v>
      </c>
      <c r="FN681">
        <v>38.020000000000003</v>
      </c>
      <c r="FO681">
        <v>45.22</v>
      </c>
      <c r="FP681">
        <v>7.1999999999999957</v>
      </c>
      <c r="FQ681">
        <v>45.22</v>
      </c>
      <c r="FR681">
        <v>455.3238786316391</v>
      </c>
      <c r="FS681">
        <v>446.73336</v>
      </c>
      <c r="FT681">
        <v>464.23185000000001</v>
      </c>
      <c r="FU681">
        <v>17.49849</v>
      </c>
      <c r="FV681">
        <v>447.86347000000001</v>
      </c>
      <c r="FW681">
        <v>0.74137980215994448</v>
      </c>
      <c r="FX681">
        <v>0.72864499999999999</v>
      </c>
      <c r="FY681">
        <v>0.75250099999999998</v>
      </c>
      <c r="FZ681">
        <v>2.3855999999999988E-2</v>
      </c>
      <c r="GA681">
        <v>0.75250099999999998</v>
      </c>
      <c r="GB681">
        <v>10</v>
      </c>
      <c r="GC681">
        <v>42</v>
      </c>
    </row>
    <row r="682" spans="1:185" x14ac:dyDescent="0.3">
      <c r="A682" s="36" t="s">
        <v>2802</v>
      </c>
      <c r="B682">
        <v>-3.8469843038880451E-2</v>
      </c>
      <c r="C682">
        <v>1.9658500499365119</v>
      </c>
      <c r="D682">
        <v>2.044706786915004</v>
      </c>
      <c r="E682">
        <v>-1.0078235527556481</v>
      </c>
      <c r="F682">
        <v>-0.64867368862847408</v>
      </c>
      <c r="G682">
        <v>1.656488458047874</v>
      </c>
      <c r="H682">
        <v>-54.102726135902692</v>
      </c>
      <c r="I682">
        <v>1.2265283230603949E-2</v>
      </c>
      <c r="J682">
        <v>2.966866460342828E-2</v>
      </c>
      <c r="K682">
        <v>0.36693024537473062</v>
      </c>
      <c r="L682">
        <v>0.29393191239919009</v>
      </c>
      <c r="M682">
        <v>0.27611081931072612</v>
      </c>
      <c r="N682">
        <v>0.16352660071525729</v>
      </c>
      <c r="O682">
        <v>-0.2216079881650356</v>
      </c>
      <c r="P682">
        <v>-5.8081387449778331E-2</v>
      </c>
      <c r="Q682">
        <v>-0.13984530129734771</v>
      </c>
      <c r="R682">
        <v>5.9799550572028987E-2</v>
      </c>
      <c r="S682">
        <v>1.5033437368057421</v>
      </c>
      <c r="T682">
        <v>-0.71057063150297262</v>
      </c>
      <c r="U682">
        <v>-0.68188080859069156</v>
      </c>
      <c r="V682">
        <v>1.965938881278809</v>
      </c>
      <c r="W682">
        <v>1.95460443002536</v>
      </c>
      <c r="X682">
        <v>0.19204774061762431</v>
      </c>
      <c r="Y682">
        <v>0.17458899041484871</v>
      </c>
      <c r="Z682">
        <v>8.5429267606534937E-2</v>
      </c>
      <c r="AA682">
        <v>9.9588198078875728E-2</v>
      </c>
      <c r="AB682">
        <v>64.500521497577438</v>
      </c>
      <c r="AC682">
        <v>-0.43688275687108541</v>
      </c>
      <c r="AD682">
        <v>1.958153032053779</v>
      </c>
      <c r="AE682">
        <v>0.62893049748870966</v>
      </c>
      <c r="AF682">
        <v>0.45829666901122879</v>
      </c>
      <c r="AG682">
        <v>0.7747978504515125</v>
      </c>
      <c r="AH682">
        <v>2.1683884996295869E-2</v>
      </c>
      <c r="AI682">
        <v>121.29246504141049</v>
      </c>
      <c r="AJ682">
        <v>1.6789777554474929</v>
      </c>
      <c r="AK682">
        <v>92.487088308264461</v>
      </c>
      <c r="AL682">
        <v>269.71125437004071</v>
      </c>
      <c r="AM682">
        <v>553.3839677964022</v>
      </c>
      <c r="AN682">
        <v>733.51045935556351</v>
      </c>
      <c r="AO682">
        <v>248.8120703460155</v>
      </c>
      <c r="AP682">
        <v>645.00394132697102</v>
      </c>
      <c r="AQ682">
        <v>22.965052460601949</v>
      </c>
      <c r="AR682">
        <v>6.0974896769910307</v>
      </c>
      <c r="AS682">
        <v>13.19822045223707</v>
      </c>
      <c r="AT682">
        <v>-29.486310402701012</v>
      </c>
      <c r="AU682">
        <v>-15.449692893157319</v>
      </c>
      <c r="AV682">
        <v>-14.03661750954369</v>
      </c>
      <c r="AW682">
        <v>0.73569879145000183</v>
      </c>
      <c r="AX682">
        <v>0.4345</v>
      </c>
      <c r="AY682">
        <v>2.0781000000000001</v>
      </c>
      <c r="AZ682">
        <v>1.6435999999999999</v>
      </c>
      <c r="BA682">
        <v>2.0781000000000001</v>
      </c>
      <c r="BB682">
        <v>0.97447826631750711</v>
      </c>
      <c r="BC682">
        <v>0.83979999999999999</v>
      </c>
      <c r="BD682">
        <v>0.97919999999999996</v>
      </c>
      <c r="BE682">
        <v>0.1394</v>
      </c>
      <c r="BF682">
        <v>0.83979999999999999</v>
      </c>
      <c r="BG682">
        <v>10.72974999778117</v>
      </c>
      <c r="BH682">
        <v>9.7551000000000005</v>
      </c>
      <c r="BI682">
        <v>28.6585</v>
      </c>
      <c r="BJ682">
        <v>18.903400000000001</v>
      </c>
      <c r="BK682">
        <v>28.6585</v>
      </c>
      <c r="BL682">
        <v>9.2527101344087921</v>
      </c>
      <c r="BM682">
        <v>3.9117999999999999</v>
      </c>
      <c r="BN682">
        <v>11.041399999999999</v>
      </c>
      <c r="BO682">
        <v>7.1295999999999999</v>
      </c>
      <c r="BP682">
        <v>3.9117999999999999</v>
      </c>
      <c r="BQ682">
        <v>6.4573472347887746</v>
      </c>
      <c r="BR682">
        <v>2.9398</v>
      </c>
      <c r="BS682">
        <v>7.0454999999999997</v>
      </c>
      <c r="BT682">
        <v>4.1056999999999997</v>
      </c>
      <c r="BU682">
        <v>2.9398</v>
      </c>
      <c r="BV682">
        <v>-2.1049060695729888E-2</v>
      </c>
      <c r="BW682">
        <v>-0.8599</v>
      </c>
      <c r="BX682">
        <v>3.0451999999999999</v>
      </c>
      <c r="BY682">
        <v>3.9051</v>
      </c>
      <c r="BZ682">
        <v>-0.3886</v>
      </c>
      <c r="CA682">
        <v>-6.4362981740930447</v>
      </c>
      <c r="CB682">
        <v>-8.8711000000000002</v>
      </c>
      <c r="CC682">
        <v>-2.5512000000000001</v>
      </c>
      <c r="CD682">
        <v>6.3199000000000014</v>
      </c>
      <c r="CE682">
        <v>-2.5512000000000001</v>
      </c>
      <c r="CF682">
        <v>88.506518028592666</v>
      </c>
      <c r="CG682">
        <v>61.2</v>
      </c>
      <c r="CH682">
        <v>93.5</v>
      </c>
      <c r="CI682">
        <v>32.299999999999997</v>
      </c>
      <c r="CJ682">
        <v>61.2</v>
      </c>
      <c r="CK682">
        <v>29.398738676087859</v>
      </c>
      <c r="CL682">
        <v>23.7</v>
      </c>
      <c r="CM682">
        <v>31.5</v>
      </c>
      <c r="CN682">
        <v>7.8000000000000007</v>
      </c>
      <c r="CO682">
        <v>24.8</v>
      </c>
      <c r="CP682">
        <v>96.086722014266726</v>
      </c>
      <c r="CQ682">
        <v>91.5</v>
      </c>
      <c r="CR682">
        <v>149.4</v>
      </c>
      <c r="CS682">
        <v>57.900000000000013</v>
      </c>
      <c r="CT682">
        <v>149.4</v>
      </c>
      <c r="CU682">
        <v>15.919503494481409</v>
      </c>
      <c r="CV682">
        <v>10.8</v>
      </c>
      <c r="CW682">
        <v>17.5</v>
      </c>
      <c r="CX682">
        <v>6.6999999999999993</v>
      </c>
      <c r="CY682">
        <v>11</v>
      </c>
      <c r="CZ682">
        <v>144.4863346039607</v>
      </c>
      <c r="DA682">
        <v>73.3</v>
      </c>
      <c r="DB682">
        <v>148.69999999999999</v>
      </c>
      <c r="DC682">
        <v>75.399999999999991</v>
      </c>
      <c r="DD682">
        <v>73.3</v>
      </c>
      <c r="DE682">
        <v>12.481362663444679</v>
      </c>
      <c r="DF682">
        <v>11.7</v>
      </c>
      <c r="DG682">
        <v>13.5</v>
      </c>
      <c r="DH682">
        <v>1.8000000000000009</v>
      </c>
      <c r="DI682">
        <v>13.5</v>
      </c>
      <c r="DJ682">
        <v>0.13723934465060331</v>
      </c>
      <c r="DK682">
        <v>9.1479820627802688E-2</v>
      </c>
      <c r="DL682">
        <v>0.14602530064032479</v>
      </c>
      <c r="DM682">
        <v>5.4545480012522157E-2</v>
      </c>
      <c r="DN682">
        <v>9.1479820627802688E-2</v>
      </c>
      <c r="DO682">
        <v>4.7622348735020541</v>
      </c>
      <c r="DP682">
        <v>4.6170200000000001</v>
      </c>
      <c r="DQ682">
        <v>5.1863939999999999</v>
      </c>
      <c r="DR682">
        <v>0.56937399999999982</v>
      </c>
      <c r="DS682">
        <v>4.8424050000000003</v>
      </c>
      <c r="DT682">
        <v>6.9907222866643934</v>
      </c>
      <c r="DU682">
        <v>6.6561880000000002</v>
      </c>
      <c r="DV682">
        <v>7.2229150000000004</v>
      </c>
      <c r="DW682">
        <v>0.5667270000000002</v>
      </c>
      <c r="DX682">
        <v>6.9227860000000003</v>
      </c>
      <c r="DY682">
        <v>5.3390791086374758</v>
      </c>
      <c r="DZ682">
        <v>4.6555179999999998</v>
      </c>
      <c r="EA682">
        <v>5.7753519999999998</v>
      </c>
      <c r="EB682">
        <v>1.119834</v>
      </c>
      <c r="EC682">
        <v>5.7753519999999998</v>
      </c>
      <c r="ED682">
        <v>8.2037027961860503</v>
      </c>
      <c r="EE682">
        <v>8.1516610000000007</v>
      </c>
      <c r="EF682">
        <v>8.6606210000000008</v>
      </c>
      <c r="EG682">
        <v>0.50896000000000008</v>
      </c>
      <c r="EH682">
        <v>8.6606210000000008</v>
      </c>
      <c r="EI682">
        <v>9.8307133004909666</v>
      </c>
      <c r="EJ682">
        <v>9.8135390000000005</v>
      </c>
      <c r="EK682">
        <v>10.074119</v>
      </c>
      <c r="EL682">
        <v>0.26057999999999909</v>
      </c>
      <c r="EM682">
        <v>10.074119</v>
      </c>
      <c r="EN682">
        <v>51.86727291481823</v>
      </c>
      <c r="EO682">
        <v>45.991019999999999</v>
      </c>
      <c r="EP682">
        <v>55.741930000000004</v>
      </c>
      <c r="EQ682">
        <v>9.7509100000000046</v>
      </c>
      <c r="ER682">
        <v>47.45243</v>
      </c>
      <c r="ES682">
        <v>10.71775305114874</v>
      </c>
      <c r="ET682">
        <v>9.9202999999999992</v>
      </c>
      <c r="EU682">
        <v>12.78088</v>
      </c>
      <c r="EV682">
        <v>2.860580000000001</v>
      </c>
      <c r="EW682">
        <v>9.9202999999999992</v>
      </c>
      <c r="EX682">
        <v>41.149519863669497</v>
      </c>
      <c r="EY682">
        <v>33.210140000000003</v>
      </c>
      <c r="EZ682">
        <v>44.968290000000003</v>
      </c>
      <c r="FA682">
        <v>11.758150000000001</v>
      </c>
      <c r="FB682">
        <v>37.532130000000002</v>
      </c>
      <c r="FC682">
        <v>0.51212712987581355</v>
      </c>
      <c r="FD682">
        <v>0.45410617811626042</v>
      </c>
      <c r="FE682">
        <v>0.55038472278118911</v>
      </c>
      <c r="FF682">
        <v>9.6278544664928689E-2</v>
      </c>
      <c r="FG682">
        <v>0.46853584959910388</v>
      </c>
      <c r="FH682">
        <v>3.8739748691869251</v>
      </c>
      <c r="FI682">
        <v>2.5984235827266979</v>
      </c>
      <c r="FJ682">
        <v>4.3150530741964026</v>
      </c>
      <c r="FK682">
        <v>1.716629491469704</v>
      </c>
      <c r="FL682">
        <v>3.783366430450692</v>
      </c>
      <c r="FM682">
        <v>46.035977732608593</v>
      </c>
      <c r="FN682">
        <v>42.92</v>
      </c>
      <c r="FO682">
        <v>51.77</v>
      </c>
      <c r="FP682">
        <v>8.8500000000000014</v>
      </c>
      <c r="FQ682">
        <v>42.92</v>
      </c>
      <c r="FR682">
        <v>628.94403212700081</v>
      </c>
      <c r="FS682">
        <v>596.68992000000003</v>
      </c>
      <c r="FT682">
        <v>631.66917000000001</v>
      </c>
      <c r="FU682">
        <v>34.979249999999979</v>
      </c>
      <c r="FV682">
        <v>596.68992000000003</v>
      </c>
      <c r="FW682">
        <v>0.68021139298959721</v>
      </c>
      <c r="FX682">
        <v>0.67710400000000004</v>
      </c>
      <c r="FY682">
        <v>0.71266300000000005</v>
      </c>
      <c r="FZ682">
        <v>3.5559000000000007E-2</v>
      </c>
      <c r="GA682">
        <v>0.71266300000000005</v>
      </c>
      <c r="GB682">
        <v>6</v>
      </c>
      <c r="GC682">
        <v>19</v>
      </c>
    </row>
    <row r="683" spans="1:185" x14ac:dyDescent="0.3">
      <c r="A683" s="36" t="s">
        <v>2805</v>
      </c>
      <c r="B683">
        <v>-3.9653653563255939E-2</v>
      </c>
      <c r="C683">
        <v>1.900368285000934</v>
      </c>
      <c r="D683">
        <v>2.1694966177486692</v>
      </c>
      <c r="E683">
        <v>-0.93945714518707135</v>
      </c>
      <c r="F683">
        <v>-0.83089081590092739</v>
      </c>
      <c r="G683">
        <v>1.7702479874199879</v>
      </c>
      <c r="H683">
        <v>-54.103396838166937</v>
      </c>
      <c r="I683">
        <v>0.74379575582244672</v>
      </c>
      <c r="J683">
        <v>0.53103976049049639</v>
      </c>
      <c r="K683">
        <v>0.37438055005234122</v>
      </c>
      <c r="L683">
        <v>0.27724113308508341</v>
      </c>
      <c r="M683">
        <v>0.28380041413754792</v>
      </c>
      <c r="N683">
        <v>0.28676830277389131</v>
      </c>
      <c r="O683">
        <v>-0.26489994032044623</v>
      </c>
      <c r="P683">
        <v>2.1868362453444951E-2</v>
      </c>
      <c r="Q683">
        <v>-0.1215206838491124</v>
      </c>
      <c r="R683">
        <v>2.5750348785285478E-2</v>
      </c>
      <c r="S683">
        <v>1.531324225490541</v>
      </c>
      <c r="T683">
        <v>-0.70328574202538574</v>
      </c>
      <c r="U683">
        <v>-0.65067669283005147</v>
      </c>
      <c r="V683">
        <v>1.9333788223410551</v>
      </c>
      <c r="W683">
        <v>1.9030775248245499</v>
      </c>
      <c r="X683">
        <v>0.33910304655735002</v>
      </c>
      <c r="Y683">
        <v>0.21952281402179419</v>
      </c>
      <c r="Z683">
        <v>6.9324101584176928E-2</v>
      </c>
      <c r="AA683">
        <v>8.9788737368347846E-2</v>
      </c>
      <c r="AB683">
        <v>63.938042701906902</v>
      </c>
      <c r="AC683">
        <v>-0.42257236960375161</v>
      </c>
      <c r="AD683">
        <v>1.9598217825046369</v>
      </c>
      <c r="AE683">
        <v>0.76167541616110146</v>
      </c>
      <c r="AF683">
        <v>0.5608201069138935</v>
      </c>
      <c r="AG683">
        <v>0.69148675251412861</v>
      </c>
      <c r="AH683">
        <v>2.1798413671755942E-2</v>
      </c>
      <c r="AI683">
        <v>131.9806025619022</v>
      </c>
      <c r="AJ683">
        <v>41.670841745074753</v>
      </c>
      <c r="AK683">
        <v>65.500088572061941</v>
      </c>
      <c r="AL683">
        <v>288.77087734391529</v>
      </c>
      <c r="AM683">
        <v>105.5821407025161</v>
      </c>
      <c r="AN683">
        <v>173.0958218602384</v>
      </c>
      <c r="AO683">
        <v>57.161382542383741</v>
      </c>
      <c r="AP683">
        <v>132.18384178421971</v>
      </c>
      <c r="AQ683">
        <v>16.701456834033941</v>
      </c>
      <c r="AR683">
        <v>3.7983560211634662</v>
      </c>
      <c r="AS683">
        <v>10.77677221370006</v>
      </c>
      <c r="AT683">
        <v>-5.9526838898224339</v>
      </c>
      <c r="AU683">
        <v>-1.3306351331981729</v>
      </c>
      <c r="AV683">
        <v>-4.6220487566242614</v>
      </c>
      <c r="AW683">
        <v>2.7201217341221442</v>
      </c>
      <c r="AX683">
        <v>1.6903999999999999</v>
      </c>
      <c r="AY683">
        <v>3.2103000000000002</v>
      </c>
      <c r="AZ683">
        <v>1.5199</v>
      </c>
      <c r="BA683">
        <v>2.7141999999999999</v>
      </c>
      <c r="BB683">
        <v>0.94576658780146172</v>
      </c>
      <c r="BC683">
        <v>0.93089999999999995</v>
      </c>
      <c r="BD683">
        <v>0.97</v>
      </c>
      <c r="BE683">
        <v>3.9100000000000017E-2</v>
      </c>
      <c r="BF683">
        <v>0.94550000000000001</v>
      </c>
      <c r="BG683">
        <v>15.90740622476415</v>
      </c>
      <c r="BH683">
        <v>11.6782</v>
      </c>
      <c r="BI683">
        <v>18.100200000000001</v>
      </c>
      <c r="BJ683">
        <v>6.4220000000000006</v>
      </c>
      <c r="BK683">
        <v>15.948399999999999</v>
      </c>
      <c r="BL683">
        <v>5.2575025628186056</v>
      </c>
      <c r="BM683">
        <v>3.9714999999999998</v>
      </c>
      <c r="BN683">
        <v>8.0808999999999997</v>
      </c>
      <c r="BO683">
        <v>4.1093999999999999</v>
      </c>
      <c r="BP683">
        <v>5.2582000000000004</v>
      </c>
      <c r="BQ683">
        <v>4.2715712006809259</v>
      </c>
      <c r="BR683">
        <v>3.2145000000000001</v>
      </c>
      <c r="BS683">
        <v>6.5251999999999999</v>
      </c>
      <c r="BT683">
        <v>3.3107000000000002</v>
      </c>
      <c r="BU683">
        <v>4.2752999999999997</v>
      </c>
      <c r="BV683">
        <v>-1.7809349914781969</v>
      </c>
      <c r="BW683">
        <v>-2.6861999999999999</v>
      </c>
      <c r="BX683">
        <v>-1.0122</v>
      </c>
      <c r="BY683">
        <v>1.6739999999999999</v>
      </c>
      <c r="BZ683">
        <v>-1.7971999999999999</v>
      </c>
      <c r="CA683">
        <v>-2.4906383103107128</v>
      </c>
      <c r="CB683">
        <v>-4.1093999999999999</v>
      </c>
      <c r="CC683">
        <v>-1.9773000000000001</v>
      </c>
      <c r="CD683">
        <v>2.1320999999999999</v>
      </c>
      <c r="CE683">
        <v>-2.4781</v>
      </c>
      <c r="CF683">
        <v>40.911980076018708</v>
      </c>
      <c r="CG683">
        <v>40.9</v>
      </c>
      <c r="CH683">
        <v>56.5</v>
      </c>
      <c r="CI683">
        <v>15.6</v>
      </c>
      <c r="CJ683">
        <v>40.9</v>
      </c>
      <c r="CK683">
        <v>12.89206378573031</v>
      </c>
      <c r="CL683">
        <v>12.5</v>
      </c>
      <c r="CM683">
        <v>19.399999999999999</v>
      </c>
      <c r="CN683">
        <v>6.8999999999999986</v>
      </c>
      <c r="CO683">
        <v>12.9</v>
      </c>
      <c r="CP683">
        <v>22.645976817409561</v>
      </c>
      <c r="CQ683">
        <v>18.7</v>
      </c>
      <c r="CR683">
        <v>33.6</v>
      </c>
      <c r="CS683">
        <v>14.9</v>
      </c>
      <c r="CT683">
        <v>22.6</v>
      </c>
      <c r="CU683">
        <v>9.0000000014547634</v>
      </c>
      <c r="CV683">
        <v>9</v>
      </c>
      <c r="CW683">
        <v>9.4</v>
      </c>
      <c r="CX683">
        <v>0.40000000000000041</v>
      </c>
      <c r="CY683">
        <v>9</v>
      </c>
      <c r="CZ683">
        <v>32.651573363383477</v>
      </c>
      <c r="DA683">
        <v>15.2</v>
      </c>
      <c r="DB683">
        <v>58.5</v>
      </c>
      <c r="DC683">
        <v>43.3</v>
      </c>
      <c r="DD683">
        <v>32.4</v>
      </c>
      <c r="DE683">
        <v>3.8920637245746041</v>
      </c>
      <c r="DF683">
        <v>3.5</v>
      </c>
      <c r="DG683">
        <v>10.1</v>
      </c>
      <c r="DH683">
        <v>6.6</v>
      </c>
      <c r="DI683">
        <v>3.9</v>
      </c>
      <c r="DJ683">
        <v>0.30950941161790652</v>
      </c>
      <c r="DK683">
        <v>0.30937972768532529</v>
      </c>
      <c r="DL683">
        <v>0.48331907613344738</v>
      </c>
      <c r="DM683">
        <v>0.17393934844812209</v>
      </c>
      <c r="DN683">
        <v>0.30937972768532529</v>
      </c>
      <c r="DO683">
        <v>2.6361535864013539</v>
      </c>
      <c r="DP683">
        <v>2.4214159999999998</v>
      </c>
      <c r="DQ683">
        <v>2.9922059999999999</v>
      </c>
      <c r="DR683">
        <v>0.57079000000000013</v>
      </c>
      <c r="DS683">
        <v>2.6363159999999999</v>
      </c>
      <c r="DT683">
        <v>4.8250340294829366</v>
      </c>
      <c r="DU683">
        <v>4.5791789999999999</v>
      </c>
      <c r="DV683">
        <v>5.4033910000000001</v>
      </c>
      <c r="DW683">
        <v>0.82421200000000017</v>
      </c>
      <c r="DX683">
        <v>4.8127360000000001</v>
      </c>
      <c r="DY683">
        <v>2.8808740020844881</v>
      </c>
      <c r="DZ683">
        <v>2.4214159999999998</v>
      </c>
      <c r="EA683">
        <v>3.2034050000000001</v>
      </c>
      <c r="EB683">
        <v>0.78198900000000027</v>
      </c>
      <c r="EC683">
        <v>2.8863539999999999</v>
      </c>
      <c r="ED683">
        <v>4.8459711768838023</v>
      </c>
      <c r="EE683">
        <v>4.5791789999999999</v>
      </c>
      <c r="EF683">
        <v>5.6843690000000002</v>
      </c>
      <c r="EG683">
        <v>1.1051899999999999</v>
      </c>
      <c r="EH683">
        <v>4.8278569999999998</v>
      </c>
      <c r="EI683">
        <v>7.4739171290417659</v>
      </c>
      <c r="EJ683">
        <v>6.3252819999999996</v>
      </c>
      <c r="EK683">
        <v>7.9035219999999997</v>
      </c>
      <c r="EL683">
        <v>1.5782400000000001</v>
      </c>
      <c r="EM683">
        <v>7.4938269999999996</v>
      </c>
      <c r="EN683">
        <v>10.20923352273557</v>
      </c>
      <c r="EO683">
        <v>10.0975</v>
      </c>
      <c r="EP683">
        <v>18.336400000000001</v>
      </c>
      <c r="EQ683">
        <v>8.238900000000001</v>
      </c>
      <c r="ER683">
        <v>10.0975</v>
      </c>
      <c r="ES683">
        <v>7.427116401201296</v>
      </c>
      <c r="ET683">
        <v>7.4256099999999998</v>
      </c>
      <c r="EU683">
        <v>7.5244</v>
      </c>
      <c r="EV683">
        <v>9.8790000000000155E-2</v>
      </c>
      <c r="EW683">
        <v>7.4256099999999998</v>
      </c>
      <c r="EX683">
        <v>2.782117121534271</v>
      </c>
      <c r="EY683">
        <v>2.5830500000000001</v>
      </c>
      <c r="EZ683">
        <v>10.82203</v>
      </c>
      <c r="FA683">
        <v>8.2389799999999997</v>
      </c>
      <c r="FB683">
        <v>2.6718899999999999</v>
      </c>
      <c r="FC683">
        <v>0.38698648033576599</v>
      </c>
      <c r="FD683">
        <v>0.38275116114136598</v>
      </c>
      <c r="FE683">
        <v>0.69505109097821682</v>
      </c>
      <c r="FF683">
        <v>0.31229992983685079</v>
      </c>
      <c r="FG683">
        <v>0.38275116114136598</v>
      </c>
      <c r="FH683">
        <v>0.3744523877435002</v>
      </c>
      <c r="FI683">
        <v>0.34365932219400208</v>
      </c>
      <c r="FJ683">
        <v>1.4401779523765801</v>
      </c>
      <c r="FK683">
        <v>1.096518630182578</v>
      </c>
      <c r="FL683">
        <v>0.3598209440032536</v>
      </c>
      <c r="FM683">
        <v>28.691237398214891</v>
      </c>
      <c r="FN683">
        <v>28.5</v>
      </c>
      <c r="FO683">
        <v>30.59</v>
      </c>
      <c r="FP683">
        <v>2.09</v>
      </c>
      <c r="FQ683">
        <v>28.65</v>
      </c>
      <c r="FR683">
        <v>203.4161905173502</v>
      </c>
      <c r="FS683">
        <v>193.67068</v>
      </c>
      <c r="FT683">
        <v>208.43241</v>
      </c>
      <c r="FU683">
        <v>14.76173</v>
      </c>
      <c r="FV683">
        <v>203.39891</v>
      </c>
      <c r="FW683">
        <v>0.83665156996952361</v>
      </c>
      <c r="FX683">
        <v>0.81856899999999999</v>
      </c>
      <c r="FY683">
        <v>0.872054</v>
      </c>
      <c r="FZ683">
        <v>5.3484999999999998E-2</v>
      </c>
      <c r="GA683">
        <v>0.83670800000000001</v>
      </c>
      <c r="GB683">
        <v>6</v>
      </c>
      <c r="GC683">
        <v>5</v>
      </c>
    </row>
    <row r="684" spans="1:185" x14ac:dyDescent="0.3">
      <c r="A684" s="36" t="s">
        <v>2808</v>
      </c>
      <c r="B684">
        <v>-2.578650822404641E-2</v>
      </c>
      <c r="C684">
        <v>1.973583841560393</v>
      </c>
      <c r="D684">
        <v>2.22516676308754</v>
      </c>
      <c r="E684">
        <v>-1.0042191536245391</v>
      </c>
      <c r="F684">
        <v>-0.80907378368434701</v>
      </c>
      <c r="G684">
        <v>1.8132986154239741</v>
      </c>
      <c r="H684">
        <v>-54.084666172751469</v>
      </c>
      <c r="I684">
        <v>1.0902144392967569E-3</v>
      </c>
      <c r="J684">
        <v>2.1023070646674261E-2</v>
      </c>
      <c r="K684">
        <v>0.36284712913986938</v>
      </c>
      <c r="L684">
        <v>0.30657155869344488</v>
      </c>
      <c r="M684">
        <v>0.30291845112586541</v>
      </c>
      <c r="N684">
        <v>0.1874471163119249</v>
      </c>
      <c r="O684">
        <v>-0.27040761979228728</v>
      </c>
      <c r="P684">
        <v>-8.2960503480362324E-2</v>
      </c>
      <c r="Q684">
        <v>-0.17668361046844311</v>
      </c>
      <c r="R684">
        <v>8.327567763466287E-2</v>
      </c>
      <c r="S684">
        <v>1.5466223116914271</v>
      </c>
      <c r="T684">
        <v>-0.74891894975156637</v>
      </c>
      <c r="U684">
        <v>-0.71719401920284331</v>
      </c>
      <c r="V684">
        <v>1.9753884103246411</v>
      </c>
      <c r="W684">
        <v>1.9725590969382929</v>
      </c>
      <c r="X684">
        <v>0.1824995025226902</v>
      </c>
      <c r="Y684">
        <v>0.16411878502419519</v>
      </c>
      <c r="Z684">
        <v>8.2114504532912108E-2</v>
      </c>
      <c r="AA684">
        <v>9.0970747813704372E-2</v>
      </c>
      <c r="AB684">
        <v>65.95073745668418</v>
      </c>
      <c r="AC684">
        <v>-0.44626008916811022</v>
      </c>
      <c r="AD684">
        <v>1.960249559928823</v>
      </c>
      <c r="AE684">
        <v>0.62875959169080042</v>
      </c>
      <c r="AF684">
        <v>0.61037887419230552</v>
      </c>
      <c r="AG684">
        <v>0.73105368182345387</v>
      </c>
      <c r="AH684">
        <v>2.419857152096919E-2</v>
      </c>
      <c r="AI684">
        <v>157.73477411273211</v>
      </c>
      <c r="AJ684">
        <v>42.603781421150629</v>
      </c>
      <c r="AK684">
        <v>111.0534814738719</v>
      </c>
      <c r="AL684">
        <v>319.54707119254749</v>
      </c>
      <c r="AM684">
        <v>189.5349521759527</v>
      </c>
      <c r="AN684">
        <v>307.91295082859011</v>
      </c>
      <c r="AO684">
        <v>156.37222932706359</v>
      </c>
      <c r="AP684">
        <v>256.91418810702481</v>
      </c>
      <c r="AQ684">
        <v>18.08028815755959</v>
      </c>
      <c r="AR684">
        <v>3.8966380274804688</v>
      </c>
      <c r="AS684">
        <v>10.483604301694131</v>
      </c>
      <c r="AT684">
        <v>-11.64189220477112</v>
      </c>
      <c r="AU684">
        <v>-1.9866143853170311</v>
      </c>
      <c r="AV684">
        <v>-9.6552778194540885</v>
      </c>
      <c r="AW684">
        <v>2.658250566489146</v>
      </c>
      <c r="AX684">
        <v>1.9692000000000001</v>
      </c>
      <c r="AY684">
        <v>4.6990999999999996</v>
      </c>
      <c r="AZ684">
        <v>2.7299000000000002</v>
      </c>
      <c r="BA684">
        <v>3.3801000000000001</v>
      </c>
      <c r="BB684">
        <v>0.95539876306754512</v>
      </c>
      <c r="BC684">
        <v>0.94410000000000005</v>
      </c>
      <c r="BD684">
        <v>0.97789999999999999</v>
      </c>
      <c r="BE684">
        <v>3.3799999999999941E-2</v>
      </c>
      <c r="BF684">
        <v>0.9607</v>
      </c>
      <c r="BG684">
        <v>14.350097303409591</v>
      </c>
      <c r="BH684">
        <v>9.9228000000000005</v>
      </c>
      <c r="BI684">
        <v>15.9405</v>
      </c>
      <c r="BJ684">
        <v>6.0176999999999996</v>
      </c>
      <c r="BK684">
        <v>13.4947</v>
      </c>
      <c r="BL684">
        <v>17.41282156323685</v>
      </c>
      <c r="BM684">
        <v>10.3695</v>
      </c>
      <c r="BN684">
        <v>22.814299999999999</v>
      </c>
      <c r="BO684">
        <v>12.444800000000001</v>
      </c>
      <c r="BP684">
        <v>22.814299999999999</v>
      </c>
      <c r="BQ684">
        <v>11.172316698106879</v>
      </c>
      <c r="BR684">
        <v>5.7789000000000001</v>
      </c>
      <c r="BS684">
        <v>18.552600000000002</v>
      </c>
      <c r="BT684">
        <v>12.7737</v>
      </c>
      <c r="BU684">
        <v>18.552600000000002</v>
      </c>
      <c r="BV684">
        <v>1.7479117107600191</v>
      </c>
      <c r="BW684">
        <v>-7.8278999999999996</v>
      </c>
      <c r="BX684">
        <v>5.3164999999999996</v>
      </c>
      <c r="BY684">
        <v>13.144399999999999</v>
      </c>
      <c r="BZ684">
        <v>-7.8278999999999996</v>
      </c>
      <c r="CA684">
        <v>-12.92024675607985</v>
      </c>
      <c r="CB684">
        <v>-14.7166</v>
      </c>
      <c r="CC684">
        <v>-7.2331000000000003</v>
      </c>
      <c r="CD684">
        <v>7.4834999999999994</v>
      </c>
      <c r="CE684">
        <v>-10.7247</v>
      </c>
      <c r="CF684">
        <v>50.998762721565228</v>
      </c>
      <c r="CG684">
        <v>40.299999999999997</v>
      </c>
      <c r="CH684">
        <v>61.7</v>
      </c>
      <c r="CI684">
        <v>21.400000000000009</v>
      </c>
      <c r="CJ684">
        <v>40.299999999999997</v>
      </c>
      <c r="CK684">
        <v>21.765816267129189</v>
      </c>
      <c r="CL684">
        <v>11.7</v>
      </c>
      <c r="CM684">
        <v>30.8</v>
      </c>
      <c r="CN684">
        <v>19.100000000000001</v>
      </c>
      <c r="CO684">
        <v>11.8</v>
      </c>
      <c r="CP684">
        <v>28.405106603563009</v>
      </c>
      <c r="CQ684">
        <v>18.600000000000001</v>
      </c>
      <c r="CR684">
        <v>37.6</v>
      </c>
      <c r="CS684">
        <v>19</v>
      </c>
      <c r="CT684">
        <v>20.6</v>
      </c>
      <c r="CU684">
        <v>8.9430686991042609</v>
      </c>
      <c r="CV684">
        <v>8.9</v>
      </c>
      <c r="CW684">
        <v>9</v>
      </c>
      <c r="CX684">
        <v>9.9999999999999645E-2</v>
      </c>
      <c r="CY684">
        <v>8.9</v>
      </c>
      <c r="CZ684">
        <v>127.9302277344453</v>
      </c>
      <c r="DA684">
        <v>77.3</v>
      </c>
      <c r="DB684">
        <v>139.5</v>
      </c>
      <c r="DC684">
        <v>62.2</v>
      </c>
      <c r="DD684">
        <v>102.5</v>
      </c>
      <c r="DE684">
        <v>12.39145806581454</v>
      </c>
      <c r="DF684">
        <v>2.7</v>
      </c>
      <c r="DG684">
        <v>20.9</v>
      </c>
      <c r="DH684">
        <v>18.2</v>
      </c>
      <c r="DI684">
        <v>2.8</v>
      </c>
      <c r="DJ684">
        <v>0.200117700745018</v>
      </c>
      <c r="DK684">
        <v>0.15037313432835819</v>
      </c>
      <c r="DL684">
        <v>0.25071109305160499</v>
      </c>
      <c r="DM684">
        <v>0.1003379587232469</v>
      </c>
      <c r="DN684">
        <v>0.15037313432835819</v>
      </c>
      <c r="DO684">
        <v>2.7420005217849499</v>
      </c>
      <c r="DP684">
        <v>2.2806449999999998</v>
      </c>
      <c r="DQ684">
        <v>2.9344769999999998</v>
      </c>
      <c r="DR684">
        <v>0.65383199999999997</v>
      </c>
      <c r="DS684">
        <v>2.2806449999999998</v>
      </c>
      <c r="DT684">
        <v>6.5077342822497712</v>
      </c>
      <c r="DU684">
        <v>4.852716</v>
      </c>
      <c r="DV684">
        <v>6.9230270000000003</v>
      </c>
      <c r="DW684">
        <v>2.0703109999999998</v>
      </c>
      <c r="DX684">
        <v>5.9240599999999999</v>
      </c>
      <c r="DY684">
        <v>2.7953893286355962</v>
      </c>
      <c r="DZ684">
        <v>2.3542709999999998</v>
      </c>
      <c r="EA684">
        <v>2.9797600000000002</v>
      </c>
      <c r="EB684">
        <v>0.62548900000000041</v>
      </c>
      <c r="EC684">
        <v>2.3542709999999998</v>
      </c>
      <c r="ED684">
        <v>8.2804503912347407</v>
      </c>
      <c r="EE684">
        <v>6.2091139999999996</v>
      </c>
      <c r="EF684">
        <v>10.112466</v>
      </c>
      <c r="EG684">
        <v>3.9033519999999999</v>
      </c>
      <c r="EH684">
        <v>6.2091139999999996</v>
      </c>
      <c r="EI684">
        <v>8.9974934845788201</v>
      </c>
      <c r="EJ684">
        <v>7.381043</v>
      </c>
      <c r="EK684">
        <v>11.253247</v>
      </c>
      <c r="EL684">
        <v>3.872204</v>
      </c>
      <c r="EM684">
        <v>10.571459000000001</v>
      </c>
      <c r="EN684">
        <v>20.945117590896022</v>
      </c>
      <c r="EO684">
        <v>15.53673</v>
      </c>
      <c r="EP684">
        <v>25.103090000000002</v>
      </c>
      <c r="EQ684">
        <v>9.5663600000000013</v>
      </c>
      <c r="ER684">
        <v>20.2515</v>
      </c>
      <c r="ES684">
        <v>9.3467852584230915</v>
      </c>
      <c r="ET684">
        <v>7.1931799999999999</v>
      </c>
      <c r="EU684">
        <v>10.59327</v>
      </c>
      <c r="EV684">
        <v>3.4000900000000009</v>
      </c>
      <c r="EW684">
        <v>7.1931799999999999</v>
      </c>
      <c r="EX684">
        <v>11.59833233247293</v>
      </c>
      <c r="EY684">
        <v>8.1234599999999997</v>
      </c>
      <c r="EZ684">
        <v>16.42426</v>
      </c>
      <c r="FA684">
        <v>8.3008000000000006</v>
      </c>
      <c r="FB684">
        <v>13.05832</v>
      </c>
      <c r="FC684">
        <v>0.49333971780269259</v>
      </c>
      <c r="FD684">
        <v>0.36595096496895468</v>
      </c>
      <c r="FE684">
        <v>0.59127628588528724</v>
      </c>
      <c r="FF684">
        <v>0.22532532091633251</v>
      </c>
      <c r="FG684">
        <v>0.47700230145396022</v>
      </c>
      <c r="FH684">
        <v>1.253678991732057</v>
      </c>
      <c r="FI684">
        <v>1.0530663790154959</v>
      </c>
      <c r="FJ684">
        <v>1.8924509409678489</v>
      </c>
      <c r="FK684">
        <v>0.839384561952353</v>
      </c>
      <c r="FL684">
        <v>1.8153751192101411</v>
      </c>
      <c r="FM684">
        <v>30.724721967424038</v>
      </c>
      <c r="FN684">
        <v>29.77</v>
      </c>
      <c r="FO684">
        <v>34.619999999999997</v>
      </c>
      <c r="FP684">
        <v>4.8499999999999979</v>
      </c>
      <c r="FQ684">
        <v>34.619999999999997</v>
      </c>
      <c r="FR684">
        <v>321.76603882475092</v>
      </c>
      <c r="FS684">
        <v>306.74095</v>
      </c>
      <c r="FT684">
        <v>329.15075000000002</v>
      </c>
      <c r="FU684">
        <v>22.409800000000018</v>
      </c>
      <c r="FV684">
        <v>310.73266999999998</v>
      </c>
      <c r="FW684">
        <v>0.76389097785255744</v>
      </c>
      <c r="FX684">
        <v>0.74829100000000004</v>
      </c>
      <c r="FY684">
        <v>0.79894399999999999</v>
      </c>
      <c r="FZ684">
        <v>5.0652999999999948E-2</v>
      </c>
      <c r="GA684">
        <v>0.79006699999999996</v>
      </c>
      <c r="GB684">
        <v>12</v>
      </c>
      <c r="GC684">
        <v>92</v>
      </c>
    </row>
    <row r="685" spans="1:185" x14ac:dyDescent="0.3">
      <c r="A685" s="36" t="s">
        <v>2811</v>
      </c>
      <c r="B685">
        <v>-5.7248784244290821E-2</v>
      </c>
      <c r="C685">
        <v>1.8503476580914591</v>
      </c>
      <c r="D685">
        <v>1.676803545520539</v>
      </c>
      <c r="E685">
        <v>-0.80798419313881298</v>
      </c>
      <c r="F685">
        <v>-0.55321683150045209</v>
      </c>
      <c r="G685">
        <v>1.3611651261793289</v>
      </c>
      <c r="H685">
        <v>-54.194493509123753</v>
      </c>
      <c r="I685">
        <v>0.1045371258066221</v>
      </c>
      <c r="J685">
        <v>0.27391133927431072</v>
      </c>
      <c r="K685">
        <v>0.20782848828432191</v>
      </c>
      <c r="L685">
        <v>-4.5983013491477667E-2</v>
      </c>
      <c r="M685">
        <v>6.5647523868664598E-2</v>
      </c>
      <c r="N685">
        <v>0.20163582806368091</v>
      </c>
      <c r="O685">
        <v>-0.21911055281733521</v>
      </c>
      <c r="P685">
        <v>-1.7474724753654251E-2</v>
      </c>
      <c r="Q685">
        <v>-0.1182910855942083</v>
      </c>
      <c r="R685">
        <v>3.4701292151770161E-2</v>
      </c>
      <c r="S685">
        <v>0.7425521495480778</v>
      </c>
      <c r="T685">
        <v>-0.51980804526964219</v>
      </c>
      <c r="U685">
        <v>-0.49740844994087557</v>
      </c>
      <c r="V685">
        <v>1.9469074180610759</v>
      </c>
      <c r="W685">
        <v>1.9361186738075411</v>
      </c>
      <c r="X685">
        <v>0.18807613058704009</v>
      </c>
      <c r="Y685">
        <v>0.16251972005575299</v>
      </c>
      <c r="Z685">
        <v>5.8768065519111172E-2</v>
      </c>
      <c r="AA685">
        <v>7.4912278965347523E-2</v>
      </c>
      <c r="AB685">
        <v>52.812018936011413</v>
      </c>
      <c r="AC685">
        <v>-0.38405618232585659</v>
      </c>
      <c r="AD685">
        <v>1.9260396850933501</v>
      </c>
      <c r="AE685">
        <v>0.57213231291289679</v>
      </c>
      <c r="AF685">
        <v>0.54657590238160969</v>
      </c>
      <c r="AG685">
        <v>0.98024795074723636</v>
      </c>
      <c r="AH685">
        <v>4.8110869862641441E-3</v>
      </c>
      <c r="AI685">
        <v>341.33655322851348</v>
      </c>
      <c r="AJ685">
        <v>258.26239123213401</v>
      </c>
      <c r="AK685">
        <v>324.91322362020702</v>
      </c>
      <c r="AL685">
        <v>440.83395365022488</v>
      </c>
      <c r="AM685">
        <v>257.20706405965899</v>
      </c>
      <c r="AN685">
        <v>363.22454308887251</v>
      </c>
      <c r="AO685">
        <v>146.57625730321081</v>
      </c>
      <c r="AP685">
        <v>300.55264633991419</v>
      </c>
      <c r="AQ685">
        <v>19.250907866733641</v>
      </c>
      <c r="AR685">
        <v>4.6958632491971262</v>
      </c>
      <c r="AS685">
        <v>10.988287729425441</v>
      </c>
      <c r="AT685">
        <v>-12.782766884114521</v>
      </c>
      <c r="AU685">
        <v>-3.3901011431763388</v>
      </c>
      <c r="AV685">
        <v>-9.3926657409381811</v>
      </c>
      <c r="AW685">
        <v>3.1604042817885118</v>
      </c>
      <c r="AX685">
        <v>2.8569</v>
      </c>
      <c r="AY685">
        <v>4.2348999999999997</v>
      </c>
      <c r="AZ685">
        <v>1.3779999999999999</v>
      </c>
      <c r="BA685">
        <v>4.2348999999999997</v>
      </c>
      <c r="BB685">
        <v>0.94011424444766811</v>
      </c>
      <c r="BC685">
        <v>0.88300000000000001</v>
      </c>
      <c r="BD685">
        <v>0.94040000000000001</v>
      </c>
      <c r="BE685">
        <v>5.7400000000000007E-2</v>
      </c>
      <c r="BF685">
        <v>0.88370000000000004</v>
      </c>
      <c r="BG685">
        <v>16.33007509911813</v>
      </c>
      <c r="BH685">
        <v>16.302299999999999</v>
      </c>
      <c r="BI685">
        <v>22.827999999999999</v>
      </c>
      <c r="BJ685">
        <v>6.5257000000000014</v>
      </c>
      <c r="BK685">
        <v>22.736499999999999</v>
      </c>
      <c r="BL685">
        <v>10.44274286519186</v>
      </c>
      <c r="BM685">
        <v>7.7135999999999996</v>
      </c>
      <c r="BN685">
        <v>16.137899999999998</v>
      </c>
      <c r="BO685">
        <v>8.4242999999999988</v>
      </c>
      <c r="BP685">
        <v>13.8109</v>
      </c>
      <c r="BQ685">
        <v>7.3788933268578152</v>
      </c>
      <c r="BR685">
        <v>4.6902999999999997</v>
      </c>
      <c r="BS685">
        <v>13.0169</v>
      </c>
      <c r="BT685">
        <v>8.3265999999999991</v>
      </c>
      <c r="BU685">
        <v>10.9589</v>
      </c>
      <c r="BV685">
        <v>-0.59438881070899086</v>
      </c>
      <c r="BW685">
        <v>-4.7374999999999998</v>
      </c>
      <c r="BX685">
        <v>1.2949999999999999</v>
      </c>
      <c r="BY685">
        <v>6.0324999999999998</v>
      </c>
      <c r="BZ685">
        <v>-3.1779999999999999</v>
      </c>
      <c r="CA685">
        <v>-6.7845095172673737</v>
      </c>
      <c r="CB685">
        <v>-8.4662000000000006</v>
      </c>
      <c r="CC685">
        <v>-5.9852999999999996</v>
      </c>
      <c r="CD685">
        <v>2.480900000000001</v>
      </c>
      <c r="CE685">
        <v>-7.7808999999999999</v>
      </c>
      <c r="CF685">
        <v>62.67189674895836</v>
      </c>
      <c r="CG685">
        <v>56.8</v>
      </c>
      <c r="CH685">
        <v>72.599999999999994</v>
      </c>
      <c r="CI685">
        <v>15.8</v>
      </c>
      <c r="CJ685">
        <v>56.8</v>
      </c>
      <c r="CK685">
        <v>24.451600264724998</v>
      </c>
      <c r="CL685">
        <v>18.3</v>
      </c>
      <c r="CM685">
        <v>32.700000000000003</v>
      </c>
      <c r="CN685">
        <v>14.4</v>
      </c>
      <c r="CO685">
        <v>18.3</v>
      </c>
      <c r="CP685">
        <v>55.092418161011608</v>
      </c>
      <c r="CQ685">
        <v>53.9</v>
      </c>
      <c r="CR685">
        <v>55.1</v>
      </c>
      <c r="CS685">
        <v>1.2000000000000031</v>
      </c>
      <c r="CT685">
        <v>54.2</v>
      </c>
      <c r="CU685">
        <v>12.00046250387015</v>
      </c>
      <c r="CV685">
        <v>12</v>
      </c>
      <c r="CW685">
        <v>12.2</v>
      </c>
      <c r="CX685">
        <v>0.19999999999999929</v>
      </c>
      <c r="CY685">
        <v>12.2</v>
      </c>
      <c r="CZ685">
        <v>91.483839142199244</v>
      </c>
      <c r="DA685">
        <v>86.2</v>
      </c>
      <c r="DB685">
        <v>92.7</v>
      </c>
      <c r="DC685">
        <v>6.5</v>
      </c>
      <c r="DD685">
        <v>86.2</v>
      </c>
      <c r="DE685">
        <v>12.32678753678378</v>
      </c>
      <c r="DF685">
        <v>6</v>
      </c>
      <c r="DG685">
        <v>20.7</v>
      </c>
      <c r="DH685">
        <v>14.7</v>
      </c>
      <c r="DI685">
        <v>6</v>
      </c>
      <c r="DJ685">
        <v>0.20859065386785841</v>
      </c>
      <c r="DK685">
        <v>0.18549967341606791</v>
      </c>
      <c r="DL685">
        <v>0.2493988320164891</v>
      </c>
      <c r="DM685">
        <v>6.3899158600421196E-2</v>
      </c>
      <c r="DN685">
        <v>0.18549967341606791</v>
      </c>
      <c r="DO685">
        <v>3.9768835615452178</v>
      </c>
      <c r="DP685">
        <v>3.8564159999999998</v>
      </c>
      <c r="DQ685">
        <v>3.9778229999999999</v>
      </c>
      <c r="DR685">
        <v>0.121407</v>
      </c>
      <c r="DS685">
        <v>3.8632309999999999</v>
      </c>
      <c r="DT685">
        <v>6.1813341483379567</v>
      </c>
      <c r="DU685">
        <v>6.1798270000000004</v>
      </c>
      <c r="DV685">
        <v>6.3072109999999997</v>
      </c>
      <c r="DW685">
        <v>0.1273839999999993</v>
      </c>
      <c r="DX685">
        <v>6.3059440000000002</v>
      </c>
      <c r="DY685">
        <v>4.1952777374317591</v>
      </c>
      <c r="DZ685">
        <v>4.0207940000000004</v>
      </c>
      <c r="EA685">
        <v>4.3207180000000003</v>
      </c>
      <c r="EB685">
        <v>0.29992399999999991</v>
      </c>
      <c r="EC685">
        <v>4.1797440000000003</v>
      </c>
      <c r="ED685">
        <v>8.6137409371717677</v>
      </c>
      <c r="EE685">
        <v>8.5010929999999991</v>
      </c>
      <c r="EF685">
        <v>8.9338850000000001</v>
      </c>
      <c r="EG685">
        <v>0.43279200000000101</v>
      </c>
      <c r="EH685">
        <v>8.7756139999999991</v>
      </c>
      <c r="EI685">
        <v>8.9160669391784992</v>
      </c>
      <c r="EJ685">
        <v>8.8273039999999998</v>
      </c>
      <c r="EK685">
        <v>8.9163440000000005</v>
      </c>
      <c r="EL685">
        <v>8.9040000000000674E-2</v>
      </c>
      <c r="EM685">
        <v>8.8284009999999995</v>
      </c>
      <c r="EN685">
        <v>26.871881457633918</v>
      </c>
      <c r="EO685">
        <v>24.55706</v>
      </c>
      <c r="EP685">
        <v>27.104500000000002</v>
      </c>
      <c r="EQ685">
        <v>2.5474400000000021</v>
      </c>
      <c r="ER685">
        <v>24.629650000000002</v>
      </c>
      <c r="ES685">
        <v>8.5991860253491339</v>
      </c>
      <c r="ET685">
        <v>8.4975199999999997</v>
      </c>
      <c r="EU685">
        <v>10.485810000000001</v>
      </c>
      <c r="EV685">
        <v>1.988290000000001</v>
      </c>
      <c r="EW685">
        <v>9.3439899999999998</v>
      </c>
      <c r="EX685">
        <v>18.272695432284781</v>
      </c>
      <c r="EY685">
        <v>15.215529999999999</v>
      </c>
      <c r="EZ685">
        <v>18.52787</v>
      </c>
      <c r="FA685">
        <v>3.3123400000000012</v>
      </c>
      <c r="FB685">
        <v>15.28566</v>
      </c>
      <c r="FC685">
        <v>0.52352240366330771</v>
      </c>
      <c r="FD685">
        <v>0.47842467221258939</v>
      </c>
      <c r="FE685">
        <v>0.52805431627345167</v>
      </c>
      <c r="FF685">
        <v>4.9629644060862288E-2</v>
      </c>
      <c r="FG685">
        <v>0.47983888250306839</v>
      </c>
      <c r="FH685">
        <v>2.1313646380867879</v>
      </c>
      <c r="FI685">
        <v>1.584874225262521</v>
      </c>
      <c r="FJ685">
        <v>2.1801444026329482</v>
      </c>
      <c r="FK685">
        <v>0.59527017737042631</v>
      </c>
      <c r="FL685">
        <v>1.635881459633411</v>
      </c>
      <c r="FM685">
        <v>35.452827660033442</v>
      </c>
      <c r="FN685">
        <v>35.409999999999997</v>
      </c>
      <c r="FO685">
        <v>35.71</v>
      </c>
      <c r="FP685">
        <v>0.30000000000000432</v>
      </c>
      <c r="FQ685">
        <v>35.71</v>
      </c>
      <c r="FR685">
        <v>360.8876732778773</v>
      </c>
      <c r="FS685">
        <v>357.08557000000002</v>
      </c>
      <c r="FT685">
        <v>360.99225000000001</v>
      </c>
      <c r="FU685">
        <v>3.9066799999999939</v>
      </c>
      <c r="FV685">
        <v>357.08557000000002</v>
      </c>
      <c r="FW685">
        <v>0.76127444173477421</v>
      </c>
      <c r="FX685">
        <v>0.761019</v>
      </c>
      <c r="FY685">
        <v>0.77105100000000004</v>
      </c>
      <c r="FZ685">
        <v>1.0032000000000039E-2</v>
      </c>
      <c r="GA685">
        <v>0.77105100000000004</v>
      </c>
      <c r="GB685">
        <v>5</v>
      </c>
      <c r="GC685">
        <v>6</v>
      </c>
    </row>
    <row r="686" spans="1:185" x14ac:dyDescent="0.3">
      <c r="A686" s="36" t="s">
        <v>2814</v>
      </c>
      <c r="B686">
        <v>-4.4858094985329368E-2</v>
      </c>
      <c r="C686">
        <v>1.8391820332140181</v>
      </c>
      <c r="D686">
        <v>1.796618768111808</v>
      </c>
      <c r="E686">
        <v>-0.76168762517181932</v>
      </c>
      <c r="F686">
        <v>-0.70487859428883737</v>
      </c>
      <c r="G686">
        <v>1.466556525704263</v>
      </c>
      <c r="H686">
        <v>-54.175814808665052</v>
      </c>
      <c r="I686">
        <v>0.1037673688825882</v>
      </c>
      <c r="J686">
        <v>0.20605850643096421</v>
      </c>
      <c r="K686">
        <v>0.20129544617658629</v>
      </c>
      <c r="L686">
        <v>-2.2067163356112168E-2</v>
      </c>
      <c r="M686">
        <v>9.417833145393309E-2</v>
      </c>
      <c r="N686">
        <v>0.18264473973318729</v>
      </c>
      <c r="O686">
        <v>-0.21218615041757971</v>
      </c>
      <c r="P686">
        <v>-2.954141068439229E-2</v>
      </c>
      <c r="Q686">
        <v>-0.1208625985134547</v>
      </c>
      <c r="R686">
        <v>3.999715841176036E-2</v>
      </c>
      <c r="S686">
        <v>0.79631278086030777</v>
      </c>
      <c r="T686">
        <v>-0.56284820053539408</v>
      </c>
      <c r="U686">
        <v>-0.55562810452182632</v>
      </c>
      <c r="V686">
        <v>1.9546192351611369</v>
      </c>
      <c r="W686">
        <v>1.950580335804982</v>
      </c>
      <c r="X686">
        <v>0.22117999200078231</v>
      </c>
      <c r="Y686">
        <v>0.21543817553605171</v>
      </c>
      <c r="Z686">
        <v>4.1736391454734643E-2</v>
      </c>
      <c r="AA686">
        <v>4.8379822843708523E-2</v>
      </c>
      <c r="AB686">
        <v>46.929382085306827</v>
      </c>
      <c r="AC686">
        <v>-0.37083987254391232</v>
      </c>
      <c r="AD686">
        <v>1.89994277940038</v>
      </c>
      <c r="AE686">
        <v>0.59201986454469457</v>
      </c>
      <c r="AF686">
        <v>0.58627804807996398</v>
      </c>
      <c r="AG686">
        <v>1.010670005971372</v>
      </c>
      <c r="AH686">
        <v>6.1628680717882639E-3</v>
      </c>
      <c r="AI686">
        <v>324.33456877287318</v>
      </c>
      <c r="AJ686">
        <v>280.89188592162969</v>
      </c>
      <c r="AK686">
        <v>319.6608909752166</v>
      </c>
      <c r="AL686">
        <v>372.45090333025189</v>
      </c>
      <c r="AM686">
        <v>267.20116010679021</v>
      </c>
      <c r="AN686">
        <v>357.3510637996348</v>
      </c>
      <c r="AO686">
        <v>129.60895963158819</v>
      </c>
      <c r="AP686">
        <v>294.41493356786259</v>
      </c>
      <c r="AQ686">
        <v>19.844239591339718</v>
      </c>
      <c r="AR686">
        <v>4.8225982072176876</v>
      </c>
      <c r="AS686">
        <v>11.363744295802849</v>
      </c>
      <c r="AT686">
        <v>-15.788843703217539</v>
      </c>
      <c r="AU686">
        <v>-8.1204915770854118</v>
      </c>
      <c r="AV686">
        <v>-7.6683521261321266</v>
      </c>
      <c r="AW686">
        <v>1.39693198035778</v>
      </c>
      <c r="AX686">
        <v>0.96679999999999999</v>
      </c>
      <c r="AY686">
        <v>2.9565000000000001</v>
      </c>
      <c r="AZ686">
        <v>1.9897</v>
      </c>
      <c r="BA686">
        <v>2.9396</v>
      </c>
      <c r="BB686">
        <v>0.9344437022083244</v>
      </c>
      <c r="BC686">
        <v>0.89729999999999999</v>
      </c>
      <c r="BD686">
        <v>0.93899999999999995</v>
      </c>
      <c r="BE686">
        <v>4.1699999999999959E-2</v>
      </c>
      <c r="BF686">
        <v>0.90290000000000004</v>
      </c>
      <c r="BG686">
        <v>17.684927887163511</v>
      </c>
      <c r="BH686">
        <v>17.031700000000001</v>
      </c>
      <c r="BI686">
        <v>22.524100000000001</v>
      </c>
      <c r="BJ686">
        <v>5.4923999999999999</v>
      </c>
      <c r="BK686">
        <v>21.839600000000001</v>
      </c>
      <c r="BL686">
        <v>6.2570625253220484</v>
      </c>
      <c r="BM686">
        <v>5.9126000000000003</v>
      </c>
      <c r="BN686">
        <v>6.7259000000000002</v>
      </c>
      <c r="BO686">
        <v>0.81329999999999991</v>
      </c>
      <c r="BP686">
        <v>6.4137000000000004</v>
      </c>
      <c r="BQ686">
        <v>4.0259820547274758</v>
      </c>
      <c r="BR686">
        <v>3.3517999999999999</v>
      </c>
      <c r="BS686">
        <v>4.4172000000000002</v>
      </c>
      <c r="BT686">
        <v>1.0653999999999999</v>
      </c>
      <c r="BU686">
        <v>4.1242000000000001</v>
      </c>
      <c r="BV686">
        <v>0.70348522591625995</v>
      </c>
      <c r="BW686">
        <v>0.1222</v>
      </c>
      <c r="BX686">
        <v>1.7849999999999999</v>
      </c>
      <c r="BY686">
        <v>1.6628000000000001</v>
      </c>
      <c r="BZ686">
        <v>0.73260000000000003</v>
      </c>
      <c r="CA686">
        <v>-4.7295198390728066</v>
      </c>
      <c r="CB686">
        <v>-5.3056000000000001</v>
      </c>
      <c r="CC686">
        <v>-4.2405999999999997</v>
      </c>
      <c r="CD686">
        <v>1.0649999999999999</v>
      </c>
      <c r="CE686">
        <v>-4.8569000000000004</v>
      </c>
      <c r="CF686">
        <v>62.936130231772353</v>
      </c>
      <c r="CG686">
        <v>50.4</v>
      </c>
      <c r="CH686">
        <v>78.3</v>
      </c>
      <c r="CI686">
        <v>27.9</v>
      </c>
      <c r="CJ686">
        <v>50.4</v>
      </c>
      <c r="CK686">
        <v>24.188478182262291</v>
      </c>
      <c r="CL686">
        <v>14.7</v>
      </c>
      <c r="CM686">
        <v>35.9</v>
      </c>
      <c r="CN686">
        <v>21.2</v>
      </c>
      <c r="CO686">
        <v>14.7</v>
      </c>
      <c r="CP686">
        <v>57.662084916337882</v>
      </c>
      <c r="CQ686">
        <v>56.1</v>
      </c>
      <c r="CR686">
        <v>64.099999999999994</v>
      </c>
      <c r="CS686">
        <v>7.9999999999999929</v>
      </c>
      <c r="CT686">
        <v>64.099999999999994</v>
      </c>
      <c r="CU686">
        <v>11.13167479133169</v>
      </c>
      <c r="CV686">
        <v>10.6</v>
      </c>
      <c r="CW686">
        <v>11.4</v>
      </c>
      <c r="CX686">
        <v>0.80000000000000071</v>
      </c>
      <c r="CY686">
        <v>10.6</v>
      </c>
      <c r="CZ686">
        <v>69.673601414593918</v>
      </c>
      <c r="DA686">
        <v>44.7</v>
      </c>
      <c r="DB686">
        <v>75.900000000000006</v>
      </c>
      <c r="DC686">
        <v>31.2</v>
      </c>
      <c r="DD686">
        <v>46.9</v>
      </c>
      <c r="DE686">
        <v>12.207980000122379</v>
      </c>
      <c r="DF686">
        <v>4.0999999999999996</v>
      </c>
      <c r="DG686">
        <v>22.2</v>
      </c>
      <c r="DH686">
        <v>18.100000000000001</v>
      </c>
      <c r="DI686">
        <v>4.0999999999999996</v>
      </c>
      <c r="DJ686">
        <v>0.21425077701599859</v>
      </c>
      <c r="DK686">
        <v>0.16492146596858639</v>
      </c>
      <c r="DL686">
        <v>0.28034371643394201</v>
      </c>
      <c r="DM686">
        <v>0.11542225046535561</v>
      </c>
      <c r="DN686">
        <v>0.16492146596858639</v>
      </c>
      <c r="DO686">
        <v>3.8803569865919858</v>
      </c>
      <c r="DP686">
        <v>3.618757</v>
      </c>
      <c r="DQ686">
        <v>4.1310120000000001</v>
      </c>
      <c r="DR686">
        <v>0.51225500000000013</v>
      </c>
      <c r="DS686">
        <v>4.053712</v>
      </c>
      <c r="DT686">
        <v>6.6851793690646417</v>
      </c>
      <c r="DU686">
        <v>5.7101189999999997</v>
      </c>
      <c r="DV686">
        <v>7.3917210000000004</v>
      </c>
      <c r="DW686">
        <v>1.6816020000000009</v>
      </c>
      <c r="DX686">
        <v>5.7349969999999999</v>
      </c>
      <c r="DY686">
        <v>4.245215979622742</v>
      </c>
      <c r="DZ686">
        <v>4.1410879999999999</v>
      </c>
      <c r="EA686">
        <v>4.5436870000000003</v>
      </c>
      <c r="EB686">
        <v>0.40259900000000037</v>
      </c>
      <c r="EC686">
        <v>4.4617779999999998</v>
      </c>
      <c r="ED686">
        <v>7.0834667704787302</v>
      </c>
      <c r="EE686">
        <v>6.3607230000000001</v>
      </c>
      <c r="EF686">
        <v>7.4722910000000002</v>
      </c>
      <c r="EG686">
        <v>1.1115679999999999</v>
      </c>
      <c r="EH686">
        <v>6.4830139999999998</v>
      </c>
      <c r="EI686">
        <v>7.307328667649073</v>
      </c>
      <c r="EJ686">
        <v>7.1721880000000002</v>
      </c>
      <c r="EK686">
        <v>10.562868</v>
      </c>
      <c r="EL686">
        <v>3.3906800000000001</v>
      </c>
      <c r="EM686">
        <v>10.562868</v>
      </c>
      <c r="EN686">
        <v>23.737140848160081</v>
      </c>
      <c r="EO686">
        <v>21.123529999999999</v>
      </c>
      <c r="EP686">
        <v>24.898420000000002</v>
      </c>
      <c r="EQ686">
        <v>3.7748900000000032</v>
      </c>
      <c r="ER686">
        <v>23.158349999999999</v>
      </c>
      <c r="ES686">
        <v>7.8118847889114784</v>
      </c>
      <c r="ET686">
        <v>7.0979000000000001</v>
      </c>
      <c r="EU686">
        <v>10.04129</v>
      </c>
      <c r="EV686">
        <v>2.94339</v>
      </c>
      <c r="EW686">
        <v>8.3271700000000006</v>
      </c>
      <c r="EX686">
        <v>15.9252560592486</v>
      </c>
      <c r="EY686">
        <v>13.576230000000001</v>
      </c>
      <c r="EZ686">
        <v>17.267749999999999</v>
      </c>
      <c r="FA686">
        <v>3.6915199999999988</v>
      </c>
      <c r="FB686">
        <v>14.83118</v>
      </c>
      <c r="FC686">
        <v>0.46806115042860308</v>
      </c>
      <c r="FD686">
        <v>0.41652462763557663</v>
      </c>
      <c r="FE686">
        <v>0.49095984994999392</v>
      </c>
      <c r="FF686">
        <v>7.4435222314417293E-2</v>
      </c>
      <c r="FG686">
        <v>0.45664825483261351</v>
      </c>
      <c r="FH686">
        <v>2.0763954276462808</v>
      </c>
      <c r="FI686">
        <v>1.4401715317454229</v>
      </c>
      <c r="FJ686">
        <v>2.4327970244720269</v>
      </c>
      <c r="FK686">
        <v>0.99262549272660383</v>
      </c>
      <c r="FL686">
        <v>1.781058871141096</v>
      </c>
      <c r="FM686">
        <v>37.293772471059107</v>
      </c>
      <c r="FN686">
        <v>34.96</v>
      </c>
      <c r="FO686">
        <v>38.31</v>
      </c>
      <c r="FP686">
        <v>3.350000000000001</v>
      </c>
      <c r="FQ686">
        <v>36.39</v>
      </c>
      <c r="FR686">
        <v>362.11769339618399</v>
      </c>
      <c r="FS686">
        <v>344.94130999999999</v>
      </c>
      <c r="FT686">
        <v>370.58593999999999</v>
      </c>
      <c r="FU686">
        <v>25.64463000000001</v>
      </c>
      <c r="FV686">
        <v>353.22841</v>
      </c>
      <c r="FW686">
        <v>0.74489854094249686</v>
      </c>
      <c r="FX686">
        <v>0.72889400000000004</v>
      </c>
      <c r="FY686">
        <v>0.77645200000000003</v>
      </c>
      <c r="FZ686">
        <v>4.7557999999999989E-2</v>
      </c>
      <c r="GA686">
        <v>0.75993699999999997</v>
      </c>
      <c r="GB686">
        <v>15</v>
      </c>
      <c r="GC686">
        <v>37</v>
      </c>
    </row>
    <row r="687" spans="1:185" x14ac:dyDescent="0.3">
      <c r="A687" s="36" t="s">
        <v>2817</v>
      </c>
      <c r="B687">
        <v>-6.2008273888063577E-2</v>
      </c>
      <c r="C687">
        <v>1.824373573044427</v>
      </c>
      <c r="D687">
        <v>1.7668990368136841</v>
      </c>
      <c r="E687">
        <v>-0.84562940427403166</v>
      </c>
      <c r="F687">
        <v>-0.5893933875145565</v>
      </c>
      <c r="G687">
        <v>1.435025222864065</v>
      </c>
      <c r="H687">
        <v>-54.19616200967932</v>
      </c>
      <c r="I687">
        <v>2.9965915015662588E-2</v>
      </c>
      <c r="J687">
        <v>0.40897126573433801</v>
      </c>
      <c r="K687">
        <v>0.2085721957301587</v>
      </c>
      <c r="L687">
        <v>-3.9894687686651407E-2</v>
      </c>
      <c r="M687">
        <v>9.0635559227253026E-2</v>
      </c>
      <c r="N687">
        <v>0.1797390028913689</v>
      </c>
      <c r="O687">
        <v>-0.2177560670333171</v>
      </c>
      <c r="P687">
        <v>-3.8017064141948241E-2</v>
      </c>
      <c r="Q687">
        <v>-0.12789126882425239</v>
      </c>
      <c r="R687">
        <v>4.5495795176483833E-2</v>
      </c>
      <c r="S687">
        <v>0.81998039939473166</v>
      </c>
      <c r="T687">
        <v>-0.52799262684168669</v>
      </c>
      <c r="U687">
        <v>-0.50687760910312663</v>
      </c>
      <c r="V687">
        <v>1.9522289139156279</v>
      </c>
      <c r="W687">
        <v>1.947576376891174</v>
      </c>
      <c r="X687">
        <v>0.21034464901272651</v>
      </c>
      <c r="Y687">
        <v>0.1960546088881012</v>
      </c>
      <c r="Z687">
        <v>3.7711333869025178E-2</v>
      </c>
      <c r="AA687">
        <v>4.1288064250269728E-2</v>
      </c>
      <c r="AB687">
        <v>48.855081155385527</v>
      </c>
      <c r="AC687">
        <v>-0.36430136510665551</v>
      </c>
      <c r="AD687">
        <v>1.9214496828336349</v>
      </c>
      <c r="AE687">
        <v>0.57464601411938177</v>
      </c>
      <c r="AF687">
        <v>0.56035597399475656</v>
      </c>
      <c r="AG687">
        <v>0.85366004321091804</v>
      </c>
      <c r="AH687">
        <v>4.9779527408170439E-3</v>
      </c>
      <c r="AI687">
        <v>307.84936948632981</v>
      </c>
      <c r="AJ687">
        <v>278.51997374948729</v>
      </c>
      <c r="AK687">
        <v>302.91546420120062</v>
      </c>
      <c r="AL687">
        <v>342.11266205336489</v>
      </c>
      <c r="AM687">
        <v>412.57975452345562</v>
      </c>
      <c r="AN687">
        <v>533.54492528435139</v>
      </c>
      <c r="AO687">
        <v>244.55308033443791</v>
      </c>
      <c r="AP687">
        <v>452.9452125833165</v>
      </c>
      <c r="AQ687">
        <v>21.52262055498845</v>
      </c>
      <c r="AR687">
        <v>5.5446001636255327</v>
      </c>
      <c r="AS687">
        <v>12.616468129854839</v>
      </c>
      <c r="AT687">
        <v>-22.71904566514214</v>
      </c>
      <c r="AU687">
        <v>-13.546726833327231</v>
      </c>
      <c r="AV687">
        <v>-9.1723188318149091</v>
      </c>
      <c r="AW687">
        <v>0.6387920705157224</v>
      </c>
      <c r="AX687">
        <v>0.50829999999999997</v>
      </c>
      <c r="AY687">
        <v>1.8002</v>
      </c>
      <c r="AZ687">
        <v>1.2919</v>
      </c>
      <c r="BA687">
        <v>1.8002</v>
      </c>
      <c r="BB687">
        <v>0.92869201778826982</v>
      </c>
      <c r="BC687">
        <v>0.90769999999999995</v>
      </c>
      <c r="BD687">
        <v>0.94940000000000002</v>
      </c>
      <c r="BE687">
        <v>4.170000000000007E-2</v>
      </c>
      <c r="BF687">
        <v>0.90769999999999995</v>
      </c>
      <c r="BG687">
        <v>18.40930358425814</v>
      </c>
      <c r="BH687">
        <v>15.3317</v>
      </c>
      <c r="BI687">
        <v>21.284400000000002</v>
      </c>
      <c r="BJ687">
        <v>5.9527000000000019</v>
      </c>
      <c r="BK687">
        <v>21.284400000000002</v>
      </c>
      <c r="BL687">
        <v>9.1909724828692454</v>
      </c>
      <c r="BM687">
        <v>7.9420000000000002</v>
      </c>
      <c r="BN687">
        <v>9.6516000000000002</v>
      </c>
      <c r="BO687">
        <v>1.7096</v>
      </c>
      <c r="BP687">
        <v>7.9870000000000001</v>
      </c>
      <c r="BQ687">
        <v>6.6048837113535486</v>
      </c>
      <c r="BR687">
        <v>5.4767000000000001</v>
      </c>
      <c r="BS687">
        <v>6.7979000000000003</v>
      </c>
      <c r="BT687">
        <v>1.3211999999999999</v>
      </c>
      <c r="BU687">
        <v>5.7553999999999998</v>
      </c>
      <c r="BV687">
        <v>-0.22582071671982759</v>
      </c>
      <c r="BW687">
        <v>-0.73740000000000006</v>
      </c>
      <c r="BX687">
        <v>0.29909999999999998</v>
      </c>
      <c r="BY687">
        <v>1.0365</v>
      </c>
      <c r="BZ687">
        <v>-0.222</v>
      </c>
      <c r="CA687">
        <v>-6.3790612727396896</v>
      </c>
      <c r="CB687">
        <v>-6.9694000000000003</v>
      </c>
      <c r="CC687">
        <v>-5.5334000000000003</v>
      </c>
      <c r="CD687">
        <v>1.4359999999999999</v>
      </c>
      <c r="CE687">
        <v>-5.5334000000000003</v>
      </c>
      <c r="CF687">
        <v>80.599712701034946</v>
      </c>
      <c r="CG687">
        <v>62.4</v>
      </c>
      <c r="CH687">
        <v>105.2</v>
      </c>
      <c r="CI687">
        <v>42.8</v>
      </c>
      <c r="CJ687">
        <v>62.4</v>
      </c>
      <c r="CK687">
        <v>37.971571272617737</v>
      </c>
      <c r="CL687">
        <v>19.2</v>
      </c>
      <c r="CM687">
        <v>39.799999999999997</v>
      </c>
      <c r="CN687">
        <v>20.6</v>
      </c>
      <c r="CO687">
        <v>19.2</v>
      </c>
      <c r="CP687">
        <v>59.299028871775192</v>
      </c>
      <c r="CQ687">
        <v>56.4</v>
      </c>
      <c r="CR687">
        <v>71.8</v>
      </c>
      <c r="CS687">
        <v>15.4</v>
      </c>
      <c r="CT687">
        <v>71.8</v>
      </c>
      <c r="CU687">
        <v>12.1840362248102</v>
      </c>
      <c r="CV687">
        <v>11.4</v>
      </c>
      <c r="CW687">
        <v>19.8</v>
      </c>
      <c r="CX687">
        <v>8.4</v>
      </c>
      <c r="CY687">
        <v>13</v>
      </c>
      <c r="CZ687">
        <v>140.34894818360041</v>
      </c>
      <c r="DA687">
        <v>99.8</v>
      </c>
      <c r="DB687">
        <v>151.9</v>
      </c>
      <c r="DC687">
        <v>52.100000000000009</v>
      </c>
      <c r="DD687">
        <v>104</v>
      </c>
      <c r="DE687">
        <v>24.04837134312649</v>
      </c>
      <c r="DF687">
        <v>5.3</v>
      </c>
      <c r="DG687">
        <v>26.8</v>
      </c>
      <c r="DH687">
        <v>21.5</v>
      </c>
      <c r="DI687">
        <v>6.1</v>
      </c>
      <c r="DJ687">
        <v>0.1780042575292288</v>
      </c>
      <c r="DK687">
        <v>0.13248407643312099</v>
      </c>
      <c r="DL687">
        <v>0.24608187134502921</v>
      </c>
      <c r="DM687">
        <v>0.1135977949119082</v>
      </c>
      <c r="DN687">
        <v>0.13248407643312099</v>
      </c>
      <c r="DO687">
        <v>3.9768005415779251</v>
      </c>
      <c r="DP687">
        <v>3.8253780000000002</v>
      </c>
      <c r="DQ687">
        <v>4.6280559999999999</v>
      </c>
      <c r="DR687">
        <v>0.80267799999999978</v>
      </c>
      <c r="DS687">
        <v>4.6280559999999999</v>
      </c>
      <c r="DT687">
        <v>6.4038442509050384</v>
      </c>
      <c r="DU687">
        <v>6.3456260000000002</v>
      </c>
      <c r="DV687">
        <v>7.088508</v>
      </c>
      <c r="DW687">
        <v>0.74288199999999982</v>
      </c>
      <c r="DX687">
        <v>7.088508</v>
      </c>
      <c r="DY687">
        <v>4.6020262883304834</v>
      </c>
      <c r="DZ687">
        <v>4.2382879999999998</v>
      </c>
      <c r="EA687">
        <v>4.9937050000000003</v>
      </c>
      <c r="EB687">
        <v>0.75541700000000045</v>
      </c>
      <c r="EC687">
        <v>4.8934899999999999</v>
      </c>
      <c r="ED687">
        <v>8.0903440999039287</v>
      </c>
      <c r="EE687">
        <v>7.768967</v>
      </c>
      <c r="EF687">
        <v>8.3276749999999993</v>
      </c>
      <c r="EG687">
        <v>0.55870799999999932</v>
      </c>
      <c r="EH687">
        <v>8.2027570000000001</v>
      </c>
      <c r="EI687">
        <v>8.9726785504826623</v>
      </c>
      <c r="EJ687">
        <v>8.397373</v>
      </c>
      <c r="EK687">
        <v>10.111212</v>
      </c>
      <c r="EL687">
        <v>1.7138389999999999</v>
      </c>
      <c r="EM687">
        <v>9.9132289999999994</v>
      </c>
      <c r="EN687">
        <v>47.126184610542992</v>
      </c>
      <c r="EO687">
        <v>38.155769999999997</v>
      </c>
      <c r="EP687">
        <v>53.178260000000002</v>
      </c>
      <c r="EQ687">
        <v>15.022489999999999</v>
      </c>
      <c r="ER687">
        <v>38.155769999999997</v>
      </c>
      <c r="ES687">
        <v>11.53900657723505</v>
      </c>
      <c r="ET687">
        <v>7.4429600000000002</v>
      </c>
      <c r="EU687">
        <v>12.76112</v>
      </c>
      <c r="EV687">
        <v>5.3181599999999998</v>
      </c>
      <c r="EW687">
        <v>7.4429600000000002</v>
      </c>
      <c r="EX687">
        <v>35.587178033307943</v>
      </c>
      <c r="EY687">
        <v>28.830480000000001</v>
      </c>
      <c r="EZ687">
        <v>40.417140000000003</v>
      </c>
      <c r="FA687">
        <v>11.58666</v>
      </c>
      <c r="FB687">
        <v>30.712810000000001</v>
      </c>
      <c r="FC687">
        <v>0.61997157622535515</v>
      </c>
      <c r="FD687">
        <v>0.50196070538033655</v>
      </c>
      <c r="FE687">
        <v>0.69959004628917043</v>
      </c>
      <c r="FF687">
        <v>0.19762934090883391</v>
      </c>
      <c r="FG687">
        <v>0.50196070538033655</v>
      </c>
      <c r="FH687">
        <v>3.0962714015159358</v>
      </c>
      <c r="FI687">
        <v>2.3924974917782609</v>
      </c>
      <c r="FJ687">
        <v>4.1264241645796833</v>
      </c>
      <c r="FK687">
        <v>1.733926672801422</v>
      </c>
      <c r="FL687">
        <v>4.1264241645796833</v>
      </c>
      <c r="FM687">
        <v>41.684950579830748</v>
      </c>
      <c r="FN687">
        <v>41.08</v>
      </c>
      <c r="FO687">
        <v>42</v>
      </c>
      <c r="FP687">
        <v>0.92000000000000171</v>
      </c>
      <c r="FQ687">
        <v>41.56</v>
      </c>
      <c r="FR687">
        <v>499.05012613249443</v>
      </c>
      <c r="FS687">
        <v>486.57497000000001</v>
      </c>
      <c r="FT687">
        <v>504.6121</v>
      </c>
      <c r="FU687">
        <v>18.037129999999991</v>
      </c>
      <c r="FV687">
        <v>500.37276000000003</v>
      </c>
      <c r="FW687">
        <v>0.71362480671846618</v>
      </c>
      <c r="FX687">
        <v>0.70580699999999996</v>
      </c>
      <c r="FY687">
        <v>0.72988900000000001</v>
      </c>
      <c r="FZ687">
        <v>2.4082000000000051E-2</v>
      </c>
      <c r="GA687">
        <v>0.71237099999999998</v>
      </c>
      <c r="GB687">
        <v>9</v>
      </c>
      <c r="GC687">
        <v>10</v>
      </c>
    </row>
    <row r="688" spans="1:185" x14ac:dyDescent="0.3">
      <c r="A688" s="36" t="s">
        <v>2820</v>
      </c>
      <c r="B688">
        <v>-4.8607741783328148E-2</v>
      </c>
      <c r="C688">
        <v>1.8598610815720631</v>
      </c>
      <c r="D688">
        <v>1.7726456103812389</v>
      </c>
      <c r="E688">
        <v>-0.76121232911627701</v>
      </c>
      <c r="F688">
        <v>-0.68539627470521958</v>
      </c>
      <c r="G688">
        <v>1.4466687162279659</v>
      </c>
      <c r="H688">
        <v>-54.178880889536813</v>
      </c>
      <c r="I688">
        <v>1.6665695735737739E-2</v>
      </c>
      <c r="J688">
        <v>0.36324327330026801</v>
      </c>
      <c r="K688">
        <v>0.21191844867585211</v>
      </c>
      <c r="L688">
        <v>-1.6452672684694181E-2</v>
      </c>
      <c r="M688">
        <v>9.2822374300527519E-2</v>
      </c>
      <c r="N688">
        <v>0.17508826671031591</v>
      </c>
      <c r="O688">
        <v>-0.22638523925508061</v>
      </c>
      <c r="P688">
        <v>-5.1296972544764598E-2</v>
      </c>
      <c r="Q688">
        <v>-0.1388399301107541</v>
      </c>
      <c r="R688">
        <v>5.5056222324029028E-2</v>
      </c>
      <c r="S688">
        <v>0.79273692112384442</v>
      </c>
      <c r="T688">
        <v>-0.55045873266650036</v>
      </c>
      <c r="U688">
        <v>-0.54423351624748917</v>
      </c>
      <c r="V688">
        <v>1.951968660849686</v>
      </c>
      <c r="W688">
        <v>1.94945031283732</v>
      </c>
      <c r="X688">
        <v>0.21169776960571091</v>
      </c>
      <c r="Y688">
        <v>0.19919037819961749</v>
      </c>
      <c r="Z688">
        <v>3.9433622691467107E-2</v>
      </c>
      <c r="AA688">
        <v>5.0021268297776769E-2</v>
      </c>
      <c r="AB688">
        <v>48.09542368343736</v>
      </c>
      <c r="AC688">
        <v>-0.3727827269648426</v>
      </c>
      <c r="AD688">
        <v>1.897228253502234</v>
      </c>
      <c r="AE688">
        <v>0.58448049657055356</v>
      </c>
      <c r="AF688">
        <v>0.57197310516446009</v>
      </c>
      <c r="AG688">
        <v>0.76440784536677508</v>
      </c>
      <c r="AH688">
        <v>5.3848181404636481E-3</v>
      </c>
      <c r="AI688">
        <v>287.29903985990342</v>
      </c>
      <c r="AJ688">
        <v>260.58591735912017</v>
      </c>
      <c r="AK688">
        <v>273.69791961853372</v>
      </c>
      <c r="AL688">
        <v>327.61323702708938</v>
      </c>
      <c r="AM688">
        <v>521.32871629318959</v>
      </c>
      <c r="AN688">
        <v>637.02780078130934</v>
      </c>
      <c r="AO688">
        <v>331.11909155588552</v>
      </c>
      <c r="AP688">
        <v>586.31389678645428</v>
      </c>
      <c r="AQ688">
        <v>22.404933997608762</v>
      </c>
      <c r="AR688">
        <v>5.7547320065246517</v>
      </c>
      <c r="AS688">
        <v>12.4301174648276</v>
      </c>
      <c r="AT688">
        <v>-29.078603267851989</v>
      </c>
      <c r="AU688">
        <v>-15.244363494922389</v>
      </c>
      <c r="AV688">
        <v>-13.8342397729296</v>
      </c>
      <c r="AW688">
        <v>1.993245722329881</v>
      </c>
      <c r="AX688">
        <v>1.5208999999999999</v>
      </c>
      <c r="AY688">
        <v>2.9411</v>
      </c>
      <c r="AZ688">
        <v>1.4201999999999999</v>
      </c>
      <c r="BA688">
        <v>2.0497999999999998</v>
      </c>
      <c r="BB688">
        <v>0.93486100134805994</v>
      </c>
      <c r="BC688">
        <v>0.92520000000000002</v>
      </c>
      <c r="BD688">
        <v>0.9405</v>
      </c>
      <c r="BE688">
        <v>1.529999999999998E-2</v>
      </c>
      <c r="BF688">
        <v>0.93130000000000002</v>
      </c>
      <c r="BG688">
        <v>17.603034971643812</v>
      </c>
      <c r="BH688">
        <v>16.7059</v>
      </c>
      <c r="BI688">
        <v>18.9895</v>
      </c>
      <c r="BJ688">
        <v>2.2835999999999999</v>
      </c>
      <c r="BK688">
        <v>18.127199999999998</v>
      </c>
      <c r="BL688">
        <v>14.430302149227829</v>
      </c>
      <c r="BM688">
        <v>8.4741999999999997</v>
      </c>
      <c r="BN688">
        <v>16.5581</v>
      </c>
      <c r="BO688">
        <v>8.0838999999999999</v>
      </c>
      <c r="BP688">
        <v>16.5581</v>
      </c>
      <c r="BQ688">
        <v>9.2042127962440432</v>
      </c>
      <c r="BR688">
        <v>5.9439000000000002</v>
      </c>
      <c r="BS688">
        <v>12.2119</v>
      </c>
      <c r="BT688">
        <v>6.2679999999999998</v>
      </c>
      <c r="BU688">
        <v>10.1233</v>
      </c>
      <c r="BV688">
        <v>1.5935642264452501</v>
      </c>
      <c r="BW688">
        <v>-2.6581000000000001</v>
      </c>
      <c r="BX688">
        <v>3.8946000000000001</v>
      </c>
      <c r="BY688">
        <v>6.5526999999999997</v>
      </c>
      <c r="BZ688">
        <v>2.6987999999999999</v>
      </c>
      <c r="CA688">
        <v>-10.79778866901048</v>
      </c>
      <c r="CB688">
        <v>-12.822100000000001</v>
      </c>
      <c r="CC688">
        <v>-6.0392000000000001</v>
      </c>
      <c r="CD688">
        <v>6.7829000000000006</v>
      </c>
      <c r="CE688">
        <v>-12.822100000000001</v>
      </c>
      <c r="CF688">
        <v>50.713903994854967</v>
      </c>
      <c r="CG688">
        <v>48.7</v>
      </c>
      <c r="CH688">
        <v>64.8</v>
      </c>
      <c r="CI688">
        <v>16.099999999999991</v>
      </c>
      <c r="CJ688">
        <v>48.7</v>
      </c>
      <c r="CK688">
        <v>15.416864768049731</v>
      </c>
      <c r="CL688">
        <v>14.3</v>
      </c>
      <c r="CM688">
        <v>26.4</v>
      </c>
      <c r="CN688">
        <v>12.1</v>
      </c>
      <c r="CO688">
        <v>14.3</v>
      </c>
      <c r="CP688">
        <v>68.470056073668246</v>
      </c>
      <c r="CQ688">
        <v>59.3</v>
      </c>
      <c r="CR688">
        <v>75.2</v>
      </c>
      <c r="CS688">
        <v>15.900000000000009</v>
      </c>
      <c r="CT688">
        <v>75.2</v>
      </c>
      <c r="CU688">
        <v>10.6871935679929</v>
      </c>
      <c r="CV688">
        <v>10.199999999999999</v>
      </c>
      <c r="CW688">
        <v>11.2</v>
      </c>
      <c r="CX688">
        <v>1</v>
      </c>
      <c r="CY688">
        <v>10.6</v>
      </c>
      <c r="CZ688">
        <v>243.17924626252071</v>
      </c>
      <c r="DA688">
        <v>154</v>
      </c>
      <c r="DB688">
        <v>335.2</v>
      </c>
      <c r="DC688">
        <v>181.2</v>
      </c>
      <c r="DD688">
        <v>275.60000000000002</v>
      </c>
      <c r="DE688">
        <v>4.4478147475711927</v>
      </c>
      <c r="DF688">
        <v>2.9</v>
      </c>
      <c r="DG688">
        <v>13</v>
      </c>
      <c r="DH688">
        <v>10.1</v>
      </c>
      <c r="DI688">
        <v>3.6</v>
      </c>
      <c r="DJ688">
        <v>8.653944993858266E-2</v>
      </c>
      <c r="DK688">
        <v>8.252838501948824E-2</v>
      </c>
      <c r="DL688">
        <v>0.1125390760680792</v>
      </c>
      <c r="DM688">
        <v>3.0010691048590929E-2</v>
      </c>
      <c r="DN688">
        <v>8.252838501948824E-2</v>
      </c>
      <c r="DO688">
        <v>3.9773285425964771</v>
      </c>
      <c r="DP688">
        <v>3.6614969999999998</v>
      </c>
      <c r="DQ688">
        <v>4.2131470000000002</v>
      </c>
      <c r="DR688">
        <v>0.55165000000000042</v>
      </c>
      <c r="DS688">
        <v>4.1349419999999997</v>
      </c>
      <c r="DT688">
        <v>6.150412296174208</v>
      </c>
      <c r="DU688">
        <v>5.7414059999999996</v>
      </c>
      <c r="DV688">
        <v>7.1029790000000004</v>
      </c>
      <c r="DW688">
        <v>1.361573000000001</v>
      </c>
      <c r="DX688">
        <v>6.0712929999999998</v>
      </c>
      <c r="DY688">
        <v>4.4239647016262689</v>
      </c>
      <c r="DZ688">
        <v>4.1903009999999998</v>
      </c>
      <c r="EA688">
        <v>4.5746130000000003</v>
      </c>
      <c r="EB688">
        <v>0.38431200000000038</v>
      </c>
      <c r="EC688">
        <v>4.4186059999999996</v>
      </c>
      <c r="ED688">
        <v>10.85703897909948</v>
      </c>
      <c r="EE688">
        <v>7.733136</v>
      </c>
      <c r="EF688">
        <v>13.743629</v>
      </c>
      <c r="EG688">
        <v>6.0104930000000003</v>
      </c>
      <c r="EH688">
        <v>12.083704000000001</v>
      </c>
      <c r="EI688">
        <v>12.803953003371101</v>
      </c>
      <c r="EJ688">
        <v>7.516229</v>
      </c>
      <c r="EK688">
        <v>16.406503000000001</v>
      </c>
      <c r="EL688">
        <v>8.8902740000000016</v>
      </c>
      <c r="EM688">
        <v>11.528888999999999</v>
      </c>
      <c r="EN688">
        <v>40.388146135444053</v>
      </c>
      <c r="EO688">
        <v>37.19041</v>
      </c>
      <c r="EP688">
        <v>48.775289999999998</v>
      </c>
      <c r="EQ688">
        <v>11.58488</v>
      </c>
      <c r="ER688">
        <v>41.142189999999999</v>
      </c>
      <c r="ES688">
        <v>6.9697445408661967</v>
      </c>
      <c r="ET688">
        <v>5.8498000000000001</v>
      </c>
      <c r="EU688">
        <v>7.1701899999999998</v>
      </c>
      <c r="EV688">
        <v>1.32039</v>
      </c>
      <c r="EW688">
        <v>7.0218800000000003</v>
      </c>
      <c r="EX688">
        <v>33.418401594577851</v>
      </c>
      <c r="EY688">
        <v>30.020219999999998</v>
      </c>
      <c r="EZ688">
        <v>41.652430000000003</v>
      </c>
      <c r="FA688">
        <v>11.632210000000001</v>
      </c>
      <c r="FB688">
        <v>34.120310000000003</v>
      </c>
      <c r="FC688">
        <v>0.45419801733233561</v>
      </c>
      <c r="FD688">
        <v>0.41823683684636032</v>
      </c>
      <c r="FE688">
        <v>0.54851836819932631</v>
      </c>
      <c r="FF688">
        <v>0.130281531352966</v>
      </c>
      <c r="FG688">
        <v>0.46267786256005128</v>
      </c>
      <c r="FH688">
        <v>4.8207835138610413</v>
      </c>
      <c r="FI688">
        <v>4.1868095545585264</v>
      </c>
      <c r="FJ688">
        <v>6.4313361140551812</v>
      </c>
      <c r="FK688">
        <v>2.2445265594966548</v>
      </c>
      <c r="FL688">
        <v>4.8591417113365658</v>
      </c>
      <c r="FM688">
        <v>48.938977437596478</v>
      </c>
      <c r="FN688">
        <v>43.21</v>
      </c>
      <c r="FO688">
        <v>52.16</v>
      </c>
      <c r="FP688">
        <v>8.9499999999999957</v>
      </c>
      <c r="FQ688">
        <v>52.16</v>
      </c>
      <c r="FR688">
        <v>575.44454879726504</v>
      </c>
      <c r="FS688">
        <v>571.69140000000004</v>
      </c>
      <c r="FT688">
        <v>598.05282</v>
      </c>
      <c r="FU688">
        <v>26.361419999999949</v>
      </c>
      <c r="FV688">
        <v>571.69140000000004</v>
      </c>
      <c r="FW688">
        <v>0.67698894864234993</v>
      </c>
      <c r="FX688">
        <v>0.65189799999999998</v>
      </c>
      <c r="FY688">
        <v>0.68100099999999997</v>
      </c>
      <c r="FZ688">
        <v>2.910299999999999E-2</v>
      </c>
      <c r="GA688">
        <v>0.68100099999999997</v>
      </c>
      <c r="GB688">
        <v>7</v>
      </c>
      <c r="GC688">
        <v>24</v>
      </c>
    </row>
    <row r="689" spans="1:185" x14ac:dyDescent="0.3">
      <c r="A689" s="36" t="s">
        <v>2823</v>
      </c>
      <c r="B689">
        <v>-5.6111580784439258E-2</v>
      </c>
      <c r="C689">
        <v>1.801745833298432</v>
      </c>
      <c r="D689">
        <v>1.7066761775323069</v>
      </c>
      <c r="E689">
        <v>-0.88908337352287947</v>
      </c>
      <c r="F689">
        <v>-0.48470876568153559</v>
      </c>
      <c r="G689">
        <v>1.373792139204415</v>
      </c>
      <c r="H689">
        <v>-54.189341222723023</v>
      </c>
      <c r="I689">
        <v>1.167346609599332E-2</v>
      </c>
      <c r="J689">
        <v>0.43909278138126551</v>
      </c>
      <c r="K689">
        <v>0.25695169380109251</v>
      </c>
      <c r="L689">
        <v>-3.6643145379309107E-2</v>
      </c>
      <c r="M689">
        <v>8.9799180903996328E-2</v>
      </c>
      <c r="N689">
        <v>0.1812126740968108</v>
      </c>
      <c r="O689">
        <v>-0.22288527068674091</v>
      </c>
      <c r="P689">
        <v>-4.1672596589930187E-2</v>
      </c>
      <c r="Q689">
        <v>-0.13227918871436431</v>
      </c>
      <c r="R689">
        <v>4.8282676514606278E-2</v>
      </c>
      <c r="S689">
        <v>0.82182644200907873</v>
      </c>
      <c r="T689">
        <v>-0.50491233272862956</v>
      </c>
      <c r="U689">
        <v>-0.48488107109376283</v>
      </c>
      <c r="V689">
        <v>1.9405231581974409</v>
      </c>
      <c r="W689">
        <v>1.9042548031527611</v>
      </c>
      <c r="X689">
        <v>0.1827522397258593</v>
      </c>
      <c r="Y689">
        <v>0.16311341616998021</v>
      </c>
      <c r="Z689">
        <v>3.9724445886653109E-2</v>
      </c>
      <c r="AA689">
        <v>5.2878820210922453E-2</v>
      </c>
      <c r="AB689">
        <v>51.067169231246723</v>
      </c>
      <c r="AC689">
        <v>-0.37504393302300421</v>
      </c>
      <c r="AD689">
        <v>1.932213675792706</v>
      </c>
      <c r="AE689">
        <v>0.55779617274886339</v>
      </c>
      <c r="AF689">
        <v>0.5381573491929843</v>
      </c>
      <c r="AG689">
        <v>0.81693825589157321</v>
      </c>
      <c r="AH689">
        <v>4.9489062921687131E-3</v>
      </c>
      <c r="AI689">
        <v>248.4876832643545</v>
      </c>
      <c r="AJ689">
        <v>188.45958179623599</v>
      </c>
      <c r="AK689">
        <v>246.63208034197649</v>
      </c>
      <c r="AL689">
        <v>310.37147307437561</v>
      </c>
      <c r="AM689">
        <v>388.43835262382657</v>
      </c>
      <c r="AN689">
        <v>511.73532630458868</v>
      </c>
      <c r="AO689">
        <v>225.35747017649271</v>
      </c>
      <c r="AP689">
        <v>446.09258568738778</v>
      </c>
      <c r="AQ689">
        <v>21.264265192959339</v>
      </c>
      <c r="AR689">
        <v>5.2104897930135037</v>
      </c>
      <c r="AS689">
        <v>12.59180194510815</v>
      </c>
      <c r="AT689">
        <v>-21.145583410657011</v>
      </c>
      <c r="AU689">
        <v>-12.502836013293519</v>
      </c>
      <c r="AV689">
        <v>-8.6427473973634932</v>
      </c>
      <c r="AW689">
        <v>1.229766640234677</v>
      </c>
      <c r="AX689">
        <v>0.85250000000000004</v>
      </c>
      <c r="AY689">
        <v>1.3201000000000001</v>
      </c>
      <c r="AZ689">
        <v>0.46760000000000002</v>
      </c>
      <c r="BA689">
        <v>1.2189000000000001</v>
      </c>
      <c r="BB689">
        <v>0.90268033205229081</v>
      </c>
      <c r="BC689">
        <v>0.84030000000000005</v>
      </c>
      <c r="BD689">
        <v>0.91930000000000001</v>
      </c>
      <c r="BE689">
        <v>7.8999999999999959E-2</v>
      </c>
      <c r="BF689">
        <v>0.89049999999999996</v>
      </c>
      <c r="BG689">
        <v>21.724099299494188</v>
      </c>
      <c r="BH689">
        <v>19.3325</v>
      </c>
      <c r="BI689">
        <v>28.352799999999998</v>
      </c>
      <c r="BJ689">
        <v>9.0202999999999989</v>
      </c>
      <c r="BK689">
        <v>23.170200000000001</v>
      </c>
      <c r="BL689">
        <v>9.8308178114940468</v>
      </c>
      <c r="BM689">
        <v>9.0617999999999999</v>
      </c>
      <c r="BN689">
        <v>11.9902</v>
      </c>
      <c r="BO689">
        <v>2.9283999999999999</v>
      </c>
      <c r="BP689">
        <v>9.8716000000000008</v>
      </c>
      <c r="BQ689">
        <v>6.3717914832942002</v>
      </c>
      <c r="BR689">
        <v>4.8262</v>
      </c>
      <c r="BS689">
        <v>6.7308000000000003</v>
      </c>
      <c r="BT689">
        <v>1.9046000000000001</v>
      </c>
      <c r="BU689">
        <v>6.2420999999999998</v>
      </c>
      <c r="BV689">
        <v>1.038313411359602</v>
      </c>
      <c r="BW689">
        <v>0.98860000000000003</v>
      </c>
      <c r="BX689">
        <v>4.2831999999999999</v>
      </c>
      <c r="BY689">
        <v>3.2946</v>
      </c>
      <c r="BZ689">
        <v>1.2949999999999999</v>
      </c>
      <c r="CA689">
        <v>-7.4101135223552594</v>
      </c>
      <c r="CB689">
        <v>-9.7654999999999994</v>
      </c>
      <c r="CC689">
        <v>-7.27</v>
      </c>
      <c r="CD689">
        <v>2.4954999999999998</v>
      </c>
      <c r="CE689">
        <v>-7.5370999999999997</v>
      </c>
      <c r="CF689">
        <v>65.642740617200857</v>
      </c>
      <c r="CG689">
        <v>62.6</v>
      </c>
      <c r="CH689">
        <v>103.5</v>
      </c>
      <c r="CI689">
        <v>40.9</v>
      </c>
      <c r="CJ689">
        <v>62.6</v>
      </c>
      <c r="CK689">
        <v>19.55187486902653</v>
      </c>
      <c r="CL689">
        <v>18.5</v>
      </c>
      <c r="CM689">
        <v>38.4</v>
      </c>
      <c r="CN689">
        <v>19.899999999999999</v>
      </c>
      <c r="CO689">
        <v>20.100000000000001</v>
      </c>
      <c r="CP689">
        <v>76.24214575563181</v>
      </c>
      <c r="CQ689">
        <v>51.4</v>
      </c>
      <c r="CR689">
        <v>90.3</v>
      </c>
      <c r="CS689">
        <v>38.9</v>
      </c>
      <c r="CT689">
        <v>67.3</v>
      </c>
      <c r="CU689">
        <v>14.451648613666629</v>
      </c>
      <c r="CV689">
        <v>10.199999999999999</v>
      </c>
      <c r="CW689">
        <v>19.399999999999999</v>
      </c>
      <c r="CX689">
        <v>9.1999999999999993</v>
      </c>
      <c r="CY689">
        <v>11.9</v>
      </c>
      <c r="CZ689">
        <v>131.4600122882737</v>
      </c>
      <c r="DA689">
        <v>75.7</v>
      </c>
      <c r="DB689">
        <v>166.4</v>
      </c>
      <c r="DC689">
        <v>90.7</v>
      </c>
      <c r="DD689">
        <v>147.6</v>
      </c>
      <c r="DE689">
        <v>4.9542471645189874</v>
      </c>
      <c r="DF689">
        <v>4</v>
      </c>
      <c r="DG689">
        <v>23.4</v>
      </c>
      <c r="DH689">
        <v>19.399999999999999</v>
      </c>
      <c r="DI689">
        <v>6.6</v>
      </c>
      <c r="DJ689">
        <v>0.14727753500033419</v>
      </c>
      <c r="DK689">
        <v>0.13963863484273931</v>
      </c>
      <c r="DL689">
        <v>0.25398773006134973</v>
      </c>
      <c r="DM689">
        <v>0.11434909521861041</v>
      </c>
      <c r="DN689">
        <v>0.13963863484273931</v>
      </c>
      <c r="DO689">
        <v>4.5438023902525302</v>
      </c>
      <c r="DP689">
        <v>3.7048079999999999</v>
      </c>
      <c r="DQ689">
        <v>4.8891710000000002</v>
      </c>
      <c r="DR689">
        <v>1.1843630000000001</v>
      </c>
      <c r="DS689">
        <v>4.286206</v>
      </c>
      <c r="DT689">
        <v>6.7426420558729916</v>
      </c>
      <c r="DU689">
        <v>6.402196</v>
      </c>
      <c r="DV689">
        <v>7.0710740000000003</v>
      </c>
      <c r="DW689">
        <v>0.66887800000000031</v>
      </c>
      <c r="DX689">
        <v>6.6838139999999999</v>
      </c>
      <c r="DY689">
        <v>5.0555913361104876</v>
      </c>
      <c r="DZ689">
        <v>4.2397640000000001</v>
      </c>
      <c r="EA689">
        <v>5.1582179999999997</v>
      </c>
      <c r="EB689">
        <v>0.91845399999999966</v>
      </c>
      <c r="EC689">
        <v>4.6168360000000002</v>
      </c>
      <c r="ED689">
        <v>8.9689742908305679</v>
      </c>
      <c r="EE689">
        <v>7.2176989999999996</v>
      </c>
      <c r="EF689">
        <v>9.1275150000000007</v>
      </c>
      <c r="EG689">
        <v>1.9098160000000011</v>
      </c>
      <c r="EH689">
        <v>9.1013099999999998</v>
      </c>
      <c r="EI689">
        <v>10.00127749877112</v>
      </c>
      <c r="EJ689">
        <v>9.0219550000000002</v>
      </c>
      <c r="EK689">
        <v>10.034203</v>
      </c>
      <c r="EL689">
        <v>1.012248</v>
      </c>
      <c r="EM689">
        <v>9.8627760000000002</v>
      </c>
      <c r="EN689">
        <v>30.273100600882199</v>
      </c>
      <c r="EO689">
        <v>26.03539</v>
      </c>
      <c r="EP689">
        <v>49.380780000000001</v>
      </c>
      <c r="EQ689">
        <v>23.345389999999998</v>
      </c>
      <c r="ER689">
        <v>30.794989999999999</v>
      </c>
      <c r="ES689">
        <v>7.9761057714979708</v>
      </c>
      <c r="ET689">
        <v>6.2615800000000004</v>
      </c>
      <c r="EU689">
        <v>15.79607</v>
      </c>
      <c r="EV689">
        <v>9.5344899999999999</v>
      </c>
      <c r="EW689">
        <v>6.2615800000000004</v>
      </c>
      <c r="EX689">
        <v>22.296994829384222</v>
      </c>
      <c r="EY689">
        <v>14.91929</v>
      </c>
      <c r="EZ689">
        <v>33.584710000000001</v>
      </c>
      <c r="FA689">
        <v>18.665420000000001</v>
      </c>
      <c r="FB689">
        <v>24.53341</v>
      </c>
      <c r="FC689">
        <v>0.41768001207632749</v>
      </c>
      <c r="FD689">
        <v>0.35921203291925108</v>
      </c>
      <c r="FE689">
        <v>0.68130995429445462</v>
      </c>
      <c r="FF689">
        <v>0.32209792137520349</v>
      </c>
      <c r="FG689">
        <v>0.42488055533748531</v>
      </c>
      <c r="FH689">
        <v>2.8427748930775691</v>
      </c>
      <c r="FI689">
        <v>1.215849846883335</v>
      </c>
      <c r="FJ689">
        <v>4.2417912334074011</v>
      </c>
      <c r="FK689">
        <v>3.0259413865240661</v>
      </c>
      <c r="FL689">
        <v>3.9180861699443268</v>
      </c>
      <c r="FM689">
        <v>42.414613548211072</v>
      </c>
      <c r="FN689">
        <v>38.19</v>
      </c>
      <c r="FO689">
        <v>43.48</v>
      </c>
      <c r="FP689">
        <v>5.2899999999999991</v>
      </c>
      <c r="FQ689">
        <v>42.5</v>
      </c>
      <c r="FR689">
        <v>474.5398865874937</v>
      </c>
      <c r="FS689">
        <v>456.16699</v>
      </c>
      <c r="FT689">
        <v>476.74817999999999</v>
      </c>
      <c r="FU689">
        <v>20.581189999999989</v>
      </c>
      <c r="FV689">
        <v>469.49646000000001</v>
      </c>
      <c r="FW689">
        <v>0.73057380476273437</v>
      </c>
      <c r="FX689">
        <v>0.72645199999999999</v>
      </c>
      <c r="FY689">
        <v>0.753695</v>
      </c>
      <c r="FZ689">
        <v>2.7243000000000021E-2</v>
      </c>
      <c r="GA689">
        <v>0.73740600000000001</v>
      </c>
      <c r="GB689">
        <v>13</v>
      </c>
      <c r="GC689">
        <v>37</v>
      </c>
    </row>
    <row r="690" spans="1:185" x14ac:dyDescent="0.3">
      <c r="A690" s="36" t="s">
        <v>2827</v>
      </c>
      <c r="B690">
        <v>-5.9491501246594587E-2</v>
      </c>
      <c r="C690">
        <v>1.803072573988094</v>
      </c>
      <c r="D690">
        <v>1.7010715502140901</v>
      </c>
      <c r="E690">
        <v>-0.88640235733032036</v>
      </c>
      <c r="F690">
        <v>-0.48290733451199003</v>
      </c>
      <c r="G690">
        <v>1.3692229980993751</v>
      </c>
      <c r="H690">
        <v>-54.192554476180277</v>
      </c>
      <c r="I690">
        <v>1.2875610565168741E-2</v>
      </c>
      <c r="J690">
        <v>0.50308823977093886</v>
      </c>
      <c r="K690">
        <v>0.26047232159078848</v>
      </c>
      <c r="L690">
        <v>-3.6151782685279313E-2</v>
      </c>
      <c r="M690">
        <v>8.9910366759737778E-2</v>
      </c>
      <c r="N690">
        <v>0.1791816441746937</v>
      </c>
      <c r="O690">
        <v>-0.2201521318411086</v>
      </c>
      <c r="P690">
        <v>-4.0970487666414958E-2</v>
      </c>
      <c r="Q690">
        <v>-0.13056095922844441</v>
      </c>
      <c r="R690">
        <v>4.7566874430112829E-2</v>
      </c>
      <c r="S690">
        <v>0.82382323699305182</v>
      </c>
      <c r="T690">
        <v>-0.49935207475369192</v>
      </c>
      <c r="U690">
        <v>-0.47636333549339471</v>
      </c>
      <c r="V690">
        <v>1.938465112812378</v>
      </c>
      <c r="W690">
        <v>1.8975919824597469</v>
      </c>
      <c r="X690">
        <v>0.18499418690062391</v>
      </c>
      <c r="Y690">
        <v>0.1641364246503042</v>
      </c>
      <c r="Z690">
        <v>3.9664290212578918E-2</v>
      </c>
      <c r="AA690">
        <v>5.332546140504877E-2</v>
      </c>
      <c r="AB690">
        <v>51.327130925987809</v>
      </c>
      <c r="AC690">
        <v>-0.37257943403202992</v>
      </c>
      <c r="AD690">
        <v>1.9324317348782341</v>
      </c>
      <c r="AE690">
        <v>0.55757362093265406</v>
      </c>
      <c r="AF690">
        <v>0.53671585868233407</v>
      </c>
      <c r="AG690">
        <v>0.81685769628080285</v>
      </c>
      <c r="AH690">
        <v>4.901467452451254E-3</v>
      </c>
      <c r="AI690">
        <v>248.1692867303079</v>
      </c>
      <c r="AJ690">
        <v>188.19863923864321</v>
      </c>
      <c r="AK690">
        <v>247.36784518925279</v>
      </c>
      <c r="AL690">
        <v>308.94144216046487</v>
      </c>
      <c r="AM690">
        <v>409.78611370544178</v>
      </c>
      <c r="AN690">
        <v>548.24131877469563</v>
      </c>
      <c r="AO690">
        <v>211.09324281412739</v>
      </c>
      <c r="AP690">
        <v>483.4845906840153</v>
      </c>
      <c r="AQ690">
        <v>21.371066219331041</v>
      </c>
      <c r="AR690">
        <v>5.0036796488683919</v>
      </c>
      <c r="AS690">
        <v>12.768853253169359</v>
      </c>
      <c r="AT690">
        <v>-21.796317112216471</v>
      </c>
      <c r="AU690">
        <v>-13.28751284739301</v>
      </c>
      <c r="AV690">
        <v>-8.5088042648234694</v>
      </c>
      <c r="AW690">
        <v>0.82546019017599015</v>
      </c>
      <c r="AX690">
        <v>0.67730000000000001</v>
      </c>
      <c r="AY690">
        <v>1.532</v>
      </c>
      <c r="AZ690">
        <v>0.85470000000000002</v>
      </c>
      <c r="BA690">
        <v>0.82289999999999996</v>
      </c>
      <c r="BB690">
        <v>0.90391456308104579</v>
      </c>
      <c r="BC690">
        <v>0.8226</v>
      </c>
      <c r="BD690">
        <v>0.92330000000000001</v>
      </c>
      <c r="BE690">
        <v>0.1007</v>
      </c>
      <c r="BF690">
        <v>0.89129999999999998</v>
      </c>
      <c r="BG690">
        <v>21.61139071475132</v>
      </c>
      <c r="BH690">
        <v>19.033000000000001</v>
      </c>
      <c r="BI690">
        <v>30.409400000000002</v>
      </c>
      <c r="BJ690">
        <v>11.3764</v>
      </c>
      <c r="BK690">
        <v>23.076000000000001</v>
      </c>
      <c r="BL690">
        <v>10.354392584696811</v>
      </c>
      <c r="BM690">
        <v>7.2996999999999996</v>
      </c>
      <c r="BN690">
        <v>12.6592</v>
      </c>
      <c r="BO690">
        <v>5.3595000000000006</v>
      </c>
      <c r="BP690">
        <v>9.7144999999999992</v>
      </c>
      <c r="BQ690">
        <v>5.6383474543313081</v>
      </c>
      <c r="BR690">
        <v>4.1123000000000003</v>
      </c>
      <c r="BS690">
        <v>8.3856000000000002</v>
      </c>
      <c r="BT690">
        <v>4.2732999999999999</v>
      </c>
      <c r="BU690">
        <v>5.3501000000000003</v>
      </c>
      <c r="BV690">
        <v>2.5998867339323808</v>
      </c>
      <c r="BW690">
        <v>-1.0750999999999999</v>
      </c>
      <c r="BX690">
        <v>4.1726000000000001</v>
      </c>
      <c r="BY690">
        <v>5.2477</v>
      </c>
      <c r="BZ690">
        <v>2.3961999999999999</v>
      </c>
      <c r="CA690">
        <v>-8.2382310358522393</v>
      </c>
      <c r="CB690">
        <v>-9.9893999999999998</v>
      </c>
      <c r="CC690">
        <v>-5.0334000000000003</v>
      </c>
      <c r="CD690">
        <v>4.9560000000000004</v>
      </c>
      <c r="CE690">
        <v>-7.7464000000000004</v>
      </c>
      <c r="CF690">
        <v>64.75672809068034</v>
      </c>
      <c r="CG690">
        <v>61.8</v>
      </c>
      <c r="CH690">
        <v>105.9</v>
      </c>
      <c r="CI690">
        <v>44.100000000000009</v>
      </c>
      <c r="CJ690">
        <v>61.8</v>
      </c>
      <c r="CK690">
        <v>19.053178802843551</v>
      </c>
      <c r="CL690">
        <v>18.3</v>
      </c>
      <c r="CM690">
        <v>36.9</v>
      </c>
      <c r="CN690">
        <v>18.600000000000001</v>
      </c>
      <c r="CO690">
        <v>19.600000000000001</v>
      </c>
      <c r="CP690">
        <v>76.711557024143929</v>
      </c>
      <c r="CQ690">
        <v>64.8</v>
      </c>
      <c r="CR690">
        <v>85.8</v>
      </c>
      <c r="CS690">
        <v>21</v>
      </c>
      <c r="CT690">
        <v>66.599999999999994</v>
      </c>
      <c r="CU690">
        <v>14.38929024903112</v>
      </c>
      <c r="CV690">
        <v>11.8</v>
      </c>
      <c r="CW690">
        <v>19.100000000000001</v>
      </c>
      <c r="CX690">
        <v>7.3000000000000007</v>
      </c>
      <c r="CY690">
        <v>11.8</v>
      </c>
      <c r="CZ690">
        <v>114.50179493127651</v>
      </c>
      <c r="DA690">
        <v>93.8</v>
      </c>
      <c r="DB690">
        <v>177.3</v>
      </c>
      <c r="DC690">
        <v>83.500000000000014</v>
      </c>
      <c r="DD690">
        <v>116.3</v>
      </c>
      <c r="DE690">
        <v>4.5856267937027262</v>
      </c>
      <c r="DF690">
        <v>3.9</v>
      </c>
      <c r="DG690">
        <v>15</v>
      </c>
      <c r="DH690">
        <v>11.1</v>
      </c>
      <c r="DI690">
        <v>5.9</v>
      </c>
      <c r="DJ690">
        <v>0.1339888601421256</v>
      </c>
      <c r="DK690">
        <v>0.1273176761433869</v>
      </c>
      <c r="DL690">
        <v>0.24013605442176869</v>
      </c>
      <c r="DM690">
        <v>0.1128183782783818</v>
      </c>
      <c r="DN690">
        <v>0.1273176761433869</v>
      </c>
      <c r="DO690">
        <v>4.555419744078824</v>
      </c>
      <c r="DP690">
        <v>3.953589</v>
      </c>
      <c r="DQ690">
        <v>4.8388600000000004</v>
      </c>
      <c r="DR690">
        <v>0.88527100000000036</v>
      </c>
      <c r="DS690">
        <v>4.307385</v>
      </c>
      <c r="DT690">
        <v>6.4945005023506557</v>
      </c>
      <c r="DU690">
        <v>6.2665899999999999</v>
      </c>
      <c r="DV690">
        <v>7.2523759999999999</v>
      </c>
      <c r="DW690">
        <v>0.98578600000000005</v>
      </c>
      <c r="DX690">
        <v>6.4002600000000003</v>
      </c>
      <c r="DY690">
        <v>5.0895664439605328</v>
      </c>
      <c r="DZ690">
        <v>4.5767360000000004</v>
      </c>
      <c r="EA690">
        <v>5.1433869999999997</v>
      </c>
      <c r="EB690">
        <v>0.56665099999999935</v>
      </c>
      <c r="EC690">
        <v>4.6280679999999998</v>
      </c>
      <c r="ED690">
        <v>8.1005938904701154</v>
      </c>
      <c r="EE690">
        <v>7.1075379999999999</v>
      </c>
      <c r="EF690">
        <v>11.397627999999999</v>
      </c>
      <c r="EG690">
        <v>4.2900899999999993</v>
      </c>
      <c r="EH690">
        <v>7.6964319999999997</v>
      </c>
      <c r="EI690">
        <v>10.00863135532513</v>
      </c>
      <c r="EJ690">
        <v>8.2201249999999995</v>
      </c>
      <c r="EK690">
        <v>10.43866</v>
      </c>
      <c r="EL690">
        <v>2.218535000000001</v>
      </c>
      <c r="EM690">
        <v>9.8928729999999998</v>
      </c>
      <c r="EN690">
        <v>38.961619506474342</v>
      </c>
      <c r="EO690">
        <v>32.030920000000002</v>
      </c>
      <c r="EP690">
        <v>51.539409999999997</v>
      </c>
      <c r="EQ690">
        <v>19.508489999999991</v>
      </c>
      <c r="ER690">
        <v>37.864339999999999</v>
      </c>
      <c r="ES690">
        <v>7.8010522387690733</v>
      </c>
      <c r="ET690">
        <v>6.2615800000000004</v>
      </c>
      <c r="EU690">
        <v>14.31875</v>
      </c>
      <c r="EV690">
        <v>8.0571699999999993</v>
      </c>
      <c r="EW690">
        <v>6.2615800000000004</v>
      </c>
      <c r="EX690">
        <v>31.16056726770525</v>
      </c>
      <c r="EY690">
        <v>22.841570000000001</v>
      </c>
      <c r="EZ690">
        <v>41.945300000000003</v>
      </c>
      <c r="FA690">
        <v>19.103729999999999</v>
      </c>
      <c r="FB690">
        <v>31.60276</v>
      </c>
      <c r="FC690">
        <v>0.50888645886007289</v>
      </c>
      <c r="FD690">
        <v>0.41836303673469388</v>
      </c>
      <c r="FE690">
        <v>0.67316780408163257</v>
      </c>
      <c r="FF690">
        <v>0.25480476734693869</v>
      </c>
      <c r="FG690">
        <v>0.49455464489795908</v>
      </c>
      <c r="FH690">
        <v>4.008393435344705</v>
      </c>
      <c r="FI690">
        <v>1.7095493670886079</v>
      </c>
      <c r="FJ690">
        <v>5.5413362122659127</v>
      </c>
      <c r="FK690">
        <v>3.8317868451773052</v>
      </c>
      <c r="FL690">
        <v>5.0470903509976708</v>
      </c>
      <c r="FM690">
        <v>39.120904062076747</v>
      </c>
      <c r="FN690">
        <v>38.71</v>
      </c>
      <c r="FO690">
        <v>44.16</v>
      </c>
      <c r="FP690">
        <v>5.4499999999999957</v>
      </c>
      <c r="FQ690">
        <v>40.39</v>
      </c>
      <c r="FR690">
        <v>499.20674991107802</v>
      </c>
      <c r="FS690">
        <v>485.17135000000002</v>
      </c>
      <c r="FT690">
        <v>525.64218000000005</v>
      </c>
      <c r="FU690">
        <v>40.470830000000028</v>
      </c>
      <c r="FV690">
        <v>488.97962999999999</v>
      </c>
      <c r="FW690">
        <v>0.72982880828638586</v>
      </c>
      <c r="FX690">
        <v>0.694079</v>
      </c>
      <c r="FY690">
        <v>0.74713700000000005</v>
      </c>
      <c r="FZ690">
        <v>5.305800000000005E-2</v>
      </c>
      <c r="GA690">
        <v>0.74379399999999996</v>
      </c>
      <c r="GB690">
        <v>20</v>
      </c>
      <c r="GC690">
        <v>86</v>
      </c>
    </row>
    <row r="691" spans="1:185" x14ac:dyDescent="0.3">
      <c r="A691" s="36" t="s">
        <v>2830</v>
      </c>
      <c r="B691">
        <v>-4.3136057329665987E-2</v>
      </c>
      <c r="C691">
        <v>1.8603592199542669</v>
      </c>
      <c r="D691">
        <v>1.791462041029406</v>
      </c>
      <c r="E691">
        <v>-0.74212280473611791</v>
      </c>
      <c r="F691">
        <v>-0.72053352229347101</v>
      </c>
      <c r="G691">
        <v>1.462679218001121</v>
      </c>
      <c r="H691">
        <v>-54.171378166048243</v>
      </c>
      <c r="I691">
        <v>8.453285793848625E-2</v>
      </c>
      <c r="J691">
        <v>0.41655784326819922</v>
      </c>
      <c r="K691">
        <v>0.21343806925314451</v>
      </c>
      <c r="L691">
        <v>-2.2419477928007522E-2</v>
      </c>
      <c r="M691">
        <v>9.4603317158826833E-2</v>
      </c>
      <c r="N691">
        <v>0.1930318086043103</v>
      </c>
      <c r="O691">
        <v>-0.23348676500274981</v>
      </c>
      <c r="P691">
        <v>-4.0454956398439462E-2</v>
      </c>
      <c r="Q691">
        <v>-0.13697360839066819</v>
      </c>
      <c r="R691">
        <v>4.8610578790271017E-2</v>
      </c>
      <c r="S691">
        <v>0.81331059311178688</v>
      </c>
      <c r="T691">
        <v>-0.560349778127195</v>
      </c>
      <c r="U691">
        <v>-0.55895815090852818</v>
      </c>
      <c r="V691">
        <v>1.9524826128044279</v>
      </c>
      <c r="W691">
        <v>1.9514122190489931</v>
      </c>
      <c r="X691">
        <v>0.20981880610620149</v>
      </c>
      <c r="Y691">
        <v>0.20855523043300059</v>
      </c>
      <c r="Z691">
        <v>3.6901603529977359E-2</v>
      </c>
      <c r="AA691">
        <v>3.8088248425405272E-2</v>
      </c>
      <c r="AB691">
        <v>47.626134729653359</v>
      </c>
      <c r="AC691">
        <v>-0.37759587945269962</v>
      </c>
      <c r="AD691">
        <v>1.9031245900955069</v>
      </c>
      <c r="AE691">
        <v>0.58741468555890108</v>
      </c>
      <c r="AF691">
        <v>0.58615110988570007</v>
      </c>
      <c r="AG691">
        <v>0.79244707958045968</v>
      </c>
      <c r="AH691">
        <v>5.1648913270443356E-3</v>
      </c>
      <c r="AI691">
        <v>298.13186726765389</v>
      </c>
      <c r="AJ691">
        <v>279.08977102425717</v>
      </c>
      <c r="AK691">
        <v>291.33298308462332</v>
      </c>
      <c r="AL691">
        <v>323.97282300008038</v>
      </c>
      <c r="AM691">
        <v>497.5016640418911</v>
      </c>
      <c r="AN691">
        <v>938.57719459944337</v>
      </c>
      <c r="AO691">
        <v>523.4423899131591</v>
      </c>
      <c r="AP691">
        <v>886.50001708905108</v>
      </c>
      <c r="AQ691">
        <v>20.62790678990309</v>
      </c>
      <c r="AR691">
        <v>4.9078751585542051</v>
      </c>
      <c r="AS691">
        <v>11.796049154082249</v>
      </c>
      <c r="AT691">
        <v>-15.078974878171509</v>
      </c>
      <c r="AU691">
        <v>-2.6850049789369899</v>
      </c>
      <c r="AV691">
        <v>-12.393969899234509</v>
      </c>
      <c r="AW691">
        <v>4.2584393478703202</v>
      </c>
      <c r="AX691">
        <v>1.6408</v>
      </c>
      <c r="AY691">
        <v>5.5731999999999999</v>
      </c>
      <c r="AZ691">
        <v>3.9323999999999999</v>
      </c>
      <c r="BA691">
        <v>2.4598</v>
      </c>
      <c r="BB691">
        <v>0.93555314590384853</v>
      </c>
      <c r="BC691">
        <v>0.92830000000000001</v>
      </c>
      <c r="BD691">
        <v>0.94640000000000002</v>
      </c>
      <c r="BE691">
        <v>1.8100000000000002E-2</v>
      </c>
      <c r="BF691">
        <v>0.94640000000000002</v>
      </c>
      <c r="BG691">
        <v>17.54665521718541</v>
      </c>
      <c r="BH691">
        <v>15.9459</v>
      </c>
      <c r="BI691">
        <v>18.597999999999999</v>
      </c>
      <c r="BJ691">
        <v>2.652099999999999</v>
      </c>
      <c r="BK691">
        <v>15.9459</v>
      </c>
      <c r="BL691">
        <v>18.62583289725378</v>
      </c>
      <c r="BM691">
        <v>12.4076</v>
      </c>
      <c r="BN691">
        <v>38.064900000000002</v>
      </c>
      <c r="BO691">
        <v>25.657299999999999</v>
      </c>
      <c r="BP691">
        <v>17.6265</v>
      </c>
      <c r="BQ691">
        <v>12.488141158742881</v>
      </c>
      <c r="BR691">
        <v>8.3048999999999999</v>
      </c>
      <c r="BS691">
        <v>22.81</v>
      </c>
      <c r="BT691">
        <v>14.505100000000001</v>
      </c>
      <c r="BU691">
        <v>13.0451</v>
      </c>
      <c r="BV691">
        <v>1.0421293993377641</v>
      </c>
      <c r="BW691">
        <v>-10.043799999999999</v>
      </c>
      <c r="BX691">
        <v>6.8773999999999997</v>
      </c>
      <c r="BY691">
        <v>16.921199999999999</v>
      </c>
      <c r="BZ691">
        <v>-1.2579</v>
      </c>
      <c r="CA691">
        <v>-13.53023108820924</v>
      </c>
      <c r="CB691">
        <v>-29.6874</v>
      </c>
      <c r="CC691">
        <v>-9.1179000000000006</v>
      </c>
      <c r="CD691">
        <v>20.569500000000001</v>
      </c>
      <c r="CE691">
        <v>-11.7872</v>
      </c>
      <c r="CF691">
        <v>52.077177510392218</v>
      </c>
      <c r="CG691">
        <v>49.1</v>
      </c>
      <c r="CH691">
        <v>72.599999999999994</v>
      </c>
      <c r="CI691">
        <v>23.499999999999989</v>
      </c>
      <c r="CJ691">
        <v>49.1</v>
      </c>
      <c r="CK691">
        <v>15.571065546592891</v>
      </c>
      <c r="CL691">
        <v>13.9</v>
      </c>
      <c r="CM691">
        <v>32.700000000000003</v>
      </c>
      <c r="CN691">
        <v>18.8</v>
      </c>
      <c r="CO691">
        <v>14.2</v>
      </c>
      <c r="CP691">
        <v>67.703481895922167</v>
      </c>
      <c r="CQ691">
        <v>57.5</v>
      </c>
      <c r="CR691">
        <v>134.6</v>
      </c>
      <c r="CS691">
        <v>77.099999999999994</v>
      </c>
      <c r="CT691">
        <v>132.6</v>
      </c>
      <c r="CU691">
        <v>10.919869350349479</v>
      </c>
      <c r="CV691">
        <v>10.3</v>
      </c>
      <c r="CW691">
        <v>11.4</v>
      </c>
      <c r="CX691">
        <v>1.1000000000000001</v>
      </c>
      <c r="CY691">
        <v>11</v>
      </c>
      <c r="CZ691">
        <v>414.61629228139009</v>
      </c>
      <c r="DA691">
        <v>209.2</v>
      </c>
      <c r="DB691">
        <v>589.9</v>
      </c>
      <c r="DC691">
        <v>380.7</v>
      </c>
      <c r="DD691">
        <v>244</v>
      </c>
      <c r="DE691">
        <v>4.0280482137480007</v>
      </c>
      <c r="DF691">
        <v>1.4</v>
      </c>
      <c r="DG691">
        <v>19.899999999999999</v>
      </c>
      <c r="DH691">
        <v>18.5</v>
      </c>
      <c r="DI691">
        <v>2.4</v>
      </c>
      <c r="DJ691">
        <v>5.8784356716303457E-2</v>
      </c>
      <c r="DK691">
        <v>5.5380103767200539E-2</v>
      </c>
      <c r="DL691">
        <v>8.3853083853083848E-2</v>
      </c>
      <c r="DM691">
        <v>2.8472980085883309E-2</v>
      </c>
      <c r="DN691">
        <v>5.5380103767200539E-2</v>
      </c>
      <c r="DO691">
        <v>3.71556962682557</v>
      </c>
      <c r="DP691">
        <v>3.6131829999999998</v>
      </c>
      <c r="DQ691">
        <v>3.9506640000000002</v>
      </c>
      <c r="DR691">
        <v>0.33748100000000042</v>
      </c>
      <c r="DS691">
        <v>3.6152769999999999</v>
      </c>
      <c r="DT691">
        <v>6.1813958235963788</v>
      </c>
      <c r="DU691">
        <v>5.7247669999999999</v>
      </c>
      <c r="DV691">
        <v>7.4187519999999996</v>
      </c>
      <c r="DW691">
        <v>1.6939850000000001</v>
      </c>
      <c r="DX691">
        <v>5.7480399999999996</v>
      </c>
      <c r="DY691">
        <v>4.5701390453789648</v>
      </c>
      <c r="DZ691">
        <v>4.3163830000000001</v>
      </c>
      <c r="EA691">
        <v>5.3253159999999999</v>
      </c>
      <c r="EB691">
        <v>1.0089330000000001</v>
      </c>
      <c r="EC691">
        <v>5.1558210000000004</v>
      </c>
      <c r="ED691">
        <v>14.54556993472602</v>
      </c>
      <c r="EE691">
        <v>7.9670550000000002</v>
      </c>
      <c r="EF691">
        <v>18.214079000000002</v>
      </c>
      <c r="EG691">
        <v>10.247024</v>
      </c>
      <c r="EH691">
        <v>11.193137999999999</v>
      </c>
      <c r="EI691">
        <v>15.157764694902751</v>
      </c>
      <c r="EJ691">
        <v>7.4781930000000001</v>
      </c>
      <c r="EK691">
        <v>18.225670000000001</v>
      </c>
      <c r="EL691">
        <v>10.747477</v>
      </c>
      <c r="EM691">
        <v>13.327400000000001</v>
      </c>
      <c r="EN691">
        <v>40.098876990316093</v>
      </c>
      <c r="EO691">
        <v>25.372710000000001</v>
      </c>
      <c r="EP691">
        <v>50.21114</v>
      </c>
      <c r="EQ691">
        <v>24.838429999999999</v>
      </c>
      <c r="ER691">
        <v>36.939</v>
      </c>
      <c r="ES691">
        <v>6.4275287882222223</v>
      </c>
      <c r="ET691">
        <v>5.8498000000000001</v>
      </c>
      <c r="EU691">
        <v>7.2745800000000003</v>
      </c>
      <c r="EV691">
        <v>1.4247799999999999</v>
      </c>
      <c r="EW691">
        <v>5.8498000000000001</v>
      </c>
      <c r="EX691">
        <v>33.671348202093867</v>
      </c>
      <c r="EY691">
        <v>19.52291</v>
      </c>
      <c r="EZ691">
        <v>44.224080000000001</v>
      </c>
      <c r="FA691">
        <v>24.701170000000001</v>
      </c>
      <c r="FB691">
        <v>31.089200000000002</v>
      </c>
      <c r="FC691">
        <v>0.33918811815543898</v>
      </c>
      <c r="FD691">
        <v>0.21462251323103329</v>
      </c>
      <c r="FE691">
        <v>0.42472566229603631</v>
      </c>
      <c r="FF691">
        <v>0.21010314906500299</v>
      </c>
      <c r="FG691">
        <v>0.31245937135769641</v>
      </c>
      <c r="FH691">
        <v>5.2382787518714098</v>
      </c>
      <c r="FI691">
        <v>3.2784020871679931</v>
      </c>
      <c r="FJ691">
        <v>7.3866104565512956</v>
      </c>
      <c r="FK691">
        <v>4.1082083693833038</v>
      </c>
      <c r="FL691">
        <v>5.3145748572600784</v>
      </c>
      <c r="FM691">
        <v>42.55564467371844</v>
      </c>
      <c r="FN691">
        <v>37.049999999999997</v>
      </c>
      <c r="FO691">
        <v>46.62</v>
      </c>
      <c r="FP691">
        <v>9.57</v>
      </c>
      <c r="FQ691">
        <v>45.76</v>
      </c>
      <c r="FR691">
        <v>771.61881714403683</v>
      </c>
      <c r="FS691">
        <v>712.00815999999998</v>
      </c>
      <c r="FT691">
        <v>793.76062999999999</v>
      </c>
      <c r="FU691">
        <v>81.752470000000017</v>
      </c>
      <c r="FV691">
        <v>712.00815999999998</v>
      </c>
      <c r="FW691">
        <v>0.61559223976642918</v>
      </c>
      <c r="FX691">
        <v>0.59799899999999995</v>
      </c>
      <c r="FY691">
        <v>0.66762299999999997</v>
      </c>
      <c r="FZ691">
        <v>6.9624000000000019E-2</v>
      </c>
      <c r="GA691">
        <v>0.66762299999999997</v>
      </c>
      <c r="GB691">
        <v>16</v>
      </c>
      <c r="GC691">
        <v>137</v>
      </c>
    </row>
    <row r="692" spans="1:185" x14ac:dyDescent="0.3">
      <c r="A692" s="36" t="s">
        <v>2833</v>
      </c>
      <c r="B692">
        <v>-4.4611130762566231E-2</v>
      </c>
      <c r="C692">
        <v>1.929335012686628</v>
      </c>
      <c r="D692">
        <v>1.8102881026178781</v>
      </c>
      <c r="E692">
        <v>-0.82335013750250685</v>
      </c>
      <c r="F692">
        <v>-0.65140099898199599</v>
      </c>
      <c r="G692">
        <v>1.474751136484503</v>
      </c>
      <c r="H692">
        <v>-54.166365220300243</v>
      </c>
      <c r="I692">
        <v>3.2134926386820098E-2</v>
      </c>
      <c r="J692">
        <v>0.44888189981308529</v>
      </c>
      <c r="K692">
        <v>0.18235328623306321</v>
      </c>
      <c r="L692">
        <v>-8.7898341765877287E-3</v>
      </c>
      <c r="M692">
        <v>0.1076421885531023</v>
      </c>
      <c r="N692">
        <v>0.1760607267878985</v>
      </c>
      <c r="O692">
        <v>-0.2392822520777235</v>
      </c>
      <c r="P692">
        <v>-6.3221525289825012E-2</v>
      </c>
      <c r="Q692">
        <v>-0.15125685787866311</v>
      </c>
      <c r="R692">
        <v>6.497296146892638E-2</v>
      </c>
      <c r="S692">
        <v>0.83418569807191567</v>
      </c>
      <c r="T692">
        <v>-0.5667687947136244</v>
      </c>
      <c r="U692">
        <v>-0.56488190573863484</v>
      </c>
      <c r="V692">
        <v>1.9519431498954189</v>
      </c>
      <c r="W692">
        <v>1.9512117866964469</v>
      </c>
      <c r="X692">
        <v>0.20650075846665619</v>
      </c>
      <c r="Y692">
        <v>0.20012531344484949</v>
      </c>
      <c r="Z692">
        <v>3.7565202176742869E-2</v>
      </c>
      <c r="AA692">
        <v>4.0118090083108952E-2</v>
      </c>
      <c r="AB692">
        <v>47.94322287554786</v>
      </c>
      <c r="AC692">
        <v>-0.37988465487639289</v>
      </c>
      <c r="AD692">
        <v>1.891322734172026</v>
      </c>
      <c r="AE692">
        <v>0.58638541334304917</v>
      </c>
      <c r="AF692">
        <v>0.58000996832124241</v>
      </c>
      <c r="AG692">
        <v>0.73691491772658979</v>
      </c>
      <c r="AH692">
        <v>5.1348672075610911E-3</v>
      </c>
      <c r="AI692">
        <v>296.01865179739428</v>
      </c>
      <c r="AJ692">
        <v>277.89002900387459</v>
      </c>
      <c r="AK692">
        <v>286.05959852392471</v>
      </c>
      <c r="AL692">
        <v>324.10642601607691</v>
      </c>
      <c r="AM692">
        <v>250.72510348390111</v>
      </c>
      <c r="AN692">
        <v>327.7907584666562</v>
      </c>
      <c r="AO692">
        <v>99.783981342204015</v>
      </c>
      <c r="AP692">
        <v>269.13142121336921</v>
      </c>
      <c r="AQ692">
        <v>20.090123220444589</v>
      </c>
      <c r="AR692">
        <v>4.8998767795554157</v>
      </c>
      <c r="AS692">
        <v>12.011663476001891</v>
      </c>
      <c r="AT692">
        <v>-15.550459918046769</v>
      </c>
      <c r="AU692">
        <v>-5.7706161022229239</v>
      </c>
      <c r="AV692">
        <v>-9.7798438158238472</v>
      </c>
      <c r="AW692">
        <v>5.1060242293004601</v>
      </c>
      <c r="AX692">
        <v>2.9645000000000001</v>
      </c>
      <c r="AY692">
        <v>5.1193</v>
      </c>
      <c r="AZ692">
        <v>2.1547999999999998</v>
      </c>
      <c r="BA692">
        <v>2.9645000000000001</v>
      </c>
      <c r="BB692">
        <v>0.93273734901314853</v>
      </c>
      <c r="BC692">
        <v>0.90649999999999997</v>
      </c>
      <c r="BD692">
        <v>0.93289999999999995</v>
      </c>
      <c r="BE692">
        <v>2.6399999999999979E-2</v>
      </c>
      <c r="BF692">
        <v>0.90649999999999997</v>
      </c>
      <c r="BG692">
        <v>17.971438084388708</v>
      </c>
      <c r="BH692">
        <v>17.950099999999999</v>
      </c>
      <c r="BI692">
        <v>21.413499999999999</v>
      </c>
      <c r="BJ692">
        <v>3.4634</v>
      </c>
      <c r="BK692">
        <v>21.413499999999999</v>
      </c>
      <c r="BL692">
        <v>15.654137892186469</v>
      </c>
      <c r="BM692">
        <v>15.650399999999999</v>
      </c>
      <c r="BN692">
        <v>16.257100000000001</v>
      </c>
      <c r="BO692">
        <v>0.60670000000000179</v>
      </c>
      <c r="BP692">
        <v>16.257100000000001</v>
      </c>
      <c r="BQ692">
        <v>9.2460064990822648</v>
      </c>
      <c r="BR692">
        <v>9.2362000000000002</v>
      </c>
      <c r="BS692">
        <v>10.8279</v>
      </c>
      <c r="BT692">
        <v>1.591699999999999</v>
      </c>
      <c r="BU692">
        <v>10.8279</v>
      </c>
      <c r="BV692">
        <v>3.018645893916319</v>
      </c>
      <c r="BW692">
        <v>1.2355</v>
      </c>
      <c r="BX692">
        <v>3.0297000000000001</v>
      </c>
      <c r="BY692">
        <v>1.7942</v>
      </c>
      <c r="BZ692">
        <v>1.2355</v>
      </c>
      <c r="CA692">
        <v>-12.26455300910081</v>
      </c>
      <c r="CB692">
        <v>-12.2658</v>
      </c>
      <c r="CC692">
        <v>-12.0634</v>
      </c>
      <c r="CD692">
        <v>0.2024000000000008</v>
      </c>
      <c r="CE692">
        <v>-12.0634</v>
      </c>
      <c r="CF692">
        <v>58.659337253287099</v>
      </c>
      <c r="CG692">
        <v>52.1</v>
      </c>
      <c r="CH692">
        <v>58.7</v>
      </c>
      <c r="CI692">
        <v>6.6000000000000014</v>
      </c>
      <c r="CJ692">
        <v>52.1</v>
      </c>
      <c r="CK692">
        <v>19.970427093299701</v>
      </c>
      <c r="CL692">
        <v>15.2</v>
      </c>
      <c r="CM692">
        <v>20</v>
      </c>
      <c r="CN692">
        <v>4.8000000000000007</v>
      </c>
      <c r="CO692">
        <v>15.2</v>
      </c>
      <c r="CP692">
        <v>60.044975462273378</v>
      </c>
      <c r="CQ692">
        <v>60</v>
      </c>
      <c r="CR692">
        <v>67.3</v>
      </c>
      <c r="CS692">
        <v>7.2999999999999972</v>
      </c>
      <c r="CT692">
        <v>67.3</v>
      </c>
      <c r="CU692">
        <v>11.196303386662461</v>
      </c>
      <c r="CV692">
        <v>10.6</v>
      </c>
      <c r="CW692">
        <v>11.2</v>
      </c>
      <c r="CX692">
        <v>0.59999999999999964</v>
      </c>
      <c r="CY692">
        <v>10.6</v>
      </c>
      <c r="CZ692">
        <v>38.844550799936947</v>
      </c>
      <c r="DA692">
        <v>29.9</v>
      </c>
      <c r="DB692">
        <v>38.9</v>
      </c>
      <c r="DC692">
        <v>9</v>
      </c>
      <c r="DD692">
        <v>29.9</v>
      </c>
      <c r="DE692">
        <v>8.7741237066372424</v>
      </c>
      <c r="DF692">
        <v>4.5999999999999996</v>
      </c>
      <c r="DG692">
        <v>8.8000000000000007</v>
      </c>
      <c r="DH692">
        <v>4.2000000000000011</v>
      </c>
      <c r="DI692">
        <v>4.5999999999999996</v>
      </c>
      <c r="DJ692">
        <v>0.2179612300020897</v>
      </c>
      <c r="DK692">
        <v>0.19000729394602481</v>
      </c>
      <c r="DL692">
        <v>0.2181345224823486</v>
      </c>
      <c r="DM692">
        <v>2.8127228536323771E-2</v>
      </c>
      <c r="DN692">
        <v>0.19000729394602481</v>
      </c>
      <c r="DO692">
        <v>4.1508371892443972</v>
      </c>
      <c r="DP692">
        <v>4.1250580000000001</v>
      </c>
      <c r="DQ692">
        <v>4.1509970000000003</v>
      </c>
      <c r="DR692">
        <v>2.593900000000016E-2</v>
      </c>
      <c r="DS692">
        <v>4.1250580000000001</v>
      </c>
      <c r="DT692">
        <v>6.0398540340717259</v>
      </c>
      <c r="DU692">
        <v>6.019857</v>
      </c>
      <c r="DV692">
        <v>6.0399779999999996</v>
      </c>
      <c r="DW692">
        <v>2.0120999999999611E-2</v>
      </c>
      <c r="DX692">
        <v>6.019857</v>
      </c>
      <c r="DY692">
        <v>4.1605713466128016</v>
      </c>
      <c r="DZ692">
        <v>4.1590850000000001</v>
      </c>
      <c r="EA692">
        <v>4.4003350000000001</v>
      </c>
      <c r="EB692">
        <v>0.24124999999999999</v>
      </c>
      <c r="EC692">
        <v>4.4003350000000001</v>
      </c>
      <c r="ED692">
        <v>6.3539336845421364</v>
      </c>
      <c r="EE692">
        <v>6.3529549999999997</v>
      </c>
      <c r="EF692">
        <v>6.511806</v>
      </c>
      <c r="EG692">
        <v>0.1588510000000003</v>
      </c>
      <c r="EH692">
        <v>6.511806</v>
      </c>
      <c r="EI692">
        <v>7.3874224571016116</v>
      </c>
      <c r="EJ692">
        <v>7.3817069999999996</v>
      </c>
      <c r="EK692">
        <v>8.3093869999999992</v>
      </c>
      <c r="EL692">
        <v>0.92767999999999962</v>
      </c>
      <c r="EM692">
        <v>8.3093869999999992</v>
      </c>
      <c r="EN692">
        <v>22.126776709056259</v>
      </c>
      <c r="EO692">
        <v>21.4068</v>
      </c>
      <c r="EP692">
        <v>22.131239999999998</v>
      </c>
      <c r="EQ692">
        <v>0.72443999999999775</v>
      </c>
      <c r="ER692">
        <v>21.4068</v>
      </c>
      <c r="ES692">
        <v>5.8580550920747214</v>
      </c>
      <c r="ET692">
        <v>5.8498000000000001</v>
      </c>
      <c r="EU692">
        <v>7.1896899999999997</v>
      </c>
      <c r="EV692">
        <v>1.33989</v>
      </c>
      <c r="EW692">
        <v>7.1896899999999997</v>
      </c>
      <c r="EX692">
        <v>16.268721616981541</v>
      </c>
      <c r="EY692">
        <v>14.21711</v>
      </c>
      <c r="EZ692">
        <v>16.28144</v>
      </c>
      <c r="FA692">
        <v>2.06433</v>
      </c>
      <c r="FB692">
        <v>14.21711</v>
      </c>
      <c r="FC692">
        <v>0.46243358908590237</v>
      </c>
      <c r="FD692">
        <v>0.4473865979219851</v>
      </c>
      <c r="FE692">
        <v>0.4625268686302928</v>
      </c>
      <c r="FF692">
        <v>1.51402707083077E-2</v>
      </c>
      <c r="FG692">
        <v>0.4473865979219851</v>
      </c>
      <c r="FH692">
        <v>2.778282633382986</v>
      </c>
      <c r="FI692">
        <v>1.977430181273462</v>
      </c>
      <c r="FJ692">
        <v>2.783247290505658</v>
      </c>
      <c r="FK692">
        <v>0.80581710923219596</v>
      </c>
      <c r="FL692">
        <v>1.977430181273462</v>
      </c>
      <c r="FM692">
        <v>35.797578057341958</v>
      </c>
      <c r="FN692">
        <v>35.79</v>
      </c>
      <c r="FO692">
        <v>37.020000000000003</v>
      </c>
      <c r="FP692">
        <v>1.230000000000004</v>
      </c>
      <c r="FQ692">
        <v>37.020000000000003</v>
      </c>
      <c r="FR692">
        <v>325.567693537531</v>
      </c>
      <c r="FS692">
        <v>320.31760000000003</v>
      </c>
      <c r="FT692">
        <v>325.60023999999999</v>
      </c>
      <c r="FU692">
        <v>5.282639999999958</v>
      </c>
      <c r="FV692">
        <v>320.31760000000003</v>
      </c>
      <c r="FW692">
        <v>0.76077935229501004</v>
      </c>
      <c r="FX692">
        <v>0.76071200000000005</v>
      </c>
      <c r="FY692">
        <v>0.771644</v>
      </c>
      <c r="FZ692">
        <v>1.093199999999994E-2</v>
      </c>
      <c r="GA692">
        <v>0.771644</v>
      </c>
      <c r="GB692">
        <v>2</v>
      </c>
      <c r="GC692">
        <v>2</v>
      </c>
    </row>
    <row r="693" spans="1:185" x14ac:dyDescent="0.3">
      <c r="A693" s="36" t="s">
        <v>2836</v>
      </c>
      <c r="B693">
        <v>-4.8860699281981078E-2</v>
      </c>
      <c r="C693">
        <v>1.878175982525716</v>
      </c>
      <c r="D693">
        <v>1.807634977471076</v>
      </c>
      <c r="E693">
        <v>-0.82076388567314684</v>
      </c>
      <c r="F693">
        <v>-0.65191521825314902</v>
      </c>
      <c r="G693">
        <v>1.4727033484979091</v>
      </c>
      <c r="H693">
        <v>-54.174208419659749</v>
      </c>
      <c r="I693">
        <v>3.8181217185966752E-2</v>
      </c>
      <c r="J693">
        <v>2.434544962973502E-3</v>
      </c>
      <c r="K693">
        <v>0.17423713121304191</v>
      </c>
      <c r="L693">
        <v>-1.0141699101806021E-2</v>
      </c>
      <c r="M693">
        <v>0.10678842713499789</v>
      </c>
      <c r="N693">
        <v>0.1774968440688563</v>
      </c>
      <c r="O693">
        <v>-0.21347439239670279</v>
      </c>
      <c r="P693">
        <v>-3.5977548327846519E-2</v>
      </c>
      <c r="Q693">
        <v>-0.1247209703622747</v>
      </c>
      <c r="R693">
        <v>4.382935111438449E-2</v>
      </c>
      <c r="S693">
        <v>0.83274135935030047</v>
      </c>
      <c r="T693">
        <v>-0.55934093791539408</v>
      </c>
      <c r="U693">
        <v>-0.55707782469520573</v>
      </c>
      <c r="V693">
        <v>1.9518565178556191</v>
      </c>
      <c r="W693">
        <v>1.9498082660134859</v>
      </c>
      <c r="X693">
        <v>0.21437912920896449</v>
      </c>
      <c r="Y693">
        <v>0.2078925306377688</v>
      </c>
      <c r="Z693">
        <v>3.9437235981156067E-2</v>
      </c>
      <c r="AA693">
        <v>4.3539629261737663E-2</v>
      </c>
      <c r="AB693">
        <v>47.215608162511629</v>
      </c>
      <c r="AC693">
        <v>-0.36780597606442123</v>
      </c>
      <c r="AD693">
        <v>1.8882927076697269</v>
      </c>
      <c r="AE693">
        <v>0.58218510527338574</v>
      </c>
      <c r="AF693">
        <v>0.57569850670219003</v>
      </c>
      <c r="AG693">
        <v>0.78607493503538484</v>
      </c>
      <c r="AH693">
        <v>5.5406868049957857E-3</v>
      </c>
      <c r="AI693">
        <v>296.18739452599959</v>
      </c>
      <c r="AJ693">
        <v>266.25878480084037</v>
      </c>
      <c r="AK693">
        <v>288.65305173824112</v>
      </c>
      <c r="AL693">
        <v>333.65021977263228</v>
      </c>
      <c r="AM693">
        <v>377.89158549262692</v>
      </c>
      <c r="AN693">
        <v>472.49172347952242</v>
      </c>
      <c r="AO693">
        <v>227.34315716778019</v>
      </c>
      <c r="AP693">
        <v>391.51184728048611</v>
      </c>
      <c r="AQ693">
        <v>21.659520925387689</v>
      </c>
      <c r="AR693">
        <v>5.2344985938606499</v>
      </c>
      <c r="AS693">
        <v>12.703981720016561</v>
      </c>
      <c r="AT693">
        <v>-21.334460622786839</v>
      </c>
      <c r="AU693">
        <v>-11.171662053701921</v>
      </c>
      <c r="AV693">
        <v>-10.16279856908492</v>
      </c>
      <c r="AW693">
        <v>2.1064974461514439</v>
      </c>
      <c r="AX693">
        <v>1.1375</v>
      </c>
      <c r="AY693">
        <v>2.1515</v>
      </c>
      <c r="AZ693">
        <v>1.014</v>
      </c>
      <c r="BA693">
        <v>1.1375</v>
      </c>
      <c r="BB693">
        <v>0.91951291923486811</v>
      </c>
      <c r="BC693">
        <v>0.88119999999999998</v>
      </c>
      <c r="BD693">
        <v>0.92059999999999997</v>
      </c>
      <c r="BE693">
        <v>3.9399999999999991E-2</v>
      </c>
      <c r="BF693">
        <v>0.88119999999999998</v>
      </c>
      <c r="BG693">
        <v>19.74319357857868</v>
      </c>
      <c r="BH693">
        <v>19.6051</v>
      </c>
      <c r="BI693">
        <v>24.306000000000001</v>
      </c>
      <c r="BJ693">
        <v>4.7009000000000007</v>
      </c>
      <c r="BK693">
        <v>24.306000000000001</v>
      </c>
      <c r="BL693">
        <v>11.380597402188901</v>
      </c>
      <c r="BM693">
        <v>10.7301</v>
      </c>
      <c r="BN693">
        <v>16.0303</v>
      </c>
      <c r="BO693">
        <v>5.3002000000000002</v>
      </c>
      <c r="BP693">
        <v>16.0303</v>
      </c>
      <c r="BQ693">
        <v>8.1253701796980256</v>
      </c>
      <c r="BR693">
        <v>7.6811999999999996</v>
      </c>
      <c r="BS693">
        <v>8.7047000000000008</v>
      </c>
      <c r="BT693">
        <v>1.023500000000001</v>
      </c>
      <c r="BU693">
        <v>8.7047000000000008</v>
      </c>
      <c r="BV693">
        <v>-0.19183473397892509</v>
      </c>
      <c r="BW693">
        <v>-0.33200000000000002</v>
      </c>
      <c r="BX693">
        <v>4.1125999999999996</v>
      </c>
      <c r="BY693">
        <v>4.4445999999999994</v>
      </c>
      <c r="BZ693">
        <v>4.1125999999999996</v>
      </c>
      <c r="CA693">
        <v>-7.9334863215202533</v>
      </c>
      <c r="CB693">
        <v>-12.817299999999999</v>
      </c>
      <c r="CC693">
        <v>-7.4898999999999996</v>
      </c>
      <c r="CD693">
        <v>5.3273999999999999</v>
      </c>
      <c r="CE693">
        <v>-12.817299999999999</v>
      </c>
      <c r="CF693">
        <v>80.979876199036283</v>
      </c>
      <c r="CG693">
        <v>53</v>
      </c>
      <c r="CH693">
        <v>83.8</v>
      </c>
      <c r="CI693">
        <v>30.8</v>
      </c>
      <c r="CJ693">
        <v>53</v>
      </c>
      <c r="CK693">
        <v>37.990401018163901</v>
      </c>
      <c r="CL693">
        <v>15.6</v>
      </c>
      <c r="CM693">
        <v>40.5</v>
      </c>
      <c r="CN693">
        <v>24.9</v>
      </c>
      <c r="CO693">
        <v>15.6</v>
      </c>
      <c r="CP693">
        <v>59.932159447203233</v>
      </c>
      <c r="CQ693">
        <v>58.4</v>
      </c>
      <c r="CR693">
        <v>77.900000000000006</v>
      </c>
      <c r="CS693">
        <v>19.500000000000011</v>
      </c>
      <c r="CT693">
        <v>77.900000000000006</v>
      </c>
      <c r="CU693">
        <v>10.939199574809621</v>
      </c>
      <c r="CV693">
        <v>10.7</v>
      </c>
      <c r="CW693">
        <v>11.5</v>
      </c>
      <c r="CX693">
        <v>0.80000000000000071</v>
      </c>
      <c r="CY693">
        <v>11.5</v>
      </c>
      <c r="CZ693">
        <v>163.0684540978441</v>
      </c>
      <c r="DA693">
        <v>102.7</v>
      </c>
      <c r="DB693">
        <v>167.1</v>
      </c>
      <c r="DC693">
        <v>64.399999999999991</v>
      </c>
      <c r="DD693">
        <v>102.7</v>
      </c>
      <c r="DE693">
        <v>26.16838953992972</v>
      </c>
      <c r="DF693">
        <v>4</v>
      </c>
      <c r="DG693">
        <v>28.3</v>
      </c>
      <c r="DH693">
        <v>24.3</v>
      </c>
      <c r="DI693">
        <v>4</v>
      </c>
      <c r="DJ693">
        <v>0.20707186069446201</v>
      </c>
      <c r="DK693">
        <v>0.12646146504414221</v>
      </c>
      <c r="DL693">
        <v>0.21547955772692209</v>
      </c>
      <c r="DM693">
        <v>8.9018092682779881E-2</v>
      </c>
      <c r="DN693">
        <v>0.12646146504414221</v>
      </c>
      <c r="DO693">
        <v>4.0081163475502386</v>
      </c>
      <c r="DP693">
        <v>3.9929760000000001</v>
      </c>
      <c r="DQ693">
        <v>4.3590879999999999</v>
      </c>
      <c r="DR693">
        <v>0.36611199999999983</v>
      </c>
      <c r="DS693">
        <v>4.3590879999999999</v>
      </c>
      <c r="DT693">
        <v>6.5000371903722298</v>
      </c>
      <c r="DU693">
        <v>6.1296910000000002</v>
      </c>
      <c r="DV693">
        <v>6.6581510000000002</v>
      </c>
      <c r="DW693">
        <v>0.52845999999999993</v>
      </c>
      <c r="DX693">
        <v>6.1296910000000002</v>
      </c>
      <c r="DY693">
        <v>4.0761407147731283</v>
      </c>
      <c r="DZ693">
        <v>4.0427780000000002</v>
      </c>
      <c r="EA693">
        <v>4.5937380000000001</v>
      </c>
      <c r="EB693">
        <v>0.55095999999999989</v>
      </c>
      <c r="EC693">
        <v>4.5937380000000001</v>
      </c>
      <c r="ED693">
        <v>8.1344266708485193</v>
      </c>
      <c r="EE693">
        <v>7.8124919999999998</v>
      </c>
      <c r="EF693">
        <v>8.2490430000000003</v>
      </c>
      <c r="EG693">
        <v>0.43655100000000058</v>
      </c>
      <c r="EH693">
        <v>7.8124919999999998</v>
      </c>
      <c r="EI693">
        <v>7.8093610314929318</v>
      </c>
      <c r="EJ693">
        <v>7.5069850000000002</v>
      </c>
      <c r="EK693">
        <v>10.561443000000001</v>
      </c>
      <c r="EL693">
        <v>3.0544579999999999</v>
      </c>
      <c r="EM693">
        <v>10.561443000000001</v>
      </c>
      <c r="EN693">
        <v>36.496338892684371</v>
      </c>
      <c r="EO693">
        <v>32.041890000000002</v>
      </c>
      <c r="EP693">
        <v>36.838619999999999</v>
      </c>
      <c r="EQ693">
        <v>4.7967299999999966</v>
      </c>
      <c r="ER693">
        <v>32.041890000000002</v>
      </c>
      <c r="ES693">
        <v>12.9703171138906</v>
      </c>
      <c r="ET693">
        <v>8.6138899999999996</v>
      </c>
      <c r="EU693">
        <v>13.784219999999999</v>
      </c>
      <c r="EV693">
        <v>5.1703299999999999</v>
      </c>
      <c r="EW693">
        <v>8.6138899999999996</v>
      </c>
      <c r="EX693">
        <v>23.526021778793769</v>
      </c>
      <c r="EY693">
        <v>23.054400000000001</v>
      </c>
      <c r="EZ693">
        <v>24.962890000000002</v>
      </c>
      <c r="FA693">
        <v>1.90849</v>
      </c>
      <c r="FB693">
        <v>23.428000000000001</v>
      </c>
      <c r="FC693">
        <v>0.53368752623277904</v>
      </c>
      <c r="FD693">
        <v>0.46854992935608009</v>
      </c>
      <c r="FE693">
        <v>0.53869271751995529</v>
      </c>
      <c r="FF693">
        <v>7.0142788163875147E-2</v>
      </c>
      <c r="FG693">
        <v>0.46854992935608009</v>
      </c>
      <c r="FH693">
        <v>1.8454282439917391</v>
      </c>
      <c r="FI693">
        <v>1.672521187270662</v>
      </c>
      <c r="FJ693">
        <v>2.7197932641350189</v>
      </c>
      <c r="FK693">
        <v>1.047272076864358</v>
      </c>
      <c r="FL693">
        <v>2.7197932641350189</v>
      </c>
      <c r="FM693">
        <v>39.171460182927802</v>
      </c>
      <c r="FN693">
        <v>38.26</v>
      </c>
      <c r="FO693">
        <v>40.79</v>
      </c>
      <c r="FP693">
        <v>2.5300000000000011</v>
      </c>
      <c r="FQ693">
        <v>40.79</v>
      </c>
      <c r="FR693">
        <v>422.93146578361882</v>
      </c>
      <c r="FS693">
        <v>415.58974000000001</v>
      </c>
      <c r="FT693">
        <v>423.84082000000001</v>
      </c>
      <c r="FU693">
        <v>8.2510800000000017</v>
      </c>
      <c r="FV693">
        <v>415.58974000000001</v>
      </c>
      <c r="FW693">
        <v>0.75176770011248939</v>
      </c>
      <c r="FX693">
        <v>0.75023600000000001</v>
      </c>
      <c r="FY693">
        <v>0.76492199999999999</v>
      </c>
      <c r="FZ693">
        <v>1.468599999999998E-2</v>
      </c>
      <c r="GA693">
        <v>0.76492199999999999</v>
      </c>
      <c r="GB693">
        <v>3</v>
      </c>
      <c r="GC693">
        <v>3</v>
      </c>
    </row>
    <row r="694" spans="1:185" x14ac:dyDescent="0.3">
      <c r="A694" s="36" t="s">
        <v>2839</v>
      </c>
      <c r="B694">
        <v>-4.8516319578025158E-2</v>
      </c>
      <c r="C694">
        <v>1.7954538402168301</v>
      </c>
      <c r="D694">
        <v>2.329427655319019</v>
      </c>
      <c r="E694">
        <v>-1.5570461623869321</v>
      </c>
      <c r="F694">
        <v>-0.1671875090233737</v>
      </c>
      <c r="G694">
        <v>1.7242310263300491</v>
      </c>
      <c r="H694">
        <v>-54.173151809900183</v>
      </c>
      <c r="I694">
        <v>1.4918227768139969E-2</v>
      </c>
      <c r="J694">
        <v>0.1678410404054142</v>
      </c>
      <c r="K694">
        <v>0.23758165896975331</v>
      </c>
      <c r="L694">
        <v>7.609792791099862E-2</v>
      </c>
      <c r="M694">
        <v>0.14646946490070609</v>
      </c>
      <c r="N694">
        <v>0.18325691197631819</v>
      </c>
      <c r="O694">
        <v>-0.21547553797726701</v>
      </c>
      <c r="P694">
        <v>-3.2218626000948727E-2</v>
      </c>
      <c r="Q694">
        <v>-0.12384328364005689</v>
      </c>
      <c r="R694">
        <v>4.1854717249641148E-2</v>
      </c>
      <c r="S694">
        <v>0.9851126756155405</v>
      </c>
      <c r="T694">
        <v>-0.56144090471137675</v>
      </c>
      <c r="U694">
        <v>-0.51350792741953055</v>
      </c>
      <c r="V694">
        <v>1.957576581008126</v>
      </c>
      <c r="W694">
        <v>1.9555349826783579</v>
      </c>
      <c r="X694">
        <v>0.19185084418397541</v>
      </c>
      <c r="Y694">
        <v>0.1827184066827203</v>
      </c>
      <c r="Z694">
        <v>4.6242235069605363E-2</v>
      </c>
      <c r="AA694">
        <v>5.2538267972184333E-2</v>
      </c>
      <c r="AB694">
        <v>51.777411642190508</v>
      </c>
      <c r="AC694">
        <v>-0.38009709721988799</v>
      </c>
      <c r="AD694">
        <v>1.9384740364748581</v>
      </c>
      <c r="AE694">
        <v>0.5719479414038634</v>
      </c>
      <c r="AF694">
        <v>0.56281550390260837</v>
      </c>
      <c r="AG694">
        <v>1.018451943224534</v>
      </c>
      <c r="AH694">
        <v>7.2282830131110004E-3</v>
      </c>
      <c r="AI694">
        <v>199.071975315564</v>
      </c>
      <c r="AJ694">
        <v>79.447561330209666</v>
      </c>
      <c r="AK694">
        <v>222.10293177609691</v>
      </c>
      <c r="AL694">
        <v>295.6654643279312</v>
      </c>
      <c r="AM694">
        <v>305.66147541346822</v>
      </c>
      <c r="AN694">
        <v>408.13954549168483</v>
      </c>
      <c r="AO694">
        <v>160.34099970785959</v>
      </c>
      <c r="AP694">
        <v>336.35805988299552</v>
      </c>
      <c r="AQ694">
        <v>20.12569970903008</v>
      </c>
      <c r="AR694">
        <v>4.8541195676333677</v>
      </c>
      <c r="AS694">
        <v>12.20698380289878</v>
      </c>
      <c r="AT694">
        <v>-17.35005297681224</v>
      </c>
      <c r="AU694">
        <v>-10.28355170771901</v>
      </c>
      <c r="AV694">
        <v>-7.0665012690932256</v>
      </c>
      <c r="AW694">
        <v>1.5269633306715991</v>
      </c>
      <c r="AX694">
        <v>1.4123000000000001</v>
      </c>
      <c r="AY694">
        <v>2.9609000000000001</v>
      </c>
      <c r="AZ694">
        <v>1.5486</v>
      </c>
      <c r="BA694">
        <v>2.9609000000000001</v>
      </c>
      <c r="BB694">
        <v>0.91340761594599917</v>
      </c>
      <c r="BC694">
        <v>0.85960000000000003</v>
      </c>
      <c r="BD694">
        <v>0.92969999999999997</v>
      </c>
      <c r="BE694">
        <v>7.009999999999994E-2</v>
      </c>
      <c r="BF694">
        <v>0.91339999999999999</v>
      </c>
      <c r="BG694">
        <v>20.506154020898411</v>
      </c>
      <c r="BH694">
        <v>18.364899999999999</v>
      </c>
      <c r="BI694">
        <v>26.6264</v>
      </c>
      <c r="BJ694">
        <v>8.2615000000000016</v>
      </c>
      <c r="BK694">
        <v>20.574100000000001</v>
      </c>
      <c r="BL694">
        <v>8.1027368454586153</v>
      </c>
      <c r="BM694">
        <v>7.5412999999999997</v>
      </c>
      <c r="BN694">
        <v>9.0129000000000001</v>
      </c>
      <c r="BO694">
        <v>1.4716</v>
      </c>
      <c r="BP694">
        <v>7.6082000000000001</v>
      </c>
      <c r="BQ694">
        <v>5.4751146388090977</v>
      </c>
      <c r="BR694">
        <v>4.6675000000000004</v>
      </c>
      <c r="BS694">
        <v>5.9363999999999999</v>
      </c>
      <c r="BT694">
        <v>1.268899999999999</v>
      </c>
      <c r="BU694">
        <v>5.0945999999999998</v>
      </c>
      <c r="BV694">
        <v>0.47132912087490397</v>
      </c>
      <c r="BW694">
        <v>-1.55E-2</v>
      </c>
      <c r="BX694">
        <v>1.1443000000000001</v>
      </c>
      <c r="BY694">
        <v>1.1597999999999999</v>
      </c>
      <c r="BZ694">
        <v>0.53100000000000003</v>
      </c>
      <c r="CA694">
        <v>-5.9464420605135633</v>
      </c>
      <c r="CB694">
        <v>-6.7346000000000004</v>
      </c>
      <c r="CC694">
        <v>-5.5446999999999997</v>
      </c>
      <c r="CD694">
        <v>1.1899000000000011</v>
      </c>
      <c r="CE694">
        <v>-5.6256000000000004</v>
      </c>
      <c r="CF694">
        <v>71.781485608689124</v>
      </c>
      <c r="CG694">
        <v>64.8</v>
      </c>
      <c r="CH694">
        <v>93.4</v>
      </c>
      <c r="CI694">
        <v>28.600000000000009</v>
      </c>
      <c r="CJ694">
        <v>64.8</v>
      </c>
      <c r="CK694">
        <v>25.839109700363721</v>
      </c>
      <c r="CL694">
        <v>25.3</v>
      </c>
      <c r="CM694">
        <v>30.5</v>
      </c>
      <c r="CN694">
        <v>5.1999999999999993</v>
      </c>
      <c r="CO694">
        <v>25.7</v>
      </c>
      <c r="CP694">
        <v>62.676959834447182</v>
      </c>
      <c r="CQ694">
        <v>43</v>
      </c>
      <c r="CR694">
        <v>70.2</v>
      </c>
      <c r="CS694">
        <v>27.2</v>
      </c>
      <c r="CT694">
        <v>57.4</v>
      </c>
      <c r="CU694">
        <v>13.75896106253755</v>
      </c>
      <c r="CV694">
        <v>11.4</v>
      </c>
      <c r="CW694">
        <v>20.3</v>
      </c>
      <c r="CX694">
        <v>8.9</v>
      </c>
      <c r="CY694">
        <v>11.6</v>
      </c>
      <c r="CZ694">
        <v>73.578334712278789</v>
      </c>
      <c r="DA694">
        <v>66.8</v>
      </c>
      <c r="DB694">
        <v>86.1</v>
      </c>
      <c r="DC694">
        <v>19.3</v>
      </c>
      <c r="DD694">
        <v>84.2</v>
      </c>
      <c r="DE694">
        <v>11.64349629088114</v>
      </c>
      <c r="DF694">
        <v>5.6</v>
      </c>
      <c r="DG694">
        <v>16.899999999999999</v>
      </c>
      <c r="DH694">
        <v>11.3</v>
      </c>
      <c r="DI694">
        <v>12.8</v>
      </c>
      <c r="DJ694">
        <v>0.21377556034466819</v>
      </c>
      <c r="DK694">
        <v>0.18859138533178119</v>
      </c>
      <c r="DL694">
        <v>0.29697933227344991</v>
      </c>
      <c r="DM694">
        <v>0.1083879469416688</v>
      </c>
      <c r="DN694">
        <v>0.18859138533178119</v>
      </c>
      <c r="DO694">
        <v>4.2613159174656268</v>
      </c>
      <c r="DP694">
        <v>3.5390579999999998</v>
      </c>
      <c r="DQ694">
        <v>4.3817950000000003</v>
      </c>
      <c r="DR694">
        <v>0.84273700000000051</v>
      </c>
      <c r="DS694">
        <v>3.8605860000000001</v>
      </c>
      <c r="DT694">
        <v>6.7265213552922756</v>
      </c>
      <c r="DU694">
        <v>6.5252439999999998</v>
      </c>
      <c r="DV694">
        <v>6.8851360000000001</v>
      </c>
      <c r="DW694">
        <v>0.35989200000000032</v>
      </c>
      <c r="DX694">
        <v>6.7340960000000001</v>
      </c>
      <c r="DY694">
        <v>4.6722620352049784</v>
      </c>
      <c r="DZ694">
        <v>3.6770239999999998</v>
      </c>
      <c r="EA694">
        <v>4.8369099999999996</v>
      </c>
      <c r="EB694">
        <v>1.159886</v>
      </c>
      <c r="EC694">
        <v>4.465217</v>
      </c>
      <c r="ED694">
        <v>7.0496584142943313</v>
      </c>
      <c r="EE694">
        <v>6.8458249999999996</v>
      </c>
      <c r="EF694">
        <v>7.2445839999999997</v>
      </c>
      <c r="EG694">
        <v>0.39875900000000009</v>
      </c>
      <c r="EH694">
        <v>7.1351709999999997</v>
      </c>
      <c r="EI694">
        <v>9.6430283813741831</v>
      </c>
      <c r="EJ694">
        <v>9.3302449999999997</v>
      </c>
      <c r="EK694">
        <v>9.7485560000000007</v>
      </c>
      <c r="EL694">
        <v>0.41831100000000099</v>
      </c>
      <c r="EM694">
        <v>9.7107039999999998</v>
      </c>
      <c r="EN694">
        <v>30.112330191120339</v>
      </c>
      <c r="EO694">
        <v>23.021889999999999</v>
      </c>
      <c r="EP694">
        <v>36.234819999999999</v>
      </c>
      <c r="EQ694">
        <v>13.21293</v>
      </c>
      <c r="ER694">
        <v>28.836729999999999</v>
      </c>
      <c r="ES694">
        <v>9.3502721378410953</v>
      </c>
      <c r="ET694">
        <v>8.1316100000000002</v>
      </c>
      <c r="EU694">
        <v>14.741300000000001</v>
      </c>
      <c r="EV694">
        <v>6.6096900000000014</v>
      </c>
      <c r="EW694">
        <v>10.402229999999999</v>
      </c>
      <c r="EX694">
        <v>20.76205805327924</v>
      </c>
      <c r="EY694">
        <v>13.77258</v>
      </c>
      <c r="EZ694">
        <v>23.596209999999999</v>
      </c>
      <c r="FA694">
        <v>9.8236299999999996</v>
      </c>
      <c r="FB694">
        <v>18.4345</v>
      </c>
      <c r="FC694">
        <v>0.51611213371463727</v>
      </c>
      <c r="FD694">
        <v>0.39458509835108851</v>
      </c>
      <c r="FE694">
        <v>0.62104892402118106</v>
      </c>
      <c r="FF694">
        <v>0.22646382567009249</v>
      </c>
      <c r="FG694">
        <v>0.49424890585324588</v>
      </c>
      <c r="FH694">
        <v>2.249619500899394</v>
      </c>
      <c r="FI694">
        <v>1.033008063003938</v>
      </c>
      <c r="FJ694">
        <v>2.6718175353732989</v>
      </c>
      <c r="FK694">
        <v>1.638809472369362</v>
      </c>
      <c r="FL694">
        <v>1.772168083189855</v>
      </c>
      <c r="FM694">
        <v>39.295432923138677</v>
      </c>
      <c r="FN694">
        <v>37.11</v>
      </c>
      <c r="FO694">
        <v>39.92</v>
      </c>
      <c r="FP694">
        <v>2.8100000000000018</v>
      </c>
      <c r="FQ694">
        <v>37.46</v>
      </c>
      <c r="FR694">
        <v>406.47654910513461</v>
      </c>
      <c r="FS694">
        <v>393.01119999999997</v>
      </c>
      <c r="FT694">
        <v>409.29503999999997</v>
      </c>
      <c r="FU694">
        <v>16.283840000000001</v>
      </c>
      <c r="FV694">
        <v>402.57591000000002</v>
      </c>
      <c r="FW694">
        <v>0.73728910511611867</v>
      </c>
      <c r="FX694">
        <v>0.73271600000000003</v>
      </c>
      <c r="FY694">
        <v>0.75883100000000003</v>
      </c>
      <c r="FZ694">
        <v>2.6114999999999999E-2</v>
      </c>
      <c r="GA694">
        <v>0.74441999999999997</v>
      </c>
      <c r="GB694">
        <v>13</v>
      </c>
      <c r="GC694">
        <v>32</v>
      </c>
    </row>
    <row r="695" spans="1:185" x14ac:dyDescent="0.3">
      <c r="A695" s="36" t="s">
        <v>2842</v>
      </c>
      <c r="B695">
        <v>-4.8359087862986969E-2</v>
      </c>
      <c r="C695">
        <v>1.826708951434596</v>
      </c>
      <c r="D695">
        <v>1.7375283288807071</v>
      </c>
      <c r="E695">
        <v>-0.86040006857157181</v>
      </c>
      <c r="F695">
        <v>-0.54671042999078934</v>
      </c>
      <c r="G695">
        <v>1.4070126794344029</v>
      </c>
      <c r="H695">
        <v>-54.189883918757268</v>
      </c>
      <c r="I695">
        <v>4.6008514954131587E-2</v>
      </c>
      <c r="J695">
        <v>0.16037923383617719</v>
      </c>
      <c r="K695">
        <v>0.17257064337450789</v>
      </c>
      <c r="L695">
        <v>-3.1211555180033879E-2</v>
      </c>
      <c r="M695">
        <v>8.8943772052057488E-2</v>
      </c>
      <c r="N695">
        <v>0.19335833856496229</v>
      </c>
      <c r="O695">
        <v>-0.21901204206694039</v>
      </c>
      <c r="P695">
        <v>-2.5653703501978049E-2</v>
      </c>
      <c r="Q695">
        <v>-0.1223378649286975</v>
      </c>
      <c r="R695">
        <v>3.8701034262967338E-2</v>
      </c>
      <c r="S695">
        <v>0.74881514428944274</v>
      </c>
      <c r="T695">
        <v>-0.51991474941741866</v>
      </c>
      <c r="U695">
        <v>-0.49099555064682832</v>
      </c>
      <c r="V695">
        <v>1.951595069932744</v>
      </c>
      <c r="W695">
        <v>1.9325993065270131</v>
      </c>
      <c r="X695">
        <v>0.19177761876563759</v>
      </c>
      <c r="Y695">
        <v>0.17049502378361309</v>
      </c>
      <c r="Z695">
        <v>4.3561294630966869E-2</v>
      </c>
      <c r="AA695">
        <v>6.6220878426246965E-2</v>
      </c>
      <c r="AB695">
        <v>53.34307301436543</v>
      </c>
      <c r="AC695">
        <v>-0.39695869272380091</v>
      </c>
      <c r="AD695">
        <v>1.938031433747007</v>
      </c>
      <c r="AE695">
        <v>0.58873631148943839</v>
      </c>
      <c r="AF695">
        <v>0.56745371650741394</v>
      </c>
      <c r="AG695">
        <v>0.99320383478225527</v>
      </c>
      <c r="AH695">
        <v>5.6938705778388689E-3</v>
      </c>
      <c r="AI695">
        <v>297.1000929560434</v>
      </c>
      <c r="AJ695">
        <v>247.59057125036941</v>
      </c>
      <c r="AK695">
        <v>295.34186273341038</v>
      </c>
      <c r="AL695">
        <v>348.36794659387681</v>
      </c>
      <c r="AM695">
        <v>259.90969409388151</v>
      </c>
      <c r="AN695">
        <v>360.30873725962482</v>
      </c>
      <c r="AO695">
        <v>194.05546640840339</v>
      </c>
      <c r="AP695">
        <v>278.27985505961249</v>
      </c>
      <c r="AQ695">
        <v>19.781217505353411</v>
      </c>
      <c r="AR695">
        <v>4.9489700389730027</v>
      </c>
      <c r="AS695">
        <v>12.44042509129925</v>
      </c>
      <c r="AT695">
        <v>-12.68844327505693</v>
      </c>
      <c r="AU695">
        <v>-3.9954258959287681</v>
      </c>
      <c r="AV695">
        <v>-8.6930173791281611</v>
      </c>
      <c r="AW695">
        <v>2.3627590671685819</v>
      </c>
      <c r="AX695">
        <v>0.68379999999999996</v>
      </c>
      <c r="AY695">
        <v>2.3645999999999998</v>
      </c>
      <c r="AZ695">
        <v>1.6808000000000001</v>
      </c>
      <c r="BA695">
        <v>2.2936999999999999</v>
      </c>
      <c r="BB695">
        <v>0.95573987843912378</v>
      </c>
      <c r="BC695">
        <v>0.95009999999999994</v>
      </c>
      <c r="BD695">
        <v>0.95809999999999995</v>
      </c>
      <c r="BE695">
        <v>8.0000000000000071E-3</v>
      </c>
      <c r="BF695">
        <v>0.95809999999999995</v>
      </c>
      <c r="BG695">
        <v>13.693245117030621</v>
      </c>
      <c r="BH695">
        <v>13.311</v>
      </c>
      <c r="BI695">
        <v>14.546200000000001</v>
      </c>
      <c r="BJ695">
        <v>1.235200000000001</v>
      </c>
      <c r="BK695">
        <v>13.311</v>
      </c>
      <c r="BL695">
        <v>8.6602479405841546</v>
      </c>
      <c r="BM695">
        <v>3.7381000000000002</v>
      </c>
      <c r="BN695">
        <v>8.6877999999999993</v>
      </c>
      <c r="BO695">
        <v>4.9496999999999991</v>
      </c>
      <c r="BP695">
        <v>7.4455999999999998</v>
      </c>
      <c r="BQ695">
        <v>6.7693146242813551</v>
      </c>
      <c r="BR695">
        <v>2.9142999999999999</v>
      </c>
      <c r="BS695">
        <v>6.7983000000000002</v>
      </c>
      <c r="BT695">
        <v>3.8839999999999999</v>
      </c>
      <c r="BU695">
        <v>5.4539999999999997</v>
      </c>
      <c r="BV695">
        <v>-1.620062182827763</v>
      </c>
      <c r="BW695">
        <v>-1.6453</v>
      </c>
      <c r="BX695">
        <v>-0.4012</v>
      </c>
      <c r="BY695">
        <v>1.2441</v>
      </c>
      <c r="BZ695">
        <v>-0.4012</v>
      </c>
      <c r="CA695">
        <v>-5.1492504142539186</v>
      </c>
      <c r="CB695">
        <v>-5.1529999999999996</v>
      </c>
      <c r="CC695">
        <v>-2.2425000000000002</v>
      </c>
      <c r="CD695">
        <v>2.910499999999999</v>
      </c>
      <c r="CE695">
        <v>-5.0526999999999997</v>
      </c>
      <c r="CF695">
        <v>82.028882200012305</v>
      </c>
      <c r="CG695">
        <v>73.3</v>
      </c>
      <c r="CH695">
        <v>88.2</v>
      </c>
      <c r="CI695">
        <v>14.900000000000009</v>
      </c>
      <c r="CJ695">
        <v>73.3</v>
      </c>
      <c r="CK695">
        <v>36.895182703115182</v>
      </c>
      <c r="CL695">
        <v>31.6</v>
      </c>
      <c r="CM695">
        <v>40</v>
      </c>
      <c r="CN695">
        <v>8.3999999999999986</v>
      </c>
      <c r="CO695">
        <v>31.6</v>
      </c>
      <c r="CP695">
        <v>29.60016055809794</v>
      </c>
      <c r="CQ695">
        <v>29.6</v>
      </c>
      <c r="CR695">
        <v>29.8</v>
      </c>
      <c r="CS695">
        <v>0.19999999999999929</v>
      </c>
      <c r="CT695">
        <v>29.6</v>
      </c>
      <c r="CU695">
        <v>9.9939184009818014</v>
      </c>
      <c r="CV695">
        <v>9.6999999999999993</v>
      </c>
      <c r="CW695">
        <v>10</v>
      </c>
      <c r="CX695">
        <v>0.30000000000000071</v>
      </c>
      <c r="CY695">
        <v>9.6999999999999993</v>
      </c>
      <c r="CZ695">
        <v>129.80377359524559</v>
      </c>
      <c r="DA695">
        <v>129.69999999999999</v>
      </c>
      <c r="DB695">
        <v>134.9</v>
      </c>
      <c r="DC695">
        <v>5.2000000000000171</v>
      </c>
      <c r="DD695">
        <v>134.5</v>
      </c>
      <c r="DE695">
        <v>25.687407265173881</v>
      </c>
      <c r="DF695">
        <v>20.100000000000001</v>
      </c>
      <c r="DG695">
        <v>27.7</v>
      </c>
      <c r="DH695">
        <v>7.5999999999999979</v>
      </c>
      <c r="DI695">
        <v>20.100000000000001</v>
      </c>
      <c r="DJ695">
        <v>0.2947989896449425</v>
      </c>
      <c r="DK695">
        <v>0.25504523312456512</v>
      </c>
      <c r="DL695">
        <v>0.32366972477064221</v>
      </c>
      <c r="DM695">
        <v>6.8624491646077146E-2</v>
      </c>
      <c r="DN695">
        <v>0.25504523312456512</v>
      </c>
      <c r="DO695">
        <v>3.1874248939589469</v>
      </c>
      <c r="DP695">
        <v>3.1778559999999998</v>
      </c>
      <c r="DQ695">
        <v>3.190089</v>
      </c>
      <c r="DR695">
        <v>1.223300000000016E-2</v>
      </c>
      <c r="DS695">
        <v>3.190089</v>
      </c>
      <c r="DT695">
        <v>6.6432111316628362</v>
      </c>
      <c r="DU695">
        <v>6.6076689999999996</v>
      </c>
      <c r="DV695">
        <v>6.9025280000000002</v>
      </c>
      <c r="DW695">
        <v>0.29485900000000059</v>
      </c>
      <c r="DX695">
        <v>6.6076689999999996</v>
      </c>
      <c r="DY695">
        <v>3.1874248939589469</v>
      </c>
      <c r="DZ695">
        <v>3.1778559999999998</v>
      </c>
      <c r="EA695">
        <v>3.190089</v>
      </c>
      <c r="EB695">
        <v>1.223300000000016E-2</v>
      </c>
      <c r="EC695">
        <v>3.190089</v>
      </c>
      <c r="ED695">
        <v>7.7955173254770038</v>
      </c>
      <c r="EE695">
        <v>7.2495329999999996</v>
      </c>
      <c r="EF695">
        <v>7.7977480000000003</v>
      </c>
      <c r="EG695">
        <v>0.54821500000000079</v>
      </c>
      <c r="EH695">
        <v>7.7977480000000003</v>
      </c>
      <c r="EI695">
        <v>7.7348453424583301</v>
      </c>
      <c r="EJ695">
        <v>7.6668159999999999</v>
      </c>
      <c r="EK695">
        <v>7.7764220000000002</v>
      </c>
      <c r="EL695">
        <v>0.1096060000000003</v>
      </c>
      <c r="EM695">
        <v>7.7764220000000002</v>
      </c>
      <c r="EN695">
        <v>30.33964051653863</v>
      </c>
      <c r="EO695">
        <v>29.000599999999999</v>
      </c>
      <c r="EP695">
        <v>30.3629</v>
      </c>
      <c r="EQ695">
        <v>1.362300000000001</v>
      </c>
      <c r="ER695">
        <v>29.25938</v>
      </c>
      <c r="ES695">
        <v>10.623002841827599</v>
      </c>
      <c r="ET695">
        <v>8.6643399999999993</v>
      </c>
      <c r="EU695">
        <v>10.673679999999999</v>
      </c>
      <c r="EV695">
        <v>2.0093399999999999</v>
      </c>
      <c r="EW695">
        <v>8.6643399999999993</v>
      </c>
      <c r="EX695">
        <v>19.71663767471102</v>
      </c>
      <c r="EY695">
        <v>19.11656</v>
      </c>
      <c r="EZ695">
        <v>20.595040000000001</v>
      </c>
      <c r="FA695">
        <v>1.4784800000000009</v>
      </c>
      <c r="FB695">
        <v>20.595040000000001</v>
      </c>
      <c r="FC695">
        <v>0.59809837388921971</v>
      </c>
      <c r="FD695">
        <v>0.5717012926490197</v>
      </c>
      <c r="FE695">
        <v>0.59855689808393342</v>
      </c>
      <c r="FF695">
        <v>2.6855605434913721E-2</v>
      </c>
      <c r="FG695">
        <v>0.5768027340161539</v>
      </c>
      <c r="FH695">
        <v>1.858011747633989</v>
      </c>
      <c r="FI695">
        <v>1.790999917554208</v>
      </c>
      <c r="FJ695">
        <v>2.3769888993275892</v>
      </c>
      <c r="FK695">
        <v>0.58598898177338099</v>
      </c>
      <c r="FL695">
        <v>2.3769888993275892</v>
      </c>
      <c r="FM695">
        <v>37.9867503506307</v>
      </c>
      <c r="FN695">
        <v>36.979999999999997</v>
      </c>
      <c r="FO695">
        <v>38.39</v>
      </c>
      <c r="FP695">
        <v>1.4100000000000039</v>
      </c>
      <c r="FQ695">
        <v>38.39</v>
      </c>
      <c r="FR695">
        <v>351.86671994773928</v>
      </c>
      <c r="FS695">
        <v>340.55964999999998</v>
      </c>
      <c r="FT695">
        <v>351.93457000000001</v>
      </c>
      <c r="FU695">
        <v>11.37492000000003</v>
      </c>
      <c r="FV695">
        <v>349.46471000000003</v>
      </c>
      <c r="FW695">
        <v>0.77176602222864055</v>
      </c>
      <c r="FX695">
        <v>0.77162799999999998</v>
      </c>
      <c r="FY695">
        <v>0.79510999999999998</v>
      </c>
      <c r="FZ695">
        <v>2.3481999999999999E-2</v>
      </c>
      <c r="GA695">
        <v>0.77662600000000004</v>
      </c>
      <c r="GB695">
        <v>4</v>
      </c>
      <c r="GC695">
        <v>8</v>
      </c>
    </row>
    <row r="696" spans="1:185" x14ac:dyDescent="0.3">
      <c r="A696" s="36" t="s">
        <v>2845</v>
      </c>
      <c r="B696">
        <v>-5.0503199999999998E-2</v>
      </c>
      <c r="C696">
        <v>1.9128799999999999</v>
      </c>
      <c r="D696">
        <v>1.7656000000000001</v>
      </c>
      <c r="E696">
        <v>-0.89490000000000003</v>
      </c>
      <c r="F696">
        <v>-0.53139999999999998</v>
      </c>
      <c r="G696">
        <v>1.4261999999999999</v>
      </c>
      <c r="H696">
        <v>-54.182637999999997</v>
      </c>
      <c r="I696">
        <v>1.1999999999999999E-3</v>
      </c>
      <c r="J696">
        <v>2E-3</v>
      </c>
      <c r="K696">
        <v>0.17172999999999999</v>
      </c>
      <c r="L696">
        <v>-2.6928000000000001E-2</v>
      </c>
      <c r="M696">
        <v>9.3368000000000007E-2</v>
      </c>
      <c r="N696">
        <v>0.13456000000000001</v>
      </c>
      <c r="O696">
        <v>-0.20716999999999999</v>
      </c>
      <c r="P696">
        <v>-7.2609999999999994E-2</v>
      </c>
      <c r="Q696">
        <v>-0.13988999999999999</v>
      </c>
      <c r="R696">
        <v>7.2720000000000007E-2</v>
      </c>
      <c r="S696">
        <v>0.75414999999999999</v>
      </c>
      <c r="T696">
        <v>-0.52704666666666666</v>
      </c>
      <c r="U696">
        <v>-0.49848999999999999</v>
      </c>
      <c r="V696">
        <v>1.951546666666667</v>
      </c>
      <c r="W696">
        <v>1.9334100000000001</v>
      </c>
      <c r="X696">
        <v>0.18328</v>
      </c>
      <c r="Y696">
        <v>0.16342999999999999</v>
      </c>
      <c r="Z696">
        <v>4.3673333333333328E-2</v>
      </c>
      <c r="AA696">
        <v>6.6390000000000005E-2</v>
      </c>
      <c r="AB696">
        <v>53.44</v>
      </c>
      <c r="AC696">
        <v>-0.40199000000000001</v>
      </c>
      <c r="AD696">
        <v>1.93573</v>
      </c>
      <c r="AE696">
        <v>0.58526999999999996</v>
      </c>
      <c r="AF696">
        <v>0.56542000000000003</v>
      </c>
      <c r="AG696">
        <v>0.98995</v>
      </c>
      <c r="AH696">
        <v>5.4400000000000004E-3</v>
      </c>
      <c r="AI696">
        <v>300.08940000000001</v>
      </c>
      <c r="AJ696">
        <v>244.6857</v>
      </c>
      <c r="AK696">
        <v>299.988</v>
      </c>
      <c r="AL696">
        <v>355.59469999999999</v>
      </c>
      <c r="AM696">
        <v>333.43099999999998</v>
      </c>
      <c r="AN696">
        <v>408.8</v>
      </c>
      <c r="AO696">
        <v>235.7</v>
      </c>
      <c r="AP696">
        <v>327.9</v>
      </c>
      <c r="AQ696">
        <v>20.9</v>
      </c>
      <c r="AR696">
        <v>5.24</v>
      </c>
      <c r="AS696">
        <v>12.75</v>
      </c>
      <c r="AT696">
        <v>-16.444589811050999</v>
      </c>
      <c r="AU696">
        <v>-8.34</v>
      </c>
      <c r="AV696">
        <v>-8.1045898110510031</v>
      </c>
      <c r="AW696">
        <v>0.8276</v>
      </c>
      <c r="AX696">
        <v>0.8276</v>
      </c>
      <c r="AY696">
        <v>0.8276</v>
      </c>
      <c r="AZ696">
        <v>0</v>
      </c>
      <c r="BA696">
        <v>0.8276</v>
      </c>
      <c r="BB696">
        <v>0.95099999999999996</v>
      </c>
      <c r="BC696">
        <v>0.95099999999999996</v>
      </c>
      <c r="BD696">
        <v>0.95099999999999996</v>
      </c>
      <c r="BE696">
        <v>0</v>
      </c>
      <c r="BF696">
        <v>0.95099999999999996</v>
      </c>
      <c r="BG696">
        <v>14.386699999999999</v>
      </c>
      <c r="BH696">
        <v>14.386699999999999</v>
      </c>
      <c r="BI696">
        <v>14.386699999999999</v>
      </c>
      <c r="BJ696">
        <v>0</v>
      </c>
      <c r="BK696">
        <v>14.386699999999999</v>
      </c>
      <c r="BL696">
        <v>5.5956999999999999</v>
      </c>
      <c r="BM696">
        <v>5.5956999999999999</v>
      </c>
      <c r="BN696">
        <v>5.5956999999999999</v>
      </c>
      <c r="BO696">
        <v>0</v>
      </c>
      <c r="BP696">
        <v>5.5956999999999999</v>
      </c>
      <c r="BQ696">
        <v>2.9567999999999999</v>
      </c>
      <c r="BR696">
        <v>2.9567999999999999</v>
      </c>
      <c r="BS696">
        <v>2.9567999999999999</v>
      </c>
      <c r="BT696">
        <v>0</v>
      </c>
      <c r="BU696">
        <v>2.9567999999999999</v>
      </c>
      <c r="BV696">
        <v>1.5381</v>
      </c>
      <c r="BW696">
        <v>1.5381</v>
      </c>
      <c r="BX696">
        <v>1.5381</v>
      </c>
      <c r="BY696">
        <v>0</v>
      </c>
      <c r="BZ696">
        <v>1.5381</v>
      </c>
      <c r="CA696">
        <v>-4.4949000000000003</v>
      </c>
      <c r="CB696">
        <v>-4.4949000000000003</v>
      </c>
      <c r="CC696">
        <v>-4.4949000000000003</v>
      </c>
      <c r="CD696">
        <v>0</v>
      </c>
      <c r="CE696">
        <v>-4.4949000000000003</v>
      </c>
      <c r="CF696">
        <v>80.900000000000006</v>
      </c>
      <c r="CG696">
        <v>80.900000000000006</v>
      </c>
      <c r="CH696">
        <v>80.900000000000006</v>
      </c>
      <c r="CI696">
        <v>0</v>
      </c>
      <c r="CJ696">
        <v>80.900000000000006</v>
      </c>
      <c r="CK696">
        <v>37.1</v>
      </c>
      <c r="CL696">
        <v>37.1</v>
      </c>
      <c r="CM696">
        <v>37.1</v>
      </c>
      <c r="CN696">
        <v>0</v>
      </c>
      <c r="CO696">
        <v>37.1</v>
      </c>
      <c r="CP696">
        <v>29.8</v>
      </c>
      <c r="CQ696">
        <v>29.8</v>
      </c>
      <c r="CR696">
        <v>29.8</v>
      </c>
      <c r="CS696">
        <v>0</v>
      </c>
      <c r="CT696">
        <v>29.8</v>
      </c>
      <c r="CU696">
        <v>9.6999999999999993</v>
      </c>
      <c r="CV696">
        <v>9.6999999999999993</v>
      </c>
      <c r="CW696">
        <v>9.6999999999999993</v>
      </c>
      <c r="CX696">
        <v>0</v>
      </c>
      <c r="CY696">
        <v>9.6999999999999993</v>
      </c>
      <c r="CZ696">
        <v>170.5</v>
      </c>
      <c r="DA696">
        <v>170.5</v>
      </c>
      <c r="DB696">
        <v>170.5</v>
      </c>
      <c r="DC696">
        <v>0</v>
      </c>
      <c r="DD696">
        <v>170.5</v>
      </c>
      <c r="DE696">
        <v>27.4</v>
      </c>
      <c r="DF696">
        <v>27.4</v>
      </c>
      <c r="DG696">
        <v>27.4</v>
      </c>
      <c r="DH696">
        <v>0</v>
      </c>
      <c r="DI696">
        <v>27.4</v>
      </c>
      <c r="DJ696">
        <v>0.2467215614516621</v>
      </c>
      <c r="DK696">
        <v>0.2467215614516621</v>
      </c>
      <c r="DL696">
        <v>0.2467215614516621</v>
      </c>
      <c r="DM696">
        <v>0</v>
      </c>
      <c r="DN696">
        <v>0.2467215614516621</v>
      </c>
      <c r="DO696">
        <v>3.1751589999999998</v>
      </c>
      <c r="DP696">
        <v>3.1751589999999998</v>
      </c>
      <c r="DQ696">
        <v>3.1751589999999998</v>
      </c>
      <c r="DR696">
        <v>0</v>
      </c>
      <c r="DS696">
        <v>3.1751589999999998</v>
      </c>
      <c r="DT696">
        <v>6.7093889999999998</v>
      </c>
      <c r="DU696">
        <v>6.7093889999999998</v>
      </c>
      <c r="DV696">
        <v>6.7093889999999998</v>
      </c>
      <c r="DW696">
        <v>0</v>
      </c>
      <c r="DX696">
        <v>6.7093889999999998</v>
      </c>
      <c r="DY696">
        <v>3.1751589999999998</v>
      </c>
      <c r="DZ696">
        <v>3.1751589999999998</v>
      </c>
      <c r="EA696">
        <v>3.1751589999999998</v>
      </c>
      <c r="EB696">
        <v>0</v>
      </c>
      <c r="EC696">
        <v>3.1751589999999998</v>
      </c>
      <c r="ED696">
        <v>8.7574570000000005</v>
      </c>
      <c r="EE696">
        <v>8.7574570000000005</v>
      </c>
      <c r="EF696">
        <v>8.7574570000000005</v>
      </c>
      <c r="EG696">
        <v>0</v>
      </c>
      <c r="EH696">
        <v>8.7574570000000005</v>
      </c>
      <c r="EI696">
        <v>7.6838090000000001</v>
      </c>
      <c r="EJ696">
        <v>7.6838090000000001</v>
      </c>
      <c r="EK696">
        <v>7.6838090000000001</v>
      </c>
      <c r="EL696">
        <v>0</v>
      </c>
      <c r="EM696">
        <v>7.6838090000000001</v>
      </c>
      <c r="EN696">
        <v>37.864899999999999</v>
      </c>
      <c r="EO696">
        <v>37.864899999999999</v>
      </c>
      <c r="EP696">
        <v>37.864899999999999</v>
      </c>
      <c r="EQ696">
        <v>0</v>
      </c>
      <c r="ER696">
        <v>37.864899999999999</v>
      </c>
      <c r="ES696">
        <v>11.28844</v>
      </c>
      <c r="ET696">
        <v>11.28844</v>
      </c>
      <c r="EU696">
        <v>11.28844</v>
      </c>
      <c r="EV696">
        <v>0</v>
      </c>
      <c r="EW696">
        <v>11.28844</v>
      </c>
      <c r="EX696">
        <v>26.576460000000001</v>
      </c>
      <c r="EY696">
        <v>26.576460000000001</v>
      </c>
      <c r="EZ696">
        <v>26.576460000000001</v>
      </c>
      <c r="FA696">
        <v>0</v>
      </c>
      <c r="FB696">
        <v>26.576460000000001</v>
      </c>
      <c r="FC696">
        <v>0.63923262845081441</v>
      </c>
      <c r="FD696">
        <v>0.63923262845081441</v>
      </c>
      <c r="FE696">
        <v>0.63923262845081441</v>
      </c>
      <c r="FF696">
        <v>0</v>
      </c>
      <c r="FG696">
        <v>0.63923262845081441</v>
      </c>
      <c r="FH696">
        <v>2.3543075925460029</v>
      </c>
      <c r="FI696">
        <v>2.3543075925460029</v>
      </c>
      <c r="FJ696">
        <v>2.3543075925460029</v>
      </c>
      <c r="FK696">
        <v>0</v>
      </c>
      <c r="FL696">
        <v>2.3543075925460029</v>
      </c>
      <c r="FM696">
        <v>42.77</v>
      </c>
      <c r="FN696">
        <v>42.77</v>
      </c>
      <c r="FO696">
        <v>42.77</v>
      </c>
      <c r="FP696">
        <v>0</v>
      </c>
      <c r="FQ696">
        <v>42.77</v>
      </c>
      <c r="FR696">
        <v>383.40494999999999</v>
      </c>
      <c r="FS696">
        <v>383.40494999999999</v>
      </c>
      <c r="FT696">
        <v>383.40494999999999</v>
      </c>
      <c r="FU696">
        <v>0</v>
      </c>
      <c r="FV696">
        <v>383.40494999999999</v>
      </c>
      <c r="FW696">
        <v>0.76268999999999998</v>
      </c>
      <c r="FX696">
        <v>0.76268999999999998</v>
      </c>
      <c r="FY696">
        <v>0.76268999999999998</v>
      </c>
      <c r="FZ696">
        <v>0</v>
      </c>
      <c r="GA696">
        <v>0.76268999999999998</v>
      </c>
      <c r="GB696">
        <v>1</v>
      </c>
      <c r="GC696">
        <v>2</v>
      </c>
    </row>
    <row r="697" spans="1:185" x14ac:dyDescent="0.3">
      <c r="A697" s="36" t="s">
        <v>2848</v>
      </c>
      <c r="B697">
        <v>-7.2412552406022651E-2</v>
      </c>
      <c r="C697">
        <v>1.7974462874552111</v>
      </c>
      <c r="D697">
        <v>1.839539426380584</v>
      </c>
      <c r="E697">
        <v>-0.93516254727959214</v>
      </c>
      <c r="F697">
        <v>-0.55025946482431187</v>
      </c>
      <c r="G697">
        <v>1.485453448225071</v>
      </c>
      <c r="H697">
        <v>-54.205506042439609</v>
      </c>
      <c r="I697">
        <v>8.193325013455928E-2</v>
      </c>
      <c r="J697">
        <v>0.67010030097594331</v>
      </c>
      <c r="K697">
        <v>0.2293798860017798</v>
      </c>
      <c r="L697">
        <v>-3.8258404704845851E-2</v>
      </c>
      <c r="M697">
        <v>8.8000293720265285E-2</v>
      </c>
      <c r="N697">
        <v>0.19731708115909699</v>
      </c>
      <c r="O697">
        <v>-0.2125943592839874</v>
      </c>
      <c r="P697">
        <v>-1.5277278124890411E-2</v>
      </c>
      <c r="Q697">
        <v>-0.11393550997775841</v>
      </c>
      <c r="R697">
        <v>3.2904315393405402E-2</v>
      </c>
      <c r="S697">
        <v>0.80025651592022518</v>
      </c>
      <c r="T697">
        <v>-0.50998875590409087</v>
      </c>
      <c r="U697">
        <v>-0.49699960429419843</v>
      </c>
      <c r="V697">
        <v>1.9537415286270849</v>
      </c>
      <c r="W697">
        <v>1.95048855541638</v>
      </c>
      <c r="X697">
        <v>0.2127282519460246</v>
      </c>
      <c r="Y697">
        <v>0.20424075535172689</v>
      </c>
      <c r="Z697">
        <v>3.5811491163231138E-2</v>
      </c>
      <c r="AA697">
        <v>3.8624620407174071E-2</v>
      </c>
      <c r="AB697">
        <v>49.941434707915491</v>
      </c>
      <c r="AC697">
        <v>-0.35398643476530289</v>
      </c>
      <c r="AD697">
        <v>1.935042996715352</v>
      </c>
      <c r="AE697">
        <v>0.56671468671132752</v>
      </c>
      <c r="AF697">
        <v>0.55822719011702981</v>
      </c>
      <c r="AG697">
        <v>0.86537544831963609</v>
      </c>
      <c r="AH697">
        <v>4.552805162836444E-3</v>
      </c>
      <c r="AI697">
        <v>305.90495269518249</v>
      </c>
      <c r="AJ697">
        <v>284.57482830139321</v>
      </c>
      <c r="AK697">
        <v>294.99286817854812</v>
      </c>
      <c r="AL697">
        <v>338.14711266462888</v>
      </c>
      <c r="AM697">
        <v>319.25159493409132</v>
      </c>
      <c r="AN697">
        <v>445.40927254197129</v>
      </c>
      <c r="AO697">
        <v>164.0936141630423</v>
      </c>
      <c r="AP697">
        <v>363.95171766914052</v>
      </c>
      <c r="AQ697">
        <v>19.877801211486702</v>
      </c>
      <c r="AR697">
        <v>4.9583673792268099</v>
      </c>
      <c r="AS697">
        <v>12.25563009560156</v>
      </c>
      <c r="AT697">
        <v>-16.05202875837519</v>
      </c>
      <c r="AU697">
        <v>-9.2093466966679305</v>
      </c>
      <c r="AV697">
        <v>-6.842682061707257</v>
      </c>
      <c r="AW697">
        <v>2.5691199376006382</v>
      </c>
      <c r="AX697">
        <v>2.1118999999999999</v>
      </c>
      <c r="AY697">
        <v>3.1265000000000001</v>
      </c>
      <c r="AZ697">
        <v>1.0145999999999999</v>
      </c>
      <c r="BA697">
        <v>2.1543000000000001</v>
      </c>
      <c r="BB697">
        <v>0.91691092067823476</v>
      </c>
      <c r="BC697">
        <v>0.87670000000000003</v>
      </c>
      <c r="BD697">
        <v>0.92920000000000003</v>
      </c>
      <c r="BE697">
        <v>5.2499999999999991E-2</v>
      </c>
      <c r="BF697">
        <v>0.89949999999999997</v>
      </c>
      <c r="BG697">
        <v>19.983722551120461</v>
      </c>
      <c r="BH697">
        <v>18.473199999999999</v>
      </c>
      <c r="BI697">
        <v>24.812799999999999</v>
      </c>
      <c r="BJ697">
        <v>6.3396000000000008</v>
      </c>
      <c r="BK697">
        <v>22.0337</v>
      </c>
      <c r="BL697">
        <v>10.060360107071959</v>
      </c>
      <c r="BM697">
        <v>7.8704999999999998</v>
      </c>
      <c r="BN697">
        <v>12.056699999999999</v>
      </c>
      <c r="BO697">
        <v>4.1861999999999986</v>
      </c>
      <c r="BP697">
        <v>11.5802</v>
      </c>
      <c r="BQ697">
        <v>7.3076984250574499</v>
      </c>
      <c r="BR697">
        <v>5.6978</v>
      </c>
      <c r="BS697">
        <v>9.0403000000000002</v>
      </c>
      <c r="BT697">
        <v>3.3424999999999998</v>
      </c>
      <c r="BU697">
        <v>8.2521000000000004</v>
      </c>
      <c r="BV697">
        <v>-0.41572764799049983</v>
      </c>
      <c r="BW697">
        <v>-1.1456999999999999</v>
      </c>
      <c r="BX697">
        <v>0.17849999999999999</v>
      </c>
      <c r="BY697">
        <v>1.3242</v>
      </c>
      <c r="BZ697">
        <v>-0.12889999999999999</v>
      </c>
      <c r="CA697">
        <v>-6.8919781299841087</v>
      </c>
      <c r="CB697">
        <v>-8.2927999999999997</v>
      </c>
      <c r="CC697">
        <v>-5.4074</v>
      </c>
      <c r="CD697">
        <v>2.8854000000000002</v>
      </c>
      <c r="CE697">
        <v>-8.1232000000000006</v>
      </c>
      <c r="CF697">
        <v>81.457554872830784</v>
      </c>
      <c r="CG697">
        <v>71.599999999999994</v>
      </c>
      <c r="CH697">
        <v>107.6</v>
      </c>
      <c r="CI697">
        <v>36</v>
      </c>
      <c r="CJ697">
        <v>71.599999999999994</v>
      </c>
      <c r="CK697">
        <v>35.581470340558582</v>
      </c>
      <c r="CL697">
        <v>27.6</v>
      </c>
      <c r="CM697">
        <v>43.1</v>
      </c>
      <c r="CN697">
        <v>15.5</v>
      </c>
      <c r="CO697">
        <v>27.6</v>
      </c>
      <c r="CP697">
        <v>69.971228502741994</v>
      </c>
      <c r="CQ697">
        <v>47</v>
      </c>
      <c r="CR697">
        <v>78.900000000000006</v>
      </c>
      <c r="CS697">
        <v>31.900000000000009</v>
      </c>
      <c r="CT697">
        <v>74.5</v>
      </c>
      <c r="CU697">
        <v>13.143901278171951</v>
      </c>
      <c r="CV697">
        <v>12</v>
      </c>
      <c r="CW697">
        <v>20</v>
      </c>
      <c r="CX697">
        <v>8</v>
      </c>
      <c r="CY697">
        <v>12.6</v>
      </c>
      <c r="CZ697">
        <v>79.807551793018916</v>
      </c>
      <c r="DA697">
        <v>53.1</v>
      </c>
      <c r="DB697">
        <v>93</v>
      </c>
      <c r="DC697">
        <v>39.9</v>
      </c>
      <c r="DD697">
        <v>53.1</v>
      </c>
      <c r="DE697">
        <v>21.518561770503101</v>
      </c>
      <c r="DF697">
        <v>12</v>
      </c>
      <c r="DG697">
        <v>25.9</v>
      </c>
      <c r="DH697">
        <v>13.9</v>
      </c>
      <c r="DI697">
        <v>15</v>
      </c>
      <c r="DJ697">
        <v>0.22465148552628639</v>
      </c>
      <c r="DK697">
        <v>0.19134152859433451</v>
      </c>
      <c r="DL697">
        <v>0.31872037914691942</v>
      </c>
      <c r="DM697">
        <v>0.12737885055258491</v>
      </c>
      <c r="DN697">
        <v>0.19134152859433451</v>
      </c>
      <c r="DO697">
        <v>4.2912263616120487</v>
      </c>
      <c r="DP697">
        <v>3.5802640000000001</v>
      </c>
      <c r="DQ697">
        <v>4.559221</v>
      </c>
      <c r="DR697">
        <v>0.97895699999999986</v>
      </c>
      <c r="DS697">
        <v>3.877551</v>
      </c>
      <c r="DT697">
        <v>6.3980684922247422</v>
      </c>
      <c r="DU697">
        <v>6.0177069999999997</v>
      </c>
      <c r="DV697">
        <v>6.6037980000000003</v>
      </c>
      <c r="DW697">
        <v>0.58609100000000058</v>
      </c>
      <c r="DX697">
        <v>6.6037980000000003</v>
      </c>
      <c r="DY697">
        <v>4.5772910971744034</v>
      </c>
      <c r="DZ697">
        <v>3.7186140000000001</v>
      </c>
      <c r="EA697">
        <v>4.9737010000000001</v>
      </c>
      <c r="EB697">
        <v>1.2550870000000001</v>
      </c>
      <c r="EC697">
        <v>4.9737010000000001</v>
      </c>
      <c r="ED697">
        <v>6.778319827647965</v>
      </c>
      <c r="EE697">
        <v>6.4341860000000004</v>
      </c>
      <c r="EF697">
        <v>6.9578860000000002</v>
      </c>
      <c r="EG697">
        <v>0.52369999999999983</v>
      </c>
      <c r="EH697">
        <v>6.9578860000000002</v>
      </c>
      <c r="EI697">
        <v>9.7426358270482059</v>
      </c>
      <c r="EJ697">
        <v>9.25319</v>
      </c>
      <c r="EK697">
        <v>9.8961810000000003</v>
      </c>
      <c r="EL697">
        <v>0.64299100000000031</v>
      </c>
      <c r="EM697">
        <v>9.25319</v>
      </c>
      <c r="EN697">
        <v>31.092546286321809</v>
      </c>
      <c r="EO697">
        <v>28.522110000000001</v>
      </c>
      <c r="EP697">
        <v>35.431530000000002</v>
      </c>
      <c r="EQ697">
        <v>6.9094200000000008</v>
      </c>
      <c r="ER697">
        <v>30.639690000000002</v>
      </c>
      <c r="ES697">
        <v>10.56181970318972</v>
      </c>
      <c r="ET697">
        <v>8.8029100000000007</v>
      </c>
      <c r="EU697">
        <v>16.715630000000001</v>
      </c>
      <c r="EV697">
        <v>7.9127200000000002</v>
      </c>
      <c r="EW697">
        <v>8.8029100000000007</v>
      </c>
      <c r="EX697">
        <v>20.53072658313209</v>
      </c>
      <c r="EY697">
        <v>11.95646</v>
      </c>
      <c r="EZ697">
        <v>22.89425</v>
      </c>
      <c r="FA697">
        <v>10.93779</v>
      </c>
      <c r="FB697">
        <v>21.836780000000001</v>
      </c>
      <c r="FC697">
        <v>0.51213762783774242</v>
      </c>
      <c r="FD697">
        <v>0.46979895508761049</v>
      </c>
      <c r="FE697">
        <v>0.58360674477292618</v>
      </c>
      <c r="FF697">
        <v>0.1138077896853156</v>
      </c>
      <c r="FG697">
        <v>0.50467845282864099</v>
      </c>
      <c r="FH697">
        <v>1.995600144624732</v>
      </c>
      <c r="FI697">
        <v>0.71528623210731512</v>
      </c>
      <c r="FJ697">
        <v>2.528885133269267</v>
      </c>
      <c r="FK697">
        <v>1.813598901161952</v>
      </c>
      <c r="FL697">
        <v>2.4806319728362549</v>
      </c>
      <c r="FM697">
        <v>39.04481743364736</v>
      </c>
      <c r="FN697">
        <v>36.869999999999997</v>
      </c>
      <c r="FO697">
        <v>41.35</v>
      </c>
      <c r="FP697">
        <v>4.480000000000004</v>
      </c>
      <c r="FQ697">
        <v>37.020000000000003</v>
      </c>
      <c r="FR697">
        <v>444.96503587447751</v>
      </c>
      <c r="FS697">
        <v>428.96737999999999</v>
      </c>
      <c r="FT697">
        <v>453.90794</v>
      </c>
      <c r="FU697">
        <v>24.940560000000001</v>
      </c>
      <c r="FV697">
        <v>445.41730000000001</v>
      </c>
      <c r="FW697">
        <v>0.72801578210821116</v>
      </c>
      <c r="FX697">
        <v>0.71450800000000003</v>
      </c>
      <c r="FY697">
        <v>0.75274700000000005</v>
      </c>
      <c r="FZ697">
        <v>3.8239000000000023E-2</v>
      </c>
      <c r="GA697">
        <v>0.72652499999999998</v>
      </c>
      <c r="GB697">
        <v>12</v>
      </c>
      <c r="GC697">
        <v>87</v>
      </c>
    </row>
    <row r="698" spans="1:185" x14ac:dyDescent="0.3">
      <c r="A698" s="36" t="s">
        <v>2851</v>
      </c>
      <c r="B698">
        <v>-5.4417307389694268E-2</v>
      </c>
      <c r="C698">
        <v>1.7975025142438239</v>
      </c>
      <c r="D698">
        <v>1.7489173052570099</v>
      </c>
      <c r="E698">
        <v>-0.93285489690511403</v>
      </c>
      <c r="F698">
        <v>-0.46983720958017799</v>
      </c>
      <c r="G698">
        <v>1.402761647026183</v>
      </c>
      <c r="H698">
        <v>-54.18971530138073</v>
      </c>
      <c r="I698">
        <v>0.1134410406383088</v>
      </c>
      <c r="J698">
        <v>2.4914015626240401E-3</v>
      </c>
      <c r="K698">
        <v>0.24118722730366729</v>
      </c>
      <c r="L698">
        <v>-3.5007438253683347E-2</v>
      </c>
      <c r="M698">
        <v>9.4933158392688038E-2</v>
      </c>
      <c r="N698">
        <v>0.17374882348836179</v>
      </c>
      <c r="O698">
        <v>-0.1907752197784203</v>
      </c>
      <c r="P698">
        <v>-1.702639629005848E-2</v>
      </c>
      <c r="Q698">
        <v>-0.10389779710148141</v>
      </c>
      <c r="R698">
        <v>3.1067882609822892E-2</v>
      </c>
      <c r="S698">
        <v>0.78728462180725289</v>
      </c>
      <c r="T698">
        <v>-0.50892793412315074</v>
      </c>
      <c r="U698">
        <v>-0.4979426948100612</v>
      </c>
      <c r="V698">
        <v>1.944503661597262</v>
      </c>
      <c r="W698">
        <v>1.9145787737481721</v>
      </c>
      <c r="X698">
        <v>0.18017978633334711</v>
      </c>
      <c r="Y698">
        <v>0.16880661040332989</v>
      </c>
      <c r="Z698">
        <v>4.0195873218111688E-2</v>
      </c>
      <c r="AA698">
        <v>4.3548854918629212E-2</v>
      </c>
      <c r="AB698">
        <v>52.050177265560308</v>
      </c>
      <c r="AC698">
        <v>-0.37976631480949358</v>
      </c>
      <c r="AD698">
        <v>1.939490551187512</v>
      </c>
      <c r="AE698">
        <v>0.5599461011428406</v>
      </c>
      <c r="AF698">
        <v>0.54857292521282364</v>
      </c>
      <c r="AG698">
        <v>0.83682926861689244</v>
      </c>
      <c r="AH698">
        <v>4.9210271190367307E-3</v>
      </c>
      <c r="AI698">
        <v>270.28442396644073</v>
      </c>
      <c r="AJ698">
        <v>241.07907547494511</v>
      </c>
      <c r="AK698">
        <v>260.12638239365037</v>
      </c>
      <c r="AL698">
        <v>309.6478924901528</v>
      </c>
      <c r="AM698">
        <v>242.71602646947281</v>
      </c>
      <c r="AN698">
        <v>324.33767331138671</v>
      </c>
      <c r="AO698">
        <v>149.4365135913186</v>
      </c>
      <c r="AP698">
        <v>253.08015827782481</v>
      </c>
      <c r="AQ698">
        <v>19.005260299807791</v>
      </c>
      <c r="AR698">
        <v>4.402994533964586</v>
      </c>
      <c r="AS698">
        <v>12.45707869249536</v>
      </c>
      <c r="AT698">
        <v>-12.438121462828629</v>
      </c>
      <c r="AU698">
        <v>-5.8032705383987651</v>
      </c>
      <c r="AV698">
        <v>-6.634850924429867</v>
      </c>
      <c r="AW698">
        <v>1.7441120708545741</v>
      </c>
      <c r="AX698">
        <v>1.7259</v>
      </c>
      <c r="AY698">
        <v>3.7789000000000001</v>
      </c>
      <c r="AZ698">
        <v>2.0529999999999999</v>
      </c>
      <c r="BA698">
        <v>2.9437000000000002</v>
      </c>
      <c r="BB698">
        <v>0.91179669152658926</v>
      </c>
      <c r="BC698">
        <v>0.8911</v>
      </c>
      <c r="BD698">
        <v>0.92720000000000002</v>
      </c>
      <c r="BE698">
        <v>3.6100000000000021E-2</v>
      </c>
      <c r="BF698">
        <v>0.89390000000000003</v>
      </c>
      <c r="BG698">
        <v>20.701571201228859</v>
      </c>
      <c r="BH698">
        <v>18.748200000000001</v>
      </c>
      <c r="BI698">
        <v>23.206600000000002</v>
      </c>
      <c r="BJ698">
        <v>4.458400000000001</v>
      </c>
      <c r="BK698">
        <v>22.8386</v>
      </c>
      <c r="BL698">
        <v>9.755911214290391</v>
      </c>
      <c r="BM698">
        <v>5.3958000000000004</v>
      </c>
      <c r="BN698">
        <v>9.9674999999999994</v>
      </c>
      <c r="BO698">
        <v>4.571699999999999</v>
      </c>
      <c r="BP698">
        <v>9.8371999999999993</v>
      </c>
      <c r="BQ698">
        <v>6.7409155059494479</v>
      </c>
      <c r="BR698">
        <v>2.9767000000000001</v>
      </c>
      <c r="BS698">
        <v>7.1622000000000003</v>
      </c>
      <c r="BT698">
        <v>4.1855000000000002</v>
      </c>
      <c r="BU698">
        <v>7.1622000000000003</v>
      </c>
      <c r="BV698">
        <v>0.29328193550888348</v>
      </c>
      <c r="BW698">
        <v>-0.43269999999999997</v>
      </c>
      <c r="BX698">
        <v>1.9682999999999999</v>
      </c>
      <c r="BY698">
        <v>2.4009999999999998</v>
      </c>
      <c r="BZ698">
        <v>-0.43269999999999997</v>
      </c>
      <c r="CA698">
        <v>-7.0341187277625767</v>
      </c>
      <c r="CB698">
        <v>-7.3185000000000002</v>
      </c>
      <c r="CC698">
        <v>-4.141</v>
      </c>
      <c r="CD698">
        <v>3.1775000000000002</v>
      </c>
      <c r="CE698">
        <v>-6.7294999999999998</v>
      </c>
      <c r="CF698">
        <v>71.257515033561887</v>
      </c>
      <c r="CG698">
        <v>62.1</v>
      </c>
      <c r="CH698">
        <v>72.5</v>
      </c>
      <c r="CI698">
        <v>10.4</v>
      </c>
      <c r="CJ698">
        <v>62.1</v>
      </c>
      <c r="CK698">
        <v>27.984777800361339</v>
      </c>
      <c r="CL698">
        <v>19</v>
      </c>
      <c r="CM698">
        <v>30.3</v>
      </c>
      <c r="CN698">
        <v>11.3</v>
      </c>
      <c r="CO698">
        <v>19</v>
      </c>
      <c r="CP698">
        <v>50.004315825545518</v>
      </c>
      <c r="CQ698">
        <v>43.6</v>
      </c>
      <c r="CR698">
        <v>56</v>
      </c>
      <c r="CS698">
        <v>12.4</v>
      </c>
      <c r="CT698">
        <v>56</v>
      </c>
      <c r="CU698">
        <v>12.746329744396521</v>
      </c>
      <c r="CV698">
        <v>11.5</v>
      </c>
      <c r="CW698">
        <v>13.8</v>
      </c>
      <c r="CX698">
        <v>2.3000000000000012</v>
      </c>
      <c r="CY698">
        <v>12.9</v>
      </c>
      <c r="CZ698">
        <v>89.684915313568567</v>
      </c>
      <c r="DA698">
        <v>57.9</v>
      </c>
      <c r="DB698">
        <v>101.9</v>
      </c>
      <c r="DC698">
        <v>44.000000000000007</v>
      </c>
      <c r="DD698">
        <v>57.9</v>
      </c>
      <c r="DE698">
        <v>15.048027600268769</v>
      </c>
      <c r="DF698">
        <v>6.1</v>
      </c>
      <c r="DG698">
        <v>17.600000000000001</v>
      </c>
      <c r="DH698">
        <v>11.5</v>
      </c>
      <c r="DI698">
        <v>6.1</v>
      </c>
      <c r="DJ698">
        <v>0.28156903998987531</v>
      </c>
      <c r="DK698">
        <v>0.23648134044173649</v>
      </c>
      <c r="DL698">
        <v>0.28735632183908039</v>
      </c>
      <c r="DM698">
        <v>5.0874981397343921E-2</v>
      </c>
      <c r="DN698">
        <v>0.23648134044173649</v>
      </c>
      <c r="DO698">
        <v>3.70874638052093</v>
      </c>
      <c r="DP698">
        <v>3.431492</v>
      </c>
      <c r="DQ698">
        <v>3.991514</v>
      </c>
      <c r="DR698">
        <v>0.56002200000000002</v>
      </c>
      <c r="DS698">
        <v>3.991514</v>
      </c>
      <c r="DT698">
        <v>6.3445884585056804</v>
      </c>
      <c r="DU698">
        <v>6.108409</v>
      </c>
      <c r="DV698">
        <v>6.9481640000000002</v>
      </c>
      <c r="DW698">
        <v>0.83975500000000025</v>
      </c>
      <c r="DX698">
        <v>6.8129749999999998</v>
      </c>
      <c r="DY698">
        <v>3.7245373681103469</v>
      </c>
      <c r="DZ698">
        <v>3.4782060000000001</v>
      </c>
      <c r="EA698">
        <v>3.991514</v>
      </c>
      <c r="EB698">
        <v>0.51330799999999988</v>
      </c>
      <c r="EC698">
        <v>3.991514</v>
      </c>
      <c r="ED698">
        <v>6.3517046170181937</v>
      </c>
      <c r="EE698">
        <v>6.3192870000000001</v>
      </c>
      <c r="EF698">
        <v>7.3571900000000001</v>
      </c>
      <c r="EG698">
        <v>1.037903</v>
      </c>
      <c r="EH698">
        <v>7.1475790000000003</v>
      </c>
      <c r="EI698">
        <v>9.8839985863891009</v>
      </c>
      <c r="EJ698">
        <v>6.6524349999999997</v>
      </c>
      <c r="EK698">
        <v>9.9611750000000008</v>
      </c>
      <c r="EL698">
        <v>3.3087400000000011</v>
      </c>
      <c r="EM698">
        <v>6.6524349999999997</v>
      </c>
      <c r="EN698">
        <v>24.226602617375931</v>
      </c>
      <c r="EO698">
        <v>23.75562</v>
      </c>
      <c r="EP698">
        <v>33.117190000000001</v>
      </c>
      <c r="EQ698">
        <v>9.3615700000000004</v>
      </c>
      <c r="ER698">
        <v>33.117190000000001</v>
      </c>
      <c r="ES698">
        <v>11.918764410142019</v>
      </c>
      <c r="ET698">
        <v>9.1627600000000005</v>
      </c>
      <c r="EU698">
        <v>12.58367</v>
      </c>
      <c r="EV698">
        <v>3.4209099999999988</v>
      </c>
      <c r="EW698">
        <v>9.1627600000000005</v>
      </c>
      <c r="EX698">
        <v>12.3078382072339</v>
      </c>
      <c r="EY698">
        <v>11.35046</v>
      </c>
      <c r="EZ698">
        <v>23.954429999999999</v>
      </c>
      <c r="FA698">
        <v>12.60397</v>
      </c>
      <c r="FB698">
        <v>23.954429999999999</v>
      </c>
      <c r="FC698">
        <v>0.52710804504862174</v>
      </c>
      <c r="FD698">
        <v>0.51686068471429047</v>
      </c>
      <c r="FE698">
        <v>0.72054417014640126</v>
      </c>
      <c r="FF698">
        <v>0.20368348543211079</v>
      </c>
      <c r="FG698">
        <v>0.72054417014640126</v>
      </c>
      <c r="FH698">
        <v>1.0595606884471021</v>
      </c>
      <c r="FI698">
        <v>0.90199917830013032</v>
      </c>
      <c r="FJ698">
        <v>2.6143247231183619</v>
      </c>
      <c r="FK698">
        <v>1.7123255448182311</v>
      </c>
      <c r="FL698">
        <v>2.6143247231183619</v>
      </c>
      <c r="FM698">
        <v>35.482648440423688</v>
      </c>
      <c r="FN698">
        <v>33.869999999999997</v>
      </c>
      <c r="FO698">
        <v>39.21</v>
      </c>
      <c r="FP698">
        <v>5.3400000000000034</v>
      </c>
      <c r="FQ698">
        <v>35.229999999999997</v>
      </c>
      <c r="FR698">
        <v>324.25489578848391</v>
      </c>
      <c r="FS698">
        <v>317.86317000000003</v>
      </c>
      <c r="FT698">
        <v>327.06616000000002</v>
      </c>
      <c r="FU698">
        <v>9.2029899999999998</v>
      </c>
      <c r="FV698">
        <v>324.41831999999999</v>
      </c>
      <c r="FW698">
        <v>0.79661704121001398</v>
      </c>
      <c r="FX698">
        <v>0.79010499999999995</v>
      </c>
      <c r="FY698">
        <v>0.81173399999999996</v>
      </c>
      <c r="FZ698">
        <v>2.1629000000000009E-2</v>
      </c>
      <c r="GA698">
        <v>0.79617700000000002</v>
      </c>
      <c r="GB698">
        <v>10</v>
      </c>
      <c r="GC698">
        <v>25</v>
      </c>
    </row>
    <row r="699" spans="1:185" x14ac:dyDescent="0.3">
      <c r="A699" s="36" t="s">
        <v>2854</v>
      </c>
      <c r="B699">
        <v>-5.8328616831585717E-2</v>
      </c>
      <c r="C699">
        <v>1.8029981329028171</v>
      </c>
      <c r="D699">
        <v>1.701060566931998</v>
      </c>
      <c r="E699">
        <v>-0.88354770232697544</v>
      </c>
      <c r="F699">
        <v>-0.4862955395558457</v>
      </c>
      <c r="G699">
        <v>1.3698382390496651</v>
      </c>
      <c r="H699">
        <v>-54.191142690639239</v>
      </c>
      <c r="I699">
        <v>1.262920991783484E-2</v>
      </c>
      <c r="J699">
        <v>0.49236532526288612</v>
      </c>
      <c r="K699">
        <v>0.25931063985430441</v>
      </c>
      <c r="L699">
        <v>-3.6027821523755672E-2</v>
      </c>
      <c r="M699">
        <v>8.9962377200077742E-2</v>
      </c>
      <c r="N699">
        <v>0.17951885299634021</v>
      </c>
      <c r="O699">
        <v>-0.22143213571010259</v>
      </c>
      <c r="P699">
        <v>-4.1913282713762497E-2</v>
      </c>
      <c r="Q699">
        <v>-0.1316769959304579</v>
      </c>
      <c r="R699">
        <v>4.8288079001600752E-2</v>
      </c>
      <c r="S699">
        <v>0.82390103178359453</v>
      </c>
      <c r="T699">
        <v>-0.50120836223873255</v>
      </c>
      <c r="U699">
        <v>-0.47812647487440579</v>
      </c>
      <c r="V699">
        <v>1.93900529858543</v>
      </c>
      <c r="W699">
        <v>1.8991541683983471</v>
      </c>
      <c r="X699">
        <v>0.18370206378899701</v>
      </c>
      <c r="Y699">
        <v>0.162735282472389</v>
      </c>
      <c r="Z699">
        <v>3.9700196717277043E-2</v>
      </c>
      <c r="AA699">
        <v>5.3030180760063647E-2</v>
      </c>
      <c r="AB699">
        <v>51.290347226227617</v>
      </c>
      <c r="AC699">
        <v>-0.37355986265339242</v>
      </c>
      <c r="AD699">
        <v>1.9322956975782279</v>
      </c>
      <c r="AE699">
        <v>0.55726192644238925</v>
      </c>
      <c r="AF699">
        <v>0.53629514512578136</v>
      </c>
      <c r="AG699">
        <v>0.81507417236360824</v>
      </c>
      <c r="AH699">
        <v>4.9138831140883594E-3</v>
      </c>
      <c r="AI699">
        <v>246.72068190877141</v>
      </c>
      <c r="AJ699">
        <v>184.78270736442369</v>
      </c>
      <c r="AK699">
        <v>245.45026449012491</v>
      </c>
      <c r="AL699">
        <v>309.92909145535998</v>
      </c>
      <c r="AM699">
        <v>361.73072787813379</v>
      </c>
      <c r="AN699">
        <v>479.99548255200722</v>
      </c>
      <c r="AO699">
        <v>189.26753838767189</v>
      </c>
      <c r="AP699">
        <v>415.21889651856742</v>
      </c>
      <c r="AQ699">
        <v>20.540036809686011</v>
      </c>
      <c r="AR699">
        <v>5.0618361018841362</v>
      </c>
      <c r="AS699">
        <v>11.18590265913766</v>
      </c>
      <c r="AT699">
        <v>-18.237822101845289</v>
      </c>
      <c r="AU699">
        <v>-11.58933768298713</v>
      </c>
      <c r="AV699">
        <v>-6.6484844188581569</v>
      </c>
      <c r="AW699">
        <v>0.91621521152900565</v>
      </c>
      <c r="AX699">
        <v>0.74990000000000001</v>
      </c>
      <c r="AY699">
        <v>1.5126999999999999</v>
      </c>
      <c r="AZ699">
        <v>0.76279999999999992</v>
      </c>
      <c r="BA699">
        <v>0.90710000000000002</v>
      </c>
      <c r="BB699">
        <v>0.90211175257303866</v>
      </c>
      <c r="BC699">
        <v>0.82699999999999996</v>
      </c>
      <c r="BD699">
        <v>0.92210000000000003</v>
      </c>
      <c r="BE699">
        <v>9.5100000000000073E-2</v>
      </c>
      <c r="BF699">
        <v>0.88959999999999995</v>
      </c>
      <c r="BG699">
        <v>21.807447211928061</v>
      </c>
      <c r="BH699">
        <v>19.184000000000001</v>
      </c>
      <c r="BI699">
        <v>29.7928</v>
      </c>
      <c r="BJ699">
        <v>10.6088</v>
      </c>
      <c r="BK699">
        <v>23.2529</v>
      </c>
      <c r="BL699">
        <v>7.8732513824677346</v>
      </c>
      <c r="BM699">
        <v>6.3681999999999999</v>
      </c>
      <c r="BN699">
        <v>9.2210999999999999</v>
      </c>
      <c r="BO699">
        <v>2.8529</v>
      </c>
      <c r="BP699">
        <v>7.7567000000000004</v>
      </c>
      <c r="BQ699">
        <v>5.2176790558903807</v>
      </c>
      <c r="BR699">
        <v>4.3190999999999997</v>
      </c>
      <c r="BS699">
        <v>5.2904</v>
      </c>
      <c r="BT699">
        <v>0.97130000000000027</v>
      </c>
      <c r="BU699">
        <v>5.1712999999999996</v>
      </c>
      <c r="BV699">
        <v>0.6349856551579135</v>
      </c>
      <c r="BW699">
        <v>0.19139999999999999</v>
      </c>
      <c r="BX699">
        <v>2.9146999999999998</v>
      </c>
      <c r="BY699">
        <v>2.7233000000000001</v>
      </c>
      <c r="BZ699">
        <v>0.58089999999999997</v>
      </c>
      <c r="CA699">
        <v>-5.8526389404731427</v>
      </c>
      <c r="CB699">
        <v>-7.3642000000000003</v>
      </c>
      <c r="CC699">
        <v>-4.6668000000000003</v>
      </c>
      <c r="CD699">
        <v>2.6974</v>
      </c>
      <c r="CE699">
        <v>-5.7522000000000002</v>
      </c>
      <c r="CF699">
        <v>64.776586033439756</v>
      </c>
      <c r="CG699">
        <v>62.1</v>
      </c>
      <c r="CH699">
        <v>89.3</v>
      </c>
      <c r="CI699">
        <v>27.2</v>
      </c>
      <c r="CJ699">
        <v>62.1</v>
      </c>
      <c r="CK699">
        <v>19.022976010566278</v>
      </c>
      <c r="CL699">
        <v>18.5</v>
      </c>
      <c r="CM699">
        <v>28</v>
      </c>
      <c r="CN699">
        <v>9.5</v>
      </c>
      <c r="CO699">
        <v>19.8</v>
      </c>
      <c r="CP699">
        <v>76.805956902623151</v>
      </c>
      <c r="CQ699">
        <v>48.8</v>
      </c>
      <c r="CR699">
        <v>85.7</v>
      </c>
      <c r="CS699">
        <v>36.900000000000013</v>
      </c>
      <c r="CT699">
        <v>67.8</v>
      </c>
      <c r="CU699">
        <v>14.438927310209481</v>
      </c>
      <c r="CV699">
        <v>10.5</v>
      </c>
      <c r="CW699">
        <v>18.100000000000001</v>
      </c>
      <c r="CX699">
        <v>7.6000000000000014</v>
      </c>
      <c r="CY699">
        <v>11.9</v>
      </c>
      <c r="CZ699">
        <v>93.009885994186419</v>
      </c>
      <c r="DA699">
        <v>88.4</v>
      </c>
      <c r="DB699">
        <v>129.69999999999999</v>
      </c>
      <c r="DC699">
        <v>41.299999999999983</v>
      </c>
      <c r="DD699">
        <v>105.9</v>
      </c>
      <c r="DE699">
        <v>4.5007014563239132</v>
      </c>
      <c r="DF699">
        <v>4</v>
      </c>
      <c r="DG699">
        <v>13.5</v>
      </c>
      <c r="DH699">
        <v>9.5</v>
      </c>
      <c r="DI699">
        <v>6.2</v>
      </c>
      <c r="DJ699">
        <v>0.15607599683178061</v>
      </c>
      <c r="DK699">
        <v>0.148849472674976</v>
      </c>
      <c r="DL699">
        <v>0.22962201079969141</v>
      </c>
      <c r="DM699">
        <v>8.077253812471541E-2</v>
      </c>
      <c r="DN699">
        <v>0.148849472674976</v>
      </c>
      <c r="DO699">
        <v>4.5676063751289542</v>
      </c>
      <c r="DP699">
        <v>3.8067060000000001</v>
      </c>
      <c r="DQ699">
        <v>4.8477079999999999</v>
      </c>
      <c r="DR699">
        <v>1.041002</v>
      </c>
      <c r="DS699">
        <v>4.2932839999999999</v>
      </c>
      <c r="DT699">
        <v>7.1272683548848086</v>
      </c>
      <c r="DU699">
        <v>6.4439399999999996</v>
      </c>
      <c r="DV699">
        <v>7.2096970000000002</v>
      </c>
      <c r="DW699">
        <v>0.76575700000000069</v>
      </c>
      <c r="DX699">
        <v>7.0633980000000003</v>
      </c>
      <c r="DY699">
        <v>5.0863725655258776</v>
      </c>
      <c r="DZ699">
        <v>4.0443889999999998</v>
      </c>
      <c r="EA699">
        <v>5.1564990000000002</v>
      </c>
      <c r="EB699">
        <v>1.1121099999999999</v>
      </c>
      <c r="EC699">
        <v>4.6380660000000002</v>
      </c>
      <c r="ED699">
        <v>8.3807547176111505</v>
      </c>
      <c r="EE699">
        <v>7.0870090000000001</v>
      </c>
      <c r="EF699">
        <v>8.7064350000000008</v>
      </c>
      <c r="EG699">
        <v>1.6194260000000009</v>
      </c>
      <c r="EH699">
        <v>8.6320669999999993</v>
      </c>
      <c r="EI699">
        <v>10.0028038996352</v>
      </c>
      <c r="EJ699">
        <v>9.0815760000000001</v>
      </c>
      <c r="EK699">
        <v>10.012135000000001</v>
      </c>
      <c r="EL699">
        <v>0.93055900000000058</v>
      </c>
      <c r="EM699">
        <v>9.8809539999999991</v>
      </c>
      <c r="EN699">
        <v>30.567146227283072</v>
      </c>
      <c r="EO699">
        <v>25.96773</v>
      </c>
      <c r="EP699">
        <v>48.166040000000002</v>
      </c>
      <c r="EQ699">
        <v>22.198309999999999</v>
      </c>
      <c r="ER699">
        <v>30.575559999999999</v>
      </c>
      <c r="ES699">
        <v>7.8622136120839592</v>
      </c>
      <c r="ET699">
        <v>6.2615800000000004</v>
      </c>
      <c r="EU699">
        <v>14.31119</v>
      </c>
      <c r="EV699">
        <v>8.0496099999999995</v>
      </c>
      <c r="EW699">
        <v>6.2615800000000004</v>
      </c>
      <c r="EX699">
        <v>22.704932615199109</v>
      </c>
      <c r="EY699">
        <v>14.82788</v>
      </c>
      <c r="EZ699">
        <v>37.688490000000002</v>
      </c>
      <c r="FA699">
        <v>22.860610000000001</v>
      </c>
      <c r="FB699">
        <v>24.313980000000001</v>
      </c>
      <c r="FC699">
        <v>0.4531671845977423</v>
      </c>
      <c r="FD699">
        <v>0.38497944842462628</v>
      </c>
      <c r="FE699">
        <v>0.71407610568958035</v>
      </c>
      <c r="FF699">
        <v>0.32909665726495407</v>
      </c>
      <c r="FG699">
        <v>0.45329192132212037</v>
      </c>
      <c r="FH699">
        <v>2.922893607368878</v>
      </c>
      <c r="FI699">
        <v>1.1609516748781901</v>
      </c>
      <c r="FJ699">
        <v>4.1578832659935703</v>
      </c>
      <c r="FK699">
        <v>2.9969315911153811</v>
      </c>
      <c r="FL699">
        <v>3.88304229922799</v>
      </c>
      <c r="FM699">
        <v>38.760701289143562</v>
      </c>
      <c r="FN699">
        <v>37.42</v>
      </c>
      <c r="FO699">
        <v>43.85</v>
      </c>
      <c r="FP699">
        <v>6.43</v>
      </c>
      <c r="FQ699">
        <v>38.76</v>
      </c>
      <c r="FR699">
        <v>462.67603323993728</v>
      </c>
      <c r="FS699">
        <v>449.56063</v>
      </c>
      <c r="FT699">
        <v>466.17194000000001</v>
      </c>
      <c r="FU699">
        <v>16.61131</v>
      </c>
      <c r="FV699">
        <v>458.70087999999998</v>
      </c>
      <c r="FW699">
        <v>0.7273162194548024</v>
      </c>
      <c r="FX699">
        <v>0.72128000000000003</v>
      </c>
      <c r="FY699">
        <v>0.74426999999999999</v>
      </c>
      <c r="FZ699">
        <v>2.2989999999999951E-2</v>
      </c>
      <c r="GA699">
        <v>0.73266200000000004</v>
      </c>
      <c r="GB699">
        <v>15</v>
      </c>
      <c r="GC699">
        <v>104</v>
      </c>
    </row>
    <row r="700" spans="1:185" x14ac:dyDescent="0.3">
      <c r="A700" s="36" t="s">
        <v>2857</v>
      </c>
      <c r="B700">
        <v>-5.0812498378818717E-2</v>
      </c>
      <c r="C700">
        <v>1.8307499845463659</v>
      </c>
      <c r="D700">
        <v>1.758568754355377</v>
      </c>
      <c r="E700">
        <v>-0.8021146800443143</v>
      </c>
      <c r="F700">
        <v>-0.63024653691742383</v>
      </c>
      <c r="G700">
        <v>1.43235178694693</v>
      </c>
      <c r="H700">
        <v>-54.183424790990678</v>
      </c>
      <c r="I700">
        <v>9.5818381245073789E-2</v>
      </c>
      <c r="J700">
        <v>0.49122828268148139</v>
      </c>
      <c r="K700">
        <v>0.2210681520257573</v>
      </c>
      <c r="L700">
        <v>-3.2888608735166101E-2</v>
      </c>
      <c r="M700">
        <v>9.1862685510786843E-2</v>
      </c>
      <c r="N700">
        <v>0.1990605839815901</v>
      </c>
      <c r="O700">
        <v>-0.22838896021057711</v>
      </c>
      <c r="P700">
        <v>-2.9328376228987069E-2</v>
      </c>
      <c r="Q700">
        <v>-0.12885808605213611</v>
      </c>
      <c r="R700">
        <v>4.1735310575329587E-2</v>
      </c>
      <c r="S700">
        <v>0.78970190038817945</v>
      </c>
      <c r="T700">
        <v>-0.54272826152938891</v>
      </c>
      <c r="U700">
        <v>-0.52386727030190483</v>
      </c>
      <c r="V700">
        <v>1.957455164717502</v>
      </c>
      <c r="W700">
        <v>1.9537964302889059</v>
      </c>
      <c r="X700">
        <v>0.2085743387312699</v>
      </c>
      <c r="Y700">
        <v>0.19170679695315679</v>
      </c>
      <c r="Z700">
        <v>3.2295266120548213E-2</v>
      </c>
      <c r="AA700">
        <v>3.6416913602633348E-2</v>
      </c>
      <c r="AB700">
        <v>49.159835548267253</v>
      </c>
      <c r="AC700">
        <v>-0.3764619431276523</v>
      </c>
      <c r="AD700">
        <v>1.916709199806564</v>
      </c>
      <c r="AE700">
        <v>0.58503628185892231</v>
      </c>
      <c r="AF700">
        <v>0.56816874008080909</v>
      </c>
      <c r="AG700">
        <v>0.8360830684855558</v>
      </c>
      <c r="AH700">
        <v>5.3445297269013306E-3</v>
      </c>
      <c r="AI700">
        <v>307.6626746059793</v>
      </c>
      <c r="AJ700">
        <v>261.15696377567929</v>
      </c>
      <c r="AK700">
        <v>315.14722369318969</v>
      </c>
      <c r="AL700">
        <v>346.68380359935082</v>
      </c>
      <c r="AM700">
        <v>306.91595117209641</v>
      </c>
      <c r="AN700">
        <v>446.04232744249742</v>
      </c>
      <c r="AO700">
        <v>215.64803876560759</v>
      </c>
      <c r="AP700">
        <v>389.91918281447028</v>
      </c>
      <c r="AQ700">
        <v>20.14478868619301</v>
      </c>
      <c r="AR700">
        <v>5.0176811408529796</v>
      </c>
      <c r="AS700">
        <v>11.151716414004779</v>
      </c>
      <c r="AT700">
        <v>-16.48829562993922</v>
      </c>
      <c r="AU700">
        <v>-7.6232237069002071</v>
      </c>
      <c r="AV700">
        <v>-8.8650719230390091</v>
      </c>
      <c r="AW700">
        <v>1.911421373704618</v>
      </c>
      <c r="AX700">
        <v>0.48830000000000001</v>
      </c>
      <c r="AY700">
        <v>2.6768999999999998</v>
      </c>
      <c r="AZ700">
        <v>2.1886000000000001</v>
      </c>
      <c r="BA700">
        <v>1.9258999999999999</v>
      </c>
      <c r="BB700">
        <v>0.9421850053543791</v>
      </c>
      <c r="BC700">
        <v>0.9052</v>
      </c>
      <c r="BD700">
        <v>0.94689999999999996</v>
      </c>
      <c r="BE700">
        <v>4.1699999999999959E-2</v>
      </c>
      <c r="BF700">
        <v>0.93240000000000001</v>
      </c>
      <c r="BG700">
        <v>16.560383586297341</v>
      </c>
      <c r="BH700">
        <v>15.838200000000001</v>
      </c>
      <c r="BI700">
        <v>21.584199999999999</v>
      </c>
      <c r="BJ700">
        <v>5.7459999999999987</v>
      </c>
      <c r="BK700">
        <v>18.0078</v>
      </c>
      <c r="BL700">
        <v>9.0734882791060194</v>
      </c>
      <c r="BM700">
        <v>2.1012</v>
      </c>
      <c r="BN700">
        <v>22.455200000000001</v>
      </c>
      <c r="BO700">
        <v>20.353999999999999</v>
      </c>
      <c r="BP700">
        <v>22.455200000000001</v>
      </c>
      <c r="BQ700">
        <v>6.4447295124612856</v>
      </c>
      <c r="BR700">
        <v>1.1043000000000001</v>
      </c>
      <c r="BS700">
        <v>13.9945</v>
      </c>
      <c r="BT700">
        <v>12.8902</v>
      </c>
      <c r="BU700">
        <v>13.9945</v>
      </c>
      <c r="BV700">
        <v>-0.3087939332176281</v>
      </c>
      <c r="BW700">
        <v>-2.2216</v>
      </c>
      <c r="BX700">
        <v>5.5967000000000002</v>
      </c>
      <c r="BY700">
        <v>7.8183000000000007</v>
      </c>
      <c r="BZ700">
        <v>3.2610999999999999</v>
      </c>
      <c r="CA700">
        <v>-6.1359260797144062</v>
      </c>
      <c r="CB700">
        <v>-17.255600000000001</v>
      </c>
      <c r="CC700">
        <v>-1.6892</v>
      </c>
      <c r="CD700">
        <v>15.5664</v>
      </c>
      <c r="CE700">
        <v>-17.255600000000001</v>
      </c>
      <c r="CF700">
        <v>56.123144628027198</v>
      </c>
      <c r="CG700">
        <v>46.3</v>
      </c>
      <c r="CH700">
        <v>134.4</v>
      </c>
      <c r="CI700">
        <v>88.100000000000009</v>
      </c>
      <c r="CJ700">
        <v>46.3</v>
      </c>
      <c r="CK700">
        <v>18.887814390652409</v>
      </c>
      <c r="CL700">
        <v>14.1</v>
      </c>
      <c r="CM700">
        <v>42.7</v>
      </c>
      <c r="CN700">
        <v>28.6</v>
      </c>
      <c r="CO700">
        <v>14.4</v>
      </c>
      <c r="CP700">
        <v>50.238215260830977</v>
      </c>
      <c r="CQ700">
        <v>33.4</v>
      </c>
      <c r="CR700">
        <v>73.5</v>
      </c>
      <c r="CS700">
        <v>40.1</v>
      </c>
      <c r="CT700">
        <v>65.7</v>
      </c>
      <c r="CU700">
        <v>10.1417092702383</v>
      </c>
      <c r="CV700">
        <v>9.6999999999999993</v>
      </c>
      <c r="CW700">
        <v>13.9</v>
      </c>
      <c r="CX700">
        <v>4.2000000000000011</v>
      </c>
      <c r="CY700">
        <v>10.1</v>
      </c>
      <c r="CZ700">
        <v>159.83963902319749</v>
      </c>
      <c r="DA700">
        <v>52.3</v>
      </c>
      <c r="DB700">
        <v>204.2</v>
      </c>
      <c r="DC700">
        <v>151.9</v>
      </c>
      <c r="DD700">
        <v>52.3</v>
      </c>
      <c r="DE700">
        <v>7.9107809256540724</v>
      </c>
      <c r="DF700">
        <v>2.9</v>
      </c>
      <c r="DG700">
        <v>25.2</v>
      </c>
      <c r="DH700">
        <v>22.3</v>
      </c>
      <c r="DI700">
        <v>4</v>
      </c>
      <c r="DJ700">
        <v>0.14501482595579401</v>
      </c>
      <c r="DK700">
        <v>0.11592388582874311</v>
      </c>
      <c r="DL700">
        <v>0.43312922977763457</v>
      </c>
      <c r="DM700">
        <v>0.31720534394889149</v>
      </c>
      <c r="DN700">
        <v>0.11592388582874311</v>
      </c>
      <c r="DO700">
        <v>3.5545352201212039</v>
      </c>
      <c r="DP700">
        <v>3.23325</v>
      </c>
      <c r="DQ700">
        <v>4.0400270000000003</v>
      </c>
      <c r="DR700">
        <v>0.8067770000000003</v>
      </c>
      <c r="DS700">
        <v>3.270861</v>
      </c>
      <c r="DT700">
        <v>6.3492122736026522</v>
      </c>
      <c r="DU700">
        <v>5.7516939999999996</v>
      </c>
      <c r="DV700">
        <v>7.351426</v>
      </c>
      <c r="DW700">
        <v>1.5997319999999999</v>
      </c>
      <c r="DX700">
        <v>5.7523010000000001</v>
      </c>
      <c r="DY700">
        <v>4.1458846739452229</v>
      </c>
      <c r="DZ700">
        <v>3.7471559999999999</v>
      </c>
      <c r="EA700">
        <v>4.4415779999999998</v>
      </c>
      <c r="EB700">
        <v>0.69442199999999987</v>
      </c>
      <c r="EC700">
        <v>4.420712</v>
      </c>
      <c r="ED700">
        <v>9.3390969915111661</v>
      </c>
      <c r="EE700">
        <v>6.5216539999999998</v>
      </c>
      <c r="EF700">
        <v>10.618178</v>
      </c>
      <c r="EG700">
        <v>4.0965239999999996</v>
      </c>
      <c r="EH700">
        <v>8.2128800000000002</v>
      </c>
      <c r="EI700">
        <v>8.9658453812342227</v>
      </c>
      <c r="EJ700">
        <v>7.0862470000000002</v>
      </c>
      <c r="EK700">
        <v>12.213066</v>
      </c>
      <c r="EL700">
        <v>5.1268189999999993</v>
      </c>
      <c r="EM700">
        <v>11.037539000000001</v>
      </c>
      <c r="EN700">
        <v>28.036083276985551</v>
      </c>
      <c r="EO700">
        <v>19.97852</v>
      </c>
      <c r="EP700">
        <v>37.766559999999998</v>
      </c>
      <c r="EQ700">
        <v>17.788039999999999</v>
      </c>
      <c r="ER700">
        <v>20.378520000000002</v>
      </c>
      <c r="ES700">
        <v>6.8056050262183359</v>
      </c>
      <c r="ET700">
        <v>5.7125399999999997</v>
      </c>
      <c r="EU700">
        <v>20.619990000000001</v>
      </c>
      <c r="EV700">
        <v>14.907450000000001</v>
      </c>
      <c r="EW700">
        <v>6.9921600000000002</v>
      </c>
      <c r="EX700">
        <v>21.23047825076722</v>
      </c>
      <c r="EY700">
        <v>12.91868</v>
      </c>
      <c r="EZ700">
        <v>30.24268</v>
      </c>
      <c r="FA700">
        <v>17.324000000000002</v>
      </c>
      <c r="FB700">
        <v>13.38636</v>
      </c>
      <c r="FC700">
        <v>0.4667156188955266</v>
      </c>
      <c r="FD700">
        <v>0.33258166749956969</v>
      </c>
      <c r="FE700">
        <v>0.62869849721213322</v>
      </c>
      <c r="FF700">
        <v>0.29611682971256348</v>
      </c>
      <c r="FG700">
        <v>0.33924045238452749</v>
      </c>
      <c r="FH700">
        <v>3.1981281128461072</v>
      </c>
      <c r="FI700">
        <v>0.83155083974337518</v>
      </c>
      <c r="FJ700">
        <v>5.1698656364320144</v>
      </c>
      <c r="FK700">
        <v>4.3383147966886391</v>
      </c>
      <c r="FL700">
        <v>1.9144813619825629</v>
      </c>
      <c r="FM700">
        <v>37.727092464142288</v>
      </c>
      <c r="FN700">
        <v>35.729999999999997</v>
      </c>
      <c r="FO700">
        <v>44.11</v>
      </c>
      <c r="FP700">
        <v>8.3800000000000026</v>
      </c>
      <c r="FQ700">
        <v>38.82</v>
      </c>
      <c r="FR700">
        <v>442.38764947053261</v>
      </c>
      <c r="FS700">
        <v>424.03215</v>
      </c>
      <c r="FT700">
        <v>463.99714999999998</v>
      </c>
      <c r="FU700">
        <v>39.964999999999968</v>
      </c>
      <c r="FV700">
        <v>428.27562999999998</v>
      </c>
      <c r="FW700">
        <v>0.71321882657155389</v>
      </c>
      <c r="FX700">
        <v>0.67984199999999995</v>
      </c>
      <c r="FY700">
        <v>0.74340700000000004</v>
      </c>
      <c r="FZ700">
        <v>6.3565000000000094E-2</v>
      </c>
      <c r="GA700">
        <v>0.73673</v>
      </c>
      <c r="GB700">
        <v>22</v>
      </c>
      <c r="GC700">
        <v>879</v>
      </c>
    </row>
    <row r="701" spans="1:185" x14ac:dyDescent="0.3">
      <c r="A701" s="36" t="s">
        <v>2860</v>
      </c>
      <c r="B701">
        <v>-6.0120567700578109E-2</v>
      </c>
      <c r="C701">
        <v>1.880910444785564</v>
      </c>
      <c r="D701">
        <v>1.81127579279172</v>
      </c>
      <c r="E701">
        <v>-0.88978736069131648</v>
      </c>
      <c r="F701">
        <v>-0.57812365724025716</v>
      </c>
      <c r="G701">
        <v>1.4678977468724641</v>
      </c>
      <c r="H701">
        <v>-54.187257190685749</v>
      </c>
      <c r="I701">
        <v>6.0965433391624288E-2</v>
      </c>
      <c r="J701">
        <v>2.3665637526008761E-3</v>
      </c>
      <c r="K701">
        <v>0.1904418531696013</v>
      </c>
      <c r="L701">
        <v>-2.9187135318468879E-2</v>
      </c>
      <c r="M701">
        <v>9.8629324309771518E-2</v>
      </c>
      <c r="N701">
        <v>0.17688531868903659</v>
      </c>
      <c r="O701">
        <v>-0.21362960454754881</v>
      </c>
      <c r="P701">
        <v>-3.67442858585122E-2</v>
      </c>
      <c r="Q701">
        <v>-0.12518759361526929</v>
      </c>
      <c r="R701">
        <v>4.430548292979649E-2</v>
      </c>
      <c r="S701">
        <v>0.7815687379706141</v>
      </c>
      <c r="T701">
        <v>-0.53180534862251083</v>
      </c>
      <c r="U701">
        <v>-0.52085042951445604</v>
      </c>
      <c r="V701">
        <v>1.9611638219747829</v>
      </c>
      <c r="W701">
        <v>1.957408991522136</v>
      </c>
      <c r="X701">
        <v>0.19748506673898381</v>
      </c>
      <c r="Y701">
        <v>0.192454818301557</v>
      </c>
      <c r="Z701">
        <v>3.0294146821032191E-2</v>
      </c>
      <c r="AA701">
        <v>3.5705827333451477E-2</v>
      </c>
      <c r="AB701">
        <v>52.153198986412583</v>
      </c>
      <c r="AC701">
        <v>-0.38463577646487912</v>
      </c>
      <c r="AD701">
        <v>1.93845946580727</v>
      </c>
      <c r="AE701">
        <v>0.58212084320386293</v>
      </c>
      <c r="AF701">
        <v>0.57709059476643609</v>
      </c>
      <c r="AG701">
        <v>0.85292149163273223</v>
      </c>
      <c r="AH701">
        <v>4.6693435418726651E-3</v>
      </c>
      <c r="AI701">
        <v>325.51041197438212</v>
      </c>
      <c r="AJ701">
        <v>305.83544032372811</v>
      </c>
      <c r="AK701">
        <v>327.87901083193202</v>
      </c>
      <c r="AL701">
        <v>342.81674573153248</v>
      </c>
      <c r="AM701">
        <v>293.5030414019447</v>
      </c>
      <c r="AN701">
        <v>376.76291196980759</v>
      </c>
      <c r="AO701">
        <v>189.57621137345731</v>
      </c>
      <c r="AP701">
        <v>282.0371188662819</v>
      </c>
      <c r="AQ701">
        <v>20.361457887771302</v>
      </c>
      <c r="AR701">
        <v>5.1044715947618222</v>
      </c>
      <c r="AS701">
        <v>11.874356829754939</v>
      </c>
      <c r="AT701">
        <v>-16.887277346968219</v>
      </c>
      <c r="AU701">
        <v>-8.6717862361330695</v>
      </c>
      <c r="AV701">
        <v>-8.2154911108351474</v>
      </c>
      <c r="AW701">
        <v>2.8309811898427801</v>
      </c>
      <c r="AX701">
        <v>1.1101000000000001</v>
      </c>
      <c r="AY701">
        <v>3.0125999999999999</v>
      </c>
      <c r="AZ701">
        <v>1.9025000000000001</v>
      </c>
      <c r="BA701">
        <v>1.1101000000000001</v>
      </c>
      <c r="BB701">
        <v>0.95044428565331329</v>
      </c>
      <c r="BC701">
        <v>0.89739999999999998</v>
      </c>
      <c r="BD701">
        <v>0.95689999999999997</v>
      </c>
      <c r="BE701">
        <v>5.9499999999999997E-2</v>
      </c>
      <c r="BF701">
        <v>0.91210000000000002</v>
      </c>
      <c r="BG701">
        <v>15.246604456776669</v>
      </c>
      <c r="BH701">
        <v>14.229200000000001</v>
      </c>
      <c r="BI701">
        <v>22.529900000000001</v>
      </c>
      <c r="BJ701">
        <v>8.3007000000000009</v>
      </c>
      <c r="BK701">
        <v>20.526599999999998</v>
      </c>
      <c r="BL701">
        <v>6.8547352631320022</v>
      </c>
      <c r="BM701">
        <v>6.5837000000000003</v>
      </c>
      <c r="BN701">
        <v>10.8123</v>
      </c>
      <c r="BO701">
        <v>4.2286000000000001</v>
      </c>
      <c r="BP701">
        <v>10.442500000000001</v>
      </c>
      <c r="BQ701">
        <v>5.3979928641716803</v>
      </c>
      <c r="BR701">
        <v>5.2790999999999997</v>
      </c>
      <c r="BS701">
        <v>6.899</v>
      </c>
      <c r="BT701">
        <v>1.6198999999999999</v>
      </c>
      <c r="BU701">
        <v>6.7388000000000003</v>
      </c>
      <c r="BV701">
        <v>-1.4743647385462431</v>
      </c>
      <c r="BW701">
        <v>-2.5830000000000002</v>
      </c>
      <c r="BX701">
        <v>1.3208</v>
      </c>
      <c r="BY701">
        <v>3.9037999999999999</v>
      </c>
      <c r="BZ701">
        <v>1.1543000000000001</v>
      </c>
      <c r="CA701">
        <v>-3.923665746331459</v>
      </c>
      <c r="CB701">
        <v>-8.2197999999999993</v>
      </c>
      <c r="CC701">
        <v>-3.4824000000000002</v>
      </c>
      <c r="CD701">
        <v>4.7373999999999992</v>
      </c>
      <c r="CE701">
        <v>-7.8930999999999996</v>
      </c>
      <c r="CF701">
        <v>94.725793103525675</v>
      </c>
      <c r="CG701">
        <v>52.7</v>
      </c>
      <c r="CH701">
        <v>100</v>
      </c>
      <c r="CI701">
        <v>47.3</v>
      </c>
      <c r="CJ701">
        <v>52.7</v>
      </c>
      <c r="CK701">
        <v>42.419667455186563</v>
      </c>
      <c r="CL701">
        <v>16.2</v>
      </c>
      <c r="CM701">
        <v>43.3</v>
      </c>
      <c r="CN701">
        <v>27.1</v>
      </c>
      <c r="CO701">
        <v>16.2</v>
      </c>
      <c r="CP701">
        <v>27.823249532275071</v>
      </c>
      <c r="CQ701">
        <v>22.6</v>
      </c>
      <c r="CR701">
        <v>56.9</v>
      </c>
      <c r="CS701">
        <v>34.299999999999997</v>
      </c>
      <c r="CT701">
        <v>56.9</v>
      </c>
      <c r="CU701">
        <v>10.354014960723161</v>
      </c>
      <c r="CV701">
        <v>9.6</v>
      </c>
      <c r="CW701">
        <v>11.5</v>
      </c>
      <c r="CX701">
        <v>1.9</v>
      </c>
      <c r="CY701">
        <v>10.199999999999999</v>
      </c>
      <c r="CZ701">
        <v>136.30189069754061</v>
      </c>
      <c r="DA701">
        <v>66.8</v>
      </c>
      <c r="DB701">
        <v>180.4</v>
      </c>
      <c r="DC701">
        <v>113.6</v>
      </c>
      <c r="DD701">
        <v>75.3</v>
      </c>
      <c r="DE701">
        <v>27.622830967142601</v>
      </c>
      <c r="DF701">
        <v>5.5</v>
      </c>
      <c r="DG701">
        <v>30.5</v>
      </c>
      <c r="DH701">
        <v>25</v>
      </c>
      <c r="DI701">
        <v>6</v>
      </c>
      <c r="DJ701">
        <v>0.33680287834275779</v>
      </c>
      <c r="DK701">
        <v>0.1628050664195243</v>
      </c>
      <c r="DL701">
        <v>0.36088054853843382</v>
      </c>
      <c r="DM701">
        <v>0.19807548211890949</v>
      </c>
      <c r="DN701">
        <v>0.1628050664195243</v>
      </c>
      <c r="DO701">
        <v>3.1773196868477069</v>
      </c>
      <c r="DP701">
        <v>2.9587249999999998</v>
      </c>
      <c r="DQ701">
        <v>3.4184049999999999</v>
      </c>
      <c r="DR701">
        <v>0.45968000000000009</v>
      </c>
      <c r="DS701">
        <v>3.2072820000000002</v>
      </c>
      <c r="DT701">
        <v>6.3613342667747172</v>
      </c>
      <c r="DU701">
        <v>5.994777</v>
      </c>
      <c r="DV701">
        <v>7.1824649999999997</v>
      </c>
      <c r="DW701">
        <v>1.1876880000000001</v>
      </c>
      <c r="DX701">
        <v>6.1684489999999998</v>
      </c>
      <c r="DY701">
        <v>3.1817732680108981</v>
      </c>
      <c r="DZ701">
        <v>2.9587249999999998</v>
      </c>
      <c r="EA701">
        <v>3.4184049999999999</v>
      </c>
      <c r="EB701">
        <v>0.45968000000000009</v>
      </c>
      <c r="EC701">
        <v>3.3859870000000001</v>
      </c>
      <c r="ED701">
        <v>6.8084102939833224</v>
      </c>
      <c r="EE701">
        <v>6.2902690000000003</v>
      </c>
      <c r="EF701">
        <v>8.4364430000000006</v>
      </c>
      <c r="EG701">
        <v>2.1461739999999998</v>
      </c>
      <c r="EH701">
        <v>7.2049200000000004</v>
      </c>
      <c r="EI701">
        <v>7.5785932268873948</v>
      </c>
      <c r="EJ701">
        <v>6.5828259999999998</v>
      </c>
      <c r="EK701">
        <v>10.594846</v>
      </c>
      <c r="EL701">
        <v>4.0120200000000006</v>
      </c>
      <c r="EM701">
        <v>10.594846</v>
      </c>
      <c r="EN701">
        <v>36.751193227710992</v>
      </c>
      <c r="EO701">
        <v>22.95682</v>
      </c>
      <c r="EP701">
        <v>37.661259999999999</v>
      </c>
      <c r="EQ701">
        <v>14.70444</v>
      </c>
      <c r="ER701">
        <v>22.95682</v>
      </c>
      <c r="ES701">
        <v>14.35926549003357</v>
      </c>
      <c r="ET701">
        <v>7.2378900000000002</v>
      </c>
      <c r="EU701">
        <v>16.045380000000002</v>
      </c>
      <c r="EV701">
        <v>8.8074900000000014</v>
      </c>
      <c r="EW701">
        <v>7.2378900000000002</v>
      </c>
      <c r="EX701">
        <v>22.39192773767742</v>
      </c>
      <c r="EY701">
        <v>15.624790000000001</v>
      </c>
      <c r="EZ701">
        <v>26.18139</v>
      </c>
      <c r="FA701">
        <v>10.5566</v>
      </c>
      <c r="FB701">
        <v>15.71893</v>
      </c>
      <c r="FC701">
        <v>0.67746570112125681</v>
      </c>
      <c r="FD701">
        <v>0.42318240010470431</v>
      </c>
      <c r="FE701">
        <v>0.69424172850452692</v>
      </c>
      <c r="FF701">
        <v>0.27105932839982272</v>
      </c>
      <c r="FG701">
        <v>0.42318240010470431</v>
      </c>
      <c r="FH701">
        <v>1.5946681961684139</v>
      </c>
      <c r="FI701">
        <v>1.315681523279598</v>
      </c>
      <c r="FJ701">
        <v>2.3039814282154389</v>
      </c>
      <c r="FK701">
        <v>0.98829990493584119</v>
      </c>
      <c r="FL701">
        <v>2.17175585702463</v>
      </c>
      <c r="FM701">
        <v>38.328500503012663</v>
      </c>
      <c r="FN701">
        <v>37</v>
      </c>
      <c r="FO701">
        <v>44.9</v>
      </c>
      <c r="FP701">
        <v>7.8999999999999986</v>
      </c>
      <c r="FQ701">
        <v>37.43</v>
      </c>
      <c r="FR701">
        <v>367.68986124287522</v>
      </c>
      <c r="FS701">
        <v>356.19168999999999</v>
      </c>
      <c r="FT701">
        <v>375.03386999999998</v>
      </c>
      <c r="FU701">
        <v>18.842179999999981</v>
      </c>
      <c r="FV701">
        <v>364.98034999999999</v>
      </c>
      <c r="FW701">
        <v>0.75798701326198004</v>
      </c>
      <c r="FX701">
        <v>0.74148700000000001</v>
      </c>
      <c r="FY701">
        <v>0.77504099999999998</v>
      </c>
      <c r="FZ701">
        <v>3.3553999999999973E-2</v>
      </c>
      <c r="GA701">
        <v>0.76121700000000003</v>
      </c>
      <c r="GB701">
        <v>10</v>
      </c>
      <c r="GC701">
        <v>14</v>
      </c>
    </row>
    <row r="702" spans="1:185" x14ac:dyDescent="0.3">
      <c r="A702" s="36" t="s">
        <v>2863</v>
      </c>
      <c r="B702">
        <v>-4.5986018785766677E-2</v>
      </c>
      <c r="C702">
        <v>1.8227088244397109</v>
      </c>
      <c r="D702">
        <v>1.775216628745395</v>
      </c>
      <c r="E702">
        <v>-0.8311812488533088</v>
      </c>
      <c r="F702">
        <v>-0.61271320580963284</v>
      </c>
      <c r="G702">
        <v>1.443894454662942</v>
      </c>
      <c r="H702">
        <v>-54.175057533010623</v>
      </c>
      <c r="I702">
        <v>0.1673498767689699</v>
      </c>
      <c r="J702">
        <v>2.0468515058438882E-3</v>
      </c>
      <c r="K702">
        <v>0.20949705447252351</v>
      </c>
      <c r="L702">
        <v>-1.456234624498526E-2</v>
      </c>
      <c r="M702">
        <v>0.1038883145977692</v>
      </c>
      <c r="N702">
        <v>0.15543616674053301</v>
      </c>
      <c r="O702">
        <v>-0.19051213629720259</v>
      </c>
      <c r="P702">
        <v>-3.5075969556669612E-2</v>
      </c>
      <c r="Q702">
        <v>-0.11279887103749089</v>
      </c>
      <c r="R702">
        <v>4.092384919907846E-2</v>
      </c>
      <c r="S702">
        <v>0.82650585298099788</v>
      </c>
      <c r="T702">
        <v>-0.53961177917596181</v>
      </c>
      <c r="U702">
        <v>-0.49510182389123042</v>
      </c>
      <c r="V702">
        <v>1.9397432867549109</v>
      </c>
      <c r="W702">
        <v>1.900892794003372</v>
      </c>
      <c r="X702">
        <v>0.19931298068084549</v>
      </c>
      <c r="Y702">
        <v>0.15967746969700169</v>
      </c>
      <c r="Z702">
        <v>4.2679402648813258E-2</v>
      </c>
      <c r="AA702">
        <v>5.8077242033950177E-2</v>
      </c>
      <c r="AB702">
        <v>49.492113276768613</v>
      </c>
      <c r="AC702">
        <v>-0.37797190425178451</v>
      </c>
      <c r="AD702">
        <v>1.9093953075058041</v>
      </c>
      <c r="AE702">
        <v>0.57728488493263008</v>
      </c>
      <c r="AF702">
        <v>0.53764937394878609</v>
      </c>
      <c r="AG702">
        <v>0.86562781182430759</v>
      </c>
      <c r="AH702">
        <v>5.4047307324328834E-3</v>
      </c>
      <c r="AI702">
        <v>274.47746023454022</v>
      </c>
      <c r="AJ702">
        <v>236.4170303280228</v>
      </c>
      <c r="AK702">
        <v>254.11885726826509</v>
      </c>
      <c r="AL702">
        <v>332.89649381998498</v>
      </c>
      <c r="AM702">
        <v>302.42634572228758</v>
      </c>
      <c r="AN702">
        <v>388.70992707455753</v>
      </c>
      <c r="AO702">
        <v>138.97088961268869</v>
      </c>
      <c r="AP702">
        <v>324.43385506406139</v>
      </c>
      <c r="AQ702">
        <v>20.616657119543301</v>
      </c>
      <c r="AR702">
        <v>4.979576870444772</v>
      </c>
      <c r="AS702">
        <v>12.601066203583359</v>
      </c>
      <c r="AT702">
        <v>-17.682677580861458</v>
      </c>
      <c r="AU702">
        <v>-8.4675286490400499</v>
      </c>
      <c r="AV702">
        <v>-9.2151489318214068</v>
      </c>
      <c r="AW702">
        <v>1.5404506187257569</v>
      </c>
      <c r="AX702">
        <v>1.4914000000000001</v>
      </c>
      <c r="AY702">
        <v>3.3191000000000002</v>
      </c>
      <c r="AZ702">
        <v>1.8277000000000001</v>
      </c>
      <c r="BA702">
        <v>3.3191000000000002</v>
      </c>
      <c r="BB702">
        <v>0.9202603141167125</v>
      </c>
      <c r="BC702">
        <v>0.89739999999999998</v>
      </c>
      <c r="BD702">
        <v>0.92559999999999998</v>
      </c>
      <c r="BE702">
        <v>2.8199999999999999E-2</v>
      </c>
      <c r="BF702">
        <v>0.89739999999999998</v>
      </c>
      <c r="BG702">
        <v>19.589542505115659</v>
      </c>
      <c r="BH702">
        <v>18.934799999999999</v>
      </c>
      <c r="BI702">
        <v>22.430800000000001</v>
      </c>
      <c r="BJ702">
        <v>3.4960000000000022</v>
      </c>
      <c r="BK702">
        <v>22.430800000000001</v>
      </c>
      <c r="BL702">
        <v>15.620593764565751</v>
      </c>
      <c r="BM702">
        <v>8.2058999999999997</v>
      </c>
      <c r="BN702">
        <v>15.702500000000001</v>
      </c>
      <c r="BO702">
        <v>7.4966000000000008</v>
      </c>
      <c r="BP702">
        <v>8.2058999999999997</v>
      </c>
      <c r="BQ702">
        <v>8.7686370550986048</v>
      </c>
      <c r="BR702">
        <v>5.7716000000000003</v>
      </c>
      <c r="BS702">
        <v>11.4276</v>
      </c>
      <c r="BT702">
        <v>5.6559999999999997</v>
      </c>
      <c r="BU702">
        <v>5.7716000000000003</v>
      </c>
      <c r="BV702">
        <v>3.620864055466849</v>
      </c>
      <c r="BW702">
        <v>-1.9896</v>
      </c>
      <c r="BX702">
        <v>3.7057000000000002</v>
      </c>
      <c r="BY702">
        <v>5.6952999999999996</v>
      </c>
      <c r="BZ702">
        <v>6.1199999999999997E-2</v>
      </c>
      <c r="CA702">
        <v>-12.38949938007265</v>
      </c>
      <c r="CB702">
        <v>-12.4823</v>
      </c>
      <c r="CC702">
        <v>-5.8327999999999998</v>
      </c>
      <c r="CD702">
        <v>6.6495000000000006</v>
      </c>
      <c r="CE702">
        <v>-5.8327999999999998</v>
      </c>
      <c r="CF702">
        <v>64.276072010495952</v>
      </c>
      <c r="CG702">
        <v>58.5</v>
      </c>
      <c r="CH702">
        <v>64.400000000000006</v>
      </c>
      <c r="CI702">
        <v>5.9000000000000057</v>
      </c>
      <c r="CJ702">
        <v>58.5</v>
      </c>
      <c r="CK702">
        <v>25.531189103759239</v>
      </c>
      <c r="CL702">
        <v>19.399999999999999</v>
      </c>
      <c r="CM702">
        <v>25.7</v>
      </c>
      <c r="CN702">
        <v>6.3000000000000007</v>
      </c>
      <c r="CO702">
        <v>21.3</v>
      </c>
      <c r="CP702">
        <v>62.049796696259918</v>
      </c>
      <c r="CQ702">
        <v>59.8</v>
      </c>
      <c r="CR702">
        <v>67.5</v>
      </c>
      <c r="CS702">
        <v>7.7000000000000028</v>
      </c>
      <c r="CT702">
        <v>67.5</v>
      </c>
      <c r="CU702">
        <v>10.41659662869592</v>
      </c>
      <c r="CV702">
        <v>10.4</v>
      </c>
      <c r="CW702">
        <v>11.9</v>
      </c>
      <c r="CX702">
        <v>1.5</v>
      </c>
      <c r="CY702">
        <v>11.9</v>
      </c>
      <c r="CZ702">
        <v>68.32744123274</v>
      </c>
      <c r="DA702">
        <v>53.2</v>
      </c>
      <c r="DB702">
        <v>72.8</v>
      </c>
      <c r="DC702">
        <v>19.599999999999991</v>
      </c>
      <c r="DD702">
        <v>71.8</v>
      </c>
      <c r="DE702">
        <v>13.60185397038035</v>
      </c>
      <c r="DF702">
        <v>4.5</v>
      </c>
      <c r="DG702">
        <v>13.8</v>
      </c>
      <c r="DH702">
        <v>9.3000000000000007</v>
      </c>
      <c r="DI702">
        <v>9.1</v>
      </c>
      <c r="DJ702">
        <v>0.1981240040983657</v>
      </c>
      <c r="DK702">
        <v>0.1772727272727273</v>
      </c>
      <c r="DL702">
        <v>0.19858156028368801</v>
      </c>
      <c r="DM702">
        <v>2.13088330109607E-2</v>
      </c>
      <c r="DN702">
        <v>0.1772727272727273</v>
      </c>
      <c r="DO702">
        <v>3.7354109270500042</v>
      </c>
      <c r="DP702">
        <v>3.4410509999999999</v>
      </c>
      <c r="DQ702">
        <v>4.0914460000000004</v>
      </c>
      <c r="DR702">
        <v>0.6503950000000005</v>
      </c>
      <c r="DS702">
        <v>3.4410509999999999</v>
      </c>
      <c r="DT702">
        <v>6.1252217597057808</v>
      </c>
      <c r="DU702">
        <v>6.1043289999999999</v>
      </c>
      <c r="DV702">
        <v>7.0178050000000001</v>
      </c>
      <c r="DW702">
        <v>0.91347600000000018</v>
      </c>
      <c r="DX702">
        <v>7.0178050000000001</v>
      </c>
      <c r="DY702">
        <v>3.949892492888524</v>
      </c>
      <c r="DZ702">
        <v>3.9471099999999999</v>
      </c>
      <c r="EA702">
        <v>4.2449269999999997</v>
      </c>
      <c r="EB702">
        <v>0.29781699999999978</v>
      </c>
      <c r="EC702">
        <v>4.2449269999999997</v>
      </c>
      <c r="ED702">
        <v>6.5109529225360676</v>
      </c>
      <c r="EE702">
        <v>6.4903360000000001</v>
      </c>
      <c r="EF702">
        <v>7.4380119999999996</v>
      </c>
      <c r="EG702">
        <v>0.94767599999999952</v>
      </c>
      <c r="EH702">
        <v>7.4380119999999996</v>
      </c>
      <c r="EI702">
        <v>10.00235697929282</v>
      </c>
      <c r="EJ702">
        <v>7.5434650000000003</v>
      </c>
      <c r="EK702">
        <v>10.045992999999999</v>
      </c>
      <c r="EL702">
        <v>2.502527999999999</v>
      </c>
      <c r="EM702">
        <v>9.0443700000000007</v>
      </c>
      <c r="EN702">
        <v>25.652818435762129</v>
      </c>
      <c r="EO702">
        <v>25.54834</v>
      </c>
      <c r="EP702">
        <v>33.350630000000002</v>
      </c>
      <c r="EQ702">
        <v>7.8022900000000028</v>
      </c>
      <c r="ER702">
        <v>27.497050000000002</v>
      </c>
      <c r="ES702">
        <v>10.322404404964709</v>
      </c>
      <c r="ET702">
        <v>7.1668900000000004</v>
      </c>
      <c r="EU702">
        <v>10.4404</v>
      </c>
      <c r="EV702">
        <v>3.2735099999999999</v>
      </c>
      <c r="EW702">
        <v>8.9041300000000003</v>
      </c>
      <c r="EX702">
        <v>15.33041403079741</v>
      </c>
      <c r="EY702">
        <v>15.19237</v>
      </c>
      <c r="EZ702">
        <v>26.18374</v>
      </c>
      <c r="FA702">
        <v>10.99137</v>
      </c>
      <c r="FB702">
        <v>18.592919999999999</v>
      </c>
      <c r="FC702">
        <v>0.45796173959500508</v>
      </c>
      <c r="FD702">
        <v>0.45609655950527711</v>
      </c>
      <c r="FE702">
        <v>0.5953853596880847</v>
      </c>
      <c r="FF702">
        <v>0.13928880018280759</v>
      </c>
      <c r="FG702">
        <v>0.49088550964738148</v>
      </c>
      <c r="FH702">
        <v>1.4920933947767709</v>
      </c>
      <c r="FI702">
        <v>1.4670156441163891</v>
      </c>
      <c r="FJ702">
        <v>3.6534312651652252</v>
      </c>
      <c r="FK702">
        <v>2.1864156210488361</v>
      </c>
      <c r="FL702">
        <v>2.088123151840775</v>
      </c>
      <c r="FM702">
        <v>40.213782836759897</v>
      </c>
      <c r="FN702">
        <v>35.6</v>
      </c>
      <c r="FO702">
        <v>42.01</v>
      </c>
      <c r="FP702">
        <v>6.4099999999999966</v>
      </c>
      <c r="FQ702">
        <v>40.29</v>
      </c>
      <c r="FR702">
        <v>371.22976308196598</v>
      </c>
      <c r="FS702">
        <v>370.17146000000002</v>
      </c>
      <c r="FT702">
        <v>373.14595000000003</v>
      </c>
      <c r="FU702">
        <v>2.974490000000003</v>
      </c>
      <c r="FV702">
        <v>371.68952000000002</v>
      </c>
      <c r="FW702">
        <v>0.76235940606125563</v>
      </c>
      <c r="FX702">
        <v>0.75871200000000005</v>
      </c>
      <c r="FY702">
        <v>0.76449299999999998</v>
      </c>
      <c r="FZ702">
        <v>5.7809999999999251E-3</v>
      </c>
      <c r="GA702">
        <v>0.76050099999999998</v>
      </c>
      <c r="GB702">
        <v>4</v>
      </c>
      <c r="GC702">
        <v>10</v>
      </c>
    </row>
    <row r="703" spans="1:185" x14ac:dyDescent="0.3">
      <c r="A703" s="36" t="s">
        <v>2866</v>
      </c>
      <c r="B703">
        <v>-6.6508629174982251E-2</v>
      </c>
      <c r="C703">
        <v>1.819429858976044</v>
      </c>
      <c r="D703">
        <v>1.777428966050852</v>
      </c>
      <c r="E703">
        <v>-0.83789017283626999</v>
      </c>
      <c r="F703">
        <v>-0.6072221881251425</v>
      </c>
      <c r="G703">
        <v>1.4450939766858879</v>
      </c>
      <c r="H703">
        <v>-54.202074799490902</v>
      </c>
      <c r="I703">
        <v>5.7311023845755427E-2</v>
      </c>
      <c r="J703">
        <v>8.1709611408913446E-2</v>
      </c>
      <c r="K703">
        <v>0.20733249080714161</v>
      </c>
      <c r="L703">
        <v>-3.8320275732705807E-2</v>
      </c>
      <c r="M703">
        <v>9.1316285099433681E-2</v>
      </c>
      <c r="N703">
        <v>0.17504424002675401</v>
      </c>
      <c r="O703">
        <v>-0.19631104987226519</v>
      </c>
      <c r="P703">
        <v>-2.1266809845511141E-2</v>
      </c>
      <c r="Q703">
        <v>-0.1087883321275785</v>
      </c>
      <c r="R703">
        <v>3.3809529297752772E-2</v>
      </c>
      <c r="S703">
        <v>0.79906361306899121</v>
      </c>
      <c r="T703">
        <v>-0.51513482234728381</v>
      </c>
      <c r="U703">
        <v>-0.5019831403433318</v>
      </c>
      <c r="V703">
        <v>1.9541253800570171</v>
      </c>
      <c r="W703">
        <v>1.9487007014607991</v>
      </c>
      <c r="X703">
        <v>0.2083175113119545</v>
      </c>
      <c r="Y703">
        <v>0.19734497575324009</v>
      </c>
      <c r="Z703">
        <v>3.5363667078435808E-2</v>
      </c>
      <c r="AA703">
        <v>4.0208680284210069E-2</v>
      </c>
      <c r="AB703">
        <v>49.976185355729427</v>
      </c>
      <c r="AC703">
        <v>-0.36252011059031058</v>
      </c>
      <c r="AD703">
        <v>1.931359427345434</v>
      </c>
      <c r="AE703">
        <v>0.57083762190226517</v>
      </c>
      <c r="AF703">
        <v>0.55986508634355081</v>
      </c>
      <c r="AG703">
        <v>0.88551079294453017</v>
      </c>
      <c r="AH703">
        <v>4.6922828911011398E-3</v>
      </c>
      <c r="AI703">
        <v>307.18845750296327</v>
      </c>
      <c r="AJ703">
        <v>284.91784870288018</v>
      </c>
      <c r="AK703">
        <v>302.95343054106382</v>
      </c>
      <c r="AL703">
        <v>333.69419312380961</v>
      </c>
      <c r="AM703">
        <v>350.7493067353351</v>
      </c>
      <c r="AN703">
        <v>451.079306093203</v>
      </c>
      <c r="AO703">
        <v>201.7630437947048</v>
      </c>
      <c r="AP703">
        <v>365.94315743175031</v>
      </c>
      <c r="AQ703">
        <v>20.185869519225481</v>
      </c>
      <c r="AR703">
        <v>4.9532256521585776</v>
      </c>
      <c r="AS703">
        <v>12.1958505024724</v>
      </c>
      <c r="AT703">
        <v>-18.643373332119971</v>
      </c>
      <c r="AU703">
        <v>-10.845606023828189</v>
      </c>
      <c r="AV703">
        <v>-7.7977673082917862</v>
      </c>
      <c r="AW703">
        <v>1.613664835270378</v>
      </c>
      <c r="AX703">
        <v>1.3408</v>
      </c>
      <c r="AY703">
        <v>3.5127000000000002</v>
      </c>
      <c r="AZ703">
        <v>2.1718999999999999</v>
      </c>
      <c r="BA703">
        <v>3.5127000000000002</v>
      </c>
      <c r="BB703">
        <v>0.9306463804664713</v>
      </c>
      <c r="BC703">
        <v>0.8881</v>
      </c>
      <c r="BD703">
        <v>0.94830000000000003</v>
      </c>
      <c r="BE703">
        <v>6.0200000000000031E-2</v>
      </c>
      <c r="BF703">
        <v>0.89949999999999997</v>
      </c>
      <c r="BG703">
        <v>18.188075915976668</v>
      </c>
      <c r="BH703">
        <v>15.6295</v>
      </c>
      <c r="BI703">
        <v>23.491900000000001</v>
      </c>
      <c r="BJ703">
        <v>7.8624000000000009</v>
      </c>
      <c r="BK703">
        <v>22.270900000000001</v>
      </c>
      <c r="BL703">
        <v>15.821731953277411</v>
      </c>
      <c r="BM703">
        <v>12.450699999999999</v>
      </c>
      <c r="BN703">
        <v>17.673400000000001</v>
      </c>
      <c r="BO703">
        <v>5.2227000000000006</v>
      </c>
      <c r="BP703">
        <v>12.450699999999999</v>
      </c>
      <c r="BQ703">
        <v>12.30310904873174</v>
      </c>
      <c r="BR703">
        <v>9.2141999999999999</v>
      </c>
      <c r="BS703">
        <v>13.9474</v>
      </c>
      <c r="BT703">
        <v>4.7332000000000001</v>
      </c>
      <c r="BU703">
        <v>9.2141999999999999</v>
      </c>
      <c r="BV703">
        <v>-2.759044223963941</v>
      </c>
      <c r="BW703">
        <v>-3.7679999999999998</v>
      </c>
      <c r="BX703">
        <v>-0.88759999999999994</v>
      </c>
      <c r="BY703">
        <v>2.8803999999999998</v>
      </c>
      <c r="BZ703">
        <v>-0.88759999999999994</v>
      </c>
      <c r="CA703">
        <v>-9.5440651698356831</v>
      </c>
      <c r="CB703">
        <v>-10.179399999999999</v>
      </c>
      <c r="CC703">
        <v>-8.3265999999999991</v>
      </c>
      <c r="CD703">
        <v>1.8528</v>
      </c>
      <c r="CE703">
        <v>-8.3265999999999991</v>
      </c>
      <c r="CF703">
        <v>85.136148661452637</v>
      </c>
      <c r="CG703">
        <v>58.9</v>
      </c>
      <c r="CH703">
        <v>112.8</v>
      </c>
      <c r="CI703">
        <v>53.9</v>
      </c>
      <c r="CJ703">
        <v>58.9</v>
      </c>
      <c r="CK703">
        <v>38.873261941892487</v>
      </c>
      <c r="CL703">
        <v>16.5</v>
      </c>
      <c r="CM703">
        <v>42.1</v>
      </c>
      <c r="CN703">
        <v>25.6</v>
      </c>
      <c r="CO703">
        <v>16.5</v>
      </c>
      <c r="CP703">
        <v>59.58949622240025</v>
      </c>
      <c r="CQ703">
        <v>49.2</v>
      </c>
      <c r="CR703">
        <v>89.6</v>
      </c>
      <c r="CS703">
        <v>40.399999999999991</v>
      </c>
      <c r="CT703">
        <v>80.2</v>
      </c>
      <c r="CU703">
        <v>12.326034864947101</v>
      </c>
      <c r="CV703">
        <v>10</v>
      </c>
      <c r="CW703">
        <v>19.7</v>
      </c>
      <c r="CX703">
        <v>9.6999999999999993</v>
      </c>
      <c r="CY703">
        <v>12.9</v>
      </c>
      <c r="CZ703">
        <v>122.7241310007459</v>
      </c>
      <c r="DA703">
        <v>65.400000000000006</v>
      </c>
      <c r="DB703">
        <v>163</v>
      </c>
      <c r="DC703">
        <v>97.6</v>
      </c>
      <c r="DD703">
        <v>70.900000000000006</v>
      </c>
      <c r="DE703">
        <v>24.684672838357841</v>
      </c>
      <c r="DF703">
        <v>3.5</v>
      </c>
      <c r="DG703">
        <v>27.4</v>
      </c>
      <c r="DH703">
        <v>23.9</v>
      </c>
      <c r="DI703">
        <v>3.5</v>
      </c>
      <c r="DJ703">
        <v>0.23323267430326039</v>
      </c>
      <c r="DK703">
        <v>0.150293442204644</v>
      </c>
      <c r="DL703">
        <v>0.33323485967503691</v>
      </c>
      <c r="DM703">
        <v>0.18294141747039289</v>
      </c>
      <c r="DN703">
        <v>0.150293442204644</v>
      </c>
      <c r="DO703">
        <v>4.0450314361966893</v>
      </c>
      <c r="DP703">
        <v>3.8194400000000002</v>
      </c>
      <c r="DQ703">
        <v>4.4153380000000002</v>
      </c>
      <c r="DR703">
        <v>0.59589800000000004</v>
      </c>
      <c r="DS703">
        <v>4.4153380000000002</v>
      </c>
      <c r="DT703">
        <v>6.5037101081068549</v>
      </c>
      <c r="DU703">
        <v>5.8403150000000004</v>
      </c>
      <c r="DV703">
        <v>7.3554599999999999</v>
      </c>
      <c r="DW703">
        <v>1.515145</v>
      </c>
      <c r="DX703">
        <v>6.380147</v>
      </c>
      <c r="DY703">
        <v>4.4006080937307832</v>
      </c>
      <c r="DZ703">
        <v>4.0967789999999997</v>
      </c>
      <c r="EA703">
        <v>4.6799609999999996</v>
      </c>
      <c r="EB703">
        <v>0.58318199999999987</v>
      </c>
      <c r="EC703">
        <v>4.6799609999999996</v>
      </c>
      <c r="ED703">
        <v>7.0806522853557876</v>
      </c>
      <c r="EE703">
        <v>6.2034799999999999</v>
      </c>
      <c r="EF703">
        <v>8.9177890000000009</v>
      </c>
      <c r="EG703">
        <v>2.714309000000001</v>
      </c>
      <c r="EH703">
        <v>6.7747089999999996</v>
      </c>
      <c r="EI703">
        <v>7.9741193040271154</v>
      </c>
      <c r="EJ703">
        <v>7.489179</v>
      </c>
      <c r="EK703">
        <v>11.291752000000001</v>
      </c>
      <c r="EL703">
        <v>3.8025730000000011</v>
      </c>
      <c r="EM703">
        <v>11.072806999999999</v>
      </c>
      <c r="EN703">
        <v>36.382326961483919</v>
      </c>
      <c r="EO703">
        <v>26.25648</v>
      </c>
      <c r="EP703">
        <v>44.350009999999997</v>
      </c>
      <c r="EQ703">
        <v>18.093530000000001</v>
      </c>
      <c r="ER703">
        <v>26.25648</v>
      </c>
      <c r="ES703">
        <v>11.47273134310675</v>
      </c>
      <c r="ET703">
        <v>9.19</v>
      </c>
      <c r="EU703">
        <v>14.23197</v>
      </c>
      <c r="EV703">
        <v>5.041970000000001</v>
      </c>
      <c r="EW703">
        <v>9.19</v>
      </c>
      <c r="EX703">
        <v>24.909595618377178</v>
      </c>
      <c r="EY703">
        <v>15.929600000000001</v>
      </c>
      <c r="EZ703">
        <v>30.118040000000001</v>
      </c>
      <c r="FA703">
        <v>14.18844</v>
      </c>
      <c r="FB703">
        <v>17.066479999999999</v>
      </c>
      <c r="FC703">
        <v>0.57532153343085746</v>
      </c>
      <c r="FD703">
        <v>0.41519934533292752</v>
      </c>
      <c r="FE703">
        <v>0.70131621289330426</v>
      </c>
      <c r="FF703">
        <v>0.2861168675603768</v>
      </c>
      <c r="FG703">
        <v>0.41519934533292752</v>
      </c>
      <c r="FH703">
        <v>2.168453749526138</v>
      </c>
      <c r="FI703">
        <v>1.1720594034928691</v>
      </c>
      <c r="FJ703">
        <v>2.6639702492147772</v>
      </c>
      <c r="FK703">
        <v>1.4919108457219079</v>
      </c>
      <c r="FL703">
        <v>1.857070729053319</v>
      </c>
      <c r="FM703">
        <v>38.733402301610788</v>
      </c>
      <c r="FN703">
        <v>37.06</v>
      </c>
      <c r="FO703">
        <v>41.13</v>
      </c>
      <c r="FP703">
        <v>4.07</v>
      </c>
      <c r="FQ703">
        <v>37.24</v>
      </c>
      <c r="FR703">
        <v>450.76374389837571</v>
      </c>
      <c r="FS703">
        <v>433.45067</v>
      </c>
      <c r="FT703">
        <v>457.02649000000002</v>
      </c>
      <c r="FU703">
        <v>23.575820000000022</v>
      </c>
      <c r="FV703">
        <v>438.22009000000003</v>
      </c>
      <c r="FW703">
        <v>0.7165760998215418</v>
      </c>
      <c r="FX703">
        <v>0.70796999999999999</v>
      </c>
      <c r="FY703">
        <v>0.74144500000000002</v>
      </c>
      <c r="FZ703">
        <v>3.3475000000000033E-2</v>
      </c>
      <c r="GA703">
        <v>0.73635600000000001</v>
      </c>
      <c r="GB703">
        <v>11</v>
      </c>
      <c r="GC703">
        <v>62</v>
      </c>
    </row>
    <row r="704" spans="1:185" x14ac:dyDescent="0.3">
      <c r="A704" s="36" t="s">
        <v>2870</v>
      </c>
      <c r="B704">
        <v>-5.5464635138769418E-2</v>
      </c>
      <c r="C704">
        <v>1.853850330781569</v>
      </c>
      <c r="D704">
        <v>1.8286515178145131</v>
      </c>
      <c r="E704">
        <v>-0.76647081413827933</v>
      </c>
      <c r="F704">
        <v>-0.72640226666239527</v>
      </c>
      <c r="G704">
        <v>1.4928798815120841</v>
      </c>
      <c r="H704">
        <v>-54.185116926045183</v>
      </c>
      <c r="I704">
        <v>7.3344736247981435E-2</v>
      </c>
      <c r="J704">
        <v>2.7088973874418502E-2</v>
      </c>
      <c r="K704">
        <v>0.16613573251158309</v>
      </c>
      <c r="L704">
        <v>-1.0408248836416259E-2</v>
      </c>
      <c r="M704">
        <v>0.1068610082801663</v>
      </c>
      <c r="N704">
        <v>0.1762068956254953</v>
      </c>
      <c r="O704">
        <v>-0.20842366458377631</v>
      </c>
      <c r="P704">
        <v>-3.2216768958281072E-2</v>
      </c>
      <c r="Q704">
        <v>-0.1203232806198284</v>
      </c>
      <c r="R704">
        <v>4.1089053934410757E-2</v>
      </c>
      <c r="S704">
        <v>0.84657066569089789</v>
      </c>
      <c r="T704">
        <v>-0.54610814641366445</v>
      </c>
      <c r="U704">
        <v>-0.54015267018347601</v>
      </c>
      <c r="V704">
        <v>1.9495035823892981</v>
      </c>
      <c r="W704">
        <v>1.9472732854514141</v>
      </c>
      <c r="X704">
        <v>0.22538172272784571</v>
      </c>
      <c r="Y704">
        <v>0.22132575290797779</v>
      </c>
      <c r="Z704">
        <v>4.0690805825119983E-2</v>
      </c>
      <c r="AA704">
        <v>4.4117513457929067E-2</v>
      </c>
      <c r="AB704">
        <v>48.478011142438064</v>
      </c>
      <c r="AC704">
        <v>-0.36334956430857479</v>
      </c>
      <c r="AD704">
        <v>1.897422907141515</v>
      </c>
      <c r="AE704">
        <v>0.58873128703642053</v>
      </c>
      <c r="AF704">
        <v>0.58467531721655264</v>
      </c>
      <c r="AG704">
        <v>0.9399790237239587</v>
      </c>
      <c r="AH704">
        <v>5.1250254844641598E-3</v>
      </c>
      <c r="AI704">
        <v>303.05458301824291</v>
      </c>
      <c r="AJ704">
        <v>271.55268391115891</v>
      </c>
      <c r="AK704">
        <v>304.21374589129857</v>
      </c>
      <c r="AL704">
        <v>333.39716478887578</v>
      </c>
      <c r="AM704">
        <v>373.63731510936401</v>
      </c>
      <c r="AN704">
        <v>480.51428803855413</v>
      </c>
      <c r="AO704">
        <v>195.92042996247369</v>
      </c>
      <c r="AP704">
        <v>379.9499668232454</v>
      </c>
      <c r="AQ704">
        <v>21.13642092304784</v>
      </c>
      <c r="AR704">
        <v>5.2855747269241924</v>
      </c>
      <c r="AS704">
        <v>12.79165088178466</v>
      </c>
      <c r="AT704">
        <v>-18.9850286083479</v>
      </c>
      <c r="AU704">
        <v>-9.679553917150244</v>
      </c>
      <c r="AV704">
        <v>-9.305474691197654</v>
      </c>
      <c r="AW704">
        <v>0.98430817721602948</v>
      </c>
      <c r="AX704">
        <v>0.88300000000000001</v>
      </c>
      <c r="AY704">
        <v>1.9395</v>
      </c>
      <c r="AZ704">
        <v>1.0565</v>
      </c>
      <c r="BA704">
        <v>1.9395</v>
      </c>
      <c r="BB704">
        <v>0.93710357577342551</v>
      </c>
      <c r="BC704">
        <v>0.86680000000000001</v>
      </c>
      <c r="BD704">
        <v>0.9375</v>
      </c>
      <c r="BE704">
        <v>7.0699999999999985E-2</v>
      </c>
      <c r="BF704">
        <v>0.86680000000000001</v>
      </c>
      <c r="BG704">
        <v>17.318499510678642</v>
      </c>
      <c r="BH704">
        <v>17.279699999999998</v>
      </c>
      <c r="BI704">
        <v>25.758500000000002</v>
      </c>
      <c r="BJ704">
        <v>8.4788000000000032</v>
      </c>
      <c r="BK704">
        <v>25.758500000000002</v>
      </c>
      <c r="BL704">
        <v>7.6669737538936813</v>
      </c>
      <c r="BM704">
        <v>6.7233999999999998</v>
      </c>
      <c r="BN704">
        <v>13.9064</v>
      </c>
      <c r="BO704">
        <v>7.1829999999999998</v>
      </c>
      <c r="BP704">
        <v>13.9064</v>
      </c>
      <c r="BQ704">
        <v>5.9135348178759939</v>
      </c>
      <c r="BR704">
        <v>3.9891999999999999</v>
      </c>
      <c r="BS704">
        <v>6.6482999999999999</v>
      </c>
      <c r="BT704">
        <v>2.6591</v>
      </c>
      <c r="BU704">
        <v>6.4234</v>
      </c>
      <c r="BV704">
        <v>-1.262014845218228</v>
      </c>
      <c r="BW704">
        <v>-1.9127000000000001</v>
      </c>
      <c r="BX704">
        <v>4.8968999999999996</v>
      </c>
      <c r="BY704">
        <v>6.8095999999999997</v>
      </c>
      <c r="BZ704">
        <v>4.8968999999999996</v>
      </c>
      <c r="CA704">
        <v>-4.6515744359902058</v>
      </c>
      <c r="CB704">
        <v>-11.3203</v>
      </c>
      <c r="CC704">
        <v>-4.1638999999999999</v>
      </c>
      <c r="CD704">
        <v>7.1563999999999997</v>
      </c>
      <c r="CE704">
        <v>-11.3203</v>
      </c>
      <c r="CF704">
        <v>100.56432121530869</v>
      </c>
      <c r="CG704">
        <v>54.3</v>
      </c>
      <c r="CH704">
        <v>106.3</v>
      </c>
      <c r="CI704">
        <v>52</v>
      </c>
      <c r="CJ704">
        <v>54.3</v>
      </c>
      <c r="CK704">
        <v>41.94587776891025</v>
      </c>
      <c r="CL704">
        <v>16.399999999999999</v>
      </c>
      <c r="CM704">
        <v>42.6</v>
      </c>
      <c r="CN704">
        <v>26.2</v>
      </c>
      <c r="CO704">
        <v>16.399999999999999</v>
      </c>
      <c r="CP704">
        <v>60.801907238392509</v>
      </c>
      <c r="CQ704">
        <v>58.2</v>
      </c>
      <c r="CR704">
        <v>77.599999999999994</v>
      </c>
      <c r="CS704">
        <v>19.399999999999991</v>
      </c>
      <c r="CT704">
        <v>77.599999999999994</v>
      </c>
      <c r="CU704">
        <v>11.085684999239319</v>
      </c>
      <c r="CV704">
        <v>10.5</v>
      </c>
      <c r="CW704">
        <v>11.5</v>
      </c>
      <c r="CX704">
        <v>1</v>
      </c>
      <c r="CY704">
        <v>11.3</v>
      </c>
      <c r="CZ704">
        <v>101.3113033436028</v>
      </c>
      <c r="DA704">
        <v>88.9</v>
      </c>
      <c r="DB704">
        <v>152.1</v>
      </c>
      <c r="DC704">
        <v>63.199999999999989</v>
      </c>
      <c r="DD704">
        <v>88.9</v>
      </c>
      <c r="DE704">
        <v>25.531685282992939</v>
      </c>
      <c r="DF704">
        <v>4.9000000000000004</v>
      </c>
      <c r="DG704">
        <v>27.2</v>
      </c>
      <c r="DH704">
        <v>22.3</v>
      </c>
      <c r="DI704">
        <v>4.9000000000000004</v>
      </c>
      <c r="DJ704">
        <v>0.26479689208318108</v>
      </c>
      <c r="DK704">
        <v>0.12849029815428301</v>
      </c>
      <c r="DL704">
        <v>0.28293851477242482</v>
      </c>
      <c r="DM704">
        <v>0.15444821661814179</v>
      </c>
      <c r="DN704">
        <v>0.12849029815428301</v>
      </c>
      <c r="DO704">
        <v>3.9490899728700919</v>
      </c>
      <c r="DP704">
        <v>3.7693189999999999</v>
      </c>
      <c r="DQ704">
        <v>4.3729649999999998</v>
      </c>
      <c r="DR704">
        <v>0.6036459999999999</v>
      </c>
      <c r="DS704">
        <v>4.3729649999999998</v>
      </c>
      <c r="DT704">
        <v>6.8357512120629016</v>
      </c>
      <c r="DU704">
        <v>6.2040350000000002</v>
      </c>
      <c r="DV704">
        <v>7.3390779999999998</v>
      </c>
      <c r="DW704">
        <v>1.135043</v>
      </c>
      <c r="DX704">
        <v>6.2796539999999998</v>
      </c>
      <c r="DY704">
        <v>4.3361745773200502</v>
      </c>
      <c r="DZ704">
        <v>4.2473729999999996</v>
      </c>
      <c r="EA704">
        <v>4.6525869999999996</v>
      </c>
      <c r="EB704">
        <v>0.40521400000000002</v>
      </c>
      <c r="EC704">
        <v>4.6525869999999996</v>
      </c>
      <c r="ED704">
        <v>7.601476677008308</v>
      </c>
      <c r="EE704">
        <v>7.067876</v>
      </c>
      <c r="EF704">
        <v>7.7279179999999998</v>
      </c>
      <c r="EG704">
        <v>0.6600419999999998</v>
      </c>
      <c r="EH704">
        <v>7.067876</v>
      </c>
      <c r="EI704">
        <v>7.638467991163612</v>
      </c>
      <c r="EJ704">
        <v>7.3953350000000002</v>
      </c>
      <c r="EK704">
        <v>9.5977040000000002</v>
      </c>
      <c r="EL704">
        <v>2.202369</v>
      </c>
      <c r="EM704">
        <v>9.5977040000000002</v>
      </c>
      <c r="EN704">
        <v>36.833527824854201</v>
      </c>
      <c r="EO704">
        <v>31.08372</v>
      </c>
      <c r="EP704">
        <v>37.431310000000003</v>
      </c>
      <c r="EQ704">
        <v>6.3475900000000038</v>
      </c>
      <c r="ER704">
        <v>31.08372</v>
      </c>
      <c r="ES704">
        <v>16.555572033680061</v>
      </c>
      <c r="ET704">
        <v>12.196479999999999</v>
      </c>
      <c r="EU704">
        <v>18.049659999999999</v>
      </c>
      <c r="EV704">
        <v>5.85318</v>
      </c>
      <c r="EW704">
        <v>12.196479999999999</v>
      </c>
      <c r="EX704">
        <v>20.27795579117414</v>
      </c>
      <c r="EY704">
        <v>18.887239999999998</v>
      </c>
      <c r="EZ704">
        <v>21.736799999999999</v>
      </c>
      <c r="FA704">
        <v>2.8495599999999999</v>
      </c>
      <c r="FB704">
        <v>18.887239999999998</v>
      </c>
      <c r="FC704">
        <v>0.54721449964462232</v>
      </c>
      <c r="FD704">
        <v>0.46179291779420728</v>
      </c>
      <c r="FE704">
        <v>0.55609540498239884</v>
      </c>
      <c r="FF704">
        <v>9.4302487188191564E-2</v>
      </c>
      <c r="FG704">
        <v>0.46179291779420728</v>
      </c>
      <c r="FH704">
        <v>1.2453294231808429</v>
      </c>
      <c r="FI704">
        <v>1.073795849894126</v>
      </c>
      <c r="FJ704">
        <v>1.724040018845088</v>
      </c>
      <c r="FK704">
        <v>0.65024416895096238</v>
      </c>
      <c r="FL704">
        <v>1.5485812299942281</v>
      </c>
      <c r="FM704">
        <v>41.270306890203173</v>
      </c>
      <c r="FN704">
        <v>40.14</v>
      </c>
      <c r="FO704">
        <v>42.89</v>
      </c>
      <c r="FP704">
        <v>2.75</v>
      </c>
      <c r="FQ704">
        <v>42.89</v>
      </c>
      <c r="FR704">
        <v>440.38117828331491</v>
      </c>
      <c r="FS704">
        <v>410.88281999999998</v>
      </c>
      <c r="FT704">
        <v>442.39562999999998</v>
      </c>
      <c r="FU704">
        <v>31.512810000000002</v>
      </c>
      <c r="FV704">
        <v>410.88281999999998</v>
      </c>
      <c r="FW704">
        <v>0.74297401667279184</v>
      </c>
      <c r="FX704">
        <v>0.74042300000000005</v>
      </c>
      <c r="FY704">
        <v>0.79182200000000003</v>
      </c>
      <c r="FZ704">
        <v>5.1398999999999972E-2</v>
      </c>
      <c r="GA704">
        <v>0.79182200000000003</v>
      </c>
      <c r="GB704">
        <v>5</v>
      </c>
      <c r="GC704">
        <v>9</v>
      </c>
    </row>
    <row r="705" spans="1:185" x14ac:dyDescent="0.3">
      <c r="A705" s="36" t="s">
        <v>2874</v>
      </c>
      <c r="B705">
        <v>-6.4231750047974739E-2</v>
      </c>
      <c r="C705">
        <v>1.8103944552780979</v>
      </c>
      <c r="D705">
        <v>1.833649645392925</v>
      </c>
      <c r="E705">
        <v>-0.95159576011212332</v>
      </c>
      <c r="F705">
        <v>-0.52518385653084965</v>
      </c>
      <c r="G705">
        <v>1.476777324734639</v>
      </c>
      <c r="H705">
        <v>-54.199536759486051</v>
      </c>
      <c r="I705">
        <v>6.3094441505430018E-2</v>
      </c>
      <c r="J705">
        <v>2.1906937896511821E-2</v>
      </c>
      <c r="K705">
        <v>0.19502689609439389</v>
      </c>
      <c r="L705">
        <v>-2.7053419278803271E-2</v>
      </c>
      <c r="M705">
        <v>9.9491113165549677E-2</v>
      </c>
      <c r="N705">
        <v>0.17026338680880329</v>
      </c>
      <c r="O705">
        <v>-0.1986223020582529</v>
      </c>
      <c r="P705">
        <v>-2.8358915249449571E-2</v>
      </c>
      <c r="Q705">
        <v>-0.1134906663925816</v>
      </c>
      <c r="R705">
        <v>3.7827107940101419E-2</v>
      </c>
      <c r="S705">
        <v>0.80368115322231093</v>
      </c>
      <c r="T705">
        <v>-0.51720267360944339</v>
      </c>
      <c r="U705">
        <v>-0.50283995591419128</v>
      </c>
      <c r="V705">
        <v>1.9531780512521051</v>
      </c>
      <c r="W705">
        <v>1.949722612574136</v>
      </c>
      <c r="X705">
        <v>0.20870183272995879</v>
      </c>
      <c r="Y705">
        <v>0.20046610529753159</v>
      </c>
      <c r="Z705">
        <v>3.5346609031238783E-2</v>
      </c>
      <c r="AA705">
        <v>3.8021662485544873E-2</v>
      </c>
      <c r="AB705">
        <v>49.892396919101941</v>
      </c>
      <c r="AC705">
        <v>-0.36104670644795073</v>
      </c>
      <c r="AD705">
        <v>1.9351685204122271</v>
      </c>
      <c r="AE705">
        <v>0.56974853917790946</v>
      </c>
      <c r="AF705">
        <v>0.5615128117454824</v>
      </c>
      <c r="AG705">
        <v>0.82392239226531816</v>
      </c>
      <c r="AH705">
        <v>4.6180328589294469E-3</v>
      </c>
      <c r="AI705">
        <v>296.04971153718941</v>
      </c>
      <c r="AJ705">
        <v>278.50391161455292</v>
      </c>
      <c r="AK705">
        <v>289.52198523070132</v>
      </c>
      <c r="AL705">
        <v>320.12321794686432</v>
      </c>
      <c r="AM705">
        <v>341.10105824730567</v>
      </c>
      <c r="AN705">
        <v>461.64317656929558</v>
      </c>
      <c r="AO705">
        <v>173.10597233279219</v>
      </c>
      <c r="AP705">
        <v>359.99672053107611</v>
      </c>
      <c r="AQ705">
        <v>20.508605507256899</v>
      </c>
      <c r="AR705">
        <v>5.0399514306298787</v>
      </c>
      <c r="AS705">
        <v>12.36206019586081</v>
      </c>
      <c r="AT705">
        <v>-17.69391923016865</v>
      </c>
      <c r="AU705">
        <v>-9.923259578203</v>
      </c>
      <c r="AV705">
        <v>-7.770659651965655</v>
      </c>
      <c r="AW705">
        <v>3.7287482062081549</v>
      </c>
      <c r="AX705">
        <v>1.9207000000000001</v>
      </c>
      <c r="AY705">
        <v>3.9426999999999999</v>
      </c>
      <c r="AZ705">
        <v>2.0219999999999998</v>
      </c>
      <c r="BA705">
        <v>1.9207000000000001</v>
      </c>
      <c r="BB705">
        <v>0.91558045361553553</v>
      </c>
      <c r="BC705">
        <v>0.86660000000000004</v>
      </c>
      <c r="BD705">
        <v>0.93379999999999996</v>
      </c>
      <c r="BE705">
        <v>6.7199999999999926E-2</v>
      </c>
      <c r="BF705">
        <v>0.87270000000000003</v>
      </c>
      <c r="BG705">
        <v>20.174906141011672</v>
      </c>
      <c r="BH705">
        <v>17.732900000000001</v>
      </c>
      <c r="BI705">
        <v>25.9223</v>
      </c>
      <c r="BJ705">
        <v>8.1893999999999991</v>
      </c>
      <c r="BK705">
        <v>25.322700000000001</v>
      </c>
      <c r="BL705">
        <v>10.385357052757501</v>
      </c>
      <c r="BM705">
        <v>7.7663000000000002</v>
      </c>
      <c r="BN705">
        <v>12.634499999999999</v>
      </c>
      <c r="BO705">
        <v>4.868199999999999</v>
      </c>
      <c r="BP705">
        <v>12.634499999999999</v>
      </c>
      <c r="BQ705">
        <v>7.8200267615875374</v>
      </c>
      <c r="BR705">
        <v>6.2595999999999998</v>
      </c>
      <c r="BS705">
        <v>9.8630999999999993</v>
      </c>
      <c r="BT705">
        <v>3.603499999999999</v>
      </c>
      <c r="BU705">
        <v>9.8630999999999993</v>
      </c>
      <c r="BV705">
        <v>-1.191491472839691</v>
      </c>
      <c r="BW705">
        <v>-3.3340000000000001</v>
      </c>
      <c r="BX705">
        <v>0.77380000000000004</v>
      </c>
      <c r="BY705">
        <v>4.1078000000000001</v>
      </c>
      <c r="BZ705">
        <v>-2.3132999999999999</v>
      </c>
      <c r="CA705">
        <v>-6.6285298313583612</v>
      </c>
      <c r="CB705">
        <v>-8.0876999999999999</v>
      </c>
      <c r="CC705">
        <v>-4.0076999999999998</v>
      </c>
      <c r="CD705">
        <v>4.08</v>
      </c>
      <c r="CE705">
        <v>-7.5498000000000003</v>
      </c>
      <c r="CF705">
        <v>101.6464560382194</v>
      </c>
      <c r="CG705">
        <v>67.900000000000006</v>
      </c>
      <c r="CH705">
        <v>114.2</v>
      </c>
      <c r="CI705">
        <v>46.3</v>
      </c>
      <c r="CJ705">
        <v>67.900000000000006</v>
      </c>
      <c r="CK705">
        <v>41.459511980111493</v>
      </c>
      <c r="CL705">
        <v>26.6</v>
      </c>
      <c r="CM705">
        <v>44.7</v>
      </c>
      <c r="CN705">
        <v>18.100000000000001</v>
      </c>
      <c r="CO705">
        <v>27.4</v>
      </c>
      <c r="CP705">
        <v>64.636876124066802</v>
      </c>
      <c r="CQ705">
        <v>48.7</v>
      </c>
      <c r="CR705">
        <v>89</v>
      </c>
      <c r="CS705">
        <v>40.299999999999997</v>
      </c>
      <c r="CT705">
        <v>69.599999999999994</v>
      </c>
      <c r="CU705">
        <v>13.5803209301666</v>
      </c>
      <c r="CV705">
        <v>11.9</v>
      </c>
      <c r="CW705">
        <v>19.600000000000001</v>
      </c>
      <c r="CX705">
        <v>7.7000000000000011</v>
      </c>
      <c r="CY705">
        <v>11.9</v>
      </c>
      <c r="CZ705">
        <v>88.549701865052853</v>
      </c>
      <c r="DA705">
        <v>50.2</v>
      </c>
      <c r="DB705">
        <v>133.5</v>
      </c>
      <c r="DC705">
        <v>83.3</v>
      </c>
      <c r="DD705">
        <v>69.5</v>
      </c>
      <c r="DE705">
        <v>23.202772969705169</v>
      </c>
      <c r="DF705">
        <v>8</v>
      </c>
      <c r="DG705">
        <v>27.3</v>
      </c>
      <c r="DH705">
        <v>19.3</v>
      </c>
      <c r="DI705">
        <v>14.3</v>
      </c>
      <c r="DJ705">
        <v>0.28275653046865451</v>
      </c>
      <c r="DK705">
        <v>0.1725540025412961</v>
      </c>
      <c r="DL705">
        <v>0.32929642445213381</v>
      </c>
      <c r="DM705">
        <v>0.1567424219108377</v>
      </c>
      <c r="DN705">
        <v>0.1725540025412961</v>
      </c>
      <c r="DO705">
        <v>4.3393494954360348</v>
      </c>
      <c r="DP705">
        <v>3.453992</v>
      </c>
      <c r="DQ705">
        <v>4.4461909999999998</v>
      </c>
      <c r="DR705">
        <v>0.99219899999999983</v>
      </c>
      <c r="DS705">
        <v>3.845939</v>
      </c>
      <c r="DT705">
        <v>6.5307585108572876</v>
      </c>
      <c r="DU705">
        <v>6.0444339999999999</v>
      </c>
      <c r="DV705">
        <v>7.3410549999999999</v>
      </c>
      <c r="DW705">
        <v>1.296621</v>
      </c>
      <c r="DX705">
        <v>6.3754299999999997</v>
      </c>
      <c r="DY705">
        <v>4.6802248652948988</v>
      </c>
      <c r="DZ705">
        <v>3.9185460000000001</v>
      </c>
      <c r="EA705">
        <v>4.789898</v>
      </c>
      <c r="EB705">
        <v>0.8713519999999999</v>
      </c>
      <c r="EC705">
        <v>4.6210950000000004</v>
      </c>
      <c r="ED705">
        <v>6.9519947231704577</v>
      </c>
      <c r="EE705">
        <v>6.5653129999999997</v>
      </c>
      <c r="EF705">
        <v>7.9813299999999998</v>
      </c>
      <c r="EG705">
        <v>1.4160170000000001</v>
      </c>
      <c r="EH705">
        <v>6.7926849999999996</v>
      </c>
      <c r="EI705">
        <v>8.7460363366568288</v>
      </c>
      <c r="EJ705">
        <v>8.5252560000000006</v>
      </c>
      <c r="EK705">
        <v>10.910748</v>
      </c>
      <c r="EL705">
        <v>2.3854919999999988</v>
      </c>
      <c r="EM705">
        <v>10.910748</v>
      </c>
      <c r="EN705">
        <v>37.201779578630322</v>
      </c>
      <c r="EO705">
        <v>28.114560000000001</v>
      </c>
      <c r="EP705">
        <v>41.414709999999999</v>
      </c>
      <c r="EQ705">
        <v>13.30015</v>
      </c>
      <c r="ER705">
        <v>28.114560000000001</v>
      </c>
      <c r="ES705">
        <v>15.879073889432959</v>
      </c>
      <c r="ET705">
        <v>10.39091</v>
      </c>
      <c r="EU705">
        <v>19.09919</v>
      </c>
      <c r="EV705">
        <v>8.7082800000000002</v>
      </c>
      <c r="EW705">
        <v>10.39091</v>
      </c>
      <c r="EX705">
        <v>21.32270568919736</v>
      </c>
      <c r="EY705">
        <v>16.623069999999998</v>
      </c>
      <c r="EZ705">
        <v>26.847760000000001</v>
      </c>
      <c r="FA705">
        <v>10.224690000000001</v>
      </c>
      <c r="FB705">
        <v>17.723649999999999</v>
      </c>
      <c r="FC705">
        <v>0.57869492769584374</v>
      </c>
      <c r="FD705">
        <v>0.43733803733803728</v>
      </c>
      <c r="FE705">
        <v>0.64422946645168866</v>
      </c>
      <c r="FF705">
        <v>0.2068914291136513</v>
      </c>
      <c r="FG705">
        <v>0.43733803733803728</v>
      </c>
      <c r="FH705">
        <v>1.361107570120119</v>
      </c>
      <c r="FI705">
        <v>0.87035471137781228</v>
      </c>
      <c r="FJ705">
        <v>1.8430598031846059</v>
      </c>
      <c r="FK705">
        <v>0.9727050918067941</v>
      </c>
      <c r="FL705">
        <v>1.705687952258272</v>
      </c>
      <c r="FM705">
        <v>41.544742193201287</v>
      </c>
      <c r="FN705">
        <v>37.020000000000003</v>
      </c>
      <c r="FO705">
        <v>42.46</v>
      </c>
      <c r="FP705">
        <v>5.4399999999999977</v>
      </c>
      <c r="FQ705">
        <v>39.25</v>
      </c>
      <c r="FR705">
        <v>445.82110091877291</v>
      </c>
      <c r="FS705">
        <v>421.87240000000003</v>
      </c>
      <c r="FT705">
        <v>450.2627</v>
      </c>
      <c r="FU705">
        <v>28.390299999999971</v>
      </c>
      <c r="FV705">
        <v>432.33393000000001</v>
      </c>
      <c r="FW705">
        <v>0.73281795837495411</v>
      </c>
      <c r="FX705">
        <v>0.72535400000000005</v>
      </c>
      <c r="FY705">
        <v>0.76892400000000005</v>
      </c>
      <c r="FZ705">
        <v>4.3569999999999998E-2</v>
      </c>
      <c r="GA705">
        <v>0.75346900000000006</v>
      </c>
      <c r="GB705">
        <v>11</v>
      </c>
      <c r="GC705">
        <v>33</v>
      </c>
    </row>
    <row r="706" spans="1:185" x14ac:dyDescent="0.3">
      <c r="A706" s="36" t="s">
        <v>2877</v>
      </c>
      <c r="B706">
        <v>-5.831719528436867E-2</v>
      </c>
      <c r="C706">
        <v>1.8469672337007501</v>
      </c>
      <c r="D706">
        <v>1.808666035067906</v>
      </c>
      <c r="E706">
        <v>-0.75233445103530527</v>
      </c>
      <c r="F706">
        <v>-0.72434229388968008</v>
      </c>
      <c r="G706">
        <v>1.4766767526369451</v>
      </c>
      <c r="H706">
        <v>-54.185354982207159</v>
      </c>
      <c r="I706">
        <v>1.846180948758493E-2</v>
      </c>
      <c r="J706">
        <v>0.19616327874502071</v>
      </c>
      <c r="K706">
        <v>0.21222307062293941</v>
      </c>
      <c r="L706">
        <v>-2.3701815108472541E-2</v>
      </c>
      <c r="M706">
        <v>9.4266284214741106E-2</v>
      </c>
      <c r="N706">
        <v>0.17366347710497851</v>
      </c>
      <c r="O706">
        <v>-0.20628596815513461</v>
      </c>
      <c r="P706">
        <v>-3.2622491050156098E-2</v>
      </c>
      <c r="Q706">
        <v>-0.1194550468988665</v>
      </c>
      <c r="R706">
        <v>4.1150307854825638E-2</v>
      </c>
      <c r="S706">
        <v>0.83779354176650811</v>
      </c>
      <c r="T706">
        <v>-0.55451425089331874</v>
      </c>
      <c r="U706">
        <v>-0.54589266669366754</v>
      </c>
      <c r="V706">
        <v>1.954536987965853</v>
      </c>
      <c r="W706">
        <v>1.9516226128191281</v>
      </c>
      <c r="X706">
        <v>0.23270547947148071</v>
      </c>
      <c r="Y706">
        <v>0.22658742399459941</v>
      </c>
      <c r="Z706">
        <v>4.0002180282654433E-2</v>
      </c>
      <c r="AA706">
        <v>4.5774416037998901E-2</v>
      </c>
      <c r="AB706">
        <v>45.860396096553757</v>
      </c>
      <c r="AC706">
        <v>-0.35078455363240951</v>
      </c>
      <c r="AD706">
        <v>1.8852234349441519</v>
      </c>
      <c r="AE706">
        <v>0.58349003310389025</v>
      </c>
      <c r="AF706">
        <v>0.57737197762700887</v>
      </c>
      <c r="AG706">
        <v>0.880076390023808</v>
      </c>
      <c r="AH706">
        <v>5.4871997744331911E-3</v>
      </c>
      <c r="AI706">
        <v>318.18017543212932</v>
      </c>
      <c r="AJ706">
        <v>273.0654822681538</v>
      </c>
      <c r="AK706">
        <v>313.10902398952828</v>
      </c>
      <c r="AL706">
        <v>368.36600143553738</v>
      </c>
      <c r="AM706">
        <v>369.18736785571139</v>
      </c>
      <c r="AN706">
        <v>468.18388625402412</v>
      </c>
      <c r="AO706">
        <v>194.19867394073239</v>
      </c>
      <c r="AP706">
        <v>398.17704535502031</v>
      </c>
      <c r="AQ706">
        <v>21.310578666207331</v>
      </c>
      <c r="AR706">
        <v>5.5091615750992968</v>
      </c>
      <c r="AS706">
        <v>12.684367059815649</v>
      </c>
      <c r="AT706">
        <v>-20.749071241956909</v>
      </c>
      <c r="AU706">
        <v>-9.5467930096018474</v>
      </c>
      <c r="AV706">
        <v>-11.202278232355059</v>
      </c>
      <c r="AW706">
        <v>3.938392867671149</v>
      </c>
      <c r="AX706">
        <v>1.5443</v>
      </c>
      <c r="AY706">
        <v>4.9424000000000001</v>
      </c>
      <c r="AZ706">
        <v>3.3980999999999999</v>
      </c>
      <c r="BA706">
        <v>2.6524000000000001</v>
      </c>
      <c r="BB706">
        <v>0.91450769860254733</v>
      </c>
      <c r="BC706">
        <v>0.89219999999999999</v>
      </c>
      <c r="BD706">
        <v>0.92600000000000005</v>
      </c>
      <c r="BE706">
        <v>3.3800000000000052E-2</v>
      </c>
      <c r="BF706">
        <v>0.91949999999999998</v>
      </c>
      <c r="BG706">
        <v>20.378962128269951</v>
      </c>
      <c r="BH706">
        <v>18.8977</v>
      </c>
      <c r="BI706">
        <v>23.1358</v>
      </c>
      <c r="BJ706">
        <v>4.2380999999999993</v>
      </c>
      <c r="BK706">
        <v>19.714200000000002</v>
      </c>
      <c r="BL706">
        <v>10.8188469058501</v>
      </c>
      <c r="BM706">
        <v>5.0475000000000003</v>
      </c>
      <c r="BN706">
        <v>16.753</v>
      </c>
      <c r="BO706">
        <v>11.705500000000001</v>
      </c>
      <c r="BP706">
        <v>10.0816</v>
      </c>
      <c r="BQ706">
        <v>7.8504943691565439</v>
      </c>
      <c r="BR706">
        <v>3.3519999999999999</v>
      </c>
      <c r="BS706">
        <v>13.4566</v>
      </c>
      <c r="BT706">
        <v>10.1046</v>
      </c>
      <c r="BU706">
        <v>5.9260999999999999</v>
      </c>
      <c r="BV706">
        <v>-0.84740848159315463</v>
      </c>
      <c r="BW706">
        <v>-4.6020000000000003</v>
      </c>
      <c r="BX706">
        <v>2.6844999999999999</v>
      </c>
      <c r="BY706">
        <v>7.2865000000000002</v>
      </c>
      <c r="BZ706">
        <v>1.9846999999999999</v>
      </c>
      <c r="CA706">
        <v>-7.0030855041950559</v>
      </c>
      <c r="CB706">
        <v>-8.8545999999999996</v>
      </c>
      <c r="CC706">
        <v>-3.7412999999999998</v>
      </c>
      <c r="CD706">
        <v>5.1132999999999997</v>
      </c>
      <c r="CE706">
        <v>-7.9108000000000001</v>
      </c>
      <c r="CF706">
        <v>70.006840899003763</v>
      </c>
      <c r="CG706">
        <v>53.2</v>
      </c>
      <c r="CH706">
        <v>81.099999999999994</v>
      </c>
      <c r="CI706">
        <v>27.899999999999991</v>
      </c>
      <c r="CJ706">
        <v>53.2</v>
      </c>
      <c r="CK706">
        <v>29.754851429157821</v>
      </c>
      <c r="CL706">
        <v>14.7</v>
      </c>
      <c r="CM706">
        <v>38</v>
      </c>
      <c r="CN706">
        <v>23.3</v>
      </c>
      <c r="CO706">
        <v>14.7</v>
      </c>
      <c r="CP706">
        <v>65.772884932125436</v>
      </c>
      <c r="CQ706">
        <v>59.4</v>
      </c>
      <c r="CR706">
        <v>75.400000000000006</v>
      </c>
      <c r="CS706">
        <v>16.000000000000011</v>
      </c>
      <c r="CT706">
        <v>65.099999999999994</v>
      </c>
      <c r="CU706">
        <v>11.30000080264176</v>
      </c>
      <c r="CV706">
        <v>10.7</v>
      </c>
      <c r="CW706">
        <v>11.7</v>
      </c>
      <c r="CX706">
        <v>1</v>
      </c>
      <c r="CY706">
        <v>11.7</v>
      </c>
      <c r="CZ706">
        <v>105.8212845816908</v>
      </c>
      <c r="DA706">
        <v>65.3</v>
      </c>
      <c r="DB706">
        <v>136.30000000000001</v>
      </c>
      <c r="DC706">
        <v>71.000000000000014</v>
      </c>
      <c r="DD706">
        <v>95.1</v>
      </c>
      <c r="DE706">
        <v>17.766448230891019</v>
      </c>
      <c r="DF706">
        <v>3</v>
      </c>
      <c r="DG706">
        <v>25.7</v>
      </c>
      <c r="DH706">
        <v>22.7</v>
      </c>
      <c r="DI706">
        <v>3</v>
      </c>
      <c r="DJ706">
        <v>0.1765135055720374</v>
      </c>
      <c r="DK706">
        <v>0.12865779927448609</v>
      </c>
      <c r="DL706">
        <v>0.20961488756784699</v>
      </c>
      <c r="DM706">
        <v>8.0957088293360902E-2</v>
      </c>
      <c r="DN706">
        <v>0.12865779927448609</v>
      </c>
      <c r="DO706">
        <v>4.2164530241614759</v>
      </c>
      <c r="DP706">
        <v>3.890012</v>
      </c>
      <c r="DQ706">
        <v>4.3495340000000002</v>
      </c>
      <c r="DR706">
        <v>0.45952200000000021</v>
      </c>
      <c r="DS706">
        <v>3.9138519999999999</v>
      </c>
      <c r="DT706">
        <v>6.7606756761602478</v>
      </c>
      <c r="DU706">
        <v>5.7567659999999998</v>
      </c>
      <c r="DV706">
        <v>7.270594</v>
      </c>
      <c r="DW706">
        <v>1.513828</v>
      </c>
      <c r="DX706">
        <v>6.5341170000000002</v>
      </c>
      <c r="DY706">
        <v>4.5920318484676717</v>
      </c>
      <c r="DZ706">
        <v>4.4073270000000004</v>
      </c>
      <c r="EA706">
        <v>4.6799600000000003</v>
      </c>
      <c r="EB706">
        <v>0.2726329999999999</v>
      </c>
      <c r="EC706">
        <v>4.4073270000000004</v>
      </c>
      <c r="ED706">
        <v>7.3262013505689234</v>
      </c>
      <c r="EE706">
        <v>7.0158420000000001</v>
      </c>
      <c r="EF706">
        <v>7.7648799999999998</v>
      </c>
      <c r="EG706">
        <v>0.74903799999999965</v>
      </c>
      <c r="EH706">
        <v>7.7648799999999998</v>
      </c>
      <c r="EI706">
        <v>9.4585597363199128</v>
      </c>
      <c r="EJ706">
        <v>8.2483059999999995</v>
      </c>
      <c r="EK706">
        <v>10.426686</v>
      </c>
      <c r="EL706">
        <v>2.1783800000000011</v>
      </c>
      <c r="EM706">
        <v>8.8906790000000004</v>
      </c>
      <c r="EN706">
        <v>30.955666932252662</v>
      </c>
      <c r="EO706">
        <v>24.691939999999999</v>
      </c>
      <c r="EP706">
        <v>37.412570000000002</v>
      </c>
      <c r="EQ706">
        <v>12.72063</v>
      </c>
      <c r="ER706">
        <v>34.68289</v>
      </c>
      <c r="ES706">
        <v>12.01257301582009</v>
      </c>
      <c r="ET706">
        <v>7.1769299999999996</v>
      </c>
      <c r="EU706">
        <v>14.709849999999999</v>
      </c>
      <c r="EV706">
        <v>7.5329199999999998</v>
      </c>
      <c r="EW706">
        <v>7.1769299999999996</v>
      </c>
      <c r="EX706">
        <v>18.94309391643257</v>
      </c>
      <c r="EY706">
        <v>13.853339999999999</v>
      </c>
      <c r="EZ706">
        <v>28.776689999999999</v>
      </c>
      <c r="FA706">
        <v>14.923349999999999</v>
      </c>
      <c r="FB706">
        <v>27.505960000000002</v>
      </c>
      <c r="FC706">
        <v>0.46780018708963761</v>
      </c>
      <c r="FD706">
        <v>0.37314312034967823</v>
      </c>
      <c r="FE706">
        <v>0.56537652003450367</v>
      </c>
      <c r="FF706">
        <v>0.19223339968482539</v>
      </c>
      <c r="FG706">
        <v>0.52412575914831527</v>
      </c>
      <c r="FH706">
        <v>1.587706655916346</v>
      </c>
      <c r="FI706">
        <v>1.2336944470418509</v>
      </c>
      <c r="FJ706">
        <v>3.8325523587383472</v>
      </c>
      <c r="FK706">
        <v>2.5988579116964958</v>
      </c>
      <c r="FL706">
        <v>3.8325523587383472</v>
      </c>
      <c r="FM706">
        <v>41.095447504065127</v>
      </c>
      <c r="FN706">
        <v>39.17</v>
      </c>
      <c r="FO706">
        <v>43.37</v>
      </c>
      <c r="FP706">
        <v>4.1999999999999957</v>
      </c>
      <c r="FQ706">
        <v>40.82</v>
      </c>
      <c r="FR706">
        <v>435.26431712591591</v>
      </c>
      <c r="FS706">
        <v>418.12423000000001</v>
      </c>
      <c r="FT706">
        <v>449.24052</v>
      </c>
      <c r="FU706">
        <v>31.116289999999989</v>
      </c>
      <c r="FV706">
        <v>418.12423000000001</v>
      </c>
      <c r="FW706">
        <v>0.73031600053076362</v>
      </c>
      <c r="FX706">
        <v>0.707762</v>
      </c>
      <c r="FY706">
        <v>0.75676299999999996</v>
      </c>
      <c r="FZ706">
        <v>4.9000999999999961E-2</v>
      </c>
      <c r="GA706">
        <v>0.75676299999999996</v>
      </c>
      <c r="GB706">
        <v>10</v>
      </c>
      <c r="GC706">
        <v>16</v>
      </c>
    </row>
    <row r="707" spans="1:185" x14ac:dyDescent="0.3">
      <c r="A707" s="36" t="s">
        <v>2880</v>
      </c>
      <c r="B707">
        <v>-4.9358352948607187E-2</v>
      </c>
      <c r="C707">
        <v>1.821384533030213</v>
      </c>
      <c r="D707">
        <v>1.7016341999573581</v>
      </c>
      <c r="E707">
        <v>-0.70084182730157252</v>
      </c>
      <c r="F707">
        <v>-0.68844647652895141</v>
      </c>
      <c r="G707">
        <v>1.389283765263966</v>
      </c>
      <c r="H707">
        <v>-54.182119514203983</v>
      </c>
      <c r="I707">
        <v>7.0848196598632354E-2</v>
      </c>
      <c r="J707">
        <v>0.72469056367722873</v>
      </c>
      <c r="K707">
        <v>0.27114031856277743</v>
      </c>
      <c r="L707">
        <v>-6.027560069901975E-2</v>
      </c>
      <c r="M707">
        <v>7.7383432405966679E-2</v>
      </c>
      <c r="N707">
        <v>0.2444454376164959</v>
      </c>
      <c r="O707">
        <v>-0.2456187342321649</v>
      </c>
      <c r="P707">
        <v>-1.173296615669041E-3</v>
      </c>
      <c r="Q707">
        <v>-0.123395834492021</v>
      </c>
      <c r="R707">
        <v>3.115336903924926E-2</v>
      </c>
      <c r="S707">
        <v>0.75488392222360334</v>
      </c>
      <c r="T707">
        <v>-0.53429652329959698</v>
      </c>
      <c r="U707">
        <v>-0.53399183212116441</v>
      </c>
      <c r="V707">
        <v>1.968468232037923</v>
      </c>
      <c r="W707">
        <v>1.9680771118775759</v>
      </c>
      <c r="X707">
        <v>0.18565905856740081</v>
      </c>
      <c r="Y707">
        <v>0.18446831476307171</v>
      </c>
      <c r="Z707">
        <v>2.378823995194216E-2</v>
      </c>
      <c r="AA707">
        <v>2.483202979582759E-2</v>
      </c>
      <c r="AB707">
        <v>52.032546866291838</v>
      </c>
      <c r="AC707">
        <v>-0.39576389562472702</v>
      </c>
      <c r="AD707">
        <v>1.9513588333966361</v>
      </c>
      <c r="AE707">
        <v>0.58142295419212764</v>
      </c>
      <c r="AF707">
        <v>0.5802322103877986</v>
      </c>
      <c r="AG707">
        <v>0.74950924515618222</v>
      </c>
      <c r="AH707">
        <v>4.649208032047567E-3</v>
      </c>
      <c r="AI707">
        <v>320.41338872894062</v>
      </c>
      <c r="AJ707">
        <v>310.69364338285322</v>
      </c>
      <c r="AK707">
        <v>320.53588224394622</v>
      </c>
      <c r="AL707">
        <v>330.01057295800359</v>
      </c>
      <c r="AM707">
        <v>193.7165821262856</v>
      </c>
      <c r="AN707">
        <v>318.42636301906242</v>
      </c>
      <c r="AO707">
        <v>106.823828124906</v>
      </c>
      <c r="AP707">
        <v>269.24012418785782</v>
      </c>
      <c r="AQ707">
        <v>17.547080160438231</v>
      </c>
      <c r="AR707">
        <v>4.1610665771554816</v>
      </c>
      <c r="AS707">
        <v>10.277687484089251</v>
      </c>
      <c r="AT707">
        <v>-12.611713254714349</v>
      </c>
      <c r="AU707">
        <v>-0.20042341058331301</v>
      </c>
      <c r="AV707">
        <v>-12.411289844131041</v>
      </c>
      <c r="AW707">
        <v>0.71939939473407977</v>
      </c>
      <c r="AX707">
        <v>0.28770000000000001</v>
      </c>
      <c r="AY707">
        <v>3.7387000000000001</v>
      </c>
      <c r="AZ707">
        <v>3.4510000000000001</v>
      </c>
      <c r="BA707">
        <v>1.9038999999999999</v>
      </c>
      <c r="BB707">
        <v>0.95324079313361554</v>
      </c>
      <c r="BC707">
        <v>0.92</v>
      </c>
      <c r="BD707">
        <v>0.96020000000000005</v>
      </c>
      <c r="BE707">
        <v>4.0200000000000007E-2</v>
      </c>
      <c r="BF707">
        <v>0.92</v>
      </c>
      <c r="BG707">
        <v>14.79233590394603</v>
      </c>
      <c r="BH707">
        <v>13.6188</v>
      </c>
      <c r="BI707">
        <v>19.703900000000001</v>
      </c>
      <c r="BJ707">
        <v>6.0851000000000006</v>
      </c>
      <c r="BK707">
        <v>19.703900000000001</v>
      </c>
      <c r="BL707">
        <v>9.1932363437430649</v>
      </c>
      <c r="BM707">
        <v>5.8041</v>
      </c>
      <c r="BN707">
        <v>23.419899999999998</v>
      </c>
      <c r="BO707">
        <v>17.6158</v>
      </c>
      <c r="BP707">
        <v>5.8041</v>
      </c>
      <c r="BQ707">
        <v>5.3459693115273232</v>
      </c>
      <c r="BR707">
        <v>2.5486</v>
      </c>
      <c r="BS707">
        <v>18.9864</v>
      </c>
      <c r="BT707">
        <v>16.437799999999999</v>
      </c>
      <c r="BU707">
        <v>4.1181000000000001</v>
      </c>
      <c r="BV707">
        <v>1.2941903241090471</v>
      </c>
      <c r="BW707">
        <v>-7.5224000000000002</v>
      </c>
      <c r="BX707">
        <v>3.4986999999999999</v>
      </c>
      <c r="BY707">
        <v>11.021100000000001</v>
      </c>
      <c r="BZ707">
        <v>-2.8000000000000001E-2</v>
      </c>
      <c r="CA707">
        <v>-6.6401467996128254</v>
      </c>
      <c r="CB707">
        <v>-13.1556</v>
      </c>
      <c r="CC707">
        <v>-4.0900999999999996</v>
      </c>
      <c r="CD707">
        <v>9.0655000000000001</v>
      </c>
      <c r="CE707">
        <v>-4.0900999999999996</v>
      </c>
      <c r="CF707">
        <v>49.186238831204733</v>
      </c>
      <c r="CG707">
        <v>44</v>
      </c>
      <c r="CH707">
        <v>82.5</v>
      </c>
      <c r="CI707">
        <v>38.5</v>
      </c>
      <c r="CJ707">
        <v>44</v>
      </c>
      <c r="CK707">
        <v>13.701183402647329</v>
      </c>
      <c r="CL707">
        <v>12.8</v>
      </c>
      <c r="CM707">
        <v>28.3</v>
      </c>
      <c r="CN707">
        <v>15.5</v>
      </c>
      <c r="CO707">
        <v>13.6</v>
      </c>
      <c r="CP707">
        <v>45.530729649086027</v>
      </c>
      <c r="CQ707">
        <v>23.1</v>
      </c>
      <c r="CR707">
        <v>51.5</v>
      </c>
      <c r="CS707">
        <v>28.4</v>
      </c>
      <c r="CT707">
        <v>35.5</v>
      </c>
      <c r="CU707">
        <v>10.882934184826521</v>
      </c>
      <c r="CV707">
        <v>9.5</v>
      </c>
      <c r="CW707">
        <v>13.9</v>
      </c>
      <c r="CX707">
        <v>4.4000000000000004</v>
      </c>
      <c r="CY707">
        <v>9.8000000000000007</v>
      </c>
      <c r="CZ707">
        <v>48.071382062789198</v>
      </c>
      <c r="DA707">
        <v>34</v>
      </c>
      <c r="DB707">
        <v>114.4</v>
      </c>
      <c r="DC707">
        <v>80.400000000000006</v>
      </c>
      <c r="DD707">
        <v>92</v>
      </c>
      <c r="DE707">
        <v>2.4363751871151318</v>
      </c>
      <c r="DF707">
        <v>1.3</v>
      </c>
      <c r="DG707">
        <v>17.399999999999999</v>
      </c>
      <c r="DH707">
        <v>16.100000000000001</v>
      </c>
      <c r="DI707">
        <v>3.8</v>
      </c>
      <c r="DJ707">
        <v>0.18335304525465959</v>
      </c>
      <c r="DK707">
        <v>0.1612312202271895</v>
      </c>
      <c r="DL707">
        <v>0.34987277353689572</v>
      </c>
      <c r="DM707">
        <v>0.18864155330970619</v>
      </c>
      <c r="DN707">
        <v>0.1612312202271895</v>
      </c>
      <c r="DO707">
        <v>3.5804074486451749</v>
      </c>
      <c r="DP707">
        <v>2.9765229999999998</v>
      </c>
      <c r="DQ707">
        <v>3.7464270000000002</v>
      </c>
      <c r="DR707">
        <v>0.76990400000000037</v>
      </c>
      <c r="DS707">
        <v>2.9765229999999998</v>
      </c>
      <c r="DT707">
        <v>5.8382826681694509</v>
      </c>
      <c r="DU707">
        <v>5.6926550000000002</v>
      </c>
      <c r="DV707">
        <v>6.8903169999999996</v>
      </c>
      <c r="DW707">
        <v>1.1976619999999989</v>
      </c>
      <c r="DX707">
        <v>5.7672330000000001</v>
      </c>
      <c r="DY707">
        <v>4.8045688410306768</v>
      </c>
      <c r="DZ707">
        <v>2.9886979999999999</v>
      </c>
      <c r="EA707">
        <v>5.2615990000000004</v>
      </c>
      <c r="EB707">
        <v>2.2729010000000009</v>
      </c>
      <c r="EC707">
        <v>3.2974049999999999</v>
      </c>
      <c r="ED707">
        <v>8.1549392005341961</v>
      </c>
      <c r="EE707">
        <v>6.6248480000000001</v>
      </c>
      <c r="EF707">
        <v>8.3396319999999999</v>
      </c>
      <c r="EG707">
        <v>1.7147840000000001</v>
      </c>
      <c r="EH707">
        <v>8.3068480000000005</v>
      </c>
      <c r="EI707">
        <v>6.9299855383476174</v>
      </c>
      <c r="EJ707">
        <v>6.1680549999999998</v>
      </c>
      <c r="EK707">
        <v>9.509665</v>
      </c>
      <c r="EL707">
        <v>3.3416100000000002</v>
      </c>
      <c r="EM707">
        <v>9.3672210000000007</v>
      </c>
      <c r="EN707">
        <v>21.150890551282789</v>
      </c>
      <c r="EO707">
        <v>14.35675</v>
      </c>
      <c r="EP707">
        <v>29.09817</v>
      </c>
      <c r="EQ707">
        <v>14.74142</v>
      </c>
      <c r="ER707">
        <v>14.35675</v>
      </c>
      <c r="ES707">
        <v>6.185791502865869</v>
      </c>
      <c r="ET707">
        <v>5.8498000000000001</v>
      </c>
      <c r="EU707">
        <v>11.341620000000001</v>
      </c>
      <c r="EV707">
        <v>5.4918200000000006</v>
      </c>
      <c r="EW707">
        <v>5.8498000000000001</v>
      </c>
      <c r="EX707">
        <v>14.965099048416921</v>
      </c>
      <c r="EY707">
        <v>8.5069499999999998</v>
      </c>
      <c r="EZ707">
        <v>23.248370000000001</v>
      </c>
      <c r="FA707">
        <v>14.74142</v>
      </c>
      <c r="FB707">
        <v>8.5069499999999998</v>
      </c>
      <c r="FC707">
        <v>0.51306615439712633</v>
      </c>
      <c r="FD707">
        <v>0.34825779530565443</v>
      </c>
      <c r="FE707">
        <v>0.70584669452551141</v>
      </c>
      <c r="FF707">
        <v>0.35758889921985698</v>
      </c>
      <c r="FG707">
        <v>0.34825779530565443</v>
      </c>
      <c r="FH707">
        <v>2.4529433045836151</v>
      </c>
      <c r="FI707">
        <v>1.294427074791785</v>
      </c>
      <c r="FJ707">
        <v>3.9742162125200862</v>
      </c>
      <c r="FK707">
        <v>2.6797891377283021</v>
      </c>
      <c r="FL707">
        <v>1.4542292044172449</v>
      </c>
      <c r="FM707">
        <v>29.903566623524231</v>
      </c>
      <c r="FN707">
        <v>29.28</v>
      </c>
      <c r="FO707">
        <v>35.4</v>
      </c>
      <c r="FP707">
        <v>6.1199999999999974</v>
      </c>
      <c r="FQ707">
        <v>30.49</v>
      </c>
      <c r="FR707">
        <v>351.01181599784007</v>
      </c>
      <c r="FS707">
        <v>315.68016999999998</v>
      </c>
      <c r="FT707">
        <v>356.66431999999998</v>
      </c>
      <c r="FU707">
        <v>40.98415</v>
      </c>
      <c r="FV707">
        <v>326.99732999999998</v>
      </c>
      <c r="FW707">
        <v>0.71005328555375302</v>
      </c>
      <c r="FX707">
        <v>0.699376</v>
      </c>
      <c r="FY707">
        <v>0.78185099999999996</v>
      </c>
      <c r="FZ707">
        <v>8.2474999999999965E-2</v>
      </c>
      <c r="GA707">
        <v>0.75448999999999999</v>
      </c>
      <c r="GB707">
        <v>15</v>
      </c>
      <c r="GC707">
        <v>240</v>
      </c>
    </row>
    <row r="708" spans="1:185" x14ac:dyDescent="0.3">
      <c r="A708" s="36" t="s">
        <v>2883</v>
      </c>
      <c r="B708">
        <v>-7.8279815502337119E-2</v>
      </c>
      <c r="C708">
        <v>1.8134678852117849</v>
      </c>
      <c r="D708">
        <v>1.853822147282925</v>
      </c>
      <c r="E708">
        <v>-0.93875438153710167</v>
      </c>
      <c r="F708">
        <v>-0.55887950207987236</v>
      </c>
      <c r="G708">
        <v>1.4976431890225219</v>
      </c>
      <c r="H708">
        <v>-54.208471801806432</v>
      </c>
      <c r="I708">
        <v>9.7558164430620264E-2</v>
      </c>
      <c r="J708">
        <v>0.61050528301678042</v>
      </c>
      <c r="K708">
        <v>0.2551973151626285</v>
      </c>
      <c r="L708">
        <v>-4.5034144008603019E-2</v>
      </c>
      <c r="M708">
        <v>8.0368020963943798E-2</v>
      </c>
      <c r="N708">
        <v>0.2033243274677661</v>
      </c>
      <c r="O708">
        <v>-0.2076319663067682</v>
      </c>
      <c r="P708">
        <v>-4.3076388390021342E-3</v>
      </c>
      <c r="Q708">
        <v>-0.10596939353300849</v>
      </c>
      <c r="R708">
        <v>2.7619398068538002E-2</v>
      </c>
      <c r="S708">
        <v>0.80611623466409843</v>
      </c>
      <c r="T708">
        <v>-0.50837906780899678</v>
      </c>
      <c r="U708">
        <v>-0.49423187805719548</v>
      </c>
      <c r="V708">
        <v>1.954110160114972</v>
      </c>
      <c r="W708">
        <v>1.950820486983242</v>
      </c>
      <c r="X708">
        <v>0.2161031519676368</v>
      </c>
      <c r="Y708">
        <v>0.20579298010828681</v>
      </c>
      <c r="Z708">
        <v>3.6772775001809692E-2</v>
      </c>
      <c r="AA708">
        <v>4.1069707661893787E-2</v>
      </c>
      <c r="AB708">
        <v>49.663055772516543</v>
      </c>
      <c r="AC708">
        <v>-0.34828685729119158</v>
      </c>
      <c r="AD708">
        <v>1.9338407292584181</v>
      </c>
      <c r="AE708">
        <v>0.56439000925882843</v>
      </c>
      <c r="AF708">
        <v>0.55407983739947853</v>
      </c>
      <c r="AG708">
        <v>0.89889306940548686</v>
      </c>
      <c r="AH708">
        <v>4.6988982142316827E-3</v>
      </c>
      <c r="AI708">
        <v>309.00313937175679</v>
      </c>
      <c r="AJ708">
        <v>286.45944979611193</v>
      </c>
      <c r="AK708">
        <v>297.56840041348107</v>
      </c>
      <c r="AL708">
        <v>342.98161631992713</v>
      </c>
      <c r="AM708">
        <v>291.56549479135589</v>
      </c>
      <c r="AN708">
        <v>403.23730225671409</v>
      </c>
      <c r="AO708">
        <v>156.45299558624299</v>
      </c>
      <c r="AP708">
        <v>334.2579163465785</v>
      </c>
      <c r="AQ708">
        <v>19.521856165817749</v>
      </c>
      <c r="AR708">
        <v>4.9656816782783819</v>
      </c>
      <c r="AS708">
        <v>11.2204753092246</v>
      </c>
      <c r="AT708">
        <v>-14.15316248125718</v>
      </c>
      <c r="AU708">
        <v>-6.1444330718198357</v>
      </c>
      <c r="AV708">
        <v>-8.0087294094373433</v>
      </c>
      <c r="AW708">
        <v>3.2048956755716751</v>
      </c>
      <c r="AX708">
        <v>2.9487000000000001</v>
      </c>
      <c r="AY708">
        <v>4.2725999999999997</v>
      </c>
      <c r="AZ708">
        <v>1.3239000000000001</v>
      </c>
      <c r="BA708">
        <v>3.4864999999999999</v>
      </c>
      <c r="BB708">
        <v>0.91243294537554398</v>
      </c>
      <c r="BC708">
        <v>0.88649999999999995</v>
      </c>
      <c r="BD708">
        <v>0.93089999999999995</v>
      </c>
      <c r="BE708">
        <v>4.4400000000000002E-2</v>
      </c>
      <c r="BF708">
        <v>0.90010000000000001</v>
      </c>
      <c r="BG708">
        <v>20.579040627650279</v>
      </c>
      <c r="BH708">
        <v>18.175899999999999</v>
      </c>
      <c r="BI708">
        <v>23.648499999999999</v>
      </c>
      <c r="BJ708">
        <v>5.4725999999999999</v>
      </c>
      <c r="BK708">
        <v>22.1739</v>
      </c>
      <c r="BL708">
        <v>14.12387597129111</v>
      </c>
      <c r="BM708">
        <v>11.332599999999999</v>
      </c>
      <c r="BN708">
        <v>15.3566</v>
      </c>
      <c r="BO708">
        <v>4.0240000000000009</v>
      </c>
      <c r="BP708">
        <v>11.332599999999999</v>
      </c>
      <c r="BQ708">
        <v>10.755284724152229</v>
      </c>
      <c r="BR708">
        <v>7.5883000000000003</v>
      </c>
      <c r="BS708">
        <v>12.0464</v>
      </c>
      <c r="BT708">
        <v>4.4581</v>
      </c>
      <c r="BU708">
        <v>7.5883000000000003</v>
      </c>
      <c r="BV708">
        <v>-2.02893059608884</v>
      </c>
      <c r="BW708">
        <v>-3.4293</v>
      </c>
      <c r="BX708">
        <v>0.79139999999999999</v>
      </c>
      <c r="BY708">
        <v>4.2206999999999999</v>
      </c>
      <c r="BZ708">
        <v>0.79139999999999999</v>
      </c>
      <c r="CA708">
        <v>-8.7263541390944646</v>
      </c>
      <c r="CB708">
        <v>-9.3975000000000009</v>
      </c>
      <c r="CC708">
        <v>-7.6081000000000003</v>
      </c>
      <c r="CD708">
        <v>1.789400000000001</v>
      </c>
      <c r="CE708">
        <v>-8.3796999999999997</v>
      </c>
      <c r="CF708">
        <v>68.979385910135662</v>
      </c>
      <c r="CG708">
        <v>65.900000000000006</v>
      </c>
      <c r="CH708">
        <v>91.3</v>
      </c>
      <c r="CI708">
        <v>25.399999999999991</v>
      </c>
      <c r="CJ708">
        <v>65.900000000000006</v>
      </c>
      <c r="CK708">
        <v>25.41014126777057</v>
      </c>
      <c r="CL708">
        <v>22.8</v>
      </c>
      <c r="CM708">
        <v>31.3</v>
      </c>
      <c r="CN708">
        <v>8.5</v>
      </c>
      <c r="CO708">
        <v>25.2</v>
      </c>
      <c r="CP708">
        <v>59.667097532407112</v>
      </c>
      <c r="CQ708">
        <v>44.3</v>
      </c>
      <c r="CR708">
        <v>68.8</v>
      </c>
      <c r="CS708">
        <v>24.5</v>
      </c>
      <c r="CT708">
        <v>55.6</v>
      </c>
      <c r="CU708">
        <v>12.480948027038981</v>
      </c>
      <c r="CV708">
        <v>12</v>
      </c>
      <c r="CW708">
        <v>20.100000000000001</v>
      </c>
      <c r="CX708">
        <v>8.1000000000000014</v>
      </c>
      <c r="CY708">
        <v>12</v>
      </c>
      <c r="CZ708">
        <v>73.460307426196536</v>
      </c>
      <c r="DA708">
        <v>64.2</v>
      </c>
      <c r="DB708">
        <v>89.4</v>
      </c>
      <c r="DC708">
        <v>25.2</v>
      </c>
      <c r="DD708">
        <v>64.900000000000006</v>
      </c>
      <c r="DE708">
        <v>12.49972774951318</v>
      </c>
      <c r="DF708">
        <v>5.2</v>
      </c>
      <c r="DG708">
        <v>16</v>
      </c>
      <c r="DH708">
        <v>10.8</v>
      </c>
      <c r="DI708">
        <v>12.7</v>
      </c>
      <c r="DJ708">
        <v>0.20674967312357539</v>
      </c>
      <c r="DK708">
        <v>0.19543297746144719</v>
      </c>
      <c r="DL708">
        <v>0.29290984921398783</v>
      </c>
      <c r="DM708">
        <v>9.7476871752540634E-2</v>
      </c>
      <c r="DN708">
        <v>0.19543297746144719</v>
      </c>
      <c r="DO708">
        <v>4.0873269540561354</v>
      </c>
      <c r="DP708">
        <v>3.596921</v>
      </c>
      <c r="DQ708">
        <v>4.375508</v>
      </c>
      <c r="DR708">
        <v>0.77858699999999992</v>
      </c>
      <c r="DS708">
        <v>3.951422</v>
      </c>
      <c r="DT708">
        <v>6.370051908229553</v>
      </c>
      <c r="DU708">
        <v>6.0427730000000004</v>
      </c>
      <c r="DV708">
        <v>6.4016039999999998</v>
      </c>
      <c r="DW708">
        <v>0.35883099999999951</v>
      </c>
      <c r="DX708">
        <v>6.3807580000000002</v>
      </c>
      <c r="DY708">
        <v>4.5172340123141339</v>
      </c>
      <c r="DZ708">
        <v>3.596921</v>
      </c>
      <c r="EA708">
        <v>4.919664</v>
      </c>
      <c r="EB708">
        <v>1.322743</v>
      </c>
      <c r="EC708">
        <v>4.3518489999999996</v>
      </c>
      <c r="ED708">
        <v>8.5763097052754098</v>
      </c>
      <c r="EE708">
        <v>7.9803309999999996</v>
      </c>
      <c r="EF708">
        <v>8.7838119999999993</v>
      </c>
      <c r="EG708">
        <v>0.80348099999999967</v>
      </c>
      <c r="EH708">
        <v>8.3638279999999998</v>
      </c>
      <c r="EI708">
        <v>8.6386374290896857</v>
      </c>
      <c r="EJ708">
        <v>8.5094159999999999</v>
      </c>
      <c r="EK708">
        <v>8.800675</v>
      </c>
      <c r="EL708">
        <v>0.29125900000000021</v>
      </c>
      <c r="EM708">
        <v>8.5112050000000004</v>
      </c>
      <c r="EN708">
        <v>26.818758577451881</v>
      </c>
      <c r="EO708">
        <v>25.02816</v>
      </c>
      <c r="EP708">
        <v>31.879719999999999</v>
      </c>
      <c r="EQ708">
        <v>6.8515599999999992</v>
      </c>
      <c r="ER708">
        <v>25.035879999999999</v>
      </c>
      <c r="ES708">
        <v>8.9100860725687347</v>
      </c>
      <c r="ET708">
        <v>7.17171</v>
      </c>
      <c r="EU708">
        <v>13.24996</v>
      </c>
      <c r="EV708">
        <v>6.0782499999999997</v>
      </c>
      <c r="EW708">
        <v>9.90029</v>
      </c>
      <c r="EX708">
        <v>17.90867250488315</v>
      </c>
      <c r="EY708">
        <v>14.92501</v>
      </c>
      <c r="EZ708">
        <v>23.3704</v>
      </c>
      <c r="FA708">
        <v>8.4453899999999997</v>
      </c>
      <c r="FB708">
        <v>15.135590000000001</v>
      </c>
      <c r="FC708">
        <v>0.48205941607808872</v>
      </c>
      <c r="FD708">
        <v>0.44987392538194471</v>
      </c>
      <c r="FE708">
        <v>0.57302873149593447</v>
      </c>
      <c r="FF708">
        <v>0.1231548061139898</v>
      </c>
      <c r="FG708">
        <v>0.4500126901454729</v>
      </c>
      <c r="FH708">
        <v>2.100638818376908</v>
      </c>
      <c r="FI708">
        <v>1.2593283300477891</v>
      </c>
      <c r="FJ708">
        <v>3.202508188423681</v>
      </c>
      <c r="FK708">
        <v>1.943179858375893</v>
      </c>
      <c r="FL708">
        <v>1.5288026916383259</v>
      </c>
      <c r="FM708">
        <v>36.909015247323268</v>
      </c>
      <c r="FN708">
        <v>35.4</v>
      </c>
      <c r="FO708">
        <v>38.729999999999997</v>
      </c>
      <c r="FP708">
        <v>3.3299999999999979</v>
      </c>
      <c r="FQ708">
        <v>36.450000000000003</v>
      </c>
      <c r="FR708">
        <v>413.81580454650958</v>
      </c>
      <c r="FS708">
        <v>401.20988999999997</v>
      </c>
      <c r="FT708">
        <v>417.64585</v>
      </c>
      <c r="FU708">
        <v>16.435960000000019</v>
      </c>
      <c r="FV708">
        <v>413.19418999999999</v>
      </c>
      <c r="FW708">
        <v>0.72495346810151629</v>
      </c>
      <c r="FX708">
        <v>0.71885900000000003</v>
      </c>
      <c r="FY708">
        <v>0.74377800000000005</v>
      </c>
      <c r="FZ708">
        <v>2.4919000000000021E-2</v>
      </c>
      <c r="GA708">
        <v>0.72611400000000004</v>
      </c>
      <c r="GB708">
        <v>11</v>
      </c>
      <c r="GC708">
        <v>30</v>
      </c>
    </row>
    <row r="709" spans="1:185" x14ac:dyDescent="0.3">
      <c r="A709" s="36" t="s">
        <v>2886</v>
      </c>
      <c r="B709">
        <v>-4.7616042186755123E-2</v>
      </c>
      <c r="C709">
        <v>1.910223159105336</v>
      </c>
      <c r="D709">
        <v>2.2297911830824648</v>
      </c>
      <c r="E709">
        <v>-1.3927037901533159</v>
      </c>
      <c r="F709">
        <v>-0.3190452488605981</v>
      </c>
      <c r="G709">
        <v>1.7117895269376799</v>
      </c>
      <c r="H709">
        <v>-54.156287690446277</v>
      </c>
      <c r="I709">
        <v>4.3539538954830627E-2</v>
      </c>
      <c r="J709">
        <v>0.21435430191420329</v>
      </c>
      <c r="K709">
        <v>0.23549120872257751</v>
      </c>
      <c r="L709">
        <v>9.639226029388033E-2</v>
      </c>
      <c r="M709">
        <v>0.14970168753577021</v>
      </c>
      <c r="N709">
        <v>0.17762892455099041</v>
      </c>
      <c r="O709">
        <v>-0.2159900361521524</v>
      </c>
      <c r="P709">
        <v>-3.8361111601162012E-2</v>
      </c>
      <c r="Q709">
        <v>-0.12717661727387961</v>
      </c>
      <c r="R709">
        <v>4.5538817516591293E-2</v>
      </c>
      <c r="S709">
        <v>1.024307364539401</v>
      </c>
      <c r="T709">
        <v>-0.58570747175058879</v>
      </c>
      <c r="U709">
        <v>-0.55329548464920664</v>
      </c>
      <c r="V709">
        <v>1.953441632427144</v>
      </c>
      <c r="W709">
        <v>1.9487858383871679</v>
      </c>
      <c r="X709">
        <v>0.20329708946136429</v>
      </c>
      <c r="Y709">
        <v>0.1716928738019349</v>
      </c>
      <c r="Z709">
        <v>5.3933999524837059E-2</v>
      </c>
      <c r="AA709">
        <v>6.1960619359747997E-2</v>
      </c>
      <c r="AB709">
        <v>51.657008449381763</v>
      </c>
      <c r="AC709">
        <v>-0.38336772830356319</v>
      </c>
      <c r="AD709">
        <v>1.908724994030832</v>
      </c>
      <c r="AE709">
        <v>0.58666481776492763</v>
      </c>
      <c r="AF709">
        <v>0.55506060210549812</v>
      </c>
      <c r="AG709">
        <v>1.09128948455013</v>
      </c>
      <c r="AH709">
        <v>7.882301282643174E-3</v>
      </c>
      <c r="AI709">
        <v>220.8626688871021</v>
      </c>
      <c r="AJ709">
        <v>105.60616745611669</v>
      </c>
      <c r="AK709">
        <v>266.62282861350002</v>
      </c>
      <c r="AL709">
        <v>290.35894460670028</v>
      </c>
      <c r="AM709">
        <v>303.79736319264248</v>
      </c>
      <c r="AN709">
        <v>392.09435529549609</v>
      </c>
      <c r="AO709">
        <v>142.3468546840023</v>
      </c>
      <c r="AP709">
        <v>332.12228124941589</v>
      </c>
      <c r="AQ709">
        <v>20.7979078318895</v>
      </c>
      <c r="AR709">
        <v>5.2036553318072372</v>
      </c>
      <c r="AS709">
        <v>12.424103113046799</v>
      </c>
      <c r="AT709">
        <v>-19.347091621672298</v>
      </c>
      <c r="AU709">
        <v>-9.1822365348116737</v>
      </c>
      <c r="AV709">
        <v>-10.16485508686063</v>
      </c>
      <c r="AW709">
        <v>2.562033711119541</v>
      </c>
      <c r="AX709">
        <v>1.2855000000000001</v>
      </c>
      <c r="AY709">
        <v>3.6446999999999998</v>
      </c>
      <c r="AZ709">
        <v>2.3592</v>
      </c>
      <c r="BA709">
        <v>3.6446999999999998</v>
      </c>
      <c r="BB709">
        <v>0.92591080751105803</v>
      </c>
      <c r="BC709">
        <v>0.88339999999999996</v>
      </c>
      <c r="BD709">
        <v>0.95030000000000003</v>
      </c>
      <c r="BE709">
        <v>6.6900000000000071E-2</v>
      </c>
      <c r="BF709">
        <v>0.95030000000000003</v>
      </c>
      <c r="BG709">
        <v>18.674486222676439</v>
      </c>
      <c r="BH709">
        <v>15.250999999999999</v>
      </c>
      <c r="BI709">
        <v>24.110399999999998</v>
      </c>
      <c r="BJ709">
        <v>8.8593999999999991</v>
      </c>
      <c r="BK709">
        <v>15.250999999999999</v>
      </c>
      <c r="BL709">
        <v>7.8974715375951234</v>
      </c>
      <c r="BM709">
        <v>6.7236000000000002</v>
      </c>
      <c r="BN709">
        <v>11.797000000000001</v>
      </c>
      <c r="BO709">
        <v>5.0734000000000004</v>
      </c>
      <c r="BP709">
        <v>6.7236000000000002</v>
      </c>
      <c r="BQ709">
        <v>5.7603826524425763</v>
      </c>
      <c r="BR709">
        <v>4.5265000000000004</v>
      </c>
      <c r="BS709">
        <v>8.3184000000000005</v>
      </c>
      <c r="BT709">
        <v>3.7919</v>
      </c>
      <c r="BU709">
        <v>5.1783000000000001</v>
      </c>
      <c r="BV709">
        <v>-0.62472548540450568</v>
      </c>
      <c r="BW709">
        <v>-1.4395</v>
      </c>
      <c r="BX709">
        <v>2.1585000000000001</v>
      </c>
      <c r="BY709">
        <v>3.5979999999999999</v>
      </c>
      <c r="BZ709">
        <v>-1.0104</v>
      </c>
      <c r="CA709">
        <v>-5.135700746965548</v>
      </c>
      <c r="CB709">
        <v>-8.3649000000000004</v>
      </c>
      <c r="CC709">
        <v>-4.1679000000000004</v>
      </c>
      <c r="CD709">
        <v>4.1970000000000001</v>
      </c>
      <c r="CE709">
        <v>-4.1679000000000004</v>
      </c>
      <c r="CF709">
        <v>59.972074046080223</v>
      </c>
      <c r="CG709">
        <v>56.5</v>
      </c>
      <c r="CH709">
        <v>66.099999999999994</v>
      </c>
      <c r="CI709">
        <v>9.5999999999999943</v>
      </c>
      <c r="CJ709">
        <v>56.5</v>
      </c>
      <c r="CK709">
        <v>22.87909891567076</v>
      </c>
      <c r="CL709">
        <v>19.399999999999999</v>
      </c>
      <c r="CM709">
        <v>27.3</v>
      </c>
      <c r="CN709">
        <v>7.9000000000000021</v>
      </c>
      <c r="CO709">
        <v>19.399999999999999</v>
      </c>
      <c r="CP709">
        <v>63.406099866420377</v>
      </c>
      <c r="CQ709">
        <v>61.6</v>
      </c>
      <c r="CR709">
        <v>65.2</v>
      </c>
      <c r="CS709">
        <v>3.600000000000001</v>
      </c>
      <c r="CT709">
        <v>61.6</v>
      </c>
      <c r="CU709">
        <v>11.08232998679323</v>
      </c>
      <c r="CV709">
        <v>10.7</v>
      </c>
      <c r="CW709">
        <v>11.4</v>
      </c>
      <c r="CX709">
        <v>0.70000000000000107</v>
      </c>
      <c r="CY709">
        <v>10.7</v>
      </c>
      <c r="CZ709">
        <v>61.633414823757732</v>
      </c>
      <c r="DA709">
        <v>45.6</v>
      </c>
      <c r="DB709">
        <v>85.3</v>
      </c>
      <c r="DC709">
        <v>39.700000000000003</v>
      </c>
      <c r="DD709">
        <v>45.6</v>
      </c>
      <c r="DE709">
        <v>11.316483727824529</v>
      </c>
      <c r="DF709">
        <v>8.6999999999999993</v>
      </c>
      <c r="DG709">
        <v>15.8</v>
      </c>
      <c r="DH709">
        <v>7.1000000000000014</v>
      </c>
      <c r="DI709">
        <v>8.6999999999999993</v>
      </c>
      <c r="DJ709">
        <v>0.18068356774132091</v>
      </c>
      <c r="DK709">
        <v>0.1683551847437425</v>
      </c>
      <c r="DL709">
        <v>0.2028852056476366</v>
      </c>
      <c r="DM709">
        <v>3.4530020903894072E-2</v>
      </c>
      <c r="DN709">
        <v>0.1683551847437425</v>
      </c>
      <c r="DO709">
        <v>4.1078910195190579</v>
      </c>
      <c r="DP709">
        <v>3.8530139999999999</v>
      </c>
      <c r="DQ709">
        <v>4.2715889999999996</v>
      </c>
      <c r="DR709">
        <v>0.4185749999999997</v>
      </c>
      <c r="DS709">
        <v>3.864789</v>
      </c>
      <c r="DT709">
        <v>6.7722026134422686</v>
      </c>
      <c r="DU709">
        <v>6.5286879999999998</v>
      </c>
      <c r="DV709">
        <v>6.913265</v>
      </c>
      <c r="DW709">
        <v>0.38457700000000022</v>
      </c>
      <c r="DX709">
        <v>6.7911840000000003</v>
      </c>
      <c r="DY709">
        <v>4.4006419075821022</v>
      </c>
      <c r="DZ709">
        <v>4.2430240000000001</v>
      </c>
      <c r="EA709">
        <v>4.5292479999999999</v>
      </c>
      <c r="EB709">
        <v>0.28622399999999981</v>
      </c>
      <c r="EC709">
        <v>4.2430240000000001</v>
      </c>
      <c r="ED709">
        <v>7.1455544360484282</v>
      </c>
      <c r="EE709">
        <v>6.8554820000000003</v>
      </c>
      <c r="EF709">
        <v>7.2895180000000002</v>
      </c>
      <c r="EG709">
        <v>0.43403599999999992</v>
      </c>
      <c r="EH709">
        <v>7.1825929999999998</v>
      </c>
      <c r="EI709">
        <v>9.2143825716308108</v>
      </c>
      <c r="EJ709">
        <v>8.8125230000000006</v>
      </c>
      <c r="EK709">
        <v>9.6120909999999995</v>
      </c>
      <c r="EL709">
        <v>0.79956799999999895</v>
      </c>
      <c r="EM709">
        <v>9.0961300000000005</v>
      </c>
      <c r="EN709">
        <v>25.642929487967709</v>
      </c>
      <c r="EO709">
        <v>23.434920000000002</v>
      </c>
      <c r="EP709">
        <v>29.774640000000002</v>
      </c>
      <c r="EQ709">
        <v>6.3397199999999998</v>
      </c>
      <c r="ER709">
        <v>23.78687</v>
      </c>
      <c r="ES709">
        <v>9.0638405622461065</v>
      </c>
      <c r="ET709">
        <v>8.0437499999999993</v>
      </c>
      <c r="EU709">
        <v>13.040190000000001</v>
      </c>
      <c r="EV709">
        <v>4.9964400000000024</v>
      </c>
      <c r="EW709">
        <v>8.3470999999999993</v>
      </c>
      <c r="EX709">
        <v>16.579088925721599</v>
      </c>
      <c r="EY709">
        <v>14.29738</v>
      </c>
      <c r="EZ709">
        <v>21.574950000000001</v>
      </c>
      <c r="FA709">
        <v>7.2775700000000008</v>
      </c>
      <c r="FB709">
        <v>15.439769999999999</v>
      </c>
      <c r="FC709">
        <v>0.45227659247404789</v>
      </c>
      <c r="FD709">
        <v>0.41333287475891772</v>
      </c>
      <c r="FE709">
        <v>0.52514954376255019</v>
      </c>
      <c r="FF709">
        <v>0.1118166690036325</v>
      </c>
      <c r="FG709">
        <v>0.41954038497322188</v>
      </c>
      <c r="FH709">
        <v>1.858541185669913</v>
      </c>
      <c r="FI709">
        <v>1.0964088713431319</v>
      </c>
      <c r="FJ709">
        <v>2.6311909352670648</v>
      </c>
      <c r="FK709">
        <v>1.5347820639239329</v>
      </c>
      <c r="FL709">
        <v>1.849716668064358</v>
      </c>
      <c r="FM709">
        <v>38.446788874066137</v>
      </c>
      <c r="FN709">
        <v>35.799999999999997</v>
      </c>
      <c r="FO709">
        <v>41.19</v>
      </c>
      <c r="FP709">
        <v>5.3900000000000006</v>
      </c>
      <c r="FQ709">
        <v>35.799999999999997</v>
      </c>
      <c r="FR709">
        <v>378.6663960725657</v>
      </c>
      <c r="FS709">
        <v>374.08672000000001</v>
      </c>
      <c r="FT709">
        <v>384.40417000000002</v>
      </c>
      <c r="FU709">
        <v>10.31745000000001</v>
      </c>
      <c r="FV709">
        <v>374.77168</v>
      </c>
      <c r="FW709">
        <v>0.74081157350622595</v>
      </c>
      <c r="FX709">
        <v>0.72899199999999997</v>
      </c>
      <c r="FY709">
        <v>0.74890999999999996</v>
      </c>
      <c r="FZ709">
        <v>1.9917999999999991E-2</v>
      </c>
      <c r="GA709">
        <v>0.74863800000000003</v>
      </c>
      <c r="GB709">
        <v>5</v>
      </c>
      <c r="GC709">
        <v>9</v>
      </c>
    </row>
    <row r="710" spans="1:185" x14ac:dyDescent="0.3">
      <c r="A710" s="36" t="s">
        <v>2890</v>
      </c>
      <c r="B710">
        <v>-5.1588088696250027E-2</v>
      </c>
      <c r="C710">
        <v>1.9518940017216739</v>
      </c>
      <c r="D710">
        <v>1.733856323020599</v>
      </c>
      <c r="E710">
        <v>-0.71526798974687633</v>
      </c>
      <c r="F710">
        <v>-0.70020060183838972</v>
      </c>
      <c r="G710">
        <v>1.4154233378392771</v>
      </c>
      <c r="H710">
        <v>-54.175537138622502</v>
      </c>
      <c r="I710">
        <v>2.5697483106961821E-2</v>
      </c>
      <c r="J710">
        <v>0.46808075766038831</v>
      </c>
      <c r="K710">
        <v>0.15138306888072339</v>
      </c>
      <c r="L710">
        <v>2.0728099179204481E-2</v>
      </c>
      <c r="M710">
        <v>0.1103117612092267</v>
      </c>
      <c r="N710">
        <v>0.1857227539493492</v>
      </c>
      <c r="O710">
        <v>-0.23105391060974351</v>
      </c>
      <c r="P710">
        <v>-4.5331156660394369E-2</v>
      </c>
      <c r="Q710">
        <v>-0.13818979632236841</v>
      </c>
      <c r="R710">
        <v>5.1424606139059782E-2</v>
      </c>
      <c r="S710">
        <v>0.82914323224060915</v>
      </c>
      <c r="T710">
        <v>-0.55018785831223938</v>
      </c>
      <c r="U710">
        <v>-0.5497677482651433</v>
      </c>
      <c r="V710">
        <v>1.950158800179681</v>
      </c>
      <c r="W710">
        <v>1.9499156625738281</v>
      </c>
      <c r="X710">
        <v>0.20253278005680439</v>
      </c>
      <c r="Y710">
        <v>0.20226446384967001</v>
      </c>
      <c r="Z710">
        <v>4.1255186025857218E-2</v>
      </c>
      <c r="AA710">
        <v>4.1630952916582822E-2</v>
      </c>
      <c r="AB710">
        <v>50.565733204272988</v>
      </c>
      <c r="AC710">
        <v>-0.37619928275555881</v>
      </c>
      <c r="AD710">
        <v>1.871953486451722</v>
      </c>
      <c r="AE710">
        <v>0.57873206281236322</v>
      </c>
      <c r="AF710">
        <v>0.57846374660522892</v>
      </c>
      <c r="AG710">
        <v>0.68535561437244286</v>
      </c>
      <c r="AH710">
        <v>4.4797477520934119E-3</v>
      </c>
      <c r="AI710">
        <v>288.62681212441993</v>
      </c>
      <c r="AJ710">
        <v>262.7237337965571</v>
      </c>
      <c r="AK710">
        <v>266.92980939747378</v>
      </c>
      <c r="AL710">
        <v>336.22695252499727</v>
      </c>
      <c r="AM710">
        <v>221.26115831089899</v>
      </c>
      <c r="AN710">
        <v>291.18728435644459</v>
      </c>
      <c r="AO710">
        <v>82.811200237246226</v>
      </c>
      <c r="AP710">
        <v>244.37769430601341</v>
      </c>
      <c r="AQ710">
        <v>19.762820083586469</v>
      </c>
      <c r="AR710">
        <v>4.7125451823881743</v>
      </c>
      <c r="AS710">
        <v>12.127961571766891</v>
      </c>
      <c r="AT710">
        <v>-14.53502586593836</v>
      </c>
      <c r="AU710">
        <v>-4.7591692749196657</v>
      </c>
      <c r="AV710">
        <v>-9.7758565910186981</v>
      </c>
      <c r="AW710">
        <v>4.5193658720348644</v>
      </c>
      <c r="AX710">
        <v>0.5696</v>
      </c>
      <c r="AY710">
        <v>4.8776999999999999</v>
      </c>
      <c r="AZ710">
        <v>4.3080999999999996</v>
      </c>
      <c r="BA710">
        <v>4.8776999999999999</v>
      </c>
      <c r="BB710">
        <v>0.93045560915799796</v>
      </c>
      <c r="BC710">
        <v>0.91890000000000005</v>
      </c>
      <c r="BD710">
        <v>0.93379999999999996</v>
      </c>
      <c r="BE710">
        <v>1.489999999999991E-2</v>
      </c>
      <c r="BF710">
        <v>0.93049999999999999</v>
      </c>
      <c r="BG710">
        <v>18.290867086065649</v>
      </c>
      <c r="BH710">
        <v>17.729399999999998</v>
      </c>
      <c r="BI710">
        <v>19.865600000000001</v>
      </c>
      <c r="BJ710">
        <v>2.1362000000000019</v>
      </c>
      <c r="BK710">
        <v>18.298300000000001</v>
      </c>
      <c r="BL710">
        <v>13.606949218460249</v>
      </c>
      <c r="BM710">
        <v>13.1058</v>
      </c>
      <c r="BN710">
        <v>13.69</v>
      </c>
      <c r="BO710">
        <v>0.58419999999999916</v>
      </c>
      <c r="BP710">
        <v>13.677899999999999</v>
      </c>
      <c r="BQ710">
        <v>5.865065530418609</v>
      </c>
      <c r="BR710">
        <v>5.3589000000000002</v>
      </c>
      <c r="BS710">
        <v>8.1211000000000002</v>
      </c>
      <c r="BT710">
        <v>2.7622</v>
      </c>
      <c r="BU710">
        <v>5.6006</v>
      </c>
      <c r="BV710">
        <v>5.1799806989977109</v>
      </c>
      <c r="BW710">
        <v>2.0211000000000001</v>
      </c>
      <c r="BX710">
        <v>5.5867000000000004</v>
      </c>
      <c r="BY710">
        <v>3.5655999999999999</v>
      </c>
      <c r="BZ710">
        <v>5.5674000000000001</v>
      </c>
      <c r="CA710">
        <v>-11.045002429054961</v>
      </c>
      <c r="CB710">
        <v>-11.1778</v>
      </c>
      <c r="CC710">
        <v>-10.142200000000001</v>
      </c>
      <c r="CD710">
        <v>1.035599999999999</v>
      </c>
      <c r="CE710">
        <v>-11.167999999999999</v>
      </c>
      <c r="CF710">
        <v>46.809590050431197</v>
      </c>
      <c r="CG710">
        <v>46.7</v>
      </c>
      <c r="CH710">
        <v>47.5</v>
      </c>
      <c r="CI710">
        <v>0.79999999999999716</v>
      </c>
      <c r="CJ710">
        <v>46.7</v>
      </c>
      <c r="CK710">
        <v>12.670480649474939</v>
      </c>
      <c r="CL710">
        <v>12.5</v>
      </c>
      <c r="CM710">
        <v>14</v>
      </c>
      <c r="CN710">
        <v>1.5</v>
      </c>
      <c r="CO710">
        <v>12.5</v>
      </c>
      <c r="CP710">
        <v>61.009393570155623</v>
      </c>
      <c r="CQ710">
        <v>57.9</v>
      </c>
      <c r="CR710">
        <v>62.6</v>
      </c>
      <c r="CS710">
        <v>4.7000000000000028</v>
      </c>
      <c r="CT710">
        <v>61.3</v>
      </c>
      <c r="CU710">
        <v>10.892217028032579</v>
      </c>
      <c r="CV710">
        <v>10.4</v>
      </c>
      <c r="CW710">
        <v>11.1</v>
      </c>
      <c r="CX710">
        <v>0.69999999999999929</v>
      </c>
      <c r="CY710">
        <v>10.9</v>
      </c>
      <c r="CZ710">
        <v>21.286358802335371</v>
      </c>
      <c r="DA710">
        <v>18.5</v>
      </c>
      <c r="DB710">
        <v>30.2</v>
      </c>
      <c r="DC710">
        <v>11.7</v>
      </c>
      <c r="DD710">
        <v>20.3</v>
      </c>
      <c r="DE710">
        <v>1.37050118624591</v>
      </c>
      <c r="DF710">
        <v>1</v>
      </c>
      <c r="DG710">
        <v>3.6</v>
      </c>
      <c r="DH710">
        <v>2.6</v>
      </c>
      <c r="DI710">
        <v>1.1000000000000001</v>
      </c>
      <c r="DJ710">
        <v>0.1915478139874276</v>
      </c>
      <c r="DK710">
        <v>0.19100204498977499</v>
      </c>
      <c r="DL710">
        <v>0.19530284301606921</v>
      </c>
      <c r="DM710">
        <v>4.3007980262941559E-3</v>
      </c>
      <c r="DN710">
        <v>0.19100204498977499</v>
      </c>
      <c r="DO710">
        <v>4.4311839111134912</v>
      </c>
      <c r="DP710">
        <v>4.1010260000000001</v>
      </c>
      <c r="DQ710">
        <v>4.475511</v>
      </c>
      <c r="DR710">
        <v>0.37448500000000001</v>
      </c>
      <c r="DS710">
        <v>4.4735040000000001</v>
      </c>
      <c r="DT710">
        <v>5.8200708392574967</v>
      </c>
      <c r="DU710">
        <v>5.6553560000000003</v>
      </c>
      <c r="DV710">
        <v>6.0157769999999999</v>
      </c>
      <c r="DW710">
        <v>0.36042099999999971</v>
      </c>
      <c r="DX710">
        <v>5.8013760000000003</v>
      </c>
      <c r="DY710">
        <v>4.6041601575066107</v>
      </c>
      <c r="DZ710">
        <v>4.2832189999999999</v>
      </c>
      <c r="EA710">
        <v>4.7479519999999997</v>
      </c>
      <c r="EB710">
        <v>0.46473299999999979</v>
      </c>
      <c r="EC710">
        <v>4.6383219999999996</v>
      </c>
      <c r="ED710">
        <v>6.364056914289832</v>
      </c>
      <c r="EE710">
        <v>6.2848379999999997</v>
      </c>
      <c r="EF710">
        <v>6.4518110000000002</v>
      </c>
      <c r="EG710">
        <v>0.16697300000000051</v>
      </c>
      <c r="EH710">
        <v>6.3557940000000004</v>
      </c>
      <c r="EI710">
        <v>6.8137234782422684</v>
      </c>
      <c r="EJ710">
        <v>6.4339079999999997</v>
      </c>
      <c r="EK710">
        <v>7.7504099999999996</v>
      </c>
      <c r="EL710">
        <v>1.3165020000000001</v>
      </c>
      <c r="EM710">
        <v>6.711786</v>
      </c>
      <c r="EN710">
        <v>23.721582432825119</v>
      </c>
      <c r="EO710">
        <v>23.394159999999999</v>
      </c>
      <c r="EP710">
        <v>26.030899999999999</v>
      </c>
      <c r="EQ710">
        <v>2.6367400000000001</v>
      </c>
      <c r="ER710">
        <v>23.663060000000002</v>
      </c>
      <c r="ES710">
        <v>5.7349827628784524</v>
      </c>
      <c r="ET710">
        <v>5.5752800000000002</v>
      </c>
      <c r="EU710">
        <v>7.0343</v>
      </c>
      <c r="EV710">
        <v>1.45902</v>
      </c>
      <c r="EW710">
        <v>5.5752800000000002</v>
      </c>
      <c r="EX710">
        <v>17.98659966994666</v>
      </c>
      <c r="EY710">
        <v>16.359860000000001</v>
      </c>
      <c r="EZ710">
        <v>20.45562</v>
      </c>
      <c r="FA710">
        <v>4.0957599999999994</v>
      </c>
      <c r="FB710">
        <v>18.087779999999999</v>
      </c>
      <c r="FC710">
        <v>0.54527509805619911</v>
      </c>
      <c r="FD710">
        <v>0.53774881688713738</v>
      </c>
      <c r="FE710">
        <v>0.59835812345933281</v>
      </c>
      <c r="FF710">
        <v>6.0609306572195432E-2</v>
      </c>
      <c r="FG710">
        <v>0.54392987476059607</v>
      </c>
      <c r="FH710">
        <v>3.159513903328631</v>
      </c>
      <c r="FI710">
        <v>2.3257267958432259</v>
      </c>
      <c r="FJ710">
        <v>3.6689852348222871</v>
      </c>
      <c r="FK710">
        <v>1.3432584389790609</v>
      </c>
      <c r="FL710">
        <v>3.244281901536783</v>
      </c>
      <c r="FM710">
        <v>38.191603221986007</v>
      </c>
      <c r="FN710">
        <v>36.340000000000003</v>
      </c>
      <c r="FO710">
        <v>40.15</v>
      </c>
      <c r="FP710">
        <v>3.8099999999999952</v>
      </c>
      <c r="FQ710">
        <v>38.369999999999997</v>
      </c>
      <c r="FR710">
        <v>295.50262781483309</v>
      </c>
      <c r="FS710">
        <v>295.20485000000002</v>
      </c>
      <c r="FT710">
        <v>297.51904000000002</v>
      </c>
      <c r="FU710">
        <v>2.314189999999996</v>
      </c>
      <c r="FV710">
        <v>295.20485000000002</v>
      </c>
      <c r="FW710">
        <v>0.77401027919346244</v>
      </c>
      <c r="FX710">
        <v>0.76963400000000004</v>
      </c>
      <c r="FY710">
        <v>0.77474500000000002</v>
      </c>
      <c r="FZ710">
        <v>5.1109999999999767E-3</v>
      </c>
      <c r="GA710">
        <v>0.77474500000000002</v>
      </c>
      <c r="GB710">
        <v>4</v>
      </c>
      <c r="GC710">
        <v>5</v>
      </c>
    </row>
    <row r="711" spans="1:185" x14ac:dyDescent="0.3">
      <c r="A711" s="36" t="s">
        <v>2893</v>
      </c>
      <c r="B711">
        <v>-3.4814373699952633E-2</v>
      </c>
      <c r="C711">
        <v>1.8801058591652891</v>
      </c>
      <c r="D711">
        <v>1.6666362889835991</v>
      </c>
      <c r="E711">
        <v>-0.68069729432153603</v>
      </c>
      <c r="F711">
        <v>-0.68010114664116117</v>
      </c>
      <c r="G711">
        <v>1.3607985694442839</v>
      </c>
      <c r="H711">
        <v>-54.174854184293473</v>
      </c>
      <c r="I711">
        <v>0.8843557174253992</v>
      </c>
      <c r="J711">
        <v>0.66625377892990389</v>
      </c>
      <c r="K711">
        <v>0.21277576079276331</v>
      </c>
      <c r="L711">
        <v>-6.5935431092154925E-2</v>
      </c>
      <c r="M711">
        <v>5.8327028163428288E-2</v>
      </c>
      <c r="N711">
        <v>0.28561939029862549</v>
      </c>
      <c r="O711">
        <v>-0.25913973644448479</v>
      </c>
      <c r="P711">
        <v>2.6479653854140601E-2</v>
      </c>
      <c r="Q711">
        <v>-0.1163300478208207</v>
      </c>
      <c r="R711">
        <v>2.3692482410985208E-2</v>
      </c>
      <c r="S711">
        <v>0.61559870932607041</v>
      </c>
      <c r="T711">
        <v>-0.54650088468405633</v>
      </c>
      <c r="U711">
        <v>-0.54645673470923339</v>
      </c>
      <c r="V711">
        <v>1.976286783331894</v>
      </c>
      <c r="W711">
        <v>1.976283608167251</v>
      </c>
      <c r="X711">
        <v>0.16640291587706779</v>
      </c>
      <c r="Y711">
        <v>0.1663630674322823</v>
      </c>
      <c r="Z711">
        <v>5.0103627012986693E-2</v>
      </c>
      <c r="AA711">
        <v>5.0132066683938922E-2</v>
      </c>
      <c r="AB711">
        <v>52.424083100134418</v>
      </c>
      <c r="AC711">
        <v>-0.4046697037709816</v>
      </c>
      <c r="AD711">
        <v>1.9286961394950379</v>
      </c>
      <c r="AE711">
        <v>0.57107261964804945</v>
      </c>
      <c r="AF711">
        <v>0.57103277120326412</v>
      </c>
      <c r="AG711">
        <v>0.78516532337636957</v>
      </c>
      <c r="AH711">
        <v>4.2109573088873814E-3</v>
      </c>
      <c r="AI711">
        <v>319.79179891571732</v>
      </c>
      <c r="AJ711">
        <v>318.65553142049902</v>
      </c>
      <c r="AK711">
        <v>318.8743769819543</v>
      </c>
      <c r="AL711">
        <v>321.84538831378819</v>
      </c>
      <c r="AM711">
        <v>75.235167586207751</v>
      </c>
      <c r="AN711">
        <v>128.40169016633229</v>
      </c>
      <c r="AO711">
        <v>35.304094423942423</v>
      </c>
      <c r="AP711">
        <v>88.50076047830197</v>
      </c>
      <c r="AQ711">
        <v>16.119602974053411</v>
      </c>
      <c r="AR711">
        <v>3.309657522445939</v>
      </c>
      <c r="AS711">
        <v>11.39967582740085</v>
      </c>
      <c r="AT711">
        <v>-4.9612262923576012</v>
      </c>
      <c r="AU711">
        <v>0.35997095993930489</v>
      </c>
      <c r="AV711">
        <v>-5.3211972522969067</v>
      </c>
      <c r="AW711">
        <v>1.4969872630024681</v>
      </c>
      <c r="AX711">
        <v>1.3027</v>
      </c>
      <c r="AY711">
        <v>4.5206</v>
      </c>
      <c r="AZ711">
        <v>3.2179000000000002</v>
      </c>
      <c r="BA711">
        <v>2.7936999999999999</v>
      </c>
      <c r="BB711">
        <v>0.95641857553285314</v>
      </c>
      <c r="BC711">
        <v>0.95640000000000003</v>
      </c>
      <c r="BD711">
        <v>0.98129999999999995</v>
      </c>
      <c r="BE711">
        <v>2.4899999999999919E-2</v>
      </c>
      <c r="BF711">
        <v>0.97070000000000001</v>
      </c>
      <c r="BG711">
        <v>14.31757778962379</v>
      </c>
      <c r="BH711">
        <v>9.2053999999999991</v>
      </c>
      <c r="BI711">
        <v>14.3225</v>
      </c>
      <c r="BJ711">
        <v>5.1171000000000006</v>
      </c>
      <c r="BK711">
        <v>11.638999999999999</v>
      </c>
      <c r="BL711">
        <v>3.289656950826727</v>
      </c>
      <c r="BM711">
        <v>3.39E-2</v>
      </c>
      <c r="BN711">
        <v>13.3056</v>
      </c>
      <c r="BO711">
        <v>13.271699999999999</v>
      </c>
      <c r="BP711">
        <v>5.2595000000000001</v>
      </c>
      <c r="BQ711">
        <v>1.347758892805333</v>
      </c>
      <c r="BR711">
        <v>2.1000000000000001E-2</v>
      </c>
      <c r="BS711">
        <v>9.2141000000000002</v>
      </c>
      <c r="BT711">
        <v>9.1930999999999994</v>
      </c>
      <c r="BU711">
        <v>3.3673999999999999</v>
      </c>
      <c r="BV711">
        <v>1.33651462295559</v>
      </c>
      <c r="BW711">
        <v>-2.5746000000000002</v>
      </c>
      <c r="BX711">
        <v>2.9220999999999999</v>
      </c>
      <c r="BY711">
        <v>5.4967000000000006</v>
      </c>
      <c r="BZ711">
        <v>0.62419999999999998</v>
      </c>
      <c r="CA711">
        <v>-2.6842733560195722</v>
      </c>
      <c r="CB711">
        <v>-9.5914999999999999</v>
      </c>
      <c r="CC711">
        <v>-2.6200000000000001E-2</v>
      </c>
      <c r="CD711">
        <v>9.5653000000000006</v>
      </c>
      <c r="CE711">
        <v>-3.9916</v>
      </c>
      <c r="CF711">
        <v>39.900929688030267</v>
      </c>
      <c r="CG711">
        <v>39.5</v>
      </c>
      <c r="CH711">
        <v>46</v>
      </c>
      <c r="CI711">
        <v>6.5</v>
      </c>
      <c r="CJ711">
        <v>39.5</v>
      </c>
      <c r="CK711">
        <v>10.301142916140281</v>
      </c>
      <c r="CL711">
        <v>10.3</v>
      </c>
      <c r="CM711">
        <v>12.7</v>
      </c>
      <c r="CN711">
        <v>2.399999999999999</v>
      </c>
      <c r="CO711">
        <v>10.3</v>
      </c>
      <c r="CP711">
        <v>28.990115016061321</v>
      </c>
      <c r="CQ711">
        <v>22.3</v>
      </c>
      <c r="CR711">
        <v>29</v>
      </c>
      <c r="CS711">
        <v>6.6999999999999993</v>
      </c>
      <c r="CT711">
        <v>25.3</v>
      </c>
      <c r="CU711">
        <v>9.5998547286858447</v>
      </c>
      <c r="CV711">
        <v>9.4</v>
      </c>
      <c r="CW711">
        <v>10.6</v>
      </c>
      <c r="CX711">
        <v>1.1999999999999991</v>
      </c>
      <c r="CY711">
        <v>9.5</v>
      </c>
      <c r="CZ711">
        <v>5.7122582097675796</v>
      </c>
      <c r="DA711">
        <v>5.7</v>
      </c>
      <c r="DB711">
        <v>17.600000000000001</v>
      </c>
      <c r="DC711">
        <v>11.9</v>
      </c>
      <c r="DD711">
        <v>10.1</v>
      </c>
      <c r="DE711">
        <v>0.70111709220907081</v>
      </c>
      <c r="DF711">
        <v>0.7</v>
      </c>
      <c r="DG711">
        <v>3.2</v>
      </c>
      <c r="DH711">
        <v>2.5</v>
      </c>
      <c r="DI711">
        <v>0.8</v>
      </c>
      <c r="DJ711">
        <v>0.4508545566603136</v>
      </c>
      <c r="DK711">
        <v>0.4408482142857143</v>
      </c>
      <c r="DL711">
        <v>0.54054054054054057</v>
      </c>
      <c r="DM711">
        <v>9.9692326254826269E-2</v>
      </c>
      <c r="DN711">
        <v>0.4408482142857143</v>
      </c>
      <c r="DO711">
        <v>2.9714634095181629</v>
      </c>
      <c r="DP711">
        <v>2.7770760000000001</v>
      </c>
      <c r="DQ711">
        <v>3.263884</v>
      </c>
      <c r="DR711">
        <v>0.48680799999999991</v>
      </c>
      <c r="DS711">
        <v>2.7770760000000001</v>
      </c>
      <c r="DT711">
        <v>3.4889388065212601</v>
      </c>
      <c r="DU711">
        <v>3.4875229999999999</v>
      </c>
      <c r="DV711">
        <v>4.5500080000000001</v>
      </c>
      <c r="DW711">
        <v>1.0624849999999999</v>
      </c>
      <c r="DX711">
        <v>4.0516810000000003</v>
      </c>
      <c r="DY711">
        <v>2.9714634095181629</v>
      </c>
      <c r="DZ711">
        <v>2.7770760000000001</v>
      </c>
      <c r="EA711">
        <v>3.263884</v>
      </c>
      <c r="EB711">
        <v>0.48680799999999991</v>
      </c>
      <c r="EC711">
        <v>2.7770760000000001</v>
      </c>
      <c r="ED711">
        <v>3.4889388065212601</v>
      </c>
      <c r="EE711">
        <v>3.4875229999999999</v>
      </c>
      <c r="EF711">
        <v>4.5500080000000001</v>
      </c>
      <c r="EG711">
        <v>1.0624849999999999</v>
      </c>
      <c r="EH711">
        <v>4.0516810000000003</v>
      </c>
      <c r="EI711">
        <v>6.5344744692060202</v>
      </c>
      <c r="EJ711">
        <v>5.7339010000000004</v>
      </c>
      <c r="EK711">
        <v>6.5739650000000003</v>
      </c>
      <c r="EL711">
        <v>0.84006399999999992</v>
      </c>
      <c r="EM711">
        <v>6.5739650000000003</v>
      </c>
      <c r="EN711">
        <v>9.9310443631703951</v>
      </c>
      <c r="EO711">
        <v>9.9287700000000001</v>
      </c>
      <c r="EP711">
        <v>13.004350000000001</v>
      </c>
      <c r="EQ711">
        <v>3.07558</v>
      </c>
      <c r="ER711">
        <v>10.72451</v>
      </c>
      <c r="ES711">
        <v>5.5753104595389411</v>
      </c>
      <c r="ET711">
        <v>5.5752800000000002</v>
      </c>
      <c r="EU711">
        <v>5.9870599999999996</v>
      </c>
      <c r="EV711">
        <v>0.41177999999999942</v>
      </c>
      <c r="EW711">
        <v>5.5752800000000002</v>
      </c>
      <c r="EX711">
        <v>4.3557339036314531</v>
      </c>
      <c r="EY711">
        <v>4.3534899999999999</v>
      </c>
      <c r="EZ711">
        <v>7.1847399999999997</v>
      </c>
      <c r="FA711">
        <v>2.8312499999999998</v>
      </c>
      <c r="FB711">
        <v>5.1492300000000002</v>
      </c>
      <c r="FC711">
        <v>0.48371231657129299</v>
      </c>
      <c r="FD711">
        <v>0.48360153894935881</v>
      </c>
      <c r="FE711">
        <v>0.6334041047416844</v>
      </c>
      <c r="FF711">
        <v>0.14980256579232559</v>
      </c>
      <c r="FG711">
        <v>0.52235972235007833</v>
      </c>
      <c r="FH711">
        <v>0.7812519898337914</v>
      </c>
      <c r="FI711">
        <v>0.78085584939231745</v>
      </c>
      <c r="FJ711">
        <v>1.287510223701769</v>
      </c>
      <c r="FK711">
        <v>0.50665437430945182</v>
      </c>
      <c r="FL711">
        <v>0.92358231335466556</v>
      </c>
      <c r="FM711">
        <v>28.13807487480441</v>
      </c>
      <c r="FN711">
        <v>25.35</v>
      </c>
      <c r="FO711">
        <v>28.14</v>
      </c>
      <c r="FP711">
        <v>2.7899999999999991</v>
      </c>
      <c r="FQ711">
        <v>28</v>
      </c>
      <c r="FR711">
        <v>151.31649942667079</v>
      </c>
      <c r="FS711">
        <v>151.3107</v>
      </c>
      <c r="FT711">
        <v>162.95926</v>
      </c>
      <c r="FU711">
        <v>11.64856</v>
      </c>
      <c r="FV711">
        <v>152.76866000000001</v>
      </c>
      <c r="FW711">
        <v>0.90247745499091547</v>
      </c>
      <c r="FX711">
        <v>0.86338300000000001</v>
      </c>
      <c r="FY711">
        <v>0.90249400000000002</v>
      </c>
      <c r="FZ711">
        <v>3.9111000000000007E-2</v>
      </c>
      <c r="GA711">
        <v>0.89912700000000001</v>
      </c>
      <c r="GB711">
        <v>13</v>
      </c>
      <c r="GC711">
        <v>52</v>
      </c>
    </row>
    <row r="712" spans="1:185" x14ac:dyDescent="0.3">
      <c r="A712" s="36" t="s">
        <v>2896</v>
      </c>
      <c r="B712">
        <v>-6.5940060196570283E-2</v>
      </c>
      <c r="C712">
        <v>1.81834660316413</v>
      </c>
      <c r="D712">
        <v>1.7834550209024951</v>
      </c>
      <c r="E712">
        <v>-0.80841354765737505</v>
      </c>
      <c r="F712">
        <v>-0.64468081148524536</v>
      </c>
      <c r="G712">
        <v>1.453104562593621</v>
      </c>
      <c r="H712">
        <v>-54.199236622528581</v>
      </c>
      <c r="I712">
        <v>3.5455788079381982E-2</v>
      </c>
      <c r="J712">
        <v>2.939936064502259E-2</v>
      </c>
      <c r="K712">
        <v>0.2109459223425475</v>
      </c>
      <c r="L712">
        <v>-4.0674565331023392E-2</v>
      </c>
      <c r="M712">
        <v>8.852997485810242E-2</v>
      </c>
      <c r="N712">
        <v>0.18210153974589199</v>
      </c>
      <c r="O712">
        <v>-0.20762375570481639</v>
      </c>
      <c r="P712">
        <v>-2.5522215958924361E-2</v>
      </c>
      <c r="Q712">
        <v>-0.1165759593191764</v>
      </c>
      <c r="R712">
        <v>3.7323064535320027E-2</v>
      </c>
      <c r="S712">
        <v>0.79103615327566745</v>
      </c>
      <c r="T712">
        <v>-0.51877451602683977</v>
      </c>
      <c r="U712">
        <v>-0.50825124626111484</v>
      </c>
      <c r="V712">
        <v>1.9606158152209441</v>
      </c>
      <c r="W712">
        <v>1.9566866645856931</v>
      </c>
      <c r="X712">
        <v>0.20958273061348631</v>
      </c>
      <c r="Y712">
        <v>0.20138319179881389</v>
      </c>
      <c r="Z712">
        <v>3.3579547713685272E-2</v>
      </c>
      <c r="AA712">
        <v>3.7327433666449278E-2</v>
      </c>
      <c r="AB712">
        <v>52.024982868396947</v>
      </c>
      <c r="AC712">
        <v>-0.37190487521968502</v>
      </c>
      <c r="AD712">
        <v>1.9385982070719869</v>
      </c>
      <c r="AE712">
        <v>0.58148760583317105</v>
      </c>
      <c r="AF712">
        <v>0.57328806701849888</v>
      </c>
      <c r="AG712">
        <v>0.85564230242795758</v>
      </c>
      <c r="AH712">
        <v>4.638541384473947E-3</v>
      </c>
      <c r="AI712">
        <v>324.50128371132359</v>
      </c>
      <c r="AJ712">
        <v>304.18660586644592</v>
      </c>
      <c r="AK712">
        <v>321.76750595500181</v>
      </c>
      <c r="AL712">
        <v>347.54968807156388</v>
      </c>
      <c r="AM712">
        <v>283.80758218422108</v>
      </c>
      <c r="AN712">
        <v>381.10092923622148</v>
      </c>
      <c r="AO712">
        <v>200.93059724548101</v>
      </c>
      <c r="AP712">
        <v>285.64766810772812</v>
      </c>
      <c r="AQ712">
        <v>19.81615983597715</v>
      </c>
      <c r="AR712">
        <v>4.8997139453351277</v>
      </c>
      <c r="AS712">
        <v>11.953485437120319</v>
      </c>
      <c r="AT712">
        <v>-13.63807939885432</v>
      </c>
      <c r="AU712">
        <v>-6.5408917323204809</v>
      </c>
      <c r="AV712">
        <v>-7.0971876665338378</v>
      </c>
      <c r="AW712">
        <v>0.79526945446801833</v>
      </c>
      <c r="AX712">
        <v>0.7036</v>
      </c>
      <c r="AY712">
        <v>1.0024</v>
      </c>
      <c r="AZ712">
        <v>0.29880000000000001</v>
      </c>
      <c r="BA712">
        <v>1.0024</v>
      </c>
      <c r="BB712">
        <v>0.95007131449141013</v>
      </c>
      <c r="BC712">
        <v>0.92779999999999996</v>
      </c>
      <c r="BD712">
        <v>0.95930000000000004</v>
      </c>
      <c r="BE712">
        <v>3.1500000000000077E-2</v>
      </c>
      <c r="BF712">
        <v>0.92779999999999996</v>
      </c>
      <c r="BG712">
        <v>15.25994936429163</v>
      </c>
      <c r="BH712">
        <v>13.7819</v>
      </c>
      <c r="BI712">
        <v>18.456900000000001</v>
      </c>
      <c r="BJ712">
        <v>4.6750000000000007</v>
      </c>
      <c r="BK712">
        <v>18.456900000000001</v>
      </c>
      <c r="BL712">
        <v>5.5374714237987854</v>
      </c>
      <c r="BM712">
        <v>2.302</v>
      </c>
      <c r="BN712">
        <v>5.9717000000000002</v>
      </c>
      <c r="BO712">
        <v>3.6697000000000002</v>
      </c>
      <c r="BP712">
        <v>3.7624</v>
      </c>
      <c r="BQ712">
        <v>3.6269242684614809</v>
      </c>
      <c r="BR712">
        <v>1.2685</v>
      </c>
      <c r="BS712">
        <v>4.1473000000000004</v>
      </c>
      <c r="BT712">
        <v>2.8788</v>
      </c>
      <c r="BU712">
        <v>2.0876999999999999</v>
      </c>
      <c r="BV712">
        <v>0.50468104225234989</v>
      </c>
      <c r="BW712">
        <v>-0.3609</v>
      </c>
      <c r="BX712">
        <v>0.90780000000000005</v>
      </c>
      <c r="BY712">
        <v>1.2686999999999999</v>
      </c>
      <c r="BZ712">
        <v>0.90780000000000005</v>
      </c>
      <c r="CA712">
        <v>-4.1315984139495567</v>
      </c>
      <c r="CB712">
        <v>-4.5358999999999998</v>
      </c>
      <c r="CC712">
        <v>-1.6108</v>
      </c>
      <c r="CD712">
        <v>2.9251</v>
      </c>
      <c r="CE712">
        <v>-2.9954999999999998</v>
      </c>
      <c r="CF712">
        <v>95.453261128493381</v>
      </c>
      <c r="CG712">
        <v>77.400000000000006</v>
      </c>
      <c r="CH712">
        <v>102.1</v>
      </c>
      <c r="CI712">
        <v>24.699999999999989</v>
      </c>
      <c r="CJ712">
        <v>77.400000000000006</v>
      </c>
      <c r="CK712">
        <v>41.296808976736749</v>
      </c>
      <c r="CL712">
        <v>35.4</v>
      </c>
      <c r="CM712">
        <v>43.3</v>
      </c>
      <c r="CN712">
        <v>7.8999999999999986</v>
      </c>
      <c r="CO712">
        <v>35.4</v>
      </c>
      <c r="CP712">
        <v>31.82151113891533</v>
      </c>
      <c r="CQ712">
        <v>23</v>
      </c>
      <c r="CR712">
        <v>39.799999999999997</v>
      </c>
      <c r="CS712">
        <v>16.8</v>
      </c>
      <c r="CT712">
        <v>39.799999999999997</v>
      </c>
      <c r="CU712">
        <v>10.8949272379964</v>
      </c>
      <c r="CV712">
        <v>9.6</v>
      </c>
      <c r="CW712">
        <v>11.6</v>
      </c>
      <c r="CX712">
        <v>2</v>
      </c>
      <c r="CY712">
        <v>10.199999999999999</v>
      </c>
      <c r="CZ712">
        <v>150.3864818540209</v>
      </c>
      <c r="DA712">
        <v>134.4</v>
      </c>
      <c r="DB712">
        <v>158.4</v>
      </c>
      <c r="DC712">
        <v>24</v>
      </c>
      <c r="DD712">
        <v>154.5</v>
      </c>
      <c r="DE712">
        <v>26.575527044785051</v>
      </c>
      <c r="DF712">
        <v>23.4</v>
      </c>
      <c r="DG712">
        <v>30.3</v>
      </c>
      <c r="DH712">
        <v>6.9000000000000021</v>
      </c>
      <c r="DI712">
        <v>23.4</v>
      </c>
      <c r="DJ712">
        <v>0.33443700804753679</v>
      </c>
      <c r="DK712">
        <v>0.25637628353759528</v>
      </c>
      <c r="DL712">
        <v>0.36581870297384439</v>
      </c>
      <c r="DM712">
        <v>0.1094424194362492</v>
      </c>
      <c r="DN712">
        <v>0.25637628353759528</v>
      </c>
      <c r="DO712">
        <v>3.331092745491786</v>
      </c>
      <c r="DP712">
        <v>2.9884400000000002</v>
      </c>
      <c r="DQ712">
        <v>3.4052039999999999</v>
      </c>
      <c r="DR712">
        <v>0.41676399999999969</v>
      </c>
      <c r="DS712">
        <v>3.3242509999999998</v>
      </c>
      <c r="DT712">
        <v>7.0089121365300722</v>
      </c>
      <c r="DU712">
        <v>6.119345</v>
      </c>
      <c r="DV712">
        <v>7.4828479999999997</v>
      </c>
      <c r="DW712">
        <v>1.3635029999999999</v>
      </c>
      <c r="DX712">
        <v>6.2603429999999998</v>
      </c>
      <c r="DY712">
        <v>3.3395667540900211</v>
      </c>
      <c r="DZ712">
        <v>2.9884400000000002</v>
      </c>
      <c r="EA712">
        <v>3.4882019999999998</v>
      </c>
      <c r="EB712">
        <v>0.4997619999999996</v>
      </c>
      <c r="EC712">
        <v>3.3941680000000001</v>
      </c>
      <c r="ED712">
        <v>7.6448985932671274</v>
      </c>
      <c r="EE712">
        <v>7.071599</v>
      </c>
      <c r="EF712">
        <v>7.7978560000000003</v>
      </c>
      <c r="EG712">
        <v>0.72625700000000037</v>
      </c>
      <c r="EH712">
        <v>7.4566850000000002</v>
      </c>
      <c r="EI712">
        <v>7.7018356823824448</v>
      </c>
      <c r="EJ712">
        <v>6.8113530000000004</v>
      </c>
      <c r="EK712">
        <v>8.9180360000000007</v>
      </c>
      <c r="EL712">
        <v>2.1066829999999999</v>
      </c>
      <c r="EM712">
        <v>8.9180360000000007</v>
      </c>
      <c r="EN712">
        <v>32.962233414572687</v>
      </c>
      <c r="EO712">
        <v>30.21622</v>
      </c>
      <c r="EP712">
        <v>33.732320000000001</v>
      </c>
      <c r="EQ712">
        <v>3.516100000000002</v>
      </c>
      <c r="ER712">
        <v>31.306480000000001</v>
      </c>
      <c r="ES712">
        <v>14.881907349802891</v>
      </c>
      <c r="ET712">
        <v>12.44576</v>
      </c>
      <c r="EU712">
        <v>18.039149999999999</v>
      </c>
      <c r="EV712">
        <v>5.5933899999999994</v>
      </c>
      <c r="EW712">
        <v>12.44576</v>
      </c>
      <c r="EX712">
        <v>18.0803260647698</v>
      </c>
      <c r="EY712">
        <v>15.105600000000001</v>
      </c>
      <c r="EZ712">
        <v>19.229399999999998</v>
      </c>
      <c r="FA712">
        <v>4.1237999999999966</v>
      </c>
      <c r="FB712">
        <v>18.860720000000001</v>
      </c>
      <c r="FC712">
        <v>0.6198963740131449</v>
      </c>
      <c r="FD712">
        <v>0.56825412825644517</v>
      </c>
      <c r="FE712">
        <v>0.6343788235479968</v>
      </c>
      <c r="FF712">
        <v>6.6124695291551627E-2</v>
      </c>
      <c r="FG712">
        <v>0.58875784268111087</v>
      </c>
      <c r="FH712">
        <v>1.2207985512753481</v>
      </c>
      <c r="FI712">
        <v>0.84041542977357586</v>
      </c>
      <c r="FJ712">
        <v>1.5154333684724759</v>
      </c>
      <c r="FK712">
        <v>0.67501793869890003</v>
      </c>
      <c r="FL712">
        <v>1.5154333684724759</v>
      </c>
      <c r="FM712">
        <v>39.019759899267292</v>
      </c>
      <c r="FN712">
        <v>38.29</v>
      </c>
      <c r="FO712">
        <v>41.17</v>
      </c>
      <c r="FP712">
        <v>2.880000000000003</v>
      </c>
      <c r="FQ712">
        <v>38.29</v>
      </c>
      <c r="FR712">
        <v>367.96743197810542</v>
      </c>
      <c r="FS712">
        <v>362.58393000000001</v>
      </c>
      <c r="FT712">
        <v>373.73869000000002</v>
      </c>
      <c r="FU712">
        <v>11.15476000000001</v>
      </c>
      <c r="FV712">
        <v>362.58393000000001</v>
      </c>
      <c r="FW712">
        <v>0.77901957505336805</v>
      </c>
      <c r="FX712">
        <v>0.76664399999999999</v>
      </c>
      <c r="FY712">
        <v>0.78964900000000005</v>
      </c>
      <c r="FZ712">
        <v>2.300500000000005E-2</v>
      </c>
      <c r="GA712">
        <v>0.78668700000000003</v>
      </c>
      <c r="GB712">
        <v>10</v>
      </c>
      <c r="GC712">
        <v>24</v>
      </c>
    </row>
    <row r="713" spans="1:185" x14ac:dyDescent="0.3">
      <c r="A713" s="36" t="s">
        <v>2899</v>
      </c>
      <c r="B713">
        <v>-6.4341472092860258E-2</v>
      </c>
      <c r="C713">
        <v>1.781078289725794</v>
      </c>
      <c r="D713">
        <v>1.6971001221137669</v>
      </c>
      <c r="E713">
        <v>-0.70176746583667482</v>
      </c>
      <c r="F713">
        <v>-0.68388269117611877</v>
      </c>
      <c r="G713">
        <v>1.38561607692544</v>
      </c>
      <c r="H713">
        <v>-54.199440048631459</v>
      </c>
      <c r="I713">
        <v>0.13384538066116849</v>
      </c>
      <c r="J713">
        <v>0.72933758481194044</v>
      </c>
      <c r="K713">
        <v>0.27187369919737697</v>
      </c>
      <c r="L713">
        <v>-5.2693461667265171E-2</v>
      </c>
      <c r="M713">
        <v>7.7707862340280251E-2</v>
      </c>
      <c r="N713">
        <v>0.25411627149810251</v>
      </c>
      <c r="O713">
        <v>-0.2216424845477192</v>
      </c>
      <c r="P713">
        <v>3.2473786950383131E-2</v>
      </c>
      <c r="Q713">
        <v>-9.458395209403278E-2</v>
      </c>
      <c r="R713">
        <v>1.7605408863225699E-2</v>
      </c>
      <c r="S713">
        <v>0.76477708358782848</v>
      </c>
      <c r="T713">
        <v>-0.50532200680847006</v>
      </c>
      <c r="U713">
        <v>-0.49736649972402491</v>
      </c>
      <c r="V713">
        <v>1.952801901878469</v>
      </c>
      <c r="W713">
        <v>1.9433563370204581</v>
      </c>
      <c r="X713">
        <v>0.1836181349451865</v>
      </c>
      <c r="Y713">
        <v>0.17511961207948851</v>
      </c>
      <c r="Z713">
        <v>4.2432408891391153E-2</v>
      </c>
      <c r="AA713">
        <v>5.2253788668759932E-2</v>
      </c>
      <c r="AB713">
        <v>50.188013987467343</v>
      </c>
      <c r="AC713">
        <v>-0.36381298147846369</v>
      </c>
      <c r="AD713">
        <v>1.939961498093328</v>
      </c>
      <c r="AE713">
        <v>0.54743111642365028</v>
      </c>
      <c r="AF713">
        <v>0.5389325935579522</v>
      </c>
      <c r="AG713">
        <v>0.7479259718225485</v>
      </c>
      <c r="AH713">
        <v>5.1111543008343276E-3</v>
      </c>
      <c r="AI713">
        <v>269.00566472174711</v>
      </c>
      <c r="AJ713">
        <v>215.9231712673284</v>
      </c>
      <c r="AK713">
        <v>281.57932564064782</v>
      </c>
      <c r="AL713">
        <v>309.51454466647999</v>
      </c>
      <c r="AM713">
        <v>201.85225915226999</v>
      </c>
      <c r="AN713">
        <v>291.23772277095378</v>
      </c>
      <c r="AO713">
        <v>116.2118629468638</v>
      </c>
      <c r="AP713">
        <v>225.5136524128726</v>
      </c>
      <c r="AQ713">
        <v>17.494900784441839</v>
      </c>
      <c r="AR713">
        <v>3.3758942868704458</v>
      </c>
      <c r="AS713">
        <v>10.658949007636039</v>
      </c>
      <c r="AT713">
        <v>-9.0825953219091726</v>
      </c>
      <c r="AU713">
        <v>-5.350290861156223</v>
      </c>
      <c r="AV713">
        <v>-3.732304460752951</v>
      </c>
      <c r="AW713">
        <v>1.106275446982683</v>
      </c>
      <c r="AX713">
        <v>1.0198</v>
      </c>
      <c r="AY713">
        <v>1.2639</v>
      </c>
      <c r="AZ713">
        <v>0.24410000000000001</v>
      </c>
      <c r="BA713">
        <v>1.2639</v>
      </c>
      <c r="BB713">
        <v>0.88573780340498021</v>
      </c>
      <c r="BC713">
        <v>0.84750000000000003</v>
      </c>
      <c r="BD713">
        <v>0.89159999999999995</v>
      </c>
      <c r="BE713">
        <v>4.4099999999999917E-2</v>
      </c>
      <c r="BF713">
        <v>0.84750000000000003</v>
      </c>
      <c r="BG713">
        <v>23.557155926115321</v>
      </c>
      <c r="BH713">
        <v>22.887799999999999</v>
      </c>
      <c r="BI713">
        <v>27.804500000000001</v>
      </c>
      <c r="BJ713">
        <v>4.9167000000000023</v>
      </c>
      <c r="BK713">
        <v>27.804500000000001</v>
      </c>
      <c r="BL713">
        <v>2.3134683000594469</v>
      </c>
      <c r="BM713">
        <v>1.4587000000000001</v>
      </c>
      <c r="BN713">
        <v>4.3959000000000001</v>
      </c>
      <c r="BO713">
        <v>2.9371999999999998</v>
      </c>
      <c r="BP713">
        <v>4.1589999999999998</v>
      </c>
      <c r="BQ713">
        <v>1.386273081808487</v>
      </c>
      <c r="BR713">
        <v>0.80130000000000001</v>
      </c>
      <c r="BS713">
        <v>2.2593000000000001</v>
      </c>
      <c r="BT713">
        <v>1.458</v>
      </c>
      <c r="BU713">
        <v>2.2593000000000001</v>
      </c>
      <c r="BV713">
        <v>0.38696947118927871</v>
      </c>
      <c r="BW713">
        <v>-5.8700000000000002E-2</v>
      </c>
      <c r="BX713">
        <v>1.5558000000000001</v>
      </c>
      <c r="BY713">
        <v>1.6145</v>
      </c>
      <c r="BZ713">
        <v>1.0659000000000001</v>
      </c>
      <c r="CA713">
        <v>-1.7732485222706169</v>
      </c>
      <c r="CB713">
        <v>-3.5790999999999999</v>
      </c>
      <c r="CC713">
        <v>-1.0533999999999999</v>
      </c>
      <c r="CD713">
        <v>2.5257000000000001</v>
      </c>
      <c r="CE713">
        <v>-3.3252000000000002</v>
      </c>
      <c r="CF713">
        <v>65.724070358081121</v>
      </c>
      <c r="CG713">
        <v>58.8</v>
      </c>
      <c r="CH713">
        <v>75.5</v>
      </c>
      <c r="CI713">
        <v>16.7</v>
      </c>
      <c r="CJ713">
        <v>58.8</v>
      </c>
      <c r="CK713">
        <v>19.892844491638439</v>
      </c>
      <c r="CL713">
        <v>16.7</v>
      </c>
      <c r="CM713">
        <v>27.6</v>
      </c>
      <c r="CN713">
        <v>10.9</v>
      </c>
      <c r="CO713">
        <v>17.7</v>
      </c>
      <c r="CP713">
        <v>49.728584463280221</v>
      </c>
      <c r="CQ713">
        <v>40.6</v>
      </c>
      <c r="CR713">
        <v>54.4</v>
      </c>
      <c r="CS713">
        <v>13.8</v>
      </c>
      <c r="CT713">
        <v>53.6</v>
      </c>
      <c r="CU713">
        <v>13.932747338562899</v>
      </c>
      <c r="CV713">
        <v>11.1</v>
      </c>
      <c r="CW713">
        <v>14.3</v>
      </c>
      <c r="CX713">
        <v>3.2000000000000011</v>
      </c>
      <c r="CY713">
        <v>11.1</v>
      </c>
      <c r="CZ713">
        <v>66.327261880482141</v>
      </c>
      <c r="DA713">
        <v>45.8</v>
      </c>
      <c r="DB713">
        <v>81.8</v>
      </c>
      <c r="DC713">
        <v>36</v>
      </c>
      <c r="DD713">
        <v>61.4</v>
      </c>
      <c r="DE713">
        <v>5.6548016621714474</v>
      </c>
      <c r="DF713">
        <v>2.2999999999999998</v>
      </c>
      <c r="DG713">
        <v>12.6</v>
      </c>
      <c r="DH713">
        <v>10.3</v>
      </c>
      <c r="DI713">
        <v>6.1</v>
      </c>
      <c r="DJ713">
        <v>0.29195730700621081</v>
      </c>
      <c r="DK713">
        <v>0.25301204819277112</v>
      </c>
      <c r="DL713">
        <v>0.35051067780872802</v>
      </c>
      <c r="DM713">
        <v>9.7498629615956844E-2</v>
      </c>
      <c r="DN713">
        <v>0.25301204819277112</v>
      </c>
      <c r="DO713">
        <v>3.9359214180736388</v>
      </c>
      <c r="DP713">
        <v>3.3856350000000002</v>
      </c>
      <c r="DQ713">
        <v>4.0246300000000002</v>
      </c>
      <c r="DR713">
        <v>0.63899499999999998</v>
      </c>
      <c r="DS713">
        <v>3.3856350000000002</v>
      </c>
      <c r="DT713">
        <v>6.3850570774269464</v>
      </c>
      <c r="DU713">
        <v>4.8832339999999999</v>
      </c>
      <c r="DV713">
        <v>7.3776469999999996</v>
      </c>
      <c r="DW713">
        <v>2.4944130000000002</v>
      </c>
      <c r="DX713">
        <v>4.8832339999999999</v>
      </c>
      <c r="DY713">
        <v>3.982807204555221</v>
      </c>
      <c r="DZ713">
        <v>3.7138170000000001</v>
      </c>
      <c r="EA713">
        <v>4.0246300000000002</v>
      </c>
      <c r="EB713">
        <v>0.31081300000000001</v>
      </c>
      <c r="EC713">
        <v>4.0093439999999996</v>
      </c>
      <c r="ED713">
        <v>8.5327748412351916</v>
      </c>
      <c r="EE713">
        <v>6.587993</v>
      </c>
      <c r="EF713">
        <v>10.013581</v>
      </c>
      <c r="EG713">
        <v>3.4255879999999999</v>
      </c>
      <c r="EH713">
        <v>7.8852460000000004</v>
      </c>
      <c r="EI713">
        <v>6.6907309114617206</v>
      </c>
      <c r="EJ713">
        <v>6.640447</v>
      </c>
      <c r="EK713">
        <v>9.3500259999999997</v>
      </c>
      <c r="EL713">
        <v>2.7095790000000002</v>
      </c>
      <c r="EM713">
        <v>9.3500259999999997</v>
      </c>
      <c r="EN713">
        <v>25.304217955157629</v>
      </c>
      <c r="EO713">
        <v>19.08755</v>
      </c>
      <c r="EP713">
        <v>27.449449999999999</v>
      </c>
      <c r="EQ713">
        <v>8.3618999999999986</v>
      </c>
      <c r="ER713">
        <v>19.08755</v>
      </c>
      <c r="ES713">
        <v>8.7254239310269561</v>
      </c>
      <c r="ET713">
        <v>7.7483199999999997</v>
      </c>
      <c r="EU713">
        <v>11.40935</v>
      </c>
      <c r="EV713">
        <v>3.6610299999999998</v>
      </c>
      <c r="EW713">
        <v>11.010149999999999</v>
      </c>
      <c r="EX713">
        <v>16.578794024130669</v>
      </c>
      <c r="EY713">
        <v>8.0774000000000008</v>
      </c>
      <c r="EZ713">
        <v>18.02074</v>
      </c>
      <c r="FA713">
        <v>9.9433399999999992</v>
      </c>
      <c r="FB713">
        <v>8.0774000000000008</v>
      </c>
      <c r="FC713">
        <v>0.63503445567188566</v>
      </c>
      <c r="FD713">
        <v>0.47902100534544628</v>
      </c>
      <c r="FE713">
        <v>0.68887118227219113</v>
      </c>
      <c r="FF713">
        <v>0.20985017692674479</v>
      </c>
      <c r="FG713">
        <v>0.47902100534544628</v>
      </c>
      <c r="FH713">
        <v>1.9142346072349281</v>
      </c>
      <c r="FI713">
        <v>0.73363214851750447</v>
      </c>
      <c r="FJ713">
        <v>2.3041797872244358</v>
      </c>
      <c r="FK713">
        <v>1.570547638706931</v>
      </c>
      <c r="FL713">
        <v>0.73363214851750447</v>
      </c>
      <c r="FM713">
        <v>30.644269301197379</v>
      </c>
      <c r="FN713">
        <v>29.74</v>
      </c>
      <c r="FO713">
        <v>33.130000000000003</v>
      </c>
      <c r="FP713">
        <v>3.3900000000000041</v>
      </c>
      <c r="FQ713">
        <v>30.08</v>
      </c>
      <c r="FR713">
        <v>317.74150461995322</v>
      </c>
      <c r="FS713">
        <v>304.28638999999998</v>
      </c>
      <c r="FT713">
        <v>321.98687999999999</v>
      </c>
      <c r="FU713">
        <v>17.700489999999999</v>
      </c>
      <c r="FV713">
        <v>314.68029000000001</v>
      </c>
      <c r="FW713">
        <v>0.78664938037642207</v>
      </c>
      <c r="FX713">
        <v>0.777111</v>
      </c>
      <c r="FY713">
        <v>0.81791100000000005</v>
      </c>
      <c r="FZ713">
        <v>4.0800000000000058E-2</v>
      </c>
      <c r="GA713">
        <v>0.79222499999999996</v>
      </c>
      <c r="GB713">
        <v>14</v>
      </c>
      <c r="GC713">
        <v>174</v>
      </c>
    </row>
    <row r="714" spans="1:185" x14ac:dyDescent="0.3">
      <c r="A714" s="36" t="s">
        <v>2902</v>
      </c>
      <c r="B714">
        <v>-4.4181576775691872E-2</v>
      </c>
      <c r="C714">
        <v>1.882876738419109</v>
      </c>
      <c r="D714">
        <v>1.746257627713165</v>
      </c>
      <c r="E714">
        <v>-0.72869287581665509</v>
      </c>
      <c r="F714">
        <v>-0.69698683394549277</v>
      </c>
      <c r="G714">
        <v>1.42568067539108</v>
      </c>
      <c r="H714">
        <v>-54.184273096821393</v>
      </c>
      <c r="I714">
        <v>4.9658756005239779E-2</v>
      </c>
      <c r="J714">
        <v>6.6694849794359731E-3</v>
      </c>
      <c r="K714">
        <v>0.1233096765360804</v>
      </c>
      <c r="L714">
        <v>-2.8177462679018349E-2</v>
      </c>
      <c r="M714">
        <v>8.8573822883343464E-2</v>
      </c>
      <c r="N714">
        <v>0.16137514935365119</v>
      </c>
      <c r="O714">
        <v>-0.2169706249672759</v>
      </c>
      <c r="P714">
        <v>-5.559547561362474E-2</v>
      </c>
      <c r="Q714">
        <v>-0.13628455004700471</v>
      </c>
      <c r="R714">
        <v>5.7551940530718777E-2</v>
      </c>
      <c r="S714">
        <v>0.72440781770141438</v>
      </c>
      <c r="T714">
        <v>-0.50096495034358979</v>
      </c>
      <c r="U714">
        <v>-0.49995534701061328</v>
      </c>
      <c r="V714">
        <v>1.937287046006517</v>
      </c>
      <c r="W714">
        <v>1.9300423838260761</v>
      </c>
      <c r="X714">
        <v>0.18646678611601031</v>
      </c>
      <c r="Y714">
        <v>0.18125310395470601</v>
      </c>
      <c r="Z714">
        <v>3.606527768654387E-2</v>
      </c>
      <c r="AA714">
        <v>4.7361664649528151E-2</v>
      </c>
      <c r="AB714">
        <v>56.767443904318327</v>
      </c>
      <c r="AC714">
        <v>-0.42963464278912811</v>
      </c>
      <c r="AD714">
        <v>1.9614166279045531</v>
      </c>
      <c r="AE714">
        <v>0.6161014289051383</v>
      </c>
      <c r="AF714">
        <v>0.61088774674383395</v>
      </c>
      <c r="AG714">
        <v>0.87728825828632995</v>
      </c>
      <c r="AH714">
        <v>4.1406174543995684E-3</v>
      </c>
      <c r="AI714">
        <v>296.44475078456412</v>
      </c>
      <c r="AJ714">
        <v>249.69350637504439</v>
      </c>
      <c r="AK714">
        <v>291.97070785310581</v>
      </c>
      <c r="AL714">
        <v>347.66993909117127</v>
      </c>
      <c r="AM714">
        <v>331.98130494544478</v>
      </c>
      <c r="AN714">
        <v>415.47465974548362</v>
      </c>
      <c r="AO714">
        <v>192.45713166070669</v>
      </c>
      <c r="AP714">
        <v>361.03235884980103</v>
      </c>
      <c r="AQ714">
        <v>20.878067405754511</v>
      </c>
      <c r="AR714">
        <v>5.3160743968726916</v>
      </c>
      <c r="AS714">
        <v>12.44753143273784</v>
      </c>
      <c r="AT714">
        <v>-17.98025501218315</v>
      </c>
      <c r="AU714">
        <v>-9.3484274379192058</v>
      </c>
      <c r="AV714">
        <v>-8.6318275742639461</v>
      </c>
      <c r="AW714">
        <v>2.114253155546324</v>
      </c>
      <c r="AX714">
        <v>1.9426000000000001</v>
      </c>
      <c r="AY714">
        <v>2.3580000000000001</v>
      </c>
      <c r="AZ714">
        <v>0.41539999999999999</v>
      </c>
      <c r="BA714">
        <v>2.3580000000000001</v>
      </c>
      <c r="BB714">
        <v>1.0072084569219331</v>
      </c>
      <c r="BC714">
        <v>1.0056</v>
      </c>
      <c r="BD714">
        <v>1.0092000000000001</v>
      </c>
      <c r="BE714">
        <v>3.600000000000048E-3</v>
      </c>
      <c r="BF714">
        <v>1.0092000000000001</v>
      </c>
      <c r="BG714">
        <v>-5.6578057773617454</v>
      </c>
      <c r="BH714">
        <v>-6.4280999999999997</v>
      </c>
      <c r="BI714">
        <v>-5.0232000000000001</v>
      </c>
      <c r="BJ714">
        <v>1.4049</v>
      </c>
      <c r="BK714">
        <v>-6.4280999999999997</v>
      </c>
      <c r="BL714">
        <v>6.8760036713895962</v>
      </c>
      <c r="BM714">
        <v>3.4131</v>
      </c>
      <c r="BN714">
        <v>9.6814999999999998</v>
      </c>
      <c r="BO714">
        <v>6.2683999999999997</v>
      </c>
      <c r="BP714">
        <v>9.6814999999999998</v>
      </c>
      <c r="BQ714">
        <v>4.7699831089467493</v>
      </c>
      <c r="BR714">
        <v>2.4483000000000001</v>
      </c>
      <c r="BS714">
        <v>5.8061999999999996</v>
      </c>
      <c r="BT714">
        <v>3.357899999999999</v>
      </c>
      <c r="BU714">
        <v>5.5972999999999997</v>
      </c>
      <c r="BV714">
        <v>1.9457570564282531E-2</v>
      </c>
      <c r="BW714">
        <v>-1.0739000000000001</v>
      </c>
      <c r="BX714">
        <v>2.0352999999999999</v>
      </c>
      <c r="BY714">
        <v>3.1092</v>
      </c>
      <c r="BZ714">
        <v>2.0352999999999999</v>
      </c>
      <c r="CA714">
        <v>-4.7894600038709108</v>
      </c>
      <c r="CB714">
        <v>-7.6326999999999998</v>
      </c>
      <c r="CC714">
        <v>-2.3771</v>
      </c>
      <c r="CD714">
        <v>5.2555999999999994</v>
      </c>
      <c r="CE714">
        <v>-7.6326999999999998</v>
      </c>
      <c r="CF714">
        <v>54.44230089568245</v>
      </c>
      <c r="CG714">
        <v>53.8</v>
      </c>
      <c r="CH714">
        <v>55.4</v>
      </c>
      <c r="CI714">
        <v>1.600000000000001</v>
      </c>
      <c r="CJ714">
        <v>53.8</v>
      </c>
      <c r="CK714">
        <v>18.83547944021727</v>
      </c>
      <c r="CL714">
        <v>18.2</v>
      </c>
      <c r="CM714">
        <v>19.2</v>
      </c>
      <c r="CN714">
        <v>1</v>
      </c>
      <c r="CO714">
        <v>19.100000000000001</v>
      </c>
      <c r="CP714">
        <v>42.84055610589261</v>
      </c>
      <c r="CQ714">
        <v>42.1</v>
      </c>
      <c r="CR714">
        <v>44</v>
      </c>
      <c r="CS714">
        <v>1.899999999999999</v>
      </c>
      <c r="CT714">
        <v>42.1</v>
      </c>
      <c r="CU714">
        <v>8.9550761928430127</v>
      </c>
      <c r="CV714">
        <v>8.9</v>
      </c>
      <c r="CW714">
        <v>9.1999999999999993</v>
      </c>
      <c r="CX714">
        <v>0.29999999999999888</v>
      </c>
      <c r="CY714">
        <v>8.9</v>
      </c>
      <c r="CZ714">
        <v>147.08285885209759</v>
      </c>
      <c r="DA714">
        <v>136.5</v>
      </c>
      <c r="DB714">
        <v>154.6</v>
      </c>
      <c r="DC714">
        <v>18.099999999999991</v>
      </c>
      <c r="DD714">
        <v>142</v>
      </c>
      <c r="DE714">
        <v>9.7111048146327565</v>
      </c>
      <c r="DF714">
        <v>9</v>
      </c>
      <c r="DG714">
        <v>10.1</v>
      </c>
      <c r="DH714">
        <v>1.1000000000000001</v>
      </c>
      <c r="DI714">
        <v>10.1</v>
      </c>
      <c r="DJ714">
        <v>0.15079839110372389</v>
      </c>
      <c r="DK714">
        <v>0.1487420514238319</v>
      </c>
      <c r="DL714">
        <v>0.1538461538461538</v>
      </c>
      <c r="DM714">
        <v>5.1041024223219267E-3</v>
      </c>
      <c r="DN714">
        <v>0.1487420514238319</v>
      </c>
      <c r="DO714">
        <v>3.0792498282214238</v>
      </c>
      <c r="DP714">
        <v>3.0555330000000001</v>
      </c>
      <c r="DQ714">
        <v>3.146957</v>
      </c>
      <c r="DR714">
        <v>9.142399999999995E-2</v>
      </c>
      <c r="DS714">
        <v>3.146957</v>
      </c>
      <c r="DT714">
        <v>7.2038324153829416</v>
      </c>
      <c r="DU714">
        <v>7.192914</v>
      </c>
      <c r="DV714">
        <v>7.2188990000000004</v>
      </c>
      <c r="DW714">
        <v>2.5985000000000369E-2</v>
      </c>
      <c r="DX714">
        <v>7.2188990000000004</v>
      </c>
      <c r="DY714">
        <v>3.2124647096597201</v>
      </c>
      <c r="DZ714">
        <v>3.169079</v>
      </c>
      <c r="EA714">
        <v>3.2417799999999999</v>
      </c>
      <c r="EB714">
        <v>7.2700999999999905E-2</v>
      </c>
      <c r="EC714">
        <v>3.221848</v>
      </c>
      <c r="ED714">
        <v>7.6031601594169951</v>
      </c>
      <c r="EE714">
        <v>7.5889189999999997</v>
      </c>
      <c r="EF714">
        <v>7.6184289999999999</v>
      </c>
      <c r="EG714">
        <v>2.9510000000000151E-2</v>
      </c>
      <c r="EH714">
        <v>7.6184289999999999</v>
      </c>
      <c r="EI714">
        <v>10.443283223318</v>
      </c>
      <c r="EJ714">
        <v>10.39945</v>
      </c>
      <c r="EK714">
        <v>10.485265999999999</v>
      </c>
      <c r="EL714">
        <v>8.5815999999999448E-2</v>
      </c>
      <c r="EM714">
        <v>10.470235000000001</v>
      </c>
      <c r="EN714">
        <v>24.549972572275269</v>
      </c>
      <c r="EO714">
        <v>23.7285</v>
      </c>
      <c r="EP714">
        <v>25.264009999999999</v>
      </c>
      <c r="EQ714">
        <v>1.535509999999999</v>
      </c>
      <c r="ER714">
        <v>24.292290000000001</v>
      </c>
      <c r="ES714">
        <v>6.4285881800029534</v>
      </c>
      <c r="ET714">
        <v>5.8498000000000001</v>
      </c>
      <c r="EU714">
        <v>7.4150799999999997</v>
      </c>
      <c r="EV714">
        <v>1.56528</v>
      </c>
      <c r="EW714">
        <v>5.8498000000000001</v>
      </c>
      <c r="EX714">
        <v>18.121384392272311</v>
      </c>
      <c r="EY714">
        <v>17.848929999999999</v>
      </c>
      <c r="EZ714">
        <v>18.4499</v>
      </c>
      <c r="FA714">
        <v>0.60097000000000023</v>
      </c>
      <c r="FB714">
        <v>18.442489999999999</v>
      </c>
      <c r="FC714">
        <v>0.40947550003227878</v>
      </c>
      <c r="FD714">
        <v>0.39577394125029097</v>
      </c>
      <c r="FE714">
        <v>0.42138511956030777</v>
      </c>
      <c r="FF714">
        <v>2.5611178310016799E-2</v>
      </c>
      <c r="FG714">
        <v>0.40517754410498058</v>
      </c>
      <c r="FH714">
        <v>2.8596150751204372</v>
      </c>
      <c r="FI714">
        <v>2.4071122631178632</v>
      </c>
      <c r="FJ714">
        <v>3.1539368867311701</v>
      </c>
      <c r="FK714">
        <v>0.74682462361330737</v>
      </c>
      <c r="FL714">
        <v>3.1526701767581802</v>
      </c>
      <c r="FM714">
        <v>42.992343687508139</v>
      </c>
      <c r="FN714">
        <v>42.21</v>
      </c>
      <c r="FO714">
        <v>43.93</v>
      </c>
      <c r="FP714">
        <v>1.7199999999999991</v>
      </c>
      <c r="FQ714">
        <v>43.11</v>
      </c>
      <c r="FR714">
        <v>402.76886965374348</v>
      </c>
      <c r="FS714">
        <v>399.30536999999998</v>
      </c>
      <c r="FT714">
        <v>404.22377999999998</v>
      </c>
      <c r="FU714">
        <v>4.9184099999999944</v>
      </c>
      <c r="FV714">
        <v>399.30536999999998</v>
      </c>
      <c r="FW714">
        <v>0.73386762597947897</v>
      </c>
      <c r="FX714">
        <v>0.73084499999999997</v>
      </c>
      <c r="FY714">
        <v>0.73998900000000001</v>
      </c>
      <c r="FZ714">
        <v>9.144000000000041E-3</v>
      </c>
      <c r="GA714">
        <v>0.73998900000000001</v>
      </c>
      <c r="GB714">
        <v>4</v>
      </c>
      <c r="GC714">
        <v>4</v>
      </c>
    </row>
    <row r="715" spans="1:185" x14ac:dyDescent="0.3">
      <c r="A715" s="36" t="s">
        <v>2945</v>
      </c>
      <c r="B715">
        <v>-5.2733200000000001E-2</v>
      </c>
      <c r="C715">
        <v>1.84015</v>
      </c>
      <c r="D715">
        <v>1.78</v>
      </c>
      <c r="E715">
        <v>-0.73880000000000001</v>
      </c>
      <c r="F715">
        <v>-0.71450000000000002</v>
      </c>
      <c r="G715">
        <v>1.4533</v>
      </c>
      <c r="H715">
        <v>-54.182718999999999</v>
      </c>
      <c r="I715">
        <v>9.98E-2</v>
      </c>
      <c r="J715">
        <v>0.4178</v>
      </c>
      <c r="K715">
        <v>0.2248</v>
      </c>
      <c r="L715">
        <v>-2.6107000000000002E-2</v>
      </c>
      <c r="M715">
        <v>9.1306999999999999E-2</v>
      </c>
      <c r="N715">
        <v>0.19717999999999999</v>
      </c>
      <c r="O715">
        <v>-0.22223999999999999</v>
      </c>
      <c r="P715">
        <v>-2.5059999999999999E-2</v>
      </c>
      <c r="Q715">
        <v>-0.12365</v>
      </c>
      <c r="R715">
        <v>3.8769999999999999E-2</v>
      </c>
      <c r="S715">
        <v>0.81042000000000003</v>
      </c>
      <c r="T715">
        <v>-0.54865333333333333</v>
      </c>
      <c r="U715">
        <v>-0.54808000000000001</v>
      </c>
      <c r="V715">
        <v>1.9524833333333329</v>
      </c>
      <c r="W715">
        <v>1.9522699999999999</v>
      </c>
      <c r="X715">
        <v>0.22166666666666671</v>
      </c>
      <c r="Y715">
        <v>0.22022</v>
      </c>
      <c r="Z715">
        <v>3.6990000000000002E-2</v>
      </c>
      <c r="AA715">
        <v>3.721E-2</v>
      </c>
      <c r="AB715">
        <v>47.34</v>
      </c>
      <c r="AC715">
        <v>-0.36530000000000001</v>
      </c>
      <c r="AD715">
        <v>1.90036</v>
      </c>
      <c r="AE715">
        <v>0.58696666666666664</v>
      </c>
      <c r="AF715">
        <v>0.58552000000000004</v>
      </c>
      <c r="AG715">
        <v>0.75807000000000002</v>
      </c>
      <c r="AH715">
        <v>5.1200000000000004E-3</v>
      </c>
      <c r="AI715">
        <v>296.24520000000001</v>
      </c>
      <c r="AJ715">
        <v>284.1472</v>
      </c>
      <c r="AK715">
        <v>285.51799999999997</v>
      </c>
      <c r="AL715">
        <v>319.07040000000001</v>
      </c>
      <c r="AM715">
        <v>291.56</v>
      </c>
      <c r="AN715">
        <v>373.7</v>
      </c>
      <c r="AO715">
        <v>117.2</v>
      </c>
      <c r="AP715">
        <v>323</v>
      </c>
      <c r="AQ715">
        <v>19.850000000000001</v>
      </c>
      <c r="AR715">
        <v>5.33</v>
      </c>
      <c r="AS715">
        <v>11.88</v>
      </c>
      <c r="AT715">
        <v>-15.564820790989341</v>
      </c>
      <c r="AU715">
        <v>-8.31</v>
      </c>
      <c r="AV715">
        <v>-7.2548207909893367</v>
      </c>
      <c r="AW715">
        <v>1.8411999999999999</v>
      </c>
      <c r="AX715">
        <v>1.8411999999999999</v>
      </c>
      <c r="AY715">
        <v>1.8411999999999999</v>
      </c>
      <c r="AZ715">
        <v>0</v>
      </c>
      <c r="BA715">
        <v>1.8411999999999999</v>
      </c>
      <c r="BB715">
        <v>0.93340000000000001</v>
      </c>
      <c r="BC715">
        <v>0.93340000000000001</v>
      </c>
      <c r="BD715">
        <v>0.93340000000000001</v>
      </c>
      <c r="BE715">
        <v>0</v>
      </c>
      <c r="BF715">
        <v>0.93340000000000001</v>
      </c>
      <c r="BG715">
        <v>17.8874</v>
      </c>
      <c r="BH715">
        <v>17.8874</v>
      </c>
      <c r="BI715">
        <v>17.8874</v>
      </c>
      <c r="BJ715">
        <v>0</v>
      </c>
      <c r="BK715">
        <v>17.8874</v>
      </c>
      <c r="BL715">
        <v>5.9630000000000001</v>
      </c>
      <c r="BM715">
        <v>5.9630000000000001</v>
      </c>
      <c r="BN715">
        <v>5.9630000000000001</v>
      </c>
      <c r="BO715">
        <v>0</v>
      </c>
      <c r="BP715">
        <v>5.9630000000000001</v>
      </c>
      <c r="BQ715">
        <v>3.1577000000000002</v>
      </c>
      <c r="BR715">
        <v>3.1577000000000002</v>
      </c>
      <c r="BS715">
        <v>3.1577000000000002</v>
      </c>
      <c r="BT715">
        <v>0</v>
      </c>
      <c r="BU715">
        <v>3.1577000000000002</v>
      </c>
      <c r="BV715">
        <v>1.6305000000000001</v>
      </c>
      <c r="BW715">
        <v>1.6305000000000001</v>
      </c>
      <c r="BX715">
        <v>1.6305000000000001</v>
      </c>
      <c r="BY715">
        <v>0</v>
      </c>
      <c r="BZ715">
        <v>1.6305000000000001</v>
      </c>
      <c r="CA715">
        <v>-4.7882999999999996</v>
      </c>
      <c r="CB715">
        <v>-4.7882999999999996</v>
      </c>
      <c r="CC715">
        <v>-4.7882999999999996</v>
      </c>
      <c r="CD715">
        <v>0</v>
      </c>
      <c r="CE715">
        <v>-4.7882999999999996</v>
      </c>
      <c r="CF715">
        <v>50.7</v>
      </c>
      <c r="CG715">
        <v>50.7</v>
      </c>
      <c r="CH715">
        <v>50.7</v>
      </c>
      <c r="CI715">
        <v>0</v>
      </c>
      <c r="CJ715">
        <v>50.7</v>
      </c>
      <c r="CK715">
        <v>14</v>
      </c>
      <c r="CL715">
        <v>14</v>
      </c>
      <c r="CM715">
        <v>14</v>
      </c>
      <c r="CN715">
        <v>0</v>
      </c>
      <c r="CO715">
        <v>14</v>
      </c>
      <c r="CP715">
        <v>66.5</v>
      </c>
      <c r="CQ715">
        <v>66.5</v>
      </c>
      <c r="CR715">
        <v>66.5</v>
      </c>
      <c r="CS715">
        <v>0</v>
      </c>
      <c r="CT715">
        <v>66.5</v>
      </c>
      <c r="CU715">
        <v>11.5</v>
      </c>
      <c r="CV715">
        <v>11.5</v>
      </c>
      <c r="CW715">
        <v>11.5</v>
      </c>
      <c r="CX715">
        <v>0</v>
      </c>
      <c r="CY715">
        <v>11.5</v>
      </c>
      <c r="CZ715">
        <v>49.8</v>
      </c>
      <c r="DA715">
        <v>49.8</v>
      </c>
      <c r="DB715">
        <v>49.8</v>
      </c>
      <c r="DC715">
        <v>0</v>
      </c>
      <c r="DD715">
        <v>49.8</v>
      </c>
      <c r="DE715">
        <v>1.6</v>
      </c>
      <c r="DF715">
        <v>1.6</v>
      </c>
      <c r="DG715">
        <v>1.6</v>
      </c>
      <c r="DH715">
        <v>0</v>
      </c>
      <c r="DI715">
        <v>1.6</v>
      </c>
      <c r="DJ715">
        <v>0.15696594427244581</v>
      </c>
      <c r="DK715">
        <v>0.15696594427244581</v>
      </c>
      <c r="DL715">
        <v>0.15696594427244581</v>
      </c>
      <c r="DM715">
        <v>0</v>
      </c>
      <c r="DN715">
        <v>0.15696594427244581</v>
      </c>
      <c r="DO715">
        <v>3.710852</v>
      </c>
      <c r="DP715">
        <v>3.710852</v>
      </c>
      <c r="DQ715">
        <v>3.710852</v>
      </c>
      <c r="DR715">
        <v>0</v>
      </c>
      <c r="DS715">
        <v>3.710852</v>
      </c>
      <c r="DT715">
        <v>6.2818069999999997</v>
      </c>
      <c r="DU715">
        <v>6.2818069999999997</v>
      </c>
      <c r="DV715">
        <v>6.2818069999999997</v>
      </c>
      <c r="DW715">
        <v>0</v>
      </c>
      <c r="DX715">
        <v>6.2818069999999997</v>
      </c>
      <c r="DY715">
        <v>4.849793</v>
      </c>
      <c r="DZ715">
        <v>4.849793</v>
      </c>
      <c r="EA715">
        <v>4.849793</v>
      </c>
      <c r="EB715">
        <v>0</v>
      </c>
      <c r="EC715">
        <v>4.849793</v>
      </c>
      <c r="ED715">
        <v>7.1959590000000002</v>
      </c>
      <c r="EE715">
        <v>7.1959590000000002</v>
      </c>
      <c r="EF715">
        <v>7.1959590000000002</v>
      </c>
      <c r="EG715">
        <v>0</v>
      </c>
      <c r="EH715">
        <v>7.1959590000000002</v>
      </c>
      <c r="EI715">
        <v>8.1840109999999999</v>
      </c>
      <c r="EJ715">
        <v>8.1840109999999999</v>
      </c>
      <c r="EK715">
        <v>8.1840109999999999</v>
      </c>
      <c r="EL715">
        <v>0</v>
      </c>
      <c r="EM715">
        <v>8.1840109999999999</v>
      </c>
      <c r="EN715">
        <v>21.563859999999998</v>
      </c>
      <c r="EO715">
        <v>21.563859999999998</v>
      </c>
      <c r="EP715">
        <v>21.563859999999998</v>
      </c>
      <c r="EQ715">
        <v>0</v>
      </c>
      <c r="ER715">
        <v>21.563859999999998</v>
      </c>
      <c r="ES715">
        <v>5.9870599999999996</v>
      </c>
      <c r="ET715">
        <v>5.9870599999999996</v>
      </c>
      <c r="EU715">
        <v>5.9870599999999996</v>
      </c>
      <c r="EV715">
        <v>0</v>
      </c>
      <c r="EW715">
        <v>5.9870599999999996</v>
      </c>
      <c r="EX715">
        <v>15.5768</v>
      </c>
      <c r="EY715">
        <v>15.5768</v>
      </c>
      <c r="EZ715">
        <v>15.5768</v>
      </c>
      <c r="FA715">
        <v>0</v>
      </c>
      <c r="FB715">
        <v>15.5768</v>
      </c>
      <c r="FC715">
        <v>0.40774154267378382</v>
      </c>
      <c r="FD715">
        <v>0.40774154267378382</v>
      </c>
      <c r="FE715">
        <v>0.40774154267378382</v>
      </c>
      <c r="FF715">
        <v>0</v>
      </c>
      <c r="FG715">
        <v>0.40774154267378382</v>
      </c>
      <c r="FH715">
        <v>2.6017444288181508</v>
      </c>
      <c r="FI715">
        <v>2.6017444288181508</v>
      </c>
      <c r="FJ715">
        <v>2.6017444288181508</v>
      </c>
      <c r="FK715">
        <v>0</v>
      </c>
      <c r="FL715">
        <v>2.6017444288181508</v>
      </c>
      <c r="FM715">
        <v>36.86</v>
      </c>
      <c r="FN715">
        <v>36.86</v>
      </c>
      <c r="FO715">
        <v>36.86</v>
      </c>
      <c r="FP715">
        <v>0</v>
      </c>
      <c r="FQ715">
        <v>36.86</v>
      </c>
      <c r="FR715">
        <v>390.15838000000002</v>
      </c>
      <c r="FS715">
        <v>390.15838000000002</v>
      </c>
      <c r="FT715">
        <v>390.15838000000002</v>
      </c>
      <c r="FU715">
        <v>0</v>
      </c>
      <c r="FV715">
        <v>390.15838000000002</v>
      </c>
      <c r="FW715">
        <v>0.71321900000000005</v>
      </c>
      <c r="FX715">
        <v>0.71321900000000005</v>
      </c>
      <c r="FY715">
        <v>0.71321900000000005</v>
      </c>
      <c r="FZ715">
        <v>0</v>
      </c>
      <c r="GA715">
        <v>0.71321900000000005</v>
      </c>
      <c r="GB715">
        <v>1</v>
      </c>
      <c r="GC715">
        <v>1</v>
      </c>
    </row>
    <row r="716" spans="1:185" x14ac:dyDescent="0.3">
      <c r="A716" s="36" t="s">
        <v>2948</v>
      </c>
      <c r="B716">
        <v>-1.9263700000000002E-2</v>
      </c>
      <c r="C716">
        <v>1.92075</v>
      </c>
      <c r="D716">
        <v>1.8163</v>
      </c>
      <c r="E716">
        <v>-0.81740000000000002</v>
      </c>
      <c r="F716">
        <v>-0.66290000000000004</v>
      </c>
      <c r="G716">
        <v>1.4802999999999999</v>
      </c>
      <c r="H716">
        <v>-54.141325999999999</v>
      </c>
      <c r="I716">
        <v>6.1999999999999998E-3</v>
      </c>
      <c r="J716">
        <v>0.44319999999999998</v>
      </c>
      <c r="K716">
        <v>0.17707999999999999</v>
      </c>
      <c r="L716">
        <v>-4.2750000000000002E-3</v>
      </c>
      <c r="M716">
        <v>0.11294999999999999</v>
      </c>
      <c r="N716">
        <v>0.18784999999999999</v>
      </c>
      <c r="O716">
        <v>-0.26530999999999999</v>
      </c>
      <c r="P716">
        <v>-7.7460000000000001E-2</v>
      </c>
      <c r="Q716">
        <v>-0.17138999999999999</v>
      </c>
      <c r="R716">
        <v>7.8179999999999999E-2</v>
      </c>
      <c r="S716">
        <v>0.83033999999999997</v>
      </c>
      <c r="T716">
        <v>-0.59033999999999998</v>
      </c>
      <c r="U716">
        <v>-0.58842000000000005</v>
      </c>
      <c r="V716">
        <v>1.9521733333333331</v>
      </c>
      <c r="W716">
        <v>1.9513799999999999</v>
      </c>
      <c r="X716">
        <v>0.1793366666666667</v>
      </c>
      <c r="Y716">
        <v>0.17594000000000001</v>
      </c>
      <c r="Z716">
        <v>3.6670000000000001E-2</v>
      </c>
      <c r="AA716">
        <v>3.9359999999999999E-2</v>
      </c>
      <c r="AB716">
        <v>48.2</v>
      </c>
      <c r="AC716">
        <v>-0.40731000000000001</v>
      </c>
      <c r="AD716">
        <v>1.8985399999999999</v>
      </c>
      <c r="AE716">
        <v>0.58664666666666665</v>
      </c>
      <c r="AF716">
        <v>0.58325000000000005</v>
      </c>
      <c r="AG716">
        <v>0.74048999999999998</v>
      </c>
      <c r="AH716">
        <v>4.7999999999999996E-3</v>
      </c>
      <c r="AI716">
        <v>295.4479</v>
      </c>
      <c r="AJ716">
        <v>276.4187</v>
      </c>
      <c r="AK716">
        <v>287.90480000000002</v>
      </c>
      <c r="AL716">
        <v>322.0204</v>
      </c>
      <c r="AM716">
        <v>289.62400000000002</v>
      </c>
      <c r="AN716">
        <v>476.8</v>
      </c>
      <c r="AO716">
        <v>155.69999999999999</v>
      </c>
      <c r="AP716">
        <v>426.1</v>
      </c>
      <c r="AQ716">
        <v>19.87</v>
      </c>
      <c r="AR716">
        <v>5.7</v>
      </c>
      <c r="AS716">
        <v>12.09</v>
      </c>
      <c r="AT716">
        <v>-12.94471553705549</v>
      </c>
      <c r="AU716">
        <v>-3.02</v>
      </c>
      <c r="AV716">
        <v>-9.9247155370554907</v>
      </c>
      <c r="AW716">
        <v>3.7494999999999998</v>
      </c>
      <c r="AX716">
        <v>3.7494999999999998</v>
      </c>
      <c r="AY716">
        <v>3.7494999999999998</v>
      </c>
      <c r="AZ716">
        <v>0</v>
      </c>
      <c r="BA716">
        <v>3.7494999999999998</v>
      </c>
      <c r="BB716">
        <v>0.93600000000000005</v>
      </c>
      <c r="BC716">
        <v>0.93600000000000005</v>
      </c>
      <c r="BD716">
        <v>0.93600000000000005</v>
      </c>
      <c r="BE716">
        <v>0</v>
      </c>
      <c r="BF716">
        <v>0.93600000000000005</v>
      </c>
      <c r="BG716">
        <v>17.504999999999999</v>
      </c>
      <c r="BH716">
        <v>17.504999999999999</v>
      </c>
      <c r="BI716">
        <v>17.504999999999999</v>
      </c>
      <c r="BJ716">
        <v>0</v>
      </c>
      <c r="BK716">
        <v>17.504999999999999</v>
      </c>
      <c r="BL716">
        <v>15.4262</v>
      </c>
      <c r="BM716">
        <v>15.4262</v>
      </c>
      <c r="BN716">
        <v>15.4262</v>
      </c>
      <c r="BO716">
        <v>0</v>
      </c>
      <c r="BP716">
        <v>15.4262</v>
      </c>
      <c r="BQ716">
        <v>9.7207000000000008</v>
      </c>
      <c r="BR716">
        <v>9.7207000000000008</v>
      </c>
      <c r="BS716">
        <v>9.7207000000000008</v>
      </c>
      <c r="BT716">
        <v>0</v>
      </c>
      <c r="BU716">
        <v>9.7207000000000008</v>
      </c>
      <c r="BV716">
        <v>2.0760999999999998</v>
      </c>
      <c r="BW716">
        <v>2.0760999999999998</v>
      </c>
      <c r="BX716">
        <v>2.0760999999999998</v>
      </c>
      <c r="BY716">
        <v>0</v>
      </c>
      <c r="BZ716">
        <v>2.0760999999999998</v>
      </c>
      <c r="CA716">
        <v>-11.796799999999999</v>
      </c>
      <c r="CB716">
        <v>-11.796799999999999</v>
      </c>
      <c r="CC716">
        <v>-11.796799999999999</v>
      </c>
      <c r="CD716">
        <v>0</v>
      </c>
      <c r="CE716">
        <v>-11.796799999999999</v>
      </c>
      <c r="CF716">
        <v>50.7</v>
      </c>
      <c r="CG716">
        <v>50.7</v>
      </c>
      <c r="CH716">
        <v>50.7</v>
      </c>
      <c r="CI716">
        <v>0</v>
      </c>
      <c r="CJ716">
        <v>50.7</v>
      </c>
      <c r="CK716">
        <v>14.6</v>
      </c>
      <c r="CL716">
        <v>14.6</v>
      </c>
      <c r="CM716">
        <v>14.6</v>
      </c>
      <c r="CN716">
        <v>0</v>
      </c>
      <c r="CO716">
        <v>14.6</v>
      </c>
      <c r="CP716">
        <v>77.900000000000006</v>
      </c>
      <c r="CQ716">
        <v>77.900000000000006</v>
      </c>
      <c r="CR716">
        <v>77.900000000000006</v>
      </c>
      <c r="CS716">
        <v>0</v>
      </c>
      <c r="CT716">
        <v>77.900000000000006</v>
      </c>
      <c r="CU716">
        <v>11.2</v>
      </c>
      <c r="CV716">
        <v>11.2</v>
      </c>
      <c r="CW716">
        <v>11.2</v>
      </c>
      <c r="CX716">
        <v>0</v>
      </c>
      <c r="CY716">
        <v>11.2</v>
      </c>
      <c r="CZ716">
        <v>77.8</v>
      </c>
      <c r="DA716">
        <v>77.8</v>
      </c>
      <c r="DB716">
        <v>77.8</v>
      </c>
      <c r="DC716">
        <v>0</v>
      </c>
      <c r="DD716">
        <v>77.8</v>
      </c>
      <c r="DE716">
        <v>2.6</v>
      </c>
      <c r="DF716">
        <v>2.6</v>
      </c>
      <c r="DG716">
        <v>2.6</v>
      </c>
      <c r="DH716">
        <v>0</v>
      </c>
      <c r="DI716">
        <v>2.6</v>
      </c>
      <c r="DJ716">
        <v>0.1189861534850974</v>
      </c>
      <c r="DK716">
        <v>0.1189861534850974</v>
      </c>
      <c r="DL716">
        <v>0.1189861534850974</v>
      </c>
      <c r="DM716">
        <v>0</v>
      </c>
      <c r="DN716">
        <v>0.1189861534850974</v>
      </c>
      <c r="DO716">
        <v>4.2311360000000002</v>
      </c>
      <c r="DP716">
        <v>4.2311360000000002</v>
      </c>
      <c r="DQ716">
        <v>4.2311360000000002</v>
      </c>
      <c r="DR716">
        <v>0</v>
      </c>
      <c r="DS716">
        <v>4.2311360000000002</v>
      </c>
      <c r="DT716">
        <v>6.7173629999999998</v>
      </c>
      <c r="DU716">
        <v>6.7173629999999998</v>
      </c>
      <c r="DV716">
        <v>6.7173629999999998</v>
      </c>
      <c r="DW716">
        <v>0</v>
      </c>
      <c r="DX716">
        <v>6.7173629999999998</v>
      </c>
      <c r="DY716">
        <v>5.0805429999999996</v>
      </c>
      <c r="DZ716">
        <v>5.0805429999999996</v>
      </c>
      <c r="EA716">
        <v>5.0805429999999996</v>
      </c>
      <c r="EB716">
        <v>0</v>
      </c>
      <c r="EC716">
        <v>5.0805429999999996</v>
      </c>
      <c r="ED716">
        <v>7.7414690000000004</v>
      </c>
      <c r="EE716">
        <v>7.7414690000000004</v>
      </c>
      <c r="EF716">
        <v>7.7414690000000004</v>
      </c>
      <c r="EG716">
        <v>0</v>
      </c>
      <c r="EH716">
        <v>7.7414690000000004</v>
      </c>
      <c r="EI716">
        <v>8.9165500000000009</v>
      </c>
      <c r="EJ716">
        <v>8.9165500000000009</v>
      </c>
      <c r="EK716">
        <v>8.9165500000000009</v>
      </c>
      <c r="EL716">
        <v>0</v>
      </c>
      <c r="EM716">
        <v>8.9165500000000009</v>
      </c>
      <c r="EN716">
        <v>27.597090000000001</v>
      </c>
      <c r="EO716">
        <v>27.597090000000001</v>
      </c>
      <c r="EP716">
        <v>27.597090000000001</v>
      </c>
      <c r="EQ716">
        <v>0</v>
      </c>
      <c r="ER716">
        <v>27.597090000000001</v>
      </c>
      <c r="ES716">
        <v>5.9870599999999996</v>
      </c>
      <c r="ET716">
        <v>5.9870599999999996</v>
      </c>
      <c r="EU716">
        <v>5.9870599999999996</v>
      </c>
      <c r="EV716">
        <v>0</v>
      </c>
      <c r="EW716">
        <v>5.9870599999999996</v>
      </c>
      <c r="EX716">
        <v>21.610029999999998</v>
      </c>
      <c r="EY716">
        <v>21.610029999999998</v>
      </c>
      <c r="EZ716">
        <v>21.610029999999998</v>
      </c>
      <c r="FA716">
        <v>0</v>
      </c>
      <c r="FB716">
        <v>21.610029999999998</v>
      </c>
      <c r="FC716">
        <v>0.42842119921218069</v>
      </c>
      <c r="FD716">
        <v>0.42842119921218069</v>
      </c>
      <c r="FE716">
        <v>0.42842119921218069</v>
      </c>
      <c r="FF716">
        <v>0</v>
      </c>
      <c r="FG716">
        <v>0.42842119921218069</v>
      </c>
      <c r="FH716">
        <v>3.6094560602365768</v>
      </c>
      <c r="FI716">
        <v>3.6094560602365768</v>
      </c>
      <c r="FJ716">
        <v>3.6094560602365768</v>
      </c>
      <c r="FK716">
        <v>0</v>
      </c>
      <c r="FL716">
        <v>3.6094560602365768</v>
      </c>
      <c r="FM716">
        <v>38.43</v>
      </c>
      <c r="FN716">
        <v>38.43</v>
      </c>
      <c r="FO716">
        <v>38.43</v>
      </c>
      <c r="FP716">
        <v>0</v>
      </c>
      <c r="FQ716">
        <v>38.43</v>
      </c>
      <c r="FR716">
        <v>443.90640000000002</v>
      </c>
      <c r="FS716">
        <v>443.90640000000002</v>
      </c>
      <c r="FT716">
        <v>443.90640000000002</v>
      </c>
      <c r="FU716">
        <v>0</v>
      </c>
      <c r="FV716">
        <v>443.90640000000002</v>
      </c>
      <c r="FW716">
        <v>0.68208299999999999</v>
      </c>
      <c r="FX716">
        <v>0.68208299999999999</v>
      </c>
      <c r="FY716">
        <v>0.68208299999999999</v>
      </c>
      <c r="FZ716">
        <v>0</v>
      </c>
      <c r="GA716">
        <v>0.68208299999999999</v>
      </c>
      <c r="GB716">
        <v>1</v>
      </c>
      <c r="GC716">
        <v>2</v>
      </c>
    </row>
    <row r="717" spans="1:185" x14ac:dyDescent="0.3">
      <c r="A717" s="36" t="s">
        <v>2951</v>
      </c>
      <c r="B717">
        <v>-3.1102299999999999E-2</v>
      </c>
      <c r="C717">
        <v>1.90015</v>
      </c>
      <c r="D717">
        <v>1.8102</v>
      </c>
      <c r="E717">
        <v>-0.79410000000000003</v>
      </c>
      <c r="F717">
        <v>-0.68259999999999998</v>
      </c>
      <c r="G717">
        <v>1.4765999999999999</v>
      </c>
      <c r="H717">
        <v>-54.155360999999999</v>
      </c>
      <c r="I717">
        <v>0.11169999999999999</v>
      </c>
      <c r="J717">
        <v>0.42809999999999998</v>
      </c>
      <c r="K717">
        <v>0.19094</v>
      </c>
      <c r="L717">
        <v>-7.5820000000000002E-3</v>
      </c>
      <c r="M717">
        <v>0.109389</v>
      </c>
      <c r="N717">
        <v>0.19843</v>
      </c>
      <c r="O717">
        <v>-0.24994</v>
      </c>
      <c r="P717">
        <v>-5.151E-2</v>
      </c>
      <c r="Q717">
        <v>-0.15071999999999999</v>
      </c>
      <c r="R717">
        <v>5.7239999999999999E-2</v>
      </c>
      <c r="S717">
        <v>0.82601000000000002</v>
      </c>
      <c r="T717">
        <v>-0.5768833333333333</v>
      </c>
      <c r="U717">
        <v>-0.57513999999999998</v>
      </c>
      <c r="V717">
        <v>1.9522166666666669</v>
      </c>
      <c r="W717">
        <v>1.95139</v>
      </c>
      <c r="X717">
        <v>0.19428666666666669</v>
      </c>
      <c r="Y717">
        <v>0.19223000000000001</v>
      </c>
      <c r="Z717">
        <v>3.6696666666666662E-2</v>
      </c>
      <c r="AA717">
        <v>3.8249999999999999E-2</v>
      </c>
      <c r="AB717">
        <v>48.03</v>
      </c>
      <c r="AC717">
        <v>-0.39298</v>
      </c>
      <c r="AD717">
        <v>1.8984000000000001</v>
      </c>
      <c r="AE717">
        <v>0.58726666666666671</v>
      </c>
      <c r="AF717">
        <v>0.58521000000000001</v>
      </c>
      <c r="AG717">
        <v>0.79369000000000001</v>
      </c>
      <c r="AH717">
        <v>4.96E-3</v>
      </c>
      <c r="AI717">
        <v>292.29199999999997</v>
      </c>
      <c r="AJ717">
        <v>273.15750000000003</v>
      </c>
      <c r="AK717">
        <v>284.2414</v>
      </c>
      <c r="AL717">
        <v>319.47699999999998</v>
      </c>
      <c r="AM717">
        <v>235.78399999999999</v>
      </c>
      <c r="AN717">
        <v>337.6</v>
      </c>
      <c r="AO717">
        <v>101.5</v>
      </c>
      <c r="AP717">
        <v>286.7</v>
      </c>
      <c r="AQ717">
        <v>19.68</v>
      </c>
      <c r="AR717">
        <v>4.9400000000000004</v>
      </c>
      <c r="AS717">
        <v>12.07</v>
      </c>
      <c r="AT717">
        <v>-12.20224570504668</v>
      </c>
      <c r="AU717">
        <v>-4.6399999999999997</v>
      </c>
      <c r="AV717">
        <v>-7.5622457050466796</v>
      </c>
      <c r="AW717">
        <v>2.1503000000000001</v>
      </c>
      <c r="AX717">
        <v>2.1503000000000001</v>
      </c>
      <c r="AY717">
        <v>2.1503000000000001</v>
      </c>
      <c r="AZ717">
        <v>0</v>
      </c>
      <c r="BA717">
        <v>2.1503000000000001</v>
      </c>
      <c r="BB717">
        <v>0.9345</v>
      </c>
      <c r="BC717">
        <v>0.9345</v>
      </c>
      <c r="BD717">
        <v>0.9345</v>
      </c>
      <c r="BE717">
        <v>0</v>
      </c>
      <c r="BF717">
        <v>0.9345</v>
      </c>
      <c r="BG717">
        <v>17.727399999999999</v>
      </c>
      <c r="BH717">
        <v>17.727399999999999</v>
      </c>
      <c r="BI717">
        <v>17.727399999999999</v>
      </c>
      <c r="BJ717">
        <v>0</v>
      </c>
      <c r="BK717">
        <v>17.727399999999999</v>
      </c>
      <c r="BL717">
        <v>8.0321999999999996</v>
      </c>
      <c r="BM717">
        <v>8.0321999999999996</v>
      </c>
      <c r="BN717">
        <v>8.0321999999999996</v>
      </c>
      <c r="BO717">
        <v>0</v>
      </c>
      <c r="BP717">
        <v>8.0321999999999996</v>
      </c>
      <c r="BQ717">
        <v>5.2712000000000003</v>
      </c>
      <c r="BR717">
        <v>5.2712000000000003</v>
      </c>
      <c r="BS717">
        <v>5.2712000000000003</v>
      </c>
      <c r="BT717">
        <v>0</v>
      </c>
      <c r="BU717">
        <v>5.2712000000000003</v>
      </c>
      <c r="BV717">
        <v>0.74370000000000003</v>
      </c>
      <c r="BW717">
        <v>0.74370000000000003</v>
      </c>
      <c r="BX717">
        <v>0.74370000000000003</v>
      </c>
      <c r="BY717">
        <v>0</v>
      </c>
      <c r="BZ717">
        <v>0.74370000000000003</v>
      </c>
      <c r="CA717">
        <v>-6.0148000000000001</v>
      </c>
      <c r="CB717">
        <v>-6.0148000000000001</v>
      </c>
      <c r="CC717">
        <v>-6.0148000000000001</v>
      </c>
      <c r="CD717">
        <v>0</v>
      </c>
      <c r="CE717">
        <v>-6.0148000000000001</v>
      </c>
      <c r="CF717">
        <v>50.9</v>
      </c>
      <c r="CG717">
        <v>50.9</v>
      </c>
      <c r="CH717">
        <v>50.9</v>
      </c>
      <c r="CI717">
        <v>0</v>
      </c>
      <c r="CJ717">
        <v>50.9</v>
      </c>
      <c r="CK717">
        <v>14.3</v>
      </c>
      <c r="CL717">
        <v>14.3</v>
      </c>
      <c r="CM717">
        <v>14.3</v>
      </c>
      <c r="CN717">
        <v>0</v>
      </c>
      <c r="CO717">
        <v>14.3</v>
      </c>
      <c r="CP717">
        <v>63</v>
      </c>
      <c r="CQ717">
        <v>63</v>
      </c>
      <c r="CR717">
        <v>63</v>
      </c>
      <c r="CS717">
        <v>0</v>
      </c>
      <c r="CT717">
        <v>63</v>
      </c>
      <c r="CU717">
        <v>11.4</v>
      </c>
      <c r="CV717">
        <v>11.4</v>
      </c>
      <c r="CW717">
        <v>11.4</v>
      </c>
      <c r="CX717">
        <v>0</v>
      </c>
      <c r="CY717">
        <v>11.4</v>
      </c>
      <c r="CZ717">
        <v>38.5</v>
      </c>
      <c r="DA717">
        <v>38.5</v>
      </c>
      <c r="DB717">
        <v>38.5</v>
      </c>
      <c r="DC717">
        <v>0</v>
      </c>
      <c r="DD717">
        <v>38.5</v>
      </c>
      <c r="DE717">
        <v>2</v>
      </c>
      <c r="DF717">
        <v>2</v>
      </c>
      <c r="DG717">
        <v>2</v>
      </c>
      <c r="DH717">
        <v>0</v>
      </c>
      <c r="DI717">
        <v>2</v>
      </c>
      <c r="DJ717">
        <v>0.17753749564004179</v>
      </c>
      <c r="DK717">
        <v>0.17753749564004179</v>
      </c>
      <c r="DL717">
        <v>0.17753749564004179</v>
      </c>
      <c r="DM717">
        <v>0</v>
      </c>
      <c r="DN717">
        <v>0.17753749564004179</v>
      </c>
      <c r="DO717">
        <v>3.7501030000000002</v>
      </c>
      <c r="DP717">
        <v>3.7501030000000002</v>
      </c>
      <c r="DQ717">
        <v>3.7501030000000002</v>
      </c>
      <c r="DR717">
        <v>0</v>
      </c>
      <c r="DS717">
        <v>3.7501030000000002</v>
      </c>
      <c r="DT717">
        <v>5.7398980000000002</v>
      </c>
      <c r="DU717">
        <v>5.7398980000000002</v>
      </c>
      <c r="DV717">
        <v>5.7398980000000002</v>
      </c>
      <c r="DW717">
        <v>0</v>
      </c>
      <c r="DX717">
        <v>5.7398980000000002</v>
      </c>
      <c r="DY717">
        <v>4.5337529999999999</v>
      </c>
      <c r="DZ717">
        <v>4.5337529999999999</v>
      </c>
      <c r="EA717">
        <v>4.5337529999999999</v>
      </c>
      <c r="EB717">
        <v>0</v>
      </c>
      <c r="EC717">
        <v>4.5337529999999999</v>
      </c>
      <c r="ED717">
        <v>6.6119079999999997</v>
      </c>
      <c r="EE717">
        <v>6.6119079999999997</v>
      </c>
      <c r="EF717">
        <v>6.6119079999999997</v>
      </c>
      <c r="EG717">
        <v>0</v>
      </c>
      <c r="EH717">
        <v>6.6119079999999997</v>
      </c>
      <c r="EI717">
        <v>7.7549760000000001</v>
      </c>
      <c r="EJ717">
        <v>7.7549760000000001</v>
      </c>
      <c r="EK717">
        <v>7.7549760000000001</v>
      </c>
      <c r="EL717">
        <v>0</v>
      </c>
      <c r="EM717">
        <v>7.7549760000000001</v>
      </c>
      <c r="EN717">
        <v>19.625520000000002</v>
      </c>
      <c r="EO717">
        <v>19.625520000000002</v>
      </c>
      <c r="EP717">
        <v>19.625520000000002</v>
      </c>
      <c r="EQ717">
        <v>0</v>
      </c>
      <c r="ER717">
        <v>19.625520000000002</v>
      </c>
      <c r="ES717">
        <v>5.9870599999999996</v>
      </c>
      <c r="ET717">
        <v>5.9870599999999996</v>
      </c>
      <c r="EU717">
        <v>5.9870599999999996</v>
      </c>
      <c r="EV717">
        <v>0</v>
      </c>
      <c r="EW717">
        <v>5.9870599999999996</v>
      </c>
      <c r="EX717">
        <v>13.63846</v>
      </c>
      <c r="EY717">
        <v>13.63846</v>
      </c>
      <c r="EZ717">
        <v>13.63846</v>
      </c>
      <c r="FA717">
        <v>0</v>
      </c>
      <c r="FB717">
        <v>13.63846</v>
      </c>
      <c r="FC717">
        <v>0.40412761404436498</v>
      </c>
      <c r="FD717">
        <v>0.40412761404436498</v>
      </c>
      <c r="FE717">
        <v>0.40412761404436498</v>
      </c>
      <c r="FF717">
        <v>0</v>
      </c>
      <c r="FG717">
        <v>0.40412761404436498</v>
      </c>
      <c r="FH717">
        <v>2.2779895307546609</v>
      </c>
      <c r="FI717">
        <v>2.2779895307546609</v>
      </c>
      <c r="FJ717">
        <v>2.2779895307546609</v>
      </c>
      <c r="FK717">
        <v>0</v>
      </c>
      <c r="FL717">
        <v>2.2779895307546609</v>
      </c>
      <c r="FM717">
        <v>35.159999999999997</v>
      </c>
      <c r="FN717">
        <v>35.159999999999997</v>
      </c>
      <c r="FO717">
        <v>35.159999999999997</v>
      </c>
      <c r="FP717">
        <v>0</v>
      </c>
      <c r="FQ717">
        <v>35.159999999999997</v>
      </c>
      <c r="FR717">
        <v>327.62522999999999</v>
      </c>
      <c r="FS717">
        <v>327.62522999999999</v>
      </c>
      <c r="FT717">
        <v>327.62522999999999</v>
      </c>
      <c r="FU717">
        <v>0</v>
      </c>
      <c r="FV717">
        <v>327.62522999999999</v>
      </c>
      <c r="FW717">
        <v>0.75063800000000003</v>
      </c>
      <c r="FX717">
        <v>0.75063800000000003</v>
      </c>
      <c r="FY717">
        <v>0.75063800000000003</v>
      </c>
      <c r="FZ717">
        <v>0</v>
      </c>
      <c r="GA717">
        <v>0.75063800000000003</v>
      </c>
      <c r="GB717">
        <v>1</v>
      </c>
      <c r="GC717">
        <v>1</v>
      </c>
    </row>
    <row r="718" spans="1:185" x14ac:dyDescent="0.3">
      <c r="A718" s="36" t="s">
        <v>2954</v>
      </c>
      <c r="B718">
        <v>-5.0286955626177257E-2</v>
      </c>
      <c r="C718">
        <v>1.849986017560538</v>
      </c>
      <c r="D718">
        <v>1.789227869076544</v>
      </c>
      <c r="E718">
        <v>-0.74139955804500701</v>
      </c>
      <c r="F718">
        <v>-0.7194542933958884</v>
      </c>
      <c r="G718">
        <v>1.460829693576235</v>
      </c>
      <c r="H718">
        <v>-54.179641575668967</v>
      </c>
      <c r="I718">
        <v>0.10763604682434461</v>
      </c>
      <c r="J718">
        <v>0.3075061444814326</v>
      </c>
      <c r="K718">
        <v>0.21867562968169441</v>
      </c>
      <c r="L718">
        <v>-2.1738843175918961E-2</v>
      </c>
      <c r="M718">
        <v>9.5827475494158904E-2</v>
      </c>
      <c r="N718">
        <v>0.1965706183719981</v>
      </c>
      <c r="O718">
        <v>-0.222886528237734</v>
      </c>
      <c r="P718">
        <v>-2.6315909865735839E-2</v>
      </c>
      <c r="Q718">
        <v>-0.1246013278829786</v>
      </c>
      <c r="R718">
        <v>3.9506351289991137E-2</v>
      </c>
      <c r="S718">
        <v>0.81310558145603551</v>
      </c>
      <c r="T718">
        <v>-0.55069073971681259</v>
      </c>
      <c r="U718">
        <v>-0.54967614446225832</v>
      </c>
      <c r="V718">
        <v>1.951800574028689</v>
      </c>
      <c r="W718">
        <v>1.9512411574202331</v>
      </c>
      <c r="X718">
        <v>0.21828359489151039</v>
      </c>
      <c r="Y718">
        <v>0.21763210042660919</v>
      </c>
      <c r="Z718">
        <v>3.6749092054004021E-2</v>
      </c>
      <c r="AA718">
        <v>3.7273164558056668E-2</v>
      </c>
      <c r="AB718">
        <v>47.601757750113258</v>
      </c>
      <c r="AC718">
        <v>-0.36955411212504091</v>
      </c>
      <c r="AD718">
        <v>1.901376344829518</v>
      </c>
      <c r="AE718">
        <v>0.58783770701655125</v>
      </c>
      <c r="AF718">
        <v>0.58718621255165004</v>
      </c>
      <c r="AG718">
        <v>0.75320084187100778</v>
      </c>
      <c r="AH718">
        <v>5.0281167677003781E-3</v>
      </c>
      <c r="AI718">
        <v>292.28407810320442</v>
      </c>
      <c r="AJ718">
        <v>278.31816702578448</v>
      </c>
      <c r="AK718">
        <v>281.66234141781422</v>
      </c>
      <c r="AL718">
        <v>316.87182082649952</v>
      </c>
      <c r="AM718">
        <v>311.12686212957368</v>
      </c>
      <c r="AN718">
        <v>419.15765187692989</v>
      </c>
      <c r="AO718">
        <v>136.61972472466621</v>
      </c>
      <c r="AP718">
        <v>368.54757086896382</v>
      </c>
      <c r="AQ718">
        <v>20.062615710896811</v>
      </c>
      <c r="AR718">
        <v>5.3437484720723818</v>
      </c>
      <c r="AS718">
        <v>10.9597406620481</v>
      </c>
      <c r="AT718">
        <v>-15.044276026931101</v>
      </c>
      <c r="AU718">
        <v>-3.8296133550422051</v>
      </c>
      <c r="AV718">
        <v>-11.214662671888901</v>
      </c>
      <c r="AW718">
        <v>2.4609575973153852</v>
      </c>
      <c r="AX718">
        <v>1.2562</v>
      </c>
      <c r="AY718">
        <v>4.3613999999999997</v>
      </c>
      <c r="AZ718">
        <v>3.1052</v>
      </c>
      <c r="BA718">
        <v>3.375</v>
      </c>
      <c r="BB718">
        <v>0.93646579735088542</v>
      </c>
      <c r="BC718">
        <v>0.93210000000000004</v>
      </c>
      <c r="BD718">
        <v>0.93899999999999995</v>
      </c>
      <c r="BE718">
        <v>6.8999999999999062E-3</v>
      </c>
      <c r="BF718">
        <v>0.93899999999999995</v>
      </c>
      <c r="BG718">
        <v>17.44806789656548</v>
      </c>
      <c r="BH718">
        <v>17.085100000000001</v>
      </c>
      <c r="BI718">
        <v>18.078099999999999</v>
      </c>
      <c r="BJ718">
        <v>0.99299999999999855</v>
      </c>
      <c r="BK718">
        <v>17.085100000000001</v>
      </c>
      <c r="BL718">
        <v>11.03390652277346</v>
      </c>
      <c r="BM718">
        <v>4.5726000000000004</v>
      </c>
      <c r="BN718">
        <v>21.959199999999999</v>
      </c>
      <c r="BO718">
        <v>17.386600000000001</v>
      </c>
      <c r="BP718">
        <v>10.928000000000001</v>
      </c>
      <c r="BQ718">
        <v>7.1947491975967042</v>
      </c>
      <c r="BR718">
        <v>3.3647999999999998</v>
      </c>
      <c r="BS718">
        <v>16.6098</v>
      </c>
      <c r="BT718">
        <v>13.244999999999999</v>
      </c>
      <c r="BU718">
        <v>6.2190000000000003</v>
      </c>
      <c r="BV718">
        <v>1.0080385635279721</v>
      </c>
      <c r="BW718">
        <v>-2.8174000000000001</v>
      </c>
      <c r="BX718">
        <v>2.4619</v>
      </c>
      <c r="BY718">
        <v>5.2793000000000001</v>
      </c>
      <c r="BZ718">
        <v>2.4316</v>
      </c>
      <c r="CA718">
        <v>-8.2027877611246751</v>
      </c>
      <c r="CB718">
        <v>-15.649900000000001</v>
      </c>
      <c r="CC718">
        <v>-3.0834000000000001</v>
      </c>
      <c r="CD718">
        <v>12.5665</v>
      </c>
      <c r="CE718">
        <v>-8.6506000000000007</v>
      </c>
      <c r="CF718">
        <v>50.610081007966173</v>
      </c>
      <c r="CG718">
        <v>50.4</v>
      </c>
      <c r="CH718">
        <v>51</v>
      </c>
      <c r="CI718">
        <v>0.60000000000000142</v>
      </c>
      <c r="CJ718">
        <v>50.4</v>
      </c>
      <c r="CK718">
        <v>13.964082091532211</v>
      </c>
      <c r="CL718">
        <v>13.8</v>
      </c>
      <c r="CM718">
        <v>14.1</v>
      </c>
      <c r="CN718">
        <v>0.29999999999999888</v>
      </c>
      <c r="CO718">
        <v>13.9</v>
      </c>
      <c r="CP718">
        <v>69.312350963698094</v>
      </c>
      <c r="CQ718">
        <v>62.2</v>
      </c>
      <c r="CR718">
        <v>77.5</v>
      </c>
      <c r="CS718">
        <v>15.3</v>
      </c>
      <c r="CT718">
        <v>63.8</v>
      </c>
      <c r="CU718">
        <v>11.428113235863799</v>
      </c>
      <c r="CV718">
        <v>11.4</v>
      </c>
      <c r="CW718">
        <v>11.5</v>
      </c>
      <c r="CX718">
        <v>9.9999999999999645E-2</v>
      </c>
      <c r="CY718">
        <v>11.4</v>
      </c>
      <c r="CZ718">
        <v>64.91646531005982</v>
      </c>
      <c r="DA718">
        <v>51.3</v>
      </c>
      <c r="DB718">
        <v>77.5</v>
      </c>
      <c r="DC718">
        <v>26.2</v>
      </c>
      <c r="DD718">
        <v>73.8</v>
      </c>
      <c r="DE718">
        <v>1.639347220806195</v>
      </c>
      <c r="DF718">
        <v>1.4</v>
      </c>
      <c r="DG718">
        <v>1.9</v>
      </c>
      <c r="DH718">
        <v>0.5</v>
      </c>
      <c r="DI718">
        <v>1.7</v>
      </c>
      <c r="DJ718">
        <v>0.13732323918106221</v>
      </c>
      <c r="DK718">
        <v>0.13669650122050439</v>
      </c>
      <c r="DL718">
        <v>0.13843648208469059</v>
      </c>
      <c r="DM718">
        <v>1.7399808641861141E-3</v>
      </c>
      <c r="DN718">
        <v>0.13669650122050439</v>
      </c>
      <c r="DO718">
        <v>3.7744824385973712</v>
      </c>
      <c r="DP718">
        <v>3.6666029999999998</v>
      </c>
      <c r="DQ718">
        <v>4.1607700000000003</v>
      </c>
      <c r="DR718">
        <v>0.49416700000000052</v>
      </c>
      <c r="DS718">
        <v>3.7490890000000001</v>
      </c>
      <c r="DT718">
        <v>6.9182448024195597</v>
      </c>
      <c r="DU718">
        <v>6.6347950000000004</v>
      </c>
      <c r="DV718">
        <v>7.0343799999999996</v>
      </c>
      <c r="DW718">
        <v>0.39958499999999919</v>
      </c>
      <c r="DX718">
        <v>6.6372499999999999</v>
      </c>
      <c r="DY718">
        <v>4.8974150282959146</v>
      </c>
      <c r="DZ718">
        <v>4.8229769999999998</v>
      </c>
      <c r="EA718">
        <v>5.063504</v>
      </c>
      <c r="EB718">
        <v>0.24052700000000021</v>
      </c>
      <c r="EC718">
        <v>4.8504339999999999</v>
      </c>
      <c r="ED718">
        <v>7.8748842051471097</v>
      </c>
      <c r="EE718">
        <v>7.5025740000000001</v>
      </c>
      <c r="EF718">
        <v>8.2323439999999994</v>
      </c>
      <c r="EG718">
        <v>0.72976999999999936</v>
      </c>
      <c r="EH718">
        <v>8.2265979999999992</v>
      </c>
      <c r="EI718">
        <v>8.9757105824662116</v>
      </c>
      <c r="EJ718">
        <v>8.8025059999999993</v>
      </c>
      <c r="EK718">
        <v>9.123742</v>
      </c>
      <c r="EL718">
        <v>0.32123600000000069</v>
      </c>
      <c r="EM718">
        <v>9.0319950000000002</v>
      </c>
      <c r="EN718">
        <v>23.046062843133729</v>
      </c>
      <c r="EO718">
        <v>20.712730000000001</v>
      </c>
      <c r="EP718">
        <v>24.67773</v>
      </c>
      <c r="EQ718">
        <v>3.9649999999999999</v>
      </c>
      <c r="ER718">
        <v>21.277729999999998</v>
      </c>
      <c r="ES718">
        <v>5.9870599999999987</v>
      </c>
      <c r="ET718">
        <v>5.9870599999999996</v>
      </c>
      <c r="EU718">
        <v>5.9870599999999996</v>
      </c>
      <c r="EV718">
        <v>0</v>
      </c>
      <c r="EW718">
        <v>5.9870599999999996</v>
      </c>
      <c r="EX718">
        <v>17.05900284313374</v>
      </c>
      <c r="EY718">
        <v>14.725669999999999</v>
      </c>
      <c r="EZ718">
        <v>18.690670000000001</v>
      </c>
      <c r="FA718">
        <v>3.9650000000000021</v>
      </c>
      <c r="FB718">
        <v>15.29067</v>
      </c>
      <c r="FC718">
        <v>0.4037807844450339</v>
      </c>
      <c r="FD718">
        <v>0.36289939953409228</v>
      </c>
      <c r="FE718">
        <v>0.43236856748793878</v>
      </c>
      <c r="FF718">
        <v>6.9469167953846556E-2</v>
      </c>
      <c r="FG718">
        <v>0.37279853696005022</v>
      </c>
      <c r="FH718">
        <v>2.84931215707438</v>
      </c>
      <c r="FI718">
        <v>2.4595828336445602</v>
      </c>
      <c r="FJ718">
        <v>3.121844444518679</v>
      </c>
      <c r="FK718">
        <v>0.66226161087411883</v>
      </c>
      <c r="FL718">
        <v>2.5539530253580218</v>
      </c>
      <c r="FM718">
        <v>37.526647447854053</v>
      </c>
      <c r="FN718">
        <v>36.51</v>
      </c>
      <c r="FO718">
        <v>37.96</v>
      </c>
      <c r="FP718">
        <v>1.4500000000000031</v>
      </c>
      <c r="FQ718">
        <v>37.96</v>
      </c>
      <c r="FR718">
        <v>425.50338733625301</v>
      </c>
      <c r="FS718">
        <v>424.75963999999999</v>
      </c>
      <c r="FT718">
        <v>427.06979999999999</v>
      </c>
      <c r="FU718">
        <v>2.3101599999999962</v>
      </c>
      <c r="FV718">
        <v>425.10162000000003</v>
      </c>
      <c r="FW718">
        <v>0.69492141081832004</v>
      </c>
      <c r="FX718">
        <v>0.69256799999999996</v>
      </c>
      <c r="FY718">
        <v>0.69599800000000001</v>
      </c>
      <c r="FZ718">
        <v>3.4300000000000441E-3</v>
      </c>
      <c r="GA718">
        <v>0.695469</v>
      </c>
      <c r="GB718">
        <v>8</v>
      </c>
      <c r="GC718">
        <v>16</v>
      </c>
    </row>
    <row r="719" spans="1:185" x14ac:dyDescent="0.3">
      <c r="A719" s="36" t="s">
        <v>2957</v>
      </c>
      <c r="B719">
        <v>-5.1867459029160887E-2</v>
      </c>
      <c r="C719">
        <v>1.8401548970900661</v>
      </c>
      <c r="D719">
        <v>1.7843877889018791</v>
      </c>
      <c r="E719">
        <v>-0.74671717753771272</v>
      </c>
      <c r="F719">
        <v>-0.71006093242168844</v>
      </c>
      <c r="G719">
        <v>1.456822089549205</v>
      </c>
      <c r="H719">
        <v>-54.182518165335729</v>
      </c>
      <c r="I719">
        <v>7.1939809899260659E-2</v>
      </c>
      <c r="J719">
        <v>0.35566178881353883</v>
      </c>
      <c r="K719">
        <v>0.22573605341857431</v>
      </c>
      <c r="L719">
        <v>-2.8904866734103422E-2</v>
      </c>
      <c r="M719">
        <v>8.8862191469539165E-2</v>
      </c>
      <c r="N719">
        <v>0.195469261767106</v>
      </c>
      <c r="O719">
        <v>-0.21983318483715131</v>
      </c>
      <c r="P719">
        <v>-2.4363923070045281E-2</v>
      </c>
      <c r="Q719">
        <v>-0.1220998142188188</v>
      </c>
      <c r="R719">
        <v>3.8133788531918539E-2</v>
      </c>
      <c r="S719">
        <v>0.81000046400135806</v>
      </c>
      <c r="T719">
        <v>-0.54660628690519342</v>
      </c>
      <c r="U719">
        <v>-0.54489271575629794</v>
      </c>
      <c r="V719">
        <v>1.9518763244805479</v>
      </c>
      <c r="W719">
        <v>1.950995656440718</v>
      </c>
      <c r="X719">
        <v>0.22082546751118559</v>
      </c>
      <c r="Y719">
        <v>0.21851526639003249</v>
      </c>
      <c r="Z719">
        <v>3.7460558714452412E-2</v>
      </c>
      <c r="AA719">
        <v>3.8223239984111299E-2</v>
      </c>
      <c r="AB719">
        <v>47.682772120103131</v>
      </c>
      <c r="AC719">
        <v>-0.3690010055989762</v>
      </c>
      <c r="AD719">
        <v>1.905617732328847</v>
      </c>
      <c r="AE719">
        <v>0.5898264731101619</v>
      </c>
      <c r="AF719">
        <v>0.58751627198900869</v>
      </c>
      <c r="AG719">
        <v>0.81118220215116343</v>
      </c>
      <c r="AH719">
        <v>5.1639361817721208E-3</v>
      </c>
      <c r="AI719">
        <v>299.01755402361619</v>
      </c>
      <c r="AJ719">
        <v>285.24054533311198</v>
      </c>
      <c r="AK719">
        <v>291.41384059837702</v>
      </c>
      <c r="AL719">
        <v>320.39828370583541</v>
      </c>
      <c r="AM719">
        <v>469.27446010259598</v>
      </c>
      <c r="AN719">
        <v>634.09450138869772</v>
      </c>
      <c r="AO719">
        <v>227.3820505001575</v>
      </c>
      <c r="AP719">
        <v>584.21881976774989</v>
      </c>
      <c r="AQ719">
        <v>21.294777937030169</v>
      </c>
      <c r="AR719">
        <v>5.8012698160666671</v>
      </c>
      <c r="AS719">
        <v>13.28533675258398</v>
      </c>
      <c r="AT719">
        <v>-18.910918628858521</v>
      </c>
      <c r="AU719">
        <v>-9.3588840360677583</v>
      </c>
      <c r="AV719">
        <v>-9.5520345927907648</v>
      </c>
      <c r="AW719">
        <v>2.0127589463813869</v>
      </c>
      <c r="AX719">
        <v>0.75700000000000001</v>
      </c>
      <c r="AY719">
        <v>2.5922999999999998</v>
      </c>
      <c r="AZ719">
        <v>1.8352999999999999</v>
      </c>
      <c r="BA719">
        <v>0.75700000000000001</v>
      </c>
      <c r="BB719">
        <v>0.94344776508980543</v>
      </c>
      <c r="BC719">
        <v>0.94069999999999998</v>
      </c>
      <c r="BD719">
        <v>0.94469999999999998</v>
      </c>
      <c r="BE719">
        <v>4.0000000000000044E-3</v>
      </c>
      <c r="BF719">
        <v>0.94069999999999998</v>
      </c>
      <c r="BG719">
        <v>16.40124810954643</v>
      </c>
      <c r="BH719">
        <v>16.2043</v>
      </c>
      <c r="BI719">
        <v>16.808499999999999</v>
      </c>
      <c r="BJ719">
        <v>0.60419999999999874</v>
      </c>
      <c r="BK719">
        <v>16.808499999999999</v>
      </c>
      <c r="BL719">
        <v>8.2251604984045823</v>
      </c>
      <c r="BM719">
        <v>4.9215999999999998</v>
      </c>
      <c r="BN719">
        <v>12.833399999999999</v>
      </c>
      <c r="BO719">
        <v>7.9117999999999986</v>
      </c>
      <c r="BP719">
        <v>12.833399999999999</v>
      </c>
      <c r="BQ719">
        <v>6.0807844595271749</v>
      </c>
      <c r="BR719">
        <v>3.97</v>
      </c>
      <c r="BS719">
        <v>8.7158999999999995</v>
      </c>
      <c r="BT719">
        <v>4.7458999999999989</v>
      </c>
      <c r="BU719">
        <v>8.7158999999999995</v>
      </c>
      <c r="BV719">
        <v>-0.74805297986000607</v>
      </c>
      <c r="BW719">
        <v>-1.4462999999999999</v>
      </c>
      <c r="BX719">
        <v>0.67920000000000003</v>
      </c>
      <c r="BY719">
        <v>2.1255000000000002</v>
      </c>
      <c r="BZ719">
        <v>0.67920000000000003</v>
      </c>
      <c r="CA719">
        <v>-5.332731479667169</v>
      </c>
      <c r="CB719">
        <v>-9.3950999999999993</v>
      </c>
      <c r="CC719">
        <v>-2.5236999999999998</v>
      </c>
      <c r="CD719">
        <v>6.8714000000000004</v>
      </c>
      <c r="CE719">
        <v>-9.3950999999999993</v>
      </c>
      <c r="CF719">
        <v>49.875681620947923</v>
      </c>
      <c r="CG719">
        <v>49.6</v>
      </c>
      <c r="CH719">
        <v>50</v>
      </c>
      <c r="CI719">
        <v>0.39999999999999858</v>
      </c>
      <c r="CJ719">
        <v>49.6</v>
      </c>
      <c r="CK719">
        <v>13.748577136527111</v>
      </c>
      <c r="CL719">
        <v>13.7</v>
      </c>
      <c r="CM719">
        <v>13.9</v>
      </c>
      <c r="CN719">
        <v>0.20000000000000109</v>
      </c>
      <c r="CO719">
        <v>13.7</v>
      </c>
      <c r="CP719">
        <v>84.923843727771725</v>
      </c>
      <c r="CQ719">
        <v>82.1</v>
      </c>
      <c r="CR719">
        <v>86.3</v>
      </c>
      <c r="CS719">
        <v>4.2000000000000028</v>
      </c>
      <c r="CT719">
        <v>84.5</v>
      </c>
      <c r="CU719">
        <v>11.214693704748781</v>
      </c>
      <c r="CV719">
        <v>11.2</v>
      </c>
      <c r="CW719">
        <v>11.3</v>
      </c>
      <c r="CX719">
        <v>0.10000000000000139</v>
      </c>
      <c r="CY719">
        <v>11.3</v>
      </c>
      <c r="CZ719">
        <v>132.69003431750139</v>
      </c>
      <c r="DA719">
        <v>127.1</v>
      </c>
      <c r="DB719">
        <v>142.9</v>
      </c>
      <c r="DC719">
        <v>15.80000000000001</v>
      </c>
      <c r="DD719">
        <v>136.6</v>
      </c>
      <c r="DE719">
        <v>1.672378549500277</v>
      </c>
      <c r="DF719">
        <v>1.5</v>
      </c>
      <c r="DG719">
        <v>1.9</v>
      </c>
      <c r="DH719">
        <v>0.39999999999999991</v>
      </c>
      <c r="DI719">
        <v>1.9</v>
      </c>
      <c r="DJ719">
        <v>8.5371622246442305E-2</v>
      </c>
      <c r="DK719">
        <v>8.4873374401095145E-2</v>
      </c>
      <c r="DL719">
        <v>8.5601780517034751E-2</v>
      </c>
      <c r="DM719">
        <v>7.2840611593960602E-4</v>
      </c>
      <c r="DN719">
        <v>8.4873374401095145E-2</v>
      </c>
      <c r="DO719">
        <v>3.694596587185448</v>
      </c>
      <c r="DP719">
        <v>3.632844</v>
      </c>
      <c r="DQ719">
        <v>3.9301569999999999</v>
      </c>
      <c r="DR719">
        <v>0.29731299999999988</v>
      </c>
      <c r="DS719">
        <v>3.632844</v>
      </c>
      <c r="DT719">
        <v>7.1823348004544174</v>
      </c>
      <c r="DU719">
        <v>7.0051199999999998</v>
      </c>
      <c r="DV719">
        <v>7.3395159999999997</v>
      </c>
      <c r="DW719">
        <v>0.33439599999999992</v>
      </c>
      <c r="DX719">
        <v>7.3004199999999999</v>
      </c>
      <c r="DY719">
        <v>5.3294971775864974</v>
      </c>
      <c r="DZ719">
        <v>5.1677619999999997</v>
      </c>
      <c r="EA719">
        <v>5.4284049999999997</v>
      </c>
      <c r="EB719">
        <v>0.26064300000000001</v>
      </c>
      <c r="EC719">
        <v>5.3542579999999997</v>
      </c>
      <c r="ED719">
        <v>8.4953184827021904</v>
      </c>
      <c r="EE719">
        <v>8.458437</v>
      </c>
      <c r="EF719">
        <v>8.5085599999999992</v>
      </c>
      <c r="EG719">
        <v>5.0122999999999251E-2</v>
      </c>
      <c r="EH719">
        <v>8.4595409999999998</v>
      </c>
      <c r="EI719">
        <v>9.7876517633183386</v>
      </c>
      <c r="EJ719">
        <v>9.5988530000000001</v>
      </c>
      <c r="EK719">
        <v>9.8824919999999992</v>
      </c>
      <c r="EL719">
        <v>0.28363899999999909</v>
      </c>
      <c r="EM719">
        <v>9.8824919999999992</v>
      </c>
      <c r="EN719">
        <v>35.107010315981661</v>
      </c>
      <c r="EO719">
        <v>34.256419999999999</v>
      </c>
      <c r="EP719">
        <v>37.124220000000001</v>
      </c>
      <c r="EQ719">
        <v>2.867800000000003</v>
      </c>
      <c r="ER719">
        <v>37.124220000000001</v>
      </c>
      <c r="ES719">
        <v>5.9870599999999996</v>
      </c>
      <c r="ET719">
        <v>5.9870599999999996</v>
      </c>
      <c r="EU719">
        <v>5.9870599999999996</v>
      </c>
      <c r="EV719">
        <v>0</v>
      </c>
      <c r="EW719">
        <v>5.9870599999999996</v>
      </c>
      <c r="EX719">
        <v>29.119950315981669</v>
      </c>
      <c r="EY719">
        <v>28.269359999999999</v>
      </c>
      <c r="EZ719">
        <v>31.137160000000002</v>
      </c>
      <c r="FA719">
        <v>2.867800000000003</v>
      </c>
      <c r="FB719">
        <v>31.137160000000002</v>
      </c>
      <c r="FC719">
        <v>0.42012042382741188</v>
      </c>
      <c r="FD719">
        <v>0.40994153474408163</v>
      </c>
      <c r="FE719">
        <v>0.44426007513268839</v>
      </c>
      <c r="FF719">
        <v>3.4318540388606822E-2</v>
      </c>
      <c r="FG719">
        <v>0.44426007513268839</v>
      </c>
      <c r="FH719">
        <v>4.8638146796560688</v>
      </c>
      <c r="FI719">
        <v>4.7217432262245573</v>
      </c>
      <c r="FJ719">
        <v>5.2007429355977726</v>
      </c>
      <c r="FK719">
        <v>0.47899970937321612</v>
      </c>
      <c r="FL719">
        <v>5.2007429355977726</v>
      </c>
      <c r="FM719">
        <v>42.40148204024571</v>
      </c>
      <c r="FN719">
        <v>41.89</v>
      </c>
      <c r="FO719">
        <v>44.78</v>
      </c>
      <c r="FP719">
        <v>2.890000000000001</v>
      </c>
      <c r="FQ719">
        <v>44.78</v>
      </c>
      <c r="FR719">
        <v>589.08727641467942</v>
      </c>
      <c r="FS719">
        <v>587.97367999999994</v>
      </c>
      <c r="FT719">
        <v>594.21065999999996</v>
      </c>
      <c r="FU719">
        <v>6.2369800000000168</v>
      </c>
      <c r="FV719">
        <v>592.79106999999999</v>
      </c>
      <c r="FW719">
        <v>0.68636909522961065</v>
      </c>
      <c r="FX719">
        <v>0.68126399999999998</v>
      </c>
      <c r="FY719">
        <v>0.68765500000000002</v>
      </c>
      <c r="FZ719">
        <v>6.3910000000000364E-3</v>
      </c>
      <c r="GA719">
        <v>0.68206299999999997</v>
      </c>
      <c r="GB719">
        <v>5</v>
      </c>
      <c r="GC719">
        <v>86</v>
      </c>
    </row>
    <row r="720" spans="1:185" x14ac:dyDescent="0.3">
      <c r="A720" s="36" t="s">
        <v>2960</v>
      </c>
      <c r="B720">
        <v>-5.3245067110864228E-2</v>
      </c>
      <c r="C720">
        <v>1.840157687904584</v>
      </c>
      <c r="D720">
        <v>1.7845604615214821</v>
      </c>
      <c r="E720">
        <v>-0.74064755621065359</v>
      </c>
      <c r="F720">
        <v>-0.71641412010685968</v>
      </c>
      <c r="G720">
        <v>1.457034189873651</v>
      </c>
      <c r="H720">
        <v>-54.183107682906893</v>
      </c>
      <c r="I720">
        <v>9.6451296672186215E-2</v>
      </c>
      <c r="J720">
        <v>0.37369000569986849</v>
      </c>
      <c r="K720">
        <v>0.2279751801160263</v>
      </c>
      <c r="L720">
        <v>-2.817351097694239E-2</v>
      </c>
      <c r="M720">
        <v>8.9319257623187973E-2</v>
      </c>
      <c r="N720">
        <v>0.1955377777118269</v>
      </c>
      <c r="O720">
        <v>-0.21911581337713071</v>
      </c>
      <c r="P720">
        <v>-2.3578035665303761E-2</v>
      </c>
      <c r="Q720">
        <v>-0.1213455501990241</v>
      </c>
      <c r="R720">
        <v>3.7653993361614853E-2</v>
      </c>
      <c r="S720">
        <v>0.81277085561964069</v>
      </c>
      <c r="T720">
        <v>-0.54883835037168016</v>
      </c>
      <c r="U720">
        <v>-0.54844397786803489</v>
      </c>
      <c r="V720">
        <v>1.9528919933365541</v>
      </c>
      <c r="W720">
        <v>1.9523579340613131</v>
      </c>
      <c r="X720">
        <v>0.22231496333479719</v>
      </c>
      <c r="Y720">
        <v>0.22043934011910021</v>
      </c>
      <c r="Z720">
        <v>3.7469794621384438E-2</v>
      </c>
      <c r="AA720">
        <v>3.8461508764848128E-2</v>
      </c>
      <c r="AB720">
        <v>47.36475863955468</v>
      </c>
      <c r="AC720">
        <v>-0.36505152363461041</v>
      </c>
      <c r="AD720">
        <v>1.902213230235291</v>
      </c>
      <c r="AE720">
        <v>0.58736648696940774</v>
      </c>
      <c r="AF720">
        <v>0.58549086375371073</v>
      </c>
      <c r="AG720">
        <v>0.82828143666501419</v>
      </c>
      <c r="AH720">
        <v>5.1111590315458706E-3</v>
      </c>
      <c r="AI720">
        <v>298.45042042346478</v>
      </c>
      <c r="AJ720">
        <v>284.10868900678872</v>
      </c>
      <c r="AK720">
        <v>289.56422471190831</v>
      </c>
      <c r="AL720">
        <v>321.67841825904731</v>
      </c>
      <c r="AM720">
        <v>328.02515751006382</v>
      </c>
      <c r="AN720">
        <v>431.49999999999989</v>
      </c>
      <c r="AO720">
        <v>147.00390377051269</v>
      </c>
      <c r="AP720">
        <v>380.7506073980158</v>
      </c>
      <c r="AQ720">
        <v>20.063783426174581</v>
      </c>
      <c r="AR720">
        <v>5.4547456704338</v>
      </c>
      <c r="AS720">
        <v>11.374459736829831</v>
      </c>
      <c r="AT720">
        <v>-15.71541737572158</v>
      </c>
      <c r="AU720">
        <v>-6.6621314747715861</v>
      </c>
      <c r="AV720">
        <v>-9.0532859009499891</v>
      </c>
      <c r="AW720">
        <v>2.2493157272638959</v>
      </c>
      <c r="AX720">
        <v>1.3911</v>
      </c>
      <c r="AY720">
        <v>2.8759999999999999</v>
      </c>
      <c r="AZ720">
        <v>1.4849000000000001</v>
      </c>
      <c r="BA720">
        <v>2.7145000000000001</v>
      </c>
      <c r="BB720">
        <v>0.93346890114326264</v>
      </c>
      <c r="BC720">
        <v>0.93330000000000002</v>
      </c>
      <c r="BD720">
        <v>0.93369999999999997</v>
      </c>
      <c r="BE720">
        <v>3.9999999999995589E-4</v>
      </c>
      <c r="BF720">
        <v>0.93340000000000001</v>
      </c>
      <c r="BG720">
        <v>17.877078284936211</v>
      </c>
      <c r="BH720">
        <v>17.840699999999998</v>
      </c>
      <c r="BI720">
        <v>17.908300000000001</v>
      </c>
      <c r="BJ720">
        <v>6.7600000000002325E-2</v>
      </c>
      <c r="BK720">
        <v>17.883600000000001</v>
      </c>
      <c r="BL720">
        <v>12.13115324112699</v>
      </c>
      <c r="BM720">
        <v>7.4196</v>
      </c>
      <c r="BN720">
        <v>15.310600000000001</v>
      </c>
      <c r="BO720">
        <v>7.8910000000000009</v>
      </c>
      <c r="BP720">
        <v>11.303900000000001</v>
      </c>
      <c r="BQ720">
        <v>9.2214029420862467</v>
      </c>
      <c r="BR720">
        <v>5.7274000000000003</v>
      </c>
      <c r="BS720">
        <v>12.2044</v>
      </c>
      <c r="BT720">
        <v>6.4769999999999994</v>
      </c>
      <c r="BU720">
        <v>8.0955999999999992</v>
      </c>
      <c r="BV720">
        <v>-1.63601942462325</v>
      </c>
      <c r="BW720">
        <v>-3.7574000000000001</v>
      </c>
      <c r="BX720">
        <v>-0.20930000000000001</v>
      </c>
      <c r="BY720">
        <v>3.5480999999999998</v>
      </c>
      <c r="BZ720">
        <v>-0.20930000000000001</v>
      </c>
      <c r="CA720">
        <v>-7.5853785605628818</v>
      </c>
      <c r="CB720">
        <v>-8.9581</v>
      </c>
      <c r="CC720">
        <v>-4.5734000000000004</v>
      </c>
      <c r="CD720">
        <v>4.3846999999999996</v>
      </c>
      <c r="CE720">
        <v>-7.8863000000000003</v>
      </c>
      <c r="CF720">
        <v>50.749392601984162</v>
      </c>
      <c r="CG720">
        <v>50.7</v>
      </c>
      <c r="CH720">
        <v>50.8</v>
      </c>
      <c r="CI720">
        <v>9.9999999999994316E-2</v>
      </c>
      <c r="CJ720">
        <v>50.7</v>
      </c>
      <c r="CK720">
        <v>14.04939260198416</v>
      </c>
      <c r="CL720">
        <v>14</v>
      </c>
      <c r="CM720">
        <v>14.1</v>
      </c>
      <c r="CN720">
        <v>9.9999999999999645E-2</v>
      </c>
      <c r="CO720">
        <v>14</v>
      </c>
      <c r="CP720">
        <v>65.212837086710778</v>
      </c>
      <c r="CQ720">
        <v>64.599999999999994</v>
      </c>
      <c r="CR720">
        <v>65.7</v>
      </c>
      <c r="CS720">
        <v>1.100000000000009</v>
      </c>
      <c r="CT720">
        <v>65.7</v>
      </c>
      <c r="CU720">
        <v>11.42312095415317</v>
      </c>
      <c r="CV720">
        <v>11.4</v>
      </c>
      <c r="CW720">
        <v>11.5</v>
      </c>
      <c r="CX720">
        <v>9.9999999999999645E-2</v>
      </c>
      <c r="CY720">
        <v>11.4</v>
      </c>
      <c r="CZ720">
        <v>81.446839382715751</v>
      </c>
      <c r="DA720">
        <v>80.400000000000006</v>
      </c>
      <c r="DB720">
        <v>82.7</v>
      </c>
      <c r="DC720">
        <v>2.2999999999999972</v>
      </c>
      <c r="DD720">
        <v>80.400000000000006</v>
      </c>
      <c r="DE720">
        <v>1.7200999516841939</v>
      </c>
      <c r="DF720">
        <v>1.6</v>
      </c>
      <c r="DG720">
        <v>1.9</v>
      </c>
      <c r="DH720">
        <v>0.29999999999999982</v>
      </c>
      <c r="DI720">
        <v>1.6</v>
      </c>
      <c r="DJ720">
        <v>0.1332877717224529</v>
      </c>
      <c r="DK720">
        <v>0.13314075630252101</v>
      </c>
      <c r="DL720">
        <v>0.133438402941949</v>
      </c>
      <c r="DM720">
        <v>2.9764663942802311E-4</v>
      </c>
      <c r="DN720">
        <v>0.13314075630252101</v>
      </c>
      <c r="DO720">
        <v>3.737884048619954</v>
      </c>
      <c r="DP720">
        <v>3.7205659999999998</v>
      </c>
      <c r="DQ720">
        <v>3.7523520000000001</v>
      </c>
      <c r="DR720">
        <v>3.1786000000000307E-2</v>
      </c>
      <c r="DS720">
        <v>3.7523520000000001</v>
      </c>
      <c r="DT720">
        <v>6.2792462644794034</v>
      </c>
      <c r="DU720">
        <v>6.2645039999999996</v>
      </c>
      <c r="DV720">
        <v>6.2867179999999996</v>
      </c>
      <c r="DW720">
        <v>2.2213999999999959E-2</v>
      </c>
      <c r="DX720">
        <v>6.2867179999999996</v>
      </c>
      <c r="DY720">
        <v>4.7940127029180424</v>
      </c>
      <c r="DZ720">
        <v>4.75265</v>
      </c>
      <c r="EA720">
        <v>4.8363160000000001</v>
      </c>
      <c r="EB720">
        <v>8.3666000000000018E-2</v>
      </c>
      <c r="EC720">
        <v>4.75265</v>
      </c>
      <c r="ED720">
        <v>8.3351506950662486</v>
      </c>
      <c r="EE720">
        <v>7.9268830000000001</v>
      </c>
      <c r="EF720">
        <v>8.4557710000000004</v>
      </c>
      <c r="EG720">
        <v>0.52888800000000025</v>
      </c>
      <c r="EH720">
        <v>8.4557710000000004</v>
      </c>
      <c r="EI720">
        <v>8.426121025417963</v>
      </c>
      <c r="EJ720">
        <v>8.2877089999999995</v>
      </c>
      <c r="EK720">
        <v>8.4854219999999998</v>
      </c>
      <c r="EL720">
        <v>0.19771300000000019</v>
      </c>
      <c r="EM720">
        <v>8.4854219999999998</v>
      </c>
      <c r="EN720">
        <v>23.67887552075074</v>
      </c>
      <c r="EO720">
        <v>21.499680000000001</v>
      </c>
      <c r="EP720">
        <v>25.769089999999998</v>
      </c>
      <c r="EQ720">
        <v>4.269409999999997</v>
      </c>
      <c r="ER720">
        <v>23.668009999999999</v>
      </c>
      <c r="ES720">
        <v>5.9870599999999987</v>
      </c>
      <c r="ET720">
        <v>5.9870599999999996</v>
      </c>
      <c r="EU720">
        <v>5.9870599999999996</v>
      </c>
      <c r="EV720">
        <v>0</v>
      </c>
      <c r="EW720">
        <v>5.9870599999999996</v>
      </c>
      <c r="EX720">
        <v>17.69181552075074</v>
      </c>
      <c r="EY720">
        <v>15.51262</v>
      </c>
      <c r="EZ720">
        <v>19.782029999999999</v>
      </c>
      <c r="FA720">
        <v>4.2694099999999988</v>
      </c>
      <c r="FB720">
        <v>17.680949999999999</v>
      </c>
      <c r="FC720">
        <v>0.40090057110305438</v>
      </c>
      <c r="FD720">
        <v>0.36400520721431812</v>
      </c>
      <c r="FE720">
        <v>0.43628942129252207</v>
      </c>
      <c r="FF720">
        <v>7.2284214078204012E-2</v>
      </c>
      <c r="FG720">
        <v>0.40071660994026659</v>
      </c>
      <c r="FH720">
        <v>2.955008889296372</v>
      </c>
      <c r="FI720">
        <v>2.5910246431470538</v>
      </c>
      <c r="FJ720">
        <v>3.3041309089937299</v>
      </c>
      <c r="FK720">
        <v>0.71310626584667602</v>
      </c>
      <c r="FL720">
        <v>2.953194055179003</v>
      </c>
      <c r="FM720">
        <v>37.738023617580858</v>
      </c>
      <c r="FN720">
        <v>37.5</v>
      </c>
      <c r="FO720">
        <v>38.01</v>
      </c>
      <c r="FP720">
        <v>0.50999999999999801</v>
      </c>
      <c r="FQ720">
        <v>38.01</v>
      </c>
      <c r="FR720">
        <v>437.29114066931879</v>
      </c>
      <c r="FS720">
        <v>437.18020000000001</v>
      </c>
      <c r="FT720">
        <v>437.40316000000001</v>
      </c>
      <c r="FU720">
        <v>0.22296000000000049</v>
      </c>
      <c r="FV720">
        <v>437.28406000000001</v>
      </c>
      <c r="FW720">
        <v>0.69872133603018727</v>
      </c>
      <c r="FX720">
        <v>0.69858900000000002</v>
      </c>
      <c r="FY720">
        <v>0.69882699999999998</v>
      </c>
      <c r="FZ720">
        <v>2.3799999999996049E-4</v>
      </c>
      <c r="GA720">
        <v>0.69876300000000002</v>
      </c>
      <c r="GB720">
        <v>4</v>
      </c>
      <c r="GC720">
        <v>4</v>
      </c>
    </row>
    <row r="721" spans="1:185" x14ac:dyDescent="0.3">
      <c r="A721" s="36" t="s">
        <v>2963</v>
      </c>
      <c r="B721">
        <v>-4.9287792220779142E-2</v>
      </c>
      <c r="C721">
        <v>1.855907313985411</v>
      </c>
      <c r="D721">
        <v>1.7885584610990231</v>
      </c>
      <c r="E721">
        <v>-0.73974447049828851</v>
      </c>
      <c r="F721">
        <v>-0.72055265133437008</v>
      </c>
      <c r="G721">
        <v>1.4602952311875801</v>
      </c>
      <c r="H721">
        <v>-54.178233661770371</v>
      </c>
      <c r="I721">
        <v>9.5679504389484055E-2</v>
      </c>
      <c r="J721">
        <v>0.33632414568201968</v>
      </c>
      <c r="K721">
        <v>0.21595801434209941</v>
      </c>
      <c r="L721">
        <v>-2.2090417596076838E-2</v>
      </c>
      <c r="M721">
        <v>9.5204512709177944E-2</v>
      </c>
      <c r="N721">
        <v>0.19576679282421869</v>
      </c>
      <c r="O721">
        <v>-0.2246820826823234</v>
      </c>
      <c r="P721">
        <v>-2.8915289858104671E-2</v>
      </c>
      <c r="Q721">
        <v>-0.12679587647979429</v>
      </c>
      <c r="R721">
        <v>4.1073565070077457E-2</v>
      </c>
      <c r="S721">
        <v>0.8128532459554938</v>
      </c>
      <c r="T721">
        <v>-0.55307287490086776</v>
      </c>
      <c r="U721">
        <v>-0.55244266189804025</v>
      </c>
      <c r="V721">
        <v>1.952382482864381</v>
      </c>
      <c r="W721">
        <v>1.952128311962078</v>
      </c>
      <c r="X721">
        <v>0.21658664931642041</v>
      </c>
      <c r="Y721">
        <v>0.21597898742438401</v>
      </c>
      <c r="Z721">
        <v>3.6906291384709487E-2</v>
      </c>
      <c r="AA721">
        <v>3.7343334399598221E-2</v>
      </c>
      <c r="AB721">
        <v>47.555457181468903</v>
      </c>
      <c r="AC721">
        <v>-0.37045724667220009</v>
      </c>
      <c r="AD721">
        <v>1.9007398571498619</v>
      </c>
      <c r="AE721">
        <v>0.5870438959886205</v>
      </c>
      <c r="AF721">
        <v>0.58643623409658396</v>
      </c>
      <c r="AG721">
        <v>0.74977394725939084</v>
      </c>
      <c r="AH721">
        <v>5.0392619215633497E-3</v>
      </c>
      <c r="AI721">
        <v>294.70695400140869</v>
      </c>
      <c r="AJ721">
        <v>281.7345666575614</v>
      </c>
      <c r="AK721">
        <v>283.61379467578752</v>
      </c>
      <c r="AL721">
        <v>318.77247482103309</v>
      </c>
      <c r="AM721">
        <v>271.63865765953091</v>
      </c>
      <c r="AN721">
        <v>361.08199725140429</v>
      </c>
      <c r="AO721">
        <v>114.5502767162924</v>
      </c>
      <c r="AP721">
        <v>310.45527407499202</v>
      </c>
      <c r="AQ721">
        <v>20.014977617121399</v>
      </c>
      <c r="AR721">
        <v>4.9704631487908371</v>
      </c>
      <c r="AS721">
        <v>11.142235439966999</v>
      </c>
      <c r="AT721">
        <v>-14.46567879090013</v>
      </c>
      <c r="AU721">
        <v>-5.4988055307807837</v>
      </c>
      <c r="AV721">
        <v>-8.9668732601193497</v>
      </c>
      <c r="AW721">
        <v>2.3742504103207969</v>
      </c>
      <c r="AX721">
        <v>0.93169999999999997</v>
      </c>
      <c r="AY721">
        <v>3.3805999999999998</v>
      </c>
      <c r="AZ721">
        <v>2.4489000000000001</v>
      </c>
      <c r="BA721">
        <v>2.4247000000000001</v>
      </c>
      <c r="BB721">
        <v>0.93514376240414088</v>
      </c>
      <c r="BC721">
        <v>0.93179999999999996</v>
      </c>
      <c r="BD721">
        <v>0.93720000000000003</v>
      </c>
      <c r="BE721">
        <v>5.4000000000000714E-3</v>
      </c>
      <c r="BF721">
        <v>0.93720000000000003</v>
      </c>
      <c r="BG721">
        <v>17.634508208721471</v>
      </c>
      <c r="BH721">
        <v>17.336200000000002</v>
      </c>
      <c r="BI721">
        <v>18.1096</v>
      </c>
      <c r="BJ721">
        <v>0.77339999999999876</v>
      </c>
      <c r="BK721">
        <v>17.336200000000002</v>
      </c>
      <c r="BL721">
        <v>9.5954696278322835</v>
      </c>
      <c r="BM721">
        <v>6.1508000000000003</v>
      </c>
      <c r="BN721">
        <v>15.5022</v>
      </c>
      <c r="BO721">
        <v>9.3513999999999999</v>
      </c>
      <c r="BP721">
        <v>6.1508000000000003</v>
      </c>
      <c r="BQ721">
        <v>7.3564032655428377</v>
      </c>
      <c r="BR721">
        <v>4.8605999999999998</v>
      </c>
      <c r="BS721">
        <v>12.4808</v>
      </c>
      <c r="BT721">
        <v>7.6202000000000014</v>
      </c>
      <c r="BU721">
        <v>4.8605999999999998</v>
      </c>
      <c r="BV721">
        <v>-1.5826553929750411</v>
      </c>
      <c r="BW721">
        <v>-4.4150999999999998</v>
      </c>
      <c r="BX721">
        <v>1.9325000000000001</v>
      </c>
      <c r="BY721">
        <v>6.3475999999999999</v>
      </c>
      <c r="BZ721">
        <v>-1.3363</v>
      </c>
      <c r="CA721">
        <v>-5.7737419444657823</v>
      </c>
      <c r="CB721">
        <v>-10.4414</v>
      </c>
      <c r="CC721">
        <v>-3.5243000000000002</v>
      </c>
      <c r="CD721">
        <v>6.9170999999999996</v>
      </c>
      <c r="CE721">
        <v>-3.5243000000000002</v>
      </c>
      <c r="CF721">
        <v>50.626723176412312</v>
      </c>
      <c r="CG721">
        <v>50.4</v>
      </c>
      <c r="CH721">
        <v>51</v>
      </c>
      <c r="CI721">
        <v>0.60000000000000142</v>
      </c>
      <c r="CJ721">
        <v>50.4</v>
      </c>
      <c r="CK721">
        <v>13.930543590777191</v>
      </c>
      <c r="CL721">
        <v>13.8</v>
      </c>
      <c r="CM721">
        <v>14.1</v>
      </c>
      <c r="CN721">
        <v>0.29999999999999888</v>
      </c>
      <c r="CO721">
        <v>13.8</v>
      </c>
      <c r="CP721">
        <v>61.22388580071808</v>
      </c>
      <c r="CQ721">
        <v>60.3</v>
      </c>
      <c r="CR721">
        <v>62</v>
      </c>
      <c r="CS721">
        <v>1.7000000000000031</v>
      </c>
      <c r="CT721">
        <v>61.4</v>
      </c>
      <c r="CU721">
        <v>11.38790087088252</v>
      </c>
      <c r="CV721">
        <v>11.3</v>
      </c>
      <c r="CW721">
        <v>11.5</v>
      </c>
      <c r="CX721">
        <v>0.19999999999999929</v>
      </c>
      <c r="CY721">
        <v>11.3</v>
      </c>
      <c r="CZ721">
        <v>51.691423286446117</v>
      </c>
      <c r="DA721">
        <v>48.4</v>
      </c>
      <c r="DB721">
        <v>57</v>
      </c>
      <c r="DC721">
        <v>8.6000000000000014</v>
      </c>
      <c r="DD721">
        <v>50</v>
      </c>
      <c r="DE721">
        <v>1.5116324664289129</v>
      </c>
      <c r="DF721">
        <v>1.4</v>
      </c>
      <c r="DG721">
        <v>1.8</v>
      </c>
      <c r="DH721">
        <v>0.40000000000000008</v>
      </c>
      <c r="DI721">
        <v>1.4</v>
      </c>
      <c r="DJ721">
        <v>0.16307277978519391</v>
      </c>
      <c r="DK721">
        <v>0.16231884057971011</v>
      </c>
      <c r="DL721">
        <v>0.16441005802707931</v>
      </c>
      <c r="DM721">
        <v>2.0912174473691758E-3</v>
      </c>
      <c r="DN721">
        <v>0.16231884057971011</v>
      </c>
      <c r="DO721">
        <v>3.7640900117430092</v>
      </c>
      <c r="DP721">
        <v>3.6661220000000001</v>
      </c>
      <c r="DQ721">
        <v>4.1611690000000001</v>
      </c>
      <c r="DR721">
        <v>0.49504700000000001</v>
      </c>
      <c r="DS721">
        <v>3.6661220000000001</v>
      </c>
      <c r="DT721">
        <v>6.1608348861622044</v>
      </c>
      <c r="DU721">
        <v>5.719347</v>
      </c>
      <c r="DV721">
        <v>7.0066499999999996</v>
      </c>
      <c r="DW721">
        <v>1.2873030000000001</v>
      </c>
      <c r="DX721">
        <v>5.719347</v>
      </c>
      <c r="DY721">
        <v>4.3137216290015168</v>
      </c>
      <c r="DZ721">
        <v>4.2644799999999998</v>
      </c>
      <c r="EA721">
        <v>4.4302210000000004</v>
      </c>
      <c r="EB721">
        <v>0.16574100000000061</v>
      </c>
      <c r="EC721">
        <v>4.3085529999999999</v>
      </c>
      <c r="ED721">
        <v>7.0590118450714847</v>
      </c>
      <c r="EE721">
        <v>6.2993009999999998</v>
      </c>
      <c r="EF721">
        <v>8.2218719999999994</v>
      </c>
      <c r="EG721">
        <v>1.922571</v>
      </c>
      <c r="EH721">
        <v>6.2993009999999998</v>
      </c>
      <c r="EI721">
        <v>8.6459865650079468</v>
      </c>
      <c r="EJ721">
        <v>7.1951650000000003</v>
      </c>
      <c r="EK721">
        <v>9.0275219999999994</v>
      </c>
      <c r="EL721">
        <v>1.8323569999999989</v>
      </c>
      <c r="EM721">
        <v>8.9885950000000001</v>
      </c>
      <c r="EN721">
        <v>19.833346989089129</v>
      </c>
      <c r="EO721">
        <v>18.254359999999998</v>
      </c>
      <c r="EP721">
        <v>23.619019999999999</v>
      </c>
      <c r="EQ721">
        <v>5.3646600000000007</v>
      </c>
      <c r="ER721">
        <v>19.14705</v>
      </c>
      <c r="ES721">
        <v>5.9870599999999996</v>
      </c>
      <c r="ET721">
        <v>5.9870599999999996</v>
      </c>
      <c r="EU721">
        <v>5.9870599999999996</v>
      </c>
      <c r="EV721">
        <v>0</v>
      </c>
      <c r="EW721">
        <v>5.9870599999999996</v>
      </c>
      <c r="EX721">
        <v>13.84628698908913</v>
      </c>
      <c r="EY721">
        <v>12.267300000000001</v>
      </c>
      <c r="EZ721">
        <v>17.631959999999999</v>
      </c>
      <c r="FA721">
        <v>5.3646599999999989</v>
      </c>
      <c r="FB721">
        <v>13.159990000000001</v>
      </c>
      <c r="FC721">
        <v>0.38967186224819289</v>
      </c>
      <c r="FD721">
        <v>0.35864901971725172</v>
      </c>
      <c r="FE721">
        <v>0.46405014307169151</v>
      </c>
      <c r="FF721">
        <v>0.1054011233544398</v>
      </c>
      <c r="FG721">
        <v>0.376187974433352</v>
      </c>
      <c r="FH721">
        <v>2.3127022259822239</v>
      </c>
      <c r="FI721">
        <v>2.0489689430204479</v>
      </c>
      <c r="FJ721">
        <v>2.94501140793645</v>
      </c>
      <c r="FK721">
        <v>0.8960424649160017</v>
      </c>
      <c r="FL721">
        <v>2.1980721756588379</v>
      </c>
      <c r="FM721">
        <v>36.632714845405999</v>
      </c>
      <c r="FN721">
        <v>35.39</v>
      </c>
      <c r="FO721">
        <v>37.14</v>
      </c>
      <c r="FP721">
        <v>1.75</v>
      </c>
      <c r="FQ721">
        <v>37.130000000000003</v>
      </c>
      <c r="FR721">
        <v>366.301389797914</v>
      </c>
      <c r="FS721">
        <v>365.37921999999998</v>
      </c>
      <c r="FT721">
        <v>367.61040000000003</v>
      </c>
      <c r="FU721">
        <v>2.2311800000000521</v>
      </c>
      <c r="FV721">
        <v>365.37921999999998</v>
      </c>
      <c r="FW721">
        <v>0.72997940392454574</v>
      </c>
      <c r="FX721">
        <v>0.72776200000000002</v>
      </c>
      <c r="FY721">
        <v>0.73154200000000003</v>
      </c>
      <c r="FZ721">
        <v>3.780000000000006E-3</v>
      </c>
      <c r="GA721">
        <v>0.73154200000000003</v>
      </c>
      <c r="GB721">
        <v>10</v>
      </c>
      <c r="GC721">
        <v>16</v>
      </c>
    </row>
    <row r="722" spans="1:185" x14ac:dyDescent="0.3">
      <c r="A722" s="36" t="s">
        <v>2966</v>
      </c>
      <c r="B722">
        <v>-3.9487108087034692E-2</v>
      </c>
      <c r="C722">
        <v>1.8801516998296659</v>
      </c>
      <c r="D722">
        <v>1.796324975281258</v>
      </c>
      <c r="E722">
        <v>-0.7616130156374542</v>
      </c>
      <c r="F722">
        <v>-0.70475797299718945</v>
      </c>
      <c r="G722">
        <v>1.4663194059223079</v>
      </c>
      <c r="H722">
        <v>-54.16617018485811</v>
      </c>
      <c r="I722">
        <v>9.7300353792597064E-2</v>
      </c>
      <c r="J722">
        <v>0.42683884425873753</v>
      </c>
      <c r="K722">
        <v>0.20451372308004431</v>
      </c>
      <c r="L722">
        <v>-1.589439967210746E-2</v>
      </c>
      <c r="M722">
        <v>0.1011831321310602</v>
      </c>
      <c r="N722">
        <v>0.19747639849272361</v>
      </c>
      <c r="O722">
        <v>-0.2390810168187322</v>
      </c>
      <c r="P722">
        <v>-4.1604618326008661E-2</v>
      </c>
      <c r="Q722">
        <v>-0.14034368218276241</v>
      </c>
      <c r="R722">
        <v>4.9869431307219332E-2</v>
      </c>
      <c r="S722">
        <v>0.81812959817992181</v>
      </c>
      <c r="T722">
        <v>-0.56611845479899781</v>
      </c>
      <c r="U722">
        <v>-0.56519788455640718</v>
      </c>
      <c r="V722">
        <v>1.9526750349438291</v>
      </c>
      <c r="W722">
        <v>1.9523438454806561</v>
      </c>
      <c r="X722">
        <v>0.20488208943978239</v>
      </c>
      <c r="Y722">
        <v>0.20383105435128021</v>
      </c>
      <c r="Z722">
        <v>3.6880040942985373E-2</v>
      </c>
      <c r="AA722">
        <v>3.7695684530976548E-2</v>
      </c>
      <c r="AB722">
        <v>47.709712848650668</v>
      </c>
      <c r="AC722">
        <v>-0.38187182475502879</v>
      </c>
      <c r="AD722">
        <v>1.8995110724545039</v>
      </c>
      <c r="AE722">
        <v>0.58675391419481127</v>
      </c>
      <c r="AF722">
        <v>0.58570287910630903</v>
      </c>
      <c r="AG722">
        <v>0.73687306602617408</v>
      </c>
      <c r="AH722">
        <v>5.0229015056726719E-3</v>
      </c>
      <c r="AI722">
        <v>295.103504382305</v>
      </c>
      <c r="AJ722">
        <v>279.87944975896772</v>
      </c>
      <c r="AK722">
        <v>284.96285396943489</v>
      </c>
      <c r="AL722">
        <v>320.46823843356918</v>
      </c>
      <c r="AM722">
        <v>235.02913590611831</v>
      </c>
      <c r="AN722">
        <v>320.31729220783848</v>
      </c>
      <c r="AO722">
        <v>95.474387162860836</v>
      </c>
      <c r="AP722">
        <v>269.49443064104992</v>
      </c>
      <c r="AQ722">
        <v>19.7514710914154</v>
      </c>
      <c r="AR722">
        <v>4.755457077760191</v>
      </c>
      <c r="AS722">
        <v>12.140251447543539</v>
      </c>
      <c r="AT722">
        <v>-13.269448380459091</v>
      </c>
      <c r="AU722">
        <v>-5.910000000000001</v>
      </c>
      <c r="AV722">
        <v>-7.3594483804590913</v>
      </c>
      <c r="AW722">
        <v>2.0178770954259959</v>
      </c>
      <c r="AX722">
        <v>1.1875</v>
      </c>
      <c r="AY722">
        <v>3.2193000000000001</v>
      </c>
      <c r="AZ722">
        <v>2.0318000000000001</v>
      </c>
      <c r="BA722">
        <v>1.5143</v>
      </c>
      <c r="BB722">
        <v>0.93354554577417059</v>
      </c>
      <c r="BC722">
        <v>0.93330000000000002</v>
      </c>
      <c r="BD722">
        <v>0.93369999999999997</v>
      </c>
      <c r="BE722">
        <v>3.9999999999995589E-4</v>
      </c>
      <c r="BF722">
        <v>0.93330000000000002</v>
      </c>
      <c r="BG722">
        <v>17.868907016179591</v>
      </c>
      <c r="BH722">
        <v>17.846499999999999</v>
      </c>
      <c r="BI722">
        <v>17.899799999999999</v>
      </c>
      <c r="BJ722">
        <v>5.3300000000000132E-2</v>
      </c>
      <c r="BK722">
        <v>17.899799999999999</v>
      </c>
      <c r="BL722">
        <v>11.52512720244785</v>
      </c>
      <c r="BM722">
        <v>9.0261999999999993</v>
      </c>
      <c r="BN722">
        <v>15.9657</v>
      </c>
      <c r="BO722">
        <v>6.9395000000000007</v>
      </c>
      <c r="BP722">
        <v>10.491099999999999</v>
      </c>
      <c r="BQ722">
        <v>7.8815469683939066</v>
      </c>
      <c r="BR722">
        <v>6.2070999999999996</v>
      </c>
      <c r="BS722">
        <v>9.5486000000000004</v>
      </c>
      <c r="BT722">
        <v>3.3415000000000008</v>
      </c>
      <c r="BU722">
        <v>7.3574000000000002</v>
      </c>
      <c r="BV722">
        <v>0.12278738165806551</v>
      </c>
      <c r="BW722">
        <v>-3.2323</v>
      </c>
      <c r="BX722">
        <v>2.9115000000000002</v>
      </c>
      <c r="BY722">
        <v>6.1438000000000006</v>
      </c>
      <c r="BZ722">
        <v>0.12039999999999999</v>
      </c>
      <c r="CA722">
        <v>-8.0043085004199188</v>
      </c>
      <c r="CB722">
        <v>-12.46</v>
      </c>
      <c r="CC722">
        <v>-4.8192000000000004</v>
      </c>
      <c r="CD722">
        <v>7.6407999999999996</v>
      </c>
      <c r="CE722">
        <v>-7.4778000000000002</v>
      </c>
      <c r="CF722">
        <v>50.82286156678861</v>
      </c>
      <c r="CG722">
        <v>50.7</v>
      </c>
      <c r="CH722">
        <v>51</v>
      </c>
      <c r="CI722">
        <v>0.29999999999999721</v>
      </c>
      <c r="CJ722">
        <v>50.7</v>
      </c>
      <c r="CK722">
        <v>14.111722848888281</v>
      </c>
      <c r="CL722">
        <v>14</v>
      </c>
      <c r="CM722">
        <v>14.2</v>
      </c>
      <c r="CN722">
        <v>0.19999999999999929</v>
      </c>
      <c r="CO722">
        <v>14.2</v>
      </c>
      <c r="CP722">
        <v>61.209378942195912</v>
      </c>
      <c r="CQ722">
        <v>60.8</v>
      </c>
      <c r="CR722">
        <v>61.7</v>
      </c>
      <c r="CS722">
        <v>0.90000000000000568</v>
      </c>
      <c r="CT722">
        <v>61.1</v>
      </c>
      <c r="CU722">
        <v>11.465709495502241</v>
      </c>
      <c r="CV722">
        <v>11.4</v>
      </c>
      <c r="CW722">
        <v>11.5</v>
      </c>
      <c r="CX722">
        <v>9.9999999999999645E-2</v>
      </c>
      <c r="CY722">
        <v>11.4</v>
      </c>
      <c r="CZ722">
        <v>33.19196201979554</v>
      </c>
      <c r="DA722">
        <v>30.8</v>
      </c>
      <c r="DB722">
        <v>33.9</v>
      </c>
      <c r="DC722">
        <v>3.0999999999999979</v>
      </c>
      <c r="DD722">
        <v>33.700000000000003</v>
      </c>
      <c r="DE722">
        <v>1.726727674221376</v>
      </c>
      <c r="DF722">
        <v>1.4</v>
      </c>
      <c r="DG722">
        <v>1.9</v>
      </c>
      <c r="DH722">
        <v>0.5</v>
      </c>
      <c r="DI722">
        <v>1.9</v>
      </c>
      <c r="DJ722">
        <v>0.18858608718191491</v>
      </c>
      <c r="DK722">
        <v>0.18805637982195841</v>
      </c>
      <c r="DL722">
        <v>0.1893095768374165</v>
      </c>
      <c r="DM722">
        <v>1.2531970154580629E-3</v>
      </c>
      <c r="DN722">
        <v>0.18805637982195841</v>
      </c>
      <c r="DO722">
        <v>3.7229660356446859</v>
      </c>
      <c r="DP722">
        <v>3.7011419999999999</v>
      </c>
      <c r="DQ722">
        <v>3.74851</v>
      </c>
      <c r="DR722">
        <v>4.7368000000000077E-2</v>
      </c>
      <c r="DS722">
        <v>3.74851</v>
      </c>
      <c r="DT722">
        <v>5.7351572401707269</v>
      </c>
      <c r="DU722">
        <v>5.7327180000000002</v>
      </c>
      <c r="DV722">
        <v>5.736605</v>
      </c>
      <c r="DW722">
        <v>3.8869999999997522E-3</v>
      </c>
      <c r="DX722">
        <v>5.736605</v>
      </c>
      <c r="DY722">
        <v>4.2761629253490181</v>
      </c>
      <c r="DZ722">
        <v>4.2560989999999999</v>
      </c>
      <c r="EA722">
        <v>4.3008090000000001</v>
      </c>
      <c r="EB722">
        <v>4.471000000000025E-2</v>
      </c>
      <c r="EC722">
        <v>4.2560989999999999</v>
      </c>
      <c r="ED722">
        <v>6.5122942563902324</v>
      </c>
      <c r="EE722">
        <v>6.3190150000000003</v>
      </c>
      <c r="EF722">
        <v>6.614528</v>
      </c>
      <c r="EG722">
        <v>0.29551299999999969</v>
      </c>
      <c r="EH722">
        <v>6.3190150000000003</v>
      </c>
      <c r="EI722">
        <v>7.6402938187135661</v>
      </c>
      <c r="EJ722">
        <v>7.2086980000000001</v>
      </c>
      <c r="EK722">
        <v>7.7620380000000004</v>
      </c>
      <c r="EL722">
        <v>0.55334000000000039</v>
      </c>
      <c r="EM722">
        <v>7.7290469999999996</v>
      </c>
      <c r="EN722">
        <v>18.6239587643913</v>
      </c>
      <c r="EO722">
        <v>18.057870000000001</v>
      </c>
      <c r="EP722">
        <v>19.552150000000001</v>
      </c>
      <c r="EQ722">
        <v>1.4942800000000001</v>
      </c>
      <c r="ER722">
        <v>18.057870000000001</v>
      </c>
      <c r="ES722">
        <v>5.9870599999999996</v>
      </c>
      <c r="ET722">
        <v>5.9870599999999996</v>
      </c>
      <c r="EU722">
        <v>5.9870599999999996</v>
      </c>
      <c r="EV722">
        <v>0</v>
      </c>
      <c r="EW722">
        <v>5.9870599999999996</v>
      </c>
      <c r="EX722">
        <v>12.636898764391301</v>
      </c>
      <c r="EY722">
        <v>12.07081</v>
      </c>
      <c r="EZ722">
        <v>13.56509</v>
      </c>
      <c r="FA722">
        <v>1.4942800000000001</v>
      </c>
      <c r="FB722">
        <v>12.07081</v>
      </c>
      <c r="FC722">
        <v>0.39930393443869627</v>
      </c>
      <c r="FD722">
        <v>0.38716680109757368</v>
      </c>
      <c r="FE722">
        <v>0.41920466644625998</v>
      </c>
      <c r="FF722">
        <v>3.2037865348686363E-2</v>
      </c>
      <c r="FG722">
        <v>0.38716680109757368</v>
      </c>
      <c r="FH722">
        <v>2.1107018744410948</v>
      </c>
      <c r="FI722">
        <v>2.016149829799601</v>
      </c>
      <c r="FJ722">
        <v>2.2657347679829498</v>
      </c>
      <c r="FK722">
        <v>0.2495849381833484</v>
      </c>
      <c r="FL722">
        <v>2.016149829799601</v>
      </c>
      <c r="FM722">
        <v>35.568104320005673</v>
      </c>
      <c r="FN722">
        <v>35.21</v>
      </c>
      <c r="FO722">
        <v>35.92</v>
      </c>
      <c r="FP722">
        <v>0.71000000000000085</v>
      </c>
      <c r="FQ722">
        <v>35.92</v>
      </c>
      <c r="FR722">
        <v>317.51302385548303</v>
      </c>
      <c r="FS722">
        <v>317.47293000000002</v>
      </c>
      <c r="FT722">
        <v>317.58240000000001</v>
      </c>
      <c r="FU722">
        <v>0.10946999999998749</v>
      </c>
      <c r="FV722">
        <v>317.47293000000002</v>
      </c>
      <c r="FW722">
        <v>0.76130204217506103</v>
      </c>
      <c r="FX722">
        <v>0.76108399999999998</v>
      </c>
      <c r="FY722">
        <v>0.76145200000000002</v>
      </c>
      <c r="FZ722">
        <v>3.6800000000003502E-4</v>
      </c>
      <c r="GA722">
        <v>0.76145200000000002</v>
      </c>
      <c r="GB722">
        <v>4</v>
      </c>
      <c r="GC722">
        <v>5</v>
      </c>
    </row>
    <row r="723" spans="1:185" x14ac:dyDescent="0.3">
      <c r="A723" s="36" t="s">
        <v>2969</v>
      </c>
      <c r="B723">
        <v>-3.2834230650428051E-2</v>
      </c>
      <c r="C723">
        <v>1.8830935961593791</v>
      </c>
      <c r="D723">
        <v>1.8005852725778471</v>
      </c>
      <c r="E723">
        <v>-0.7761386593967633</v>
      </c>
      <c r="F723">
        <v>-0.69325901507944365</v>
      </c>
      <c r="G723">
        <v>1.4693956880600969</v>
      </c>
      <c r="H723">
        <v>-54.158384539650513</v>
      </c>
      <c r="I723">
        <v>3.9204287877274438E-2</v>
      </c>
      <c r="J723">
        <v>0.44243237629904558</v>
      </c>
      <c r="K723">
        <v>0.19768691284924009</v>
      </c>
      <c r="L723">
        <v>-1.411355534760313E-2</v>
      </c>
      <c r="M723">
        <v>0.1031360075742116</v>
      </c>
      <c r="N723">
        <v>0.19199918990564249</v>
      </c>
      <c r="O723">
        <v>-0.24786324908413759</v>
      </c>
      <c r="P723">
        <v>-5.5864059178495129E-2</v>
      </c>
      <c r="Q723">
        <v>-0.15186086748325811</v>
      </c>
      <c r="R723">
        <v>6.0058874901673463E-2</v>
      </c>
      <c r="S723">
        <v>0.82058173699905446</v>
      </c>
      <c r="T723">
        <v>-0.57376077457776042</v>
      </c>
      <c r="U723">
        <v>-0.5727487679257417</v>
      </c>
      <c r="V723">
        <v>1.952676402166919</v>
      </c>
      <c r="W723">
        <v>1.9522625967625169</v>
      </c>
      <c r="X723">
        <v>0.19651590139661271</v>
      </c>
      <c r="Y723">
        <v>0.19478862258299809</v>
      </c>
      <c r="Z723">
        <v>3.6803909386975198E-2</v>
      </c>
      <c r="AA723">
        <v>3.8195281016594522E-2</v>
      </c>
      <c r="AB723">
        <v>47.808751454323797</v>
      </c>
      <c r="AC723">
        <v>-0.38991937495744922</v>
      </c>
      <c r="AD723">
        <v>1.9000089972894649</v>
      </c>
      <c r="AE723">
        <v>0.5864352763540619</v>
      </c>
      <c r="AF723">
        <v>0.58470799754044722</v>
      </c>
      <c r="AG723">
        <v>0.74586773565876108</v>
      </c>
      <c r="AH723">
        <v>4.9645392360125589E-3</v>
      </c>
      <c r="AI723">
        <v>295.89098836289293</v>
      </c>
      <c r="AJ723">
        <v>280.19860538090461</v>
      </c>
      <c r="AK723">
        <v>286.35428961696471</v>
      </c>
      <c r="AL723">
        <v>321.12008479400839</v>
      </c>
      <c r="AM723">
        <v>261.77235445400379</v>
      </c>
      <c r="AN723">
        <v>389.94625345494399</v>
      </c>
      <c r="AO723">
        <v>130.58189801446301</v>
      </c>
      <c r="AP723">
        <v>339.19052049377808</v>
      </c>
      <c r="AQ723">
        <v>19.766670432842819</v>
      </c>
      <c r="AR723">
        <v>5.1720399218142008</v>
      </c>
      <c r="AS723">
        <v>12.024011453595159</v>
      </c>
      <c r="AT723">
        <v>-13.5183776560286</v>
      </c>
      <c r="AU723">
        <v>-5.1046253454943979</v>
      </c>
      <c r="AV723">
        <v>-8.4137523105342069</v>
      </c>
      <c r="AW723">
        <v>3.496681623798084</v>
      </c>
      <c r="AX723">
        <v>1.6368</v>
      </c>
      <c r="AY723">
        <v>5.0491999999999999</v>
      </c>
      <c r="AZ723">
        <v>3.4123999999999999</v>
      </c>
      <c r="BA723">
        <v>3.621</v>
      </c>
      <c r="BB723">
        <v>0.93425476508207783</v>
      </c>
      <c r="BC723">
        <v>0.93369999999999997</v>
      </c>
      <c r="BD723">
        <v>0.93459999999999999</v>
      </c>
      <c r="BE723">
        <v>9.000000000000119E-4</v>
      </c>
      <c r="BF723">
        <v>0.93420000000000003</v>
      </c>
      <c r="BG723">
        <v>17.768339217999031</v>
      </c>
      <c r="BH723">
        <v>17.722799999999999</v>
      </c>
      <c r="BI723">
        <v>17.847999999999999</v>
      </c>
      <c r="BJ723">
        <v>0.12519999999999951</v>
      </c>
      <c r="BK723">
        <v>17.780100000000001</v>
      </c>
      <c r="BL723">
        <v>18.460088078691602</v>
      </c>
      <c r="BM723">
        <v>12.9406</v>
      </c>
      <c r="BN723">
        <v>27.052</v>
      </c>
      <c r="BO723">
        <v>14.1114</v>
      </c>
      <c r="BP723">
        <v>12.9406</v>
      </c>
      <c r="BQ723">
        <v>11.910211868066019</v>
      </c>
      <c r="BR723">
        <v>9.7965999999999998</v>
      </c>
      <c r="BS723">
        <v>15.1006</v>
      </c>
      <c r="BT723">
        <v>5.3040000000000003</v>
      </c>
      <c r="BU723">
        <v>10.3833</v>
      </c>
      <c r="BV723">
        <v>1.112232663272837</v>
      </c>
      <c r="BW723">
        <v>-3.4977999999999998</v>
      </c>
      <c r="BX723">
        <v>6.4097999999999997</v>
      </c>
      <c r="BY723">
        <v>9.9075999999999986</v>
      </c>
      <c r="BZ723">
        <v>-3.4977999999999998</v>
      </c>
      <c r="CA723">
        <v>-13.022498277883919</v>
      </c>
      <c r="CB723">
        <v>-21.510400000000001</v>
      </c>
      <c r="CC723">
        <v>-6.8856000000000002</v>
      </c>
      <c r="CD723">
        <v>14.6248</v>
      </c>
      <c r="CE723">
        <v>-6.8856000000000002</v>
      </c>
      <c r="CF723">
        <v>50.75573296116589</v>
      </c>
      <c r="CG723">
        <v>50.7</v>
      </c>
      <c r="CH723">
        <v>50.8</v>
      </c>
      <c r="CI723">
        <v>9.9999999999994316E-2</v>
      </c>
      <c r="CJ723">
        <v>50.7</v>
      </c>
      <c r="CK723">
        <v>14.229563839957191</v>
      </c>
      <c r="CL723">
        <v>14.2</v>
      </c>
      <c r="CM723">
        <v>14.3</v>
      </c>
      <c r="CN723">
        <v>0.10000000000000139</v>
      </c>
      <c r="CO723">
        <v>14.3</v>
      </c>
      <c r="CP723">
        <v>61.579274822360262</v>
      </c>
      <c r="CQ723">
        <v>60.9</v>
      </c>
      <c r="CR723">
        <v>62.3</v>
      </c>
      <c r="CS723">
        <v>1.399999999999999</v>
      </c>
      <c r="CT723">
        <v>60.9</v>
      </c>
      <c r="CU723">
        <v>11.431550256067069</v>
      </c>
      <c r="CV723">
        <v>11.4</v>
      </c>
      <c r="CW723">
        <v>11.5</v>
      </c>
      <c r="CX723">
        <v>9.9999999999999645E-2</v>
      </c>
      <c r="CY723">
        <v>11.4</v>
      </c>
      <c r="CZ723">
        <v>67.058633263131071</v>
      </c>
      <c r="DA723">
        <v>61.6</v>
      </c>
      <c r="DB723">
        <v>70.2</v>
      </c>
      <c r="DC723">
        <v>8.6000000000000014</v>
      </c>
      <c r="DD723">
        <v>67.8</v>
      </c>
      <c r="DE723">
        <v>1.910762269716739</v>
      </c>
      <c r="DF723">
        <v>1.7</v>
      </c>
      <c r="DG723">
        <v>2.1</v>
      </c>
      <c r="DH723">
        <v>0.40000000000000008</v>
      </c>
      <c r="DI723">
        <v>2.1</v>
      </c>
      <c r="DJ723">
        <v>0.1496378499462824</v>
      </c>
      <c r="DK723">
        <v>0.14942528735632191</v>
      </c>
      <c r="DL723">
        <v>0.14980831613093479</v>
      </c>
      <c r="DM723">
        <v>3.8302877461299229E-4</v>
      </c>
      <c r="DN723">
        <v>0.1494693396226415</v>
      </c>
      <c r="DO723">
        <v>3.7909030373169119</v>
      </c>
      <c r="DP723">
        <v>3.710855</v>
      </c>
      <c r="DQ723">
        <v>4.1794380000000002</v>
      </c>
      <c r="DR723">
        <v>0.46858300000000019</v>
      </c>
      <c r="DS723">
        <v>3.7273160000000001</v>
      </c>
      <c r="DT723">
        <v>6.4038427514585141</v>
      </c>
      <c r="DU723">
        <v>5.7418800000000001</v>
      </c>
      <c r="DV723">
        <v>6.6992200000000004</v>
      </c>
      <c r="DW723">
        <v>0.9573400000000003</v>
      </c>
      <c r="DX723">
        <v>5.7418800000000001</v>
      </c>
      <c r="DY723">
        <v>4.2724959849459481</v>
      </c>
      <c r="DZ723">
        <v>4.2318790000000002</v>
      </c>
      <c r="EA723">
        <v>4.3237639999999997</v>
      </c>
      <c r="EB723">
        <v>9.188499999999955E-2</v>
      </c>
      <c r="EC723">
        <v>4.2318790000000002</v>
      </c>
      <c r="ED723">
        <v>7.3214914089045484</v>
      </c>
      <c r="EE723">
        <v>6.4619309999999999</v>
      </c>
      <c r="EF723">
        <v>7.7676439999999998</v>
      </c>
      <c r="EG723">
        <v>1.3057129999999999</v>
      </c>
      <c r="EH723">
        <v>6.4619309999999999</v>
      </c>
      <c r="EI723">
        <v>8.4787747509666751</v>
      </c>
      <c r="EJ723">
        <v>7.254829</v>
      </c>
      <c r="EK723">
        <v>8.7365110000000001</v>
      </c>
      <c r="EL723">
        <v>1.4816819999999999</v>
      </c>
      <c r="EM723">
        <v>8.6690649999999998</v>
      </c>
      <c r="EN723">
        <v>22.268300946603581</v>
      </c>
      <c r="EO723">
        <v>20.195740000000001</v>
      </c>
      <c r="EP723">
        <v>25.346769999999999</v>
      </c>
      <c r="EQ723">
        <v>5.1510299999999987</v>
      </c>
      <c r="ER723">
        <v>20.195740000000001</v>
      </c>
      <c r="ES723">
        <v>5.9870599999999996</v>
      </c>
      <c r="ET723">
        <v>5.9870599999999996</v>
      </c>
      <c r="EU723">
        <v>5.9870599999999996</v>
      </c>
      <c r="EV723">
        <v>0</v>
      </c>
      <c r="EW723">
        <v>5.9870599999999996</v>
      </c>
      <c r="EX723">
        <v>16.281240946603582</v>
      </c>
      <c r="EY723">
        <v>14.208679999999999</v>
      </c>
      <c r="EZ723">
        <v>19.35971</v>
      </c>
      <c r="FA723">
        <v>5.1510300000000004</v>
      </c>
      <c r="FB723">
        <v>14.208679999999999</v>
      </c>
      <c r="FC723">
        <v>0.40808635133076321</v>
      </c>
      <c r="FD723">
        <v>0.37010483506519071</v>
      </c>
      <c r="FE723">
        <v>0.46450202519369538</v>
      </c>
      <c r="FF723">
        <v>9.4397190128504727E-2</v>
      </c>
      <c r="FG723">
        <v>0.37010483506519071</v>
      </c>
      <c r="FH723">
        <v>2.7194050079009702</v>
      </c>
      <c r="FI723">
        <v>2.3732316028234219</v>
      </c>
      <c r="FJ723">
        <v>3.2335921136584571</v>
      </c>
      <c r="FK723">
        <v>0.86036051083503473</v>
      </c>
      <c r="FL723">
        <v>2.3732316028234219</v>
      </c>
      <c r="FM723">
        <v>37.194955198315412</v>
      </c>
      <c r="FN723">
        <v>36.96</v>
      </c>
      <c r="FO723">
        <v>37.619999999999997</v>
      </c>
      <c r="FP723">
        <v>0.65999999999999659</v>
      </c>
      <c r="FQ723">
        <v>37.619999999999997</v>
      </c>
      <c r="FR723">
        <v>375.50341678301481</v>
      </c>
      <c r="FS723">
        <v>375.47154999999998</v>
      </c>
      <c r="FT723">
        <v>375.53052000000002</v>
      </c>
      <c r="FU723">
        <v>5.897000000004482E-2</v>
      </c>
      <c r="FV723">
        <v>375.49452000000002</v>
      </c>
      <c r="FW723">
        <v>0.72177864458902996</v>
      </c>
      <c r="FX723">
        <v>0.72172499999999995</v>
      </c>
      <c r="FY723">
        <v>0.72187599999999996</v>
      </c>
      <c r="FZ723">
        <v>1.5100000000001221E-4</v>
      </c>
      <c r="GA723">
        <v>0.72172499999999995</v>
      </c>
      <c r="GB723">
        <v>4</v>
      </c>
      <c r="GC723">
        <v>9</v>
      </c>
    </row>
    <row r="724" spans="1:185" x14ac:dyDescent="0.3">
      <c r="A724" s="36" t="s">
        <v>2972</v>
      </c>
      <c r="B724">
        <v>-4.7308266667985203E-2</v>
      </c>
      <c r="C724">
        <v>1.8994313529484179</v>
      </c>
      <c r="D724">
        <v>1.8611685577947461</v>
      </c>
      <c r="E724">
        <v>-0.82784240765370376</v>
      </c>
      <c r="F724">
        <v>-0.68957711386819553</v>
      </c>
      <c r="G724">
        <v>1.517506906291757</v>
      </c>
      <c r="H724">
        <v>-54.166253663783152</v>
      </c>
      <c r="I724">
        <v>9.7738382774967617E-2</v>
      </c>
      <c r="J724">
        <v>0.43613778558317329</v>
      </c>
      <c r="K724">
        <v>0.1882887498521722</v>
      </c>
      <c r="L724">
        <v>-5.3472842966109024E-3</v>
      </c>
      <c r="M724">
        <v>0.10847609773175861</v>
      </c>
      <c r="N724">
        <v>0.19782222613073189</v>
      </c>
      <c r="O724">
        <v>-0.2349810509884257</v>
      </c>
      <c r="P724">
        <v>-3.715882485769384E-2</v>
      </c>
      <c r="Q724">
        <v>-0.1360699379230598</v>
      </c>
      <c r="R724">
        <v>4.6799407844378922E-2</v>
      </c>
      <c r="S724">
        <v>0.84879741557725596</v>
      </c>
      <c r="T724">
        <v>-0.56448940452429386</v>
      </c>
      <c r="U724">
        <v>-0.56085698146368546</v>
      </c>
      <c r="V724">
        <v>1.9516999374763819</v>
      </c>
      <c r="W724">
        <v>1.9514200471402969</v>
      </c>
      <c r="X724">
        <v>0.20630771343542689</v>
      </c>
      <c r="Y724">
        <v>0.20272130289560381</v>
      </c>
      <c r="Z724">
        <v>3.7712414524712079E-2</v>
      </c>
      <c r="AA724">
        <v>3.9513698369087399E-2</v>
      </c>
      <c r="AB724">
        <v>49.248412966584162</v>
      </c>
      <c r="AC724">
        <v>-0.38131598008830292</v>
      </c>
      <c r="AD724">
        <v>1.8974973179690919</v>
      </c>
      <c r="AE724">
        <v>0.58762369352372967</v>
      </c>
      <c r="AF724">
        <v>0.58403728298390678</v>
      </c>
      <c r="AG724">
        <v>0.8009325494249786</v>
      </c>
      <c r="AH724">
        <v>5.2150473968049886E-3</v>
      </c>
      <c r="AI724">
        <v>317.89070958456279</v>
      </c>
      <c r="AJ724">
        <v>288.6460791694152</v>
      </c>
      <c r="AK724">
        <v>328.97432275707831</v>
      </c>
      <c r="AL724">
        <v>336.05173517100337</v>
      </c>
      <c r="AM724">
        <v>234.4325477590088</v>
      </c>
      <c r="AN724">
        <v>319.21576577580657</v>
      </c>
      <c r="AO724">
        <v>92.506492208880033</v>
      </c>
      <c r="AP724">
        <v>262.03114652935187</v>
      </c>
      <c r="AQ724">
        <v>19.902056096886842</v>
      </c>
      <c r="AR724">
        <v>4.739552954345676</v>
      </c>
      <c r="AS724">
        <v>12.22831133481869</v>
      </c>
      <c r="AT724">
        <v>-13.5579637653906</v>
      </c>
      <c r="AU724">
        <v>-6.0568468448386792</v>
      </c>
      <c r="AV724">
        <v>-7.5011169205519206</v>
      </c>
      <c r="AW724">
        <v>3.1567404093436058</v>
      </c>
      <c r="AX724">
        <v>1.6244000000000001</v>
      </c>
      <c r="AY724">
        <v>3.3353999999999999</v>
      </c>
      <c r="AZ724">
        <v>1.7110000000000001</v>
      </c>
      <c r="BA724">
        <v>1.6244000000000001</v>
      </c>
      <c r="BB724">
        <v>0.938138372427467</v>
      </c>
      <c r="BC724">
        <v>0.91659999999999997</v>
      </c>
      <c r="BD724">
        <v>0.94120000000000004</v>
      </c>
      <c r="BE724">
        <v>2.460000000000007E-2</v>
      </c>
      <c r="BF724">
        <v>0.91710000000000003</v>
      </c>
      <c r="BG724">
        <v>17.179460929630761</v>
      </c>
      <c r="BH724">
        <v>16.756900000000002</v>
      </c>
      <c r="BI724">
        <v>20.1538</v>
      </c>
      <c r="BJ724">
        <v>3.3968999999999991</v>
      </c>
      <c r="BK724">
        <v>20.0823</v>
      </c>
      <c r="BL724">
        <v>9.1669125901009885</v>
      </c>
      <c r="BM724">
        <v>9.0318000000000005</v>
      </c>
      <c r="BN724">
        <v>10.103199999999999</v>
      </c>
      <c r="BO724">
        <v>1.071399999999999</v>
      </c>
      <c r="BP724">
        <v>10.103199999999999</v>
      </c>
      <c r="BQ724">
        <v>5.4926417973376376</v>
      </c>
      <c r="BR724">
        <v>5.2629000000000001</v>
      </c>
      <c r="BS724">
        <v>7.3621999999999996</v>
      </c>
      <c r="BT724">
        <v>2.0992999999999991</v>
      </c>
      <c r="BU724">
        <v>7.3621999999999996</v>
      </c>
      <c r="BV724">
        <v>1.6176665243250541</v>
      </c>
      <c r="BW724">
        <v>-0.45839999999999997</v>
      </c>
      <c r="BX724">
        <v>1.8421000000000001</v>
      </c>
      <c r="BY724">
        <v>2.3005</v>
      </c>
      <c r="BZ724">
        <v>-0.45839999999999997</v>
      </c>
      <c r="CA724">
        <v>-7.1103999778542217</v>
      </c>
      <c r="CB724">
        <v>-7.6223999999999998</v>
      </c>
      <c r="CC724">
        <v>-6.9038000000000004</v>
      </c>
      <c r="CD724">
        <v>0.71859999999999946</v>
      </c>
      <c r="CE724">
        <v>-6.9038000000000004</v>
      </c>
      <c r="CF724">
        <v>57.184619246454702</v>
      </c>
      <c r="CG724">
        <v>55</v>
      </c>
      <c r="CH724">
        <v>57.5</v>
      </c>
      <c r="CI724">
        <v>2.5</v>
      </c>
      <c r="CJ724">
        <v>55</v>
      </c>
      <c r="CK724">
        <v>16.249141009688799</v>
      </c>
      <c r="CL724">
        <v>15.5</v>
      </c>
      <c r="CM724">
        <v>16.3</v>
      </c>
      <c r="CN724">
        <v>0.80000000000000071</v>
      </c>
      <c r="CO724">
        <v>16.100000000000001</v>
      </c>
      <c r="CP724">
        <v>61.381542034015283</v>
      </c>
      <c r="CQ724">
        <v>58.6</v>
      </c>
      <c r="CR724">
        <v>61.7</v>
      </c>
      <c r="CS724">
        <v>3.100000000000001</v>
      </c>
      <c r="CT724">
        <v>58.6</v>
      </c>
      <c r="CU724">
        <v>11.061955274702591</v>
      </c>
      <c r="CV724">
        <v>10.6</v>
      </c>
      <c r="CW724">
        <v>11.1</v>
      </c>
      <c r="CX724">
        <v>0.5</v>
      </c>
      <c r="CY724">
        <v>10.9</v>
      </c>
      <c r="CZ724">
        <v>29.814178626991929</v>
      </c>
      <c r="DA724">
        <v>28.8</v>
      </c>
      <c r="DB724">
        <v>38.6</v>
      </c>
      <c r="DC724">
        <v>9.8000000000000007</v>
      </c>
      <c r="DD724">
        <v>38.6</v>
      </c>
      <c r="DE724">
        <v>4.9166876169410996</v>
      </c>
      <c r="DF724">
        <v>4.9000000000000004</v>
      </c>
      <c r="DG724">
        <v>5.0999999999999996</v>
      </c>
      <c r="DH724">
        <v>0.19999999999999929</v>
      </c>
      <c r="DI724">
        <v>5.0999999999999996</v>
      </c>
      <c r="DJ724">
        <v>0.21824445164126191</v>
      </c>
      <c r="DK724">
        <v>0.2085703450891164</v>
      </c>
      <c r="DL724">
        <v>0.219633307868602</v>
      </c>
      <c r="DM724">
        <v>1.1062962779485539E-2</v>
      </c>
      <c r="DN724">
        <v>0.2085703450891164</v>
      </c>
      <c r="DO724">
        <v>3.9086425777669098</v>
      </c>
      <c r="DP724">
        <v>3.883473</v>
      </c>
      <c r="DQ724">
        <v>4.091717</v>
      </c>
      <c r="DR724">
        <v>0.2082440000000001</v>
      </c>
      <c r="DS724">
        <v>4.0785229999999997</v>
      </c>
      <c r="DT724">
        <v>5.7823686002854702</v>
      </c>
      <c r="DU724">
        <v>5.7453320000000003</v>
      </c>
      <c r="DV724">
        <v>6.0437479999999999</v>
      </c>
      <c r="DW724">
        <v>0.29841599999999963</v>
      </c>
      <c r="DX724">
        <v>6.0364459999999998</v>
      </c>
      <c r="DY724">
        <v>4.3086251086581697</v>
      </c>
      <c r="DZ724">
        <v>4.1887740000000004</v>
      </c>
      <c r="EA724">
        <v>4.3208799999999998</v>
      </c>
      <c r="EB724">
        <v>0.13210599999999939</v>
      </c>
      <c r="EC724">
        <v>4.1887740000000004</v>
      </c>
      <c r="ED724">
        <v>6.3874050663748099</v>
      </c>
      <c r="EE724">
        <v>6.3770490000000004</v>
      </c>
      <c r="EF724">
        <v>6.4769709999999998</v>
      </c>
      <c r="EG724">
        <v>9.99219999999994E-2</v>
      </c>
      <c r="EH724">
        <v>6.4500130000000002</v>
      </c>
      <c r="EI724">
        <v>7.4125070296560231</v>
      </c>
      <c r="EJ724">
        <v>7.3986530000000004</v>
      </c>
      <c r="EK724">
        <v>7.5861789999999996</v>
      </c>
      <c r="EL724">
        <v>0.18752599999999919</v>
      </c>
      <c r="EM724">
        <v>7.468693</v>
      </c>
      <c r="EN724">
        <v>22.112982941933101</v>
      </c>
      <c r="EO724">
        <v>21.68178</v>
      </c>
      <c r="EP724">
        <v>22.139720000000001</v>
      </c>
      <c r="EQ724">
        <v>0.45794000000000068</v>
      </c>
      <c r="ER724">
        <v>22.053709999999999</v>
      </c>
      <c r="ES724">
        <v>8.0086583054589084</v>
      </c>
      <c r="ET724">
        <v>7.1258800000000004</v>
      </c>
      <c r="EU724">
        <v>9.5076499999999999</v>
      </c>
      <c r="EV724">
        <v>2.3817699999999991</v>
      </c>
      <c r="EW724">
        <v>9.5076499999999999</v>
      </c>
      <c r="EX724">
        <v>14.104324636474191</v>
      </c>
      <c r="EY724">
        <v>12.546060000000001</v>
      </c>
      <c r="EZ724">
        <v>14.555899999999999</v>
      </c>
      <c r="FA724">
        <v>2.0098399999999992</v>
      </c>
      <c r="FB724">
        <v>12.546060000000001</v>
      </c>
      <c r="FC724">
        <v>0.47410978528217618</v>
      </c>
      <c r="FD724">
        <v>0.46486464930256732</v>
      </c>
      <c r="FE724">
        <v>0.47468303679204538</v>
      </c>
      <c r="FF724">
        <v>9.8183874894781642E-3</v>
      </c>
      <c r="FG724">
        <v>0.47283895348862132</v>
      </c>
      <c r="FH724">
        <v>1.7697737166310119</v>
      </c>
      <c r="FI724">
        <v>1.3195752893722421</v>
      </c>
      <c r="FJ724">
        <v>2.0426810443061072</v>
      </c>
      <c r="FK724">
        <v>0.72310575493386442</v>
      </c>
      <c r="FL724">
        <v>1.3195752893722421</v>
      </c>
      <c r="FM724">
        <v>36.792718697520712</v>
      </c>
      <c r="FN724">
        <v>35.25</v>
      </c>
      <c r="FO724">
        <v>36.94</v>
      </c>
      <c r="FP724">
        <v>1.6899999999999979</v>
      </c>
      <c r="FQ724">
        <v>36.04</v>
      </c>
      <c r="FR724">
        <v>313.93414123269349</v>
      </c>
      <c r="FS724">
        <v>313.42318</v>
      </c>
      <c r="FT724">
        <v>313.99234000000001</v>
      </c>
      <c r="FU724">
        <v>0.56916000000001077</v>
      </c>
      <c r="FV724">
        <v>313.58620000000002</v>
      </c>
      <c r="FW724">
        <v>0.76835136089303935</v>
      </c>
      <c r="FX724">
        <v>0.76820900000000003</v>
      </c>
      <c r="FY724">
        <v>0.76960799999999996</v>
      </c>
      <c r="FZ724">
        <v>1.3989999999999281E-3</v>
      </c>
      <c r="GA724">
        <v>0.76919899999999997</v>
      </c>
      <c r="GB724">
        <v>3</v>
      </c>
      <c r="GC724">
        <v>8</v>
      </c>
    </row>
    <row r="725" spans="1:185" x14ac:dyDescent="0.3">
      <c r="A725" s="36" t="s">
        <v>2975</v>
      </c>
      <c r="B725">
        <v>-4.8742627845810578E-2</v>
      </c>
      <c r="C725">
        <v>1.986507932475791</v>
      </c>
      <c r="D725">
        <v>1.9278788034119929</v>
      </c>
      <c r="E725">
        <v>-0.86868572621893392</v>
      </c>
      <c r="F725">
        <v>-0.70249728377540221</v>
      </c>
      <c r="G725">
        <v>1.571183009994336</v>
      </c>
      <c r="H725">
        <v>-54.162935249319872</v>
      </c>
      <c r="I725">
        <v>7.2201863278769596E-2</v>
      </c>
      <c r="J725">
        <v>0.46969795799777297</v>
      </c>
      <c r="K725">
        <v>0.18190843732178669</v>
      </c>
      <c r="L725">
        <v>-1.198419389006011E-2</v>
      </c>
      <c r="M725">
        <v>0.1022379864179896</v>
      </c>
      <c r="N725">
        <v>0.18726642698438661</v>
      </c>
      <c r="O725">
        <v>-0.2421963471634179</v>
      </c>
      <c r="P725">
        <v>-5.4929920179031359E-2</v>
      </c>
      <c r="Q725">
        <v>-0.1485681288135785</v>
      </c>
      <c r="R725">
        <v>5.8929650241787347E-2</v>
      </c>
      <c r="S725">
        <v>0.84263841849971099</v>
      </c>
      <c r="T725">
        <v>-0.56801204491466373</v>
      </c>
      <c r="U725">
        <v>-0.56706126627900799</v>
      </c>
      <c r="V725">
        <v>1.950821051504223</v>
      </c>
      <c r="W725">
        <v>1.9504601982887091</v>
      </c>
      <c r="X725">
        <v>0.19737061281752599</v>
      </c>
      <c r="Y725">
        <v>0.19145890834371401</v>
      </c>
      <c r="Z725">
        <v>3.9851071589933652E-2</v>
      </c>
      <c r="AA725">
        <v>4.3001370665938843E-2</v>
      </c>
      <c r="AB725">
        <v>49.328520919849559</v>
      </c>
      <c r="AC725">
        <v>-0.38820987351536379</v>
      </c>
      <c r="AD725">
        <v>1.9006503104387349</v>
      </c>
      <c r="AE725">
        <v>0.58558048633288984</v>
      </c>
      <c r="AF725">
        <v>0.57966878185907789</v>
      </c>
      <c r="AG725">
        <v>0.81355606864708963</v>
      </c>
      <c r="AH725">
        <v>4.5604700689062848E-3</v>
      </c>
      <c r="AI725">
        <v>305.00416692906668</v>
      </c>
      <c r="AJ725">
        <v>284.58583090312328</v>
      </c>
      <c r="AK725">
        <v>306.6374276365986</v>
      </c>
      <c r="AL725">
        <v>323.78924224593243</v>
      </c>
      <c r="AM725">
        <v>259.34619719676527</v>
      </c>
      <c r="AN725">
        <v>386.29895438536897</v>
      </c>
      <c r="AO725">
        <v>121.0047353900075</v>
      </c>
      <c r="AP725">
        <v>299.20603324689807</v>
      </c>
      <c r="AQ725">
        <v>20.080000154599642</v>
      </c>
      <c r="AR725">
        <v>5.009901919479244</v>
      </c>
      <c r="AS725">
        <v>12.3500198943835</v>
      </c>
      <c r="AT725">
        <v>-13.697212996476249</v>
      </c>
      <c r="AU725">
        <v>-5.2999813424136057</v>
      </c>
      <c r="AV725">
        <v>-8.3972316540626473</v>
      </c>
      <c r="AW725">
        <v>5.8429238114639874</v>
      </c>
      <c r="AX725">
        <v>2.6158000000000001</v>
      </c>
      <c r="AY725">
        <v>5.8445</v>
      </c>
      <c r="AZ725">
        <v>3.2286999999999999</v>
      </c>
      <c r="BA725">
        <v>3.7256</v>
      </c>
      <c r="BB725">
        <v>0.94046531994268312</v>
      </c>
      <c r="BC725">
        <v>0.87</v>
      </c>
      <c r="BD725">
        <v>0.9405</v>
      </c>
      <c r="BE725">
        <v>7.0500000000000007E-2</v>
      </c>
      <c r="BF725">
        <v>0.87719999999999998</v>
      </c>
      <c r="BG725">
        <v>16.8528970957646</v>
      </c>
      <c r="BH725">
        <v>16.848700000000001</v>
      </c>
      <c r="BI725">
        <v>25.371400000000001</v>
      </c>
      <c r="BJ725">
        <v>8.5227000000000004</v>
      </c>
      <c r="BK725">
        <v>24.801500000000001</v>
      </c>
      <c r="BL725">
        <v>9.1068529245844676</v>
      </c>
      <c r="BM725">
        <v>9.1027000000000005</v>
      </c>
      <c r="BN725">
        <v>17.5349</v>
      </c>
      <c r="BO725">
        <v>8.4321999999999999</v>
      </c>
      <c r="BP725">
        <v>16.996700000000001</v>
      </c>
      <c r="BQ725">
        <v>6.9627134544046836</v>
      </c>
      <c r="BR725">
        <v>6.9596999999999998</v>
      </c>
      <c r="BS725">
        <v>13.2209</v>
      </c>
      <c r="BT725">
        <v>6.2612000000000014</v>
      </c>
      <c r="BU725">
        <v>8.2782</v>
      </c>
      <c r="BV725">
        <v>-1.2213975743211549</v>
      </c>
      <c r="BW725">
        <v>-1.8521000000000001</v>
      </c>
      <c r="BX725">
        <v>5.5069999999999997</v>
      </c>
      <c r="BY725">
        <v>7.3590999999999998</v>
      </c>
      <c r="BZ725">
        <v>5.5069999999999997</v>
      </c>
      <c r="CA725">
        <v>-5.7413158800835298</v>
      </c>
      <c r="CB725">
        <v>-13.7852</v>
      </c>
      <c r="CC725">
        <v>-5.7385000000000002</v>
      </c>
      <c r="CD725">
        <v>8.0466999999999995</v>
      </c>
      <c r="CE725">
        <v>-13.7852</v>
      </c>
      <c r="CF725">
        <v>87.092921138470842</v>
      </c>
      <c r="CG725">
        <v>65.2</v>
      </c>
      <c r="CH725">
        <v>87.1</v>
      </c>
      <c r="CI725">
        <v>21.899999999999991</v>
      </c>
      <c r="CJ725">
        <v>65.2</v>
      </c>
      <c r="CK725">
        <v>28.9003899128389</v>
      </c>
      <c r="CL725">
        <v>23.2</v>
      </c>
      <c r="CM725">
        <v>29.9</v>
      </c>
      <c r="CN725">
        <v>6.6999999999999993</v>
      </c>
      <c r="CO725">
        <v>23.2</v>
      </c>
      <c r="CP725">
        <v>68.498046119566794</v>
      </c>
      <c r="CQ725">
        <v>64.5</v>
      </c>
      <c r="CR725">
        <v>68.5</v>
      </c>
      <c r="CS725">
        <v>4</v>
      </c>
      <c r="CT725">
        <v>65.8</v>
      </c>
      <c r="CU725">
        <v>12.79960056633362</v>
      </c>
      <c r="CV725">
        <v>11.7</v>
      </c>
      <c r="CW725">
        <v>12.8</v>
      </c>
      <c r="CX725">
        <v>1.100000000000001</v>
      </c>
      <c r="CY725">
        <v>11.7</v>
      </c>
      <c r="CZ725">
        <v>50.704573427661089</v>
      </c>
      <c r="DA725">
        <v>43.5</v>
      </c>
      <c r="DB725">
        <v>60.5</v>
      </c>
      <c r="DC725">
        <v>17</v>
      </c>
      <c r="DD725">
        <v>43.5</v>
      </c>
      <c r="DE725">
        <v>14.600716929524481</v>
      </c>
      <c r="DF725">
        <v>11.5</v>
      </c>
      <c r="DG725">
        <v>16.2</v>
      </c>
      <c r="DH725">
        <v>4.6999999999999993</v>
      </c>
      <c r="DI725">
        <v>11.5</v>
      </c>
      <c r="DJ725">
        <v>0.29108126581114829</v>
      </c>
      <c r="DK725">
        <v>0.20477386934673369</v>
      </c>
      <c r="DL725">
        <v>0.29110962566844911</v>
      </c>
      <c r="DM725">
        <v>8.6335756321715446E-2</v>
      </c>
      <c r="DN725">
        <v>0.20477386934673369</v>
      </c>
      <c r="DO725">
        <v>3.826811881424538</v>
      </c>
      <c r="DP725">
        <v>3.826568</v>
      </c>
      <c r="DQ725">
        <v>4.3207829999999996</v>
      </c>
      <c r="DR725">
        <v>0.49421499999999963</v>
      </c>
      <c r="DS725">
        <v>4.3200710000000004</v>
      </c>
      <c r="DT725">
        <v>5.8872894548896211</v>
      </c>
      <c r="DU725">
        <v>5.887124</v>
      </c>
      <c r="DV725">
        <v>6.2234439999999998</v>
      </c>
      <c r="DW725">
        <v>0.33631999999999967</v>
      </c>
      <c r="DX725">
        <v>6.1899889999999997</v>
      </c>
      <c r="DY725">
        <v>4.3452242559289056</v>
      </c>
      <c r="DZ725">
        <v>4.3451789999999999</v>
      </c>
      <c r="EA725">
        <v>4.4385199999999996</v>
      </c>
      <c r="EB725">
        <v>9.3340999999999674E-2</v>
      </c>
      <c r="EC725">
        <v>4.386298</v>
      </c>
      <c r="ED725">
        <v>6.3458697996780602</v>
      </c>
      <c r="EE725">
        <v>6.3457030000000003</v>
      </c>
      <c r="EF725">
        <v>6.6849119999999997</v>
      </c>
      <c r="EG725">
        <v>0.33920899999999943</v>
      </c>
      <c r="EH725">
        <v>6.646223</v>
      </c>
      <c r="EI725">
        <v>7.3883211086348251</v>
      </c>
      <c r="EJ725">
        <v>7.3878969999999997</v>
      </c>
      <c r="EK725">
        <v>8.5091870000000007</v>
      </c>
      <c r="EL725">
        <v>1.121290000000001</v>
      </c>
      <c r="EM725">
        <v>8.5091870000000007</v>
      </c>
      <c r="EN725">
        <v>25.78669278065377</v>
      </c>
      <c r="EO725">
        <v>25.786660000000001</v>
      </c>
      <c r="EP725">
        <v>26.19586</v>
      </c>
      <c r="EQ725">
        <v>0.40919999999999851</v>
      </c>
      <c r="ER725">
        <v>26.19586</v>
      </c>
      <c r="ES725">
        <v>13.50172787825068</v>
      </c>
      <c r="ET725">
        <v>11.399570000000001</v>
      </c>
      <c r="EU725">
        <v>14.297079999999999</v>
      </c>
      <c r="EV725">
        <v>2.8975099999999991</v>
      </c>
      <c r="EW725">
        <v>11.399570000000001</v>
      </c>
      <c r="EX725">
        <v>12.28496490240309</v>
      </c>
      <c r="EY725">
        <v>11.544919999999999</v>
      </c>
      <c r="EZ725">
        <v>14.796290000000001</v>
      </c>
      <c r="FA725">
        <v>3.251370000000001</v>
      </c>
      <c r="FB725">
        <v>14.796290000000001</v>
      </c>
      <c r="FC725">
        <v>0.47256400005449711</v>
      </c>
      <c r="FD725">
        <v>0.47256339931996311</v>
      </c>
      <c r="FE725">
        <v>0.48006235199556069</v>
      </c>
      <c r="FF725">
        <v>7.4989526755976921E-3</v>
      </c>
      <c r="FG725">
        <v>0.48006235199556069</v>
      </c>
      <c r="FH725">
        <v>0.9098847619451943</v>
      </c>
      <c r="FI725">
        <v>0.80750195144742842</v>
      </c>
      <c r="FJ725">
        <v>1.297969133923472</v>
      </c>
      <c r="FK725">
        <v>0.49046718247604398</v>
      </c>
      <c r="FL725">
        <v>1.297969133923472</v>
      </c>
      <c r="FM725">
        <v>35.889862464396437</v>
      </c>
      <c r="FN725">
        <v>35.590000000000003</v>
      </c>
      <c r="FO725">
        <v>36.270000000000003</v>
      </c>
      <c r="FP725">
        <v>0.67999999999999972</v>
      </c>
      <c r="FQ725">
        <v>36.270000000000003</v>
      </c>
      <c r="FR725">
        <v>356.8400830743841</v>
      </c>
      <c r="FS725">
        <v>348.72962999999999</v>
      </c>
      <c r="FT725">
        <v>356.84352999999999</v>
      </c>
      <c r="FU725">
        <v>8.113900000000001</v>
      </c>
      <c r="FV725">
        <v>348.72962999999999</v>
      </c>
      <c r="FW725">
        <v>0.75396187319526164</v>
      </c>
      <c r="FX725">
        <v>0.75395500000000004</v>
      </c>
      <c r="FY725">
        <v>0.76991100000000001</v>
      </c>
      <c r="FZ725">
        <v>1.595599999999997E-2</v>
      </c>
      <c r="GA725">
        <v>0.76991100000000001</v>
      </c>
      <c r="GB725">
        <v>3</v>
      </c>
      <c r="GC725">
        <v>3</v>
      </c>
    </row>
    <row r="726" spans="1:185" x14ac:dyDescent="0.3">
      <c r="A726" s="36" t="s">
        <v>2978</v>
      </c>
      <c r="B726">
        <v>-4.11464E-2</v>
      </c>
      <c r="C726">
        <v>1.86015</v>
      </c>
      <c r="D726">
        <v>1.7982</v>
      </c>
      <c r="E726">
        <v>-0.74980000000000002</v>
      </c>
      <c r="F726">
        <v>-0.71830000000000005</v>
      </c>
      <c r="G726">
        <v>1.4681</v>
      </c>
      <c r="H726">
        <v>-54.168534000000001</v>
      </c>
      <c r="I726">
        <v>1.49E-2</v>
      </c>
      <c r="J726">
        <v>0.40939999999999999</v>
      </c>
      <c r="K726">
        <v>0.21479000000000001</v>
      </c>
      <c r="L726">
        <v>-2.3331000000000001E-2</v>
      </c>
      <c r="M726">
        <v>9.4015000000000001E-2</v>
      </c>
      <c r="N726">
        <v>0.19650999999999999</v>
      </c>
      <c r="O726">
        <v>-0.23504</v>
      </c>
      <c r="P726">
        <v>-3.8530000000000002E-2</v>
      </c>
      <c r="Q726">
        <v>-0.13678000000000001</v>
      </c>
      <c r="R726">
        <v>4.761E-2</v>
      </c>
      <c r="S726">
        <v>0.81625000000000003</v>
      </c>
      <c r="T726">
        <v>-0.56402000000000008</v>
      </c>
      <c r="U726">
        <v>-0.56311</v>
      </c>
      <c r="V726">
        <v>1.9531400000000001</v>
      </c>
      <c r="W726">
        <v>1.95278</v>
      </c>
      <c r="X726">
        <v>0.20721666666666669</v>
      </c>
      <c r="Y726">
        <v>0.20663999999999999</v>
      </c>
      <c r="Z726">
        <v>3.7436666666666667E-2</v>
      </c>
      <c r="AA726">
        <v>3.8350000000000002E-2</v>
      </c>
      <c r="AB726">
        <v>47.58</v>
      </c>
      <c r="AC726">
        <v>-0.37942999999999999</v>
      </c>
      <c r="AD726">
        <v>1.90351</v>
      </c>
      <c r="AE726">
        <v>0.58664666666666665</v>
      </c>
      <c r="AF726">
        <v>0.58606999999999998</v>
      </c>
      <c r="AG726">
        <v>0.75082000000000004</v>
      </c>
      <c r="AH726">
        <v>5.0499999999999998E-3</v>
      </c>
      <c r="AI726">
        <v>299.3331</v>
      </c>
      <c r="AJ726">
        <v>284.95999999999998</v>
      </c>
      <c r="AK726">
        <v>289.58249999999998</v>
      </c>
      <c r="AL726">
        <v>323.45679999999999</v>
      </c>
      <c r="AM726">
        <v>235.005</v>
      </c>
      <c r="AN726">
        <v>320.5</v>
      </c>
      <c r="AO726">
        <v>96.3</v>
      </c>
      <c r="AP726">
        <v>269.5</v>
      </c>
      <c r="AQ726">
        <v>19.72</v>
      </c>
      <c r="AR726">
        <v>4.7300000000000004</v>
      </c>
      <c r="AS726">
        <v>11.85</v>
      </c>
      <c r="AT726">
        <v>-13.2511286700024</v>
      </c>
      <c r="AU726">
        <v>-5.91</v>
      </c>
      <c r="AV726">
        <v>-7.3411286700024014</v>
      </c>
      <c r="AW726">
        <v>1.5946</v>
      </c>
      <c r="AX726">
        <v>1.5946</v>
      </c>
      <c r="AY726">
        <v>1.5946</v>
      </c>
      <c r="AZ726">
        <v>0</v>
      </c>
      <c r="BA726">
        <v>1.5946</v>
      </c>
      <c r="BB726">
        <v>0.93279999999999996</v>
      </c>
      <c r="BC726">
        <v>0.93279999999999996</v>
      </c>
      <c r="BD726">
        <v>0.93279999999999996</v>
      </c>
      <c r="BE726">
        <v>0</v>
      </c>
      <c r="BF726">
        <v>0.93279999999999996</v>
      </c>
      <c r="BG726">
        <v>17.979399999999998</v>
      </c>
      <c r="BH726">
        <v>17.979399999999998</v>
      </c>
      <c r="BI726">
        <v>17.979399999999998</v>
      </c>
      <c r="BJ726">
        <v>0</v>
      </c>
      <c r="BK726">
        <v>17.979399999999998</v>
      </c>
      <c r="BL726">
        <v>9.7117000000000004</v>
      </c>
      <c r="BM726">
        <v>9.7117000000000004</v>
      </c>
      <c r="BN726">
        <v>9.7117000000000004</v>
      </c>
      <c r="BO726">
        <v>0</v>
      </c>
      <c r="BP726">
        <v>9.7117000000000004</v>
      </c>
      <c r="BQ726">
        <v>7.1444000000000001</v>
      </c>
      <c r="BR726">
        <v>7.1444000000000001</v>
      </c>
      <c r="BS726">
        <v>7.1444000000000001</v>
      </c>
      <c r="BT726">
        <v>0</v>
      </c>
      <c r="BU726">
        <v>7.1444000000000001</v>
      </c>
      <c r="BV726">
        <v>-0.59279999999999999</v>
      </c>
      <c r="BW726">
        <v>-0.59279999999999999</v>
      </c>
      <c r="BX726">
        <v>-0.59279999999999999</v>
      </c>
      <c r="BY726">
        <v>0</v>
      </c>
      <c r="BZ726">
        <v>-0.59279999999999999</v>
      </c>
      <c r="CA726">
        <v>-6.5515999999999996</v>
      </c>
      <c r="CB726">
        <v>-6.5515999999999996</v>
      </c>
      <c r="CC726">
        <v>-6.5515999999999996</v>
      </c>
      <c r="CD726">
        <v>0</v>
      </c>
      <c r="CE726">
        <v>-6.5515999999999996</v>
      </c>
      <c r="CF726">
        <v>51</v>
      </c>
      <c r="CG726">
        <v>51</v>
      </c>
      <c r="CH726">
        <v>51</v>
      </c>
      <c r="CI726">
        <v>0</v>
      </c>
      <c r="CJ726">
        <v>51</v>
      </c>
      <c r="CK726">
        <v>14.1</v>
      </c>
      <c r="CL726">
        <v>14.1</v>
      </c>
      <c r="CM726">
        <v>14.1</v>
      </c>
      <c r="CN726">
        <v>0</v>
      </c>
      <c r="CO726">
        <v>14.1</v>
      </c>
      <c r="CP726">
        <v>60.5</v>
      </c>
      <c r="CQ726">
        <v>60.5</v>
      </c>
      <c r="CR726">
        <v>60.5</v>
      </c>
      <c r="CS726">
        <v>0</v>
      </c>
      <c r="CT726">
        <v>60.5</v>
      </c>
      <c r="CU726">
        <v>11.5</v>
      </c>
      <c r="CV726">
        <v>11.5</v>
      </c>
      <c r="CW726">
        <v>11.5</v>
      </c>
      <c r="CX726">
        <v>0</v>
      </c>
      <c r="CY726">
        <v>11.5</v>
      </c>
      <c r="CZ726">
        <v>35.299999999999997</v>
      </c>
      <c r="DA726">
        <v>35.299999999999997</v>
      </c>
      <c r="DB726">
        <v>35.299999999999997</v>
      </c>
      <c r="DC726">
        <v>0</v>
      </c>
      <c r="DD726">
        <v>35.299999999999997</v>
      </c>
      <c r="DE726">
        <v>1.7</v>
      </c>
      <c r="DF726">
        <v>1.7</v>
      </c>
      <c r="DG726">
        <v>1.7</v>
      </c>
      <c r="DH726">
        <v>0</v>
      </c>
      <c r="DI726">
        <v>1.7</v>
      </c>
      <c r="DJ726">
        <v>0.18923933209647489</v>
      </c>
      <c r="DK726">
        <v>0.18923933209647489</v>
      </c>
      <c r="DL726">
        <v>0.18923933209647489</v>
      </c>
      <c r="DM726">
        <v>0</v>
      </c>
      <c r="DN726">
        <v>0.18923933209647489</v>
      </c>
      <c r="DO726">
        <v>3.7293229999999999</v>
      </c>
      <c r="DP726">
        <v>3.7293229999999999</v>
      </c>
      <c r="DQ726">
        <v>3.7293229999999999</v>
      </c>
      <c r="DR726">
        <v>0</v>
      </c>
      <c r="DS726">
        <v>3.7293229999999999</v>
      </c>
      <c r="DT726">
        <v>5.7431340000000004</v>
      </c>
      <c r="DU726">
        <v>5.7431340000000004</v>
      </c>
      <c r="DV726">
        <v>5.7431340000000004</v>
      </c>
      <c r="DW726">
        <v>0</v>
      </c>
      <c r="DX726">
        <v>5.7431340000000004</v>
      </c>
      <c r="DY726">
        <v>4.2930120000000001</v>
      </c>
      <c r="DZ726">
        <v>4.2930120000000001</v>
      </c>
      <c r="EA726">
        <v>4.2930120000000001</v>
      </c>
      <c r="EB726">
        <v>0</v>
      </c>
      <c r="EC726">
        <v>4.2930120000000001</v>
      </c>
      <c r="ED726">
        <v>6.9281499999999996</v>
      </c>
      <c r="EE726">
        <v>6.9281499999999996</v>
      </c>
      <c r="EF726">
        <v>6.9281499999999996</v>
      </c>
      <c r="EG726">
        <v>0</v>
      </c>
      <c r="EH726">
        <v>6.9281499999999996</v>
      </c>
      <c r="EI726">
        <v>7.2401299999999997</v>
      </c>
      <c r="EJ726">
        <v>7.2401299999999997</v>
      </c>
      <c r="EK726">
        <v>7.2401299999999997</v>
      </c>
      <c r="EL726">
        <v>0</v>
      </c>
      <c r="EM726">
        <v>7.2401299999999997</v>
      </c>
      <c r="EN726">
        <v>17.897169999999999</v>
      </c>
      <c r="EO726">
        <v>17.897169999999999</v>
      </c>
      <c r="EP726">
        <v>17.897169999999999</v>
      </c>
      <c r="EQ726">
        <v>0</v>
      </c>
      <c r="ER726">
        <v>17.897169999999999</v>
      </c>
      <c r="ES726">
        <v>5.9870599999999996</v>
      </c>
      <c r="ET726">
        <v>5.9870599999999996</v>
      </c>
      <c r="EU726">
        <v>5.9870599999999996</v>
      </c>
      <c r="EV726">
        <v>0</v>
      </c>
      <c r="EW726">
        <v>5.9870599999999996</v>
      </c>
      <c r="EX726">
        <v>11.91011</v>
      </c>
      <c r="EY726">
        <v>11.91011</v>
      </c>
      <c r="EZ726">
        <v>11.91011</v>
      </c>
      <c r="FA726">
        <v>0</v>
      </c>
      <c r="FB726">
        <v>11.91011</v>
      </c>
      <c r="FC726">
        <v>0.3837213390947804</v>
      </c>
      <c r="FD726">
        <v>0.3837213390947804</v>
      </c>
      <c r="FE726">
        <v>0.3837213390947804</v>
      </c>
      <c r="FF726">
        <v>0</v>
      </c>
      <c r="FG726">
        <v>0.3837213390947804</v>
      </c>
      <c r="FH726">
        <v>1.9893086088998611</v>
      </c>
      <c r="FI726">
        <v>1.9893086088998611</v>
      </c>
      <c r="FJ726">
        <v>1.9893086088998611</v>
      </c>
      <c r="FK726">
        <v>0</v>
      </c>
      <c r="FL726">
        <v>1.9893086088998611</v>
      </c>
      <c r="FM726">
        <v>35.33</v>
      </c>
      <c r="FN726">
        <v>35.33</v>
      </c>
      <c r="FO726">
        <v>35.33</v>
      </c>
      <c r="FP726">
        <v>0</v>
      </c>
      <c r="FQ726">
        <v>35.33</v>
      </c>
      <c r="FR726">
        <v>317.68356</v>
      </c>
      <c r="FS726">
        <v>317.68356</v>
      </c>
      <c r="FT726">
        <v>317.68356</v>
      </c>
      <c r="FU726">
        <v>0</v>
      </c>
      <c r="FV726">
        <v>317.68356</v>
      </c>
      <c r="FW726">
        <v>0.760876</v>
      </c>
      <c r="FX726">
        <v>0.760876</v>
      </c>
      <c r="FY726">
        <v>0.760876</v>
      </c>
      <c r="FZ726">
        <v>0</v>
      </c>
      <c r="GA726">
        <v>0.760876</v>
      </c>
      <c r="GB726">
        <v>1</v>
      </c>
      <c r="GC726">
        <v>1</v>
      </c>
    </row>
    <row r="727" spans="1:185" x14ac:dyDescent="0.3">
      <c r="A727" s="36" t="s">
        <v>2981</v>
      </c>
      <c r="B727">
        <v>-3.03433E-2</v>
      </c>
      <c r="C727">
        <v>1.88015</v>
      </c>
      <c r="D727">
        <v>1.7908999999999999</v>
      </c>
      <c r="E727">
        <v>-0.76619999999999999</v>
      </c>
      <c r="F727">
        <v>-0.69550000000000001</v>
      </c>
      <c r="G727">
        <v>1.4617</v>
      </c>
      <c r="H727">
        <v>-54.156042999999997</v>
      </c>
      <c r="I727">
        <v>7.9100000000000004E-2</v>
      </c>
      <c r="J727">
        <v>0.44779999999999998</v>
      </c>
      <c r="K727">
        <v>0.19597000000000001</v>
      </c>
      <c r="L727">
        <v>-1.2841E-2</v>
      </c>
      <c r="M727">
        <v>0.104631</v>
      </c>
      <c r="N727">
        <v>0.18873999999999999</v>
      </c>
      <c r="O727">
        <v>-0.24998999999999999</v>
      </c>
      <c r="P727">
        <v>-6.1249999999999999E-2</v>
      </c>
      <c r="Q727">
        <v>-0.15562000000000001</v>
      </c>
      <c r="R727">
        <v>6.4159999999999995E-2</v>
      </c>
      <c r="S727">
        <v>0.82201000000000002</v>
      </c>
      <c r="T727">
        <v>-0.57729333333333333</v>
      </c>
      <c r="U727">
        <v>-0.57550000000000001</v>
      </c>
      <c r="V727">
        <v>1.952663333333333</v>
      </c>
      <c r="W727">
        <v>1.95217</v>
      </c>
      <c r="X727">
        <v>0.19511666666666669</v>
      </c>
      <c r="Y727">
        <v>0.19370999999999999</v>
      </c>
      <c r="Z727">
        <v>3.6363333333333331E-2</v>
      </c>
      <c r="AA727">
        <v>3.8010000000000002E-2</v>
      </c>
      <c r="AB727">
        <v>47.51</v>
      </c>
      <c r="AC727">
        <v>-0.39073999999999998</v>
      </c>
      <c r="AD727">
        <v>1.8947099999999999</v>
      </c>
      <c r="AE727">
        <v>0.58585666666666669</v>
      </c>
      <c r="AF727">
        <v>0.58444999999999991</v>
      </c>
      <c r="AG727">
        <v>0.72165999999999997</v>
      </c>
      <c r="AH727">
        <v>5.0699999999999999E-3</v>
      </c>
      <c r="AI727">
        <v>295.37830000000002</v>
      </c>
      <c r="AJ727">
        <v>280.63130000000001</v>
      </c>
      <c r="AK727">
        <v>286.06830000000002</v>
      </c>
      <c r="AL727">
        <v>319.43520000000001</v>
      </c>
      <c r="AM727">
        <v>266.14499999999998</v>
      </c>
      <c r="AN727">
        <v>390</v>
      </c>
      <c r="AO727">
        <v>130.19999999999999</v>
      </c>
      <c r="AP727">
        <v>339.3</v>
      </c>
      <c r="AQ727">
        <v>19.59</v>
      </c>
      <c r="AR727">
        <v>5.05</v>
      </c>
      <c r="AS727">
        <v>11.76</v>
      </c>
      <c r="AT727">
        <v>-13.422125144963051</v>
      </c>
      <c r="AU727">
        <v>-5.1100000000000003</v>
      </c>
      <c r="AV727">
        <v>-8.3121251449630442</v>
      </c>
      <c r="AW727">
        <v>3.5341999999999998</v>
      </c>
      <c r="AX727">
        <v>3.5341999999999998</v>
      </c>
      <c r="AY727">
        <v>3.5341999999999998</v>
      </c>
      <c r="AZ727">
        <v>0</v>
      </c>
      <c r="BA727">
        <v>3.5341999999999998</v>
      </c>
      <c r="BB727">
        <v>0.93200000000000005</v>
      </c>
      <c r="BC727">
        <v>0.93200000000000005</v>
      </c>
      <c r="BD727">
        <v>0.93200000000000005</v>
      </c>
      <c r="BE727">
        <v>0</v>
      </c>
      <c r="BF727">
        <v>0.93200000000000005</v>
      </c>
      <c r="BG727">
        <v>18.086099999999998</v>
      </c>
      <c r="BH727">
        <v>18.086099999999998</v>
      </c>
      <c r="BI727">
        <v>18.086099999999998</v>
      </c>
      <c r="BJ727">
        <v>0</v>
      </c>
      <c r="BK727">
        <v>18.086099999999998</v>
      </c>
      <c r="BL727">
        <v>20.8705</v>
      </c>
      <c r="BM727">
        <v>20.8705</v>
      </c>
      <c r="BN727">
        <v>20.8705</v>
      </c>
      <c r="BO727">
        <v>0</v>
      </c>
      <c r="BP727">
        <v>20.8705</v>
      </c>
      <c r="BQ727">
        <v>12.6456</v>
      </c>
      <c r="BR727">
        <v>12.6456</v>
      </c>
      <c r="BS727">
        <v>12.6456</v>
      </c>
      <c r="BT727">
        <v>0</v>
      </c>
      <c r="BU727">
        <v>12.6456</v>
      </c>
      <c r="BV727">
        <v>3.5695000000000001</v>
      </c>
      <c r="BW727">
        <v>3.5695000000000001</v>
      </c>
      <c r="BX727">
        <v>3.5695000000000001</v>
      </c>
      <c r="BY727">
        <v>0</v>
      </c>
      <c r="BZ727">
        <v>3.5695000000000001</v>
      </c>
      <c r="CA727">
        <v>-16.215</v>
      </c>
      <c r="CB727">
        <v>-16.215</v>
      </c>
      <c r="CC727">
        <v>-16.215</v>
      </c>
      <c r="CD727">
        <v>0</v>
      </c>
      <c r="CE727">
        <v>-16.215</v>
      </c>
      <c r="CF727">
        <v>50.7</v>
      </c>
      <c r="CG727">
        <v>50.7</v>
      </c>
      <c r="CH727">
        <v>50.7</v>
      </c>
      <c r="CI727">
        <v>0</v>
      </c>
      <c r="CJ727">
        <v>50.7</v>
      </c>
      <c r="CK727">
        <v>14.3</v>
      </c>
      <c r="CL727">
        <v>14.3</v>
      </c>
      <c r="CM727">
        <v>14.3</v>
      </c>
      <c r="CN727">
        <v>0</v>
      </c>
      <c r="CO727">
        <v>14.3</v>
      </c>
      <c r="CP727">
        <v>61.5</v>
      </c>
      <c r="CQ727">
        <v>61.5</v>
      </c>
      <c r="CR727">
        <v>61.5</v>
      </c>
      <c r="CS727">
        <v>0</v>
      </c>
      <c r="CT727">
        <v>61.5</v>
      </c>
      <c r="CU727">
        <v>11.4</v>
      </c>
      <c r="CV727">
        <v>11.4</v>
      </c>
      <c r="CW727">
        <v>11.4</v>
      </c>
      <c r="CX727">
        <v>0</v>
      </c>
      <c r="CY727">
        <v>11.4</v>
      </c>
      <c r="CZ727">
        <v>67.8</v>
      </c>
      <c r="DA727">
        <v>67.8</v>
      </c>
      <c r="DB727">
        <v>67.8</v>
      </c>
      <c r="DC727">
        <v>0</v>
      </c>
      <c r="DD727">
        <v>67.8</v>
      </c>
      <c r="DE727">
        <v>2.1</v>
      </c>
      <c r="DF727">
        <v>2.1</v>
      </c>
      <c r="DG727">
        <v>2.1</v>
      </c>
      <c r="DH727">
        <v>0</v>
      </c>
      <c r="DI727">
        <v>2.1</v>
      </c>
      <c r="DJ727">
        <v>0.14942528735632191</v>
      </c>
      <c r="DK727">
        <v>0.14942528735632191</v>
      </c>
      <c r="DL727">
        <v>0.14942528735632191</v>
      </c>
      <c r="DM727">
        <v>0</v>
      </c>
      <c r="DN727">
        <v>0.14942528735632191</v>
      </c>
      <c r="DO727">
        <v>3.77983</v>
      </c>
      <c r="DP727">
        <v>3.77983</v>
      </c>
      <c r="DQ727">
        <v>3.77983</v>
      </c>
      <c r="DR727">
        <v>0</v>
      </c>
      <c r="DS727">
        <v>3.77983</v>
      </c>
      <c r="DT727">
        <v>5.7413990000000004</v>
      </c>
      <c r="DU727">
        <v>5.7413990000000004</v>
      </c>
      <c r="DV727">
        <v>5.7413990000000004</v>
      </c>
      <c r="DW727">
        <v>0</v>
      </c>
      <c r="DX727">
        <v>5.7413990000000004</v>
      </c>
      <c r="DY727">
        <v>4.5793590000000002</v>
      </c>
      <c r="DZ727">
        <v>4.5793590000000002</v>
      </c>
      <c r="EA727">
        <v>4.5793590000000002</v>
      </c>
      <c r="EB727">
        <v>0</v>
      </c>
      <c r="EC727">
        <v>4.5793590000000002</v>
      </c>
      <c r="ED727">
        <v>8.0071119999999993</v>
      </c>
      <c r="EE727">
        <v>8.0071119999999993</v>
      </c>
      <c r="EF727">
        <v>8.0071119999999993</v>
      </c>
      <c r="EG727">
        <v>0</v>
      </c>
      <c r="EH727">
        <v>8.0071119999999993</v>
      </c>
      <c r="EI727">
        <v>7.9960880000000003</v>
      </c>
      <c r="EJ727">
        <v>7.9960880000000003</v>
      </c>
      <c r="EK727">
        <v>7.9960880000000003</v>
      </c>
      <c r="EL727">
        <v>0</v>
      </c>
      <c r="EM727">
        <v>7.9960880000000003</v>
      </c>
      <c r="EN727">
        <v>20.709790000000002</v>
      </c>
      <c r="EO727">
        <v>20.709790000000002</v>
      </c>
      <c r="EP727">
        <v>20.709790000000002</v>
      </c>
      <c r="EQ727">
        <v>0</v>
      </c>
      <c r="ER727">
        <v>20.709790000000002</v>
      </c>
      <c r="ES727">
        <v>5.9870599999999996</v>
      </c>
      <c r="ET727">
        <v>5.9870599999999996</v>
      </c>
      <c r="EU727">
        <v>5.9870599999999996</v>
      </c>
      <c r="EV727">
        <v>0</v>
      </c>
      <c r="EW727">
        <v>5.9870599999999996</v>
      </c>
      <c r="EX727">
        <v>14.72273</v>
      </c>
      <c r="EY727">
        <v>14.72273</v>
      </c>
      <c r="EZ727">
        <v>14.72273</v>
      </c>
      <c r="FA727">
        <v>0</v>
      </c>
      <c r="FB727">
        <v>14.72273</v>
      </c>
      <c r="FC727">
        <v>0.37952525691976308</v>
      </c>
      <c r="FD727">
        <v>0.37952525691976308</v>
      </c>
      <c r="FE727">
        <v>0.37952525691976308</v>
      </c>
      <c r="FF727">
        <v>0</v>
      </c>
      <c r="FG727">
        <v>0.37952525691976308</v>
      </c>
      <c r="FH727">
        <v>2.4590917745938738</v>
      </c>
      <c r="FI727">
        <v>2.4590917745938738</v>
      </c>
      <c r="FJ727">
        <v>2.4590917745938738</v>
      </c>
      <c r="FK727">
        <v>0</v>
      </c>
      <c r="FL727">
        <v>2.4590917745938738</v>
      </c>
      <c r="FM727">
        <v>37.020000000000003</v>
      </c>
      <c r="FN727">
        <v>37.020000000000003</v>
      </c>
      <c r="FO727">
        <v>37.020000000000003</v>
      </c>
      <c r="FP727">
        <v>0</v>
      </c>
      <c r="FQ727">
        <v>37.020000000000003</v>
      </c>
      <c r="FR727">
        <v>375.53345000000002</v>
      </c>
      <c r="FS727">
        <v>375.53345000000002</v>
      </c>
      <c r="FT727">
        <v>375.53345000000002</v>
      </c>
      <c r="FU727">
        <v>0</v>
      </c>
      <c r="FV727">
        <v>375.53345000000002</v>
      </c>
      <c r="FW727">
        <v>0.72175800000000001</v>
      </c>
      <c r="FX727">
        <v>0.72175800000000001</v>
      </c>
      <c r="FY727">
        <v>0.72175800000000001</v>
      </c>
      <c r="FZ727">
        <v>0</v>
      </c>
      <c r="GA727">
        <v>0.72175800000000001</v>
      </c>
      <c r="GB727">
        <v>1</v>
      </c>
      <c r="GC727">
        <v>4</v>
      </c>
    </row>
    <row r="728" spans="1:185" x14ac:dyDescent="0.3">
      <c r="A728" s="36" t="s">
        <v>2984</v>
      </c>
      <c r="B728">
        <v>-4.5946956136195323E-2</v>
      </c>
      <c r="C728">
        <v>1.840789922552448</v>
      </c>
      <c r="D728">
        <v>1.807715418021925</v>
      </c>
      <c r="E728">
        <v>-0.7452839668739647</v>
      </c>
      <c r="F728">
        <v>-0.73069641951242159</v>
      </c>
      <c r="G728">
        <v>1.4759803863863861</v>
      </c>
      <c r="H728">
        <v>-54.1758158336756</v>
      </c>
      <c r="I728">
        <v>3.5040849182616969E-2</v>
      </c>
      <c r="J728">
        <v>0.28834884874618882</v>
      </c>
      <c r="K728">
        <v>0.1889691311236523</v>
      </c>
      <c r="L728">
        <v>-2.281057957688639E-2</v>
      </c>
      <c r="M728">
        <v>0.1008898501950565</v>
      </c>
      <c r="N728">
        <v>0.16626238528812981</v>
      </c>
      <c r="O728">
        <v>-0.21998375075377641</v>
      </c>
      <c r="P728">
        <v>-5.3721365465646577E-2</v>
      </c>
      <c r="Q728">
        <v>-0.13684768881492879</v>
      </c>
      <c r="R728">
        <v>5.6326890333910917E-2</v>
      </c>
      <c r="S728">
        <v>0.80030053821239155</v>
      </c>
      <c r="T728">
        <v>-0.55870296589934809</v>
      </c>
      <c r="U728">
        <v>-0.55641745337533477</v>
      </c>
      <c r="V728">
        <v>1.9522325318766021</v>
      </c>
      <c r="W728">
        <v>1.9519655078424081</v>
      </c>
      <c r="X728">
        <v>0.21816877078447239</v>
      </c>
      <c r="Y728">
        <v>0.21425237142503939</v>
      </c>
      <c r="Z728">
        <v>4.1461633102019953E-2</v>
      </c>
      <c r="AA728">
        <v>4.3264366299905863E-2</v>
      </c>
      <c r="AB728">
        <v>46.700461110887829</v>
      </c>
      <c r="AC728">
        <v>-0.36847258233366431</v>
      </c>
      <c r="AD728">
        <v>1.8890647415815021</v>
      </c>
      <c r="AE728">
        <v>0.58664135311813681</v>
      </c>
      <c r="AF728">
        <v>0.5827249537587037</v>
      </c>
      <c r="AG728">
        <v>0.74807537143764014</v>
      </c>
      <c r="AH728">
        <v>6.0976568623005373E-3</v>
      </c>
      <c r="AI728">
        <v>307.97953214376003</v>
      </c>
      <c r="AJ728">
        <v>285.03299679546473</v>
      </c>
      <c r="AK728">
        <v>308.95558347338471</v>
      </c>
      <c r="AL728">
        <v>329.95001538795509</v>
      </c>
      <c r="AM728">
        <v>340.13981110407627</v>
      </c>
      <c r="AN728">
        <v>407.28838087147977</v>
      </c>
      <c r="AO728">
        <v>133.77851270540921</v>
      </c>
      <c r="AP728">
        <v>344.37648793944783</v>
      </c>
      <c r="AQ728">
        <v>21.182091283477281</v>
      </c>
      <c r="AR728">
        <v>5.2622654905769046</v>
      </c>
      <c r="AS728">
        <v>12.5120817272648</v>
      </c>
      <c r="AT728">
        <v>-18.916255116375371</v>
      </c>
      <c r="AU728">
        <v>-10.38555582304032</v>
      </c>
      <c r="AV728">
        <v>-8.5306992933350543</v>
      </c>
      <c r="AW728">
        <v>1.2676270299467109</v>
      </c>
      <c r="AX728">
        <v>1.2637</v>
      </c>
      <c r="AY728">
        <v>1.5286999999999999</v>
      </c>
      <c r="AZ728">
        <v>0.2649999999999999</v>
      </c>
      <c r="BA728">
        <v>1.5286999999999999</v>
      </c>
      <c r="BB728">
        <v>0.9266003805564027</v>
      </c>
      <c r="BC728">
        <v>0.8931</v>
      </c>
      <c r="BD728">
        <v>0.92720000000000002</v>
      </c>
      <c r="BE728">
        <v>3.4100000000000019E-2</v>
      </c>
      <c r="BF728">
        <v>0.8931</v>
      </c>
      <c r="BG728">
        <v>18.831449235951649</v>
      </c>
      <c r="BH728">
        <v>18.7562</v>
      </c>
      <c r="BI728">
        <v>23.010400000000001</v>
      </c>
      <c r="BJ728">
        <v>4.2542000000000009</v>
      </c>
      <c r="BK728">
        <v>23.010400000000001</v>
      </c>
      <c r="BL728">
        <v>7.0589572969410961</v>
      </c>
      <c r="BM728">
        <v>7.0180999999999996</v>
      </c>
      <c r="BN728">
        <v>9.7096</v>
      </c>
      <c r="BO728">
        <v>2.6915</v>
      </c>
      <c r="BP728">
        <v>8.5919000000000008</v>
      </c>
      <c r="BQ728">
        <v>4.1128034703541676</v>
      </c>
      <c r="BR728">
        <v>4.0530999999999997</v>
      </c>
      <c r="BS728">
        <v>7.8269000000000002</v>
      </c>
      <c r="BT728">
        <v>3.7738</v>
      </c>
      <c r="BU728">
        <v>6.5717999999999996</v>
      </c>
      <c r="BV728">
        <v>1.415209747571829</v>
      </c>
      <c r="BW728">
        <v>-2.8214000000000001</v>
      </c>
      <c r="BX728">
        <v>1.4815</v>
      </c>
      <c r="BY728">
        <v>4.3029000000000002</v>
      </c>
      <c r="BZ728">
        <v>-1.1599999999999999</v>
      </c>
      <c r="CA728">
        <v>-5.5280142830793029</v>
      </c>
      <c r="CB728">
        <v>-5.5346000000000002</v>
      </c>
      <c r="CC728">
        <v>-5.0056000000000003</v>
      </c>
      <c r="CD728">
        <v>0.52899999999999991</v>
      </c>
      <c r="CE728">
        <v>-5.4118000000000004</v>
      </c>
      <c r="CF728">
        <v>62.911892932032004</v>
      </c>
      <c r="CG728">
        <v>57.4</v>
      </c>
      <c r="CH728">
        <v>63</v>
      </c>
      <c r="CI728">
        <v>5.6000000000000014</v>
      </c>
      <c r="CJ728">
        <v>57.4</v>
      </c>
      <c r="CK728">
        <v>18.991966562710619</v>
      </c>
      <c r="CL728">
        <v>17</v>
      </c>
      <c r="CM728">
        <v>19.7</v>
      </c>
      <c r="CN728">
        <v>2.6999999999999988</v>
      </c>
      <c r="CO728">
        <v>17</v>
      </c>
      <c r="CP728">
        <v>62.685673200712912</v>
      </c>
      <c r="CQ728">
        <v>60.3</v>
      </c>
      <c r="CR728">
        <v>63.1</v>
      </c>
      <c r="CS728">
        <v>2.8000000000000038</v>
      </c>
      <c r="CT728">
        <v>60.3</v>
      </c>
      <c r="CU728">
        <v>11.29941864443308</v>
      </c>
      <c r="CV728">
        <v>11.1</v>
      </c>
      <c r="CW728">
        <v>11.5</v>
      </c>
      <c r="CX728">
        <v>0.40000000000000041</v>
      </c>
      <c r="CY728">
        <v>11.5</v>
      </c>
      <c r="CZ728">
        <v>65.72285492147212</v>
      </c>
      <c r="DA728">
        <v>65.599999999999994</v>
      </c>
      <c r="DB728">
        <v>79.400000000000006</v>
      </c>
      <c r="DC728">
        <v>13.80000000000001</v>
      </c>
      <c r="DD728">
        <v>79.400000000000006</v>
      </c>
      <c r="DE728">
        <v>7.6925479182775467</v>
      </c>
      <c r="DF728">
        <v>5.5</v>
      </c>
      <c r="DG728">
        <v>8.6</v>
      </c>
      <c r="DH728">
        <v>3.1</v>
      </c>
      <c r="DI728">
        <v>5.5</v>
      </c>
      <c r="DJ728">
        <v>0.18268705882724831</v>
      </c>
      <c r="DK728">
        <v>0.1642346208869814</v>
      </c>
      <c r="DL728">
        <v>0.1829799593377868</v>
      </c>
      <c r="DM728">
        <v>1.874533845080539E-2</v>
      </c>
      <c r="DN728">
        <v>0.1642346208869814</v>
      </c>
      <c r="DO728">
        <v>4.2431282581557834</v>
      </c>
      <c r="DP728">
        <v>4.0710629999999997</v>
      </c>
      <c r="DQ728">
        <v>4.2458770000000001</v>
      </c>
      <c r="DR728">
        <v>0.1748140000000005</v>
      </c>
      <c r="DS728">
        <v>4.0710629999999997</v>
      </c>
      <c r="DT728">
        <v>7.1248591155090333</v>
      </c>
      <c r="DU728">
        <v>6.2087909999999997</v>
      </c>
      <c r="DV728">
        <v>7.1322780000000003</v>
      </c>
      <c r="DW728">
        <v>0.92348700000000061</v>
      </c>
      <c r="DX728">
        <v>6.2087909999999997</v>
      </c>
      <c r="DY728">
        <v>4.4219760726346973</v>
      </c>
      <c r="DZ728">
        <v>4.1570510000000001</v>
      </c>
      <c r="EA728">
        <v>4.4261619999999997</v>
      </c>
      <c r="EB728">
        <v>0.26911099999999971</v>
      </c>
      <c r="EC728">
        <v>4.1570510000000001</v>
      </c>
      <c r="ED728">
        <v>7.5518481845151744</v>
      </c>
      <c r="EE728">
        <v>7.5138189999999998</v>
      </c>
      <c r="EF728">
        <v>7.6086099999999997</v>
      </c>
      <c r="EG728">
        <v>9.4790999999999848E-2</v>
      </c>
      <c r="EH728">
        <v>7.6086099999999997</v>
      </c>
      <c r="EI728">
        <v>7.3005600698561972</v>
      </c>
      <c r="EJ728">
        <v>7.2574439999999996</v>
      </c>
      <c r="EK728">
        <v>9.6926439999999996</v>
      </c>
      <c r="EL728">
        <v>2.4352</v>
      </c>
      <c r="EM728">
        <v>9.4753910000000001</v>
      </c>
      <c r="EN728">
        <v>28.34738173144903</v>
      </c>
      <c r="EO728">
        <v>25.830349999999999</v>
      </c>
      <c r="EP728">
        <v>28.381019999999999</v>
      </c>
      <c r="EQ728">
        <v>2.5506700000000002</v>
      </c>
      <c r="ER728">
        <v>25.830349999999999</v>
      </c>
      <c r="ES728">
        <v>9.2872512306544674</v>
      </c>
      <c r="ET728">
        <v>9.2508700000000008</v>
      </c>
      <c r="EU728">
        <v>11.85136</v>
      </c>
      <c r="EV728">
        <v>2.6004899999999989</v>
      </c>
      <c r="EW728">
        <v>10.37189</v>
      </c>
      <c r="EX728">
        <v>19.060130500794561</v>
      </c>
      <c r="EY728">
        <v>15.226190000000001</v>
      </c>
      <c r="EZ728">
        <v>19.13015</v>
      </c>
      <c r="FA728">
        <v>3.9039600000000001</v>
      </c>
      <c r="FB728">
        <v>15.458460000000001</v>
      </c>
      <c r="FC728">
        <v>0.47718326003417227</v>
      </c>
      <c r="FD728">
        <v>0.4348130186270161</v>
      </c>
      <c r="FE728">
        <v>0.47774950699133828</v>
      </c>
      <c r="FF728">
        <v>4.2936488364322227E-2</v>
      </c>
      <c r="FG728">
        <v>0.4348130186270161</v>
      </c>
      <c r="FH728">
        <v>2.0551152194324089</v>
      </c>
      <c r="FI728">
        <v>1.284763098918605</v>
      </c>
      <c r="FJ728">
        <v>2.0679298271405822</v>
      </c>
      <c r="FK728">
        <v>0.78316672822197697</v>
      </c>
      <c r="FL728">
        <v>1.4904188147001169</v>
      </c>
      <c r="FM728">
        <v>38.326360945059967</v>
      </c>
      <c r="FN728">
        <v>38.31</v>
      </c>
      <c r="FO728">
        <v>40.340000000000003</v>
      </c>
      <c r="FP728">
        <v>2.0300000000000011</v>
      </c>
      <c r="FQ728">
        <v>40.340000000000003</v>
      </c>
      <c r="FR728">
        <v>390.98219452445107</v>
      </c>
      <c r="FS728">
        <v>386.55943000000002</v>
      </c>
      <c r="FT728">
        <v>391.06247000000002</v>
      </c>
      <c r="FU728">
        <v>4.5030399999999986</v>
      </c>
      <c r="FV728">
        <v>386.89046000000002</v>
      </c>
      <c r="FW728">
        <v>0.73518957137191754</v>
      </c>
      <c r="FX728">
        <v>0.73506400000000005</v>
      </c>
      <c r="FY728">
        <v>0.74198799999999998</v>
      </c>
      <c r="FZ728">
        <v>6.9239999999999302E-3</v>
      </c>
      <c r="GA728">
        <v>0.74175500000000005</v>
      </c>
      <c r="GB728">
        <v>3</v>
      </c>
      <c r="GC728">
        <v>3</v>
      </c>
    </row>
    <row r="729" spans="1:185" x14ac:dyDescent="0.3">
      <c r="A729" s="36" t="s">
        <v>2987</v>
      </c>
      <c r="B729">
        <v>-4.7199258353847813E-2</v>
      </c>
      <c r="C729">
        <v>1.8601517405141901</v>
      </c>
      <c r="D729">
        <v>1.7777790204884081</v>
      </c>
      <c r="E729">
        <v>-0.72927479249393967</v>
      </c>
      <c r="F729">
        <v>-0.72225126716058941</v>
      </c>
      <c r="G729">
        <v>1.4515585005518341</v>
      </c>
      <c r="H729">
        <v>-54.175923291168537</v>
      </c>
      <c r="I729">
        <v>2.5021858579435539E-2</v>
      </c>
      <c r="J729">
        <v>0.26751852033872758</v>
      </c>
      <c r="K729">
        <v>0.21586105248424059</v>
      </c>
      <c r="L729">
        <v>-2.380066050683095E-2</v>
      </c>
      <c r="M729">
        <v>9.3935395771550065E-2</v>
      </c>
      <c r="N729">
        <v>0.1685617922489038</v>
      </c>
      <c r="O729">
        <v>-0.22288969689788321</v>
      </c>
      <c r="P729">
        <v>-5.4327904648979443E-2</v>
      </c>
      <c r="Q729">
        <v>-0.13861148256397249</v>
      </c>
      <c r="R729">
        <v>5.7007730541057421E-2</v>
      </c>
      <c r="S729">
        <v>0.81721413975463553</v>
      </c>
      <c r="T729">
        <v>-0.55662234450771519</v>
      </c>
      <c r="U729">
        <v>-0.55603570421465165</v>
      </c>
      <c r="V729">
        <v>1.9523892273110499</v>
      </c>
      <c r="W729">
        <v>1.951943788354817</v>
      </c>
      <c r="X729">
        <v>0.21537185201738501</v>
      </c>
      <c r="Y729">
        <v>0.21454470269746731</v>
      </c>
      <c r="Z729">
        <v>3.7274617331539653E-2</v>
      </c>
      <c r="AA729">
        <v>3.8443088383885687E-2</v>
      </c>
      <c r="AB729">
        <v>47.337034073914097</v>
      </c>
      <c r="AC729">
        <v>-0.37147430554170252</v>
      </c>
      <c r="AD729">
        <v>1.89777884676672</v>
      </c>
      <c r="AE729">
        <v>0.58684615755908742</v>
      </c>
      <c r="AF729">
        <v>0.58601900823916964</v>
      </c>
      <c r="AG729">
        <v>0.76729398139874938</v>
      </c>
      <c r="AH729">
        <v>5.3301016795664286E-3</v>
      </c>
      <c r="AI729">
        <v>294.64184456074742</v>
      </c>
      <c r="AJ729">
        <v>278.95080505819641</v>
      </c>
      <c r="AK729">
        <v>286.98340462770619</v>
      </c>
      <c r="AL729">
        <v>317.99131703263942</v>
      </c>
      <c r="AM729">
        <v>352.6539637013633</v>
      </c>
      <c r="AN729">
        <v>408.98844609463038</v>
      </c>
      <c r="AO729">
        <v>140.50490106469829</v>
      </c>
      <c r="AP729">
        <v>358.2536358108232</v>
      </c>
      <c r="AQ729">
        <v>20.80695994392282</v>
      </c>
      <c r="AR729">
        <v>4.9952686809433198</v>
      </c>
      <c r="AS729">
        <v>12.28118659352076</v>
      </c>
      <c r="AT729">
        <v>-19.560214419432011</v>
      </c>
      <c r="AU729">
        <v>-10.67498460392086</v>
      </c>
      <c r="AV729">
        <v>-8.8852298155111562</v>
      </c>
      <c r="AW729">
        <v>1.518767654813836</v>
      </c>
      <c r="AX729">
        <v>1.4126000000000001</v>
      </c>
      <c r="AY729">
        <v>1.6094999999999999</v>
      </c>
      <c r="AZ729">
        <v>0.19689999999999991</v>
      </c>
      <c r="BA729">
        <v>1.6094999999999999</v>
      </c>
      <c r="BB729">
        <v>0.932311513774287</v>
      </c>
      <c r="BC729">
        <v>0.93179999999999996</v>
      </c>
      <c r="BD729">
        <v>0.93259999999999998</v>
      </c>
      <c r="BE729">
        <v>8.0000000000002292E-4</v>
      </c>
      <c r="BF729">
        <v>0.93179999999999996</v>
      </c>
      <c r="BG729">
        <v>18.036143540562978</v>
      </c>
      <c r="BH729">
        <v>18.000299999999999</v>
      </c>
      <c r="BI729">
        <v>18.1082</v>
      </c>
      <c r="BJ729">
        <v>0.1079000000000008</v>
      </c>
      <c r="BK729">
        <v>18.1082</v>
      </c>
      <c r="BL729">
        <v>7.2532584801305662</v>
      </c>
      <c r="BM729">
        <v>6.3399000000000001</v>
      </c>
      <c r="BN729">
        <v>7.6039000000000003</v>
      </c>
      <c r="BO729">
        <v>1.264</v>
      </c>
      <c r="BP729">
        <v>7.5491000000000001</v>
      </c>
      <c r="BQ729">
        <v>4.5788541997188714</v>
      </c>
      <c r="BR729">
        <v>3.6107</v>
      </c>
      <c r="BS729">
        <v>5.2190000000000003</v>
      </c>
      <c r="BT729">
        <v>1.6083000000000001</v>
      </c>
      <c r="BU729">
        <v>3.6107</v>
      </c>
      <c r="BV729">
        <v>0.77783925107261609</v>
      </c>
      <c r="BW729">
        <v>-0.47070000000000001</v>
      </c>
      <c r="BX729">
        <v>2.5209000000000001</v>
      </c>
      <c r="BY729">
        <v>2.9916</v>
      </c>
      <c r="BZ729">
        <v>2.5209000000000001</v>
      </c>
      <c r="CA729">
        <v>-5.3566722558779674</v>
      </c>
      <c r="CB729">
        <v>-6.1315999999999997</v>
      </c>
      <c r="CC729">
        <v>-4.2766999999999999</v>
      </c>
      <c r="CD729">
        <v>1.8549</v>
      </c>
      <c r="CE729">
        <v>-6.1315999999999997</v>
      </c>
      <c r="CF729">
        <v>50.734810283807263</v>
      </c>
      <c r="CG729">
        <v>50.7</v>
      </c>
      <c r="CH729">
        <v>50.9</v>
      </c>
      <c r="CI729">
        <v>0.19999999999999571</v>
      </c>
      <c r="CJ729">
        <v>50.7</v>
      </c>
      <c r="CK729">
        <v>14.309948929731449</v>
      </c>
      <c r="CL729">
        <v>14.2</v>
      </c>
      <c r="CM729">
        <v>14.5</v>
      </c>
      <c r="CN729">
        <v>0.30000000000000071</v>
      </c>
      <c r="CO729">
        <v>14.2</v>
      </c>
      <c r="CP729">
        <v>61.977092042361868</v>
      </c>
      <c r="CQ729">
        <v>60.7</v>
      </c>
      <c r="CR729">
        <v>63</v>
      </c>
      <c r="CS729">
        <v>2.2999999999999972</v>
      </c>
      <c r="CT729">
        <v>61.9</v>
      </c>
      <c r="CU729">
        <v>11.240205031059951</v>
      </c>
      <c r="CV729">
        <v>11.1</v>
      </c>
      <c r="CW729">
        <v>11.3</v>
      </c>
      <c r="CX729">
        <v>0.20000000000000109</v>
      </c>
      <c r="CY729">
        <v>11.3</v>
      </c>
      <c r="CZ729">
        <v>76.80828819230139</v>
      </c>
      <c r="DA729">
        <v>74.900000000000006</v>
      </c>
      <c r="DB729">
        <v>79.400000000000006</v>
      </c>
      <c r="DC729">
        <v>4.5</v>
      </c>
      <c r="DD729">
        <v>76.7</v>
      </c>
      <c r="DE729">
        <v>2.2759030567883651</v>
      </c>
      <c r="DF729">
        <v>2</v>
      </c>
      <c r="DG729">
        <v>2.7</v>
      </c>
      <c r="DH729">
        <v>0.70000000000000018</v>
      </c>
      <c r="DI729">
        <v>2</v>
      </c>
      <c r="DJ729">
        <v>0.1416170316422205</v>
      </c>
      <c r="DK729">
        <v>0.14150153502651411</v>
      </c>
      <c r="DL729">
        <v>0.14209938581797879</v>
      </c>
      <c r="DM729">
        <v>5.978507914646547E-4</v>
      </c>
      <c r="DN729">
        <v>0.14150153502651411</v>
      </c>
      <c r="DO729">
        <v>3.8669691688558872</v>
      </c>
      <c r="DP729">
        <v>3.7928790000000001</v>
      </c>
      <c r="DQ729">
        <v>3.9957600000000002</v>
      </c>
      <c r="DR729">
        <v>0.20288100000000009</v>
      </c>
      <c r="DS729">
        <v>3.795156</v>
      </c>
      <c r="DT729">
        <v>6.5684984684825158</v>
      </c>
      <c r="DU729">
        <v>5.7429649999999999</v>
      </c>
      <c r="DV729">
        <v>6.9672919999999996</v>
      </c>
      <c r="DW729">
        <v>1.2243269999999999</v>
      </c>
      <c r="DX729">
        <v>5.7429649999999999</v>
      </c>
      <c r="DY729">
        <v>4.4930138400336563</v>
      </c>
      <c r="DZ729">
        <v>4.2978769999999997</v>
      </c>
      <c r="EA729">
        <v>4.7166459999999999</v>
      </c>
      <c r="EB729">
        <v>0.41876900000000022</v>
      </c>
      <c r="EC729">
        <v>4.2978769999999997</v>
      </c>
      <c r="ED729">
        <v>8.4829717834136531</v>
      </c>
      <c r="EE729">
        <v>8.0250050000000002</v>
      </c>
      <c r="EF729">
        <v>8.7054559999999999</v>
      </c>
      <c r="EG729">
        <v>0.68045099999999969</v>
      </c>
      <c r="EH729">
        <v>8.0250050000000002</v>
      </c>
      <c r="EI729">
        <v>8.3382440998148191</v>
      </c>
      <c r="EJ729">
        <v>7.3469709999999999</v>
      </c>
      <c r="EK729">
        <v>8.7156310000000001</v>
      </c>
      <c r="EL729">
        <v>1.36866</v>
      </c>
      <c r="EM729">
        <v>8.7156310000000001</v>
      </c>
      <c r="EN729">
        <v>20.33157038897372</v>
      </c>
      <c r="EO729">
        <v>19.34881</v>
      </c>
      <c r="EP729">
        <v>21.189910000000001</v>
      </c>
      <c r="EQ729">
        <v>1.8411000000000011</v>
      </c>
      <c r="ER729">
        <v>19.34881</v>
      </c>
      <c r="ES729">
        <v>5.9870599999999987</v>
      </c>
      <c r="ET729">
        <v>5.9870599999999996</v>
      </c>
      <c r="EU729">
        <v>5.9870599999999996</v>
      </c>
      <c r="EV729">
        <v>0</v>
      </c>
      <c r="EW729">
        <v>5.9870599999999996</v>
      </c>
      <c r="EX729">
        <v>14.34451038897372</v>
      </c>
      <c r="EY729">
        <v>13.361750000000001</v>
      </c>
      <c r="EZ729">
        <v>15.20285</v>
      </c>
      <c r="FA729">
        <v>1.8410999999999991</v>
      </c>
      <c r="FB729">
        <v>13.361750000000001</v>
      </c>
      <c r="FC729">
        <v>0.34224977571954368</v>
      </c>
      <c r="FD729">
        <v>0.32570656158126371</v>
      </c>
      <c r="FE729">
        <v>0.35669856318380488</v>
      </c>
      <c r="FF729">
        <v>3.099200160254123E-2</v>
      </c>
      <c r="FG729">
        <v>0.32570656158126371</v>
      </c>
      <c r="FH729">
        <v>2.39591892998796</v>
      </c>
      <c r="FI729">
        <v>2.2317715205793829</v>
      </c>
      <c r="FJ729">
        <v>2.539284724054879</v>
      </c>
      <c r="FK729">
        <v>0.30751320347549532</v>
      </c>
      <c r="FL729">
        <v>2.2317715205793829</v>
      </c>
      <c r="FM729">
        <v>37.751771658463163</v>
      </c>
      <c r="FN729">
        <v>37.44</v>
      </c>
      <c r="FO729">
        <v>38.08</v>
      </c>
      <c r="FP729">
        <v>0.64000000000000057</v>
      </c>
      <c r="FQ729">
        <v>38.08</v>
      </c>
      <c r="FR729">
        <v>402.43322756328581</v>
      </c>
      <c r="FS729">
        <v>402.38866000000002</v>
      </c>
      <c r="FT729">
        <v>402.59546999999998</v>
      </c>
      <c r="FU729">
        <v>0.20680999999996169</v>
      </c>
      <c r="FV729">
        <v>402.41428000000002</v>
      </c>
      <c r="FW729">
        <v>0.71806783179615963</v>
      </c>
      <c r="FX729">
        <v>0.71776799999999996</v>
      </c>
      <c r="FY729">
        <v>0.71815799999999996</v>
      </c>
      <c r="FZ729">
        <v>3.9000000000000151E-4</v>
      </c>
      <c r="GA729">
        <v>0.71815799999999996</v>
      </c>
      <c r="GB729">
        <v>4</v>
      </c>
      <c r="GC729">
        <v>4</v>
      </c>
    </row>
    <row r="730" spans="1:185" x14ac:dyDescent="0.3">
      <c r="A730" s="36" t="s">
        <v>2990</v>
      </c>
      <c r="B730">
        <v>-6.4580600000000002E-2</v>
      </c>
      <c r="C730">
        <v>1.7827599999999999</v>
      </c>
      <c r="D730">
        <v>1.7466999999999999</v>
      </c>
      <c r="E730">
        <v>-0.81289999999999996</v>
      </c>
      <c r="F730">
        <v>-0.60840000000000005</v>
      </c>
      <c r="G730">
        <v>1.4213</v>
      </c>
      <c r="H730">
        <v>-54.198417999999997</v>
      </c>
      <c r="I730">
        <v>7.0499999999999993E-2</v>
      </c>
      <c r="J730">
        <v>0.69589999999999996</v>
      </c>
      <c r="K730">
        <v>0.27728000000000003</v>
      </c>
      <c r="L730">
        <v>-4.6655000000000002E-2</v>
      </c>
      <c r="M730">
        <v>7.9385999999999998E-2</v>
      </c>
      <c r="N730">
        <v>0.19783999999999999</v>
      </c>
      <c r="O730">
        <v>-0.22084000000000001</v>
      </c>
      <c r="P730">
        <v>-2.3E-2</v>
      </c>
      <c r="Q730">
        <v>-0.12192</v>
      </c>
      <c r="R730">
        <v>3.7569999999999999E-2</v>
      </c>
      <c r="S730">
        <v>0.8256</v>
      </c>
      <c r="T730">
        <v>-0.52233666666666667</v>
      </c>
      <c r="U730">
        <v>-0.50883</v>
      </c>
      <c r="V730">
        <v>1.9488866666666671</v>
      </c>
      <c r="W730">
        <v>1.94076</v>
      </c>
      <c r="X730">
        <v>0.20326</v>
      </c>
      <c r="Y730">
        <v>0.18912999999999999</v>
      </c>
      <c r="Z730">
        <v>4.2959999999999998E-2</v>
      </c>
      <c r="AA730">
        <v>5.0560000000000001E-2</v>
      </c>
      <c r="AB730">
        <v>45.65</v>
      </c>
      <c r="AC730">
        <v>-0.3412</v>
      </c>
      <c r="AD730">
        <v>1.91849</v>
      </c>
      <c r="AE730">
        <v>0.54445999999999994</v>
      </c>
      <c r="AF730">
        <v>0.53032999999999997</v>
      </c>
      <c r="AG730">
        <v>0.77268000000000003</v>
      </c>
      <c r="AH730">
        <v>5.8399999999999997E-3</v>
      </c>
      <c r="AI730">
        <v>251.02959999999999</v>
      </c>
      <c r="AJ730">
        <v>214.37280000000001</v>
      </c>
      <c r="AK730">
        <v>234.67259999999999</v>
      </c>
      <c r="AL730">
        <v>304.04360000000003</v>
      </c>
      <c r="AM730">
        <v>309.18900000000002</v>
      </c>
      <c r="AN730">
        <v>409.2</v>
      </c>
      <c r="AO730">
        <v>134.69999999999999</v>
      </c>
      <c r="AP730">
        <v>345.8</v>
      </c>
      <c r="AQ730">
        <v>20.41</v>
      </c>
      <c r="AR730">
        <v>4.1100000000000003</v>
      </c>
      <c r="AS730">
        <v>12.99</v>
      </c>
      <c r="AT730">
        <v>-15.24893225708775</v>
      </c>
      <c r="AU730">
        <v>-10.38</v>
      </c>
      <c r="AV730">
        <v>-4.8689322570877511</v>
      </c>
      <c r="AW730">
        <v>1.1793</v>
      </c>
      <c r="AX730">
        <v>1.1793</v>
      </c>
      <c r="AY730">
        <v>1.1793</v>
      </c>
      <c r="AZ730">
        <v>0</v>
      </c>
      <c r="BA730">
        <v>1.1793</v>
      </c>
      <c r="BB730">
        <v>0.85529999999999995</v>
      </c>
      <c r="BC730">
        <v>0.85529999999999995</v>
      </c>
      <c r="BD730">
        <v>0.85529999999999995</v>
      </c>
      <c r="BE730">
        <v>0</v>
      </c>
      <c r="BF730">
        <v>0.85529999999999995</v>
      </c>
      <c r="BG730">
        <v>26.907499999999999</v>
      </c>
      <c r="BH730">
        <v>26.907499999999999</v>
      </c>
      <c r="BI730">
        <v>26.907499999999999</v>
      </c>
      <c r="BJ730">
        <v>0</v>
      </c>
      <c r="BK730">
        <v>26.907499999999999</v>
      </c>
      <c r="BL730">
        <v>4.1760999999999999</v>
      </c>
      <c r="BM730">
        <v>4.1760999999999999</v>
      </c>
      <c r="BN730">
        <v>4.1760999999999999</v>
      </c>
      <c r="BO730">
        <v>0</v>
      </c>
      <c r="BP730">
        <v>4.1760999999999999</v>
      </c>
      <c r="BQ730">
        <v>3.0739999999999998</v>
      </c>
      <c r="BR730">
        <v>3.0739999999999998</v>
      </c>
      <c r="BS730">
        <v>3.0739999999999998</v>
      </c>
      <c r="BT730">
        <v>0</v>
      </c>
      <c r="BU730">
        <v>3.0739999999999998</v>
      </c>
      <c r="BV730">
        <v>-0.2591</v>
      </c>
      <c r="BW730">
        <v>-0.2591</v>
      </c>
      <c r="BX730">
        <v>-0.2591</v>
      </c>
      <c r="BY730">
        <v>0</v>
      </c>
      <c r="BZ730">
        <v>-0.2591</v>
      </c>
      <c r="CA730">
        <v>-2.8149000000000002</v>
      </c>
      <c r="CB730">
        <v>-2.8149000000000002</v>
      </c>
      <c r="CC730">
        <v>-2.8149000000000002</v>
      </c>
      <c r="CD730">
        <v>0</v>
      </c>
      <c r="CE730">
        <v>-2.8149000000000002</v>
      </c>
      <c r="CF730">
        <v>63.4</v>
      </c>
      <c r="CG730">
        <v>63.4</v>
      </c>
      <c r="CH730">
        <v>63.4</v>
      </c>
      <c r="CI730">
        <v>0</v>
      </c>
      <c r="CJ730">
        <v>63.4</v>
      </c>
      <c r="CK730">
        <v>18.399999999999999</v>
      </c>
      <c r="CL730">
        <v>18.399999999999999</v>
      </c>
      <c r="CM730">
        <v>18.399999999999999</v>
      </c>
      <c r="CN730">
        <v>0</v>
      </c>
      <c r="CO730">
        <v>18.399999999999999</v>
      </c>
      <c r="CP730">
        <v>73.900000000000006</v>
      </c>
      <c r="CQ730">
        <v>73.900000000000006</v>
      </c>
      <c r="CR730">
        <v>73.900000000000006</v>
      </c>
      <c r="CS730">
        <v>0</v>
      </c>
      <c r="CT730">
        <v>73.900000000000006</v>
      </c>
      <c r="CU730">
        <v>13.6</v>
      </c>
      <c r="CV730">
        <v>13.6</v>
      </c>
      <c r="CW730">
        <v>13.6</v>
      </c>
      <c r="CX730">
        <v>0</v>
      </c>
      <c r="CY730">
        <v>13.6</v>
      </c>
      <c r="CZ730">
        <v>56.4</v>
      </c>
      <c r="DA730">
        <v>56.4</v>
      </c>
      <c r="DB730">
        <v>56.4</v>
      </c>
      <c r="DC730">
        <v>0</v>
      </c>
      <c r="DD730">
        <v>56.4</v>
      </c>
      <c r="DE730">
        <v>4.8</v>
      </c>
      <c r="DF730">
        <v>4.8</v>
      </c>
      <c r="DG730">
        <v>4.8</v>
      </c>
      <c r="DH730">
        <v>0</v>
      </c>
      <c r="DI730">
        <v>4.8</v>
      </c>
      <c r="DJ730">
        <v>0.18334297281665701</v>
      </c>
      <c r="DK730">
        <v>0.18334297281665701</v>
      </c>
      <c r="DL730">
        <v>0.18334297281665701</v>
      </c>
      <c r="DM730">
        <v>0</v>
      </c>
      <c r="DN730">
        <v>0.18334297281665701</v>
      </c>
      <c r="DO730">
        <v>4.2569229999999996</v>
      </c>
      <c r="DP730">
        <v>4.2569229999999996</v>
      </c>
      <c r="DQ730">
        <v>4.2569229999999996</v>
      </c>
      <c r="DR730">
        <v>0</v>
      </c>
      <c r="DS730">
        <v>4.2569229999999996</v>
      </c>
      <c r="DT730">
        <v>6.3607750000000003</v>
      </c>
      <c r="DU730">
        <v>6.3607750000000003</v>
      </c>
      <c r="DV730">
        <v>6.3607750000000003</v>
      </c>
      <c r="DW730">
        <v>0</v>
      </c>
      <c r="DX730">
        <v>6.3607750000000003</v>
      </c>
      <c r="DY730">
        <v>4.7339419999999999</v>
      </c>
      <c r="DZ730">
        <v>4.7339419999999999</v>
      </c>
      <c r="EA730">
        <v>4.7339419999999999</v>
      </c>
      <c r="EB730">
        <v>0</v>
      </c>
      <c r="EC730">
        <v>4.7339419999999999</v>
      </c>
      <c r="ED730">
        <v>6.8259040000000004</v>
      </c>
      <c r="EE730">
        <v>6.8259040000000004</v>
      </c>
      <c r="EF730">
        <v>6.8259040000000004</v>
      </c>
      <c r="EG730">
        <v>0</v>
      </c>
      <c r="EH730">
        <v>6.8259040000000004</v>
      </c>
      <c r="EI730">
        <v>7.5639690000000002</v>
      </c>
      <c r="EJ730">
        <v>7.5639690000000002</v>
      </c>
      <c r="EK730">
        <v>7.5639690000000002</v>
      </c>
      <c r="EL730">
        <v>0</v>
      </c>
      <c r="EM730">
        <v>7.5639690000000002</v>
      </c>
      <c r="EN730">
        <v>27.24456</v>
      </c>
      <c r="EO730">
        <v>27.24456</v>
      </c>
      <c r="EP730">
        <v>27.24456</v>
      </c>
      <c r="EQ730">
        <v>0</v>
      </c>
      <c r="ER730">
        <v>27.24456</v>
      </c>
      <c r="ES730">
        <v>9.5219400000000007</v>
      </c>
      <c r="ET730">
        <v>9.5219400000000007</v>
      </c>
      <c r="EU730">
        <v>9.5219400000000007</v>
      </c>
      <c r="EV730">
        <v>0</v>
      </c>
      <c r="EW730">
        <v>9.5219400000000007</v>
      </c>
      <c r="EX730">
        <v>17.722619999999999</v>
      </c>
      <c r="EY730">
        <v>17.722619999999999</v>
      </c>
      <c r="EZ730">
        <v>17.722619999999999</v>
      </c>
      <c r="FA730">
        <v>0</v>
      </c>
      <c r="FB730">
        <v>17.722619999999999</v>
      </c>
      <c r="FC730">
        <v>0.44226903832973657</v>
      </c>
      <c r="FD730">
        <v>0.44226903832973657</v>
      </c>
      <c r="FE730">
        <v>0.44226903832973657</v>
      </c>
      <c r="FF730">
        <v>0</v>
      </c>
      <c r="FG730">
        <v>0.44226903832973657</v>
      </c>
      <c r="FH730">
        <v>1.861240461502593</v>
      </c>
      <c r="FI730">
        <v>1.861240461502593</v>
      </c>
      <c r="FJ730">
        <v>1.861240461502593</v>
      </c>
      <c r="FK730">
        <v>0</v>
      </c>
      <c r="FL730">
        <v>1.861240461502593</v>
      </c>
      <c r="FM730">
        <v>36.630000000000003</v>
      </c>
      <c r="FN730">
        <v>36.630000000000003</v>
      </c>
      <c r="FO730">
        <v>36.630000000000003</v>
      </c>
      <c r="FP730">
        <v>0</v>
      </c>
      <c r="FQ730">
        <v>36.630000000000003</v>
      </c>
      <c r="FR730">
        <v>386.17068999999998</v>
      </c>
      <c r="FS730">
        <v>386.17068999999998</v>
      </c>
      <c r="FT730">
        <v>386.17068999999998</v>
      </c>
      <c r="FU730">
        <v>0</v>
      </c>
      <c r="FV730">
        <v>386.17068999999998</v>
      </c>
      <c r="FW730">
        <v>0.78854599999999997</v>
      </c>
      <c r="FX730">
        <v>0.78854599999999997</v>
      </c>
      <c r="FY730">
        <v>0.78854599999999997</v>
      </c>
      <c r="FZ730">
        <v>0</v>
      </c>
      <c r="GA730">
        <v>0.78854599999999997</v>
      </c>
      <c r="GB730">
        <v>1</v>
      </c>
      <c r="GC730">
        <v>1</v>
      </c>
    </row>
    <row r="731" spans="1:185" x14ac:dyDescent="0.3">
      <c r="A731" s="36" t="s">
        <v>2993</v>
      </c>
      <c r="B731">
        <v>-5.9125838935265351E-2</v>
      </c>
      <c r="C731">
        <v>1.823475322868287</v>
      </c>
      <c r="D731">
        <v>1.501476324125127</v>
      </c>
      <c r="E731">
        <v>-0.85088343453042359</v>
      </c>
      <c r="F731">
        <v>-0.33882839194276082</v>
      </c>
      <c r="G731">
        <v>1.189711826473185</v>
      </c>
      <c r="H731">
        <v>-54.20943345610452</v>
      </c>
      <c r="I731">
        <v>0.5882941039597861</v>
      </c>
      <c r="J731">
        <v>0.71564023752303219</v>
      </c>
      <c r="K731">
        <v>0.24106200824580509</v>
      </c>
      <c r="L731">
        <v>-0.1145919413070971</v>
      </c>
      <c r="M731">
        <v>-2.4820213617872299E-2</v>
      </c>
      <c r="N731">
        <v>0.24928621415287069</v>
      </c>
      <c r="O731">
        <v>-0.22380461641345861</v>
      </c>
      <c r="P731">
        <v>2.54815977394122E-2</v>
      </c>
      <c r="Q731">
        <v>-9.9165266735734059E-2</v>
      </c>
      <c r="R731">
        <v>1.9719053347146812E-2</v>
      </c>
      <c r="S731">
        <v>0.29375656241244252</v>
      </c>
      <c r="T731">
        <v>-0.4865200378038439</v>
      </c>
      <c r="U731">
        <v>-0.42008100507825691</v>
      </c>
      <c r="V731">
        <v>1.9624035103928721</v>
      </c>
      <c r="W731">
        <v>1.941542366441062</v>
      </c>
      <c r="X731">
        <v>0.18000232723603179</v>
      </c>
      <c r="Y731">
        <v>0.17185266430020671</v>
      </c>
      <c r="Z731">
        <v>3.1383568690895688E-2</v>
      </c>
      <c r="AA731">
        <v>4.503662542354709E-2</v>
      </c>
      <c r="AB731">
        <v>51.502485966861691</v>
      </c>
      <c r="AC731">
        <v>-0.38263373238956822</v>
      </c>
      <c r="AD731">
        <v>1.9403976969521839</v>
      </c>
      <c r="AE731">
        <v>0.56263605962559993</v>
      </c>
      <c r="AF731">
        <v>0.55448639668977495</v>
      </c>
      <c r="AG731">
        <v>0.5816472616065782</v>
      </c>
      <c r="AH731">
        <v>4.0979883149192594E-3</v>
      </c>
      <c r="AI731">
        <v>407.46988500724711</v>
      </c>
      <c r="AJ731">
        <v>371.95918592949317</v>
      </c>
      <c r="AK731">
        <v>404.01768980569489</v>
      </c>
      <c r="AL731">
        <v>446.43286686054029</v>
      </c>
      <c r="AM731">
        <v>148.61046782781381</v>
      </c>
      <c r="AN731">
        <v>210.3</v>
      </c>
      <c r="AO731">
        <v>79.810650322275535</v>
      </c>
      <c r="AP731">
        <v>162.1982243093845</v>
      </c>
      <c r="AQ731">
        <v>17.963668614180119</v>
      </c>
      <c r="AR731">
        <v>4.0575147974217964</v>
      </c>
      <c r="AS731">
        <v>12.113550234805761</v>
      </c>
      <c r="AT731">
        <v>-5.8022819646645054</v>
      </c>
      <c r="AU731">
        <v>-2.5500591896871829</v>
      </c>
      <c r="AV731">
        <v>-3.252222774977322</v>
      </c>
      <c r="AW731">
        <v>1.309545537844957</v>
      </c>
      <c r="AX731">
        <v>1.2962</v>
      </c>
      <c r="AY731">
        <v>1.4036</v>
      </c>
      <c r="AZ731">
        <v>0.1073999999999999</v>
      </c>
      <c r="BA731">
        <v>1.4036</v>
      </c>
      <c r="BB731">
        <v>0.94564498034084166</v>
      </c>
      <c r="BC731">
        <v>0.90720000000000001</v>
      </c>
      <c r="BD731">
        <v>0.95109999999999995</v>
      </c>
      <c r="BE731">
        <v>4.3899999999999939E-2</v>
      </c>
      <c r="BF731">
        <v>0.90720000000000001</v>
      </c>
      <c r="BG731">
        <v>15.87216962134301</v>
      </c>
      <c r="BH731">
        <v>15.1113</v>
      </c>
      <c r="BI731">
        <v>21.234500000000001</v>
      </c>
      <c r="BJ731">
        <v>6.1232000000000006</v>
      </c>
      <c r="BK731">
        <v>21.234500000000001</v>
      </c>
      <c r="BL731">
        <v>3.439941256995827</v>
      </c>
      <c r="BM731">
        <v>3.3502999999999998</v>
      </c>
      <c r="BN731">
        <v>4.0716999999999999</v>
      </c>
      <c r="BO731">
        <v>0.72140000000000004</v>
      </c>
      <c r="BP731">
        <v>4.0716999999999999</v>
      </c>
      <c r="BQ731">
        <v>1.874405850183205</v>
      </c>
      <c r="BR731">
        <v>1.8375999999999999</v>
      </c>
      <c r="BS731">
        <v>2.1337999999999999</v>
      </c>
      <c r="BT731">
        <v>0.29620000000000002</v>
      </c>
      <c r="BU731">
        <v>2.1337999999999999</v>
      </c>
      <c r="BV731">
        <v>0.87398691330472378</v>
      </c>
      <c r="BW731">
        <v>0.83609999999999995</v>
      </c>
      <c r="BX731">
        <v>1.141</v>
      </c>
      <c r="BY731">
        <v>0.30490000000000012</v>
      </c>
      <c r="BZ731">
        <v>1.141</v>
      </c>
      <c r="CA731">
        <v>-2.7483803374750382</v>
      </c>
      <c r="CB731">
        <v>-3.2747000000000002</v>
      </c>
      <c r="CC731">
        <v>-2.6737000000000002</v>
      </c>
      <c r="CD731">
        <v>0.60099999999999998</v>
      </c>
      <c r="CE731">
        <v>-3.2747000000000002</v>
      </c>
      <c r="CF731">
        <v>48.10177569061549</v>
      </c>
      <c r="CG731">
        <v>46</v>
      </c>
      <c r="CH731">
        <v>48.4</v>
      </c>
      <c r="CI731">
        <v>2.399999999999999</v>
      </c>
      <c r="CJ731">
        <v>46</v>
      </c>
      <c r="CK731">
        <v>14.237869935544889</v>
      </c>
      <c r="CL731">
        <v>13.8</v>
      </c>
      <c r="CM731">
        <v>14.3</v>
      </c>
      <c r="CN731">
        <v>0.5</v>
      </c>
      <c r="CO731">
        <v>13.8</v>
      </c>
      <c r="CP731">
        <v>33.834910451185742</v>
      </c>
      <c r="CQ731">
        <v>33.4</v>
      </c>
      <c r="CR731">
        <v>36.9</v>
      </c>
      <c r="CS731">
        <v>3.5</v>
      </c>
      <c r="CT731">
        <v>36.9</v>
      </c>
      <c r="CU731">
        <v>10.5</v>
      </c>
      <c r="CV731">
        <v>10.5</v>
      </c>
      <c r="CW731">
        <v>10.5</v>
      </c>
      <c r="CX731">
        <v>0</v>
      </c>
      <c r="CY731">
        <v>10.5</v>
      </c>
      <c r="CZ731">
        <v>45.975739871089793</v>
      </c>
      <c r="DA731">
        <v>45.1</v>
      </c>
      <c r="DB731">
        <v>46.1</v>
      </c>
      <c r="DC731">
        <v>1</v>
      </c>
      <c r="DD731">
        <v>45.1</v>
      </c>
      <c r="DE731">
        <v>3.700591896871829</v>
      </c>
      <c r="DF731">
        <v>3</v>
      </c>
      <c r="DG731">
        <v>3.8</v>
      </c>
      <c r="DH731">
        <v>0.79999999999999982</v>
      </c>
      <c r="DI731">
        <v>3</v>
      </c>
      <c r="DJ731">
        <v>0.29659221831050092</v>
      </c>
      <c r="DK731">
        <v>0.27997565429093119</v>
      </c>
      <c r="DL731">
        <v>0.29894996911673871</v>
      </c>
      <c r="DM731">
        <v>1.8974314825807529E-2</v>
      </c>
      <c r="DN731">
        <v>0.27997565429093119</v>
      </c>
      <c r="DO731">
        <v>3.464987232950016</v>
      </c>
      <c r="DP731">
        <v>3.4107080000000001</v>
      </c>
      <c r="DQ731">
        <v>3.4726889999999999</v>
      </c>
      <c r="DR731">
        <v>6.1980999999999842E-2</v>
      </c>
      <c r="DS731">
        <v>3.4107080000000001</v>
      </c>
      <c r="DT731">
        <v>5.271203802062784</v>
      </c>
      <c r="DU731">
        <v>5.2599809999999998</v>
      </c>
      <c r="DV731">
        <v>5.3502980000000004</v>
      </c>
      <c r="DW731">
        <v>9.0317000000000647E-2</v>
      </c>
      <c r="DX731">
        <v>5.3502980000000004</v>
      </c>
      <c r="DY731">
        <v>3.4685742500912671</v>
      </c>
      <c r="DZ731">
        <v>3.439575</v>
      </c>
      <c r="EA731">
        <v>3.4726889999999999</v>
      </c>
      <c r="EB731">
        <v>3.3113999999999873E-2</v>
      </c>
      <c r="EC731">
        <v>3.439575</v>
      </c>
      <c r="ED731">
        <v>5.271203802062784</v>
      </c>
      <c r="EE731">
        <v>5.2599809999999998</v>
      </c>
      <c r="EF731">
        <v>5.3502980000000004</v>
      </c>
      <c r="EG731">
        <v>9.0317000000000647E-2</v>
      </c>
      <c r="EH731">
        <v>5.3502980000000004</v>
      </c>
      <c r="EI731">
        <v>7.4831903963543036</v>
      </c>
      <c r="EJ731">
        <v>7.4148100000000001</v>
      </c>
      <c r="EK731">
        <v>7.4928929999999996</v>
      </c>
      <c r="EL731">
        <v>7.8082999999999458E-2</v>
      </c>
      <c r="EM731">
        <v>7.4148100000000001</v>
      </c>
      <c r="EN731">
        <v>21.068521761039179</v>
      </c>
      <c r="EO731">
        <v>17.685669999999998</v>
      </c>
      <c r="EP731">
        <v>21.54852</v>
      </c>
      <c r="EQ731">
        <v>3.8628500000000021</v>
      </c>
      <c r="ER731">
        <v>17.685669999999998</v>
      </c>
      <c r="ES731">
        <v>6.2051802408793417</v>
      </c>
      <c r="ET731">
        <v>5.8498000000000001</v>
      </c>
      <c r="EU731">
        <v>8.7097700000000007</v>
      </c>
      <c r="EV731">
        <v>2.859970000000001</v>
      </c>
      <c r="EW731">
        <v>8.7097700000000007</v>
      </c>
      <c r="EX731">
        <v>14.863341520159841</v>
      </c>
      <c r="EY731">
        <v>8.9758999999999993</v>
      </c>
      <c r="EZ731">
        <v>15.69872</v>
      </c>
      <c r="FA731">
        <v>6.7228199999999996</v>
      </c>
      <c r="FB731">
        <v>8.9758999999999993</v>
      </c>
      <c r="FC731">
        <v>0.65209774665506992</v>
      </c>
      <c r="FD731">
        <v>0.54739414971258638</v>
      </c>
      <c r="FE731">
        <v>0.66695430724222848</v>
      </c>
      <c r="FF731">
        <v>0.11956015752964209</v>
      </c>
      <c r="FG731">
        <v>0.54739414971258638</v>
      </c>
      <c r="FH731">
        <v>2.4782219075053709</v>
      </c>
      <c r="FI731">
        <v>1.0305553418746991</v>
      </c>
      <c r="FJ731">
        <v>2.683633628500119</v>
      </c>
      <c r="FK731">
        <v>1.6530782866254199</v>
      </c>
      <c r="FL731">
        <v>1.0305553418746991</v>
      </c>
      <c r="FM731">
        <v>32.957691602199873</v>
      </c>
      <c r="FN731">
        <v>32.57</v>
      </c>
      <c r="FO731">
        <v>35.69</v>
      </c>
      <c r="FP731">
        <v>3.119999999999997</v>
      </c>
      <c r="FQ731">
        <v>35.69</v>
      </c>
      <c r="FR731">
        <v>240.4582828302311</v>
      </c>
      <c r="FS731">
        <v>235.22621000000001</v>
      </c>
      <c r="FT731">
        <v>241.20067</v>
      </c>
      <c r="FU731">
        <v>5.9744599999999934</v>
      </c>
      <c r="FV731">
        <v>235.22621000000001</v>
      </c>
      <c r="FW731">
        <v>0.82521266456347764</v>
      </c>
      <c r="FX731">
        <v>0.82297299999999995</v>
      </c>
      <c r="FY731">
        <v>0.84099699999999999</v>
      </c>
      <c r="FZ731">
        <v>1.802400000000004E-2</v>
      </c>
      <c r="GA731">
        <v>0.84099699999999999</v>
      </c>
      <c r="GB731">
        <v>2</v>
      </c>
      <c r="GC731">
        <v>1</v>
      </c>
    </row>
    <row r="732" spans="1:185" x14ac:dyDescent="0.3">
      <c r="A732" s="36" t="s">
        <v>2996</v>
      </c>
      <c r="B732">
        <v>-5.8847319943821551E-2</v>
      </c>
      <c r="C732">
        <v>1.8191628046840289</v>
      </c>
      <c r="D732">
        <v>1.471312873627951</v>
      </c>
      <c r="E732">
        <v>-0.77600992889680076</v>
      </c>
      <c r="F732">
        <v>-0.40612143259547517</v>
      </c>
      <c r="G732">
        <v>1.182149228553012</v>
      </c>
      <c r="H732">
        <v>-54.209014323264952</v>
      </c>
      <c r="I732">
        <v>3.8872835808699671E-2</v>
      </c>
      <c r="J732">
        <v>0.6926915644743119</v>
      </c>
      <c r="K732">
        <v>0.23542436762421609</v>
      </c>
      <c r="L732">
        <v>-0.1016266248404291</v>
      </c>
      <c r="M732">
        <v>-1.176897906401716E-2</v>
      </c>
      <c r="N732">
        <v>0.1974749018840094</v>
      </c>
      <c r="O732">
        <v>-0.22012659884744509</v>
      </c>
      <c r="P732">
        <v>-2.2651696963435709E-2</v>
      </c>
      <c r="Q732">
        <v>-0.1213865724104294</v>
      </c>
      <c r="R732">
        <v>3.7329553667567288E-2</v>
      </c>
      <c r="S732">
        <v>0.33147005984317301</v>
      </c>
      <c r="T732">
        <v>-0.48486773102316683</v>
      </c>
      <c r="U732">
        <v>-0.42337767150304972</v>
      </c>
      <c r="V732">
        <v>1.951659317865021</v>
      </c>
      <c r="W732">
        <v>1.9318260702312531</v>
      </c>
      <c r="X732">
        <v>0.1793536475934446</v>
      </c>
      <c r="Y732">
        <v>0.16705393790252679</v>
      </c>
      <c r="Z732">
        <v>3.7775286899377203E-2</v>
      </c>
      <c r="AA732">
        <v>4.9554969020185143E-2</v>
      </c>
      <c r="AB732">
        <v>48.812652470063583</v>
      </c>
      <c r="AC732">
        <v>-0.36965261823012641</v>
      </c>
      <c r="AD732">
        <v>1.9275120112419519</v>
      </c>
      <c r="AE732">
        <v>0.54900626582357093</v>
      </c>
      <c r="AF732">
        <v>0.53670655613265306</v>
      </c>
      <c r="AG732">
        <v>0.65530103337731438</v>
      </c>
      <c r="AH732">
        <v>4.2418507164643871E-3</v>
      </c>
      <c r="AI732">
        <v>353.9365126177546</v>
      </c>
      <c r="AJ732">
        <v>289.90949165430942</v>
      </c>
      <c r="AK732">
        <v>352.91318195440931</v>
      </c>
      <c r="AL732">
        <v>418.98690618608032</v>
      </c>
      <c r="AM732">
        <v>285.58144251642409</v>
      </c>
      <c r="AN732">
        <v>389.1323758405415</v>
      </c>
      <c r="AO732">
        <v>137.28521601887749</v>
      </c>
      <c r="AP732">
        <v>328.14153553778311</v>
      </c>
      <c r="AQ732">
        <v>19.831188165780151</v>
      </c>
      <c r="AR732">
        <v>4.4624080405032451</v>
      </c>
      <c r="AS732">
        <v>12.295071141115629</v>
      </c>
      <c r="AT732">
        <v>-13.53212520013394</v>
      </c>
      <c r="AU732">
        <v>-8.0390794327675135</v>
      </c>
      <c r="AV732">
        <v>-5.493045767366425</v>
      </c>
      <c r="AW732">
        <v>1.2185022660725069</v>
      </c>
      <c r="AX732">
        <v>1.0247999999999999</v>
      </c>
      <c r="AY732">
        <v>1.3573999999999999</v>
      </c>
      <c r="AZ732">
        <v>0.33260000000000001</v>
      </c>
      <c r="BA732">
        <v>1.3559000000000001</v>
      </c>
      <c r="BB732">
        <v>0.91786560301989417</v>
      </c>
      <c r="BC732">
        <v>0.84019999999999995</v>
      </c>
      <c r="BD732">
        <v>0.93620000000000003</v>
      </c>
      <c r="BE732">
        <v>9.6000000000000085E-2</v>
      </c>
      <c r="BF732">
        <v>0.84019999999999995</v>
      </c>
      <c r="BG732">
        <v>19.87985481587306</v>
      </c>
      <c r="BH732">
        <v>17.246400000000001</v>
      </c>
      <c r="BI732">
        <v>28.708300000000001</v>
      </c>
      <c r="BJ732">
        <v>11.4619</v>
      </c>
      <c r="BK732">
        <v>28.708300000000001</v>
      </c>
      <c r="BL732">
        <v>4.7491940547956188</v>
      </c>
      <c r="BM732">
        <v>3.9441000000000002</v>
      </c>
      <c r="BN732">
        <v>5.6287000000000003</v>
      </c>
      <c r="BO732">
        <v>1.6846000000000001</v>
      </c>
      <c r="BP732">
        <v>4.3236999999999997</v>
      </c>
      <c r="BQ732">
        <v>3.6787741517587351</v>
      </c>
      <c r="BR732">
        <v>2.8719000000000001</v>
      </c>
      <c r="BS732">
        <v>4.4676999999999998</v>
      </c>
      <c r="BT732">
        <v>1.5958000000000001</v>
      </c>
      <c r="BU732">
        <v>3.5110000000000001</v>
      </c>
      <c r="BV732">
        <v>-0.82731439086626934</v>
      </c>
      <c r="BW732">
        <v>-1.4365000000000001</v>
      </c>
      <c r="BX732">
        <v>0.6613</v>
      </c>
      <c r="BY732">
        <v>2.0977999999999999</v>
      </c>
      <c r="BZ732">
        <v>-1.4365000000000001</v>
      </c>
      <c r="CA732">
        <v>-2.851457103448185</v>
      </c>
      <c r="CB732">
        <v>-3.5649999999999999</v>
      </c>
      <c r="CC732">
        <v>-1.7885</v>
      </c>
      <c r="CD732">
        <v>1.7765</v>
      </c>
      <c r="CE732">
        <v>-2.0743999999999998</v>
      </c>
      <c r="CF732">
        <v>60.99084030275845</v>
      </c>
      <c r="CG732">
        <v>55.2</v>
      </c>
      <c r="CH732">
        <v>84.2</v>
      </c>
      <c r="CI732">
        <v>29</v>
      </c>
      <c r="CJ732">
        <v>55.2</v>
      </c>
      <c r="CK732">
        <v>18.55853715436827</v>
      </c>
      <c r="CL732">
        <v>15.6</v>
      </c>
      <c r="CM732">
        <v>27.1</v>
      </c>
      <c r="CN732">
        <v>11.5</v>
      </c>
      <c r="CO732">
        <v>15.8</v>
      </c>
      <c r="CP732">
        <v>65.911499031899837</v>
      </c>
      <c r="CQ732">
        <v>50.2</v>
      </c>
      <c r="CR732">
        <v>81.2</v>
      </c>
      <c r="CS732">
        <v>31</v>
      </c>
      <c r="CT732">
        <v>68</v>
      </c>
      <c r="CU732">
        <v>12.17419260418273</v>
      </c>
      <c r="CV732">
        <v>10.8</v>
      </c>
      <c r="CW732">
        <v>14.5</v>
      </c>
      <c r="CX732">
        <v>3.6999999999999988</v>
      </c>
      <c r="CY732">
        <v>11</v>
      </c>
      <c r="CZ732">
        <v>66.778525762831165</v>
      </c>
      <c r="DA732">
        <v>25.4</v>
      </c>
      <c r="DB732">
        <v>89.9</v>
      </c>
      <c r="DC732">
        <v>64.5</v>
      </c>
      <c r="DD732">
        <v>62.2</v>
      </c>
      <c r="DE732">
        <v>5.8853155291615327</v>
      </c>
      <c r="DF732">
        <v>2.6</v>
      </c>
      <c r="DG732">
        <v>13.2</v>
      </c>
      <c r="DH732">
        <v>10.6</v>
      </c>
      <c r="DI732">
        <v>4.8</v>
      </c>
      <c r="DJ732">
        <v>0.1862319996551752</v>
      </c>
      <c r="DK732">
        <v>0.1650717703349282</v>
      </c>
      <c r="DL732">
        <v>0.27742998352553538</v>
      </c>
      <c r="DM732">
        <v>0.1123582131906072</v>
      </c>
      <c r="DN732">
        <v>0.1650717703349282</v>
      </c>
      <c r="DO732">
        <v>4.2611564557804069</v>
      </c>
      <c r="DP732">
        <v>3.520966</v>
      </c>
      <c r="DQ732">
        <v>4.6189850000000003</v>
      </c>
      <c r="DR732">
        <v>1.0980190000000001</v>
      </c>
      <c r="DS732">
        <v>3.9720460000000002</v>
      </c>
      <c r="DT732">
        <v>6.7359149331962413</v>
      </c>
      <c r="DU732">
        <v>5.8450930000000003</v>
      </c>
      <c r="DV732">
        <v>7.390765</v>
      </c>
      <c r="DW732">
        <v>1.5456719999999999</v>
      </c>
      <c r="DX732">
        <v>6.0722370000000003</v>
      </c>
      <c r="DY732">
        <v>4.4551476158886789</v>
      </c>
      <c r="DZ732">
        <v>4.1643379999999999</v>
      </c>
      <c r="EA732">
        <v>4.6189850000000003</v>
      </c>
      <c r="EB732">
        <v>0.45464700000000052</v>
      </c>
      <c r="EC732">
        <v>4.2979839999999996</v>
      </c>
      <c r="ED732">
        <v>7.5328941684956563</v>
      </c>
      <c r="EE732">
        <v>5.8450930000000003</v>
      </c>
      <c r="EF732">
        <v>7.9744469999999996</v>
      </c>
      <c r="EG732">
        <v>2.1293539999999989</v>
      </c>
      <c r="EH732">
        <v>6.6360890000000001</v>
      </c>
      <c r="EI732">
        <v>8.1682469843522778</v>
      </c>
      <c r="EJ732">
        <v>7.4157190000000002</v>
      </c>
      <c r="EK732">
        <v>10.701158</v>
      </c>
      <c r="EL732">
        <v>3.2854389999999989</v>
      </c>
      <c r="EM732">
        <v>10.333717</v>
      </c>
      <c r="EN732">
        <v>30.399887177296289</v>
      </c>
      <c r="EO732">
        <v>24.308869999999999</v>
      </c>
      <c r="EP732">
        <v>37.535559999999997</v>
      </c>
      <c r="EQ732">
        <v>13.22669</v>
      </c>
      <c r="ER732">
        <v>25.703199999999999</v>
      </c>
      <c r="ES732">
        <v>9.3042140486183769</v>
      </c>
      <c r="ET732">
        <v>7.6575199999999999</v>
      </c>
      <c r="EU732">
        <v>13.82784</v>
      </c>
      <c r="EV732">
        <v>6.1703200000000002</v>
      </c>
      <c r="EW732">
        <v>9.3234200000000005</v>
      </c>
      <c r="EX732">
        <v>21.095673128677909</v>
      </c>
      <c r="EY732">
        <v>13.52177</v>
      </c>
      <c r="EZ732">
        <v>25.132400000000001</v>
      </c>
      <c r="FA732">
        <v>11.61063</v>
      </c>
      <c r="FB732">
        <v>16.37978</v>
      </c>
      <c r="FC732">
        <v>0.54837600148524379</v>
      </c>
      <c r="FD732">
        <v>0.43850165803181712</v>
      </c>
      <c r="FE732">
        <v>0.67709462822223954</v>
      </c>
      <c r="FF732">
        <v>0.2385929701904225</v>
      </c>
      <c r="FG732">
        <v>0.46365363000104082</v>
      </c>
      <c r="FH732">
        <v>2.3559762492249789</v>
      </c>
      <c r="FI732">
        <v>1.2535129923705171</v>
      </c>
      <c r="FJ732">
        <v>3.2397287912483992</v>
      </c>
      <c r="FK732">
        <v>1.9862157988778819</v>
      </c>
      <c r="FL732">
        <v>1.756842446226814</v>
      </c>
      <c r="FM732">
        <v>36.662151591302468</v>
      </c>
      <c r="FN732">
        <v>34.630000000000003</v>
      </c>
      <c r="FO732">
        <v>38.93</v>
      </c>
      <c r="FP732">
        <v>4.2999999999999972</v>
      </c>
      <c r="FQ732">
        <v>35.43</v>
      </c>
      <c r="FR732">
        <v>385.66103497698009</v>
      </c>
      <c r="FS732">
        <v>372.60342000000003</v>
      </c>
      <c r="FT732">
        <v>391.45587999999998</v>
      </c>
      <c r="FU732">
        <v>18.852459999999951</v>
      </c>
      <c r="FV732">
        <v>379.23032000000001</v>
      </c>
      <c r="FW732">
        <v>0.76350959035237254</v>
      </c>
      <c r="FX732">
        <v>0.75292000000000003</v>
      </c>
      <c r="FY732">
        <v>0.78529800000000005</v>
      </c>
      <c r="FZ732">
        <v>3.2378000000000018E-2</v>
      </c>
      <c r="GA732">
        <v>0.77545500000000001</v>
      </c>
      <c r="GB732">
        <v>14</v>
      </c>
      <c r="GC732">
        <v>29</v>
      </c>
    </row>
    <row r="733" spans="1:185" x14ac:dyDescent="0.3">
      <c r="A733" s="36" t="s">
        <v>2999</v>
      </c>
      <c r="B733">
        <v>-6.5024231725425388E-2</v>
      </c>
      <c r="C733">
        <v>1.78081</v>
      </c>
      <c r="D733">
        <v>1.7612611715284441</v>
      </c>
      <c r="E733">
        <v>-0.78486716026581638</v>
      </c>
      <c r="F733">
        <v>-0.65106864106326534</v>
      </c>
      <c r="G733">
        <v>1.4359358013290819</v>
      </c>
      <c r="H733">
        <v>-54.1979060618538</v>
      </c>
      <c r="I733">
        <v>5.5320731164286437E-2</v>
      </c>
      <c r="J733">
        <v>0.67448061853801011</v>
      </c>
      <c r="K733">
        <v>0.28219479754465548</v>
      </c>
      <c r="L733">
        <v>-4.9157425766373691E-2</v>
      </c>
      <c r="M733">
        <v>7.5308977981792133E-2</v>
      </c>
      <c r="N733">
        <v>0.20538734767410699</v>
      </c>
      <c r="O733">
        <v>-0.2212943270863903</v>
      </c>
      <c r="P733">
        <v>-1.590697941228332E-2</v>
      </c>
      <c r="Q733">
        <v>-0.11860565324933681</v>
      </c>
      <c r="R733">
        <v>3.4252073116428652E-2</v>
      </c>
      <c r="S733">
        <v>0.77868104311297204</v>
      </c>
      <c r="T733">
        <v>-0.5152358188084355</v>
      </c>
      <c r="U733">
        <v>-0.49661611715284448</v>
      </c>
      <c r="V733">
        <v>1.9468350246799571</v>
      </c>
      <c r="W733">
        <v>1.9377223889401911</v>
      </c>
      <c r="X733">
        <v>0.19472522648945581</v>
      </c>
      <c r="Y733">
        <v>0.1753355248338648</v>
      </c>
      <c r="Z733">
        <v>4.9956967195994892E-2</v>
      </c>
      <c r="AA733">
        <v>6.0837166820573968E-2</v>
      </c>
      <c r="AB733">
        <v>47.514179006645413</v>
      </c>
      <c r="AC733">
        <v>-0.34847761105980868</v>
      </c>
      <c r="AD733">
        <v>1.9288907469534819</v>
      </c>
      <c r="AE733">
        <v>0.54320283754926446</v>
      </c>
      <c r="AF733">
        <v>0.52381313589367351</v>
      </c>
      <c r="AG733">
        <v>0.76172940112626286</v>
      </c>
      <c r="AH733">
        <v>5.0041790066454091E-3</v>
      </c>
      <c r="AI733">
        <v>255.70597148062811</v>
      </c>
      <c r="AJ733">
        <v>229.87800859290871</v>
      </c>
      <c r="AK733">
        <v>243.96423193113321</v>
      </c>
      <c r="AL733">
        <v>293.27569033770948</v>
      </c>
      <c r="AM733">
        <v>216.49179531026019</v>
      </c>
      <c r="AN733">
        <v>299.34179006645411</v>
      </c>
      <c r="AO733">
        <v>121.7582099335459</v>
      </c>
      <c r="AP733">
        <v>236.0417900664541</v>
      </c>
      <c r="AQ733">
        <v>18.301641986709178</v>
      </c>
      <c r="AR733">
        <v>3.8574629800637741</v>
      </c>
      <c r="AS733">
        <v>10.894179006645411</v>
      </c>
      <c r="AT733">
        <v>-9.7951384701587969</v>
      </c>
      <c r="AU733">
        <v>-3.88</v>
      </c>
      <c r="AV733">
        <v>-5.9151384701587961</v>
      </c>
      <c r="AW733">
        <v>1.821313506088063</v>
      </c>
      <c r="AX733">
        <v>1.3144</v>
      </c>
      <c r="AY733">
        <v>2.5274000000000001</v>
      </c>
      <c r="AZ733">
        <v>1.2130000000000001</v>
      </c>
      <c r="BA733">
        <v>1.3144</v>
      </c>
      <c r="BB733">
        <v>0.8556746298006378</v>
      </c>
      <c r="BC733">
        <v>0.85550000000000004</v>
      </c>
      <c r="BD733">
        <v>0.85580000000000001</v>
      </c>
      <c r="BE733">
        <v>2.9999999999996701E-4</v>
      </c>
      <c r="BF733">
        <v>0.85580000000000001</v>
      </c>
      <c r="BG733">
        <v>26.915317572926661</v>
      </c>
      <c r="BH733">
        <v>26.9009</v>
      </c>
      <c r="BI733">
        <v>26.935400000000001</v>
      </c>
      <c r="BJ733">
        <v>3.4500000000001307E-2</v>
      </c>
      <c r="BK733">
        <v>26.9009</v>
      </c>
      <c r="BL733">
        <v>10.046945475175081</v>
      </c>
      <c r="BM733">
        <v>7.6075999999999997</v>
      </c>
      <c r="BN733">
        <v>11.7982</v>
      </c>
      <c r="BO733">
        <v>4.1905999999999999</v>
      </c>
      <c r="BP733">
        <v>11.7982</v>
      </c>
      <c r="BQ733">
        <v>8.1437513954760004</v>
      </c>
      <c r="BR733">
        <v>6.1513999999999998</v>
      </c>
      <c r="BS733">
        <v>9.5740999999999996</v>
      </c>
      <c r="BT733">
        <v>3.4226999999999999</v>
      </c>
      <c r="BU733">
        <v>9.5740999999999996</v>
      </c>
      <c r="BV733">
        <v>-3.2228045792652402</v>
      </c>
      <c r="BW733">
        <v>-3.8647</v>
      </c>
      <c r="BX733">
        <v>-2.3287</v>
      </c>
      <c r="BY733">
        <v>1.536</v>
      </c>
      <c r="BZ733">
        <v>-3.8647</v>
      </c>
      <c r="CA733">
        <v>-4.920946816210761</v>
      </c>
      <c r="CB733">
        <v>-5.7093999999999996</v>
      </c>
      <c r="CC733">
        <v>-3.8227000000000002</v>
      </c>
      <c r="CD733">
        <v>1.8866999999999989</v>
      </c>
      <c r="CE733">
        <v>-5.7093999999999996</v>
      </c>
      <c r="CF733">
        <v>63.3</v>
      </c>
      <c r="CG733">
        <v>63.3</v>
      </c>
      <c r="CH733">
        <v>63.3</v>
      </c>
      <c r="CI733">
        <v>0</v>
      </c>
      <c r="CJ733">
        <v>63.3</v>
      </c>
      <c r="CK733">
        <v>17.941790066454089</v>
      </c>
      <c r="CL733">
        <v>17.899999999999999</v>
      </c>
      <c r="CM733">
        <v>18</v>
      </c>
      <c r="CN733">
        <v>0.10000000000000139</v>
      </c>
      <c r="CO733">
        <v>17.899999999999999</v>
      </c>
      <c r="CP733">
        <v>50.741790066454087</v>
      </c>
      <c r="CQ733">
        <v>50.7</v>
      </c>
      <c r="CR733">
        <v>50.8</v>
      </c>
      <c r="CS733">
        <v>9.9999999999994316E-2</v>
      </c>
      <c r="CT733">
        <v>50.7</v>
      </c>
      <c r="CU733">
        <v>13.5</v>
      </c>
      <c r="CV733">
        <v>13.5</v>
      </c>
      <c r="CW733">
        <v>13.5</v>
      </c>
      <c r="CX733">
        <v>0</v>
      </c>
      <c r="CY733">
        <v>13.5</v>
      </c>
      <c r="CZ733">
        <v>69.95820993354593</v>
      </c>
      <c r="DA733">
        <v>69.900000000000006</v>
      </c>
      <c r="DB733">
        <v>70</v>
      </c>
      <c r="DC733">
        <v>9.9999999999994316E-2</v>
      </c>
      <c r="DD733">
        <v>70</v>
      </c>
      <c r="DE733">
        <v>4.0417900664540856</v>
      </c>
      <c r="DF733">
        <v>4</v>
      </c>
      <c r="DG733">
        <v>4.0999999999999996</v>
      </c>
      <c r="DH733">
        <v>9.9999999999999645E-2</v>
      </c>
      <c r="DI733">
        <v>4</v>
      </c>
      <c r="DJ733">
        <v>0.26817286356674241</v>
      </c>
      <c r="DK733">
        <v>0.26810673443456168</v>
      </c>
      <c r="DL733">
        <v>0.26822033898305081</v>
      </c>
      <c r="DM733">
        <v>1.136045484891324E-4</v>
      </c>
      <c r="DN733">
        <v>0.26822033898305081</v>
      </c>
      <c r="DO733">
        <v>3.9428971698299851</v>
      </c>
      <c r="DP733">
        <v>3.942501</v>
      </c>
      <c r="DQ733">
        <v>3.9434490000000002</v>
      </c>
      <c r="DR733">
        <v>9.4800000000017093E-4</v>
      </c>
      <c r="DS733">
        <v>3.942501</v>
      </c>
      <c r="DT733">
        <v>6.024197039480959</v>
      </c>
      <c r="DU733">
        <v>6.0137700000000001</v>
      </c>
      <c r="DV733">
        <v>6.0387209999999998</v>
      </c>
      <c r="DW733">
        <v>2.495099999999972E-2</v>
      </c>
      <c r="DX733">
        <v>6.0137700000000001</v>
      </c>
      <c r="DY733">
        <v>3.9428971698299851</v>
      </c>
      <c r="DZ733">
        <v>3.942501</v>
      </c>
      <c r="EA733">
        <v>3.9434490000000002</v>
      </c>
      <c r="EB733">
        <v>9.4800000000017093E-4</v>
      </c>
      <c r="EC733">
        <v>3.942501</v>
      </c>
      <c r="ED733">
        <v>8.4626816472862973</v>
      </c>
      <c r="EE733">
        <v>8.1515350000000009</v>
      </c>
      <c r="EF733">
        <v>8.6860599999999994</v>
      </c>
      <c r="EG733">
        <v>0.53452499999999858</v>
      </c>
      <c r="EH733">
        <v>8.6860599999999994</v>
      </c>
      <c r="EI733">
        <v>7.6770459994620754</v>
      </c>
      <c r="EJ733">
        <v>7.4730059999999998</v>
      </c>
      <c r="EK733">
        <v>7.9612559999999997</v>
      </c>
      <c r="EL733">
        <v>0.48824999999999991</v>
      </c>
      <c r="EM733">
        <v>7.4730059999999998</v>
      </c>
      <c r="EN733">
        <v>20.0272298453655</v>
      </c>
      <c r="EO733">
        <v>20.027000000000001</v>
      </c>
      <c r="EP733">
        <v>20.027550000000002</v>
      </c>
      <c r="EQ733">
        <v>5.5000000000049454E-4</v>
      </c>
      <c r="ER733">
        <v>20.027000000000001</v>
      </c>
      <c r="ES733">
        <v>9.5307355051695914</v>
      </c>
      <c r="ET733">
        <v>9.5299999999999994</v>
      </c>
      <c r="EU733">
        <v>9.5317600000000002</v>
      </c>
      <c r="EV733">
        <v>1.760000000000872E-3</v>
      </c>
      <c r="EW733">
        <v>9.5299999999999994</v>
      </c>
      <c r="EX733">
        <v>10.496494340195911</v>
      </c>
      <c r="EY733">
        <v>10.49579</v>
      </c>
      <c r="EZ733">
        <v>10.497</v>
      </c>
      <c r="FA733">
        <v>1.210000000000377E-3</v>
      </c>
      <c r="FB733">
        <v>10.497</v>
      </c>
      <c r="FC733">
        <v>0.47868527731292781</v>
      </c>
      <c r="FD733">
        <v>0.47867978361293168</v>
      </c>
      <c r="FE733">
        <v>0.47869292955995257</v>
      </c>
      <c r="FF733">
        <v>1.314594702089833E-5</v>
      </c>
      <c r="FG733">
        <v>0.47867978361293168</v>
      </c>
      <c r="FH733">
        <v>1.1013310017812541</v>
      </c>
      <c r="FI733">
        <v>1.101138719397047</v>
      </c>
      <c r="FJ733">
        <v>1.1014690451206719</v>
      </c>
      <c r="FK733">
        <v>3.3032572362445828E-4</v>
      </c>
      <c r="FL733">
        <v>1.1014690451206719</v>
      </c>
      <c r="FM733">
        <v>34.722388940191323</v>
      </c>
      <c r="FN733">
        <v>34.67</v>
      </c>
      <c r="FO733">
        <v>34.76</v>
      </c>
      <c r="FP733">
        <v>8.9999999999996305E-2</v>
      </c>
      <c r="FQ733">
        <v>34.76</v>
      </c>
      <c r="FR733">
        <v>304.64773268093569</v>
      </c>
      <c r="FS733">
        <v>304.62198999999998</v>
      </c>
      <c r="FT733">
        <v>304.68358999999998</v>
      </c>
      <c r="FU733">
        <v>6.1599999999998538E-2</v>
      </c>
      <c r="FV733">
        <v>304.62198999999998</v>
      </c>
      <c r="FW733">
        <v>0.8071038074963317</v>
      </c>
      <c r="FX733">
        <v>0.80701299999999998</v>
      </c>
      <c r="FY733">
        <v>0.80716900000000003</v>
      </c>
      <c r="FZ733">
        <v>1.5600000000004499E-4</v>
      </c>
      <c r="GA733">
        <v>0.80716900000000003</v>
      </c>
      <c r="GB733">
        <v>2</v>
      </c>
      <c r="GC733">
        <v>2</v>
      </c>
    </row>
    <row r="734" spans="1:185" x14ac:dyDescent="0.3">
      <c r="A734" s="36" t="s">
        <v>3002</v>
      </c>
      <c r="B734">
        <v>-6.4037200000000002E-2</v>
      </c>
      <c r="C734">
        <v>1.7821100000000001</v>
      </c>
      <c r="D734">
        <v>1.7592000000000001</v>
      </c>
      <c r="E734">
        <v>-0.7903</v>
      </c>
      <c r="F734">
        <v>-0.64359999999999995</v>
      </c>
      <c r="G734">
        <v>1.4339</v>
      </c>
      <c r="H734">
        <v>-54.196736000000001</v>
      </c>
      <c r="I734">
        <v>7.8299999999999995E-2</v>
      </c>
      <c r="J734">
        <v>0.71960000000000002</v>
      </c>
      <c r="K734">
        <v>0.28005999999999998</v>
      </c>
      <c r="L734">
        <v>-4.7236E-2</v>
      </c>
      <c r="M734">
        <v>7.6940999999999996E-2</v>
      </c>
      <c r="N734">
        <v>0.20194000000000001</v>
      </c>
      <c r="O734">
        <v>-0.22303999999999999</v>
      </c>
      <c r="P734">
        <v>-2.1100000000000001E-2</v>
      </c>
      <c r="Q734">
        <v>-0.12207</v>
      </c>
      <c r="R734">
        <v>3.6889999999999999E-2</v>
      </c>
      <c r="S734">
        <v>0.77705999999999997</v>
      </c>
      <c r="T734">
        <v>-0.5158666666666667</v>
      </c>
      <c r="U734">
        <v>-0.49737999999999999</v>
      </c>
      <c r="V734">
        <v>1.946583333333334</v>
      </c>
      <c r="W734">
        <v>1.9368099999999999</v>
      </c>
      <c r="X734">
        <v>0.19292333333333331</v>
      </c>
      <c r="Y734">
        <v>0.17385</v>
      </c>
      <c r="Z734">
        <v>4.9279999999999997E-2</v>
      </c>
      <c r="AA734">
        <v>5.9670000000000001E-2</v>
      </c>
      <c r="AB734">
        <v>47.69</v>
      </c>
      <c r="AC734">
        <v>-0.35039999999999999</v>
      </c>
      <c r="AD734">
        <v>1.9287099999999999</v>
      </c>
      <c r="AE734">
        <v>0.54332333333333338</v>
      </c>
      <c r="AF734">
        <v>0.52424999999999999</v>
      </c>
      <c r="AG734">
        <v>0.76122000000000001</v>
      </c>
      <c r="AH734">
        <v>5.0600000000000003E-3</v>
      </c>
      <c r="AI734">
        <v>254.27690000000001</v>
      </c>
      <c r="AJ734">
        <v>229.30119999999999</v>
      </c>
      <c r="AK734">
        <v>239.44470000000001</v>
      </c>
      <c r="AL734">
        <v>294.08499999999998</v>
      </c>
      <c r="AM734">
        <v>210.48699999999999</v>
      </c>
      <c r="AN734">
        <v>287.89999999999998</v>
      </c>
      <c r="AO734">
        <v>110</v>
      </c>
      <c r="AP734">
        <v>224.7</v>
      </c>
      <c r="AQ734">
        <v>18.309999999999999</v>
      </c>
      <c r="AR734">
        <v>3.87</v>
      </c>
      <c r="AS734">
        <v>11.72</v>
      </c>
      <c r="AT734">
        <v>-9.810114833972424</v>
      </c>
      <c r="AU734">
        <v>-4.9800000000000004</v>
      </c>
      <c r="AV734">
        <v>-4.8301148339724236</v>
      </c>
      <c r="AW734">
        <v>1.43</v>
      </c>
      <c r="AX734">
        <v>1.43</v>
      </c>
      <c r="AY734">
        <v>1.43</v>
      </c>
      <c r="AZ734">
        <v>0</v>
      </c>
      <c r="BA734">
        <v>1.43</v>
      </c>
      <c r="BB734">
        <v>0.8569</v>
      </c>
      <c r="BC734">
        <v>0.8569</v>
      </c>
      <c r="BD734">
        <v>0.8569</v>
      </c>
      <c r="BE734">
        <v>0</v>
      </c>
      <c r="BF734">
        <v>0.8569</v>
      </c>
      <c r="BG734">
        <v>26.776700000000002</v>
      </c>
      <c r="BH734">
        <v>26.776700000000002</v>
      </c>
      <c r="BI734">
        <v>26.776700000000002</v>
      </c>
      <c r="BJ734">
        <v>0</v>
      </c>
      <c r="BK734">
        <v>26.776700000000002</v>
      </c>
      <c r="BL734">
        <v>5.5353000000000003</v>
      </c>
      <c r="BM734">
        <v>5.5353000000000003</v>
      </c>
      <c r="BN734">
        <v>5.5353000000000003</v>
      </c>
      <c r="BO734">
        <v>0</v>
      </c>
      <c r="BP734">
        <v>5.5353000000000003</v>
      </c>
      <c r="BQ734">
        <v>4.3049999999999997</v>
      </c>
      <c r="BR734">
        <v>4.3049999999999997</v>
      </c>
      <c r="BS734">
        <v>4.3049999999999997</v>
      </c>
      <c r="BT734">
        <v>0</v>
      </c>
      <c r="BU734">
        <v>4.3049999999999997</v>
      </c>
      <c r="BV734">
        <v>-0.9607</v>
      </c>
      <c r="BW734">
        <v>-0.9607</v>
      </c>
      <c r="BX734">
        <v>-0.9607</v>
      </c>
      <c r="BY734">
        <v>0</v>
      </c>
      <c r="BZ734">
        <v>-0.9607</v>
      </c>
      <c r="CA734">
        <v>-3.3443000000000001</v>
      </c>
      <c r="CB734">
        <v>-3.3443000000000001</v>
      </c>
      <c r="CC734">
        <v>-3.3443000000000001</v>
      </c>
      <c r="CD734">
        <v>0</v>
      </c>
      <c r="CE734">
        <v>-3.3443000000000001</v>
      </c>
      <c r="CF734">
        <v>63.2</v>
      </c>
      <c r="CG734">
        <v>63.2</v>
      </c>
      <c r="CH734">
        <v>63.2</v>
      </c>
      <c r="CI734">
        <v>0</v>
      </c>
      <c r="CJ734">
        <v>63.2</v>
      </c>
      <c r="CK734">
        <v>18.100000000000001</v>
      </c>
      <c r="CL734">
        <v>18.100000000000001</v>
      </c>
      <c r="CM734">
        <v>18.100000000000001</v>
      </c>
      <c r="CN734">
        <v>0</v>
      </c>
      <c r="CO734">
        <v>18.100000000000001</v>
      </c>
      <c r="CP734">
        <v>50.8</v>
      </c>
      <c r="CQ734">
        <v>50.8</v>
      </c>
      <c r="CR734">
        <v>50.8</v>
      </c>
      <c r="CS734">
        <v>0</v>
      </c>
      <c r="CT734">
        <v>50.8</v>
      </c>
      <c r="CU734">
        <v>13.5</v>
      </c>
      <c r="CV734">
        <v>13.5</v>
      </c>
      <c r="CW734">
        <v>13.5</v>
      </c>
      <c r="CX734">
        <v>0</v>
      </c>
      <c r="CY734">
        <v>13.5</v>
      </c>
      <c r="CZ734">
        <v>58.4</v>
      </c>
      <c r="DA734">
        <v>58.4</v>
      </c>
      <c r="DB734">
        <v>58.4</v>
      </c>
      <c r="DC734">
        <v>0</v>
      </c>
      <c r="DD734">
        <v>58.4</v>
      </c>
      <c r="DE734">
        <v>4.4000000000000004</v>
      </c>
      <c r="DF734">
        <v>4.4000000000000004</v>
      </c>
      <c r="DG734">
        <v>4.4000000000000004</v>
      </c>
      <c r="DH734">
        <v>0</v>
      </c>
      <c r="DI734">
        <v>4.4000000000000004</v>
      </c>
      <c r="DJ734">
        <v>0.28126390743213181</v>
      </c>
      <c r="DK734">
        <v>0.28126390743213181</v>
      </c>
      <c r="DL734">
        <v>0.28126390743213181</v>
      </c>
      <c r="DM734">
        <v>0</v>
      </c>
      <c r="DN734">
        <v>0.28126390743213181</v>
      </c>
      <c r="DO734">
        <v>3.9314140000000002</v>
      </c>
      <c r="DP734">
        <v>3.9314140000000002</v>
      </c>
      <c r="DQ734">
        <v>3.9314140000000002</v>
      </c>
      <c r="DR734">
        <v>0</v>
      </c>
      <c r="DS734">
        <v>3.9314140000000002</v>
      </c>
      <c r="DT734">
        <v>6.0245160000000002</v>
      </c>
      <c r="DU734">
        <v>6.0245160000000002</v>
      </c>
      <c r="DV734">
        <v>6.0245160000000002</v>
      </c>
      <c r="DW734">
        <v>0</v>
      </c>
      <c r="DX734">
        <v>6.0245160000000002</v>
      </c>
      <c r="DY734">
        <v>3.9377200000000001</v>
      </c>
      <c r="DZ734">
        <v>3.9377200000000001</v>
      </c>
      <c r="EA734">
        <v>3.9377200000000001</v>
      </c>
      <c r="EB734">
        <v>0</v>
      </c>
      <c r="EC734">
        <v>3.9377200000000001</v>
      </c>
      <c r="ED734">
        <v>7.5587669999999996</v>
      </c>
      <c r="EE734">
        <v>7.5587669999999996</v>
      </c>
      <c r="EF734">
        <v>7.5587669999999996</v>
      </c>
      <c r="EG734">
        <v>0</v>
      </c>
      <c r="EH734">
        <v>7.5587669999999996</v>
      </c>
      <c r="EI734">
        <v>7.4793060000000002</v>
      </c>
      <c r="EJ734">
        <v>7.4793060000000002</v>
      </c>
      <c r="EK734">
        <v>7.4793060000000002</v>
      </c>
      <c r="EL734">
        <v>0</v>
      </c>
      <c r="EM734">
        <v>7.4793060000000002</v>
      </c>
      <c r="EN734">
        <v>19.97418</v>
      </c>
      <c r="EO734">
        <v>19.97418</v>
      </c>
      <c r="EP734">
        <v>19.97418</v>
      </c>
      <c r="EQ734">
        <v>0</v>
      </c>
      <c r="ER734">
        <v>19.97418</v>
      </c>
      <c r="ES734">
        <v>9.5369799999999998</v>
      </c>
      <c r="ET734">
        <v>9.5369799999999998</v>
      </c>
      <c r="EU734">
        <v>9.5369799999999998</v>
      </c>
      <c r="EV734">
        <v>0</v>
      </c>
      <c r="EW734">
        <v>9.5369799999999998</v>
      </c>
      <c r="EX734">
        <v>10.437200000000001</v>
      </c>
      <c r="EY734">
        <v>10.437200000000001</v>
      </c>
      <c r="EZ734">
        <v>10.437200000000001</v>
      </c>
      <c r="FA734">
        <v>0</v>
      </c>
      <c r="FB734">
        <v>10.437200000000001</v>
      </c>
      <c r="FC734">
        <v>0.48967617286241749</v>
      </c>
      <c r="FD734">
        <v>0.48967617286241749</v>
      </c>
      <c r="FE734">
        <v>0.48967617286241749</v>
      </c>
      <c r="FF734">
        <v>0</v>
      </c>
      <c r="FG734">
        <v>0.48967617286241749</v>
      </c>
      <c r="FH734">
        <v>1.0943925645225221</v>
      </c>
      <c r="FI734">
        <v>1.0943925645225221</v>
      </c>
      <c r="FJ734">
        <v>1.0943925645225221</v>
      </c>
      <c r="FK734">
        <v>0</v>
      </c>
      <c r="FL734">
        <v>1.0943925645225221</v>
      </c>
      <c r="FM734">
        <v>34.82</v>
      </c>
      <c r="FN734">
        <v>34.82</v>
      </c>
      <c r="FO734">
        <v>34.82</v>
      </c>
      <c r="FP734">
        <v>0</v>
      </c>
      <c r="FQ734">
        <v>34.82</v>
      </c>
      <c r="FR734">
        <v>295.24734999999998</v>
      </c>
      <c r="FS734">
        <v>295.24734999999998</v>
      </c>
      <c r="FT734">
        <v>295.24734999999998</v>
      </c>
      <c r="FU734">
        <v>0</v>
      </c>
      <c r="FV734">
        <v>295.24734999999998</v>
      </c>
      <c r="FW734">
        <v>0.81657100000000005</v>
      </c>
      <c r="FX734">
        <v>0.81657100000000005</v>
      </c>
      <c r="FY734">
        <v>0.81657100000000005</v>
      </c>
      <c r="FZ734">
        <v>0</v>
      </c>
      <c r="GA734">
        <v>0.81657100000000005</v>
      </c>
      <c r="GB734">
        <v>1</v>
      </c>
      <c r="GC734">
        <v>1</v>
      </c>
    </row>
    <row r="735" spans="1:185" x14ac:dyDescent="0.3">
      <c r="A735" s="36" t="s">
        <v>3005</v>
      </c>
      <c r="B735">
        <v>-5.69507E-2</v>
      </c>
      <c r="C735">
        <v>1.7821100000000001</v>
      </c>
      <c r="D735">
        <v>1.7701</v>
      </c>
      <c r="E735">
        <v>-0.82330000000000003</v>
      </c>
      <c r="F735">
        <v>-0.61709999999999998</v>
      </c>
      <c r="G735">
        <v>1.4403999999999999</v>
      </c>
      <c r="H735">
        <v>-54.188813000000003</v>
      </c>
      <c r="I735">
        <v>6.8900000000000003E-2</v>
      </c>
      <c r="J735">
        <v>0.71909999999999996</v>
      </c>
      <c r="K735">
        <v>0.27433999999999997</v>
      </c>
      <c r="L735">
        <v>-4.4580000000000002E-2</v>
      </c>
      <c r="M735">
        <v>7.9541000000000001E-2</v>
      </c>
      <c r="N735">
        <v>0.19606999999999999</v>
      </c>
      <c r="O735">
        <v>-0.23088</v>
      </c>
      <c r="P735">
        <v>-3.4810000000000001E-2</v>
      </c>
      <c r="Q735">
        <v>-0.13284000000000001</v>
      </c>
      <c r="R735">
        <v>4.4999999999999998E-2</v>
      </c>
      <c r="S735">
        <v>0.77853000000000006</v>
      </c>
      <c r="T735">
        <v>-0.52376999999999996</v>
      </c>
      <c r="U735">
        <v>-0.50475000000000003</v>
      </c>
      <c r="V735">
        <v>1.9463933333333341</v>
      </c>
      <c r="W735">
        <v>1.9364600000000001</v>
      </c>
      <c r="X735">
        <v>0.18455333333333329</v>
      </c>
      <c r="Y735">
        <v>0.16656000000000001</v>
      </c>
      <c r="Z735">
        <v>4.9066666666666668E-2</v>
      </c>
      <c r="AA735">
        <v>5.9229999999999998E-2</v>
      </c>
      <c r="AB735">
        <v>47.84</v>
      </c>
      <c r="AC735">
        <v>-0.35864000000000001</v>
      </c>
      <c r="AD735">
        <v>1.9285000000000001</v>
      </c>
      <c r="AE735">
        <v>0.54319333333333342</v>
      </c>
      <c r="AF735">
        <v>0.5252</v>
      </c>
      <c r="AG735">
        <v>0.75585999999999998</v>
      </c>
      <c r="AH735">
        <v>5.0600000000000003E-3</v>
      </c>
      <c r="AI735">
        <v>254.56049999999999</v>
      </c>
      <c r="AJ735">
        <v>229.6662</v>
      </c>
      <c r="AK735">
        <v>239.77189999999999</v>
      </c>
      <c r="AL735">
        <v>294.2432</v>
      </c>
      <c r="AM735">
        <v>210.76400000000001</v>
      </c>
      <c r="AN735">
        <v>292.5</v>
      </c>
      <c r="AO735">
        <v>114.5</v>
      </c>
      <c r="AP735">
        <v>229.3</v>
      </c>
      <c r="AQ735">
        <v>18.64</v>
      </c>
      <c r="AR735">
        <v>3.78</v>
      </c>
      <c r="AS735">
        <v>12.82</v>
      </c>
      <c r="AT735">
        <v>-10.084336703993481</v>
      </c>
      <c r="AU735">
        <v>-5.22</v>
      </c>
      <c r="AV735">
        <v>-4.8643367039934757</v>
      </c>
      <c r="AW735">
        <v>1.8736999999999999</v>
      </c>
      <c r="AX735">
        <v>1.8736999999999999</v>
      </c>
      <c r="AY735">
        <v>1.8736999999999999</v>
      </c>
      <c r="AZ735">
        <v>0</v>
      </c>
      <c r="BA735">
        <v>1.8736999999999999</v>
      </c>
      <c r="BB735">
        <v>0.85740000000000005</v>
      </c>
      <c r="BC735">
        <v>0.85740000000000005</v>
      </c>
      <c r="BD735">
        <v>0.85740000000000005</v>
      </c>
      <c r="BE735">
        <v>0</v>
      </c>
      <c r="BF735">
        <v>0.85740000000000005</v>
      </c>
      <c r="BG735">
        <v>26.703700000000001</v>
      </c>
      <c r="BH735">
        <v>26.703700000000001</v>
      </c>
      <c r="BI735">
        <v>26.703700000000001</v>
      </c>
      <c r="BJ735">
        <v>0</v>
      </c>
      <c r="BK735">
        <v>26.703700000000001</v>
      </c>
      <c r="BL735">
        <v>5.6612999999999998</v>
      </c>
      <c r="BM735">
        <v>5.6612999999999998</v>
      </c>
      <c r="BN735">
        <v>5.6612999999999998</v>
      </c>
      <c r="BO735">
        <v>0</v>
      </c>
      <c r="BP735">
        <v>5.6612999999999998</v>
      </c>
      <c r="BQ735">
        <v>3.8578999999999999</v>
      </c>
      <c r="BR735">
        <v>3.8578999999999999</v>
      </c>
      <c r="BS735">
        <v>3.8578999999999999</v>
      </c>
      <c r="BT735">
        <v>0</v>
      </c>
      <c r="BU735">
        <v>3.8578999999999999</v>
      </c>
      <c r="BV735">
        <v>0.2762</v>
      </c>
      <c r="BW735">
        <v>0.2762</v>
      </c>
      <c r="BX735">
        <v>0.2762</v>
      </c>
      <c r="BY735">
        <v>0</v>
      </c>
      <c r="BZ735">
        <v>0.2762</v>
      </c>
      <c r="CA735">
        <v>-4.1340000000000003</v>
      </c>
      <c r="CB735">
        <v>-4.1340000000000003</v>
      </c>
      <c r="CC735">
        <v>-4.1340000000000003</v>
      </c>
      <c r="CD735">
        <v>0</v>
      </c>
      <c r="CE735">
        <v>-4.1340000000000003</v>
      </c>
      <c r="CF735">
        <v>63.2</v>
      </c>
      <c r="CG735">
        <v>63.2</v>
      </c>
      <c r="CH735">
        <v>63.2</v>
      </c>
      <c r="CI735">
        <v>0</v>
      </c>
      <c r="CJ735">
        <v>63.2</v>
      </c>
      <c r="CK735">
        <v>18.2</v>
      </c>
      <c r="CL735">
        <v>18.2</v>
      </c>
      <c r="CM735">
        <v>18.2</v>
      </c>
      <c r="CN735">
        <v>0</v>
      </c>
      <c r="CO735">
        <v>18.2</v>
      </c>
      <c r="CP735">
        <v>50.9</v>
      </c>
      <c r="CQ735">
        <v>50.9</v>
      </c>
      <c r="CR735">
        <v>50.9</v>
      </c>
      <c r="CS735">
        <v>0</v>
      </c>
      <c r="CT735">
        <v>50.9</v>
      </c>
      <c r="CU735">
        <v>13.5</v>
      </c>
      <c r="CV735">
        <v>13.5</v>
      </c>
      <c r="CW735">
        <v>13.5</v>
      </c>
      <c r="CX735">
        <v>0</v>
      </c>
      <c r="CY735">
        <v>13.5</v>
      </c>
      <c r="CZ735">
        <v>62.8</v>
      </c>
      <c r="DA735">
        <v>62.8</v>
      </c>
      <c r="DB735">
        <v>62.8</v>
      </c>
      <c r="DC735">
        <v>0</v>
      </c>
      <c r="DD735">
        <v>62.8</v>
      </c>
      <c r="DE735">
        <v>4.5</v>
      </c>
      <c r="DF735">
        <v>4.5</v>
      </c>
      <c r="DG735">
        <v>4.5</v>
      </c>
      <c r="DH735">
        <v>0</v>
      </c>
      <c r="DI735">
        <v>4.5</v>
      </c>
      <c r="DJ735">
        <v>0.275621456607065</v>
      </c>
      <c r="DK735">
        <v>0.275621456607065</v>
      </c>
      <c r="DL735">
        <v>0.275621456607065</v>
      </c>
      <c r="DM735">
        <v>0</v>
      </c>
      <c r="DN735">
        <v>0.275621456607065</v>
      </c>
      <c r="DO735">
        <v>3.9325290000000002</v>
      </c>
      <c r="DP735">
        <v>3.9325290000000002</v>
      </c>
      <c r="DQ735">
        <v>3.9325290000000002</v>
      </c>
      <c r="DR735">
        <v>0</v>
      </c>
      <c r="DS735">
        <v>3.9325290000000002</v>
      </c>
      <c r="DT735">
        <v>6.0385489999999997</v>
      </c>
      <c r="DU735">
        <v>6.0385489999999997</v>
      </c>
      <c r="DV735">
        <v>6.0385489999999997</v>
      </c>
      <c r="DW735">
        <v>0</v>
      </c>
      <c r="DX735">
        <v>6.0385489999999997</v>
      </c>
      <c r="DY735">
        <v>3.9339620000000002</v>
      </c>
      <c r="DZ735">
        <v>3.9339620000000002</v>
      </c>
      <c r="EA735">
        <v>3.9339620000000002</v>
      </c>
      <c r="EB735">
        <v>0</v>
      </c>
      <c r="EC735">
        <v>3.9339620000000002</v>
      </c>
      <c r="ED735">
        <v>7.7007219999999998</v>
      </c>
      <c r="EE735">
        <v>7.7007219999999998</v>
      </c>
      <c r="EF735">
        <v>7.7007219999999998</v>
      </c>
      <c r="EG735">
        <v>0</v>
      </c>
      <c r="EH735">
        <v>7.7007219999999998</v>
      </c>
      <c r="EI735">
        <v>7.4993249999999998</v>
      </c>
      <c r="EJ735">
        <v>7.4993249999999998</v>
      </c>
      <c r="EK735">
        <v>7.4993249999999998</v>
      </c>
      <c r="EL735">
        <v>0</v>
      </c>
      <c r="EM735">
        <v>7.4993249999999998</v>
      </c>
      <c r="EN735">
        <v>19.893470000000001</v>
      </c>
      <c r="EO735">
        <v>19.893470000000001</v>
      </c>
      <c r="EP735">
        <v>19.893470000000001</v>
      </c>
      <c r="EQ735">
        <v>0</v>
      </c>
      <c r="ER735">
        <v>19.893470000000001</v>
      </c>
      <c r="ES735">
        <v>9.5398099999999992</v>
      </c>
      <c r="ET735">
        <v>9.5398099999999992</v>
      </c>
      <c r="EU735">
        <v>9.5398099999999992</v>
      </c>
      <c r="EV735">
        <v>0</v>
      </c>
      <c r="EW735">
        <v>9.5398099999999992</v>
      </c>
      <c r="EX735">
        <v>10.35366</v>
      </c>
      <c r="EY735">
        <v>10.35366</v>
      </c>
      <c r="EZ735">
        <v>10.35366</v>
      </c>
      <c r="FA735">
        <v>0</v>
      </c>
      <c r="FB735">
        <v>10.35366</v>
      </c>
      <c r="FC735">
        <v>0.46615068639201618</v>
      </c>
      <c r="FD735">
        <v>0.46615068639201618</v>
      </c>
      <c r="FE735">
        <v>0.46615068639201618</v>
      </c>
      <c r="FF735">
        <v>0</v>
      </c>
      <c r="FG735">
        <v>0.46615068639201618</v>
      </c>
      <c r="FH735">
        <v>1.0853109233831699</v>
      </c>
      <c r="FI735">
        <v>1.0853109233831699</v>
      </c>
      <c r="FJ735">
        <v>1.0853109233831699</v>
      </c>
      <c r="FK735">
        <v>0</v>
      </c>
      <c r="FL735">
        <v>1.0853109233831699</v>
      </c>
      <c r="FM735">
        <v>35.28</v>
      </c>
      <c r="FN735">
        <v>35.28</v>
      </c>
      <c r="FO735">
        <v>35.28</v>
      </c>
      <c r="FP735">
        <v>0</v>
      </c>
      <c r="FQ735">
        <v>35.28</v>
      </c>
      <c r="FR735">
        <v>292.95997</v>
      </c>
      <c r="FS735">
        <v>292.95997</v>
      </c>
      <c r="FT735">
        <v>292.95997</v>
      </c>
      <c r="FU735">
        <v>0</v>
      </c>
      <c r="FV735">
        <v>292.95997</v>
      </c>
      <c r="FW735">
        <v>0.81915800000000005</v>
      </c>
      <c r="FX735">
        <v>0.81915800000000005</v>
      </c>
      <c r="FY735">
        <v>0.81915800000000005</v>
      </c>
      <c r="FZ735">
        <v>0</v>
      </c>
      <c r="GA735">
        <v>0.81915800000000005</v>
      </c>
      <c r="GB735">
        <v>1</v>
      </c>
      <c r="GC735">
        <v>1</v>
      </c>
    </row>
    <row r="736" spans="1:185" x14ac:dyDescent="0.3">
      <c r="A736" s="36" t="s">
        <v>3008</v>
      </c>
      <c r="B736">
        <v>-3.3280285430039303E-2</v>
      </c>
      <c r="C736">
        <v>1.8807700000000001</v>
      </c>
      <c r="D736">
        <v>1.792335006056891</v>
      </c>
      <c r="E736">
        <v>-0.78114500414418875</v>
      </c>
      <c r="F736">
        <v>-0.68119500095635122</v>
      </c>
      <c r="G736">
        <v>1.4622750047817561</v>
      </c>
      <c r="H736">
        <v>-54.159435199196658</v>
      </c>
      <c r="I736">
        <v>7.7430000637567525E-2</v>
      </c>
      <c r="J736">
        <v>0.29988497736635311</v>
      </c>
      <c r="K736">
        <v>0.20034799400686529</v>
      </c>
      <c r="L736">
        <v>-1.6573347064001581E-2</v>
      </c>
      <c r="M736">
        <v>0.1012239026969106</v>
      </c>
      <c r="N736">
        <v>0.182375497035311</v>
      </c>
      <c r="O736">
        <v>-0.24093849901177031</v>
      </c>
      <c r="P736">
        <v>-5.8563001976459313E-2</v>
      </c>
      <c r="Q736">
        <v>-0.14974750047817559</v>
      </c>
      <c r="R736">
        <v>6.1486001402648538E-2</v>
      </c>
      <c r="S736">
        <v>0.8243330007013242</v>
      </c>
      <c r="T736">
        <v>-0.57457266743174773</v>
      </c>
      <c r="U736">
        <v>-0.57414150098822969</v>
      </c>
      <c r="V736">
        <v>1.9528271665710311</v>
      </c>
      <c r="W736">
        <v>1.9517315003506619</v>
      </c>
      <c r="X736">
        <v>0.19961333205819831</v>
      </c>
      <c r="Y736">
        <v>0.19625849964933789</v>
      </c>
      <c r="Z736">
        <v>3.7303665965342389E-2</v>
      </c>
      <c r="AA736">
        <v>4.1490999171162217E-2</v>
      </c>
      <c r="AB736">
        <v>47.316000127513497</v>
      </c>
      <c r="AC736">
        <v>-0.38647050117949988</v>
      </c>
      <c r="AD736">
        <v>1.894498500286905</v>
      </c>
      <c r="AE736">
        <v>0.5860838332376983</v>
      </c>
      <c r="AF736">
        <v>0.58272900082883772</v>
      </c>
      <c r="AG736">
        <v>0.76155209206474972</v>
      </c>
      <c r="AH736">
        <v>5.082000255027007E-3</v>
      </c>
      <c r="AI736">
        <v>296.93890029328111</v>
      </c>
      <c r="AJ736">
        <v>277.3589415798923</v>
      </c>
      <c r="AK736">
        <v>293.11714624740091</v>
      </c>
      <c r="AL736">
        <v>320.34054305318762</v>
      </c>
      <c r="AM736">
        <v>288.81674654119621</v>
      </c>
      <c r="AN736">
        <v>419.1</v>
      </c>
      <c r="AO736">
        <v>130.06500031878369</v>
      </c>
      <c r="AP736">
        <v>368.3</v>
      </c>
      <c r="AQ736">
        <v>19.542500159391881</v>
      </c>
      <c r="AR736">
        <v>5.1560001275135026</v>
      </c>
      <c r="AS736">
        <v>10.660499904364871</v>
      </c>
      <c r="AT736">
        <v>-13.798891423847619</v>
      </c>
      <c r="AU736">
        <v>-4.29</v>
      </c>
      <c r="AV736">
        <v>-9.5088914238476221</v>
      </c>
      <c r="AW736">
        <v>4.5307666202545818</v>
      </c>
      <c r="AX736">
        <v>4.1597</v>
      </c>
      <c r="AY736">
        <v>5.2199</v>
      </c>
      <c r="AZ736">
        <v>1.0602</v>
      </c>
      <c r="BA736">
        <v>4.1597</v>
      </c>
      <c r="BB736">
        <v>0.93066000127513493</v>
      </c>
      <c r="BC736">
        <v>0.9304</v>
      </c>
      <c r="BD736">
        <v>0.93079999999999996</v>
      </c>
      <c r="BE736">
        <v>3.9999999999995589E-4</v>
      </c>
      <c r="BF736">
        <v>0.93079999999999996</v>
      </c>
      <c r="BG736">
        <v>18.26693980107893</v>
      </c>
      <c r="BH736">
        <v>18.245100000000001</v>
      </c>
      <c r="BI736">
        <v>18.307500000000001</v>
      </c>
      <c r="BJ736">
        <v>6.2400000000000233E-2</v>
      </c>
      <c r="BK736">
        <v>18.245100000000001</v>
      </c>
      <c r="BL736">
        <v>25.85092163523742</v>
      </c>
      <c r="BM736">
        <v>25.4815</v>
      </c>
      <c r="BN736">
        <v>26.536999999999999</v>
      </c>
      <c r="BO736">
        <v>1.055499999999999</v>
      </c>
      <c r="BP736">
        <v>25.4815</v>
      </c>
      <c r="BQ736">
        <v>17.959227437101841</v>
      </c>
      <c r="BR736">
        <v>17.462299999999999</v>
      </c>
      <c r="BS736">
        <v>18.226800000000001</v>
      </c>
      <c r="BT736">
        <v>0.76450000000000173</v>
      </c>
      <c r="BU736">
        <v>18.226800000000001</v>
      </c>
      <c r="BV736">
        <v>0.55613106640392429</v>
      </c>
      <c r="BW736">
        <v>-0.42470000000000002</v>
      </c>
      <c r="BX736">
        <v>2.3776999999999999</v>
      </c>
      <c r="BY736">
        <v>2.8024</v>
      </c>
      <c r="BZ736">
        <v>-0.42470000000000002</v>
      </c>
      <c r="CA736">
        <v>-18.51535850350577</v>
      </c>
      <c r="CB736">
        <v>-19.84</v>
      </c>
      <c r="CC736">
        <v>-17.802099999999999</v>
      </c>
      <c r="CD736">
        <v>2.0379</v>
      </c>
      <c r="CE736">
        <v>-17.802099999999999</v>
      </c>
      <c r="CF736">
        <v>50.8</v>
      </c>
      <c r="CG736">
        <v>50.8</v>
      </c>
      <c r="CH736">
        <v>50.8</v>
      </c>
      <c r="CI736">
        <v>0</v>
      </c>
      <c r="CJ736">
        <v>50.8</v>
      </c>
      <c r="CK736">
        <v>14.63499968121624</v>
      </c>
      <c r="CL736">
        <v>14.6</v>
      </c>
      <c r="CM736">
        <v>14.7</v>
      </c>
      <c r="CN736">
        <v>9.9999999999999645E-2</v>
      </c>
      <c r="CO736">
        <v>14.6</v>
      </c>
      <c r="CP736">
        <v>76.050028690538355</v>
      </c>
      <c r="CQ736">
        <v>70.2</v>
      </c>
      <c r="CR736">
        <v>79.2</v>
      </c>
      <c r="CS736">
        <v>9</v>
      </c>
      <c r="CT736">
        <v>79.2</v>
      </c>
      <c r="CU736">
        <v>11.265000318783761</v>
      </c>
      <c r="CV736">
        <v>11.2</v>
      </c>
      <c r="CW736">
        <v>11.3</v>
      </c>
      <c r="CX736">
        <v>0.10000000000000139</v>
      </c>
      <c r="CY736">
        <v>11.3</v>
      </c>
      <c r="CZ736">
        <v>52.54497226581293</v>
      </c>
      <c r="DA736">
        <v>49.5</v>
      </c>
      <c r="DB736">
        <v>58.2</v>
      </c>
      <c r="DC736">
        <v>8.7000000000000028</v>
      </c>
      <c r="DD736">
        <v>49.5</v>
      </c>
      <c r="DE736">
        <v>2.469999362432481</v>
      </c>
      <c r="DF736">
        <v>2.4</v>
      </c>
      <c r="DG736">
        <v>2.6</v>
      </c>
      <c r="DH736">
        <v>0.20000000000000021</v>
      </c>
      <c r="DI736">
        <v>2.4</v>
      </c>
      <c r="DJ736">
        <v>0.13793103448275859</v>
      </c>
      <c r="DK736">
        <v>0.13793103448275859</v>
      </c>
      <c r="DL736">
        <v>0.13793103448275859</v>
      </c>
      <c r="DM736">
        <v>0</v>
      </c>
      <c r="DN736">
        <v>0.13793103448275859</v>
      </c>
      <c r="DO736">
        <v>3.8553264483302949</v>
      </c>
      <c r="DP736">
        <v>3.8441640000000001</v>
      </c>
      <c r="DQ736">
        <v>3.8760569999999999</v>
      </c>
      <c r="DR736">
        <v>3.1892999999999727E-2</v>
      </c>
      <c r="DS736">
        <v>3.8441640000000001</v>
      </c>
      <c r="DT736">
        <v>5.8531003008640301</v>
      </c>
      <c r="DU736">
        <v>5.7543829999999998</v>
      </c>
      <c r="DV736">
        <v>6.036435</v>
      </c>
      <c r="DW736">
        <v>0.28205200000000019</v>
      </c>
      <c r="DX736">
        <v>5.7543829999999998</v>
      </c>
      <c r="DY736">
        <v>4.8959751057200416</v>
      </c>
      <c r="DZ736">
        <v>4.7593639999999997</v>
      </c>
      <c r="EA736">
        <v>5.1496849999999998</v>
      </c>
      <c r="EB736">
        <v>0.39032100000000008</v>
      </c>
      <c r="EC736">
        <v>4.7593639999999997</v>
      </c>
      <c r="ED736">
        <v>8.2114436267001381</v>
      </c>
      <c r="EE736">
        <v>8.0387090000000008</v>
      </c>
      <c r="EF736">
        <v>8.5322410000000009</v>
      </c>
      <c r="EG736">
        <v>0.49353200000000008</v>
      </c>
      <c r="EH736">
        <v>8.0387090000000008</v>
      </c>
      <c r="EI736">
        <v>8.1701862731462516</v>
      </c>
      <c r="EJ736">
        <v>8.0125410000000006</v>
      </c>
      <c r="EK736">
        <v>8.2550709999999992</v>
      </c>
      <c r="EL736">
        <v>0.24252999999999861</v>
      </c>
      <c r="EM736">
        <v>8.2550709999999992</v>
      </c>
      <c r="EN736">
        <v>21.137749040409449</v>
      </c>
      <c r="EO736">
        <v>21.087289999999999</v>
      </c>
      <c r="EP736">
        <v>21.231459999999998</v>
      </c>
      <c r="EQ736">
        <v>0.14416999999999899</v>
      </c>
      <c r="ER736">
        <v>21.087289999999999</v>
      </c>
      <c r="ES736">
        <v>5.9870599999999996</v>
      </c>
      <c r="ET736">
        <v>5.9870599999999996</v>
      </c>
      <c r="EU736">
        <v>5.9870599999999996</v>
      </c>
      <c r="EV736">
        <v>0</v>
      </c>
      <c r="EW736">
        <v>5.9870599999999996</v>
      </c>
      <c r="EX736">
        <v>15.15068904040945</v>
      </c>
      <c r="EY736">
        <v>15.10023</v>
      </c>
      <c r="EZ736">
        <v>15.244400000000001</v>
      </c>
      <c r="FA736">
        <v>0.1441700000000008</v>
      </c>
      <c r="FB736">
        <v>15.10023</v>
      </c>
      <c r="FC736">
        <v>0.36661405131910912</v>
      </c>
      <c r="FD736">
        <v>0.3657388874975111</v>
      </c>
      <c r="FE736">
        <v>0.36823937833395881</v>
      </c>
      <c r="FF736">
        <v>2.5004908364477112E-3</v>
      </c>
      <c r="FG736">
        <v>0.3657388874975111</v>
      </c>
      <c r="FH736">
        <v>2.5305724412999799</v>
      </c>
      <c r="FI736">
        <v>2.5221444248095062</v>
      </c>
      <c r="FJ736">
        <v>2.546224691250798</v>
      </c>
      <c r="FK736">
        <v>2.4080266441291801E-2</v>
      </c>
      <c r="FL736">
        <v>2.5221444248095062</v>
      </c>
      <c r="FM736">
        <v>36.651500988229657</v>
      </c>
      <c r="FN736">
        <v>36.450000000000003</v>
      </c>
      <c r="FO736">
        <v>36.76</v>
      </c>
      <c r="FP736">
        <v>0.30999999999999522</v>
      </c>
      <c r="FQ736">
        <v>36.76</v>
      </c>
      <c r="FR736">
        <v>405.78855745266071</v>
      </c>
      <c r="FS736">
        <v>405.78336000000002</v>
      </c>
      <c r="FT736">
        <v>405.79820999999998</v>
      </c>
      <c r="FU736">
        <v>1.4849999999967171E-2</v>
      </c>
      <c r="FV736">
        <v>405.78336000000002</v>
      </c>
      <c r="FW736">
        <v>0.7032067496015203</v>
      </c>
      <c r="FX736">
        <v>0.70316299999999998</v>
      </c>
      <c r="FY736">
        <v>0.70328800000000002</v>
      </c>
      <c r="FZ736">
        <v>1.2500000000004169E-4</v>
      </c>
      <c r="GA736">
        <v>0.70316299999999998</v>
      </c>
      <c r="GB736">
        <v>2</v>
      </c>
      <c r="GC736">
        <v>7</v>
      </c>
    </row>
    <row r="737" spans="1:185" x14ac:dyDescent="0.3">
      <c r="A737" s="36" t="s">
        <v>3011</v>
      </c>
      <c r="B737">
        <v>-4.8121209181652178E-2</v>
      </c>
      <c r="C737">
        <v>1.8503227379877669</v>
      </c>
      <c r="D737">
        <v>1.8197399994442851</v>
      </c>
      <c r="E737">
        <v>-0.79785275091738583</v>
      </c>
      <c r="F737">
        <v>-0.68651165485746779</v>
      </c>
      <c r="G737">
        <v>1.484364405774854</v>
      </c>
      <c r="H737">
        <v>-54.175815506684842</v>
      </c>
      <c r="I737">
        <v>8.979722125531707E-2</v>
      </c>
      <c r="J737">
        <v>0.24520139681119291</v>
      </c>
      <c r="K737">
        <v>0.19859272178132181</v>
      </c>
      <c r="L737">
        <v>-1.9649977838521061E-2</v>
      </c>
      <c r="M737">
        <v>9.4327780658454791E-2</v>
      </c>
      <c r="N737">
        <v>0.18246540340239761</v>
      </c>
      <c r="O737">
        <v>-0.21401105355232511</v>
      </c>
      <c r="P737">
        <v>-3.1545650149927433E-2</v>
      </c>
      <c r="Q737">
        <v>-0.1227785017484027</v>
      </c>
      <c r="R737">
        <v>4.1310860885323542E-2</v>
      </c>
      <c r="S737">
        <v>0.81360316796539711</v>
      </c>
      <c r="T737">
        <v>-0.56128200885822843</v>
      </c>
      <c r="U737">
        <v>-0.55281231581695867</v>
      </c>
      <c r="V737">
        <v>1.9536824278748379</v>
      </c>
      <c r="W737">
        <v>1.9490931494561201</v>
      </c>
      <c r="X737">
        <v>0.21961415110821639</v>
      </c>
      <c r="Y737">
        <v>0.21601828418399541</v>
      </c>
      <c r="Z737">
        <v>4.0731893986536767E-2</v>
      </c>
      <c r="AA737">
        <v>4.5442120000169582E-2</v>
      </c>
      <c r="AB737">
        <v>47.93314333197884</v>
      </c>
      <c r="AC737">
        <v>-0.37307732850104919</v>
      </c>
      <c r="AD737">
        <v>1.900895380667464</v>
      </c>
      <c r="AE737">
        <v>0.5926914796092656</v>
      </c>
      <c r="AF737">
        <v>0.58909561268504462</v>
      </c>
      <c r="AG737">
        <v>0.98497669349934314</v>
      </c>
      <c r="AH737">
        <v>5.8812398528888688E-3</v>
      </c>
      <c r="AI737">
        <v>318.48106042459978</v>
      </c>
      <c r="AJ737">
        <v>272.86550323434233</v>
      </c>
      <c r="AK737">
        <v>317.24424492053481</v>
      </c>
      <c r="AL737">
        <v>365.33353311892239</v>
      </c>
      <c r="AM737">
        <v>286.91615047334102</v>
      </c>
      <c r="AN737">
        <v>371.41397653074551</v>
      </c>
      <c r="AO737">
        <v>141.2521464768667</v>
      </c>
      <c r="AP737">
        <v>303.53853756999229</v>
      </c>
      <c r="AQ737">
        <v>20.524764060794009</v>
      </c>
      <c r="AR737">
        <v>4.9777590831799596</v>
      </c>
      <c r="AS737">
        <v>12.455887869924871</v>
      </c>
      <c r="AT737">
        <v>-17.3850988990127</v>
      </c>
      <c r="AU737">
        <v>-8.7440191935959231</v>
      </c>
      <c r="AV737">
        <v>-8.6410797054167752</v>
      </c>
      <c r="AW737">
        <v>1.3467622170403371</v>
      </c>
      <c r="AX737">
        <v>0.90939999999999999</v>
      </c>
      <c r="AY737">
        <v>2.9028</v>
      </c>
      <c r="AZ737">
        <v>1.9934000000000001</v>
      </c>
      <c r="BA737">
        <v>2.9028</v>
      </c>
      <c r="BB737">
        <v>0.93990554938082504</v>
      </c>
      <c r="BC737">
        <v>0.89559999999999995</v>
      </c>
      <c r="BD737">
        <v>0.94320000000000004</v>
      </c>
      <c r="BE737">
        <v>4.7600000000000087E-2</v>
      </c>
      <c r="BF737">
        <v>0.89559999999999995</v>
      </c>
      <c r="BG737">
        <v>16.84904502478911</v>
      </c>
      <c r="BH737">
        <v>16.371600000000001</v>
      </c>
      <c r="BI737">
        <v>22.734300000000001</v>
      </c>
      <c r="BJ737">
        <v>6.3627000000000002</v>
      </c>
      <c r="BK737">
        <v>22.734300000000001</v>
      </c>
      <c r="BL737">
        <v>8.1266141352273564</v>
      </c>
      <c r="BM737">
        <v>7.8954000000000004</v>
      </c>
      <c r="BN737">
        <v>8.5793999999999997</v>
      </c>
      <c r="BO737">
        <v>0.68399999999999928</v>
      </c>
      <c r="BP737">
        <v>8.5793999999999997</v>
      </c>
      <c r="BQ737">
        <v>5.3782825409422763</v>
      </c>
      <c r="BR737">
        <v>4.8925000000000001</v>
      </c>
      <c r="BS737">
        <v>5.7967000000000004</v>
      </c>
      <c r="BT737">
        <v>0.90420000000000034</v>
      </c>
      <c r="BU737">
        <v>5.2500999999999998</v>
      </c>
      <c r="BV737">
        <v>0.55170699362489728</v>
      </c>
      <c r="BW737">
        <v>-0.4556</v>
      </c>
      <c r="BX737">
        <v>1.6854</v>
      </c>
      <c r="BY737">
        <v>2.141</v>
      </c>
      <c r="BZ737">
        <v>1.3911</v>
      </c>
      <c r="CA737">
        <v>-5.929992532512701</v>
      </c>
      <c r="CB737">
        <v>-6.6413000000000002</v>
      </c>
      <c r="CC737">
        <v>-5.3411</v>
      </c>
      <c r="CD737">
        <v>1.3002</v>
      </c>
      <c r="CE737">
        <v>-6.6413000000000002</v>
      </c>
      <c r="CF737">
        <v>67.875438960753257</v>
      </c>
      <c r="CG737">
        <v>50.9</v>
      </c>
      <c r="CH737">
        <v>69.7</v>
      </c>
      <c r="CI737">
        <v>18.8</v>
      </c>
      <c r="CJ737">
        <v>50.9</v>
      </c>
      <c r="CK737">
        <v>29.30392785211194</v>
      </c>
      <c r="CL737">
        <v>14.6</v>
      </c>
      <c r="CM737">
        <v>30.3</v>
      </c>
      <c r="CN737">
        <v>15.7</v>
      </c>
      <c r="CO737">
        <v>14.6</v>
      </c>
      <c r="CP737">
        <v>57.996214186505611</v>
      </c>
      <c r="CQ737">
        <v>54.6</v>
      </c>
      <c r="CR737">
        <v>70</v>
      </c>
      <c r="CS737">
        <v>15.4</v>
      </c>
      <c r="CT737">
        <v>70</v>
      </c>
      <c r="CU737">
        <v>11.182929277889331</v>
      </c>
      <c r="CV737">
        <v>10.9</v>
      </c>
      <c r="CW737">
        <v>11.3</v>
      </c>
      <c r="CX737">
        <v>0.40000000000000041</v>
      </c>
      <c r="CY737">
        <v>10.9</v>
      </c>
      <c r="CZ737">
        <v>81.086724441077081</v>
      </c>
      <c r="DA737">
        <v>49.8</v>
      </c>
      <c r="DB737">
        <v>88.7</v>
      </c>
      <c r="DC737">
        <v>38.900000000000013</v>
      </c>
      <c r="DD737">
        <v>49.8</v>
      </c>
      <c r="DE737">
        <v>17.303601331604192</v>
      </c>
      <c r="DF737">
        <v>3.4</v>
      </c>
      <c r="DG737">
        <v>18.100000000000001</v>
      </c>
      <c r="DH737">
        <v>14.7</v>
      </c>
      <c r="DI737">
        <v>3.4</v>
      </c>
      <c r="DJ737">
        <v>0.22372433824188931</v>
      </c>
      <c r="DK737">
        <v>0.160062893081761</v>
      </c>
      <c r="DL737">
        <v>0.23087114938721429</v>
      </c>
      <c r="DM737">
        <v>7.0808256305453288E-2</v>
      </c>
      <c r="DN737">
        <v>0.160062893081761</v>
      </c>
      <c r="DO737">
        <v>3.6425870758351562</v>
      </c>
      <c r="DP737">
        <v>3.588714</v>
      </c>
      <c r="DQ737">
        <v>4.1183439999999996</v>
      </c>
      <c r="DR737">
        <v>0.5296299999999996</v>
      </c>
      <c r="DS737">
        <v>4.1183439999999996</v>
      </c>
      <c r="DT737">
        <v>6.3834465803789922</v>
      </c>
      <c r="DU737">
        <v>5.7196350000000002</v>
      </c>
      <c r="DV737">
        <v>6.8108180000000003</v>
      </c>
      <c r="DW737">
        <v>1.091183</v>
      </c>
      <c r="DX737">
        <v>5.7196350000000002</v>
      </c>
      <c r="DY737">
        <v>4.1677705763313622</v>
      </c>
      <c r="DZ737">
        <v>4.1315080000000002</v>
      </c>
      <c r="EA737">
        <v>4.3197359999999998</v>
      </c>
      <c r="EB737">
        <v>0.18822799999999959</v>
      </c>
      <c r="EC737">
        <v>4.3197359999999998</v>
      </c>
      <c r="ED737">
        <v>6.7884563212277467</v>
      </c>
      <c r="EE737">
        <v>6.3757840000000003</v>
      </c>
      <c r="EF737">
        <v>7.15341</v>
      </c>
      <c r="EG737">
        <v>0.77762599999999971</v>
      </c>
      <c r="EH737">
        <v>6.5129359999999998</v>
      </c>
      <c r="EI737">
        <v>7.4057375400724199</v>
      </c>
      <c r="EJ737">
        <v>7.3243210000000003</v>
      </c>
      <c r="EK737">
        <v>9.9181779999999993</v>
      </c>
      <c r="EL737">
        <v>2.593856999999999</v>
      </c>
      <c r="EM737">
        <v>9.9181779999999993</v>
      </c>
      <c r="EN737">
        <v>26.785252910694059</v>
      </c>
      <c r="EO737">
        <v>22.562909999999999</v>
      </c>
      <c r="EP737">
        <v>28.448650000000001</v>
      </c>
      <c r="EQ737">
        <v>5.885740000000002</v>
      </c>
      <c r="ER737">
        <v>22.562909999999999</v>
      </c>
      <c r="ES737">
        <v>8.4802853484935792</v>
      </c>
      <c r="ET737">
        <v>7.7166199999999998</v>
      </c>
      <c r="EU737">
        <v>9.3841000000000001</v>
      </c>
      <c r="EV737">
        <v>1.6674800000000001</v>
      </c>
      <c r="EW737">
        <v>8.4591499999999993</v>
      </c>
      <c r="EX737">
        <v>18.304967562200481</v>
      </c>
      <c r="EY737">
        <v>14.103759999999999</v>
      </c>
      <c r="EZ737">
        <v>19.064550000000001</v>
      </c>
      <c r="FA737">
        <v>4.9607900000000011</v>
      </c>
      <c r="FB737">
        <v>14.103759999999999</v>
      </c>
      <c r="FC737">
        <v>0.4988033843204972</v>
      </c>
      <c r="FD737">
        <v>0.4201735897601111</v>
      </c>
      <c r="FE737">
        <v>0.52977968685462051</v>
      </c>
      <c r="FF737">
        <v>0.1096060970945094</v>
      </c>
      <c r="FG737">
        <v>0.4201735897601111</v>
      </c>
      <c r="FH737">
        <v>2.172146598818427</v>
      </c>
      <c r="FI737">
        <v>1.6672786272852469</v>
      </c>
      <c r="FJ737">
        <v>2.3199120858614259</v>
      </c>
      <c r="FK737">
        <v>0.65263345857617905</v>
      </c>
      <c r="FL737">
        <v>1.6672786272852469</v>
      </c>
      <c r="FM737">
        <v>39.099847404743471</v>
      </c>
      <c r="FN737">
        <v>36.79</v>
      </c>
      <c r="FO737">
        <v>41.07</v>
      </c>
      <c r="FP737">
        <v>4.2800000000000011</v>
      </c>
      <c r="FQ737">
        <v>38.83</v>
      </c>
      <c r="FR737">
        <v>364.09767231182042</v>
      </c>
      <c r="FS737">
        <v>343.92644999999999</v>
      </c>
      <c r="FT737">
        <v>365.87123000000003</v>
      </c>
      <c r="FU737">
        <v>21.944780000000041</v>
      </c>
      <c r="FV737">
        <v>343.92644999999999</v>
      </c>
      <c r="FW737">
        <v>0.74555898334326598</v>
      </c>
      <c r="FX737">
        <v>0.74124400000000001</v>
      </c>
      <c r="FY737">
        <v>0.78601799999999999</v>
      </c>
      <c r="FZ737">
        <v>4.477399999999998E-2</v>
      </c>
      <c r="GA737">
        <v>0.78601799999999999</v>
      </c>
      <c r="GB737">
        <v>3</v>
      </c>
      <c r="GC737">
        <v>3</v>
      </c>
    </row>
    <row r="738" spans="1:185" x14ac:dyDescent="0.3">
      <c r="A738" s="36" t="s">
        <v>3014</v>
      </c>
      <c r="B738">
        <v>-6.4413899999999996E-2</v>
      </c>
      <c r="C738">
        <v>1.8040099999999999</v>
      </c>
      <c r="D738">
        <v>1.8357000000000001</v>
      </c>
      <c r="E738">
        <v>-0.89290000000000003</v>
      </c>
      <c r="F738">
        <v>-0.59609999999999996</v>
      </c>
      <c r="G738">
        <v>1.4890000000000001</v>
      </c>
      <c r="H738">
        <v>-54.198180000000001</v>
      </c>
      <c r="I738">
        <v>8.3999999999999995E-3</v>
      </c>
      <c r="J738">
        <v>0.46610000000000001</v>
      </c>
      <c r="K738">
        <v>0.24253</v>
      </c>
      <c r="L738">
        <v>-3.8600000000000002E-2</v>
      </c>
      <c r="M738">
        <v>8.4650000000000003E-2</v>
      </c>
      <c r="N738">
        <v>0.19447999999999999</v>
      </c>
      <c r="O738">
        <v>-0.21445</v>
      </c>
      <c r="P738">
        <v>-1.9970000000000002E-2</v>
      </c>
      <c r="Q738">
        <v>-0.11720999999999999</v>
      </c>
      <c r="R738">
        <v>3.5319999999999997E-2</v>
      </c>
      <c r="S738">
        <v>0.82786000000000004</v>
      </c>
      <c r="T738">
        <v>-0.53027333333333326</v>
      </c>
      <c r="U738">
        <v>-0.50966999999999996</v>
      </c>
      <c r="V738">
        <v>1.94946</v>
      </c>
      <c r="W738">
        <v>1.94024</v>
      </c>
      <c r="X738">
        <v>0.2115866666666667</v>
      </c>
      <c r="Y738">
        <v>0.19441</v>
      </c>
      <c r="Z738">
        <v>4.6440000000000002E-2</v>
      </c>
      <c r="AA738">
        <v>5.7860000000000002E-2</v>
      </c>
      <c r="AB738">
        <v>45.21</v>
      </c>
      <c r="AC738">
        <v>-0.33905999999999997</v>
      </c>
      <c r="AD738">
        <v>1.9107099999999999</v>
      </c>
      <c r="AE738">
        <v>0.55064666666666662</v>
      </c>
      <c r="AF738">
        <v>0.53347</v>
      </c>
      <c r="AG738">
        <v>0.82027000000000005</v>
      </c>
      <c r="AH738">
        <v>5.4999999999999997E-3</v>
      </c>
      <c r="AI738">
        <v>292.00510000000003</v>
      </c>
      <c r="AJ738">
        <v>235.7304</v>
      </c>
      <c r="AK738">
        <v>302.11020000000002</v>
      </c>
      <c r="AL738">
        <v>338.17469999999997</v>
      </c>
      <c r="AM738">
        <v>360.858</v>
      </c>
      <c r="AN738">
        <v>478.2</v>
      </c>
      <c r="AO738">
        <v>155.4</v>
      </c>
      <c r="AP738">
        <v>385.3</v>
      </c>
      <c r="AQ738">
        <v>21.01</v>
      </c>
      <c r="AR738">
        <v>4.57</v>
      </c>
      <c r="AS738">
        <v>13.01</v>
      </c>
      <c r="AT738">
        <v>-18.571597707045559</v>
      </c>
      <c r="AU738">
        <v>-11.89</v>
      </c>
      <c r="AV738">
        <v>-6.6815977070455617</v>
      </c>
      <c r="AW738">
        <v>0.57130000000000003</v>
      </c>
      <c r="AX738">
        <v>0.57130000000000003</v>
      </c>
      <c r="AY738">
        <v>0.57130000000000003</v>
      </c>
      <c r="AZ738">
        <v>0</v>
      </c>
      <c r="BA738">
        <v>0.57130000000000003</v>
      </c>
      <c r="BB738">
        <v>0.8619</v>
      </c>
      <c r="BC738">
        <v>0.8619</v>
      </c>
      <c r="BD738">
        <v>0.8619</v>
      </c>
      <c r="BE738">
        <v>0</v>
      </c>
      <c r="BF738">
        <v>0.8619</v>
      </c>
      <c r="BG738">
        <v>26.124099999999999</v>
      </c>
      <c r="BH738">
        <v>26.124099999999999</v>
      </c>
      <c r="BI738">
        <v>26.124099999999999</v>
      </c>
      <c r="BJ738">
        <v>0</v>
      </c>
      <c r="BK738">
        <v>26.124099999999999</v>
      </c>
      <c r="BL738">
        <v>6.9775</v>
      </c>
      <c r="BM738">
        <v>6.9775</v>
      </c>
      <c r="BN738">
        <v>6.9775</v>
      </c>
      <c r="BO738">
        <v>0</v>
      </c>
      <c r="BP738">
        <v>6.9775</v>
      </c>
      <c r="BQ738">
        <v>5.0938999999999997</v>
      </c>
      <c r="BR738">
        <v>5.0938999999999997</v>
      </c>
      <c r="BS738">
        <v>5.0938999999999997</v>
      </c>
      <c r="BT738">
        <v>0</v>
      </c>
      <c r="BU738">
        <v>5.0938999999999997</v>
      </c>
      <c r="BV738">
        <v>-0.33739999999999998</v>
      </c>
      <c r="BW738">
        <v>-0.33739999999999998</v>
      </c>
      <c r="BX738">
        <v>-0.33739999999999998</v>
      </c>
      <c r="BY738">
        <v>0</v>
      </c>
      <c r="BZ738">
        <v>-0.33739999999999998</v>
      </c>
      <c r="CA738">
        <v>-4.7565</v>
      </c>
      <c r="CB738">
        <v>-4.7565</v>
      </c>
      <c r="CC738">
        <v>-4.7565</v>
      </c>
      <c r="CD738">
        <v>0</v>
      </c>
      <c r="CE738">
        <v>-4.7565</v>
      </c>
      <c r="CF738">
        <v>92.9</v>
      </c>
      <c r="CG738">
        <v>92.9</v>
      </c>
      <c r="CH738">
        <v>92.9</v>
      </c>
      <c r="CI738">
        <v>0</v>
      </c>
      <c r="CJ738">
        <v>92.9</v>
      </c>
      <c r="CK738">
        <v>39.5</v>
      </c>
      <c r="CL738">
        <v>39.5</v>
      </c>
      <c r="CM738">
        <v>39.5</v>
      </c>
      <c r="CN738">
        <v>0</v>
      </c>
      <c r="CO738">
        <v>39.5</v>
      </c>
      <c r="CP738">
        <v>90.2</v>
      </c>
      <c r="CQ738">
        <v>90.2</v>
      </c>
      <c r="CR738">
        <v>90.2</v>
      </c>
      <c r="CS738">
        <v>0</v>
      </c>
      <c r="CT738">
        <v>90.2</v>
      </c>
      <c r="CU738">
        <v>15.1</v>
      </c>
      <c r="CV738">
        <v>15.1</v>
      </c>
      <c r="CW738">
        <v>15.1</v>
      </c>
      <c r="CX738">
        <v>0</v>
      </c>
      <c r="CY738">
        <v>15.1</v>
      </c>
      <c r="CZ738">
        <v>59.5</v>
      </c>
      <c r="DA738">
        <v>59.5</v>
      </c>
      <c r="DB738">
        <v>59.5</v>
      </c>
      <c r="DC738">
        <v>0</v>
      </c>
      <c r="DD738">
        <v>59.5</v>
      </c>
      <c r="DE738">
        <v>22.7</v>
      </c>
      <c r="DF738">
        <v>22.7</v>
      </c>
      <c r="DG738">
        <v>22.7</v>
      </c>
      <c r="DH738">
        <v>0</v>
      </c>
      <c r="DI738">
        <v>22.7</v>
      </c>
      <c r="DJ738">
        <v>0.24111082273553081</v>
      </c>
      <c r="DK738">
        <v>0.24111082273553081</v>
      </c>
      <c r="DL738">
        <v>0.24111082273553081</v>
      </c>
      <c r="DM738">
        <v>0</v>
      </c>
      <c r="DN738">
        <v>0.24111082273553081</v>
      </c>
      <c r="DO738">
        <v>4.2359669999999996</v>
      </c>
      <c r="DP738">
        <v>4.2359669999999996</v>
      </c>
      <c r="DQ738">
        <v>4.2359669999999996</v>
      </c>
      <c r="DR738">
        <v>0</v>
      </c>
      <c r="DS738">
        <v>4.2359669999999996</v>
      </c>
      <c r="DT738">
        <v>6.3598980000000003</v>
      </c>
      <c r="DU738">
        <v>6.3598980000000003</v>
      </c>
      <c r="DV738">
        <v>6.3598980000000003</v>
      </c>
      <c r="DW738">
        <v>0</v>
      </c>
      <c r="DX738">
        <v>6.3598980000000003</v>
      </c>
      <c r="DY738">
        <v>4.4667060000000003</v>
      </c>
      <c r="DZ738">
        <v>4.4667060000000003</v>
      </c>
      <c r="EA738">
        <v>4.4667060000000003</v>
      </c>
      <c r="EB738">
        <v>0</v>
      </c>
      <c r="EC738">
        <v>4.4667060000000003</v>
      </c>
      <c r="ED738">
        <v>6.8301179999999997</v>
      </c>
      <c r="EE738">
        <v>6.8301179999999997</v>
      </c>
      <c r="EF738">
        <v>6.8301179999999997</v>
      </c>
      <c r="EG738">
        <v>0</v>
      </c>
      <c r="EH738">
        <v>6.8301179999999997</v>
      </c>
      <c r="EI738">
        <v>7.4957250000000002</v>
      </c>
      <c r="EJ738">
        <v>7.4957250000000002</v>
      </c>
      <c r="EK738">
        <v>7.4957250000000002</v>
      </c>
      <c r="EL738">
        <v>0</v>
      </c>
      <c r="EM738">
        <v>7.4957250000000002</v>
      </c>
      <c r="EN738">
        <v>37.048580000000001</v>
      </c>
      <c r="EO738">
        <v>37.048580000000001</v>
      </c>
      <c r="EP738">
        <v>37.048580000000001</v>
      </c>
      <c r="EQ738">
        <v>0</v>
      </c>
      <c r="ER738">
        <v>37.048580000000001</v>
      </c>
      <c r="ES738">
        <v>16.286259999999999</v>
      </c>
      <c r="ET738">
        <v>16.286259999999999</v>
      </c>
      <c r="EU738">
        <v>16.286259999999999</v>
      </c>
      <c r="EV738">
        <v>0</v>
      </c>
      <c r="EW738">
        <v>16.286259999999999</v>
      </c>
      <c r="EX738">
        <v>20.762319999999999</v>
      </c>
      <c r="EY738">
        <v>20.762319999999999</v>
      </c>
      <c r="EZ738">
        <v>20.762319999999999</v>
      </c>
      <c r="FA738">
        <v>0</v>
      </c>
      <c r="FB738">
        <v>20.762319999999999</v>
      </c>
      <c r="FC738">
        <v>0.52490608354756607</v>
      </c>
      <c r="FD738">
        <v>0.52490608354756607</v>
      </c>
      <c r="FE738">
        <v>0.52490608354756607</v>
      </c>
      <c r="FF738">
        <v>0</v>
      </c>
      <c r="FG738">
        <v>0.52490608354756607</v>
      </c>
      <c r="FH738">
        <v>1.274836580037406</v>
      </c>
      <c r="FI738">
        <v>1.274836580037406</v>
      </c>
      <c r="FJ738">
        <v>1.274836580037406</v>
      </c>
      <c r="FK738">
        <v>0</v>
      </c>
      <c r="FL738">
        <v>1.274836580037406</v>
      </c>
      <c r="FM738">
        <v>40.26</v>
      </c>
      <c r="FN738">
        <v>40.26</v>
      </c>
      <c r="FO738">
        <v>40.26</v>
      </c>
      <c r="FP738">
        <v>0</v>
      </c>
      <c r="FQ738">
        <v>40.26</v>
      </c>
      <c r="FR738">
        <v>442.05950000000001</v>
      </c>
      <c r="FS738">
        <v>442.05950000000001</v>
      </c>
      <c r="FT738">
        <v>442.05950000000001</v>
      </c>
      <c r="FU738">
        <v>0</v>
      </c>
      <c r="FV738">
        <v>442.05950000000001</v>
      </c>
      <c r="FW738">
        <v>0.75779300000000005</v>
      </c>
      <c r="FX738">
        <v>0.75779300000000005</v>
      </c>
      <c r="FY738">
        <v>0.75779300000000005</v>
      </c>
      <c r="FZ738">
        <v>0</v>
      </c>
      <c r="GA738">
        <v>0.75779300000000005</v>
      </c>
      <c r="GB738">
        <v>1</v>
      </c>
      <c r="GC738">
        <v>2</v>
      </c>
    </row>
    <row r="739" spans="1:185" x14ac:dyDescent="0.3">
      <c r="A739" s="36" t="s">
        <v>3017</v>
      </c>
      <c r="B739">
        <v>-6.2764904208794034E-2</v>
      </c>
      <c r="C739">
        <v>1.815661130350138</v>
      </c>
      <c r="D739">
        <v>1.7856595722216531</v>
      </c>
      <c r="E739">
        <v>-0.87343013376749334</v>
      </c>
      <c r="F739">
        <v>-0.57422516036436533</v>
      </c>
      <c r="G739">
        <v>1.4476646199142511</v>
      </c>
      <c r="H739">
        <v>-54.196172301455469</v>
      </c>
      <c r="I739">
        <v>3.589018310338454E-3</v>
      </c>
      <c r="J739">
        <v>0.28971828427214857</v>
      </c>
      <c r="K739">
        <v>0.23033294809337099</v>
      </c>
      <c r="L739">
        <v>-4.3147208130885253E-2</v>
      </c>
      <c r="M739">
        <v>8.2499517730261429E-2</v>
      </c>
      <c r="N739">
        <v>0.160795563894017</v>
      </c>
      <c r="O739">
        <v>-0.21446454563011269</v>
      </c>
      <c r="P739">
        <v>-5.3668981736095737E-2</v>
      </c>
      <c r="Q739">
        <v>-0.13406854797386111</v>
      </c>
      <c r="R739">
        <v>5.5908233115466707E-2</v>
      </c>
      <c r="S739">
        <v>0.79563275988448412</v>
      </c>
      <c r="T739">
        <v>-0.52884878272718427</v>
      </c>
      <c r="U739">
        <v>-0.50700243881294249</v>
      </c>
      <c r="V739">
        <v>1.955935050920024</v>
      </c>
      <c r="W739">
        <v>1.948932013190716</v>
      </c>
      <c r="X739">
        <v>0.21071963139262961</v>
      </c>
      <c r="Y739">
        <v>0.19723398206375831</v>
      </c>
      <c r="Z739">
        <v>3.7031226057989551E-2</v>
      </c>
      <c r="AA739">
        <v>4.6672880502240513E-2</v>
      </c>
      <c r="AB739">
        <v>49.098255126731893</v>
      </c>
      <c r="AC739">
        <v>-0.36454777637922198</v>
      </c>
      <c r="AD739">
        <v>1.9302063148416979</v>
      </c>
      <c r="AE739">
        <v>0.57526740777185148</v>
      </c>
      <c r="AF739">
        <v>0.56178175844298028</v>
      </c>
      <c r="AG739">
        <v>0.91503378095245946</v>
      </c>
      <c r="AH739">
        <v>5.2673398687542476E-3</v>
      </c>
      <c r="AI739">
        <v>321.058910539012</v>
      </c>
      <c r="AJ739">
        <v>283.8025821023366</v>
      </c>
      <c r="AK739">
        <v>317.08805294973757</v>
      </c>
      <c r="AL739">
        <v>362.28607979491068</v>
      </c>
      <c r="AM739">
        <v>333.47312210058021</v>
      </c>
      <c r="AN739">
        <v>439.69162781659418</v>
      </c>
      <c r="AO739">
        <v>177.6553046537492</v>
      </c>
      <c r="AP739">
        <v>352.24032049832681</v>
      </c>
      <c r="AQ739">
        <v>20.579715361393369</v>
      </c>
      <c r="AR739">
        <v>4.9247451268971858</v>
      </c>
      <c r="AS739">
        <v>12.23367632718681</v>
      </c>
      <c r="AT739">
        <v>-18.602945105338701</v>
      </c>
      <c r="AU739">
        <v>-11.24509551530929</v>
      </c>
      <c r="AV739">
        <v>-7.3578495900294048</v>
      </c>
      <c r="AW739">
        <v>0.88058967154483458</v>
      </c>
      <c r="AX739">
        <v>0.59030000000000005</v>
      </c>
      <c r="AY739">
        <v>2.9912000000000001</v>
      </c>
      <c r="AZ739">
        <v>2.4009</v>
      </c>
      <c r="BA739">
        <v>2.7808999999999999</v>
      </c>
      <c r="BB739">
        <v>0.9318680406838924</v>
      </c>
      <c r="BC739">
        <v>0.8115</v>
      </c>
      <c r="BD739">
        <v>0.94969999999999999</v>
      </c>
      <c r="BE739">
        <v>0.13819999999999999</v>
      </c>
      <c r="BF739">
        <v>0.89239999999999997</v>
      </c>
      <c r="BG739">
        <v>18.030681490396638</v>
      </c>
      <c r="BH739">
        <v>15.350899999999999</v>
      </c>
      <c r="BI739">
        <v>31.3855</v>
      </c>
      <c r="BJ739">
        <v>16.034600000000001</v>
      </c>
      <c r="BK739">
        <v>23.083400000000001</v>
      </c>
      <c r="BL739">
        <v>7.7822646350283069</v>
      </c>
      <c r="BM739">
        <v>5.7000999999999999</v>
      </c>
      <c r="BN739">
        <v>8.9026999999999994</v>
      </c>
      <c r="BO739">
        <v>3.202599999999999</v>
      </c>
      <c r="BP739">
        <v>6.1711999999999998</v>
      </c>
      <c r="BQ739">
        <v>4.9556900526179168</v>
      </c>
      <c r="BR739">
        <v>3.2759999999999998</v>
      </c>
      <c r="BS739">
        <v>5.8602999999999996</v>
      </c>
      <c r="BT739">
        <v>2.5842999999999998</v>
      </c>
      <c r="BU739">
        <v>4.2519999999999998</v>
      </c>
      <c r="BV739">
        <v>0.95044021258811984</v>
      </c>
      <c r="BW739">
        <v>-0.58360000000000001</v>
      </c>
      <c r="BX739">
        <v>2.0749</v>
      </c>
      <c r="BY739">
        <v>2.6585000000000001</v>
      </c>
      <c r="BZ739">
        <v>0.21540000000000001</v>
      </c>
      <c r="CA739">
        <v>-5.9061220601726427</v>
      </c>
      <c r="CB739">
        <v>-6.8254000000000001</v>
      </c>
      <c r="CC739">
        <v>-3.7069999999999999</v>
      </c>
      <c r="CD739">
        <v>3.1183999999999998</v>
      </c>
      <c r="CE739">
        <v>-4.4673999999999996</v>
      </c>
      <c r="CF739">
        <v>87.451307318267496</v>
      </c>
      <c r="CG739">
        <v>55.8</v>
      </c>
      <c r="CH739">
        <v>109.8</v>
      </c>
      <c r="CI739">
        <v>54</v>
      </c>
      <c r="CJ739">
        <v>55.8</v>
      </c>
      <c r="CK739">
        <v>39.185753888334823</v>
      </c>
      <c r="CL739">
        <v>15.7</v>
      </c>
      <c r="CM739">
        <v>41.6</v>
      </c>
      <c r="CN739">
        <v>25.9</v>
      </c>
      <c r="CO739">
        <v>16.2</v>
      </c>
      <c r="CP739">
        <v>57.715370561014382</v>
      </c>
      <c r="CQ739">
        <v>50.1</v>
      </c>
      <c r="CR739">
        <v>76.8</v>
      </c>
      <c r="CS739">
        <v>26.7</v>
      </c>
      <c r="CT739">
        <v>56.6</v>
      </c>
      <c r="CU739">
        <v>11.73115161027618</v>
      </c>
      <c r="CV739">
        <v>10</v>
      </c>
      <c r="CW739">
        <v>19</v>
      </c>
      <c r="CX739">
        <v>9</v>
      </c>
      <c r="CY739">
        <v>11.3</v>
      </c>
      <c r="CZ739">
        <v>92.197132532339324</v>
      </c>
      <c r="DA739">
        <v>70.900000000000006</v>
      </c>
      <c r="DB739">
        <v>130.69999999999999</v>
      </c>
      <c r="DC739">
        <v>59.799999999999983</v>
      </c>
      <c r="DD739">
        <v>113.4</v>
      </c>
      <c r="DE739">
        <v>24.353537362416851</v>
      </c>
      <c r="DF739">
        <v>2.9</v>
      </c>
      <c r="DG739">
        <v>25.8</v>
      </c>
      <c r="DH739">
        <v>22.9</v>
      </c>
      <c r="DI739">
        <v>4.9000000000000004</v>
      </c>
      <c r="DJ739">
        <v>0.24900809991246059</v>
      </c>
      <c r="DK739">
        <v>0.14561586638830901</v>
      </c>
      <c r="DL739">
        <v>0.33303002729754322</v>
      </c>
      <c r="DM739">
        <v>0.18741416090923421</v>
      </c>
      <c r="DN739">
        <v>0.14561586638830901</v>
      </c>
      <c r="DO739">
        <v>3.981733595180033</v>
      </c>
      <c r="DP739">
        <v>3.3197100000000002</v>
      </c>
      <c r="DQ739">
        <v>4.5494940000000001</v>
      </c>
      <c r="DR739">
        <v>1.229784</v>
      </c>
      <c r="DS739">
        <v>4.0540320000000003</v>
      </c>
      <c r="DT739">
        <v>6.6602577548722586</v>
      </c>
      <c r="DU739">
        <v>5.8527870000000002</v>
      </c>
      <c r="DV739">
        <v>7.4752219999999996</v>
      </c>
      <c r="DW739">
        <v>1.622434999999999</v>
      </c>
      <c r="DX739">
        <v>6.3937109999999997</v>
      </c>
      <c r="DY739">
        <v>4.4341904769706906</v>
      </c>
      <c r="DZ739">
        <v>3.9813779999999999</v>
      </c>
      <c r="EA739">
        <v>4.9302720000000004</v>
      </c>
      <c r="EB739">
        <v>0.94889400000000057</v>
      </c>
      <c r="EC739">
        <v>4.3529780000000002</v>
      </c>
      <c r="ED739">
        <v>7.367573508887415</v>
      </c>
      <c r="EE739">
        <v>6.6728759999999996</v>
      </c>
      <c r="EF739">
        <v>8.5745909999999999</v>
      </c>
      <c r="EG739">
        <v>1.901715</v>
      </c>
      <c r="EH739">
        <v>8.1337159999999997</v>
      </c>
      <c r="EI739">
        <v>7.8079458830356661</v>
      </c>
      <c r="EJ739">
        <v>6.803496</v>
      </c>
      <c r="EK739">
        <v>10.674638</v>
      </c>
      <c r="EL739">
        <v>3.8711419999999999</v>
      </c>
      <c r="EM739">
        <v>9.5545910000000003</v>
      </c>
      <c r="EN739">
        <v>37.838015172086877</v>
      </c>
      <c r="EO739">
        <v>22.54937</v>
      </c>
      <c r="EP739">
        <v>45.78586</v>
      </c>
      <c r="EQ739">
        <v>23.23649</v>
      </c>
      <c r="ER739">
        <v>32.09075</v>
      </c>
      <c r="ES739">
        <v>12.10302026868408</v>
      </c>
      <c r="ET739">
        <v>7.4428200000000002</v>
      </c>
      <c r="EU739">
        <v>17.604489999999998</v>
      </c>
      <c r="EV739">
        <v>10.161670000000001</v>
      </c>
      <c r="EW739">
        <v>8.7310400000000001</v>
      </c>
      <c r="EX739">
        <v>25.7349949034028</v>
      </c>
      <c r="EY739">
        <v>9.9807699999999997</v>
      </c>
      <c r="EZ739">
        <v>30.04363</v>
      </c>
      <c r="FA739">
        <v>20.062860000000001</v>
      </c>
      <c r="FB739">
        <v>23.35971</v>
      </c>
      <c r="FC739">
        <v>0.60358088953869404</v>
      </c>
      <c r="FD739">
        <v>0.35970091827590128</v>
      </c>
      <c r="FE739">
        <v>0.73036257270388749</v>
      </c>
      <c r="FF739">
        <v>0.37066165442798621</v>
      </c>
      <c r="FG739">
        <v>0.51190220583379409</v>
      </c>
      <c r="FH739">
        <v>2.1835174306217922</v>
      </c>
      <c r="FI739">
        <v>0.79410355966456092</v>
      </c>
      <c r="FJ739">
        <v>3.6193421504485221</v>
      </c>
      <c r="FK739">
        <v>2.825238590783961</v>
      </c>
      <c r="FL739">
        <v>2.6754785226044091</v>
      </c>
      <c r="FM739">
        <v>40.512632455897361</v>
      </c>
      <c r="FN739">
        <v>37.700000000000003</v>
      </c>
      <c r="FO739">
        <v>44.12</v>
      </c>
      <c r="FP739">
        <v>6.4199999999999946</v>
      </c>
      <c r="FQ739">
        <v>39.26</v>
      </c>
      <c r="FR739">
        <v>426.52418780915781</v>
      </c>
      <c r="FS739">
        <v>407.85415</v>
      </c>
      <c r="FT739">
        <v>432.98865000000001</v>
      </c>
      <c r="FU739">
        <v>25.134499999999999</v>
      </c>
      <c r="FV739">
        <v>408.79361</v>
      </c>
      <c r="FW739">
        <v>0.7380095807282625</v>
      </c>
      <c r="FX739">
        <v>0.72821999999999998</v>
      </c>
      <c r="FY739">
        <v>0.76832100000000003</v>
      </c>
      <c r="FZ739">
        <v>4.0101000000000053E-2</v>
      </c>
      <c r="GA739">
        <v>0.76742500000000002</v>
      </c>
      <c r="GB739">
        <v>11</v>
      </c>
      <c r="GC739">
        <v>19</v>
      </c>
    </row>
    <row r="740" spans="1:185" x14ac:dyDescent="0.3">
      <c r="A740" s="36" t="s">
        <v>3020</v>
      </c>
      <c r="B740">
        <v>-6.5739762582643108E-2</v>
      </c>
      <c r="C740">
        <v>1.8040099999999999</v>
      </c>
      <c r="D740">
        <v>1.834587218842658</v>
      </c>
      <c r="E740">
        <v>-0.86537253241829926</v>
      </c>
      <c r="F740">
        <v>-0.62619809473298327</v>
      </c>
      <c r="G740">
        <v>1.491570627151283</v>
      </c>
      <c r="H740">
        <v>-54.195748720825669</v>
      </c>
      <c r="I740">
        <v>2.0999999999999999E-3</v>
      </c>
      <c r="J740">
        <v>0.47471663141557208</v>
      </c>
      <c r="K740">
        <v>0.25570978168770958</v>
      </c>
      <c r="L740">
        <v>-3.9787455146883463E-2</v>
      </c>
      <c r="M740">
        <v>7.9684089706233086E-2</v>
      </c>
      <c r="N740">
        <v>0.16599374437685319</v>
      </c>
      <c r="O740">
        <v>-0.2198139349035548</v>
      </c>
      <c r="P740">
        <v>-5.3820190526701672E-2</v>
      </c>
      <c r="Q740">
        <v>-0.13681706271512831</v>
      </c>
      <c r="R740">
        <v>5.638331833827509E-2</v>
      </c>
      <c r="S740">
        <v>0.77675170415431216</v>
      </c>
      <c r="T740">
        <v>-0.52290320631553222</v>
      </c>
      <c r="U740">
        <v>-0.49786367160608969</v>
      </c>
      <c r="V740">
        <v>1.9472568086795261</v>
      </c>
      <c r="W740">
        <v>1.9375745514688349</v>
      </c>
      <c r="X740">
        <v>0.1982542731763112</v>
      </c>
      <c r="Y740">
        <v>0.17682107038944661</v>
      </c>
      <c r="Z740">
        <v>5.2349344182740863E-2</v>
      </c>
      <c r="AA740">
        <v>6.2974669224772767E-2</v>
      </c>
      <c r="AB740">
        <v>47.598957396142197</v>
      </c>
      <c r="AC740">
        <v>-0.3493216591691376</v>
      </c>
      <c r="AD740">
        <v>1.923390807091981</v>
      </c>
      <c r="AE740">
        <v>0.54757593234544877</v>
      </c>
      <c r="AF740">
        <v>0.5261427295585841</v>
      </c>
      <c r="AG740">
        <v>0.96628508336744068</v>
      </c>
      <c r="AH740">
        <v>4.3768721884265803E-3</v>
      </c>
      <c r="AI740">
        <v>290.77234452286439</v>
      </c>
      <c r="AJ740">
        <v>242.50209928560491</v>
      </c>
      <c r="AK740">
        <v>299.7565015745879</v>
      </c>
      <c r="AL740">
        <v>330.05837749538102</v>
      </c>
      <c r="AM740">
        <v>293.64430378412243</v>
      </c>
      <c r="AN740">
        <v>392.1</v>
      </c>
      <c r="AO740">
        <v>191.51541413199351</v>
      </c>
      <c r="AP740">
        <v>296.0374437685316</v>
      </c>
      <c r="AQ740">
        <v>20.109691717360128</v>
      </c>
      <c r="AR740">
        <v>4.608957396142193</v>
      </c>
      <c r="AS740">
        <v>12.912085207715609</v>
      </c>
      <c r="AT740">
        <v>-15.165012176498131</v>
      </c>
      <c r="AU740">
        <v>-7.7644786980710956</v>
      </c>
      <c r="AV740">
        <v>-7.400533478427036</v>
      </c>
      <c r="AW740">
        <v>0.85669057952494443</v>
      </c>
      <c r="AX740">
        <v>0.84630000000000005</v>
      </c>
      <c r="AY740">
        <v>0.86950000000000005</v>
      </c>
      <c r="AZ740">
        <v>2.3199999999999998E-2</v>
      </c>
      <c r="BA740">
        <v>0.86950000000000005</v>
      </c>
      <c r="BB740">
        <v>0.86732393490355486</v>
      </c>
      <c r="BC740">
        <v>0.86709999999999998</v>
      </c>
      <c r="BD740">
        <v>0.86760000000000004</v>
      </c>
      <c r="BE740">
        <v>5.0000000000005596E-4</v>
      </c>
      <c r="BF740">
        <v>0.86760000000000004</v>
      </c>
      <c r="BG740">
        <v>25.63802445089113</v>
      </c>
      <c r="BH740">
        <v>25.595400000000001</v>
      </c>
      <c r="BI740">
        <v>25.672599999999999</v>
      </c>
      <c r="BJ740">
        <v>7.7199999999997715E-2</v>
      </c>
      <c r="BK740">
        <v>25.595400000000001</v>
      </c>
      <c r="BL740">
        <v>6.8251546573075146</v>
      </c>
      <c r="BM740">
        <v>6.8071000000000002</v>
      </c>
      <c r="BN740">
        <v>6.8398000000000003</v>
      </c>
      <c r="BO740">
        <v>3.2700000000000173E-2</v>
      </c>
      <c r="BP740">
        <v>6.8071000000000002</v>
      </c>
      <c r="BQ740">
        <v>3.7138764621249232</v>
      </c>
      <c r="BR740">
        <v>3.5586000000000002</v>
      </c>
      <c r="BS740">
        <v>3.9053</v>
      </c>
      <c r="BT740">
        <v>0.34669999999999979</v>
      </c>
      <c r="BU740">
        <v>3.9053</v>
      </c>
      <c r="BV740">
        <v>1.7349587587965081</v>
      </c>
      <c r="BW740">
        <v>1.4722</v>
      </c>
      <c r="BX740">
        <v>1.9480999999999999</v>
      </c>
      <c r="BY740">
        <v>0.47589999999999999</v>
      </c>
      <c r="BZ740">
        <v>1.4722</v>
      </c>
      <c r="CA740">
        <v>-5.4488904339407203</v>
      </c>
      <c r="CB740">
        <v>-5.5068000000000001</v>
      </c>
      <c r="CC740">
        <v>-5.3775000000000004</v>
      </c>
      <c r="CD740">
        <v>0.12929999999999969</v>
      </c>
      <c r="CE740">
        <v>-5.3775000000000004</v>
      </c>
      <c r="CF740">
        <v>96.062556231468392</v>
      </c>
      <c r="CG740">
        <v>95.4</v>
      </c>
      <c r="CH740">
        <v>96.6</v>
      </c>
      <c r="CI740">
        <v>1.1999999999999891</v>
      </c>
      <c r="CJ740">
        <v>95.4</v>
      </c>
      <c r="CK740">
        <v>39.976065096445168</v>
      </c>
      <c r="CL740">
        <v>39.700000000000003</v>
      </c>
      <c r="CM740">
        <v>40.200000000000003</v>
      </c>
      <c r="CN740">
        <v>0.5</v>
      </c>
      <c r="CO740">
        <v>39.700000000000003</v>
      </c>
      <c r="CP740">
        <v>54.920852077156127</v>
      </c>
      <c r="CQ740">
        <v>54.7</v>
      </c>
      <c r="CR740">
        <v>55.1</v>
      </c>
      <c r="CS740">
        <v>0.39999999999999858</v>
      </c>
      <c r="CT740">
        <v>54.7</v>
      </c>
      <c r="CU740">
        <v>14.95521301928903</v>
      </c>
      <c r="CV740">
        <v>14.9</v>
      </c>
      <c r="CW740">
        <v>15</v>
      </c>
      <c r="CX740">
        <v>9.9999999999999645E-2</v>
      </c>
      <c r="CY740">
        <v>14.9</v>
      </c>
      <c r="CZ740">
        <v>121.87987563047869</v>
      </c>
      <c r="DA740">
        <v>118.7</v>
      </c>
      <c r="DB740">
        <v>125.8</v>
      </c>
      <c r="DC740">
        <v>7.0999999999999943</v>
      </c>
      <c r="DD740">
        <v>125.8</v>
      </c>
      <c r="DE740">
        <v>23.1</v>
      </c>
      <c r="DF740">
        <v>23.1</v>
      </c>
      <c r="DG740">
        <v>23.1</v>
      </c>
      <c r="DH740">
        <v>0</v>
      </c>
      <c r="DI740">
        <v>23.1</v>
      </c>
      <c r="DJ740">
        <v>0.32449999399324608</v>
      </c>
      <c r="DK740">
        <v>0.32153690596562179</v>
      </c>
      <c r="DL740">
        <v>0.32690355329949239</v>
      </c>
      <c r="DM740">
        <v>5.3666473338706E-3</v>
      </c>
      <c r="DN740">
        <v>0.32153690596562179</v>
      </c>
      <c r="DO740">
        <v>3.9736596906651651</v>
      </c>
      <c r="DP740">
        <v>3.9637340000000001</v>
      </c>
      <c r="DQ740">
        <v>3.9858959999999999</v>
      </c>
      <c r="DR740">
        <v>2.216199999999979E-2</v>
      </c>
      <c r="DS740">
        <v>3.9858959999999999</v>
      </c>
      <c r="DT740">
        <v>6.7481584256320346</v>
      </c>
      <c r="DU740">
        <v>6.5537049999999999</v>
      </c>
      <c r="DV740">
        <v>6.9878790000000004</v>
      </c>
      <c r="DW740">
        <v>0.4341740000000005</v>
      </c>
      <c r="DX740">
        <v>6.9878790000000004</v>
      </c>
      <c r="DY740">
        <v>3.9736596906651651</v>
      </c>
      <c r="DZ740">
        <v>3.9637340000000001</v>
      </c>
      <c r="EA740">
        <v>3.9858959999999999</v>
      </c>
      <c r="EB740">
        <v>2.216199999999979E-2</v>
      </c>
      <c r="EC740">
        <v>3.9858959999999999</v>
      </c>
      <c r="ED740">
        <v>6.9714831534834687</v>
      </c>
      <c r="EE740">
        <v>6.7558109999999996</v>
      </c>
      <c r="EF740">
        <v>7.2373620000000001</v>
      </c>
      <c r="EG740">
        <v>0.48155100000000051</v>
      </c>
      <c r="EH740">
        <v>7.2373620000000001</v>
      </c>
      <c r="EI740">
        <v>6.7811456743889176</v>
      </c>
      <c r="EJ740">
        <v>6.7745490000000004</v>
      </c>
      <c r="EK740">
        <v>6.7892780000000004</v>
      </c>
      <c r="EL740">
        <v>1.472899999999999E-2</v>
      </c>
      <c r="EM740">
        <v>6.7892780000000004</v>
      </c>
      <c r="EN740">
        <v>36.547988016551798</v>
      </c>
      <c r="EO740">
        <v>36.314839999999997</v>
      </c>
      <c r="EP740">
        <v>36.737110000000001</v>
      </c>
      <c r="EQ740">
        <v>0.42227000000000459</v>
      </c>
      <c r="ER740">
        <v>36.314839999999997</v>
      </c>
      <c r="ES740">
        <v>19.169734081741261</v>
      </c>
      <c r="ET740">
        <v>16.53191</v>
      </c>
      <c r="EU740">
        <v>21.309449999999998</v>
      </c>
      <c r="EV740">
        <v>4.7775399999999983</v>
      </c>
      <c r="EW740">
        <v>16.53191</v>
      </c>
      <c r="EX740">
        <v>17.37825393481053</v>
      </c>
      <c r="EY740">
        <v>15.427659999999999</v>
      </c>
      <c r="EZ740">
        <v>19.78293</v>
      </c>
      <c r="FA740">
        <v>4.3552700000000009</v>
      </c>
      <c r="FB740">
        <v>19.78293</v>
      </c>
      <c r="FC740">
        <v>0.66364492799467967</v>
      </c>
      <c r="FD740">
        <v>0.65941138445224035</v>
      </c>
      <c r="FE740">
        <v>0.66707903892387366</v>
      </c>
      <c r="FF740">
        <v>7.6676544716333117E-3</v>
      </c>
      <c r="FG740">
        <v>0.65941138445224035</v>
      </c>
      <c r="FH740">
        <v>0.93567631092527681</v>
      </c>
      <c r="FI740">
        <v>0.72398208306643297</v>
      </c>
      <c r="FJ740">
        <v>1.196651203641927</v>
      </c>
      <c r="FK740">
        <v>0.4726691205754936</v>
      </c>
      <c r="FL740">
        <v>1.196651203641927</v>
      </c>
      <c r="FM740">
        <v>39.584052659493032</v>
      </c>
      <c r="FN740">
        <v>39.49</v>
      </c>
      <c r="FO740">
        <v>39.700000000000003</v>
      </c>
      <c r="FP740">
        <v>0.21000000000000091</v>
      </c>
      <c r="FQ740">
        <v>39.700000000000003</v>
      </c>
      <c r="FR740">
        <v>367.93858858209478</v>
      </c>
      <c r="FS740">
        <v>367.21019999999999</v>
      </c>
      <c r="FT740">
        <v>368.83654000000001</v>
      </c>
      <c r="FU740">
        <v>1.626340000000027</v>
      </c>
      <c r="FV740">
        <v>368.83654000000001</v>
      </c>
      <c r="FW740">
        <v>0.78735429253676126</v>
      </c>
      <c r="FX740">
        <v>0.78550299999999995</v>
      </c>
      <c r="FY740">
        <v>0.788856</v>
      </c>
      <c r="FZ740">
        <v>3.35300000000005E-3</v>
      </c>
      <c r="GA740">
        <v>0.78550299999999995</v>
      </c>
      <c r="GB740">
        <v>2</v>
      </c>
      <c r="GC740">
        <v>5</v>
      </c>
    </row>
    <row r="741" spans="1:185" x14ac:dyDescent="0.3">
      <c r="A741" s="36" t="s">
        <v>3023</v>
      </c>
      <c r="B741">
        <v>-5.8852281608328373E-2</v>
      </c>
      <c r="C741">
        <v>1.8196863149232509</v>
      </c>
      <c r="D741">
        <v>1.710823742889104</v>
      </c>
      <c r="E741">
        <v>-0.84274547674269995</v>
      </c>
      <c r="F741">
        <v>-0.54337951601394563</v>
      </c>
      <c r="G741">
        <v>1.386125411632688</v>
      </c>
      <c r="H741">
        <v>-54.196901375990507</v>
      </c>
      <c r="I741">
        <v>5.416440059963526E-2</v>
      </c>
      <c r="J741">
        <v>0.66476207531082543</v>
      </c>
      <c r="K741">
        <v>0.25818908040291211</v>
      </c>
      <c r="L741">
        <v>-4.8639113863201522E-2</v>
      </c>
      <c r="M741">
        <v>7.3697412949020075E-2</v>
      </c>
      <c r="N741">
        <v>0.19032841489512409</v>
      </c>
      <c r="O741">
        <v>-0.22941392463262411</v>
      </c>
      <c r="P741">
        <v>-3.9085509737500031E-2</v>
      </c>
      <c r="Q741">
        <v>-0.13425046801299731</v>
      </c>
      <c r="R741">
        <v>4.7354425233622932E-2</v>
      </c>
      <c r="S741">
        <v>0.76131959286193795</v>
      </c>
      <c r="T741">
        <v>-0.51953167888549157</v>
      </c>
      <c r="U741">
        <v>-0.5065343351337247</v>
      </c>
      <c r="V741">
        <v>1.9549040597537599</v>
      </c>
      <c r="W741">
        <v>1.9466397236648409</v>
      </c>
      <c r="X741">
        <v>0.198718400458399</v>
      </c>
      <c r="Y741">
        <v>0.1911372257366023</v>
      </c>
      <c r="Z741">
        <v>3.4270666009230198E-2</v>
      </c>
      <c r="AA741">
        <v>3.9059876209241902E-2</v>
      </c>
      <c r="AB741">
        <v>50.166499756664322</v>
      </c>
      <c r="AC741">
        <v>-0.37385588665214731</v>
      </c>
      <c r="AD741">
        <v>1.934060294544286</v>
      </c>
      <c r="AE741">
        <v>0.57257428711054636</v>
      </c>
      <c r="AF741">
        <v>0.56499311238874972</v>
      </c>
      <c r="AG741">
        <v>0.83653423651249847</v>
      </c>
      <c r="AH741">
        <v>4.7761425727222218E-3</v>
      </c>
      <c r="AI741">
        <v>284.04110586163762</v>
      </c>
      <c r="AJ741">
        <v>234.78143461467459</v>
      </c>
      <c r="AK741">
        <v>288.45414769157298</v>
      </c>
      <c r="AL741">
        <v>328.88782716129998</v>
      </c>
      <c r="AM741">
        <v>229.8990042047115</v>
      </c>
      <c r="AN741">
        <v>314.18337623571739</v>
      </c>
      <c r="AO741">
        <v>96.389771304638913</v>
      </c>
      <c r="AP741">
        <v>260.6087940053157</v>
      </c>
      <c r="AQ741">
        <v>19.041456300101249</v>
      </c>
      <c r="AR741">
        <v>4.1732689657677371</v>
      </c>
      <c r="AS741">
        <v>11.94454245573958</v>
      </c>
      <c r="AT741">
        <v>-12.804201855432989</v>
      </c>
      <c r="AU741">
        <v>-7.7060607649958062</v>
      </c>
      <c r="AV741">
        <v>-5.0981410904371831</v>
      </c>
      <c r="AW741">
        <v>1.825036565471025</v>
      </c>
      <c r="AX741">
        <v>1.7323999999999999</v>
      </c>
      <c r="AY741">
        <v>3.0670999999999999</v>
      </c>
      <c r="AZ741">
        <v>1.3347</v>
      </c>
      <c r="BA741">
        <v>2.7229000000000001</v>
      </c>
      <c r="BB741">
        <v>0.94036208800446863</v>
      </c>
      <c r="BC741">
        <v>0.92520000000000002</v>
      </c>
      <c r="BD741">
        <v>0.95909999999999995</v>
      </c>
      <c r="BE741">
        <v>3.389999999999993E-2</v>
      </c>
      <c r="BF741">
        <v>0.93049999999999999</v>
      </c>
      <c r="BG741">
        <v>16.759971181459239</v>
      </c>
      <c r="BH741">
        <v>13.785299999999999</v>
      </c>
      <c r="BI741">
        <v>18.660299999999999</v>
      </c>
      <c r="BJ741">
        <v>4.875</v>
      </c>
      <c r="BK741">
        <v>18.271799999999999</v>
      </c>
      <c r="BL741">
        <v>8.7313918814443099</v>
      </c>
      <c r="BM741">
        <v>7.7141999999999999</v>
      </c>
      <c r="BN741">
        <v>9.6205999999999996</v>
      </c>
      <c r="BO741">
        <v>1.9064000000000001</v>
      </c>
      <c r="BP741">
        <v>9.5022000000000002</v>
      </c>
      <c r="BQ741">
        <v>6.8496961792594169</v>
      </c>
      <c r="BR741">
        <v>6.08</v>
      </c>
      <c r="BS741">
        <v>7.0124000000000004</v>
      </c>
      <c r="BT741">
        <v>0.93240000000000034</v>
      </c>
      <c r="BU741">
        <v>6.7614999999999998</v>
      </c>
      <c r="BV741">
        <v>-1.825721240766992</v>
      </c>
      <c r="BW741">
        <v>-2.9281999999999999</v>
      </c>
      <c r="BX741">
        <v>0.27839999999999998</v>
      </c>
      <c r="BY741">
        <v>3.2065999999999999</v>
      </c>
      <c r="BZ741">
        <v>-8.5800000000000001E-2</v>
      </c>
      <c r="CA741">
        <v>-5.0240488296967811</v>
      </c>
      <c r="CB741">
        <v>-6.9377000000000004</v>
      </c>
      <c r="CC741">
        <v>-3.8816000000000002</v>
      </c>
      <c r="CD741">
        <v>3.0560999999999998</v>
      </c>
      <c r="CE741">
        <v>-6.6757999999999997</v>
      </c>
      <c r="CF741">
        <v>53.574582230401766</v>
      </c>
      <c r="CG741">
        <v>52.3</v>
      </c>
      <c r="CH741">
        <v>75.8</v>
      </c>
      <c r="CI741">
        <v>23.5</v>
      </c>
      <c r="CJ741">
        <v>52.3</v>
      </c>
      <c r="CK741">
        <v>15.31308639463384</v>
      </c>
      <c r="CL741">
        <v>14.8</v>
      </c>
      <c r="CM741">
        <v>24</v>
      </c>
      <c r="CN741">
        <v>9.1999999999999993</v>
      </c>
      <c r="CO741">
        <v>15.2</v>
      </c>
      <c r="CP741">
        <v>57.400880271634001</v>
      </c>
      <c r="CQ741">
        <v>52.2</v>
      </c>
      <c r="CR741">
        <v>64.2</v>
      </c>
      <c r="CS741">
        <v>12</v>
      </c>
      <c r="CT741">
        <v>56.2</v>
      </c>
      <c r="CU741">
        <v>11.49117261618785</v>
      </c>
      <c r="CV741">
        <v>10.9</v>
      </c>
      <c r="CW741">
        <v>14</v>
      </c>
      <c r="CX741">
        <v>3.1</v>
      </c>
      <c r="CY741">
        <v>11.3</v>
      </c>
      <c r="CZ741">
        <v>33.963762686215567</v>
      </c>
      <c r="DA741">
        <v>26.7</v>
      </c>
      <c r="DB741">
        <v>37.9</v>
      </c>
      <c r="DC741">
        <v>11.2</v>
      </c>
      <c r="DD741">
        <v>34.6</v>
      </c>
      <c r="DE741">
        <v>3.6531015704649712</v>
      </c>
      <c r="DF741">
        <v>2.9</v>
      </c>
      <c r="DG741">
        <v>10.6</v>
      </c>
      <c r="DH741">
        <v>7.6999999999999993</v>
      </c>
      <c r="DI741">
        <v>3.9</v>
      </c>
      <c r="DJ741">
        <v>0.205686741314594</v>
      </c>
      <c r="DK741">
        <v>0.1997708174178762</v>
      </c>
      <c r="DL741">
        <v>0.31835363292734148</v>
      </c>
      <c r="DM741">
        <v>0.1185828155094653</v>
      </c>
      <c r="DN741">
        <v>0.1997708174178762</v>
      </c>
      <c r="DO741">
        <v>4.0377125780539238</v>
      </c>
      <c r="DP741">
        <v>3.9447350000000001</v>
      </c>
      <c r="DQ741">
        <v>4.2673199999999998</v>
      </c>
      <c r="DR741">
        <v>0.32258499999999968</v>
      </c>
      <c r="DS741">
        <v>4.0352220000000001</v>
      </c>
      <c r="DT741">
        <v>6.3653981996542628</v>
      </c>
      <c r="DU741">
        <v>5.8576139999999999</v>
      </c>
      <c r="DV741">
        <v>6.4126750000000001</v>
      </c>
      <c r="DW741">
        <v>0.55506100000000025</v>
      </c>
      <c r="DX741">
        <v>6.3828820000000004</v>
      </c>
      <c r="DY741">
        <v>4.3755202532318664</v>
      </c>
      <c r="DZ741">
        <v>4.2689880000000002</v>
      </c>
      <c r="EA741">
        <v>4.5770410000000004</v>
      </c>
      <c r="EB741">
        <v>0.30805300000000008</v>
      </c>
      <c r="EC741">
        <v>4.2922900000000004</v>
      </c>
      <c r="ED741">
        <v>6.751295387237322</v>
      </c>
      <c r="EE741">
        <v>6.0964179999999999</v>
      </c>
      <c r="EF741">
        <v>6.8281710000000002</v>
      </c>
      <c r="EG741">
        <v>0.73175300000000032</v>
      </c>
      <c r="EH741">
        <v>6.7796320000000003</v>
      </c>
      <c r="EI741">
        <v>7.8328465540521837</v>
      </c>
      <c r="EJ741">
        <v>7.1514030000000002</v>
      </c>
      <c r="EK741">
        <v>7.9022550000000003</v>
      </c>
      <c r="EL741">
        <v>0.75085200000000007</v>
      </c>
      <c r="EM741">
        <v>7.9022550000000003</v>
      </c>
      <c r="EN741">
        <v>22.81746876638308</v>
      </c>
      <c r="EO741">
        <v>21.67145</v>
      </c>
      <c r="EP741">
        <v>29.003990000000002</v>
      </c>
      <c r="EQ741">
        <v>7.3325400000000016</v>
      </c>
      <c r="ER741">
        <v>23.187650000000001</v>
      </c>
      <c r="ES741">
        <v>6.2988603465017423</v>
      </c>
      <c r="ET741">
        <v>5.9870599999999996</v>
      </c>
      <c r="EU741">
        <v>8.7453900000000004</v>
      </c>
      <c r="EV741">
        <v>2.7583300000000008</v>
      </c>
      <c r="EW741">
        <v>5.9870599999999996</v>
      </c>
      <c r="EX741">
        <v>16.518608419881339</v>
      </c>
      <c r="EY741">
        <v>14.170909999999999</v>
      </c>
      <c r="EZ741">
        <v>21.323979999999999</v>
      </c>
      <c r="FA741">
        <v>7.1530699999999996</v>
      </c>
      <c r="FB741">
        <v>17.200589999999998</v>
      </c>
      <c r="FC741">
        <v>0.49644894681930829</v>
      </c>
      <c r="FD741">
        <v>0.47151455048327551</v>
      </c>
      <c r="FE741">
        <v>0.63105160508740388</v>
      </c>
      <c r="FF741">
        <v>0.1595370546041284</v>
      </c>
      <c r="FG741">
        <v>0.50450313045566975</v>
      </c>
      <c r="FH741">
        <v>2.644112258622183</v>
      </c>
      <c r="FI741">
        <v>1.8893186357248939</v>
      </c>
      <c r="FJ741">
        <v>3.2014493037594378</v>
      </c>
      <c r="FK741">
        <v>1.312130668034543</v>
      </c>
      <c r="FL741">
        <v>2.8729610192648809</v>
      </c>
      <c r="FM741">
        <v>35.971653441399347</v>
      </c>
      <c r="FN741">
        <v>34.659999999999997</v>
      </c>
      <c r="FO741">
        <v>37.32</v>
      </c>
      <c r="FP741">
        <v>2.6600000000000041</v>
      </c>
      <c r="FQ741">
        <v>35.78</v>
      </c>
      <c r="FR741">
        <v>329.60065621908188</v>
      </c>
      <c r="FS741">
        <v>318.78260999999998</v>
      </c>
      <c r="FT741">
        <v>332.63481999999999</v>
      </c>
      <c r="FU741">
        <v>13.85221000000001</v>
      </c>
      <c r="FV741">
        <v>327.75326999999999</v>
      </c>
      <c r="FW741">
        <v>0.77608281388963851</v>
      </c>
      <c r="FX741">
        <v>0.77031799999999995</v>
      </c>
      <c r="FY741">
        <v>0.79732400000000003</v>
      </c>
      <c r="FZ741">
        <v>2.7006000000000089E-2</v>
      </c>
      <c r="GA741">
        <v>0.77924400000000005</v>
      </c>
      <c r="GB741">
        <v>11</v>
      </c>
      <c r="GC741">
        <v>18</v>
      </c>
    </row>
    <row r="742" spans="1:185" x14ac:dyDescent="0.3">
      <c r="A742" s="36" t="s">
        <v>3026</v>
      </c>
      <c r="B742">
        <v>-6.1202600000000003E-2</v>
      </c>
      <c r="C742">
        <v>1.80593</v>
      </c>
      <c r="D742">
        <v>1.8446</v>
      </c>
      <c r="E742">
        <v>-0.92230000000000001</v>
      </c>
      <c r="F742">
        <v>-0.56999999999999995</v>
      </c>
      <c r="G742">
        <v>1.4923</v>
      </c>
      <c r="H742">
        <v>-54.193367000000002</v>
      </c>
      <c r="I742">
        <v>5.4300000000000001E-2</v>
      </c>
      <c r="J742">
        <v>2.35E-2</v>
      </c>
      <c r="K742">
        <v>0.23785000000000001</v>
      </c>
      <c r="L742">
        <v>-3.3777000000000001E-2</v>
      </c>
      <c r="M742">
        <v>8.8716000000000003E-2</v>
      </c>
      <c r="N742">
        <v>0.18725</v>
      </c>
      <c r="O742">
        <v>-0.21318999999999999</v>
      </c>
      <c r="P742">
        <v>-2.5940000000000001E-2</v>
      </c>
      <c r="Q742">
        <v>-0.11956</v>
      </c>
      <c r="R742">
        <v>3.8170000000000003E-2</v>
      </c>
      <c r="S742">
        <v>0.82738</v>
      </c>
      <c r="T742">
        <v>-0.53412000000000004</v>
      </c>
      <c r="U742">
        <v>-0.51365000000000005</v>
      </c>
      <c r="V742">
        <v>1.948426666666667</v>
      </c>
      <c r="W742">
        <v>1.9386699999999999</v>
      </c>
      <c r="X742">
        <v>0.20527999999999999</v>
      </c>
      <c r="Y742">
        <v>0.18925</v>
      </c>
      <c r="Z742">
        <v>4.4929999999999998E-2</v>
      </c>
      <c r="AA742">
        <v>5.4370000000000002E-2</v>
      </c>
      <c r="AB742">
        <v>45.57</v>
      </c>
      <c r="AC742">
        <v>-0.34512999999999999</v>
      </c>
      <c r="AD742">
        <v>1.9112100000000001</v>
      </c>
      <c r="AE742">
        <v>0.55041000000000007</v>
      </c>
      <c r="AF742">
        <v>0.53437999999999997</v>
      </c>
      <c r="AG742">
        <v>0.77978000000000003</v>
      </c>
      <c r="AH742">
        <v>5.4599999999999996E-3</v>
      </c>
      <c r="AI742">
        <v>290.67169999999999</v>
      </c>
      <c r="AJ742">
        <v>238.60140000000001</v>
      </c>
      <c r="AK742">
        <v>301.91570000000002</v>
      </c>
      <c r="AL742">
        <v>331.4982</v>
      </c>
      <c r="AM742">
        <v>416.32</v>
      </c>
      <c r="AN742">
        <v>530.9</v>
      </c>
      <c r="AO742">
        <v>207.5</v>
      </c>
      <c r="AP742">
        <v>437.5</v>
      </c>
      <c r="AQ742">
        <v>21.39</v>
      </c>
      <c r="AR742">
        <v>5</v>
      </c>
      <c r="AS742">
        <v>12.9</v>
      </c>
      <c r="AT742">
        <v>-21.282001649986849</v>
      </c>
      <c r="AU742">
        <v>-13.61</v>
      </c>
      <c r="AV742">
        <v>-7.67200164998685</v>
      </c>
      <c r="AW742">
        <v>1.5807</v>
      </c>
      <c r="AX742">
        <v>1.5807</v>
      </c>
      <c r="AY742">
        <v>1.5807</v>
      </c>
      <c r="AZ742">
        <v>0</v>
      </c>
      <c r="BA742">
        <v>1.5807</v>
      </c>
      <c r="BB742">
        <v>0.86429999999999996</v>
      </c>
      <c r="BC742">
        <v>0.86429999999999996</v>
      </c>
      <c r="BD742">
        <v>0.86429999999999996</v>
      </c>
      <c r="BE742">
        <v>0</v>
      </c>
      <c r="BF742">
        <v>0.86429999999999996</v>
      </c>
      <c r="BG742">
        <v>25.8203</v>
      </c>
      <c r="BH742">
        <v>25.8203</v>
      </c>
      <c r="BI742">
        <v>25.8203</v>
      </c>
      <c r="BJ742">
        <v>0</v>
      </c>
      <c r="BK742">
        <v>25.8203</v>
      </c>
      <c r="BL742">
        <v>9.3625000000000007</v>
      </c>
      <c r="BM742">
        <v>9.3625000000000007</v>
      </c>
      <c r="BN742">
        <v>9.3625000000000007</v>
      </c>
      <c r="BO742">
        <v>0</v>
      </c>
      <c r="BP742">
        <v>9.3625000000000007</v>
      </c>
      <c r="BQ742">
        <v>6.8978000000000002</v>
      </c>
      <c r="BR742">
        <v>6.8978000000000002</v>
      </c>
      <c r="BS742">
        <v>6.8978000000000002</v>
      </c>
      <c r="BT742">
        <v>0</v>
      </c>
      <c r="BU742">
        <v>6.8978000000000002</v>
      </c>
      <c r="BV742">
        <v>-0.59530000000000005</v>
      </c>
      <c r="BW742">
        <v>-0.59530000000000005</v>
      </c>
      <c r="BX742">
        <v>-0.59530000000000005</v>
      </c>
      <c r="BY742">
        <v>0</v>
      </c>
      <c r="BZ742">
        <v>-0.59530000000000005</v>
      </c>
      <c r="CA742">
        <v>-6.3025000000000002</v>
      </c>
      <c r="CB742">
        <v>-6.3025000000000002</v>
      </c>
      <c r="CC742">
        <v>-6.3025000000000002</v>
      </c>
      <c r="CD742">
        <v>0</v>
      </c>
      <c r="CE742">
        <v>-6.3025000000000002</v>
      </c>
      <c r="CF742">
        <v>93.4</v>
      </c>
      <c r="CG742">
        <v>93.4</v>
      </c>
      <c r="CH742">
        <v>93.4</v>
      </c>
      <c r="CI742">
        <v>0</v>
      </c>
      <c r="CJ742">
        <v>93.4</v>
      </c>
      <c r="CK742">
        <v>39.799999999999997</v>
      </c>
      <c r="CL742">
        <v>39.799999999999997</v>
      </c>
      <c r="CM742">
        <v>39.799999999999997</v>
      </c>
      <c r="CN742">
        <v>0</v>
      </c>
      <c r="CO742">
        <v>39.799999999999997</v>
      </c>
      <c r="CP742">
        <v>90.7</v>
      </c>
      <c r="CQ742">
        <v>90.7</v>
      </c>
      <c r="CR742">
        <v>90.7</v>
      </c>
      <c r="CS742">
        <v>0</v>
      </c>
      <c r="CT742">
        <v>90.7</v>
      </c>
      <c r="CU742">
        <v>15.2</v>
      </c>
      <c r="CV742">
        <v>15.2</v>
      </c>
      <c r="CW742">
        <v>15.2</v>
      </c>
      <c r="CX742">
        <v>0</v>
      </c>
      <c r="CY742">
        <v>15.2</v>
      </c>
      <c r="CZ742">
        <v>111</v>
      </c>
      <c r="DA742">
        <v>111</v>
      </c>
      <c r="DB742">
        <v>111</v>
      </c>
      <c r="DC742">
        <v>0</v>
      </c>
      <c r="DD742">
        <v>111</v>
      </c>
      <c r="DE742">
        <v>23.1</v>
      </c>
      <c r="DF742">
        <v>23.1</v>
      </c>
      <c r="DG742">
        <v>23.1</v>
      </c>
      <c r="DH742">
        <v>0</v>
      </c>
      <c r="DI742">
        <v>23.1</v>
      </c>
      <c r="DJ742">
        <v>0.21348571428571431</v>
      </c>
      <c r="DK742">
        <v>0.21348571428571431</v>
      </c>
      <c r="DL742">
        <v>0.21348571428571431</v>
      </c>
      <c r="DM742">
        <v>0</v>
      </c>
      <c r="DN742">
        <v>0.21348571428571431</v>
      </c>
      <c r="DO742">
        <v>4.2516930000000004</v>
      </c>
      <c r="DP742">
        <v>4.2516930000000004</v>
      </c>
      <c r="DQ742">
        <v>4.2516930000000004</v>
      </c>
      <c r="DR742">
        <v>0</v>
      </c>
      <c r="DS742">
        <v>4.2516930000000004</v>
      </c>
      <c r="DT742">
        <v>6.357329</v>
      </c>
      <c r="DU742">
        <v>6.357329</v>
      </c>
      <c r="DV742">
        <v>6.357329</v>
      </c>
      <c r="DW742">
        <v>0</v>
      </c>
      <c r="DX742">
        <v>6.357329</v>
      </c>
      <c r="DY742">
        <v>5.0434359999999998</v>
      </c>
      <c r="DZ742">
        <v>5.0434359999999998</v>
      </c>
      <c r="EA742">
        <v>5.0434359999999998</v>
      </c>
      <c r="EB742">
        <v>0</v>
      </c>
      <c r="EC742">
        <v>5.0434359999999998</v>
      </c>
      <c r="ED742">
        <v>8.3338330000000003</v>
      </c>
      <c r="EE742">
        <v>8.3338330000000003</v>
      </c>
      <c r="EF742">
        <v>8.3338330000000003</v>
      </c>
      <c r="EG742">
        <v>0</v>
      </c>
      <c r="EH742">
        <v>8.3338330000000003</v>
      </c>
      <c r="EI742">
        <v>8.1192499999999992</v>
      </c>
      <c r="EJ742">
        <v>8.1192499999999992</v>
      </c>
      <c r="EK742">
        <v>8.1192499999999992</v>
      </c>
      <c r="EL742">
        <v>0</v>
      </c>
      <c r="EM742">
        <v>8.1192499999999992</v>
      </c>
      <c r="EN742">
        <v>37.289149999999999</v>
      </c>
      <c r="EO742">
        <v>37.289149999999999</v>
      </c>
      <c r="EP742">
        <v>37.289149999999999</v>
      </c>
      <c r="EQ742">
        <v>0</v>
      </c>
      <c r="ER742">
        <v>37.289149999999999</v>
      </c>
      <c r="ES742">
        <v>16.323139999999999</v>
      </c>
      <c r="ET742">
        <v>16.323139999999999</v>
      </c>
      <c r="EU742">
        <v>16.323139999999999</v>
      </c>
      <c r="EV742">
        <v>0</v>
      </c>
      <c r="EW742">
        <v>16.323139999999999</v>
      </c>
      <c r="EX742">
        <v>20.966010000000001</v>
      </c>
      <c r="EY742">
        <v>20.966010000000001</v>
      </c>
      <c r="EZ742">
        <v>20.966010000000001</v>
      </c>
      <c r="FA742">
        <v>0</v>
      </c>
      <c r="FB742">
        <v>20.966010000000001</v>
      </c>
      <c r="FC742">
        <v>0.47852952443039382</v>
      </c>
      <c r="FD742">
        <v>0.47852952443039382</v>
      </c>
      <c r="FE742">
        <v>0.47852952443039382</v>
      </c>
      <c r="FF742">
        <v>0</v>
      </c>
      <c r="FG742">
        <v>0.47852952443039382</v>
      </c>
      <c r="FH742">
        <v>1.284434857509033</v>
      </c>
      <c r="FI742">
        <v>1.284434857509033</v>
      </c>
      <c r="FJ742">
        <v>1.284434857509033</v>
      </c>
      <c r="FK742">
        <v>0</v>
      </c>
      <c r="FL742">
        <v>1.284434857509033</v>
      </c>
      <c r="FM742">
        <v>42.42</v>
      </c>
      <c r="FN742">
        <v>42.42</v>
      </c>
      <c r="FO742">
        <v>42.42</v>
      </c>
      <c r="FP742">
        <v>0</v>
      </c>
      <c r="FQ742">
        <v>42.42</v>
      </c>
      <c r="FR742">
        <v>487.2869</v>
      </c>
      <c r="FS742">
        <v>487.2869</v>
      </c>
      <c r="FT742">
        <v>487.2869</v>
      </c>
      <c r="FU742">
        <v>0</v>
      </c>
      <c r="FV742">
        <v>487.2869</v>
      </c>
      <c r="FW742">
        <v>0.73304400000000003</v>
      </c>
      <c r="FX742">
        <v>0.73304400000000003</v>
      </c>
      <c r="FY742">
        <v>0.73304400000000003</v>
      </c>
      <c r="FZ742">
        <v>0</v>
      </c>
      <c r="GA742">
        <v>0.73304400000000003</v>
      </c>
      <c r="GB742">
        <v>1</v>
      </c>
      <c r="GC742">
        <v>1</v>
      </c>
    </row>
    <row r="743" spans="1:185" x14ac:dyDescent="0.3">
      <c r="A743" s="36" t="s">
        <v>3029</v>
      </c>
      <c r="B743">
        <v>-5.5432340438314923E-2</v>
      </c>
      <c r="C743">
        <v>1.783464752424115</v>
      </c>
      <c r="D743">
        <v>1.758138266052246</v>
      </c>
      <c r="E743">
        <v>-0.83349299707450286</v>
      </c>
      <c r="F743">
        <v>-0.59543952789254462</v>
      </c>
      <c r="G743">
        <v>1.428947848427474</v>
      </c>
      <c r="H743">
        <v>-54.195233086314353</v>
      </c>
      <c r="I743">
        <v>0.20529467478153601</v>
      </c>
      <c r="J743">
        <v>0.15798867823037779</v>
      </c>
      <c r="K743">
        <v>0.22763738556872909</v>
      </c>
      <c r="L743">
        <v>-4.6348722897003973E-2</v>
      </c>
      <c r="M743">
        <v>8.2819407627812147E-2</v>
      </c>
      <c r="N743">
        <v>0.22311112014024551</v>
      </c>
      <c r="O743">
        <v>-0.2154986933602864</v>
      </c>
      <c r="P743">
        <v>7.6124267799591227E-3</v>
      </c>
      <c r="Q743">
        <v>-0.1039412736136596</v>
      </c>
      <c r="R743">
        <v>2.4211228249129999E-2</v>
      </c>
      <c r="S743">
        <v>0.7735021849229422</v>
      </c>
      <c r="T743">
        <v>-0.53155986440049563</v>
      </c>
      <c r="U743">
        <v>-0.51151811956647775</v>
      </c>
      <c r="V743">
        <v>1.9570325707100229</v>
      </c>
      <c r="W743">
        <v>1.950961600878437</v>
      </c>
      <c r="X743">
        <v>0.21072979438342401</v>
      </c>
      <c r="Y743">
        <v>0.197042559343243</v>
      </c>
      <c r="Z743">
        <v>3.8917032719667143E-2</v>
      </c>
      <c r="AA743">
        <v>4.8201189123495261E-2</v>
      </c>
      <c r="AB743">
        <v>48.026437415210367</v>
      </c>
      <c r="AC743">
        <v>-0.36432979762580309</v>
      </c>
      <c r="AD743">
        <v>1.932380937659224</v>
      </c>
      <c r="AE743">
        <v>0.57505959200922707</v>
      </c>
      <c r="AF743">
        <v>0.56137235696904608</v>
      </c>
      <c r="AG743">
        <v>0.87306409036804933</v>
      </c>
      <c r="AH743">
        <v>5.1092320254142801E-3</v>
      </c>
      <c r="AI743">
        <v>326.05586575069162</v>
      </c>
      <c r="AJ743">
        <v>285.35204005481529</v>
      </c>
      <c r="AK743">
        <v>316.01458589054698</v>
      </c>
      <c r="AL743">
        <v>376.80094940458559</v>
      </c>
      <c r="AM743">
        <v>267.10907932090572</v>
      </c>
      <c r="AN743">
        <v>372.5108419974452</v>
      </c>
      <c r="AO743">
        <v>141.61571255072019</v>
      </c>
      <c r="AP743">
        <v>297.39112138838391</v>
      </c>
      <c r="AQ743">
        <v>19.117133538304479</v>
      </c>
      <c r="AR743">
        <v>4.2947799129591928</v>
      </c>
      <c r="AS743">
        <v>11.39495020311386</v>
      </c>
      <c r="AT743">
        <v>-14.49857976904087</v>
      </c>
      <c r="AU743">
        <v>-9.1922174883395762</v>
      </c>
      <c r="AV743">
        <v>-5.3063622807012916</v>
      </c>
      <c r="AW743">
        <v>0.59608894068125573</v>
      </c>
      <c r="AX743">
        <v>0.48770000000000002</v>
      </c>
      <c r="AY743">
        <v>3.1065</v>
      </c>
      <c r="AZ743">
        <v>2.6187999999999998</v>
      </c>
      <c r="BA743">
        <v>3.09</v>
      </c>
      <c r="BB743">
        <v>0.92649522507741544</v>
      </c>
      <c r="BC743">
        <v>0.87050000000000005</v>
      </c>
      <c r="BD743">
        <v>0.94589999999999996</v>
      </c>
      <c r="BE743">
        <v>7.5399999999999912E-2</v>
      </c>
      <c r="BF743">
        <v>0.87050000000000005</v>
      </c>
      <c r="BG743">
        <v>18.79394338183662</v>
      </c>
      <c r="BH743">
        <v>15.941000000000001</v>
      </c>
      <c r="BI743">
        <v>25.534600000000001</v>
      </c>
      <c r="BJ743">
        <v>9.5936000000000003</v>
      </c>
      <c r="BK743">
        <v>25.534600000000001</v>
      </c>
      <c r="BL743">
        <v>6.5225593945868621</v>
      </c>
      <c r="BM743">
        <v>3.7452000000000001</v>
      </c>
      <c r="BN743">
        <v>7.7484999999999999</v>
      </c>
      <c r="BO743">
        <v>4.0032999999999994</v>
      </c>
      <c r="BP743">
        <v>4.9789000000000003</v>
      </c>
      <c r="BQ743">
        <v>5.3045347942953702</v>
      </c>
      <c r="BR743">
        <v>2.8130999999999999</v>
      </c>
      <c r="BS743">
        <v>6.3220000000000001</v>
      </c>
      <c r="BT743">
        <v>3.5089000000000001</v>
      </c>
      <c r="BU743">
        <v>3.7071000000000001</v>
      </c>
      <c r="BV743">
        <v>-2.2614638451019951</v>
      </c>
      <c r="BW743">
        <v>-2.9512</v>
      </c>
      <c r="BX743">
        <v>-0.31869999999999998</v>
      </c>
      <c r="BY743">
        <v>2.6324999999999998</v>
      </c>
      <c r="BZ743">
        <v>-0.40860000000000002</v>
      </c>
      <c r="CA743">
        <v>-3.043083027200951</v>
      </c>
      <c r="CB743">
        <v>-3.4377</v>
      </c>
      <c r="CC743">
        <v>-2.1534</v>
      </c>
      <c r="CD743">
        <v>1.2843</v>
      </c>
      <c r="CE743">
        <v>-3.2985000000000002</v>
      </c>
      <c r="CF743">
        <v>75.11972060906119</v>
      </c>
      <c r="CG743">
        <v>57.1</v>
      </c>
      <c r="CH743">
        <v>98.4</v>
      </c>
      <c r="CI743">
        <v>41.3</v>
      </c>
      <c r="CJ743">
        <v>57.1</v>
      </c>
      <c r="CK743">
        <v>32.752791555296852</v>
      </c>
      <c r="CL743">
        <v>16.100000000000001</v>
      </c>
      <c r="CM743">
        <v>36.1</v>
      </c>
      <c r="CN743">
        <v>20</v>
      </c>
      <c r="CO743">
        <v>16.7</v>
      </c>
      <c r="CP743">
        <v>55.544560689017409</v>
      </c>
      <c r="CQ743">
        <v>49.9</v>
      </c>
      <c r="CR743">
        <v>71.3</v>
      </c>
      <c r="CS743">
        <v>21.4</v>
      </c>
      <c r="CT743">
        <v>57</v>
      </c>
      <c r="CU743">
        <v>11.52931797276101</v>
      </c>
      <c r="CV743">
        <v>11.3</v>
      </c>
      <c r="CW743">
        <v>19</v>
      </c>
      <c r="CX743">
        <v>7.6999999999999993</v>
      </c>
      <c r="CY743">
        <v>12.1</v>
      </c>
      <c r="CZ743">
        <v>60.580281690712042</v>
      </c>
      <c r="DA743">
        <v>39.799999999999997</v>
      </c>
      <c r="DB743">
        <v>93</v>
      </c>
      <c r="DC743">
        <v>53.2</v>
      </c>
      <c r="DD743">
        <v>53.9</v>
      </c>
      <c r="DE743">
        <v>18.367022469680961</v>
      </c>
      <c r="DF743">
        <v>3.5</v>
      </c>
      <c r="DG743">
        <v>22.1</v>
      </c>
      <c r="DH743">
        <v>18.600000000000001</v>
      </c>
      <c r="DI743">
        <v>4</v>
      </c>
      <c r="DJ743">
        <v>0.25272171286424749</v>
      </c>
      <c r="DK743">
        <v>0.18092522179974649</v>
      </c>
      <c r="DL743">
        <v>0.35925520262869659</v>
      </c>
      <c r="DM743">
        <v>0.1783299808289501</v>
      </c>
      <c r="DN743">
        <v>0.18092522179974649</v>
      </c>
      <c r="DO743">
        <v>3.9074728088105122</v>
      </c>
      <c r="DP743">
        <v>3.8615689999999998</v>
      </c>
      <c r="DQ743">
        <v>4.3098299999999998</v>
      </c>
      <c r="DR743">
        <v>0.44826100000000002</v>
      </c>
      <c r="DS743">
        <v>3.9269479999999999</v>
      </c>
      <c r="DT743">
        <v>6.4972022537351686</v>
      </c>
      <c r="DU743">
        <v>5.8421110000000001</v>
      </c>
      <c r="DV743">
        <v>6.9664910000000004</v>
      </c>
      <c r="DW743">
        <v>1.1243799999999999</v>
      </c>
      <c r="DX743">
        <v>6.3804629999999998</v>
      </c>
      <c r="DY743">
        <v>4.3848733726652522</v>
      </c>
      <c r="DZ743">
        <v>3.892992</v>
      </c>
      <c r="EA743">
        <v>4.597181</v>
      </c>
      <c r="EB743">
        <v>0.70418899999999995</v>
      </c>
      <c r="EC743">
        <v>4.382072</v>
      </c>
      <c r="ED743">
        <v>6.8675861961554201</v>
      </c>
      <c r="EE743">
        <v>6.1124900000000002</v>
      </c>
      <c r="EF743">
        <v>7.3198359999999996</v>
      </c>
      <c r="EG743">
        <v>1.2073459999999989</v>
      </c>
      <c r="EH743">
        <v>6.7885600000000004</v>
      </c>
      <c r="EI743">
        <v>7.6923628222706153</v>
      </c>
      <c r="EJ743">
        <v>6.8608409999999997</v>
      </c>
      <c r="EK743">
        <v>11.050511</v>
      </c>
      <c r="EL743">
        <v>4.1896699999999996</v>
      </c>
      <c r="EM743">
        <v>10.675833000000001</v>
      </c>
      <c r="EN743">
        <v>27.68642553315928</v>
      </c>
      <c r="EO743">
        <v>21.806180000000001</v>
      </c>
      <c r="EP743">
        <v>35.584130000000002</v>
      </c>
      <c r="EQ743">
        <v>13.777950000000001</v>
      </c>
      <c r="ER743">
        <v>21.998950000000001</v>
      </c>
      <c r="ES743">
        <v>10.388541283444059</v>
      </c>
      <c r="ET743">
        <v>7.4721099999999998</v>
      </c>
      <c r="EU743">
        <v>14.070360000000001</v>
      </c>
      <c r="EV743">
        <v>6.5982500000000011</v>
      </c>
      <c r="EW743">
        <v>9.3255599999999994</v>
      </c>
      <c r="EX743">
        <v>17.297884249715221</v>
      </c>
      <c r="EY743">
        <v>12.390409999999999</v>
      </c>
      <c r="EZ743">
        <v>22.26445</v>
      </c>
      <c r="FA743">
        <v>9.8740400000000008</v>
      </c>
      <c r="FB743">
        <v>12.673389999999999</v>
      </c>
      <c r="FC743">
        <v>0.52876185634000816</v>
      </c>
      <c r="FD743">
        <v>0.41645954630997278</v>
      </c>
      <c r="FE743">
        <v>0.67959407083840873</v>
      </c>
      <c r="FF743">
        <v>0.26313452452843589</v>
      </c>
      <c r="FG743">
        <v>0.42014111303748641</v>
      </c>
      <c r="FH743">
        <v>1.6874098867756451</v>
      </c>
      <c r="FI743">
        <v>1.315921055845672</v>
      </c>
      <c r="FJ743">
        <v>2.5446586101330531</v>
      </c>
      <c r="FK743">
        <v>1.2287375542873811</v>
      </c>
      <c r="FL743">
        <v>1.358995063031067</v>
      </c>
      <c r="FM743">
        <v>36.067570481580283</v>
      </c>
      <c r="FN743">
        <v>34.96</v>
      </c>
      <c r="FO743">
        <v>37.369999999999997</v>
      </c>
      <c r="FP743">
        <v>2.409999999999997</v>
      </c>
      <c r="FQ743">
        <v>36.89</v>
      </c>
      <c r="FR743">
        <v>386.3339736423402</v>
      </c>
      <c r="FS743">
        <v>375.21618999999998</v>
      </c>
      <c r="FT743">
        <v>394.07103000000001</v>
      </c>
      <c r="FU743">
        <v>18.854840000000021</v>
      </c>
      <c r="FV743">
        <v>386.48489000000001</v>
      </c>
      <c r="FW743">
        <v>0.74942956734188426</v>
      </c>
      <c r="FX743">
        <v>0.73458999999999997</v>
      </c>
      <c r="FY743">
        <v>0.76982600000000001</v>
      </c>
      <c r="FZ743">
        <v>3.5236000000000052E-2</v>
      </c>
      <c r="GA743">
        <v>0.74776600000000004</v>
      </c>
      <c r="GB743">
        <v>21</v>
      </c>
      <c r="GC743">
        <v>62</v>
      </c>
    </row>
    <row r="744" spans="1:185" x14ac:dyDescent="0.3">
      <c r="A744" s="36" t="s">
        <v>3032</v>
      </c>
      <c r="B744">
        <v>-3.2633599999999999E-2</v>
      </c>
      <c r="C744">
        <v>1.9171100000000001</v>
      </c>
      <c r="D744">
        <v>2.1861000000000002</v>
      </c>
      <c r="E744">
        <v>-1.1498999999999999</v>
      </c>
      <c r="F744">
        <v>-0.60740000000000005</v>
      </c>
      <c r="G744">
        <v>1.7573000000000001</v>
      </c>
      <c r="H744">
        <v>-54.099164999999999</v>
      </c>
      <c r="I744">
        <v>1.12E-2</v>
      </c>
      <c r="J744">
        <v>2.2100000000000002E-2</v>
      </c>
      <c r="K744">
        <v>0.38252999999999998</v>
      </c>
      <c r="L744">
        <v>0.29368</v>
      </c>
      <c r="M744">
        <v>0.26792700000000003</v>
      </c>
      <c r="N744">
        <v>0.16374</v>
      </c>
      <c r="O744">
        <v>-0.21906999999999999</v>
      </c>
      <c r="P744">
        <v>-5.5329999999999997E-2</v>
      </c>
      <c r="Q744">
        <v>-0.13719999999999999</v>
      </c>
      <c r="R744">
        <v>5.7480000000000003E-2</v>
      </c>
      <c r="S744">
        <v>1.4609000000000001</v>
      </c>
      <c r="T744">
        <v>-0.70085666666666668</v>
      </c>
      <c r="U744">
        <v>-0.69269999999999998</v>
      </c>
      <c r="V744">
        <v>1.957306666666667</v>
      </c>
      <c r="W744">
        <v>1.9478800000000001</v>
      </c>
      <c r="X744">
        <v>0.18433333333333329</v>
      </c>
      <c r="Y744">
        <v>0.16114999999999999</v>
      </c>
      <c r="Z744">
        <v>9.8263333333333328E-2</v>
      </c>
      <c r="AA744">
        <v>0.14468</v>
      </c>
      <c r="AB744">
        <v>63.48</v>
      </c>
      <c r="AC744">
        <v>-0.43429000000000001</v>
      </c>
      <c r="AD744">
        <v>1.9557599999999999</v>
      </c>
      <c r="AE744">
        <v>0.6186233333333333</v>
      </c>
      <c r="AF744">
        <v>0.59543999999999997</v>
      </c>
      <c r="AG744">
        <v>0.76609000000000005</v>
      </c>
      <c r="AH744">
        <v>3.202E-2</v>
      </c>
      <c r="AI744">
        <v>98.344899999999996</v>
      </c>
      <c r="AJ744">
        <v>-40.680199999999999</v>
      </c>
      <c r="AK744">
        <v>83.317099999999996</v>
      </c>
      <c r="AL744">
        <v>252.398</v>
      </c>
      <c r="AM744">
        <v>305.82</v>
      </c>
      <c r="AN744">
        <v>379.2</v>
      </c>
      <c r="AO744">
        <v>206.6</v>
      </c>
      <c r="AP744">
        <v>332.8</v>
      </c>
      <c r="AQ744">
        <v>20.79</v>
      </c>
      <c r="AR744">
        <v>5.45</v>
      </c>
      <c r="AS744">
        <v>11.93</v>
      </c>
      <c r="AT744">
        <v>-15.88221534894419</v>
      </c>
      <c r="AU744">
        <v>-7.97</v>
      </c>
      <c r="AV744">
        <v>-7.9122153489441933</v>
      </c>
      <c r="AW744">
        <v>1.7579</v>
      </c>
      <c r="AX744">
        <v>1.7579</v>
      </c>
      <c r="AY744">
        <v>1.7579</v>
      </c>
      <c r="AZ744">
        <v>0</v>
      </c>
      <c r="BA744">
        <v>1.7579</v>
      </c>
      <c r="BB744">
        <v>0.92949999999999999</v>
      </c>
      <c r="BC744">
        <v>0.92949999999999999</v>
      </c>
      <c r="BD744">
        <v>0.92949999999999999</v>
      </c>
      <c r="BE744">
        <v>0</v>
      </c>
      <c r="BF744">
        <v>0.92949999999999999</v>
      </c>
      <c r="BG744">
        <v>17.384699999999999</v>
      </c>
      <c r="BH744">
        <v>17.384699999999999</v>
      </c>
      <c r="BI744">
        <v>17.384699999999999</v>
      </c>
      <c r="BJ744">
        <v>0</v>
      </c>
      <c r="BK744">
        <v>17.384699999999999</v>
      </c>
      <c r="BL744">
        <v>15.048</v>
      </c>
      <c r="BM744">
        <v>15.048</v>
      </c>
      <c r="BN744">
        <v>15.048</v>
      </c>
      <c r="BO744">
        <v>0</v>
      </c>
      <c r="BP744">
        <v>15.048</v>
      </c>
      <c r="BQ744">
        <v>10.089399999999999</v>
      </c>
      <c r="BR744">
        <v>10.089399999999999</v>
      </c>
      <c r="BS744">
        <v>10.089399999999999</v>
      </c>
      <c r="BT744">
        <v>0</v>
      </c>
      <c r="BU744">
        <v>10.089399999999999</v>
      </c>
      <c r="BV744">
        <v>1.0278</v>
      </c>
      <c r="BW744">
        <v>1.0278</v>
      </c>
      <c r="BX744">
        <v>1.0278</v>
      </c>
      <c r="BY744">
        <v>0</v>
      </c>
      <c r="BZ744">
        <v>1.0278</v>
      </c>
      <c r="CA744">
        <v>-11.117100000000001</v>
      </c>
      <c r="CB744">
        <v>-11.117100000000001</v>
      </c>
      <c r="CC744">
        <v>-11.117100000000001</v>
      </c>
      <c r="CD744">
        <v>0</v>
      </c>
      <c r="CE744">
        <v>-11.117100000000001</v>
      </c>
      <c r="CF744">
        <v>46.4</v>
      </c>
      <c r="CG744">
        <v>46.4</v>
      </c>
      <c r="CH744">
        <v>46.4</v>
      </c>
      <c r="CI744">
        <v>0</v>
      </c>
      <c r="CJ744">
        <v>46.4</v>
      </c>
      <c r="CK744">
        <v>15.8</v>
      </c>
      <c r="CL744">
        <v>15.8</v>
      </c>
      <c r="CM744">
        <v>15.8</v>
      </c>
      <c r="CN744">
        <v>0</v>
      </c>
      <c r="CO744">
        <v>15.8</v>
      </c>
      <c r="CP744">
        <v>25.6</v>
      </c>
      <c r="CQ744">
        <v>25.6</v>
      </c>
      <c r="CR744">
        <v>25.6</v>
      </c>
      <c r="CS744">
        <v>0</v>
      </c>
      <c r="CT744">
        <v>25.6</v>
      </c>
      <c r="CU744">
        <v>9.1</v>
      </c>
      <c r="CV744">
        <v>9.1</v>
      </c>
      <c r="CW744">
        <v>9.1</v>
      </c>
      <c r="CX744">
        <v>0</v>
      </c>
      <c r="CY744">
        <v>9.1</v>
      </c>
      <c r="CZ744">
        <v>181</v>
      </c>
      <c r="DA744">
        <v>181</v>
      </c>
      <c r="DB744">
        <v>181</v>
      </c>
      <c r="DC744">
        <v>0</v>
      </c>
      <c r="DD744">
        <v>181</v>
      </c>
      <c r="DE744">
        <v>6.7</v>
      </c>
      <c r="DF744">
        <v>6.7</v>
      </c>
      <c r="DG744">
        <v>6.7</v>
      </c>
      <c r="DH744">
        <v>0</v>
      </c>
      <c r="DI744">
        <v>6.7</v>
      </c>
      <c r="DJ744">
        <v>0.1394230769230769</v>
      </c>
      <c r="DK744">
        <v>0.1394230769230769</v>
      </c>
      <c r="DL744">
        <v>0.1394230769230769</v>
      </c>
      <c r="DM744">
        <v>0</v>
      </c>
      <c r="DN744">
        <v>0.1394230769230769</v>
      </c>
      <c r="DO744">
        <v>3.0456500000000002</v>
      </c>
      <c r="DP744">
        <v>3.0456500000000002</v>
      </c>
      <c r="DQ744">
        <v>3.0456500000000002</v>
      </c>
      <c r="DR744">
        <v>0</v>
      </c>
      <c r="DS744">
        <v>3.0456500000000002</v>
      </c>
      <c r="DT744">
        <v>6.4642299999999997</v>
      </c>
      <c r="DU744">
        <v>6.4642299999999997</v>
      </c>
      <c r="DV744">
        <v>6.4642299999999997</v>
      </c>
      <c r="DW744">
        <v>0</v>
      </c>
      <c r="DX744">
        <v>6.4642299999999997</v>
      </c>
      <c r="DY744">
        <v>3.0456500000000002</v>
      </c>
      <c r="DZ744">
        <v>3.0456500000000002</v>
      </c>
      <c r="EA744">
        <v>3.0456500000000002</v>
      </c>
      <c r="EB744">
        <v>0</v>
      </c>
      <c r="EC744">
        <v>3.0456500000000002</v>
      </c>
      <c r="ED744">
        <v>9.1789419999999993</v>
      </c>
      <c r="EE744">
        <v>9.1789419999999993</v>
      </c>
      <c r="EF744">
        <v>9.1789419999999993</v>
      </c>
      <c r="EG744">
        <v>0</v>
      </c>
      <c r="EH744">
        <v>9.1789419999999993</v>
      </c>
      <c r="EI744">
        <v>11.885704</v>
      </c>
      <c r="EJ744">
        <v>11.885704</v>
      </c>
      <c r="EK744">
        <v>11.885704</v>
      </c>
      <c r="EL744">
        <v>0</v>
      </c>
      <c r="EM744">
        <v>11.885704</v>
      </c>
      <c r="EN744">
        <v>24.301380000000002</v>
      </c>
      <c r="EO744">
        <v>24.301380000000002</v>
      </c>
      <c r="EP744">
        <v>24.301380000000002</v>
      </c>
      <c r="EQ744">
        <v>0</v>
      </c>
      <c r="ER744">
        <v>24.301380000000002</v>
      </c>
      <c r="ES744">
        <v>9.0777099999999997</v>
      </c>
      <c r="ET744">
        <v>9.0777099999999997</v>
      </c>
      <c r="EU744">
        <v>9.0777099999999997</v>
      </c>
      <c r="EV744">
        <v>0</v>
      </c>
      <c r="EW744">
        <v>9.0777099999999997</v>
      </c>
      <c r="EX744">
        <v>15.22367</v>
      </c>
      <c r="EY744">
        <v>15.22367</v>
      </c>
      <c r="EZ744">
        <v>15.22367</v>
      </c>
      <c r="FA744">
        <v>0</v>
      </c>
      <c r="FB744">
        <v>15.22367</v>
      </c>
      <c r="FC744">
        <v>0.43555691930699841</v>
      </c>
      <c r="FD744">
        <v>0.43555691930699841</v>
      </c>
      <c r="FE744">
        <v>0.43555691930699841</v>
      </c>
      <c r="FF744">
        <v>0</v>
      </c>
      <c r="FG744">
        <v>0.43555691930699841</v>
      </c>
      <c r="FH744">
        <v>1.6770385923322071</v>
      </c>
      <c r="FI744">
        <v>1.6770385923322071</v>
      </c>
      <c r="FJ744">
        <v>1.6770385923322071</v>
      </c>
      <c r="FK744">
        <v>0</v>
      </c>
      <c r="FL744">
        <v>1.6770385923322071</v>
      </c>
      <c r="FM744">
        <v>38.549999999999997</v>
      </c>
      <c r="FN744">
        <v>38.549999999999997</v>
      </c>
      <c r="FO744">
        <v>38.549999999999997</v>
      </c>
      <c r="FP744">
        <v>0</v>
      </c>
      <c r="FQ744">
        <v>38.549999999999997</v>
      </c>
      <c r="FR744">
        <v>365.77003000000002</v>
      </c>
      <c r="FS744">
        <v>365.77003000000002</v>
      </c>
      <c r="FT744">
        <v>365.77003000000002</v>
      </c>
      <c r="FU744">
        <v>0</v>
      </c>
      <c r="FV744">
        <v>365.77003000000002</v>
      </c>
      <c r="FW744">
        <v>0.75203699999999996</v>
      </c>
      <c r="FX744">
        <v>0.75203699999999996</v>
      </c>
      <c r="FY744">
        <v>0.75203699999999996</v>
      </c>
      <c r="FZ744">
        <v>0</v>
      </c>
      <c r="GA744">
        <v>0.75203699999999996</v>
      </c>
      <c r="GB744">
        <v>1</v>
      </c>
      <c r="GC744">
        <v>2</v>
      </c>
    </row>
    <row r="745" spans="1:185" x14ac:dyDescent="0.3">
      <c r="A745" s="36" t="s">
        <v>3036</v>
      </c>
      <c r="B745">
        <v>-4.9841539349709391E-2</v>
      </c>
      <c r="C745">
        <v>1.8536287526931481</v>
      </c>
      <c r="D745">
        <v>2.3244511368064229</v>
      </c>
      <c r="E745">
        <v>-1.2681298085028421</v>
      </c>
      <c r="F745">
        <v>-0.58872560096358117</v>
      </c>
      <c r="G745">
        <v>1.8568082400442749</v>
      </c>
      <c r="H745">
        <v>-54.132577365315647</v>
      </c>
      <c r="I745">
        <v>4.5796681997752622E-2</v>
      </c>
      <c r="J745">
        <v>4.7531948133095497E-2</v>
      </c>
      <c r="K745">
        <v>0.30828170372073971</v>
      </c>
      <c r="L745">
        <v>0.18013062644144801</v>
      </c>
      <c r="M745">
        <v>0.22606487891762819</v>
      </c>
      <c r="N745">
        <v>0.16584886783121319</v>
      </c>
      <c r="O745">
        <v>-0.21590489825485809</v>
      </c>
      <c r="P745">
        <v>-5.0056030423644947E-2</v>
      </c>
      <c r="Q745">
        <v>-0.13298251450428589</v>
      </c>
      <c r="R745">
        <v>5.3315012437311057E-2</v>
      </c>
      <c r="S745">
        <v>1.313421259216303</v>
      </c>
      <c r="T745">
        <v>-0.66334330470568037</v>
      </c>
      <c r="U745">
        <v>-0.53767057686322717</v>
      </c>
      <c r="V745">
        <v>1.967850308006053</v>
      </c>
      <c r="W745">
        <v>1.955131127736035</v>
      </c>
      <c r="X745">
        <v>0.21101367532767559</v>
      </c>
      <c r="Y745">
        <v>0.20220128170864771</v>
      </c>
      <c r="Z745">
        <v>6.9357123549468977E-2</v>
      </c>
      <c r="AA745">
        <v>8.2545704310605067E-2</v>
      </c>
      <c r="AB745">
        <v>60.495461465644382</v>
      </c>
      <c r="AC745">
        <v>-0.40905249149004408</v>
      </c>
      <c r="AD745">
        <v>1.952854349609912</v>
      </c>
      <c r="AE745">
        <v>0.62006616681771964</v>
      </c>
      <c r="AF745">
        <v>0.60930612582358901</v>
      </c>
      <c r="AG745">
        <v>1.0285581102680199</v>
      </c>
      <c r="AH745">
        <v>1.8754222991452331E-2</v>
      </c>
      <c r="AI745">
        <v>109.9922467290834</v>
      </c>
      <c r="AJ745">
        <v>-20.775535721930321</v>
      </c>
      <c r="AK745">
        <v>101.30618140285959</v>
      </c>
      <c r="AL745">
        <v>249.44610426883909</v>
      </c>
      <c r="AM745">
        <v>318.4406782085855</v>
      </c>
      <c r="AN745">
        <v>407.3826437896156</v>
      </c>
      <c r="AO745">
        <v>237.70561266745551</v>
      </c>
      <c r="AP745">
        <v>326.74875276508891</v>
      </c>
      <c r="AQ745">
        <v>20.623333334890589</v>
      </c>
      <c r="AR745">
        <v>5.5214843332504993</v>
      </c>
      <c r="AS745">
        <v>11.49890116920516</v>
      </c>
      <c r="AT745">
        <v>-15.967952089678359</v>
      </c>
      <c r="AU745">
        <v>-6.3989809022034292</v>
      </c>
      <c r="AV745">
        <v>-9.5689711874749328</v>
      </c>
      <c r="AW745">
        <v>1.605853688038384</v>
      </c>
      <c r="AX745">
        <v>0.19869999999999999</v>
      </c>
      <c r="AY745">
        <v>2.6273</v>
      </c>
      <c r="AZ745">
        <v>2.4285999999999999</v>
      </c>
      <c r="BA745">
        <v>1.3449</v>
      </c>
      <c r="BB745">
        <v>0.94879329285023406</v>
      </c>
      <c r="BC745">
        <v>0.94259999999999999</v>
      </c>
      <c r="BD745">
        <v>0.97409999999999997</v>
      </c>
      <c r="BE745">
        <v>3.1499999999999972E-2</v>
      </c>
      <c r="BF745">
        <v>0.94640000000000002</v>
      </c>
      <c r="BG745">
        <v>15.235384040109439</v>
      </c>
      <c r="BH745">
        <v>10.832700000000001</v>
      </c>
      <c r="BI745">
        <v>16.237300000000001</v>
      </c>
      <c r="BJ745">
        <v>5.4046000000000003</v>
      </c>
      <c r="BK745">
        <v>15.6511</v>
      </c>
      <c r="BL745">
        <v>6.4105282168823106</v>
      </c>
      <c r="BM745">
        <v>4.798</v>
      </c>
      <c r="BN745">
        <v>11.853</v>
      </c>
      <c r="BO745">
        <v>7.0549999999999997</v>
      </c>
      <c r="BP745">
        <v>8.1289999999999996</v>
      </c>
      <c r="BQ745">
        <v>4.6688629269600401</v>
      </c>
      <c r="BR745">
        <v>3.9129</v>
      </c>
      <c r="BS745">
        <v>8.3358000000000008</v>
      </c>
      <c r="BT745">
        <v>4.4229000000000003</v>
      </c>
      <c r="BU745">
        <v>6.3872999999999998</v>
      </c>
      <c r="BV745">
        <v>-0.36094117689388611</v>
      </c>
      <c r="BW745">
        <v>-1.7916000000000001</v>
      </c>
      <c r="BX745">
        <v>0.1608</v>
      </c>
      <c r="BY745">
        <v>1.9523999999999999</v>
      </c>
      <c r="BZ745">
        <v>-1.6309</v>
      </c>
      <c r="CA745">
        <v>-4.3079148738990654</v>
      </c>
      <c r="CB745">
        <v>-8.4260999999999999</v>
      </c>
      <c r="CC745">
        <v>-2.1213000000000002</v>
      </c>
      <c r="CD745">
        <v>6.3048000000000002</v>
      </c>
      <c r="CE745">
        <v>-4.7564000000000002</v>
      </c>
      <c r="CF745">
        <v>80.633891024526761</v>
      </c>
      <c r="CG745">
        <v>53.1</v>
      </c>
      <c r="CH745">
        <v>87.1</v>
      </c>
      <c r="CI745">
        <v>33.999999999999993</v>
      </c>
      <c r="CJ745">
        <v>53.1</v>
      </c>
      <c r="CK745">
        <v>37.534663969959077</v>
      </c>
      <c r="CL745">
        <v>15.9</v>
      </c>
      <c r="CM745">
        <v>39.200000000000003</v>
      </c>
      <c r="CN745">
        <v>23.3</v>
      </c>
      <c r="CO745">
        <v>15.9</v>
      </c>
      <c r="CP745">
        <v>33.615538830751731</v>
      </c>
      <c r="CQ745">
        <v>28.4</v>
      </c>
      <c r="CR745">
        <v>56.2</v>
      </c>
      <c r="CS745">
        <v>27.8</v>
      </c>
      <c r="CT745">
        <v>56.2</v>
      </c>
      <c r="CU745">
        <v>10.616556213891799</v>
      </c>
      <c r="CV745">
        <v>9.4</v>
      </c>
      <c r="CW745">
        <v>11.6</v>
      </c>
      <c r="CX745">
        <v>2.1999999999999988</v>
      </c>
      <c r="CY745">
        <v>10.4</v>
      </c>
      <c r="CZ745">
        <v>195.18688793323449</v>
      </c>
      <c r="DA745">
        <v>97.1</v>
      </c>
      <c r="DB745">
        <v>204.4</v>
      </c>
      <c r="DC745">
        <v>107.3</v>
      </c>
      <c r="DD745">
        <v>97.1</v>
      </c>
      <c r="DE745">
        <v>25.411816241601539</v>
      </c>
      <c r="DF745">
        <v>3.4</v>
      </c>
      <c r="DG745">
        <v>26.1</v>
      </c>
      <c r="DH745">
        <v>22.7</v>
      </c>
      <c r="DI745">
        <v>3.4</v>
      </c>
      <c r="DJ745">
        <v>0.24688803847396021</v>
      </c>
      <c r="DK745">
        <v>0.15008479366873939</v>
      </c>
      <c r="DL745">
        <v>0.27032898820608309</v>
      </c>
      <c r="DM745">
        <v>0.1202441945373437</v>
      </c>
      <c r="DN745">
        <v>0.15008479366873939</v>
      </c>
      <c r="DO745">
        <v>3.3172797437378381</v>
      </c>
      <c r="DP745">
        <v>3.0366529999999998</v>
      </c>
      <c r="DQ745">
        <v>3.4056090000000001</v>
      </c>
      <c r="DR745">
        <v>0.36895600000000028</v>
      </c>
      <c r="DS745">
        <v>3.0366529999999998</v>
      </c>
      <c r="DT745">
        <v>6.7755291670740796</v>
      </c>
      <c r="DU745">
        <v>5.9869199999999996</v>
      </c>
      <c r="DV745">
        <v>7.3332769999999998</v>
      </c>
      <c r="DW745">
        <v>1.346357</v>
      </c>
      <c r="DX745">
        <v>5.9869199999999996</v>
      </c>
      <c r="DY745">
        <v>3.349449941599222</v>
      </c>
      <c r="DZ745">
        <v>3.266229</v>
      </c>
      <c r="EA745">
        <v>3.753031</v>
      </c>
      <c r="EB745">
        <v>0.48680200000000001</v>
      </c>
      <c r="EC745">
        <v>3.753031</v>
      </c>
      <c r="ED745">
        <v>8.3765786998287286</v>
      </c>
      <c r="EE745">
        <v>7.8962269999999997</v>
      </c>
      <c r="EF745">
        <v>8.5101259999999996</v>
      </c>
      <c r="EG745">
        <v>0.61389899999999997</v>
      </c>
      <c r="EH745">
        <v>7.8962269999999997</v>
      </c>
      <c r="EI745">
        <v>7.8845027216970944</v>
      </c>
      <c r="EJ745">
        <v>7.5749930000000001</v>
      </c>
      <c r="EK745">
        <v>9.4798930000000006</v>
      </c>
      <c r="EL745">
        <v>1.9049</v>
      </c>
      <c r="EM745">
        <v>9.4798930000000006</v>
      </c>
      <c r="EN745">
        <v>33.575015432485081</v>
      </c>
      <c r="EO745">
        <v>19.839860000000002</v>
      </c>
      <c r="EP745">
        <v>36.62059</v>
      </c>
      <c r="EQ745">
        <v>16.780729999999998</v>
      </c>
      <c r="ER745">
        <v>19.839860000000002</v>
      </c>
      <c r="ES745">
        <v>14.194152170753931</v>
      </c>
      <c r="ET745">
        <v>8.9216599999999993</v>
      </c>
      <c r="EU745">
        <v>15.79677</v>
      </c>
      <c r="EV745">
        <v>6.8751100000000012</v>
      </c>
      <c r="EW745">
        <v>8.9216599999999993</v>
      </c>
      <c r="EX745">
        <v>19.380863261731161</v>
      </c>
      <c r="EY745">
        <v>10.918200000000001</v>
      </c>
      <c r="EZ745">
        <v>22.750419999999998</v>
      </c>
      <c r="FA745">
        <v>11.83222</v>
      </c>
      <c r="FB745">
        <v>10.918200000000001</v>
      </c>
      <c r="FC745">
        <v>0.58370104771438924</v>
      </c>
      <c r="FD745">
        <v>0.3449156141653531</v>
      </c>
      <c r="FE745">
        <v>0.63664830754589941</v>
      </c>
      <c r="FF745">
        <v>0.2917326933805463</v>
      </c>
      <c r="FG745">
        <v>0.3449156141653531</v>
      </c>
      <c r="FH745">
        <v>1.3685097168632621</v>
      </c>
      <c r="FI745">
        <v>1.126538526546883</v>
      </c>
      <c r="FJ745">
        <v>1.686705594865985</v>
      </c>
      <c r="FK745">
        <v>0.56016706831910246</v>
      </c>
      <c r="FL745">
        <v>1.22378570804088</v>
      </c>
      <c r="FM745">
        <v>40.691645664135208</v>
      </c>
      <c r="FN745">
        <v>38.770000000000003</v>
      </c>
      <c r="FO745">
        <v>42.04</v>
      </c>
      <c r="FP745">
        <v>3.269999999999996</v>
      </c>
      <c r="FQ745">
        <v>39.85</v>
      </c>
      <c r="FR745">
        <v>392.26915385756149</v>
      </c>
      <c r="FS745">
        <v>381.68391000000003</v>
      </c>
      <c r="FT745">
        <v>402.37957</v>
      </c>
      <c r="FU745">
        <v>20.695659999999979</v>
      </c>
      <c r="FV745">
        <v>389.53512999999998</v>
      </c>
      <c r="FW745">
        <v>0.73826624932882945</v>
      </c>
      <c r="FX745">
        <v>0.72291700000000003</v>
      </c>
      <c r="FY745">
        <v>0.75660799999999995</v>
      </c>
      <c r="FZ745">
        <v>3.3690999999999922E-2</v>
      </c>
      <c r="GA745">
        <v>0.74485500000000004</v>
      </c>
      <c r="GB745">
        <v>8</v>
      </c>
      <c r="GC745">
        <v>37</v>
      </c>
    </row>
    <row r="746" spans="1:185" x14ac:dyDescent="0.3">
      <c r="A746" s="36" t="s">
        <v>3040</v>
      </c>
      <c r="B746">
        <v>-4.1605891348660079E-2</v>
      </c>
      <c r="C746">
        <v>1.937900946819034</v>
      </c>
      <c r="D746">
        <v>1.294863022590248</v>
      </c>
      <c r="E746">
        <v>-0.98287025338741374</v>
      </c>
      <c r="F746">
        <v>0.15462549977187651</v>
      </c>
      <c r="G746">
        <v>0.82819083599856569</v>
      </c>
      <c r="H746">
        <v>-54.190583612246051</v>
      </c>
      <c r="I746">
        <v>2.3304477207667849E-2</v>
      </c>
      <c r="J746">
        <v>1.7896577269989711E-2</v>
      </c>
      <c r="K746">
        <v>0.15459036626999029</v>
      </c>
      <c r="L746">
        <v>-6.0460055636318413E-2</v>
      </c>
      <c r="M746">
        <v>5.4057177984921968E-2</v>
      </c>
      <c r="N746">
        <v>0.16811472150647511</v>
      </c>
      <c r="O746">
        <v>-0.21683405888330951</v>
      </c>
      <c r="P746">
        <v>-4.8719337376834343E-2</v>
      </c>
      <c r="Q746">
        <v>-0.1327766981300719</v>
      </c>
      <c r="R746">
        <v>5.2437077187009087E-2</v>
      </c>
      <c r="S746">
        <v>0.650854006475588</v>
      </c>
      <c r="T746">
        <v>-0.47078261020699469</v>
      </c>
      <c r="U746">
        <v>-0.43539566532847818</v>
      </c>
      <c r="V746">
        <v>1.95205733114027</v>
      </c>
      <c r="W746">
        <v>1.9461284352111541</v>
      </c>
      <c r="X746">
        <v>0.16437580142740771</v>
      </c>
      <c r="Y746">
        <v>0.1405781805055604</v>
      </c>
      <c r="Z746">
        <v>3.120999895003411E-2</v>
      </c>
      <c r="AA746">
        <v>3.3542726999883588E-2</v>
      </c>
      <c r="AB746">
        <v>64.321767258431962</v>
      </c>
      <c r="AC746">
        <v>-0.4435811880828045</v>
      </c>
      <c r="AD746">
        <v>1.958348826150857</v>
      </c>
      <c r="AE746">
        <v>0.60795698951021215</v>
      </c>
      <c r="AF746">
        <v>0.57597384583403866</v>
      </c>
      <c r="AG746">
        <v>1.012897551913629</v>
      </c>
      <c r="AH746">
        <v>5.0730930621669217E-3</v>
      </c>
      <c r="AI746">
        <v>546.74228131552434</v>
      </c>
      <c r="AJ746">
        <v>266.52001890175512</v>
      </c>
      <c r="AK746">
        <v>363.12978742155713</v>
      </c>
      <c r="AL746">
        <v>1010.577047257377</v>
      </c>
      <c r="AM746">
        <v>308.33517226852052</v>
      </c>
      <c r="AN746">
        <v>378.93540048562357</v>
      </c>
      <c r="AO746">
        <v>235.77646475006861</v>
      </c>
      <c r="AP746">
        <v>306.95344544094712</v>
      </c>
      <c r="AQ746">
        <v>20.831242676857141</v>
      </c>
      <c r="AR746">
        <v>5.4616347690006561</v>
      </c>
      <c r="AS746">
        <v>12.437731897506019</v>
      </c>
      <c r="AT746">
        <v>-15.84021809167519</v>
      </c>
      <c r="AU746">
        <v>-7.0748103454000333</v>
      </c>
      <c r="AV746">
        <v>-8.7654077462751605</v>
      </c>
      <c r="AW746">
        <v>1.5657108095609771</v>
      </c>
      <c r="AX746">
        <v>1.0390999999999999</v>
      </c>
      <c r="AY746">
        <v>2.5316999999999998</v>
      </c>
      <c r="AZ746">
        <v>1.4925999999999999</v>
      </c>
      <c r="BA746">
        <v>1.7335</v>
      </c>
      <c r="BB746">
        <v>1.2819474233247921</v>
      </c>
      <c r="BC746">
        <v>1.28</v>
      </c>
      <c r="BD746">
        <v>1.2871999999999999</v>
      </c>
      <c r="BE746">
        <v>7.1999999999998732E-3</v>
      </c>
      <c r="BF746">
        <v>1.2808999999999999</v>
      </c>
      <c r="BG746">
        <v>-32.546610741511707</v>
      </c>
      <c r="BH746">
        <v>-32.999099999999999</v>
      </c>
      <c r="BI746">
        <v>-32.323500000000003</v>
      </c>
      <c r="BJ746">
        <v>0.67559999999999576</v>
      </c>
      <c r="BK746">
        <v>-32.488500000000002</v>
      </c>
      <c r="BL746">
        <v>8.7227569025173253</v>
      </c>
      <c r="BM746">
        <v>7.9454000000000002</v>
      </c>
      <c r="BN746">
        <v>9.0670999999999999</v>
      </c>
      <c r="BO746">
        <v>1.1216999999999999</v>
      </c>
      <c r="BP746">
        <v>9.0670999999999999</v>
      </c>
      <c r="BQ746">
        <v>6.7772872848254124</v>
      </c>
      <c r="BR746">
        <v>6.2012</v>
      </c>
      <c r="BS746">
        <v>7.0088999999999997</v>
      </c>
      <c r="BT746">
        <v>0.80769999999999964</v>
      </c>
      <c r="BU746">
        <v>6.75</v>
      </c>
      <c r="BV746">
        <v>-1.526338048600181</v>
      </c>
      <c r="BW746">
        <v>-1.8826000000000001</v>
      </c>
      <c r="BX746">
        <v>-0.74170000000000003</v>
      </c>
      <c r="BY746">
        <v>1.1409</v>
      </c>
      <c r="BZ746">
        <v>-0.74170000000000003</v>
      </c>
      <c r="CA746">
        <v>-5.2509668331623036</v>
      </c>
      <c r="CB746">
        <v>-6.0083000000000002</v>
      </c>
      <c r="CC746">
        <v>-4.7510000000000003</v>
      </c>
      <c r="CD746">
        <v>1.2573000000000001</v>
      </c>
      <c r="CE746">
        <v>-6.0083000000000002</v>
      </c>
      <c r="CF746">
        <v>71.981955044676582</v>
      </c>
      <c r="CG746">
        <v>64.599999999999994</v>
      </c>
      <c r="CH746">
        <v>99.6</v>
      </c>
      <c r="CI746">
        <v>35</v>
      </c>
      <c r="CJ746">
        <v>64.599999999999994</v>
      </c>
      <c r="CK746">
        <v>39.439483302251674</v>
      </c>
      <c r="CL746">
        <v>32.9</v>
      </c>
      <c r="CM746">
        <v>44.7</v>
      </c>
      <c r="CN746">
        <v>11.8</v>
      </c>
      <c r="CO746">
        <v>32.9</v>
      </c>
      <c r="CP746">
        <v>23.513381106095729</v>
      </c>
      <c r="CQ746">
        <v>23.2</v>
      </c>
      <c r="CR746">
        <v>24.7</v>
      </c>
      <c r="CS746">
        <v>1.5</v>
      </c>
      <c r="CT746">
        <v>23.5</v>
      </c>
      <c r="CU746">
        <v>8.4266865631737335</v>
      </c>
      <c r="CV746">
        <v>8.4</v>
      </c>
      <c r="CW746">
        <v>8.6</v>
      </c>
      <c r="CX746">
        <v>0.19999999999999929</v>
      </c>
      <c r="CY746">
        <v>8.4</v>
      </c>
      <c r="CZ746">
        <v>185.6211656821921</v>
      </c>
      <c r="DA746">
        <v>156.6</v>
      </c>
      <c r="DB746">
        <v>198.1</v>
      </c>
      <c r="DC746">
        <v>41.5</v>
      </c>
      <c r="DD746">
        <v>174.9</v>
      </c>
      <c r="DE746">
        <v>29.391414988128311</v>
      </c>
      <c r="DF746">
        <v>22.9</v>
      </c>
      <c r="DG746">
        <v>32.200000000000003</v>
      </c>
      <c r="DH746">
        <v>9.3000000000000043</v>
      </c>
      <c r="DI746">
        <v>22.9</v>
      </c>
      <c r="DJ746">
        <v>0.23620526876399031</v>
      </c>
      <c r="DK746">
        <v>0.2059948979591836</v>
      </c>
      <c r="DL746">
        <v>0.35622317596566522</v>
      </c>
      <c r="DM746">
        <v>0.1502282780064815</v>
      </c>
      <c r="DN746">
        <v>0.2059948979591836</v>
      </c>
      <c r="DO746">
        <v>2.777887349777199</v>
      </c>
      <c r="DP746">
        <v>2.757736</v>
      </c>
      <c r="DQ746">
        <v>2.9078050000000002</v>
      </c>
      <c r="DR746">
        <v>0.1500690000000002</v>
      </c>
      <c r="DS746">
        <v>2.7606120000000001</v>
      </c>
      <c r="DT746">
        <v>6.6279049142668001</v>
      </c>
      <c r="DU746">
        <v>6.4972620000000001</v>
      </c>
      <c r="DV746">
        <v>6.873596</v>
      </c>
      <c r="DW746">
        <v>0.37633399999999989</v>
      </c>
      <c r="DX746">
        <v>6.4972620000000001</v>
      </c>
      <c r="DY746">
        <v>2.777887349777199</v>
      </c>
      <c r="DZ746">
        <v>2.757736</v>
      </c>
      <c r="EA746">
        <v>2.9078050000000002</v>
      </c>
      <c r="EB746">
        <v>0.1500690000000002</v>
      </c>
      <c r="EC746">
        <v>2.7606120000000001</v>
      </c>
      <c r="ED746">
        <v>8.8699615237188034</v>
      </c>
      <c r="EE746">
        <v>8.8206120000000006</v>
      </c>
      <c r="EF746">
        <v>9.0300609999999999</v>
      </c>
      <c r="EG746">
        <v>0.2094489999999993</v>
      </c>
      <c r="EH746">
        <v>8.8463039999999999</v>
      </c>
      <c r="EI746">
        <v>8.0118174167594098</v>
      </c>
      <c r="EJ746">
        <v>7.1496029999999999</v>
      </c>
      <c r="EK746">
        <v>8.2555390000000006</v>
      </c>
      <c r="EL746">
        <v>1.1059360000000009</v>
      </c>
      <c r="EM746">
        <v>8.2555390000000006</v>
      </c>
      <c r="EN746">
        <v>34.27799737094594</v>
      </c>
      <c r="EO746">
        <v>28.60472</v>
      </c>
      <c r="EP746">
        <v>36.357280000000003</v>
      </c>
      <c r="EQ746">
        <v>7.7525600000000026</v>
      </c>
      <c r="ER746">
        <v>34.452829999999999</v>
      </c>
      <c r="ES746">
        <v>13.204554227649879</v>
      </c>
      <c r="ET746">
        <v>11.79284</v>
      </c>
      <c r="EU746">
        <v>20.28492</v>
      </c>
      <c r="EV746">
        <v>8.4920799999999996</v>
      </c>
      <c r="EW746">
        <v>11.79284</v>
      </c>
      <c r="EX746">
        <v>21.07344314329606</v>
      </c>
      <c r="EY746">
        <v>8.3198000000000008</v>
      </c>
      <c r="EZ746">
        <v>23.901209999999999</v>
      </c>
      <c r="FA746">
        <v>15.58141</v>
      </c>
      <c r="FB746">
        <v>22.659990000000001</v>
      </c>
      <c r="FC746">
        <v>0.6215230592714508</v>
      </c>
      <c r="FD746">
        <v>0.51865611901447661</v>
      </c>
      <c r="FE746">
        <v>0.65922427287254182</v>
      </c>
      <c r="FF746">
        <v>0.1405681538580652</v>
      </c>
      <c r="FG746">
        <v>0.62469309599484035</v>
      </c>
      <c r="FH746">
        <v>1.7024048554970701</v>
      </c>
      <c r="FI746">
        <v>0.41014704519416401</v>
      </c>
      <c r="FJ746">
        <v>1.921504065178532</v>
      </c>
      <c r="FK746">
        <v>1.511357019984368</v>
      </c>
      <c r="FL746">
        <v>1.921504065178532</v>
      </c>
      <c r="FM746">
        <v>40.442699382186532</v>
      </c>
      <c r="FN746">
        <v>38.54</v>
      </c>
      <c r="FO746">
        <v>41.25</v>
      </c>
      <c r="FP746">
        <v>2.7100000000000009</v>
      </c>
      <c r="FQ746">
        <v>41.25</v>
      </c>
      <c r="FR746">
        <v>367.37512669071441</v>
      </c>
      <c r="FS746">
        <v>357.22426000000002</v>
      </c>
      <c r="FT746">
        <v>371.74279000000001</v>
      </c>
      <c r="FU746">
        <v>14.51853</v>
      </c>
      <c r="FV746">
        <v>357.22426000000002</v>
      </c>
      <c r="FW746">
        <v>0.75018359478329999</v>
      </c>
      <c r="FX746">
        <v>0.741429</v>
      </c>
      <c r="FY746">
        <v>0.76915100000000003</v>
      </c>
      <c r="FZ746">
        <v>2.7722000000000021E-2</v>
      </c>
      <c r="GA746">
        <v>0.76915100000000003</v>
      </c>
      <c r="GB746">
        <v>4</v>
      </c>
      <c r="GC746">
        <v>4</v>
      </c>
    </row>
    <row r="747" spans="1:185" x14ac:dyDescent="0.3">
      <c r="A747" s="36" t="s">
        <v>3043</v>
      </c>
      <c r="B747">
        <v>-6.3972608320583227E-2</v>
      </c>
      <c r="C747">
        <v>1.835327489645777</v>
      </c>
      <c r="D747">
        <v>1.8280214503722321</v>
      </c>
      <c r="E747">
        <v>-0.79369300779103158</v>
      </c>
      <c r="F747">
        <v>-0.69782155871141505</v>
      </c>
      <c r="G747">
        <v>1.491514566502447</v>
      </c>
      <c r="H747">
        <v>-54.191940988975297</v>
      </c>
      <c r="I747">
        <v>1.5898555814463259E-2</v>
      </c>
      <c r="J747">
        <v>0.14073226413395751</v>
      </c>
      <c r="K747">
        <v>0.2264907489214491</v>
      </c>
      <c r="L747">
        <v>-3.9629064041076127E-2</v>
      </c>
      <c r="M747">
        <v>9.1432741601067083E-2</v>
      </c>
      <c r="N747">
        <v>0.16460086356026341</v>
      </c>
      <c r="O747">
        <v>-0.21138838472315619</v>
      </c>
      <c r="P747">
        <v>-4.6787521162892837E-2</v>
      </c>
      <c r="Q747">
        <v>-0.1290885600946968</v>
      </c>
      <c r="R747">
        <v>5.0622701210916783E-2</v>
      </c>
      <c r="S747">
        <v>0.78357479402074259</v>
      </c>
      <c r="T747">
        <v>-0.5301992723033766</v>
      </c>
      <c r="U747">
        <v>-0.52549586385814318</v>
      </c>
      <c r="V747">
        <v>1.9682173712504529</v>
      </c>
      <c r="W747">
        <v>1.9577157400970009</v>
      </c>
      <c r="X747">
        <v>0.20865256472157601</v>
      </c>
      <c r="Y747">
        <v>0.20151134243258281</v>
      </c>
      <c r="Z747">
        <v>2.6717553857656669E-2</v>
      </c>
      <c r="AA747">
        <v>3.7292769523844971E-2</v>
      </c>
      <c r="AB747">
        <v>51.708999401660201</v>
      </c>
      <c r="AC747">
        <v>-0.37458625398343198</v>
      </c>
      <c r="AD747">
        <v>1.9373569886900071</v>
      </c>
      <c r="AE747">
        <v>0.58323881870500804</v>
      </c>
      <c r="AF747">
        <v>0.57609759641601499</v>
      </c>
      <c r="AG747">
        <v>0.76807033561694626</v>
      </c>
      <c r="AH747">
        <v>4.4434553575787468E-3</v>
      </c>
      <c r="AI747">
        <v>351.3839556667748</v>
      </c>
      <c r="AJ747">
        <v>320.07249806638117</v>
      </c>
      <c r="AK747">
        <v>342.57529872127611</v>
      </c>
      <c r="AL747">
        <v>391.50398306793733</v>
      </c>
      <c r="AM747">
        <v>312.54867213067541</v>
      </c>
      <c r="AN747">
        <v>385.42889315755582</v>
      </c>
      <c r="AO747">
        <v>244.50703037985679</v>
      </c>
      <c r="AP747">
        <v>299.97004670799259</v>
      </c>
      <c r="AQ747">
        <v>20.693987099220529</v>
      </c>
      <c r="AR747">
        <v>5.5678154386204026</v>
      </c>
      <c r="AS747">
        <v>12.52231023242058</v>
      </c>
      <c r="AT747">
        <v>-16.022430723884739</v>
      </c>
      <c r="AU747">
        <v>-6.8305412846917566</v>
      </c>
      <c r="AV747">
        <v>-9.191889439192984</v>
      </c>
      <c r="AW747">
        <v>1.46664833825028</v>
      </c>
      <c r="AX747">
        <v>1.0466</v>
      </c>
      <c r="AY747">
        <v>2.9674</v>
      </c>
      <c r="AZ747">
        <v>1.9208000000000001</v>
      </c>
      <c r="BA747">
        <v>2.9674</v>
      </c>
      <c r="BB747">
        <v>0.95131791225753115</v>
      </c>
      <c r="BC747">
        <v>0.90890000000000004</v>
      </c>
      <c r="BD747">
        <v>0.9536</v>
      </c>
      <c r="BE747">
        <v>4.4699999999999962E-2</v>
      </c>
      <c r="BF747">
        <v>0.90890000000000004</v>
      </c>
      <c r="BG747">
        <v>15.130781312808381</v>
      </c>
      <c r="BH747">
        <v>14.7791</v>
      </c>
      <c r="BI747">
        <v>20.6602</v>
      </c>
      <c r="BJ747">
        <v>5.8811</v>
      </c>
      <c r="BK747">
        <v>20.6602</v>
      </c>
      <c r="BL747">
        <v>7.8387903201309372</v>
      </c>
      <c r="BM747">
        <v>7.0266000000000002</v>
      </c>
      <c r="BN747">
        <v>10.395</v>
      </c>
      <c r="BO747">
        <v>3.368399999999999</v>
      </c>
      <c r="BP747">
        <v>10.395</v>
      </c>
      <c r="BQ747">
        <v>5.8425959395103346</v>
      </c>
      <c r="BR747">
        <v>5.3361000000000001</v>
      </c>
      <c r="BS747">
        <v>6.7427999999999999</v>
      </c>
      <c r="BT747">
        <v>1.4067000000000001</v>
      </c>
      <c r="BU747">
        <v>6.6440000000000001</v>
      </c>
      <c r="BV747">
        <v>-0.69904381807500171</v>
      </c>
      <c r="BW747">
        <v>-1.9825999999999999</v>
      </c>
      <c r="BX747">
        <v>1.2519</v>
      </c>
      <c r="BY747">
        <v>3.2345000000000002</v>
      </c>
      <c r="BZ747">
        <v>1.2519</v>
      </c>
      <c r="CA747">
        <v>-5.1435642644687789</v>
      </c>
      <c r="CB747">
        <v>-7.8959000000000001</v>
      </c>
      <c r="CC747">
        <v>-4.4931000000000001</v>
      </c>
      <c r="CD747">
        <v>3.4028</v>
      </c>
      <c r="CE747">
        <v>-7.8959000000000001</v>
      </c>
      <c r="CF747">
        <v>85.45884644956304</v>
      </c>
      <c r="CG747">
        <v>46.2</v>
      </c>
      <c r="CH747">
        <v>85.9</v>
      </c>
      <c r="CI747">
        <v>39.700000000000003</v>
      </c>
      <c r="CJ747">
        <v>46.2</v>
      </c>
      <c r="CK747">
        <v>41.668003253536241</v>
      </c>
      <c r="CL747">
        <v>16</v>
      </c>
      <c r="CM747">
        <v>41.9</v>
      </c>
      <c r="CN747">
        <v>25.9</v>
      </c>
      <c r="CO747">
        <v>16</v>
      </c>
      <c r="CP747">
        <v>22.446617578408649</v>
      </c>
      <c r="CQ747">
        <v>22.4</v>
      </c>
      <c r="CR747">
        <v>31.4</v>
      </c>
      <c r="CS747">
        <v>9</v>
      </c>
      <c r="CT747">
        <v>31.4</v>
      </c>
      <c r="CU747">
        <v>9.6</v>
      </c>
      <c r="CV747">
        <v>9.6</v>
      </c>
      <c r="CW747">
        <v>9.6</v>
      </c>
      <c r="CX747">
        <v>0</v>
      </c>
      <c r="CY747">
        <v>9.6</v>
      </c>
      <c r="CZ747">
        <v>211.8074753495226</v>
      </c>
      <c r="DA747">
        <v>116.7</v>
      </c>
      <c r="DB747">
        <v>217</v>
      </c>
      <c r="DC747">
        <v>100.3</v>
      </c>
      <c r="DD747">
        <v>116.7</v>
      </c>
      <c r="DE747">
        <v>28.610587119052319</v>
      </c>
      <c r="DF747">
        <v>6</v>
      </c>
      <c r="DG747">
        <v>29</v>
      </c>
      <c r="DH747">
        <v>23</v>
      </c>
      <c r="DI747">
        <v>6</v>
      </c>
      <c r="DJ747">
        <v>0.28492774060319997</v>
      </c>
      <c r="DK747">
        <v>0.13640389725420729</v>
      </c>
      <c r="DL747">
        <v>0.28652434956637762</v>
      </c>
      <c r="DM747">
        <v>0.15012045231217039</v>
      </c>
      <c r="DN747">
        <v>0.13640389725420729</v>
      </c>
      <c r="DO747">
        <v>2.967412051733088</v>
      </c>
      <c r="DP747">
        <v>2.9604750000000002</v>
      </c>
      <c r="DQ747">
        <v>2.9872570000000001</v>
      </c>
      <c r="DR747">
        <v>2.6781999999999861E-2</v>
      </c>
      <c r="DS747">
        <v>2.9713820000000002</v>
      </c>
      <c r="DT747">
        <v>6.9661810551254923</v>
      </c>
      <c r="DU747">
        <v>6.1417539999999997</v>
      </c>
      <c r="DV747">
        <v>7.3127269999999998</v>
      </c>
      <c r="DW747">
        <v>1.170973</v>
      </c>
      <c r="DX747">
        <v>6.1746299999999996</v>
      </c>
      <c r="DY747">
        <v>2.967412051733088</v>
      </c>
      <c r="DZ747">
        <v>2.9604750000000002</v>
      </c>
      <c r="EA747">
        <v>2.9872570000000001</v>
      </c>
      <c r="EB747">
        <v>2.6781999999999861E-2</v>
      </c>
      <c r="EC747">
        <v>2.9713820000000002</v>
      </c>
      <c r="ED747">
        <v>8.6899953315287526</v>
      </c>
      <c r="EE747">
        <v>8.4440910000000002</v>
      </c>
      <c r="EF747">
        <v>8.7262799999999991</v>
      </c>
      <c r="EG747">
        <v>0.28218899999999891</v>
      </c>
      <c r="EH747">
        <v>8.4440910000000002</v>
      </c>
      <c r="EI747">
        <v>7.592385137418451</v>
      </c>
      <c r="EJ747">
        <v>6.9796430000000003</v>
      </c>
      <c r="EK747">
        <v>9.8160270000000001</v>
      </c>
      <c r="EL747">
        <v>2.8363839999999998</v>
      </c>
      <c r="EM747">
        <v>9.8160270000000001</v>
      </c>
      <c r="EN747">
        <v>31.990336972876129</v>
      </c>
      <c r="EO747">
        <v>22.042829999999999</v>
      </c>
      <c r="EP747">
        <v>33.533340000000003</v>
      </c>
      <c r="EQ747">
        <v>11.49051</v>
      </c>
      <c r="ER747">
        <v>22.042829999999999</v>
      </c>
      <c r="ES747">
        <v>15.293752125889711</v>
      </c>
      <c r="ET747">
        <v>8.6208100000000005</v>
      </c>
      <c r="EU747">
        <v>16.178180000000001</v>
      </c>
      <c r="EV747">
        <v>7.5573700000000006</v>
      </c>
      <c r="EW747">
        <v>8.6208100000000005</v>
      </c>
      <c r="EX747">
        <v>16.696584846986411</v>
      </c>
      <c r="EY747">
        <v>13.42202</v>
      </c>
      <c r="EZ747">
        <v>20.718109999999999</v>
      </c>
      <c r="FA747">
        <v>7.2960900000000004</v>
      </c>
      <c r="FB747">
        <v>13.42202</v>
      </c>
      <c r="FC747">
        <v>0.57717078108437181</v>
      </c>
      <c r="FD747">
        <v>0.3976975115703571</v>
      </c>
      <c r="FE747">
        <v>0.60500969578963859</v>
      </c>
      <c r="FF747">
        <v>0.20731218421928149</v>
      </c>
      <c r="FG747">
        <v>0.3976975115703571</v>
      </c>
      <c r="FH747">
        <v>1.1129100449803411</v>
      </c>
      <c r="FI747">
        <v>0.94786001886491555</v>
      </c>
      <c r="FJ747">
        <v>1.624330647298363</v>
      </c>
      <c r="FK747">
        <v>0.67647062843344741</v>
      </c>
      <c r="FL747">
        <v>1.55693258522111</v>
      </c>
      <c r="FM747">
        <v>39.690543887322043</v>
      </c>
      <c r="FN747">
        <v>38.81</v>
      </c>
      <c r="FO747">
        <v>41.64</v>
      </c>
      <c r="FP747">
        <v>2.8299999999999979</v>
      </c>
      <c r="FQ747">
        <v>38.81</v>
      </c>
      <c r="FR747">
        <v>379.42286215204041</v>
      </c>
      <c r="FS747">
        <v>364.99666000000002</v>
      </c>
      <c r="FT747">
        <v>381.46933999999999</v>
      </c>
      <c r="FU747">
        <v>16.472679999999968</v>
      </c>
      <c r="FV747">
        <v>369.03377</v>
      </c>
      <c r="FW747">
        <v>0.74040936743586427</v>
      </c>
      <c r="FX747">
        <v>0.737043</v>
      </c>
      <c r="FY747">
        <v>0.76541999999999999</v>
      </c>
      <c r="FZ747">
        <v>2.8376999999999989E-2</v>
      </c>
      <c r="GA747">
        <v>0.75934800000000002</v>
      </c>
      <c r="GB747">
        <v>5</v>
      </c>
      <c r="GC747">
        <v>6</v>
      </c>
    </row>
    <row r="748" spans="1:185" x14ac:dyDescent="0.3">
      <c r="A748" s="36" t="s">
        <v>3046</v>
      </c>
      <c r="B748">
        <v>-5.5242595809020183E-2</v>
      </c>
      <c r="C748">
        <v>1.7921579951765449</v>
      </c>
      <c r="D748">
        <v>2.0556029456405609</v>
      </c>
      <c r="E748">
        <v>-1.0425256914476519</v>
      </c>
      <c r="F748">
        <v>-0.61738954138557844</v>
      </c>
      <c r="G748">
        <v>1.6599152328332301</v>
      </c>
      <c r="H748">
        <v>-54.16363127090834</v>
      </c>
      <c r="I748">
        <v>2.408085846112254E-2</v>
      </c>
      <c r="J748">
        <v>7.3986796124004314E-2</v>
      </c>
      <c r="K748">
        <v>0.29221853767846678</v>
      </c>
      <c r="L748">
        <v>0.1633387956241508</v>
      </c>
      <c r="M748">
        <v>0.1569320284008596</v>
      </c>
      <c r="N748">
        <v>0.15774337109033579</v>
      </c>
      <c r="O748">
        <v>-0.2060654683012855</v>
      </c>
      <c r="P748">
        <v>-4.832209721094969E-2</v>
      </c>
      <c r="Q748">
        <v>-0.12719653472922191</v>
      </c>
      <c r="R748">
        <v>5.1287592932518521E-2</v>
      </c>
      <c r="S748">
        <v>1.166176690829799</v>
      </c>
      <c r="T748">
        <v>-0.61420761647299238</v>
      </c>
      <c r="U748">
        <v>-0.53735222942546967</v>
      </c>
      <c r="V748">
        <v>1.959871043836747</v>
      </c>
      <c r="W748">
        <v>1.950293635040093</v>
      </c>
      <c r="X748">
        <v>0.22747275202678799</v>
      </c>
      <c r="Y748">
        <v>0.2179432860884212</v>
      </c>
      <c r="Z748">
        <v>7.7770852542038235E-2</v>
      </c>
      <c r="AA748">
        <v>9.2547733042026875E-2</v>
      </c>
      <c r="AB748">
        <v>51.127181098336308</v>
      </c>
      <c r="AC748">
        <v>-0.36307757496218279</v>
      </c>
      <c r="AD748">
        <v>1.91598875637715</v>
      </c>
      <c r="AE748">
        <v>0.59055032698897092</v>
      </c>
      <c r="AF748">
        <v>0.58102086105060402</v>
      </c>
      <c r="AG748">
        <v>0.90647863077539514</v>
      </c>
      <c r="AH748">
        <v>1.3459061871123701E-2</v>
      </c>
      <c r="AI748">
        <v>171.99310767106309</v>
      </c>
      <c r="AJ748">
        <v>91.797429137439138</v>
      </c>
      <c r="AK748">
        <v>171.58581683913229</v>
      </c>
      <c r="AL748">
        <v>252.59599491269429</v>
      </c>
      <c r="AM748">
        <v>353.09663340219879</v>
      </c>
      <c r="AN748">
        <v>445.05695085902369</v>
      </c>
      <c r="AO748">
        <v>241.79709826504549</v>
      </c>
      <c r="AP748">
        <v>355.1904912367641</v>
      </c>
      <c r="AQ748">
        <v>20.785373523466571</v>
      </c>
      <c r="AR748">
        <v>5.399425789586366</v>
      </c>
      <c r="AS748">
        <v>12.43453601397338</v>
      </c>
      <c r="AT748">
        <v>-16.82925958277993</v>
      </c>
      <c r="AU748">
        <v>-7.9967925394718229</v>
      </c>
      <c r="AV748">
        <v>-8.8324670433081067</v>
      </c>
      <c r="AW748">
        <v>1.7377846036035069</v>
      </c>
      <c r="AX748">
        <v>1.2950999999999999</v>
      </c>
      <c r="AY748">
        <v>2.7633000000000001</v>
      </c>
      <c r="AZ748">
        <v>1.4681999999999999</v>
      </c>
      <c r="BA748">
        <v>2.7633000000000001</v>
      </c>
      <c r="BB748">
        <v>0.90159166495490806</v>
      </c>
      <c r="BC748">
        <v>0.88439999999999996</v>
      </c>
      <c r="BD748">
        <v>0.94979999999999998</v>
      </c>
      <c r="BE748">
        <v>6.5400000000000014E-2</v>
      </c>
      <c r="BF748">
        <v>0.88439999999999996</v>
      </c>
      <c r="BG748">
        <v>21.495539753789441</v>
      </c>
      <c r="BH748">
        <v>15.1997</v>
      </c>
      <c r="BI748">
        <v>23.598099999999999</v>
      </c>
      <c r="BJ748">
        <v>8.3983999999999988</v>
      </c>
      <c r="BK748">
        <v>23.598099999999999</v>
      </c>
      <c r="BL748">
        <v>7.1879684556978098</v>
      </c>
      <c r="BM748">
        <v>6.8701999999999996</v>
      </c>
      <c r="BN748">
        <v>9.2077000000000009</v>
      </c>
      <c r="BO748">
        <v>2.3375000000000008</v>
      </c>
      <c r="BP748">
        <v>6.9089</v>
      </c>
      <c r="BQ748">
        <v>5.4625916345517496</v>
      </c>
      <c r="BR748">
        <v>4.6896000000000004</v>
      </c>
      <c r="BS748">
        <v>7.1477000000000004</v>
      </c>
      <c r="BT748">
        <v>2.4581</v>
      </c>
      <c r="BU748">
        <v>5.2478999999999996</v>
      </c>
      <c r="BV748">
        <v>-0.91026884162562305</v>
      </c>
      <c r="BW748">
        <v>-1.5556000000000001</v>
      </c>
      <c r="BX748">
        <v>0.32069999999999999</v>
      </c>
      <c r="BY748">
        <v>1.8763000000000001</v>
      </c>
      <c r="BZ748">
        <v>-0.83189999999999997</v>
      </c>
      <c r="CA748">
        <v>-4.5523244105315088</v>
      </c>
      <c r="CB748">
        <v>-5.5921000000000003</v>
      </c>
      <c r="CC748">
        <v>-4.3205999999999998</v>
      </c>
      <c r="CD748">
        <v>1.271500000000001</v>
      </c>
      <c r="CE748">
        <v>-4.4160000000000004</v>
      </c>
      <c r="CF748">
        <v>89.866459622259555</v>
      </c>
      <c r="CG748">
        <v>81</v>
      </c>
      <c r="CH748">
        <v>96.8</v>
      </c>
      <c r="CI748">
        <v>15.8</v>
      </c>
      <c r="CJ748">
        <v>81</v>
      </c>
      <c r="CK748">
        <v>38.747901212464448</v>
      </c>
      <c r="CL748">
        <v>32.1</v>
      </c>
      <c r="CM748">
        <v>42.3</v>
      </c>
      <c r="CN748">
        <v>10.199999999999999</v>
      </c>
      <c r="CO748">
        <v>35.799999999999997</v>
      </c>
      <c r="CP748">
        <v>45.54623101378494</v>
      </c>
      <c r="CQ748">
        <v>40.1</v>
      </c>
      <c r="CR748">
        <v>47.2</v>
      </c>
      <c r="CS748">
        <v>7.1000000000000014</v>
      </c>
      <c r="CT748">
        <v>47.2</v>
      </c>
      <c r="CU748">
        <v>12.380538079872331</v>
      </c>
      <c r="CV748">
        <v>10.199999999999999</v>
      </c>
      <c r="CW748">
        <v>13.4</v>
      </c>
      <c r="CX748">
        <v>3.2000000000000011</v>
      </c>
      <c r="CY748">
        <v>10.199999999999999</v>
      </c>
      <c r="CZ748">
        <v>179.480048205402</v>
      </c>
      <c r="DA748">
        <v>168.7</v>
      </c>
      <c r="DB748">
        <v>188.8</v>
      </c>
      <c r="DC748">
        <v>20.100000000000019</v>
      </c>
      <c r="DD748">
        <v>188.8</v>
      </c>
      <c r="DE748">
        <v>25.45914820712817</v>
      </c>
      <c r="DF748">
        <v>19.5</v>
      </c>
      <c r="DG748">
        <v>26.4</v>
      </c>
      <c r="DH748">
        <v>6.8999999999999986</v>
      </c>
      <c r="DI748">
        <v>25.6</v>
      </c>
      <c r="DJ748">
        <v>0.25324669539056188</v>
      </c>
      <c r="DK748">
        <v>0.22301762114537449</v>
      </c>
      <c r="DL748">
        <v>0.27672955974842772</v>
      </c>
      <c r="DM748">
        <v>5.3711938603053212E-2</v>
      </c>
      <c r="DN748">
        <v>0.22301762114537449</v>
      </c>
      <c r="DO748">
        <v>3.7075124450101078</v>
      </c>
      <c r="DP748">
        <v>3.662032</v>
      </c>
      <c r="DQ748">
        <v>3.7596569999999998</v>
      </c>
      <c r="DR748">
        <v>9.7624999999999851E-2</v>
      </c>
      <c r="DS748">
        <v>3.7596569999999998</v>
      </c>
      <c r="DT748">
        <v>6.6462285982953428</v>
      </c>
      <c r="DU748">
        <v>6.4641729999999997</v>
      </c>
      <c r="DV748">
        <v>6.9363020000000004</v>
      </c>
      <c r="DW748">
        <v>0.47212900000000069</v>
      </c>
      <c r="DX748">
        <v>6.8918689999999998</v>
      </c>
      <c r="DY748">
        <v>3.773398594851797</v>
      </c>
      <c r="DZ748">
        <v>3.662032</v>
      </c>
      <c r="EA748">
        <v>3.8157359999999998</v>
      </c>
      <c r="EB748">
        <v>0.15370399999999981</v>
      </c>
      <c r="EC748">
        <v>3.8157359999999998</v>
      </c>
      <c r="ED748">
        <v>8.3939984243356651</v>
      </c>
      <c r="EE748">
        <v>8.3510580000000001</v>
      </c>
      <c r="EF748">
        <v>8.5544139999999995</v>
      </c>
      <c r="EG748">
        <v>0.2033559999999994</v>
      </c>
      <c r="EH748">
        <v>8.3769600000000004</v>
      </c>
      <c r="EI748">
        <v>7.7365326634763294</v>
      </c>
      <c r="EJ748">
        <v>7.4447809999999999</v>
      </c>
      <c r="EK748">
        <v>8.5043260000000007</v>
      </c>
      <c r="EL748">
        <v>1.0595450000000011</v>
      </c>
      <c r="EM748">
        <v>8.5043260000000007</v>
      </c>
      <c r="EN748">
        <v>38.015677463545018</v>
      </c>
      <c r="EO748">
        <v>36.488720000000001</v>
      </c>
      <c r="EP748">
        <v>40.486699999999999</v>
      </c>
      <c r="EQ748">
        <v>3.9979799999999979</v>
      </c>
      <c r="ER748">
        <v>40.486699999999999</v>
      </c>
      <c r="ES748">
        <v>16.072745715742531</v>
      </c>
      <c r="ET748">
        <v>14.412409999999999</v>
      </c>
      <c r="EU748">
        <v>16.873080000000002</v>
      </c>
      <c r="EV748">
        <v>2.4606700000000021</v>
      </c>
      <c r="EW748">
        <v>15.25858</v>
      </c>
      <c r="EX748">
        <v>21.942931747802479</v>
      </c>
      <c r="EY748">
        <v>19.615639999999999</v>
      </c>
      <c r="EZ748">
        <v>25.228120000000001</v>
      </c>
      <c r="FA748">
        <v>5.6124800000000006</v>
      </c>
      <c r="FB748">
        <v>25.228120000000001</v>
      </c>
      <c r="FC748">
        <v>0.60551497742511895</v>
      </c>
      <c r="FD748">
        <v>0.58119354806339807</v>
      </c>
      <c r="FE748">
        <v>0.64487350672696597</v>
      </c>
      <c r="FF748">
        <v>6.3679958663567904E-2</v>
      </c>
      <c r="FG748">
        <v>0.64487350672696597</v>
      </c>
      <c r="FH748">
        <v>1.370879756299916</v>
      </c>
      <c r="FI748">
        <v>1.162540567578652</v>
      </c>
      <c r="FJ748">
        <v>1.653372725378115</v>
      </c>
      <c r="FK748">
        <v>0.49083215779946338</v>
      </c>
      <c r="FL748">
        <v>1.653372725378115</v>
      </c>
      <c r="FM748">
        <v>40.105978214287667</v>
      </c>
      <c r="FN748">
        <v>39.619999999999997</v>
      </c>
      <c r="FO748">
        <v>41.72</v>
      </c>
      <c r="FP748">
        <v>2.100000000000001</v>
      </c>
      <c r="FQ748">
        <v>40.43</v>
      </c>
      <c r="FR748">
        <v>416.01367853926558</v>
      </c>
      <c r="FS748">
        <v>406.22782999999998</v>
      </c>
      <c r="FT748">
        <v>423.56644999999997</v>
      </c>
      <c r="FU748">
        <v>17.338619999999992</v>
      </c>
      <c r="FV748">
        <v>415.33699999999999</v>
      </c>
      <c r="FW748">
        <v>0.74868355361012484</v>
      </c>
      <c r="FX748">
        <v>0.73782300000000001</v>
      </c>
      <c r="FY748">
        <v>0.76430200000000004</v>
      </c>
      <c r="FZ748">
        <v>2.647900000000003E-2</v>
      </c>
      <c r="GA748">
        <v>0.74883200000000005</v>
      </c>
      <c r="GB748">
        <v>5</v>
      </c>
      <c r="GC748">
        <v>26</v>
      </c>
    </row>
    <row r="749" spans="1:185" x14ac:dyDescent="0.3">
      <c r="A749" s="36" t="s">
        <v>3049</v>
      </c>
      <c r="B749">
        <v>-6.0221798806836029E-2</v>
      </c>
      <c r="C749">
        <v>1.8210347832443889</v>
      </c>
      <c r="D749">
        <v>1.703741227621357</v>
      </c>
      <c r="E749">
        <v>-0.79121124852372249</v>
      </c>
      <c r="F749">
        <v>-0.59524766169701793</v>
      </c>
      <c r="G749">
        <v>1.386510527937465</v>
      </c>
      <c r="H749">
        <v>-54.195696953278357</v>
      </c>
      <c r="I749">
        <v>2.8350461102270259E-2</v>
      </c>
      <c r="J749">
        <v>0.31501607883517729</v>
      </c>
      <c r="K749">
        <v>0.26193405326041608</v>
      </c>
      <c r="L749">
        <v>-5.0742718729924891E-2</v>
      </c>
      <c r="M749">
        <v>7.7732009003872907E-2</v>
      </c>
      <c r="N749">
        <v>0.17162933851757661</v>
      </c>
      <c r="O749">
        <v>-0.22227013619056921</v>
      </c>
      <c r="P749">
        <v>-5.064079767299258E-2</v>
      </c>
      <c r="Q749">
        <v>-0.1364564854582484</v>
      </c>
      <c r="R749">
        <v>5.4246018284206103E-2</v>
      </c>
      <c r="S749">
        <v>0.78990089314696843</v>
      </c>
      <c r="T749">
        <v>-0.5215283071230129</v>
      </c>
      <c r="U749">
        <v>-0.50463264083725046</v>
      </c>
      <c r="V749">
        <v>1.955043408435019</v>
      </c>
      <c r="W749">
        <v>1.94653435396022</v>
      </c>
      <c r="X749">
        <v>0.2039516471247356</v>
      </c>
      <c r="Y749">
        <v>0.19106647966137949</v>
      </c>
      <c r="Z749">
        <v>3.2836651969295437E-2</v>
      </c>
      <c r="AA749">
        <v>3.8029043247541632E-2</v>
      </c>
      <c r="AB749">
        <v>49.299125193662242</v>
      </c>
      <c r="AC749">
        <v>-0.36878882984513789</v>
      </c>
      <c r="AD749">
        <v>1.9323543250813719</v>
      </c>
      <c r="AE749">
        <v>0.57274047696987362</v>
      </c>
      <c r="AF749">
        <v>0.55985530950651752</v>
      </c>
      <c r="AG749">
        <v>0.796894859022937</v>
      </c>
      <c r="AH749">
        <v>5.0448292400937979E-3</v>
      </c>
      <c r="AI749">
        <v>295.70655256016528</v>
      </c>
      <c r="AJ749">
        <v>266.29758671653752</v>
      </c>
      <c r="AK749">
        <v>303.24926086916878</v>
      </c>
      <c r="AL749">
        <v>317.57282388674378</v>
      </c>
      <c r="AM749">
        <v>390.00425793737702</v>
      </c>
      <c r="AN749">
        <v>508.52881030939261</v>
      </c>
      <c r="AO749">
        <v>194.75745903571519</v>
      </c>
      <c r="AP749">
        <v>455.30966463404599</v>
      </c>
      <c r="AQ749">
        <v>21.205137421118941</v>
      </c>
      <c r="AR749">
        <v>5.5234977285322202</v>
      </c>
      <c r="AS749">
        <v>12.49837910300608</v>
      </c>
      <c r="AT749">
        <v>-19.35323360707018</v>
      </c>
      <c r="AU749">
        <v>-12.052838977058039</v>
      </c>
      <c r="AV749">
        <v>-7.3003946300121401</v>
      </c>
      <c r="AW749">
        <v>1.450081754871575</v>
      </c>
      <c r="AX749">
        <v>0.85680000000000001</v>
      </c>
      <c r="AY749">
        <v>1.5494000000000001</v>
      </c>
      <c r="AZ749">
        <v>0.6926000000000001</v>
      </c>
      <c r="BA749">
        <v>1.4488000000000001</v>
      </c>
      <c r="BB749">
        <v>0.93443713644811854</v>
      </c>
      <c r="BC749">
        <v>0.89800000000000002</v>
      </c>
      <c r="BD749">
        <v>0.95040000000000002</v>
      </c>
      <c r="BE749">
        <v>5.2400000000000002E-2</v>
      </c>
      <c r="BF749">
        <v>0.93359999999999999</v>
      </c>
      <c r="BG749">
        <v>17.69034106234745</v>
      </c>
      <c r="BH749">
        <v>15.2224</v>
      </c>
      <c r="BI749">
        <v>22.3535</v>
      </c>
      <c r="BJ749">
        <v>7.1311</v>
      </c>
      <c r="BK749">
        <v>17.845400000000001</v>
      </c>
      <c r="BL749">
        <v>8.1807273299694767</v>
      </c>
      <c r="BM749">
        <v>4.9103000000000003</v>
      </c>
      <c r="BN749">
        <v>9.0706000000000007</v>
      </c>
      <c r="BO749">
        <v>4.1603000000000003</v>
      </c>
      <c r="BP749">
        <v>8.4692000000000007</v>
      </c>
      <c r="BQ749">
        <v>5.975042381254954</v>
      </c>
      <c r="BR749">
        <v>3.6522000000000001</v>
      </c>
      <c r="BS749">
        <v>6.3178999999999998</v>
      </c>
      <c r="BT749">
        <v>2.6657000000000002</v>
      </c>
      <c r="BU749">
        <v>6.1917</v>
      </c>
      <c r="BV749">
        <v>-0.42055170106655132</v>
      </c>
      <c r="BW749">
        <v>-2.1453000000000002</v>
      </c>
      <c r="BX749">
        <v>0.63619999999999999</v>
      </c>
      <c r="BY749">
        <v>2.7814999999999999</v>
      </c>
      <c r="BZ749">
        <v>-0.42920000000000003</v>
      </c>
      <c r="CA749">
        <v>-5.554489422553309</v>
      </c>
      <c r="CB749">
        <v>-6.6018999999999997</v>
      </c>
      <c r="CC749">
        <v>-3.2585000000000002</v>
      </c>
      <c r="CD749">
        <v>3.343399999999999</v>
      </c>
      <c r="CE749">
        <v>-5.7625000000000002</v>
      </c>
      <c r="CF749">
        <v>53.21914567534656</v>
      </c>
      <c r="CG749">
        <v>52.9</v>
      </c>
      <c r="CH749">
        <v>79.2</v>
      </c>
      <c r="CI749">
        <v>26.3</v>
      </c>
      <c r="CJ749">
        <v>52.9</v>
      </c>
      <c r="CK749">
        <v>14.70069534957987</v>
      </c>
      <c r="CL749">
        <v>14.5</v>
      </c>
      <c r="CM749">
        <v>24</v>
      </c>
      <c r="CN749">
        <v>9.5</v>
      </c>
      <c r="CO749">
        <v>14.5</v>
      </c>
      <c r="CP749">
        <v>58.15508565696495</v>
      </c>
      <c r="CQ749">
        <v>45.8</v>
      </c>
      <c r="CR749">
        <v>92.5</v>
      </c>
      <c r="CS749">
        <v>46.7</v>
      </c>
      <c r="CT749">
        <v>55.1</v>
      </c>
      <c r="CU749">
        <v>11.456057337204321</v>
      </c>
      <c r="CV749">
        <v>10</v>
      </c>
      <c r="CW749">
        <v>15.8</v>
      </c>
      <c r="CX749">
        <v>5.8000000000000007</v>
      </c>
      <c r="CY749">
        <v>11.4</v>
      </c>
      <c r="CZ749">
        <v>118.30485844796451</v>
      </c>
      <c r="DA749">
        <v>66.099999999999994</v>
      </c>
      <c r="DB749">
        <v>214.9</v>
      </c>
      <c r="DC749">
        <v>148.80000000000001</v>
      </c>
      <c r="DD749">
        <v>117</v>
      </c>
      <c r="DE749">
        <v>3.1119156033938218</v>
      </c>
      <c r="DF749">
        <v>3</v>
      </c>
      <c r="DG749">
        <v>9.6</v>
      </c>
      <c r="DH749">
        <v>6.6</v>
      </c>
      <c r="DI749">
        <v>3</v>
      </c>
      <c r="DJ749">
        <v>0.1168913255703586</v>
      </c>
      <c r="DK749">
        <v>0.1161106233538191</v>
      </c>
      <c r="DL749">
        <v>0.18452935694315009</v>
      </c>
      <c r="DM749">
        <v>6.8418733589330927E-2</v>
      </c>
      <c r="DN749">
        <v>0.1161106233538191</v>
      </c>
      <c r="DO749">
        <v>3.9639253137264401</v>
      </c>
      <c r="DP749">
        <v>3.3296459999999999</v>
      </c>
      <c r="DQ749">
        <v>4.6674829999999998</v>
      </c>
      <c r="DR749">
        <v>1.3378369999999999</v>
      </c>
      <c r="DS749">
        <v>3.9460799999999998</v>
      </c>
      <c r="DT749">
        <v>6.4307048229475177</v>
      </c>
      <c r="DU749">
        <v>6.0592940000000004</v>
      </c>
      <c r="DV749">
        <v>7.5111210000000002</v>
      </c>
      <c r="DW749">
        <v>1.451827</v>
      </c>
      <c r="DX749">
        <v>6.3695259999999996</v>
      </c>
      <c r="DY749">
        <v>4.3755872490131864</v>
      </c>
      <c r="DZ749">
        <v>3.776875</v>
      </c>
      <c r="EA749">
        <v>4.9262740000000003</v>
      </c>
      <c r="EB749">
        <v>1.1493990000000001</v>
      </c>
      <c r="EC749">
        <v>4.3314240000000002</v>
      </c>
      <c r="ED749">
        <v>7.8663522151868666</v>
      </c>
      <c r="EE749">
        <v>7.517684</v>
      </c>
      <c r="EF749">
        <v>8.7925400000000007</v>
      </c>
      <c r="EG749">
        <v>1.2748560000000011</v>
      </c>
      <c r="EH749">
        <v>7.856141</v>
      </c>
      <c r="EI749">
        <v>10.710846226834271</v>
      </c>
      <c r="EJ749">
        <v>7.6031560000000002</v>
      </c>
      <c r="EK749">
        <v>12.404942</v>
      </c>
      <c r="EL749">
        <v>4.8017859999999999</v>
      </c>
      <c r="EM749">
        <v>10.807003</v>
      </c>
      <c r="EN749">
        <v>27.999981689285828</v>
      </c>
      <c r="EO749">
        <v>26.012370000000001</v>
      </c>
      <c r="EP749">
        <v>46.597029999999997</v>
      </c>
      <c r="EQ749">
        <v>20.58466</v>
      </c>
      <c r="ER749">
        <v>27.219609999999999</v>
      </c>
      <c r="ES749">
        <v>6.2403052609657887</v>
      </c>
      <c r="ET749">
        <v>5.9870599999999996</v>
      </c>
      <c r="EU749">
        <v>8.8967299999999998</v>
      </c>
      <c r="EV749">
        <v>2.9096700000000002</v>
      </c>
      <c r="EW749">
        <v>6.12432</v>
      </c>
      <c r="EX749">
        <v>21.759676428320041</v>
      </c>
      <c r="EY749">
        <v>17.465260000000001</v>
      </c>
      <c r="EZ749">
        <v>39.092170000000003</v>
      </c>
      <c r="FA749">
        <v>21.626909999999999</v>
      </c>
      <c r="FB749">
        <v>21.095289999999999</v>
      </c>
      <c r="FC749">
        <v>0.39444071635673222</v>
      </c>
      <c r="FD749">
        <v>0.3664408773832335</v>
      </c>
      <c r="FE749">
        <v>0.65642063974381615</v>
      </c>
      <c r="FF749">
        <v>0.28997976236058259</v>
      </c>
      <c r="FG749">
        <v>0.38344748173386112</v>
      </c>
      <c r="FH749">
        <v>3.5002491898387951</v>
      </c>
      <c r="FI749">
        <v>1.9631100415545939</v>
      </c>
      <c r="FJ749">
        <v>5.9899058181153171</v>
      </c>
      <c r="FK749">
        <v>4.0267957765607232</v>
      </c>
      <c r="FL749">
        <v>3.4445113906523499</v>
      </c>
      <c r="FM749">
        <v>43.756742628142611</v>
      </c>
      <c r="FN749">
        <v>39.6</v>
      </c>
      <c r="FO749">
        <v>44.48</v>
      </c>
      <c r="FP749">
        <v>4.8799999999999946</v>
      </c>
      <c r="FQ749">
        <v>44.09</v>
      </c>
      <c r="FR749">
        <v>490.3642950027924</v>
      </c>
      <c r="FS749">
        <v>469.51616999999999</v>
      </c>
      <c r="FT749">
        <v>511.87869999999998</v>
      </c>
      <c r="FU749">
        <v>42.362529999999992</v>
      </c>
      <c r="FV749">
        <v>488.41185999999999</v>
      </c>
      <c r="FW749">
        <v>0.71235297625339811</v>
      </c>
      <c r="FX749">
        <v>0.68277699999999997</v>
      </c>
      <c r="FY749">
        <v>0.74292100000000005</v>
      </c>
      <c r="FZ749">
        <v>6.0144000000000093E-2</v>
      </c>
      <c r="GA749">
        <v>0.71509800000000001</v>
      </c>
      <c r="GB749">
        <v>16</v>
      </c>
      <c r="GC749">
        <v>28</v>
      </c>
    </row>
    <row r="750" spans="1:185" x14ac:dyDescent="0.3">
      <c r="A750" s="36" t="s">
        <v>3052</v>
      </c>
      <c r="B750">
        <v>-5.9800701597673978E-2</v>
      </c>
      <c r="C750">
        <v>1.819814262928001</v>
      </c>
      <c r="D750">
        <v>1.7039870779683031</v>
      </c>
      <c r="E750">
        <v>-0.79333495390184583</v>
      </c>
      <c r="F750">
        <v>-0.5931412905593435</v>
      </c>
      <c r="G750">
        <v>1.386476608220403</v>
      </c>
      <c r="H750">
        <v>-54.195048282723242</v>
      </c>
      <c r="I750">
        <v>2.5603150317717802E-2</v>
      </c>
      <c r="J750">
        <v>0.33114573100606132</v>
      </c>
      <c r="K750">
        <v>0.25953055014263809</v>
      </c>
      <c r="L750">
        <v>-5.0074131618636088E-2</v>
      </c>
      <c r="M750">
        <v>7.8716757334039517E-2</v>
      </c>
      <c r="N750">
        <v>0.17080145678191011</v>
      </c>
      <c r="O750">
        <v>-0.22152797807527069</v>
      </c>
      <c r="P750">
        <v>-5.0726521293360673E-2</v>
      </c>
      <c r="Q750">
        <v>-0.1361269225091184</v>
      </c>
      <c r="R750">
        <v>5.4250230879770808E-2</v>
      </c>
      <c r="S750">
        <v>0.79307756789011308</v>
      </c>
      <c r="T750">
        <v>-0.52262715447889363</v>
      </c>
      <c r="U750">
        <v>-0.50569324802954507</v>
      </c>
      <c r="V750">
        <v>1.9551106026618139</v>
      </c>
      <c r="W750">
        <v>1.946465940829186</v>
      </c>
      <c r="X750">
        <v>0.20360983605412261</v>
      </c>
      <c r="Y750">
        <v>0.19097415529108941</v>
      </c>
      <c r="Z750">
        <v>3.3003968660105729E-2</v>
      </c>
      <c r="AA750">
        <v>3.8516254413415552E-2</v>
      </c>
      <c r="AB750">
        <v>49.178315110002707</v>
      </c>
      <c r="AC750">
        <v>-0.36832822003090698</v>
      </c>
      <c r="AD750">
        <v>1.929786653288871</v>
      </c>
      <c r="AE750">
        <v>0.57193805608502957</v>
      </c>
      <c r="AF750">
        <v>0.55930237532199645</v>
      </c>
      <c r="AG750">
        <v>0.80932628423060704</v>
      </c>
      <c r="AH750">
        <v>5.1296047974718102E-3</v>
      </c>
      <c r="AI750">
        <v>294.29280682766819</v>
      </c>
      <c r="AJ750">
        <v>262.55457723072601</v>
      </c>
      <c r="AK750">
        <v>301.08339265809678</v>
      </c>
      <c r="AL750">
        <v>319.24037438256238</v>
      </c>
      <c r="AM750">
        <v>464.49973841096551</v>
      </c>
      <c r="AN750">
        <v>614.0509471008279</v>
      </c>
      <c r="AO750">
        <v>272.95399764303181</v>
      </c>
      <c r="AP750">
        <v>559.78962659680678</v>
      </c>
      <c r="AQ750">
        <v>21.533709549069311</v>
      </c>
      <c r="AR750">
        <v>5.8312090052568877</v>
      </c>
      <c r="AS750">
        <v>12.444053061558471</v>
      </c>
      <c r="AT750">
        <v>-20.774570434195859</v>
      </c>
      <c r="AU750">
        <v>-12.844220328414449</v>
      </c>
      <c r="AV750">
        <v>-7.9303501057814056</v>
      </c>
      <c r="AW750">
        <v>1.3056087541814181</v>
      </c>
      <c r="AX750">
        <v>1.0608</v>
      </c>
      <c r="AY750">
        <v>1.4464999999999999</v>
      </c>
      <c r="AZ750">
        <v>0.38569999999999988</v>
      </c>
      <c r="BA750">
        <v>1.2645</v>
      </c>
      <c r="BB750">
        <v>0.93233482225113185</v>
      </c>
      <c r="BC750">
        <v>0.89470000000000005</v>
      </c>
      <c r="BD750">
        <v>0.95109999999999995</v>
      </c>
      <c r="BE750">
        <v>5.6399999999999888E-2</v>
      </c>
      <c r="BF750">
        <v>0.93400000000000005</v>
      </c>
      <c r="BG750">
        <v>17.98785144383891</v>
      </c>
      <c r="BH750">
        <v>15.029</v>
      </c>
      <c r="BI750">
        <v>22.849599999999999</v>
      </c>
      <c r="BJ750">
        <v>7.8205999999999989</v>
      </c>
      <c r="BK750">
        <v>17.795999999999999</v>
      </c>
      <c r="BL750">
        <v>9.0754577985384284</v>
      </c>
      <c r="BM750">
        <v>5.7548000000000004</v>
      </c>
      <c r="BN750">
        <v>9.8568999999999996</v>
      </c>
      <c r="BO750">
        <v>4.1020999999999992</v>
      </c>
      <c r="BP750">
        <v>9.8568999999999996</v>
      </c>
      <c r="BQ750">
        <v>6.3622708638793126</v>
      </c>
      <c r="BR750">
        <v>4.3608000000000002</v>
      </c>
      <c r="BS750">
        <v>7.1474000000000002</v>
      </c>
      <c r="BT750">
        <v>2.7866</v>
      </c>
      <c r="BU750">
        <v>6.7461000000000002</v>
      </c>
      <c r="BV750">
        <v>8.7551765443732679E-2</v>
      </c>
      <c r="BW750">
        <v>-1.673</v>
      </c>
      <c r="BX750">
        <v>1.3985000000000001</v>
      </c>
      <c r="BY750">
        <v>3.0714999999999999</v>
      </c>
      <c r="BZ750">
        <v>0.4279</v>
      </c>
      <c r="CA750">
        <v>-6.4498371991253443</v>
      </c>
      <c r="CB750">
        <v>-7.1740000000000004</v>
      </c>
      <c r="CC750">
        <v>-3.6956000000000002</v>
      </c>
      <c r="CD750">
        <v>3.4784000000000002</v>
      </c>
      <c r="CE750">
        <v>-7.1740000000000004</v>
      </c>
      <c r="CF750">
        <v>54.261320504021043</v>
      </c>
      <c r="CG750">
        <v>52.6</v>
      </c>
      <c r="CH750">
        <v>81.099999999999994</v>
      </c>
      <c r="CI750">
        <v>28.499999999999989</v>
      </c>
      <c r="CJ750">
        <v>52.6</v>
      </c>
      <c r="CK750">
        <v>15.62772854979006</v>
      </c>
      <c r="CL750">
        <v>14.6</v>
      </c>
      <c r="CM750">
        <v>24.7</v>
      </c>
      <c r="CN750">
        <v>10.1</v>
      </c>
      <c r="CO750">
        <v>14.6</v>
      </c>
      <c r="CP750">
        <v>64.735774266417707</v>
      </c>
      <c r="CQ750">
        <v>49.6</v>
      </c>
      <c r="CR750">
        <v>116.8</v>
      </c>
      <c r="CS750">
        <v>67.199999999999989</v>
      </c>
      <c r="CT750">
        <v>63.6</v>
      </c>
      <c r="CU750">
        <v>11.396774910634511</v>
      </c>
      <c r="CV750">
        <v>10</v>
      </c>
      <c r="CW750">
        <v>16.600000000000001</v>
      </c>
      <c r="CX750">
        <v>6.6000000000000014</v>
      </c>
      <c r="CY750">
        <v>11.2</v>
      </c>
      <c r="CZ750">
        <v>189.4679967681387</v>
      </c>
      <c r="DA750">
        <v>54.5</v>
      </c>
      <c r="DB750">
        <v>283.60000000000002</v>
      </c>
      <c r="DC750">
        <v>229.1</v>
      </c>
      <c r="DD750">
        <v>171.8</v>
      </c>
      <c r="DE750">
        <v>3.8775437017310241</v>
      </c>
      <c r="DF750">
        <v>2.4</v>
      </c>
      <c r="DG750">
        <v>10.7</v>
      </c>
      <c r="DH750">
        <v>8.2999999999999989</v>
      </c>
      <c r="DI750">
        <v>3.4</v>
      </c>
      <c r="DJ750">
        <v>9.6967537315515648E-2</v>
      </c>
      <c r="DK750">
        <v>9.3727726300784048E-2</v>
      </c>
      <c r="DL750">
        <v>0.1521005251312828</v>
      </c>
      <c r="DM750">
        <v>5.8372798830498777E-2</v>
      </c>
      <c r="DN750">
        <v>9.3727726300784048E-2</v>
      </c>
      <c r="DO750">
        <v>3.9319798494574432</v>
      </c>
      <c r="DP750">
        <v>3.3161939999999999</v>
      </c>
      <c r="DQ750">
        <v>4.6634989999999998</v>
      </c>
      <c r="DR750">
        <v>1.347305</v>
      </c>
      <c r="DS750">
        <v>3.8991639999999999</v>
      </c>
      <c r="DT750">
        <v>6.5333149883320507</v>
      </c>
      <c r="DU750">
        <v>6.074738</v>
      </c>
      <c r="DV750">
        <v>7.4433160000000003</v>
      </c>
      <c r="DW750">
        <v>1.3685780000000001</v>
      </c>
      <c r="DX750">
        <v>6.3675879999999996</v>
      </c>
      <c r="DY750">
        <v>4.3813778877982594</v>
      </c>
      <c r="DZ750">
        <v>3.9389729999999998</v>
      </c>
      <c r="EA750">
        <v>5.1187370000000003</v>
      </c>
      <c r="EB750">
        <v>1.179764</v>
      </c>
      <c r="EC750">
        <v>4.3294220000000001</v>
      </c>
      <c r="ED750">
        <v>8.7441101763901354</v>
      </c>
      <c r="EE750">
        <v>7.4313190000000002</v>
      </c>
      <c r="EF750">
        <v>10.872877000000001</v>
      </c>
      <c r="EG750">
        <v>3.441558000000001</v>
      </c>
      <c r="EH750">
        <v>8.7119540000000004</v>
      </c>
      <c r="EI750">
        <v>11.06215752354178</v>
      </c>
      <c r="EJ750">
        <v>7.6775450000000003</v>
      </c>
      <c r="EK750">
        <v>13.364972</v>
      </c>
      <c r="EL750">
        <v>5.6874269999999996</v>
      </c>
      <c r="EM750">
        <v>11.652773</v>
      </c>
      <c r="EN750">
        <v>34.801540949705121</v>
      </c>
      <c r="EO750">
        <v>24.875319999999999</v>
      </c>
      <c r="EP750">
        <v>53.01829</v>
      </c>
      <c r="EQ750">
        <v>28.142969999999998</v>
      </c>
      <c r="ER750">
        <v>32.130319999999998</v>
      </c>
      <c r="ES750">
        <v>6.3449453143210324</v>
      </c>
      <c r="ET750">
        <v>5.9870599999999996</v>
      </c>
      <c r="EU750">
        <v>8.90273</v>
      </c>
      <c r="EV750">
        <v>2.91567</v>
      </c>
      <c r="EW750">
        <v>6.12432</v>
      </c>
      <c r="EX750">
        <v>28.45659563538409</v>
      </c>
      <c r="EY750">
        <v>17.00759</v>
      </c>
      <c r="EZ750">
        <v>45.53687</v>
      </c>
      <c r="FA750">
        <v>28.52928</v>
      </c>
      <c r="FB750">
        <v>26.006</v>
      </c>
      <c r="FC750">
        <v>0.41810422816457388</v>
      </c>
      <c r="FD750">
        <v>0.2988510331763029</v>
      </c>
      <c r="FE750">
        <v>0.63695947403855901</v>
      </c>
      <c r="FF750">
        <v>0.33810844086225611</v>
      </c>
      <c r="FG750">
        <v>0.38601229364226181</v>
      </c>
      <c r="FH750">
        <v>4.5150771066849957</v>
      </c>
      <c r="FI750">
        <v>2.1616895851789519</v>
      </c>
      <c r="FJ750">
        <v>7.1561691747002119</v>
      </c>
      <c r="FK750">
        <v>4.9944795895212586</v>
      </c>
      <c r="FL750">
        <v>4.2463489824176399</v>
      </c>
      <c r="FM750">
        <v>46.900424109372857</v>
      </c>
      <c r="FN750">
        <v>42.1</v>
      </c>
      <c r="FO750">
        <v>48.05</v>
      </c>
      <c r="FP750">
        <v>5.9499999999999957</v>
      </c>
      <c r="FQ750">
        <v>48.05</v>
      </c>
      <c r="FR750">
        <v>565.99091807855552</v>
      </c>
      <c r="FS750">
        <v>548.45534999999995</v>
      </c>
      <c r="FT750">
        <v>605.13969999999995</v>
      </c>
      <c r="FU750">
        <v>56.684349999999988</v>
      </c>
      <c r="FV750">
        <v>559.05109000000004</v>
      </c>
      <c r="FW750">
        <v>0.70559110450584883</v>
      </c>
      <c r="FX750">
        <v>0.66091100000000003</v>
      </c>
      <c r="FY750">
        <v>0.72702699999999998</v>
      </c>
      <c r="FZ750">
        <v>6.6115999999999953E-2</v>
      </c>
      <c r="GA750">
        <v>0.71374700000000002</v>
      </c>
      <c r="GB750">
        <v>16</v>
      </c>
      <c r="GC750">
        <v>70</v>
      </c>
    </row>
    <row r="751" spans="1:185" x14ac:dyDescent="0.3">
      <c r="A751" s="36" t="s">
        <v>3055</v>
      </c>
      <c r="B751">
        <v>-5.930621379603309E-2</v>
      </c>
      <c r="C751">
        <v>1.820684856371285</v>
      </c>
      <c r="D751">
        <v>1.6628218203588889</v>
      </c>
      <c r="E751">
        <v>-0.77920793812427158</v>
      </c>
      <c r="F751">
        <v>-0.57326105792127646</v>
      </c>
      <c r="G751">
        <v>1.352429107857428</v>
      </c>
      <c r="H751">
        <v>-54.195089452858532</v>
      </c>
      <c r="I751">
        <v>2.1328384221326002E-2</v>
      </c>
      <c r="J751">
        <v>0.14161129356979621</v>
      </c>
      <c r="K751">
        <v>0.25265630855924093</v>
      </c>
      <c r="L751">
        <v>-4.9723208828843221E-2</v>
      </c>
      <c r="M751">
        <v>7.9046389899538577E-2</v>
      </c>
      <c r="N751">
        <v>0.17594287557278041</v>
      </c>
      <c r="O751">
        <v>-0.2261433421793124</v>
      </c>
      <c r="P751">
        <v>-5.0200466606531963E-2</v>
      </c>
      <c r="Q751">
        <v>-0.13817405643402639</v>
      </c>
      <c r="R751">
        <v>5.4275835647496662E-2</v>
      </c>
      <c r="S751">
        <v>0.79773556263371082</v>
      </c>
      <c r="T751">
        <v>-0.52679388425882845</v>
      </c>
      <c r="U751">
        <v>-0.51335182932330536</v>
      </c>
      <c r="V751">
        <v>1.9571639110906121</v>
      </c>
      <c r="W751">
        <v>1.9535503357249611</v>
      </c>
      <c r="X751">
        <v>0.20891538136532589</v>
      </c>
      <c r="Y751">
        <v>0.19934472393981401</v>
      </c>
      <c r="Z751">
        <v>3.2757629109159643E-2</v>
      </c>
      <c r="AA751">
        <v>3.528360495352717E-2</v>
      </c>
      <c r="AB751">
        <v>50.09970410368544</v>
      </c>
      <c r="AC751">
        <v>-0.37494019989016081</v>
      </c>
      <c r="AD751">
        <v>1.9362480424094759</v>
      </c>
      <c r="AE751">
        <v>0.58385558125548664</v>
      </c>
      <c r="AF751">
        <v>0.57428492382997465</v>
      </c>
      <c r="AG751">
        <v>0.77988808781297014</v>
      </c>
      <c r="AH751">
        <v>4.8451918597774866E-3</v>
      </c>
      <c r="AI751">
        <v>293.17646357526758</v>
      </c>
      <c r="AJ751">
        <v>253.53317999963599</v>
      </c>
      <c r="AK751">
        <v>296.85805855111232</v>
      </c>
      <c r="AL751">
        <v>329.13813656677951</v>
      </c>
      <c r="AM751">
        <v>369.35244883492749</v>
      </c>
      <c r="AN751">
        <v>477.32318421837368</v>
      </c>
      <c r="AO751">
        <v>219.0882370364379</v>
      </c>
      <c r="AP751">
        <v>423.29853682625622</v>
      </c>
      <c r="AQ751">
        <v>20.83349656221716</v>
      </c>
      <c r="AR751">
        <v>5.4458548517471632</v>
      </c>
      <c r="AS751">
        <v>12.347573247815401</v>
      </c>
      <c r="AT751">
        <v>-18.703104088237701</v>
      </c>
      <c r="AU751">
        <v>-11.442549807022839</v>
      </c>
      <c r="AV751">
        <v>-7.2605542812148594</v>
      </c>
      <c r="AW751">
        <v>1.300844952070201</v>
      </c>
      <c r="AX751">
        <v>0.96109999999999995</v>
      </c>
      <c r="AY751">
        <v>1.7043999999999999</v>
      </c>
      <c r="AZ751">
        <v>0.74329999999999996</v>
      </c>
      <c r="BA751">
        <v>1.444</v>
      </c>
      <c r="BB751">
        <v>0.94343597498294651</v>
      </c>
      <c r="BC751">
        <v>0.8992</v>
      </c>
      <c r="BD751">
        <v>0.95409999999999995</v>
      </c>
      <c r="BE751">
        <v>5.4899999999999949E-2</v>
      </c>
      <c r="BF751">
        <v>0.90380000000000005</v>
      </c>
      <c r="BG751">
        <v>16.37632530350583</v>
      </c>
      <c r="BH751">
        <v>14.6516</v>
      </c>
      <c r="BI751">
        <v>22.3186</v>
      </c>
      <c r="BJ751">
        <v>7.6669999999999998</v>
      </c>
      <c r="BK751">
        <v>21.598299999999998</v>
      </c>
      <c r="BL751">
        <v>7.3437386063500778</v>
      </c>
      <c r="BM751">
        <v>4.6402999999999999</v>
      </c>
      <c r="BN751">
        <v>10.6128</v>
      </c>
      <c r="BO751">
        <v>5.9725000000000001</v>
      </c>
      <c r="BP751">
        <v>10.6128</v>
      </c>
      <c r="BQ751">
        <v>5.479445608129847</v>
      </c>
      <c r="BR751">
        <v>3.5568</v>
      </c>
      <c r="BS751">
        <v>6.5923999999999996</v>
      </c>
      <c r="BT751">
        <v>3.0356000000000001</v>
      </c>
      <c r="BU751">
        <v>6.3597999999999999</v>
      </c>
      <c r="BV751">
        <v>-0.69768428281858341</v>
      </c>
      <c r="BW751">
        <v>-1.5583</v>
      </c>
      <c r="BX751">
        <v>1.9509000000000001</v>
      </c>
      <c r="BY751">
        <v>3.5091999999999999</v>
      </c>
      <c r="BZ751">
        <v>1.9172</v>
      </c>
      <c r="CA751">
        <v>-4.7817525684241682</v>
      </c>
      <c r="CB751">
        <v>-8.2769999999999992</v>
      </c>
      <c r="CC751">
        <v>-2.9089</v>
      </c>
      <c r="CD751">
        <v>5.3680999999999992</v>
      </c>
      <c r="CE751">
        <v>-8.2769999999999992</v>
      </c>
      <c r="CF751">
        <v>54.024647392117572</v>
      </c>
      <c r="CG751">
        <v>49.5</v>
      </c>
      <c r="CH751">
        <v>73.5</v>
      </c>
      <c r="CI751">
        <v>24</v>
      </c>
      <c r="CJ751">
        <v>49.5</v>
      </c>
      <c r="CK751">
        <v>14.579856902916349</v>
      </c>
      <c r="CL751">
        <v>14.2</v>
      </c>
      <c r="CM751">
        <v>24.8</v>
      </c>
      <c r="CN751">
        <v>10.6</v>
      </c>
      <c r="CO751">
        <v>14.9</v>
      </c>
      <c r="CP751">
        <v>57.623799552299843</v>
      </c>
      <c r="CQ751">
        <v>33.1</v>
      </c>
      <c r="CR751">
        <v>87.5</v>
      </c>
      <c r="CS751">
        <v>54.4</v>
      </c>
      <c r="CT751">
        <v>50.6</v>
      </c>
      <c r="CU751">
        <v>11.858412552171551</v>
      </c>
      <c r="CV751">
        <v>9.8000000000000007</v>
      </c>
      <c r="CW751">
        <v>14.4</v>
      </c>
      <c r="CX751">
        <v>4.5999999999999996</v>
      </c>
      <c r="CY751">
        <v>11.2</v>
      </c>
      <c r="CZ751">
        <v>142.1392610197924</v>
      </c>
      <c r="DA751">
        <v>69.3</v>
      </c>
      <c r="DB751">
        <v>216.6</v>
      </c>
      <c r="DC751">
        <v>147.30000000000001</v>
      </c>
      <c r="DD751">
        <v>162.30000000000001</v>
      </c>
      <c r="DE751">
        <v>2.6885922030098</v>
      </c>
      <c r="DF751">
        <v>2.1</v>
      </c>
      <c r="DG751">
        <v>12.4</v>
      </c>
      <c r="DH751">
        <v>10.3</v>
      </c>
      <c r="DI751">
        <v>3.3</v>
      </c>
      <c r="DJ751">
        <v>0.12764620373763061</v>
      </c>
      <c r="DK751">
        <v>0.1159250585480094</v>
      </c>
      <c r="DL751">
        <v>0.1821110009910803</v>
      </c>
      <c r="DM751">
        <v>6.6185942443070897E-2</v>
      </c>
      <c r="DN751">
        <v>0.1159250585480094</v>
      </c>
      <c r="DO751">
        <v>3.855987969141891</v>
      </c>
      <c r="DP751">
        <v>3.0028899999999998</v>
      </c>
      <c r="DQ751">
        <v>4.5668150000000001</v>
      </c>
      <c r="DR751">
        <v>1.563925</v>
      </c>
      <c r="DS751">
        <v>3.6744460000000001</v>
      </c>
      <c r="DT751">
        <v>6.4061235559375138</v>
      </c>
      <c r="DU751">
        <v>5.6685299999999996</v>
      </c>
      <c r="DV751">
        <v>7.5356730000000001</v>
      </c>
      <c r="DW751">
        <v>1.867143</v>
      </c>
      <c r="DX751">
        <v>5.6685299999999996</v>
      </c>
      <c r="DY751">
        <v>4.0709475614607831</v>
      </c>
      <c r="DZ751">
        <v>3.0454460000000001</v>
      </c>
      <c r="EA751">
        <v>4.6881880000000002</v>
      </c>
      <c r="EB751">
        <v>1.6427419999999999</v>
      </c>
      <c r="EC751">
        <v>4.0978000000000003</v>
      </c>
      <c r="ED751">
        <v>8.1347798105758429</v>
      </c>
      <c r="EE751">
        <v>7.5560679999999998</v>
      </c>
      <c r="EF751">
        <v>9.2665179999999996</v>
      </c>
      <c r="EG751">
        <v>1.71045</v>
      </c>
      <c r="EH751">
        <v>8.7980769999999993</v>
      </c>
      <c r="EI751">
        <v>9.6981581869136981</v>
      </c>
      <c r="EJ751">
        <v>7.0360420000000001</v>
      </c>
      <c r="EK751">
        <v>11.904413999999999</v>
      </c>
      <c r="EL751">
        <v>4.868371999999999</v>
      </c>
      <c r="EM751">
        <v>9.6269869999999997</v>
      </c>
      <c r="EN751">
        <v>33.815725905971348</v>
      </c>
      <c r="EO751">
        <v>24.88449</v>
      </c>
      <c r="EP751">
        <v>44.178789999999999</v>
      </c>
      <c r="EQ751">
        <v>19.2943</v>
      </c>
      <c r="ER751">
        <v>32.760820000000002</v>
      </c>
      <c r="ES751">
        <v>6.2323562532731884</v>
      </c>
      <c r="ET751">
        <v>5.9870599999999996</v>
      </c>
      <c r="EU751">
        <v>9.7582799999999992</v>
      </c>
      <c r="EV751">
        <v>3.77122</v>
      </c>
      <c r="EW751">
        <v>8.5580800000000004</v>
      </c>
      <c r="EX751">
        <v>27.583369652698149</v>
      </c>
      <c r="EY751">
        <v>17.486080000000001</v>
      </c>
      <c r="EZ751">
        <v>36.815829999999998</v>
      </c>
      <c r="FA751">
        <v>19.329750000000001</v>
      </c>
      <c r="FB751">
        <v>24.202739999999999</v>
      </c>
      <c r="FC751">
        <v>0.50544242722504729</v>
      </c>
      <c r="FD751">
        <v>0.37194756844289412</v>
      </c>
      <c r="FE751">
        <v>0.66033876994261254</v>
      </c>
      <c r="FF751">
        <v>0.28839120149971847</v>
      </c>
      <c r="FG751">
        <v>0.48967478695345312</v>
      </c>
      <c r="FH751">
        <v>4.4253523287233234</v>
      </c>
      <c r="FI751">
        <v>1.956489030443554</v>
      </c>
      <c r="FJ751">
        <v>5.8979935731640412</v>
      </c>
      <c r="FK751">
        <v>3.9415045427204869</v>
      </c>
      <c r="FL751">
        <v>2.8280572277894098</v>
      </c>
      <c r="FM751">
        <v>41.311828900163611</v>
      </c>
      <c r="FN751">
        <v>38.43</v>
      </c>
      <c r="FO751">
        <v>44.81</v>
      </c>
      <c r="FP751">
        <v>6.3800000000000026</v>
      </c>
      <c r="FQ751">
        <v>40.630000000000003</v>
      </c>
      <c r="FR751">
        <v>472.00611491177682</v>
      </c>
      <c r="FS751">
        <v>429.04908999999998</v>
      </c>
      <c r="FT751">
        <v>483.91314999999997</v>
      </c>
      <c r="FU751">
        <v>54.864059999999988</v>
      </c>
      <c r="FV751">
        <v>441.40674999999999</v>
      </c>
      <c r="FW751">
        <v>0.70668287620084125</v>
      </c>
      <c r="FX751">
        <v>0.68930000000000002</v>
      </c>
      <c r="FY751">
        <v>0.77226399999999995</v>
      </c>
      <c r="FZ751">
        <v>8.2963999999999927E-2</v>
      </c>
      <c r="GA751">
        <v>0.75010399999999999</v>
      </c>
      <c r="GB751">
        <v>28</v>
      </c>
      <c r="GC751">
        <v>67</v>
      </c>
    </row>
    <row r="752" spans="1:185" x14ac:dyDescent="0.3">
      <c r="A752" s="36" t="s">
        <v>3058</v>
      </c>
      <c r="B752">
        <v>-5.8692766263451657E-2</v>
      </c>
      <c r="C752">
        <v>1.8200266931977509</v>
      </c>
      <c r="D752">
        <v>1.667883495824074</v>
      </c>
      <c r="E752">
        <v>-0.7873643352945352</v>
      </c>
      <c r="F752">
        <v>-0.56855533199772623</v>
      </c>
      <c r="G752">
        <v>1.3559016012655909</v>
      </c>
      <c r="H752">
        <v>-54.194545647073021</v>
      </c>
      <c r="I752">
        <v>2.442981827639356E-2</v>
      </c>
      <c r="J752">
        <v>8.5074365748824807E-2</v>
      </c>
      <c r="K752">
        <v>0.25074740800190598</v>
      </c>
      <c r="L752">
        <v>-4.8450497117525602E-2</v>
      </c>
      <c r="M752">
        <v>8.0308082038203943E-2</v>
      </c>
      <c r="N752">
        <v>0.17557898490162979</v>
      </c>
      <c r="O752">
        <v>-0.22683239833088159</v>
      </c>
      <c r="P752">
        <v>-5.1253413429251868E-2</v>
      </c>
      <c r="Q752">
        <v>-0.13904252682727769</v>
      </c>
      <c r="R752">
        <v>5.5077584479117293E-2</v>
      </c>
      <c r="S752">
        <v>0.79654444858059414</v>
      </c>
      <c r="T752">
        <v>-0.52764392361760781</v>
      </c>
      <c r="U752">
        <v>-0.51763367001570093</v>
      </c>
      <c r="V752">
        <v>1.9571752877337409</v>
      </c>
      <c r="W752">
        <v>1.9548909842671549</v>
      </c>
      <c r="X752">
        <v>0.20879837190968301</v>
      </c>
      <c r="Y752">
        <v>0.2012136851248314</v>
      </c>
      <c r="Z752">
        <v>3.2239728067562493E-2</v>
      </c>
      <c r="AA752">
        <v>3.403506129026343E-2</v>
      </c>
      <c r="AB752">
        <v>50.047835518683023</v>
      </c>
      <c r="AC752">
        <v>-0.37566246160501637</v>
      </c>
      <c r="AD752">
        <v>1.9383263841411531</v>
      </c>
      <c r="AE752">
        <v>0.58446083351469935</v>
      </c>
      <c r="AF752">
        <v>0.57687614672984777</v>
      </c>
      <c r="AG752">
        <v>0.77421977998839986</v>
      </c>
      <c r="AH752">
        <v>4.852849965194821E-3</v>
      </c>
      <c r="AI752">
        <v>293.36441308946479</v>
      </c>
      <c r="AJ752">
        <v>258.31216600486709</v>
      </c>
      <c r="AK752">
        <v>291.05091160732411</v>
      </c>
      <c r="AL752">
        <v>330.7301005500787</v>
      </c>
      <c r="AM752">
        <v>442.72064672766851</v>
      </c>
      <c r="AN752">
        <v>583.34253106565666</v>
      </c>
      <c r="AO752">
        <v>255.09306442149699</v>
      </c>
      <c r="AP752">
        <v>528.17321645137645</v>
      </c>
      <c r="AQ752">
        <v>21.232039441385449</v>
      </c>
      <c r="AR752">
        <v>5.7991728310306483</v>
      </c>
      <c r="AS752">
        <v>12.29516934130668</v>
      </c>
      <c r="AT752">
        <v>-20.335479723997491</v>
      </c>
      <c r="AU752">
        <v>-12.46986116823741</v>
      </c>
      <c r="AV752">
        <v>-7.8656185557600811</v>
      </c>
      <c r="AW752">
        <v>1.288404335018698</v>
      </c>
      <c r="AX752">
        <v>1.1720999999999999</v>
      </c>
      <c r="AY752">
        <v>1.4601999999999999</v>
      </c>
      <c r="AZ752">
        <v>0.28810000000000002</v>
      </c>
      <c r="BA752">
        <v>1.3157000000000001</v>
      </c>
      <c r="BB752">
        <v>0.94414404632675253</v>
      </c>
      <c r="BC752">
        <v>0.89700000000000002</v>
      </c>
      <c r="BD752">
        <v>0.95109999999999995</v>
      </c>
      <c r="BE752">
        <v>5.4099999999999933E-2</v>
      </c>
      <c r="BF752">
        <v>0.89700000000000002</v>
      </c>
      <c r="BG752">
        <v>16.256896075704532</v>
      </c>
      <c r="BH752">
        <v>15.1935</v>
      </c>
      <c r="BI752">
        <v>22.458300000000001</v>
      </c>
      <c r="BJ752">
        <v>7.264800000000001</v>
      </c>
      <c r="BK752">
        <v>22.458300000000001</v>
      </c>
      <c r="BL752">
        <v>8.1878479860510396</v>
      </c>
      <c r="BM752">
        <v>5.9970999999999997</v>
      </c>
      <c r="BN752">
        <v>10.5823</v>
      </c>
      <c r="BO752">
        <v>4.5852000000000004</v>
      </c>
      <c r="BP752">
        <v>9.4010999999999996</v>
      </c>
      <c r="BQ752">
        <v>6.1695900043952099</v>
      </c>
      <c r="BR752">
        <v>4.3895</v>
      </c>
      <c r="BS752">
        <v>6.9359999999999999</v>
      </c>
      <c r="BT752">
        <v>2.5465</v>
      </c>
      <c r="BU752">
        <v>6.1406999999999998</v>
      </c>
      <c r="BV752">
        <v>-0.93335079614562033</v>
      </c>
      <c r="BW752">
        <v>-1.3902000000000001</v>
      </c>
      <c r="BX752">
        <v>1.2801</v>
      </c>
      <c r="BY752">
        <v>2.6703000000000001</v>
      </c>
      <c r="BZ752">
        <v>0.91830000000000001</v>
      </c>
      <c r="CA752">
        <v>-5.2362221820101098</v>
      </c>
      <c r="CB752">
        <v>-7.9302999999999999</v>
      </c>
      <c r="CC752">
        <v>-3.4496000000000002</v>
      </c>
      <c r="CD752">
        <v>4.4806999999999997</v>
      </c>
      <c r="CE752">
        <v>-7.0590000000000002</v>
      </c>
      <c r="CF752">
        <v>55.169314614280069</v>
      </c>
      <c r="CG752">
        <v>51.1</v>
      </c>
      <c r="CH752">
        <v>76.2</v>
      </c>
      <c r="CI752">
        <v>25.1</v>
      </c>
      <c r="CJ752">
        <v>51.1</v>
      </c>
      <c r="CK752">
        <v>15.08738652207497</v>
      </c>
      <c r="CL752">
        <v>14.3</v>
      </c>
      <c r="CM752">
        <v>23.6</v>
      </c>
      <c r="CN752">
        <v>9.3000000000000007</v>
      </c>
      <c r="CO752">
        <v>15.9</v>
      </c>
      <c r="CP752">
        <v>78.497574190036005</v>
      </c>
      <c r="CQ752">
        <v>38</v>
      </c>
      <c r="CR752">
        <v>114.4</v>
      </c>
      <c r="CS752">
        <v>76.400000000000006</v>
      </c>
      <c r="CT752">
        <v>46.6</v>
      </c>
      <c r="CU752">
        <v>12.334047122888441</v>
      </c>
      <c r="CV752">
        <v>10</v>
      </c>
      <c r="CW752">
        <v>16.5</v>
      </c>
      <c r="CX752">
        <v>6.5</v>
      </c>
      <c r="CY752">
        <v>11.3</v>
      </c>
      <c r="CZ752">
        <v>153.34961364982351</v>
      </c>
      <c r="DA752">
        <v>46.6</v>
      </c>
      <c r="DB752">
        <v>291.89999999999998</v>
      </c>
      <c r="DC752">
        <v>245.3</v>
      </c>
      <c r="DD752">
        <v>270.5</v>
      </c>
      <c r="DE752">
        <v>2.5923785384135529</v>
      </c>
      <c r="DF752">
        <v>1.7</v>
      </c>
      <c r="DG752">
        <v>9.9</v>
      </c>
      <c r="DH752">
        <v>8.2000000000000011</v>
      </c>
      <c r="DI752">
        <v>4.4000000000000004</v>
      </c>
      <c r="DJ752">
        <v>0.1044751223780869</v>
      </c>
      <c r="DK752">
        <v>9.6088755171116966E-2</v>
      </c>
      <c r="DL752">
        <v>0.15029585798816569</v>
      </c>
      <c r="DM752">
        <v>5.42071028170487E-2</v>
      </c>
      <c r="DN752">
        <v>9.6088755171116966E-2</v>
      </c>
      <c r="DO752">
        <v>3.9828125714886169</v>
      </c>
      <c r="DP752">
        <v>3.0720930000000002</v>
      </c>
      <c r="DQ752">
        <v>4.2804580000000003</v>
      </c>
      <c r="DR752">
        <v>1.2083649999999999</v>
      </c>
      <c r="DS752">
        <v>3.7672189999999999</v>
      </c>
      <c r="DT752">
        <v>6.422996611609527</v>
      </c>
      <c r="DU752">
        <v>5.749485</v>
      </c>
      <c r="DV752">
        <v>7.4815269999999998</v>
      </c>
      <c r="DW752">
        <v>1.7320420000000001</v>
      </c>
      <c r="DX752">
        <v>5.9155369999999996</v>
      </c>
      <c r="DY752">
        <v>4.4744573052326428</v>
      </c>
      <c r="DZ752">
        <v>3.1240260000000002</v>
      </c>
      <c r="EA752">
        <v>5.000578</v>
      </c>
      <c r="EB752">
        <v>1.876552</v>
      </c>
      <c r="EC752">
        <v>4.1186959999999999</v>
      </c>
      <c r="ED752">
        <v>8.2818146149956284</v>
      </c>
      <c r="EE752">
        <v>7.5059100000000001</v>
      </c>
      <c r="EF752">
        <v>10.609809</v>
      </c>
      <c r="EG752">
        <v>3.1038990000000002</v>
      </c>
      <c r="EH752">
        <v>10.609809</v>
      </c>
      <c r="EI752">
        <v>11.0382362020959</v>
      </c>
      <c r="EJ752">
        <v>7.3470009999999997</v>
      </c>
      <c r="EK752">
        <v>13.28379</v>
      </c>
      <c r="EL752">
        <v>5.9367890000000001</v>
      </c>
      <c r="EM752">
        <v>10.807413</v>
      </c>
      <c r="EN752">
        <v>36.285882797233612</v>
      </c>
      <c r="EO752">
        <v>23.930910000000001</v>
      </c>
      <c r="EP752">
        <v>50.790320000000001</v>
      </c>
      <c r="EQ752">
        <v>26.85941</v>
      </c>
      <c r="ER752">
        <v>40.445959999999999</v>
      </c>
      <c r="ES752">
        <v>6.2546259147223324</v>
      </c>
      <c r="ET752">
        <v>5.9870599999999996</v>
      </c>
      <c r="EU752">
        <v>9.8135899999999996</v>
      </c>
      <c r="EV752">
        <v>3.82653</v>
      </c>
      <c r="EW752">
        <v>8.43689</v>
      </c>
      <c r="EX752">
        <v>30.031256882511279</v>
      </c>
      <c r="EY752">
        <v>17.669329999999999</v>
      </c>
      <c r="EZ752">
        <v>43.927019999999999</v>
      </c>
      <c r="FA752">
        <v>26.25769</v>
      </c>
      <c r="FB752">
        <v>32.009070000000001</v>
      </c>
      <c r="FC752">
        <v>0.4584260318154405</v>
      </c>
      <c r="FD752">
        <v>0.30233664619202338</v>
      </c>
      <c r="FE752">
        <v>0.64167116953846082</v>
      </c>
      <c r="FF752">
        <v>0.33933452334643738</v>
      </c>
      <c r="FG752">
        <v>0.51098332233988297</v>
      </c>
      <c r="FH752">
        <v>4.8049986202553328</v>
      </c>
      <c r="FI752">
        <v>2.0189196817882138</v>
      </c>
      <c r="FJ752">
        <v>7.015325205459324</v>
      </c>
      <c r="FK752">
        <v>4.9964055236711093</v>
      </c>
      <c r="FL752">
        <v>3.793941843499204</v>
      </c>
      <c r="FM752">
        <v>43.827900381229682</v>
      </c>
      <c r="FN752">
        <v>40.51</v>
      </c>
      <c r="FO752">
        <v>47.1</v>
      </c>
      <c r="FP752">
        <v>6.5900000000000034</v>
      </c>
      <c r="FQ752">
        <v>42.6</v>
      </c>
      <c r="FR752">
        <v>559.46439460570809</v>
      </c>
      <c r="FS752">
        <v>516.39431999999999</v>
      </c>
      <c r="FT752">
        <v>577.52512999999999</v>
      </c>
      <c r="FU752">
        <v>61.130809999999997</v>
      </c>
      <c r="FV752">
        <v>531.26212999999996</v>
      </c>
      <c r="FW752">
        <v>0.68796105566853571</v>
      </c>
      <c r="FX752">
        <v>0.66691699999999998</v>
      </c>
      <c r="FY752">
        <v>0.73946599999999996</v>
      </c>
      <c r="FZ752">
        <v>7.2548999999999975E-2</v>
      </c>
      <c r="GA752">
        <v>0.72024600000000005</v>
      </c>
      <c r="GB752">
        <v>22</v>
      </c>
      <c r="GC752">
        <v>191</v>
      </c>
    </row>
    <row r="753" spans="1:185" x14ac:dyDescent="0.3">
      <c r="A753" s="36" t="s">
        <v>3061</v>
      </c>
      <c r="B753">
        <v>-5.3172106295317233E-2</v>
      </c>
      <c r="C753">
        <v>1.8403340199709251</v>
      </c>
      <c r="D753">
        <v>1.726098845798965</v>
      </c>
      <c r="E753">
        <v>-0.81361011510584347</v>
      </c>
      <c r="F753">
        <v>-0.58971335143787607</v>
      </c>
      <c r="G753">
        <v>1.4033809798926999</v>
      </c>
      <c r="H753">
        <v>-54.185678599710023</v>
      </c>
      <c r="I753">
        <v>3.3315349433437377E-2</v>
      </c>
      <c r="J753">
        <v>0.2780386536456898</v>
      </c>
      <c r="K753">
        <v>0.23576545567975141</v>
      </c>
      <c r="L753">
        <v>-3.4997777406795008E-2</v>
      </c>
      <c r="M753">
        <v>8.8133984102665736E-2</v>
      </c>
      <c r="N753">
        <v>0.16628947804918981</v>
      </c>
      <c r="O753">
        <v>-0.21845522526426009</v>
      </c>
      <c r="P753">
        <v>-5.2165747215070307E-2</v>
      </c>
      <c r="Q753">
        <v>-0.1353103684474275</v>
      </c>
      <c r="R753">
        <v>5.5050249821023467E-2</v>
      </c>
      <c r="S753">
        <v>0.80527991900104057</v>
      </c>
      <c r="T753">
        <v>-0.5384187414955488</v>
      </c>
      <c r="U753">
        <v>-0.51461392086908064</v>
      </c>
      <c r="V753">
        <v>1.9531799902244651</v>
      </c>
      <c r="W753">
        <v>1.948861164263952</v>
      </c>
      <c r="X753">
        <v>0.2102364770113222</v>
      </c>
      <c r="Y753">
        <v>0.19048668034009911</v>
      </c>
      <c r="Z753">
        <v>3.3846323909699723E-2</v>
      </c>
      <c r="AA753">
        <v>3.6378072495993993E-2</v>
      </c>
      <c r="AB753">
        <v>48.358865628435609</v>
      </c>
      <c r="AC753">
        <v>-0.37106288659827169</v>
      </c>
      <c r="AD753">
        <v>1.9075320422185129</v>
      </c>
      <c r="AE753">
        <v>0.58129936360959389</v>
      </c>
      <c r="AF753">
        <v>0.56154956693837099</v>
      </c>
      <c r="AG753">
        <v>0.81348150748086678</v>
      </c>
      <c r="AH753">
        <v>5.5425374284422124E-3</v>
      </c>
      <c r="AI753">
        <v>291.75496736719919</v>
      </c>
      <c r="AJ753">
        <v>271.24512151916292</v>
      </c>
      <c r="AK753">
        <v>286.96970007374648</v>
      </c>
      <c r="AL753">
        <v>317.05001494888319</v>
      </c>
      <c r="AM753">
        <v>541.69027257018956</v>
      </c>
      <c r="AN753">
        <v>690.16757603172925</v>
      </c>
      <c r="AO753">
        <v>238.5946123863672</v>
      </c>
      <c r="AP753">
        <v>638.51177166245213</v>
      </c>
      <c r="AQ753">
        <v>22.900723410398889</v>
      </c>
      <c r="AR753">
        <v>6.3393961553299967</v>
      </c>
      <c r="AS753">
        <v>12.97220785006099</v>
      </c>
      <c r="AT753">
        <v>-25.500755357668481</v>
      </c>
      <c r="AU753">
        <v>-14.83362936065593</v>
      </c>
      <c r="AV753">
        <v>-10.66712599701256</v>
      </c>
      <c r="AW753">
        <v>1.3235478498633819</v>
      </c>
      <c r="AX753">
        <v>1.0451999999999999</v>
      </c>
      <c r="AY753">
        <v>1.5389999999999999</v>
      </c>
      <c r="AZ753">
        <v>0.49380000000000002</v>
      </c>
      <c r="BA753">
        <v>1.3596999999999999</v>
      </c>
      <c r="BB753">
        <v>0.93697710827607328</v>
      </c>
      <c r="BC753">
        <v>0.91539999999999999</v>
      </c>
      <c r="BD753">
        <v>0.95220000000000005</v>
      </c>
      <c r="BE753">
        <v>3.6800000000000048E-2</v>
      </c>
      <c r="BF753">
        <v>0.91959999999999997</v>
      </c>
      <c r="BG753">
        <v>17.314126180376679</v>
      </c>
      <c r="BH753">
        <v>14.859</v>
      </c>
      <c r="BI753">
        <v>20.248799999999999</v>
      </c>
      <c r="BJ753">
        <v>5.3897999999999993</v>
      </c>
      <c r="BK753">
        <v>19.473600000000001</v>
      </c>
      <c r="BL753">
        <v>9.9111355638941507</v>
      </c>
      <c r="BM753">
        <v>4.6189999999999998</v>
      </c>
      <c r="BN753">
        <v>10.998200000000001</v>
      </c>
      <c r="BO753">
        <v>6.3792000000000009</v>
      </c>
      <c r="BP753">
        <v>10.584</v>
      </c>
      <c r="BQ753">
        <v>5.0230406369620137</v>
      </c>
      <c r="BR753">
        <v>2.7764000000000002</v>
      </c>
      <c r="BS753">
        <v>7.5716000000000001</v>
      </c>
      <c r="BT753">
        <v>4.7951999999999986</v>
      </c>
      <c r="BU753">
        <v>4.7882999999999996</v>
      </c>
      <c r="BV753">
        <v>2.9467015107032948</v>
      </c>
      <c r="BW753">
        <v>-1.4452</v>
      </c>
      <c r="BX753">
        <v>3.8589000000000002</v>
      </c>
      <c r="BY753">
        <v>5.3041</v>
      </c>
      <c r="BZ753">
        <v>3.8359999999999999</v>
      </c>
      <c r="CA753">
        <v>-7.9697414392199368</v>
      </c>
      <c r="CB753">
        <v>-8.9517000000000007</v>
      </c>
      <c r="CC753">
        <v>-2.8993000000000002</v>
      </c>
      <c r="CD753">
        <v>6.0523999999999996</v>
      </c>
      <c r="CE753">
        <v>-8.6242999999999999</v>
      </c>
      <c r="CF753">
        <v>51.655804369277178</v>
      </c>
      <c r="CG753">
        <v>50.2</v>
      </c>
      <c r="CH753">
        <v>64.7</v>
      </c>
      <c r="CI753">
        <v>14.5</v>
      </c>
      <c r="CJ753">
        <v>50.2</v>
      </c>
      <c r="CK753">
        <v>14.842831953135629</v>
      </c>
      <c r="CL753">
        <v>14.3</v>
      </c>
      <c r="CM753">
        <v>24.8</v>
      </c>
      <c r="CN753">
        <v>10.5</v>
      </c>
      <c r="CO753">
        <v>14.5</v>
      </c>
      <c r="CP753">
        <v>77.977082611006779</v>
      </c>
      <c r="CQ753">
        <v>54.6</v>
      </c>
      <c r="CR753">
        <v>97.5</v>
      </c>
      <c r="CS753">
        <v>42.9</v>
      </c>
      <c r="CT753">
        <v>59.9</v>
      </c>
      <c r="CU753">
        <v>11.06871209024778</v>
      </c>
      <c r="CV753">
        <v>9.9</v>
      </c>
      <c r="CW753">
        <v>11.8</v>
      </c>
      <c r="CX753">
        <v>1.9</v>
      </c>
      <c r="CY753">
        <v>11.2</v>
      </c>
      <c r="CZ753">
        <v>136.22932371578901</v>
      </c>
      <c r="DA753">
        <v>121.7</v>
      </c>
      <c r="DB753">
        <v>282.89999999999998</v>
      </c>
      <c r="DC753">
        <v>161.19999999999999</v>
      </c>
      <c r="DD753">
        <v>158.6</v>
      </c>
      <c r="DE753">
        <v>3.640963547999621</v>
      </c>
      <c r="DF753">
        <v>2.4</v>
      </c>
      <c r="DG753">
        <v>12.1</v>
      </c>
      <c r="DH753">
        <v>9.6999999999999993</v>
      </c>
      <c r="DI753">
        <v>2.6</v>
      </c>
      <c r="DJ753">
        <v>8.0912028879897291E-2</v>
      </c>
      <c r="DK753">
        <v>7.8388507183010631E-2</v>
      </c>
      <c r="DL753">
        <v>0.1033876637903484</v>
      </c>
      <c r="DM753">
        <v>2.499915660733773E-2</v>
      </c>
      <c r="DN753">
        <v>7.8388507183010631E-2</v>
      </c>
      <c r="DO753">
        <v>3.9540913203808641</v>
      </c>
      <c r="DP753">
        <v>3.6756570000000002</v>
      </c>
      <c r="DQ753">
        <v>4.5835090000000003</v>
      </c>
      <c r="DR753">
        <v>0.9078520000000001</v>
      </c>
      <c r="DS753">
        <v>3.9133019999999998</v>
      </c>
      <c r="DT753">
        <v>6.2136805515648428</v>
      </c>
      <c r="DU753">
        <v>5.843744</v>
      </c>
      <c r="DV753">
        <v>7.4942690000000001</v>
      </c>
      <c r="DW753">
        <v>1.650525</v>
      </c>
      <c r="DX753">
        <v>5.8858389999999998</v>
      </c>
      <c r="DY753">
        <v>4.9294041228907304</v>
      </c>
      <c r="DZ753">
        <v>4.2188480000000004</v>
      </c>
      <c r="EA753">
        <v>5.0854809999999997</v>
      </c>
      <c r="EB753">
        <v>0.86663299999999932</v>
      </c>
      <c r="EC753">
        <v>4.2188480000000004</v>
      </c>
      <c r="ED753">
        <v>8.6432180824072145</v>
      </c>
      <c r="EE753">
        <v>7.9929750000000004</v>
      </c>
      <c r="EF753">
        <v>9.1923089999999998</v>
      </c>
      <c r="EG753">
        <v>1.199333999999999</v>
      </c>
      <c r="EH753">
        <v>9.0046409999999995</v>
      </c>
      <c r="EI753">
        <v>11.121584858480171</v>
      </c>
      <c r="EJ753">
        <v>8.5915149999999993</v>
      </c>
      <c r="EK753">
        <v>11.788591</v>
      </c>
      <c r="EL753">
        <v>3.1970760000000009</v>
      </c>
      <c r="EM753">
        <v>10.771827</v>
      </c>
      <c r="EN753">
        <v>39.928077221812352</v>
      </c>
      <c r="EO753">
        <v>36.179279999999999</v>
      </c>
      <c r="EP753">
        <v>60.475340000000003</v>
      </c>
      <c r="EQ753">
        <v>24.296060000000001</v>
      </c>
      <c r="ER753">
        <v>39.292059999999999</v>
      </c>
      <c r="ES753">
        <v>5.9767132286502473</v>
      </c>
      <c r="ET753">
        <v>5.8498000000000001</v>
      </c>
      <c r="EU753">
        <v>7.54345</v>
      </c>
      <c r="EV753">
        <v>1.6936500000000001</v>
      </c>
      <c r="EW753">
        <v>7.2022599999999999</v>
      </c>
      <c r="EX753">
        <v>33.951363993162097</v>
      </c>
      <c r="EY753">
        <v>30.054960000000001</v>
      </c>
      <c r="EZ753">
        <v>54.625540000000001</v>
      </c>
      <c r="FA753">
        <v>24.57058</v>
      </c>
      <c r="FB753">
        <v>32.089799999999997</v>
      </c>
      <c r="FC753">
        <v>0.42125783562865399</v>
      </c>
      <c r="FD753">
        <v>0.38170646441940692</v>
      </c>
      <c r="FE753">
        <v>0.6380400111876614</v>
      </c>
      <c r="FF753">
        <v>0.25633354676825448</v>
      </c>
      <c r="FG753">
        <v>0.41454758918240497</v>
      </c>
      <c r="FH753">
        <v>5.7015011685191386</v>
      </c>
      <c r="FI753">
        <v>4.4555181290317201</v>
      </c>
      <c r="FJ753">
        <v>9.3380183937912413</v>
      </c>
      <c r="FK753">
        <v>4.8825002647595213</v>
      </c>
      <c r="FL753">
        <v>4.4555181290317201</v>
      </c>
      <c r="FM753">
        <v>51.60422718350749</v>
      </c>
      <c r="FN753">
        <v>45.11</v>
      </c>
      <c r="FO753">
        <v>52.32</v>
      </c>
      <c r="FP753">
        <v>7.2100000000000009</v>
      </c>
      <c r="FQ753">
        <v>52.3</v>
      </c>
      <c r="FR753">
        <v>596.20182941612734</v>
      </c>
      <c r="FS753">
        <v>586.73580000000004</v>
      </c>
      <c r="FT753">
        <v>648.45407999999998</v>
      </c>
      <c r="FU753">
        <v>61.718279999999943</v>
      </c>
      <c r="FV753">
        <v>586.73580000000004</v>
      </c>
      <c r="FW753">
        <v>0.70708437553849757</v>
      </c>
      <c r="FX753">
        <v>0.65037900000000004</v>
      </c>
      <c r="FY753">
        <v>0.71782599999999996</v>
      </c>
      <c r="FZ753">
        <v>6.7446999999999924E-2</v>
      </c>
      <c r="GA753">
        <v>0.71782599999999996</v>
      </c>
      <c r="GB753">
        <v>12</v>
      </c>
      <c r="GC753">
        <v>21</v>
      </c>
    </row>
    <row r="754" spans="1:185" x14ac:dyDescent="0.3">
      <c r="A754" s="36" t="s">
        <v>3064</v>
      </c>
      <c r="B754">
        <v>-2.8731345393073929E-2</v>
      </c>
      <c r="C754">
        <v>1.896800668004138</v>
      </c>
      <c r="D754">
        <v>1.806071171307243</v>
      </c>
      <c r="E754">
        <v>-0.7512193600705972</v>
      </c>
      <c r="F754">
        <v>-0.72333288918710026</v>
      </c>
      <c r="G754">
        <v>1.4745483374395381</v>
      </c>
      <c r="H754">
        <v>-54.152806804536269</v>
      </c>
      <c r="I754">
        <v>1.1995095981306979E-2</v>
      </c>
      <c r="J754">
        <v>0.4492335972259438</v>
      </c>
      <c r="K754">
        <v>0.18887919352184879</v>
      </c>
      <c r="L754">
        <v>-9.8862959594671704E-3</v>
      </c>
      <c r="M754">
        <v>0.1071691669762395</v>
      </c>
      <c r="N754">
        <v>0.18043552941926241</v>
      </c>
      <c r="O754">
        <v>-0.25376997431721221</v>
      </c>
      <c r="P754">
        <v>-7.333444489794981E-2</v>
      </c>
      <c r="Q754">
        <v>-0.16355066639155699</v>
      </c>
      <c r="R754">
        <v>7.4131079747202913E-2</v>
      </c>
      <c r="S754">
        <v>0.8238790553329689</v>
      </c>
      <c r="T754">
        <v>-0.57886793422978666</v>
      </c>
      <c r="U754">
        <v>-0.57848774293955485</v>
      </c>
      <c r="V754">
        <v>1.9526396059467901</v>
      </c>
      <c r="W754">
        <v>1.95237117841139</v>
      </c>
      <c r="X754">
        <v>0.19049777912551219</v>
      </c>
      <c r="Y754">
        <v>0.18991673574577481</v>
      </c>
      <c r="Z754">
        <v>3.6638014926883712E-2</v>
      </c>
      <c r="AA754">
        <v>3.7078503872101452E-2</v>
      </c>
      <c r="AB754">
        <v>48.064741017133777</v>
      </c>
      <c r="AC754">
        <v>-0.39606495271472741</v>
      </c>
      <c r="AD754">
        <v>1.9008809935969759</v>
      </c>
      <c r="AE754">
        <v>0.58656273184023944</v>
      </c>
      <c r="AF754">
        <v>0.58598168846050214</v>
      </c>
      <c r="AG754">
        <v>0.74908898054255968</v>
      </c>
      <c r="AH754">
        <v>4.8525637123019482E-3</v>
      </c>
      <c r="AI754">
        <v>296.94430970725972</v>
      </c>
      <c r="AJ754">
        <v>282.89922016150848</v>
      </c>
      <c r="AK754">
        <v>285.64731226161661</v>
      </c>
      <c r="AL754">
        <v>322.28634680545599</v>
      </c>
      <c r="AM754">
        <v>282.99789145104131</v>
      </c>
      <c r="AN754">
        <v>425.91476254517562</v>
      </c>
      <c r="AO754">
        <v>130.2589861258549</v>
      </c>
      <c r="AP754">
        <v>375.18358181843558</v>
      </c>
      <c r="AQ754">
        <v>19.96850866726512</v>
      </c>
      <c r="AR754">
        <v>5.3796257374093006</v>
      </c>
      <c r="AS754">
        <v>12.0131853041825</v>
      </c>
      <c r="AT754">
        <v>-15.65568205383587</v>
      </c>
      <c r="AU754">
        <v>-4.2643508742629423</v>
      </c>
      <c r="AV754">
        <v>-11.391331179572919</v>
      </c>
      <c r="AW754">
        <v>4.1230865928446168</v>
      </c>
      <c r="AX754">
        <v>2.9521000000000002</v>
      </c>
      <c r="AY754">
        <v>5.3606999999999996</v>
      </c>
      <c r="AZ754">
        <v>2.408599999999999</v>
      </c>
      <c r="BA754">
        <v>4.3224</v>
      </c>
      <c r="BB754">
        <v>0.93565578065459631</v>
      </c>
      <c r="BC754">
        <v>0.93459999999999999</v>
      </c>
      <c r="BD754">
        <v>0.93630000000000002</v>
      </c>
      <c r="BE754">
        <v>1.700000000000035E-3</v>
      </c>
      <c r="BF754">
        <v>0.93569999999999998</v>
      </c>
      <c r="BG754">
        <v>17.562707812135521</v>
      </c>
      <c r="BH754">
        <v>17.465800000000002</v>
      </c>
      <c r="BI754">
        <v>17.7118</v>
      </c>
      <c r="BJ754">
        <v>0.24599999999999869</v>
      </c>
      <c r="BK754">
        <v>17.556000000000001</v>
      </c>
      <c r="BL754">
        <v>17.948403049478021</v>
      </c>
      <c r="BM754">
        <v>9.2690000000000001</v>
      </c>
      <c r="BN754">
        <v>23.6569</v>
      </c>
      <c r="BO754">
        <v>14.3879</v>
      </c>
      <c r="BP754">
        <v>13.8093</v>
      </c>
      <c r="BQ754">
        <v>12.477972472322881</v>
      </c>
      <c r="BR754">
        <v>7.0041000000000002</v>
      </c>
      <c r="BS754">
        <v>16.062999999999999</v>
      </c>
      <c r="BT754">
        <v>9.0588999999999977</v>
      </c>
      <c r="BU754">
        <v>11.0374</v>
      </c>
      <c r="BV754">
        <v>0.17229830021393761</v>
      </c>
      <c r="BW754">
        <v>-3.5234999999999999</v>
      </c>
      <c r="BX754">
        <v>3.9321000000000002</v>
      </c>
      <c r="BY754">
        <v>7.4555999999999996</v>
      </c>
      <c r="BZ754">
        <v>-3.5234999999999999</v>
      </c>
      <c r="CA754">
        <v>-12.65024496544482</v>
      </c>
      <c r="CB754">
        <v>-17.3217</v>
      </c>
      <c r="CC754">
        <v>-5.9847999999999999</v>
      </c>
      <c r="CD754">
        <v>11.3369</v>
      </c>
      <c r="CE754">
        <v>-7.5137999999999998</v>
      </c>
      <c r="CF754">
        <v>50.7311807267399</v>
      </c>
      <c r="CG754">
        <v>50.5</v>
      </c>
      <c r="CH754">
        <v>50.9</v>
      </c>
      <c r="CI754">
        <v>0.39999999999999858</v>
      </c>
      <c r="CJ754">
        <v>50.5</v>
      </c>
      <c r="CK754">
        <v>14.057515146965571</v>
      </c>
      <c r="CL754">
        <v>13.9</v>
      </c>
      <c r="CM754">
        <v>14.2</v>
      </c>
      <c r="CN754">
        <v>0.29999999999999888</v>
      </c>
      <c r="CO754">
        <v>13.9</v>
      </c>
      <c r="CP754">
        <v>68.865789761905148</v>
      </c>
      <c r="CQ754">
        <v>60.9</v>
      </c>
      <c r="CR754">
        <v>87.5</v>
      </c>
      <c r="CS754">
        <v>26.6</v>
      </c>
      <c r="CT754">
        <v>87.5</v>
      </c>
      <c r="CU754">
        <v>11.441205556630001</v>
      </c>
      <c r="CV754">
        <v>11.4</v>
      </c>
      <c r="CW754">
        <v>11.5</v>
      </c>
      <c r="CX754">
        <v>9.9999999999999645E-2</v>
      </c>
      <c r="CY754">
        <v>11.4</v>
      </c>
      <c r="CZ754">
        <v>55.167718835971563</v>
      </c>
      <c r="DA754">
        <v>32.6</v>
      </c>
      <c r="DB754">
        <v>68.099999999999994</v>
      </c>
      <c r="DC754">
        <v>35.499999999999993</v>
      </c>
      <c r="DD754">
        <v>32.6</v>
      </c>
      <c r="DE754">
        <v>1.6535539908321411</v>
      </c>
      <c r="DF754">
        <v>1.4</v>
      </c>
      <c r="DG754">
        <v>1.9</v>
      </c>
      <c r="DH754">
        <v>0.5</v>
      </c>
      <c r="DI754">
        <v>1.5</v>
      </c>
      <c r="DJ754">
        <v>0.1352169663589016</v>
      </c>
      <c r="DK754">
        <v>0.13459488272921111</v>
      </c>
      <c r="DL754">
        <v>0.1356971474273527</v>
      </c>
      <c r="DM754">
        <v>1.10226469814162E-3</v>
      </c>
      <c r="DN754">
        <v>0.13459488272921111</v>
      </c>
      <c r="DO754">
        <v>3.8658408887019551</v>
      </c>
      <c r="DP754">
        <v>3.7017099999999998</v>
      </c>
      <c r="DQ754">
        <v>4.5046900000000001</v>
      </c>
      <c r="DR754">
        <v>0.80298000000000025</v>
      </c>
      <c r="DS754">
        <v>3.7017099999999998</v>
      </c>
      <c r="DT754">
        <v>6.566940342235486</v>
      </c>
      <c r="DU754">
        <v>5.7247909999999997</v>
      </c>
      <c r="DV754">
        <v>6.9492640000000003</v>
      </c>
      <c r="DW754">
        <v>1.224473000000001</v>
      </c>
      <c r="DX754">
        <v>5.7247909999999997</v>
      </c>
      <c r="DY754">
        <v>4.5255990440673903</v>
      </c>
      <c r="DZ754">
        <v>4.2205269999999997</v>
      </c>
      <c r="EA754">
        <v>5.1160639999999997</v>
      </c>
      <c r="EB754">
        <v>0.89553700000000003</v>
      </c>
      <c r="EC754">
        <v>5.033849</v>
      </c>
      <c r="ED754">
        <v>7.7023597483818236</v>
      </c>
      <c r="EE754">
        <v>6.5081619999999996</v>
      </c>
      <c r="EF754">
        <v>8.2203700000000008</v>
      </c>
      <c r="EG754">
        <v>1.7122080000000011</v>
      </c>
      <c r="EH754">
        <v>6.5081619999999996</v>
      </c>
      <c r="EI754">
        <v>8.6747226427054027</v>
      </c>
      <c r="EJ754">
        <v>7.2106009999999996</v>
      </c>
      <c r="EK754">
        <v>9.0937029999999996</v>
      </c>
      <c r="EL754">
        <v>1.8831020000000001</v>
      </c>
      <c r="EM754">
        <v>8.7475959999999997</v>
      </c>
      <c r="EN754">
        <v>23.774262478227939</v>
      </c>
      <c r="EO754">
        <v>20.420909999999999</v>
      </c>
      <c r="EP754">
        <v>27.673190000000002</v>
      </c>
      <c r="EQ754">
        <v>7.2522800000000034</v>
      </c>
      <c r="ER754">
        <v>20.63241</v>
      </c>
      <c r="ES754">
        <v>5.9870599999999987</v>
      </c>
      <c r="ET754">
        <v>5.9870599999999996</v>
      </c>
      <c r="EU754">
        <v>5.9870599999999996</v>
      </c>
      <c r="EV754">
        <v>0</v>
      </c>
      <c r="EW754">
        <v>5.9870599999999996</v>
      </c>
      <c r="EX754">
        <v>17.78720247822794</v>
      </c>
      <c r="EY754">
        <v>14.43385</v>
      </c>
      <c r="EZ754">
        <v>21.686129999999999</v>
      </c>
      <c r="FA754">
        <v>7.2522799999999989</v>
      </c>
      <c r="FB754">
        <v>14.645350000000001</v>
      </c>
      <c r="FC754">
        <v>0.40688758358317162</v>
      </c>
      <c r="FD754">
        <v>0.34949621390268898</v>
      </c>
      <c r="FE754">
        <v>0.47361626546563079</v>
      </c>
      <c r="FF754">
        <v>0.1241200515629418</v>
      </c>
      <c r="FG754">
        <v>0.3531159570600908</v>
      </c>
      <c r="FH754">
        <v>2.9709410759584731</v>
      </c>
      <c r="FI754">
        <v>2.4108410471917772</v>
      </c>
      <c r="FJ754">
        <v>3.6221668064124959</v>
      </c>
      <c r="FK754">
        <v>1.2113257592207189</v>
      </c>
      <c r="FL754">
        <v>2.4461672340013298</v>
      </c>
      <c r="FM754">
        <v>37.813560263323183</v>
      </c>
      <c r="FN754">
        <v>37.26</v>
      </c>
      <c r="FO754">
        <v>39.270000000000003</v>
      </c>
      <c r="FP754">
        <v>2.0100000000000051</v>
      </c>
      <c r="FQ754">
        <v>39.270000000000003</v>
      </c>
      <c r="FR754">
        <v>406.41161432463628</v>
      </c>
      <c r="FS754">
        <v>406.34422999999998</v>
      </c>
      <c r="FT754">
        <v>406.58013999999997</v>
      </c>
      <c r="FU754">
        <v>0.23590999999998991</v>
      </c>
      <c r="FV754">
        <v>406.45078000000001</v>
      </c>
      <c r="FW754">
        <v>0.70322854603148854</v>
      </c>
      <c r="FX754">
        <v>0.70310700000000004</v>
      </c>
      <c r="FY754">
        <v>0.70333999999999997</v>
      </c>
      <c r="FZ754">
        <v>2.3299999999992771E-4</v>
      </c>
      <c r="GA754">
        <v>0.70315700000000003</v>
      </c>
      <c r="GB754">
        <v>9</v>
      </c>
      <c r="GC754">
        <v>76</v>
      </c>
    </row>
    <row r="755" spans="1:185" x14ac:dyDescent="0.3">
      <c r="A755" s="36" t="s">
        <v>3067</v>
      </c>
      <c r="B755">
        <v>-3.1012779204170081E-2</v>
      </c>
      <c r="C755">
        <v>1.8869564383267201</v>
      </c>
      <c r="D755">
        <v>1.8032819650856431</v>
      </c>
      <c r="E755">
        <v>-0.74918443277358726</v>
      </c>
      <c r="F755">
        <v>-0.72311456598537316</v>
      </c>
      <c r="G755">
        <v>1.472302623865138</v>
      </c>
      <c r="H755">
        <v>-54.156234502569603</v>
      </c>
      <c r="I755">
        <v>6.908204211281987E-3</v>
      </c>
      <c r="J755">
        <v>0.44538759911663811</v>
      </c>
      <c r="K755">
        <v>0.1970622968333692</v>
      </c>
      <c r="L755">
        <v>-1.3367295716924949E-2</v>
      </c>
      <c r="M755">
        <v>0.1036829761004531</v>
      </c>
      <c r="N755">
        <v>0.1766250713821971</v>
      </c>
      <c r="O755">
        <v>-0.25027842153149549</v>
      </c>
      <c r="P755">
        <v>-7.3653350149298427E-2</v>
      </c>
      <c r="Q755">
        <v>-0.16196369100892241</v>
      </c>
      <c r="R755">
        <v>7.4266656504135165E-2</v>
      </c>
      <c r="S755">
        <v>0.81993930146915728</v>
      </c>
      <c r="T755">
        <v>-0.57549920033008217</v>
      </c>
      <c r="U755">
        <v>-0.57512780997297697</v>
      </c>
      <c r="V755">
        <v>1.952855808588035</v>
      </c>
      <c r="W755">
        <v>1.9526106537897681</v>
      </c>
      <c r="X755">
        <v>0.1938163787277711</v>
      </c>
      <c r="Y755">
        <v>0.19312126800734131</v>
      </c>
      <c r="Z755">
        <v>3.6850373338608279E-2</v>
      </c>
      <c r="AA755">
        <v>3.7331394281486963E-2</v>
      </c>
      <c r="AB755">
        <v>47.959450515852168</v>
      </c>
      <c r="AC755">
        <v>-0.39277421153683972</v>
      </c>
      <c r="AD755">
        <v>1.9018802983994321</v>
      </c>
      <c r="AE755">
        <v>0.58659059026461069</v>
      </c>
      <c r="AF755">
        <v>0.58589547954418086</v>
      </c>
      <c r="AG755">
        <v>0.75034258435810275</v>
      </c>
      <c r="AH755">
        <v>4.8927800661485322E-3</v>
      </c>
      <c r="AI755">
        <v>297.07847448184629</v>
      </c>
      <c r="AJ755">
        <v>282.92167489684641</v>
      </c>
      <c r="AK755">
        <v>286.18720438685722</v>
      </c>
      <c r="AL755">
        <v>322.12659569856089</v>
      </c>
      <c r="AM755">
        <v>289.30567355663737</v>
      </c>
      <c r="AN755">
        <v>418.37045735391689</v>
      </c>
      <c r="AO755">
        <v>129.98771532395011</v>
      </c>
      <c r="AP755">
        <v>367.65427607278139</v>
      </c>
      <c r="AQ755">
        <v>20.17901679843764</v>
      </c>
      <c r="AR755">
        <v>5.3620228275483619</v>
      </c>
      <c r="AS755">
        <v>12.01447976491699</v>
      </c>
      <c r="AT755">
        <v>-17.807707724855302</v>
      </c>
      <c r="AU755">
        <v>-4.4651396468765361</v>
      </c>
      <c r="AV755">
        <v>-13.342568077978759</v>
      </c>
      <c r="AW755">
        <v>3.4342448864606179</v>
      </c>
      <c r="AX755">
        <v>2.0773000000000001</v>
      </c>
      <c r="AY755">
        <v>4.7816000000000001</v>
      </c>
      <c r="AZ755">
        <v>2.7042999999999999</v>
      </c>
      <c r="BA755">
        <v>3.306</v>
      </c>
      <c r="BB755">
        <v>0.9355982916154274</v>
      </c>
      <c r="BC755">
        <v>0.9345</v>
      </c>
      <c r="BD755">
        <v>0.93659999999999999</v>
      </c>
      <c r="BE755">
        <v>2.0999999999999912E-3</v>
      </c>
      <c r="BF755">
        <v>0.93559999999999999</v>
      </c>
      <c r="BG755">
        <v>17.57391401409156</v>
      </c>
      <c r="BH755">
        <v>17.4254</v>
      </c>
      <c r="BI755">
        <v>17.739100000000001</v>
      </c>
      <c r="BJ755">
        <v>0.31370000000000081</v>
      </c>
      <c r="BK755">
        <v>17.571300000000001</v>
      </c>
      <c r="BL755">
        <v>17.310673562874079</v>
      </c>
      <c r="BM755">
        <v>10.299799999999999</v>
      </c>
      <c r="BN755">
        <v>24.785599999999999</v>
      </c>
      <c r="BO755">
        <v>14.485799999999999</v>
      </c>
      <c r="BP755">
        <v>13.702400000000001</v>
      </c>
      <c r="BQ755">
        <v>11.238466309974839</v>
      </c>
      <c r="BR755">
        <v>5.6657000000000002</v>
      </c>
      <c r="BS755">
        <v>15.3416</v>
      </c>
      <c r="BT755">
        <v>9.6758999999999986</v>
      </c>
      <c r="BU755">
        <v>8.8956</v>
      </c>
      <c r="BV755">
        <v>1.283444465432328</v>
      </c>
      <c r="BW755">
        <v>-5.1045999999999996</v>
      </c>
      <c r="BX755">
        <v>5.9862000000000002</v>
      </c>
      <c r="BY755">
        <v>11.0908</v>
      </c>
      <c r="BZ755">
        <v>1.4282999999999999</v>
      </c>
      <c r="CA755">
        <v>-12.52189719014323</v>
      </c>
      <c r="CB755">
        <v>-19.435300000000002</v>
      </c>
      <c r="CC755">
        <v>-7.1965000000000003</v>
      </c>
      <c r="CD755">
        <v>12.238799999999999</v>
      </c>
      <c r="CE755">
        <v>-10.3239</v>
      </c>
      <c r="CF755">
        <v>50.716181281135363</v>
      </c>
      <c r="CG755">
        <v>50.5</v>
      </c>
      <c r="CH755">
        <v>50.9</v>
      </c>
      <c r="CI755">
        <v>0.39999999999999858</v>
      </c>
      <c r="CJ755">
        <v>50.5</v>
      </c>
      <c r="CK755">
        <v>14.01632627664895</v>
      </c>
      <c r="CL755">
        <v>13.8</v>
      </c>
      <c r="CM755">
        <v>14.2</v>
      </c>
      <c r="CN755">
        <v>0.39999999999999858</v>
      </c>
      <c r="CO755">
        <v>13.8</v>
      </c>
      <c r="CP755">
        <v>70.501557107444171</v>
      </c>
      <c r="CQ755">
        <v>60.3</v>
      </c>
      <c r="CR755">
        <v>86.3</v>
      </c>
      <c r="CS755">
        <v>26</v>
      </c>
      <c r="CT755">
        <v>86.3</v>
      </c>
      <c r="CU755">
        <v>11.454610997648899</v>
      </c>
      <c r="CV755">
        <v>11.4</v>
      </c>
      <c r="CW755">
        <v>11.5</v>
      </c>
      <c r="CX755">
        <v>9.9999999999999645E-2</v>
      </c>
      <c r="CY755">
        <v>11.5</v>
      </c>
      <c r="CZ755">
        <v>52.305910321959161</v>
      </c>
      <c r="DA755">
        <v>31.2</v>
      </c>
      <c r="DB755">
        <v>68.3</v>
      </c>
      <c r="DC755">
        <v>37.099999999999987</v>
      </c>
      <c r="DD755">
        <v>32.6</v>
      </c>
      <c r="DE755">
        <v>1.6147373457875791</v>
      </c>
      <c r="DF755">
        <v>1.4</v>
      </c>
      <c r="DG755">
        <v>1.9</v>
      </c>
      <c r="DH755">
        <v>0.5</v>
      </c>
      <c r="DI755">
        <v>1.4</v>
      </c>
      <c r="DJ755">
        <v>0.13794530857332671</v>
      </c>
      <c r="DK755">
        <v>0.13737758433079431</v>
      </c>
      <c r="DL755">
        <v>0.13846572361262241</v>
      </c>
      <c r="DM755">
        <v>1.0881392818280771E-3</v>
      </c>
      <c r="DN755">
        <v>0.13737758433079431</v>
      </c>
      <c r="DO755">
        <v>3.777849543558963</v>
      </c>
      <c r="DP755">
        <v>3.6707450000000001</v>
      </c>
      <c r="DQ755">
        <v>4.3627019999999996</v>
      </c>
      <c r="DR755">
        <v>0.69195699999999949</v>
      </c>
      <c r="DS755">
        <v>3.7112989999999999</v>
      </c>
      <c r="DT755">
        <v>6.4305976985099704</v>
      </c>
      <c r="DU755">
        <v>5.7262729999999999</v>
      </c>
      <c r="DV755">
        <v>6.9976849999999997</v>
      </c>
      <c r="DW755">
        <v>1.271412</v>
      </c>
      <c r="DX755">
        <v>5.7262729999999999</v>
      </c>
      <c r="DY755">
        <v>4.5522727938632057</v>
      </c>
      <c r="DZ755">
        <v>4.2443010000000001</v>
      </c>
      <c r="EA755">
        <v>5.0199949999999998</v>
      </c>
      <c r="EB755">
        <v>0.77569399999999966</v>
      </c>
      <c r="EC755">
        <v>5.0199949999999998</v>
      </c>
      <c r="ED755">
        <v>7.4123026418647644</v>
      </c>
      <c r="EE755">
        <v>6.4373699999999996</v>
      </c>
      <c r="EF755">
        <v>7.9441730000000002</v>
      </c>
      <c r="EG755">
        <v>1.506803000000001</v>
      </c>
      <c r="EH755">
        <v>6.49519</v>
      </c>
      <c r="EI755">
        <v>8.6827752957620081</v>
      </c>
      <c r="EJ755">
        <v>7.2115809999999998</v>
      </c>
      <c r="EK755">
        <v>8.9590239999999994</v>
      </c>
      <c r="EL755">
        <v>1.7474430000000001</v>
      </c>
      <c r="EM755">
        <v>8.7778659999999995</v>
      </c>
      <c r="EN755">
        <v>22.121963219620941</v>
      </c>
      <c r="EO755">
        <v>19.07189</v>
      </c>
      <c r="EP755">
        <v>26.704090000000001</v>
      </c>
      <c r="EQ755">
        <v>7.632200000000001</v>
      </c>
      <c r="ER755">
        <v>20.05416</v>
      </c>
      <c r="ES755">
        <v>5.9870599999999987</v>
      </c>
      <c r="ET755">
        <v>5.9870599999999996</v>
      </c>
      <c r="EU755">
        <v>5.9870599999999996</v>
      </c>
      <c r="EV755">
        <v>0</v>
      </c>
      <c r="EW755">
        <v>5.9870599999999996</v>
      </c>
      <c r="EX755">
        <v>16.134903219620941</v>
      </c>
      <c r="EY755">
        <v>13.08483</v>
      </c>
      <c r="EZ755">
        <v>20.717030000000001</v>
      </c>
      <c r="FA755">
        <v>7.632200000000001</v>
      </c>
      <c r="FB755">
        <v>14.0671</v>
      </c>
      <c r="FC755">
        <v>0.38561906622264452</v>
      </c>
      <c r="FD755">
        <v>0.33245170602118967</v>
      </c>
      <c r="FE755">
        <v>0.46549242252568529</v>
      </c>
      <c r="FF755">
        <v>0.13304071650449559</v>
      </c>
      <c r="FG755">
        <v>0.34957414838392531</v>
      </c>
      <c r="FH755">
        <v>2.6949626727677591</v>
      </c>
      <c r="FI755">
        <v>2.1855184347576269</v>
      </c>
      <c r="FJ755">
        <v>3.4603010492629109</v>
      </c>
      <c r="FK755">
        <v>1.2747826145052841</v>
      </c>
      <c r="FL755">
        <v>2.3495839360220212</v>
      </c>
      <c r="FM755">
        <v>38.08210909618856</v>
      </c>
      <c r="FN755">
        <v>37.21</v>
      </c>
      <c r="FO755">
        <v>39.72</v>
      </c>
      <c r="FP755">
        <v>2.509999999999998</v>
      </c>
      <c r="FQ755">
        <v>39.72</v>
      </c>
      <c r="FR755">
        <v>403.22520588976738</v>
      </c>
      <c r="FS755">
        <v>403.07092</v>
      </c>
      <c r="FT755">
        <v>403.46003999999999</v>
      </c>
      <c r="FU755">
        <v>0.38911999999999131</v>
      </c>
      <c r="FV755">
        <v>403.38094999999998</v>
      </c>
      <c r="FW755">
        <v>0.70563567405494121</v>
      </c>
      <c r="FX755">
        <v>0.70533800000000002</v>
      </c>
      <c r="FY755">
        <v>0.70594299999999999</v>
      </c>
      <c r="FZ755">
        <v>6.0499999999996668E-4</v>
      </c>
      <c r="GA755">
        <v>0.70537099999999997</v>
      </c>
      <c r="GB755">
        <v>12</v>
      </c>
      <c r="GC755">
        <v>183</v>
      </c>
    </row>
    <row r="756" spans="1:185" x14ac:dyDescent="0.3">
      <c r="A756" s="36" t="s">
        <v>3070</v>
      </c>
      <c r="B756">
        <v>-2.4206710205372569E-2</v>
      </c>
      <c r="C756">
        <v>1.9001517420948191</v>
      </c>
      <c r="D756">
        <v>1.7915975852350401</v>
      </c>
      <c r="E756">
        <v>-0.74118518228970387</v>
      </c>
      <c r="F756">
        <v>-0.72161240294533613</v>
      </c>
      <c r="G756">
        <v>1.462780164286851</v>
      </c>
      <c r="H756">
        <v>-54.148661070708883</v>
      </c>
      <c r="I756">
        <v>5.5336517679910963E-2</v>
      </c>
      <c r="J756">
        <v>0.44906033115507671</v>
      </c>
      <c r="K756">
        <v>0.1871937631183003</v>
      </c>
      <c r="L756">
        <v>-8.1247059066782389E-3</v>
      </c>
      <c r="M756">
        <v>0.10939443486748381</v>
      </c>
      <c r="N756">
        <v>0.1775106776239212</v>
      </c>
      <c r="O756">
        <v>-0.25711403920031961</v>
      </c>
      <c r="P756">
        <v>-7.9603361576398385E-2</v>
      </c>
      <c r="Q756">
        <v>-0.16835870038835901</v>
      </c>
      <c r="R756">
        <v>7.983964108220111E-2</v>
      </c>
      <c r="S756">
        <v>0.82510958555066316</v>
      </c>
      <c r="T756">
        <v>-0.58497660953649155</v>
      </c>
      <c r="U756">
        <v>-0.58485023485350984</v>
      </c>
      <c r="V756">
        <v>1.95244789710101</v>
      </c>
      <c r="W756">
        <v>1.95206228860208</v>
      </c>
      <c r="X756">
        <v>0.18798325557626849</v>
      </c>
      <c r="Y756">
        <v>0.18735331780419651</v>
      </c>
      <c r="Z756">
        <v>3.5889906942972449E-2</v>
      </c>
      <c r="AA756">
        <v>3.5991531260538868E-2</v>
      </c>
      <c r="AB756">
        <v>47.534571774086878</v>
      </c>
      <c r="AC756">
        <v>-0.39771714963298571</v>
      </c>
      <c r="AD756">
        <v>1.892310681694231</v>
      </c>
      <c r="AE756">
        <v>0.58570040520925415</v>
      </c>
      <c r="AF756">
        <v>0.58507046743718216</v>
      </c>
      <c r="AG756">
        <v>0.71136249403538221</v>
      </c>
      <c r="AH756">
        <v>5.0545717740868934E-3</v>
      </c>
      <c r="AI756">
        <v>295.55396796813937</v>
      </c>
      <c r="AJ756">
        <v>283.15575435073998</v>
      </c>
      <c r="AK756">
        <v>284.60937280717582</v>
      </c>
      <c r="AL756">
        <v>318.89675081275561</v>
      </c>
      <c r="AM756">
        <v>291.2339764247302</v>
      </c>
      <c r="AN756">
        <v>426</v>
      </c>
      <c r="AO756">
        <v>130.66550173465231</v>
      </c>
      <c r="AP756">
        <v>375.3</v>
      </c>
      <c r="AQ756">
        <v>19.715078746308791</v>
      </c>
      <c r="AR756">
        <v>5.1431003469304573</v>
      </c>
      <c r="AS756">
        <v>11.781944036275251</v>
      </c>
      <c r="AT756">
        <v>-15.52514829064736</v>
      </c>
      <c r="AU756">
        <v>-4.2719783993783356</v>
      </c>
      <c r="AV756">
        <v>-11.25316989126903</v>
      </c>
      <c r="AW756">
        <v>2.390313553051219</v>
      </c>
      <c r="AX756">
        <v>1.4369000000000001</v>
      </c>
      <c r="AY756">
        <v>3.2725</v>
      </c>
      <c r="AZ756">
        <v>1.8355999999999999</v>
      </c>
      <c r="BA756">
        <v>3.0941000000000001</v>
      </c>
      <c r="BB756">
        <v>0.93218021600621659</v>
      </c>
      <c r="BC756">
        <v>0.93210000000000004</v>
      </c>
      <c r="BD756">
        <v>0.93220000000000003</v>
      </c>
      <c r="BE756">
        <v>9.9999999999988987E-5</v>
      </c>
      <c r="BF756">
        <v>0.93220000000000003</v>
      </c>
      <c r="BG756">
        <v>18.060715968064368</v>
      </c>
      <c r="BH756">
        <v>18.053999999999998</v>
      </c>
      <c r="BI756">
        <v>18.0732</v>
      </c>
      <c r="BJ756">
        <v>1.9200000000001442E-2</v>
      </c>
      <c r="BK756">
        <v>18.056699999999999</v>
      </c>
      <c r="BL756">
        <v>19.154900554725991</v>
      </c>
      <c r="BM756">
        <v>15.960599999999999</v>
      </c>
      <c r="BN756">
        <v>21.816099999999999</v>
      </c>
      <c r="BO756">
        <v>5.8554999999999993</v>
      </c>
      <c r="BP756">
        <v>17.552299999999999</v>
      </c>
      <c r="BQ756">
        <v>11.83614957649279</v>
      </c>
      <c r="BR756">
        <v>7.5648</v>
      </c>
      <c r="BS756">
        <v>16.283300000000001</v>
      </c>
      <c r="BT756">
        <v>8.7185000000000006</v>
      </c>
      <c r="BU756">
        <v>8.4608000000000008</v>
      </c>
      <c r="BV756">
        <v>2.2038413504297738</v>
      </c>
      <c r="BW756">
        <v>-2.2134999999999998</v>
      </c>
      <c r="BX756">
        <v>5.7872000000000003</v>
      </c>
      <c r="BY756">
        <v>8.0007000000000001</v>
      </c>
      <c r="BZ756">
        <v>5.7872000000000003</v>
      </c>
      <c r="CA756">
        <v>-14.03996026708429</v>
      </c>
      <c r="CB756">
        <v>-14.5145</v>
      </c>
      <c r="CC756">
        <v>-12.972099999999999</v>
      </c>
      <c r="CD756">
        <v>1.5424000000000011</v>
      </c>
      <c r="CE756">
        <v>-14.247999999999999</v>
      </c>
      <c r="CF756">
        <v>50.7</v>
      </c>
      <c r="CG756">
        <v>50.7</v>
      </c>
      <c r="CH756">
        <v>50.7</v>
      </c>
      <c r="CI756">
        <v>0</v>
      </c>
      <c r="CJ756">
        <v>50.7</v>
      </c>
      <c r="CK756">
        <v>13.9</v>
      </c>
      <c r="CL756">
        <v>13.9</v>
      </c>
      <c r="CM756">
        <v>13.9</v>
      </c>
      <c r="CN756">
        <v>0</v>
      </c>
      <c r="CO756">
        <v>13.9</v>
      </c>
      <c r="CP756">
        <v>76.546009652533897</v>
      </c>
      <c r="CQ756">
        <v>76.3</v>
      </c>
      <c r="CR756">
        <v>76.900000000000006</v>
      </c>
      <c r="CS756">
        <v>0.60000000000000853</v>
      </c>
      <c r="CT756">
        <v>76.3</v>
      </c>
      <c r="CU756">
        <v>11.5</v>
      </c>
      <c r="CV756">
        <v>11.5</v>
      </c>
      <c r="CW756">
        <v>11.5</v>
      </c>
      <c r="CX756">
        <v>0</v>
      </c>
      <c r="CY756">
        <v>11.5</v>
      </c>
      <c r="CZ756">
        <v>53.410979283222083</v>
      </c>
      <c r="DA756">
        <v>53.1</v>
      </c>
      <c r="DB756">
        <v>53.8</v>
      </c>
      <c r="DC756">
        <v>0.69999999999999574</v>
      </c>
      <c r="DD756">
        <v>53.6</v>
      </c>
      <c r="DE756">
        <v>1.5282967926796529</v>
      </c>
      <c r="DF756">
        <v>1.5</v>
      </c>
      <c r="DG756">
        <v>1.6</v>
      </c>
      <c r="DH756">
        <v>0.1000000000000001</v>
      </c>
      <c r="DI756">
        <v>1.5</v>
      </c>
      <c r="DJ756">
        <v>0.13509192645883289</v>
      </c>
      <c r="DK756">
        <v>0.13509192645883289</v>
      </c>
      <c r="DL756">
        <v>0.13509192645883289</v>
      </c>
      <c r="DM756">
        <v>0</v>
      </c>
      <c r="DN756">
        <v>0.13509192645883289</v>
      </c>
      <c r="DO756">
        <v>3.8085549127505329</v>
      </c>
      <c r="DP756">
        <v>3.7265790000000001</v>
      </c>
      <c r="DQ756">
        <v>4.1774800000000001</v>
      </c>
      <c r="DR756">
        <v>0.450901</v>
      </c>
      <c r="DS756">
        <v>3.729352</v>
      </c>
      <c r="DT756">
        <v>5.726380552281805</v>
      </c>
      <c r="DU756">
        <v>5.7258129999999996</v>
      </c>
      <c r="DV756">
        <v>5.727271</v>
      </c>
      <c r="DW756">
        <v>1.458000000000403E-3</v>
      </c>
      <c r="DX756">
        <v>5.726102</v>
      </c>
      <c r="DY756">
        <v>5.2475751500185801</v>
      </c>
      <c r="DZ756">
        <v>5.1813580000000004</v>
      </c>
      <c r="EA756">
        <v>5.3555669999999997</v>
      </c>
      <c r="EB756">
        <v>0.17420899999999939</v>
      </c>
      <c r="EC756">
        <v>5.1813580000000004</v>
      </c>
      <c r="ED756">
        <v>8.2645836604959069</v>
      </c>
      <c r="EE756">
        <v>8.0704759999999993</v>
      </c>
      <c r="EF756">
        <v>8.4308750000000003</v>
      </c>
      <c r="EG756">
        <v>0.36039900000000102</v>
      </c>
      <c r="EH756">
        <v>8.4229240000000001</v>
      </c>
      <c r="EI756">
        <v>8.01922582285275</v>
      </c>
      <c r="EJ756">
        <v>7.9975690000000004</v>
      </c>
      <c r="EK756">
        <v>8.0301570000000009</v>
      </c>
      <c r="EL756">
        <v>3.2588000000000512E-2</v>
      </c>
      <c r="EM756">
        <v>8.0262820000000001</v>
      </c>
      <c r="EN756">
        <v>21.056778786393341</v>
      </c>
      <c r="EO756">
        <v>21.001169999999998</v>
      </c>
      <c r="EP756">
        <v>21.11946</v>
      </c>
      <c r="EQ756">
        <v>0.1182900000000018</v>
      </c>
      <c r="ER756">
        <v>21.001169999999998</v>
      </c>
      <c r="ES756">
        <v>5.9870599999999996</v>
      </c>
      <c r="ET756">
        <v>5.9870599999999996</v>
      </c>
      <c r="EU756">
        <v>5.9870599999999996</v>
      </c>
      <c r="EV756">
        <v>0</v>
      </c>
      <c r="EW756">
        <v>5.9870599999999996</v>
      </c>
      <c r="EX756">
        <v>15.06971878639334</v>
      </c>
      <c r="EY756">
        <v>15.014110000000001</v>
      </c>
      <c r="EZ756">
        <v>15.132400000000001</v>
      </c>
      <c r="FA756">
        <v>0.11829000000000001</v>
      </c>
      <c r="FB756">
        <v>15.014110000000001</v>
      </c>
      <c r="FC756">
        <v>0.36037886964052679</v>
      </c>
      <c r="FD756">
        <v>0.35942714612261317</v>
      </c>
      <c r="FE756">
        <v>0.36145163509702971</v>
      </c>
      <c r="FF756">
        <v>2.024488974416427E-3</v>
      </c>
      <c r="FG756">
        <v>0.35942714612261317</v>
      </c>
      <c r="FH756">
        <v>2.5170482317520348</v>
      </c>
      <c r="FI756">
        <v>2.507760069215943</v>
      </c>
      <c r="FJ756">
        <v>2.5275176797960941</v>
      </c>
      <c r="FK756">
        <v>1.975761058015113E-2</v>
      </c>
      <c r="FL756">
        <v>2.507760069215943</v>
      </c>
      <c r="FM756">
        <v>37.633253188281081</v>
      </c>
      <c r="FN756">
        <v>37.57</v>
      </c>
      <c r="FO756">
        <v>37.729999999999997</v>
      </c>
      <c r="FP756">
        <v>0.15999999999999659</v>
      </c>
      <c r="FQ756">
        <v>37.729999999999997</v>
      </c>
      <c r="FR756">
        <v>406.36755540655753</v>
      </c>
      <c r="FS756">
        <v>406.34329000000002</v>
      </c>
      <c r="FT756">
        <v>406.39159000000001</v>
      </c>
      <c r="FU756">
        <v>4.8299999999983363E-2</v>
      </c>
      <c r="FV756">
        <v>406.38501000000002</v>
      </c>
      <c r="FW756">
        <v>0.70351687955552056</v>
      </c>
      <c r="FX756">
        <v>0.70347800000000005</v>
      </c>
      <c r="FY756">
        <v>0.70355000000000001</v>
      </c>
      <c r="FZ756">
        <v>7.1999999999960984E-5</v>
      </c>
      <c r="GA756">
        <v>0.70347800000000005</v>
      </c>
      <c r="GB756">
        <v>4</v>
      </c>
      <c r="GC756">
        <v>16</v>
      </c>
    </row>
    <row r="757" spans="1:185" x14ac:dyDescent="0.3">
      <c r="A757" s="36" t="s">
        <v>3073</v>
      </c>
      <c r="B757">
        <v>-2.6374449547543349E-2</v>
      </c>
      <c r="C757">
        <v>1.900152512230882</v>
      </c>
      <c r="D757">
        <v>1.7862649609487971</v>
      </c>
      <c r="E757">
        <v>-0.73923322820302295</v>
      </c>
      <c r="F757">
        <v>-0.71915269243890245</v>
      </c>
      <c r="G757">
        <v>1.45843489243655</v>
      </c>
      <c r="H757">
        <v>-54.151163445324357</v>
      </c>
      <c r="I757">
        <v>5.4795053796575587E-2</v>
      </c>
      <c r="J757">
        <v>0.44275685605892479</v>
      </c>
      <c r="K757">
        <v>0.18771418163617579</v>
      </c>
      <c r="L757">
        <v>-8.3522527349040206E-3</v>
      </c>
      <c r="M757">
        <v>0.1093261828720104</v>
      </c>
      <c r="N757">
        <v>0.1740342361357673</v>
      </c>
      <c r="O757">
        <v>-0.25406187806003949</v>
      </c>
      <c r="P757">
        <v>-8.0027641924272294E-2</v>
      </c>
      <c r="Q757">
        <v>-0.16704350387671479</v>
      </c>
      <c r="R757">
        <v>8.0169960741991689E-2</v>
      </c>
      <c r="S757">
        <v>0.82546885685588356</v>
      </c>
      <c r="T757">
        <v>-0.58289286574661092</v>
      </c>
      <c r="U757">
        <v>-0.58272674351142395</v>
      </c>
      <c r="V757">
        <v>1.95241513548709</v>
      </c>
      <c r="W757">
        <v>1.952032240458947</v>
      </c>
      <c r="X757">
        <v>0.19089769258842801</v>
      </c>
      <c r="Y757">
        <v>0.1899774778624454</v>
      </c>
      <c r="Z757">
        <v>3.5902926846074011E-2</v>
      </c>
      <c r="AA757">
        <v>3.6068599477164912E-2</v>
      </c>
      <c r="AB757">
        <v>47.378175802623034</v>
      </c>
      <c r="AC757">
        <v>-0.39449527913868221</v>
      </c>
      <c r="AD757">
        <v>1.889806657443025</v>
      </c>
      <c r="AE757">
        <v>0.58539297172711002</v>
      </c>
      <c r="AF757">
        <v>0.58447275700112755</v>
      </c>
      <c r="AG757">
        <v>0.70697507806415971</v>
      </c>
      <c r="AH757">
        <v>5.1052473101712214E-3</v>
      </c>
      <c r="AI757">
        <v>294.65114607815559</v>
      </c>
      <c r="AJ757">
        <v>282.24148804037611</v>
      </c>
      <c r="AK757">
        <v>283.78473749137152</v>
      </c>
      <c r="AL757">
        <v>317.92723510730849</v>
      </c>
      <c r="AM757">
        <v>301.2333129610596</v>
      </c>
      <c r="AN757">
        <v>418.4</v>
      </c>
      <c r="AO757">
        <v>130.69999999999999</v>
      </c>
      <c r="AP757">
        <v>367.67759541053528</v>
      </c>
      <c r="AQ757">
        <v>19.857970161547929</v>
      </c>
      <c r="AR757">
        <v>5.0848971794624491</v>
      </c>
      <c r="AS757">
        <v>11.76433642825927</v>
      </c>
      <c r="AT757">
        <v>-17.618594634042712</v>
      </c>
      <c r="AU757">
        <v>-4.4800000000000004</v>
      </c>
      <c r="AV757">
        <v>-13.138594634042709</v>
      </c>
      <c r="AW757">
        <v>2.3398637119634511</v>
      </c>
      <c r="AX757">
        <v>1.1100000000000001</v>
      </c>
      <c r="AY757">
        <v>3.4</v>
      </c>
      <c r="AZ757">
        <v>2.29</v>
      </c>
      <c r="BA757">
        <v>1.7435</v>
      </c>
      <c r="BB757">
        <v>0.93097759541053526</v>
      </c>
      <c r="BC757">
        <v>0.93089999999999995</v>
      </c>
      <c r="BD757">
        <v>0.93100000000000005</v>
      </c>
      <c r="BE757">
        <v>1.000000000001E-4</v>
      </c>
      <c r="BF757">
        <v>0.93100000000000005</v>
      </c>
      <c r="BG757">
        <v>18.232236565818571</v>
      </c>
      <c r="BH757">
        <v>18.2257</v>
      </c>
      <c r="BI757">
        <v>18.240200000000002</v>
      </c>
      <c r="BJ757">
        <v>1.450000000000173E-2</v>
      </c>
      <c r="BK757">
        <v>18.230699999999999</v>
      </c>
      <c r="BL757">
        <v>20.384694593276748</v>
      </c>
      <c r="BM757">
        <v>14.1067</v>
      </c>
      <c r="BN757">
        <v>26.657399999999999</v>
      </c>
      <c r="BO757">
        <v>12.550700000000001</v>
      </c>
      <c r="BP757">
        <v>21.2971</v>
      </c>
      <c r="BQ757">
        <v>13.958323665258121</v>
      </c>
      <c r="BR757">
        <v>10.831799999999999</v>
      </c>
      <c r="BS757">
        <v>17.909099999999999</v>
      </c>
      <c r="BT757">
        <v>7.0772999999999993</v>
      </c>
      <c r="BU757">
        <v>14.8475</v>
      </c>
      <c r="BV757">
        <v>0.72258422133609179</v>
      </c>
      <c r="BW757">
        <v>-2.0240999999999998</v>
      </c>
      <c r="BX757">
        <v>2.4298000000000002</v>
      </c>
      <c r="BY757">
        <v>4.4539</v>
      </c>
      <c r="BZ757">
        <v>0.41499999999999998</v>
      </c>
      <c r="CA757">
        <v>-14.680907886594211</v>
      </c>
      <c r="CB757">
        <v>-19.667000000000002</v>
      </c>
      <c r="CC757">
        <v>-8.8077000000000005</v>
      </c>
      <c r="CD757">
        <v>10.859299999999999</v>
      </c>
      <c r="CE757">
        <v>-15.262499999999999</v>
      </c>
      <c r="CF757">
        <v>50.722404589464723</v>
      </c>
      <c r="CG757">
        <v>50.7</v>
      </c>
      <c r="CH757">
        <v>50.8</v>
      </c>
      <c r="CI757">
        <v>9.9999999999994316E-2</v>
      </c>
      <c r="CJ757">
        <v>50.7</v>
      </c>
      <c r="CK757">
        <v>13.922404589464721</v>
      </c>
      <c r="CL757">
        <v>13.9</v>
      </c>
      <c r="CM757">
        <v>14</v>
      </c>
      <c r="CN757">
        <v>9.9999999999999645E-2</v>
      </c>
      <c r="CO757">
        <v>13.9</v>
      </c>
      <c r="CP757">
        <v>76.563026817168364</v>
      </c>
      <c r="CQ757">
        <v>76.3</v>
      </c>
      <c r="CR757">
        <v>76.900000000000006</v>
      </c>
      <c r="CS757">
        <v>0.60000000000000853</v>
      </c>
      <c r="CT757">
        <v>76.900000000000006</v>
      </c>
      <c r="CU757">
        <v>11.5</v>
      </c>
      <c r="CV757">
        <v>11.5</v>
      </c>
      <c r="CW757">
        <v>11.5</v>
      </c>
      <c r="CX757">
        <v>0</v>
      </c>
      <c r="CY757">
        <v>11.5</v>
      </c>
      <c r="CZ757">
        <v>53.485161389726777</v>
      </c>
      <c r="DA757">
        <v>53.2</v>
      </c>
      <c r="DB757">
        <v>53.8</v>
      </c>
      <c r="DC757">
        <v>0.59999999999999432</v>
      </c>
      <c r="DD757">
        <v>53.2</v>
      </c>
      <c r="DE757">
        <v>1.548971794624487</v>
      </c>
      <c r="DF757">
        <v>1.5</v>
      </c>
      <c r="DG757">
        <v>1.6</v>
      </c>
      <c r="DH757">
        <v>0.1000000000000001</v>
      </c>
      <c r="DI757">
        <v>1.6</v>
      </c>
      <c r="DJ757">
        <v>0.1379534967699993</v>
      </c>
      <c r="DK757">
        <v>0.13788414468316559</v>
      </c>
      <c r="DL757">
        <v>0.1381936887921654</v>
      </c>
      <c r="DM757">
        <v>3.095441089997486E-4</v>
      </c>
      <c r="DN757">
        <v>0.13788414468316559</v>
      </c>
      <c r="DO757">
        <v>3.7360259736515542</v>
      </c>
      <c r="DP757">
        <v>3.7337950000000002</v>
      </c>
      <c r="DQ757">
        <v>3.7381410000000002</v>
      </c>
      <c r="DR757">
        <v>4.345999999999961E-3</v>
      </c>
      <c r="DS757">
        <v>3.7381410000000002</v>
      </c>
      <c r="DT757">
        <v>5.7278807566532759</v>
      </c>
      <c r="DU757">
        <v>5.7272670000000003</v>
      </c>
      <c r="DV757">
        <v>5.7289070000000004</v>
      </c>
      <c r="DW757">
        <v>1.6400000000000861E-3</v>
      </c>
      <c r="DX757">
        <v>5.7272670000000003</v>
      </c>
      <c r="DY757">
        <v>5.2652594024075272</v>
      </c>
      <c r="DZ757">
        <v>5.2501259999999998</v>
      </c>
      <c r="EA757">
        <v>5.2755140000000003</v>
      </c>
      <c r="EB757">
        <v>2.538800000000041E-2</v>
      </c>
      <c r="EC757">
        <v>5.2634869999999996</v>
      </c>
      <c r="ED757">
        <v>8.3381009248127889</v>
      </c>
      <c r="EE757">
        <v>8.0840250000000005</v>
      </c>
      <c r="EF757">
        <v>8.4358070000000005</v>
      </c>
      <c r="EG757">
        <v>0.35178199999999998</v>
      </c>
      <c r="EH757">
        <v>8.0840250000000005</v>
      </c>
      <c r="EI757">
        <v>8.0345803413154968</v>
      </c>
      <c r="EJ757">
        <v>8.0300100000000008</v>
      </c>
      <c r="EK757">
        <v>8.0409039999999994</v>
      </c>
      <c r="EL757">
        <v>1.089399999999863E-2</v>
      </c>
      <c r="EM757">
        <v>8.0409039999999994</v>
      </c>
      <c r="EN757">
        <v>19.750613768362921</v>
      </c>
      <c r="EO757">
        <v>19.64714</v>
      </c>
      <c r="EP757">
        <v>19.861229999999999</v>
      </c>
      <c r="EQ757">
        <v>0.21408999999999881</v>
      </c>
      <c r="ER757">
        <v>19.861229999999999</v>
      </c>
      <c r="ES757">
        <v>5.9870599999999996</v>
      </c>
      <c r="ET757">
        <v>5.9870599999999996</v>
      </c>
      <c r="EU757">
        <v>5.9870599999999996</v>
      </c>
      <c r="EV757">
        <v>0</v>
      </c>
      <c r="EW757">
        <v>5.9870599999999996</v>
      </c>
      <c r="EX757">
        <v>13.763553768362931</v>
      </c>
      <c r="EY757">
        <v>13.660080000000001</v>
      </c>
      <c r="EZ757">
        <v>13.874169999999999</v>
      </c>
      <c r="FA757">
        <v>0.21408999999999881</v>
      </c>
      <c r="FB757">
        <v>13.874169999999999</v>
      </c>
      <c r="FC757">
        <v>0.34428288136403118</v>
      </c>
      <c r="FD757">
        <v>0.34247917806977479</v>
      </c>
      <c r="FE757">
        <v>0.34621108852763072</v>
      </c>
      <c r="FF757">
        <v>3.7319104578558688E-3</v>
      </c>
      <c r="FG757">
        <v>0.34621108852763072</v>
      </c>
      <c r="FH757">
        <v>2.2988835535910659</v>
      </c>
      <c r="FI757">
        <v>2.2816006520729708</v>
      </c>
      <c r="FJ757">
        <v>2.3173594385224132</v>
      </c>
      <c r="FK757">
        <v>3.5758786449442408E-2</v>
      </c>
      <c r="FL757">
        <v>2.3173594385224132</v>
      </c>
      <c r="FM757">
        <v>37.948276095114991</v>
      </c>
      <c r="FN757">
        <v>37.82</v>
      </c>
      <c r="FO757">
        <v>38.1</v>
      </c>
      <c r="FP757">
        <v>0.28000000000000108</v>
      </c>
      <c r="FQ757">
        <v>37.92</v>
      </c>
      <c r="FR757">
        <v>403.08417970500329</v>
      </c>
      <c r="FS757">
        <v>403.04635999999999</v>
      </c>
      <c r="FT757">
        <v>403.12133</v>
      </c>
      <c r="FU757">
        <v>7.4970000000007531E-2</v>
      </c>
      <c r="FV757">
        <v>403.04635999999999</v>
      </c>
      <c r="FW757">
        <v>0.7060231396655412</v>
      </c>
      <c r="FX757">
        <v>0.70588399999999996</v>
      </c>
      <c r="FY757">
        <v>0.70615600000000001</v>
      </c>
      <c r="FZ757">
        <v>2.7200000000004998E-4</v>
      </c>
      <c r="GA757">
        <v>0.70615600000000001</v>
      </c>
      <c r="GB757">
        <v>4</v>
      </c>
      <c r="GC757">
        <v>32</v>
      </c>
    </row>
    <row r="758" spans="1:185" x14ac:dyDescent="0.3">
      <c r="A758" s="36" t="s">
        <v>3076</v>
      </c>
      <c r="B758">
        <v>-4.1806533195228278E-2</v>
      </c>
      <c r="C758">
        <v>1.901883573366179</v>
      </c>
      <c r="D758">
        <v>1.803740652669594</v>
      </c>
      <c r="E758">
        <v>-0.79066684111937779</v>
      </c>
      <c r="F758">
        <v>-0.68064562866579903</v>
      </c>
      <c r="G758">
        <v>1.4713337004524121</v>
      </c>
      <c r="H758">
        <v>-54.167758574436149</v>
      </c>
      <c r="I758">
        <v>2.1046166667807731E-2</v>
      </c>
      <c r="J758">
        <v>0.44902080915014142</v>
      </c>
      <c r="K758">
        <v>0.19503803375970841</v>
      </c>
      <c r="L758">
        <v>-1.9276510711111999E-2</v>
      </c>
      <c r="M758">
        <v>9.9813684521020324E-2</v>
      </c>
      <c r="N758">
        <v>0.16025950984610951</v>
      </c>
      <c r="O758">
        <v>-0.23472505399002169</v>
      </c>
      <c r="P758">
        <v>-7.4465544143912252E-2</v>
      </c>
      <c r="Q758">
        <v>-0.15459246371688259</v>
      </c>
      <c r="R758">
        <v>7.4583074395178431E-2</v>
      </c>
      <c r="S758">
        <v>0.81536015430967335</v>
      </c>
      <c r="T758">
        <v>-0.56514012400958702</v>
      </c>
      <c r="U758">
        <v>-0.5629350089106977</v>
      </c>
      <c r="V758">
        <v>1.952289785908889</v>
      </c>
      <c r="W758">
        <v>1.951543295380725</v>
      </c>
      <c r="X758">
        <v>0.20735519455447141</v>
      </c>
      <c r="Y758">
        <v>0.20047786325137171</v>
      </c>
      <c r="Z758">
        <v>4.1657221002213571E-2</v>
      </c>
      <c r="AA758">
        <v>4.4921040898099562E-2</v>
      </c>
      <c r="AB758">
        <v>47.525618334984792</v>
      </c>
      <c r="AC758">
        <v>-0.37810973739543807</v>
      </c>
      <c r="AD758">
        <v>1.89045095828631</v>
      </c>
      <c r="AE758">
        <v>0.58546493194990956</v>
      </c>
      <c r="AF758">
        <v>0.57858760064680981</v>
      </c>
      <c r="AG758">
        <v>0.75743802608600663</v>
      </c>
      <c r="AH758">
        <v>5.1846040417766106E-3</v>
      </c>
      <c r="AI758">
        <v>298.06031033608917</v>
      </c>
      <c r="AJ758">
        <v>262.05743279058379</v>
      </c>
      <c r="AK758">
        <v>307.5837928935378</v>
      </c>
      <c r="AL758">
        <v>324.53970532414581</v>
      </c>
      <c r="AM758">
        <v>251.393639372114</v>
      </c>
      <c r="AN758">
        <v>327.89329066717028</v>
      </c>
      <c r="AO758">
        <v>103.41343746164419</v>
      </c>
      <c r="AP758">
        <v>270.69168358058698</v>
      </c>
      <c r="AQ758">
        <v>20.098084849237079</v>
      </c>
      <c r="AR758">
        <v>4.8158370329372637</v>
      </c>
      <c r="AS758">
        <v>12.27453721579173</v>
      </c>
      <c r="AT758">
        <v>-15.07292016212052</v>
      </c>
      <c r="AU758">
        <v>-6.5209811680821232</v>
      </c>
      <c r="AV758">
        <v>-8.5519389940383999</v>
      </c>
      <c r="AW758">
        <v>4.2715151074855946</v>
      </c>
      <c r="AX758">
        <v>2.0232000000000001</v>
      </c>
      <c r="AY758">
        <v>4.4989999999999997</v>
      </c>
      <c r="AZ758">
        <v>2.4758</v>
      </c>
      <c r="BA758">
        <v>2.0232000000000001</v>
      </c>
      <c r="BB758">
        <v>0.93221106310968493</v>
      </c>
      <c r="BC758">
        <v>0.90180000000000005</v>
      </c>
      <c r="BD758">
        <v>0.93579999999999997</v>
      </c>
      <c r="BE758">
        <v>3.3999999999999919E-2</v>
      </c>
      <c r="BF758">
        <v>0.90180000000000005</v>
      </c>
      <c r="BG758">
        <v>18.049153222525039</v>
      </c>
      <c r="BH758">
        <v>17.5318</v>
      </c>
      <c r="BI758">
        <v>21.9939</v>
      </c>
      <c r="BJ758">
        <v>4.4621000000000004</v>
      </c>
      <c r="BK758">
        <v>21.9939</v>
      </c>
      <c r="BL758">
        <v>13.51011699815319</v>
      </c>
      <c r="BM758">
        <v>9.5792000000000002</v>
      </c>
      <c r="BN758">
        <v>18.228000000000002</v>
      </c>
      <c r="BO758">
        <v>8.6488000000000014</v>
      </c>
      <c r="BP758">
        <v>18.228000000000002</v>
      </c>
      <c r="BQ758">
        <v>8.1403935367977684</v>
      </c>
      <c r="BR758">
        <v>6.218</v>
      </c>
      <c r="BS758">
        <v>11.529299999999999</v>
      </c>
      <c r="BT758">
        <v>5.3112999999999992</v>
      </c>
      <c r="BU758">
        <v>11.529299999999999</v>
      </c>
      <c r="BV758">
        <v>2.36666457175262</v>
      </c>
      <c r="BW758">
        <v>0.99990000000000001</v>
      </c>
      <c r="BX758">
        <v>2.7368999999999999</v>
      </c>
      <c r="BY758">
        <v>1.7370000000000001</v>
      </c>
      <c r="BZ758">
        <v>2.3860999999999999</v>
      </c>
      <c r="CA758">
        <v>-10.507058524382311</v>
      </c>
      <c r="CB758">
        <v>-13.9155</v>
      </c>
      <c r="CC758">
        <v>-7.2179000000000002</v>
      </c>
      <c r="CD758">
        <v>6.6976000000000004</v>
      </c>
      <c r="CE758">
        <v>-13.9155</v>
      </c>
      <c r="CF758">
        <v>57.201607086583351</v>
      </c>
      <c r="CG758">
        <v>52</v>
      </c>
      <c r="CH758">
        <v>61</v>
      </c>
      <c r="CI758">
        <v>9</v>
      </c>
      <c r="CJ758">
        <v>52</v>
      </c>
      <c r="CK758">
        <v>18.76172488628297</v>
      </c>
      <c r="CL758">
        <v>15.8</v>
      </c>
      <c r="CM758">
        <v>22</v>
      </c>
      <c r="CN758">
        <v>6.1999999999999993</v>
      </c>
      <c r="CO758">
        <v>15.8</v>
      </c>
      <c r="CP758">
        <v>60.650137833593227</v>
      </c>
      <c r="CQ758">
        <v>60.1</v>
      </c>
      <c r="CR758">
        <v>60.8</v>
      </c>
      <c r="CS758">
        <v>0.69999999999999574</v>
      </c>
      <c r="CT758">
        <v>60.5</v>
      </c>
      <c r="CU758">
        <v>11.1995841680789</v>
      </c>
      <c r="CV758">
        <v>11.1</v>
      </c>
      <c r="CW758">
        <v>11.2</v>
      </c>
      <c r="CX758">
        <v>9.9999999999999645E-2</v>
      </c>
      <c r="CY758">
        <v>11.1</v>
      </c>
      <c r="CZ758">
        <v>35.476424049547923</v>
      </c>
      <c r="DA758">
        <v>34.799999999999997</v>
      </c>
      <c r="DB758">
        <v>44.3</v>
      </c>
      <c r="DC758">
        <v>9.5</v>
      </c>
      <c r="DD758">
        <v>44.3</v>
      </c>
      <c r="DE758">
        <v>7.5596457266774717</v>
      </c>
      <c r="DF758">
        <v>4.0999999999999996</v>
      </c>
      <c r="DG758">
        <v>10.8</v>
      </c>
      <c r="DH758">
        <v>6.7000000000000011</v>
      </c>
      <c r="DI758">
        <v>4.0999999999999996</v>
      </c>
      <c r="DJ758">
        <v>0.2114144725965563</v>
      </c>
      <c r="DK758">
        <v>0.18874773139745921</v>
      </c>
      <c r="DL758">
        <v>0.22984174830444609</v>
      </c>
      <c r="DM758">
        <v>4.1094016906986969E-2</v>
      </c>
      <c r="DN758">
        <v>0.18874773139745921</v>
      </c>
      <c r="DO758">
        <v>3.731125635278091</v>
      </c>
      <c r="DP758">
        <v>3.696917</v>
      </c>
      <c r="DQ758">
        <v>4.0679949999999998</v>
      </c>
      <c r="DR758">
        <v>0.3710779999999998</v>
      </c>
      <c r="DS758">
        <v>4.0679949999999998</v>
      </c>
      <c r="DT758">
        <v>5.8007031583962156</v>
      </c>
      <c r="DU758">
        <v>5.7514830000000003</v>
      </c>
      <c r="DV758">
        <v>5.9892899999999996</v>
      </c>
      <c r="DW758">
        <v>0.23780699999999921</v>
      </c>
      <c r="DX758">
        <v>5.9892899999999996</v>
      </c>
      <c r="DY758">
        <v>4.2108630236193054</v>
      </c>
      <c r="DZ758">
        <v>4.167446</v>
      </c>
      <c r="EA758">
        <v>4.2210029999999996</v>
      </c>
      <c r="EB758">
        <v>5.3556999999999633E-2</v>
      </c>
      <c r="EC758">
        <v>4.167446</v>
      </c>
      <c r="ED758">
        <v>6.3453823714827209</v>
      </c>
      <c r="EE758">
        <v>6.3409269999999998</v>
      </c>
      <c r="EF758">
        <v>6.5128089999999998</v>
      </c>
      <c r="EG758">
        <v>0.17188200000000009</v>
      </c>
      <c r="EH758">
        <v>6.5128089999999998</v>
      </c>
      <c r="EI758">
        <v>7.2752313338687147</v>
      </c>
      <c r="EJ758">
        <v>7.2490990000000002</v>
      </c>
      <c r="EK758">
        <v>8.5635159999999999</v>
      </c>
      <c r="EL758">
        <v>1.3144169999999999</v>
      </c>
      <c r="EM758">
        <v>8.5635159999999999</v>
      </c>
      <c r="EN758">
        <v>21.278257010600601</v>
      </c>
      <c r="EO758">
        <v>21.147130000000001</v>
      </c>
      <c r="EP758">
        <v>22.47204</v>
      </c>
      <c r="EQ758">
        <v>1.3249099999999989</v>
      </c>
      <c r="ER758">
        <v>22.47204</v>
      </c>
      <c r="ES758">
        <v>6.185270167779148</v>
      </c>
      <c r="ET758">
        <v>5.9870599999999996</v>
      </c>
      <c r="EU758">
        <v>7.1855000000000002</v>
      </c>
      <c r="EV758">
        <v>1.1984400000000011</v>
      </c>
      <c r="EW758">
        <v>7.1855000000000002</v>
      </c>
      <c r="EX758">
        <v>15.09298684282145</v>
      </c>
      <c r="EY758">
        <v>14.841620000000001</v>
      </c>
      <c r="EZ758">
        <v>15.28654</v>
      </c>
      <c r="FA758">
        <v>0.44491999999999982</v>
      </c>
      <c r="FB758">
        <v>15.28654</v>
      </c>
      <c r="FC758">
        <v>0.44764298159276339</v>
      </c>
      <c r="FD758">
        <v>0.44488438694079752</v>
      </c>
      <c r="FE758">
        <v>0.47275728378787468</v>
      </c>
      <c r="FF758">
        <v>2.787289684707717E-2</v>
      </c>
      <c r="FG758">
        <v>0.47275728378787468</v>
      </c>
      <c r="FH758">
        <v>2.4497153559995462</v>
      </c>
      <c r="FI758">
        <v>2.12741493285088</v>
      </c>
      <c r="FJ758">
        <v>2.532139313786733</v>
      </c>
      <c r="FK758">
        <v>0.40472438093585289</v>
      </c>
      <c r="FL758">
        <v>2.12741493285088</v>
      </c>
      <c r="FM758">
        <v>36.358190468259913</v>
      </c>
      <c r="FN758">
        <v>35.89</v>
      </c>
      <c r="FO758">
        <v>37.31</v>
      </c>
      <c r="FP758">
        <v>1.4200000000000019</v>
      </c>
      <c r="FQ758">
        <v>37.31</v>
      </c>
      <c r="FR758">
        <v>323.63543339728039</v>
      </c>
      <c r="FS758">
        <v>320.63875999999999</v>
      </c>
      <c r="FT758">
        <v>324.23338999999999</v>
      </c>
      <c r="FU758">
        <v>3.5946299999999951</v>
      </c>
      <c r="FV758">
        <v>320.63875999999999</v>
      </c>
      <c r="FW758">
        <v>0.76570315997351968</v>
      </c>
      <c r="FX758">
        <v>0.76454500000000003</v>
      </c>
      <c r="FY758">
        <v>0.771393</v>
      </c>
      <c r="FZ758">
        <v>6.8479999999999652E-3</v>
      </c>
      <c r="GA758">
        <v>0.771393</v>
      </c>
      <c r="GB758">
        <v>3</v>
      </c>
      <c r="GC758">
        <v>2</v>
      </c>
    </row>
    <row r="759" spans="1:185" x14ac:dyDescent="0.3">
      <c r="A759" s="36" t="s">
        <v>3079</v>
      </c>
      <c r="B759">
        <v>-6.1138664847697359E-2</v>
      </c>
      <c r="C759">
        <v>1.800407568059426</v>
      </c>
      <c r="D759">
        <v>1.768559071181393</v>
      </c>
      <c r="E759">
        <v>-0.75636239351874013</v>
      </c>
      <c r="F759">
        <v>-0.6871008302431284</v>
      </c>
      <c r="G759">
        <v>1.443455650174613</v>
      </c>
      <c r="H759">
        <v>-54.192897827755047</v>
      </c>
      <c r="I759">
        <v>0.209885592810229</v>
      </c>
      <c r="J759">
        <v>0.73140219773747928</v>
      </c>
      <c r="K759">
        <v>0.28549514173247942</v>
      </c>
      <c r="L759">
        <v>-6.5706410849417668E-2</v>
      </c>
      <c r="M759">
        <v>7.3023228207998878E-2</v>
      </c>
      <c r="N759">
        <v>0.27049297162483321</v>
      </c>
      <c r="O759">
        <v>-0.23251851280953509</v>
      </c>
      <c r="P759">
        <v>3.797445881529813E-2</v>
      </c>
      <c r="Q759">
        <v>-9.727381313995101E-2</v>
      </c>
      <c r="R759">
        <v>1.7495256280670439E-2</v>
      </c>
      <c r="S759">
        <v>0.74602414692861541</v>
      </c>
      <c r="T759">
        <v>-0.52700591803408681</v>
      </c>
      <c r="U759">
        <v>-0.51882457610036259</v>
      </c>
      <c r="V759">
        <v>1.9771208359061869</v>
      </c>
      <c r="W759">
        <v>1.9709506510594661</v>
      </c>
      <c r="X759">
        <v>0.20040702699995161</v>
      </c>
      <c r="Y759">
        <v>0.1971417051869174</v>
      </c>
      <c r="Z759">
        <v>2.102685273661787E-2</v>
      </c>
      <c r="AA759">
        <v>2.7037833415758591E-2</v>
      </c>
      <c r="AB759">
        <v>52.233285090374963</v>
      </c>
      <c r="AC759">
        <v>-0.38253966842662329</v>
      </c>
      <c r="AD759">
        <v>1.9523001561717359</v>
      </c>
      <c r="AE759">
        <v>0.58294669542657496</v>
      </c>
      <c r="AF759">
        <v>0.57968137361354066</v>
      </c>
      <c r="AG759">
        <v>0.66128800737343707</v>
      </c>
      <c r="AH759">
        <v>5.0172800519245886E-3</v>
      </c>
      <c r="AI759">
        <v>349.45111843881023</v>
      </c>
      <c r="AJ759">
        <v>330.06163080791521</v>
      </c>
      <c r="AK759">
        <v>345.25802814740422</v>
      </c>
      <c r="AL759">
        <v>373.03368733698449</v>
      </c>
      <c r="AM759">
        <v>102.30985684609711</v>
      </c>
      <c r="AN759">
        <v>151.66248710157399</v>
      </c>
      <c r="AO759">
        <v>78.955225337426583</v>
      </c>
      <c r="AP759">
        <v>106.94774115322871</v>
      </c>
      <c r="AQ759">
        <v>16.052917646256201</v>
      </c>
      <c r="AR759">
        <v>3.3631047238316141</v>
      </c>
      <c r="AS759">
        <v>10.508493672917069</v>
      </c>
      <c r="AT759">
        <v>-4.6474618003065293</v>
      </c>
      <c r="AU759">
        <v>-1.861084294120898</v>
      </c>
      <c r="AV759">
        <v>-2.7863775061856311</v>
      </c>
      <c r="AW759">
        <v>1.220980654080229</v>
      </c>
      <c r="AX759">
        <v>1.1454</v>
      </c>
      <c r="AY759">
        <v>1.3889</v>
      </c>
      <c r="AZ759">
        <v>0.24349999999999999</v>
      </c>
      <c r="BA759">
        <v>1.3280000000000001</v>
      </c>
      <c r="BB759">
        <v>0.95734841070681143</v>
      </c>
      <c r="BC759">
        <v>0.94179999999999997</v>
      </c>
      <c r="BD759">
        <v>0.96140000000000003</v>
      </c>
      <c r="BE759">
        <v>1.9600000000000058E-2</v>
      </c>
      <c r="BF759">
        <v>0.94259999999999999</v>
      </c>
      <c r="BG759">
        <v>14.119032004323151</v>
      </c>
      <c r="BH759">
        <v>13.422700000000001</v>
      </c>
      <c r="BI759">
        <v>16.642700000000001</v>
      </c>
      <c r="BJ759">
        <v>3.2200000000000011</v>
      </c>
      <c r="BK759">
        <v>16.5183</v>
      </c>
      <c r="BL759">
        <v>3.234837789382444</v>
      </c>
      <c r="BM759">
        <v>2.2406999999999999</v>
      </c>
      <c r="BN759">
        <v>4.9335000000000004</v>
      </c>
      <c r="BO759">
        <v>2.692800000000001</v>
      </c>
      <c r="BP759">
        <v>4.9335000000000004</v>
      </c>
      <c r="BQ759">
        <v>1.630856235847931</v>
      </c>
      <c r="BR759">
        <v>0.98040000000000005</v>
      </c>
      <c r="BS759">
        <v>2.2408999999999999</v>
      </c>
      <c r="BT759">
        <v>1.2605</v>
      </c>
      <c r="BU759">
        <v>2.0718999999999999</v>
      </c>
      <c r="BV759">
        <v>0.97642676115278093</v>
      </c>
      <c r="BW759">
        <v>0.56289999999999996</v>
      </c>
      <c r="BX759">
        <v>1.9558</v>
      </c>
      <c r="BY759">
        <v>1.3929</v>
      </c>
      <c r="BZ759">
        <v>1.9558</v>
      </c>
      <c r="CA759">
        <v>-2.607273535937674</v>
      </c>
      <c r="CB759">
        <v>-4.0275999999999996</v>
      </c>
      <c r="CC759">
        <v>-1.7889999999999999</v>
      </c>
      <c r="CD759">
        <v>2.2385999999999999</v>
      </c>
      <c r="CE759">
        <v>-4.0275999999999996</v>
      </c>
      <c r="CF759">
        <v>44.714745948345367</v>
      </c>
      <c r="CG759">
        <v>40.299999999999997</v>
      </c>
      <c r="CH759">
        <v>56.7</v>
      </c>
      <c r="CI759">
        <v>16.400000000000009</v>
      </c>
      <c r="CJ759">
        <v>40.299999999999997</v>
      </c>
      <c r="CK759">
        <v>14.98568230293373</v>
      </c>
      <c r="CL759">
        <v>10.6</v>
      </c>
      <c r="CM759">
        <v>26</v>
      </c>
      <c r="CN759">
        <v>15.4</v>
      </c>
      <c r="CO759">
        <v>10.6</v>
      </c>
      <c r="CP759">
        <v>22.362962324215491</v>
      </c>
      <c r="CQ759">
        <v>22.3</v>
      </c>
      <c r="CR759">
        <v>22.6</v>
      </c>
      <c r="CS759">
        <v>0.30000000000000071</v>
      </c>
      <c r="CT759">
        <v>22.5</v>
      </c>
      <c r="CU759">
        <v>9.6124193051171698</v>
      </c>
      <c r="CV759">
        <v>9.5</v>
      </c>
      <c r="CW759">
        <v>9.6999999999999993</v>
      </c>
      <c r="CX759">
        <v>0.19999999999999929</v>
      </c>
      <c r="CY759">
        <v>9.6999999999999993</v>
      </c>
      <c r="CZ759">
        <v>56.002799470640689</v>
      </c>
      <c r="DA759">
        <v>43.5</v>
      </c>
      <c r="DB759">
        <v>57.5</v>
      </c>
      <c r="DC759">
        <v>14</v>
      </c>
      <c r="DD759">
        <v>49.6</v>
      </c>
      <c r="DE759">
        <v>5.3691713650163084</v>
      </c>
      <c r="DF759">
        <v>0.9</v>
      </c>
      <c r="DG759">
        <v>15.9</v>
      </c>
      <c r="DH759">
        <v>15</v>
      </c>
      <c r="DI759">
        <v>0.9</v>
      </c>
      <c r="DJ759">
        <v>0.42029908987397607</v>
      </c>
      <c r="DK759">
        <v>0.36208445642407899</v>
      </c>
      <c r="DL759">
        <v>0.59873284054910247</v>
      </c>
      <c r="DM759">
        <v>0.2366483841250234</v>
      </c>
      <c r="DN759">
        <v>0.36208445642407899</v>
      </c>
      <c r="DO759">
        <v>2.9755787990538352</v>
      </c>
      <c r="DP759">
        <v>2.9646059999999999</v>
      </c>
      <c r="DQ759">
        <v>2.986532</v>
      </c>
      <c r="DR759">
        <v>2.1926000000000109E-2</v>
      </c>
      <c r="DS759">
        <v>2.9672190000000001</v>
      </c>
      <c r="DT759">
        <v>5.6875833685697117</v>
      </c>
      <c r="DU759">
        <v>3.492556</v>
      </c>
      <c r="DV759">
        <v>6.5149460000000001</v>
      </c>
      <c r="DW759">
        <v>3.0223900000000001</v>
      </c>
      <c r="DX759">
        <v>3.492556</v>
      </c>
      <c r="DY759">
        <v>2.9756437824438731</v>
      </c>
      <c r="DZ759">
        <v>2.9663750000000002</v>
      </c>
      <c r="EA759">
        <v>2.986532</v>
      </c>
      <c r="EB759">
        <v>2.0156999999999758E-2</v>
      </c>
      <c r="EC759">
        <v>2.967231</v>
      </c>
      <c r="ED759">
        <v>6.5761327103666813</v>
      </c>
      <c r="EE759">
        <v>4.8872109999999997</v>
      </c>
      <c r="EF759">
        <v>7.3345820000000002</v>
      </c>
      <c r="EG759">
        <v>2.447371</v>
      </c>
      <c r="EH759">
        <v>5.4262959999999998</v>
      </c>
      <c r="EI759">
        <v>6.4149892035263951</v>
      </c>
      <c r="EJ759">
        <v>5.7748160000000004</v>
      </c>
      <c r="EK759">
        <v>8.8059539999999998</v>
      </c>
      <c r="EL759">
        <v>3.031137999999999</v>
      </c>
      <c r="EM759">
        <v>8.8059539999999998</v>
      </c>
      <c r="EN759">
        <v>13.11991493904925</v>
      </c>
      <c r="EO759">
        <v>10.15638</v>
      </c>
      <c r="EP759">
        <v>15.43224</v>
      </c>
      <c r="EQ759">
        <v>5.2758599999999998</v>
      </c>
      <c r="ER759">
        <v>10.15638</v>
      </c>
      <c r="ES759">
        <v>5.8244516521461689</v>
      </c>
      <c r="ET759">
        <v>5.5752800000000002</v>
      </c>
      <c r="EU759">
        <v>7.4884599999999999</v>
      </c>
      <c r="EV759">
        <v>1.9131800000000001</v>
      </c>
      <c r="EW759">
        <v>5.5752800000000002</v>
      </c>
      <c r="EX759">
        <v>7.2954632869030744</v>
      </c>
      <c r="EY759">
        <v>4.5811000000000002</v>
      </c>
      <c r="EZ759">
        <v>9.5824400000000001</v>
      </c>
      <c r="FA759">
        <v>5.0013399999999999</v>
      </c>
      <c r="FB759">
        <v>4.5811000000000002</v>
      </c>
      <c r="FC759">
        <v>0.5579689686884346</v>
      </c>
      <c r="FD759">
        <v>0.43193457431199678</v>
      </c>
      <c r="FE759">
        <v>0.65630844996746573</v>
      </c>
      <c r="FF759">
        <v>0.2243738756554689</v>
      </c>
      <c r="FG759">
        <v>0.43193457431199678</v>
      </c>
      <c r="FH759">
        <v>1.255022220118363</v>
      </c>
      <c r="FI759">
        <v>0.82168070482558719</v>
      </c>
      <c r="FJ759">
        <v>1.63807993435673</v>
      </c>
      <c r="FK759">
        <v>0.81639922953114286</v>
      </c>
      <c r="FL759">
        <v>0.82168070482558719</v>
      </c>
      <c r="FM759">
        <v>28.082762875668731</v>
      </c>
      <c r="FN759">
        <v>26.67</v>
      </c>
      <c r="FO759">
        <v>30.33</v>
      </c>
      <c r="FP759">
        <v>3.659999999999997</v>
      </c>
      <c r="FQ759">
        <v>27.74</v>
      </c>
      <c r="FR759">
        <v>193.97105174355571</v>
      </c>
      <c r="FS759">
        <v>186.06097</v>
      </c>
      <c r="FT759">
        <v>196.27847</v>
      </c>
      <c r="FU759">
        <v>10.217499999999999</v>
      </c>
      <c r="FV759">
        <v>193.75185999999999</v>
      </c>
      <c r="FW759">
        <v>0.83549874041222605</v>
      </c>
      <c r="FX759">
        <v>0.82726200000000005</v>
      </c>
      <c r="FY759">
        <v>0.86608200000000002</v>
      </c>
      <c r="FZ759">
        <v>3.8819999999999973E-2</v>
      </c>
      <c r="GA759">
        <v>0.83516100000000004</v>
      </c>
      <c r="GB759">
        <v>12</v>
      </c>
      <c r="GC759">
        <v>15</v>
      </c>
    </row>
    <row r="760" spans="1:185" x14ac:dyDescent="0.3">
      <c r="A760" s="36" t="s">
        <v>3082</v>
      </c>
      <c r="B760">
        <v>-4.8826776258041008E-2</v>
      </c>
      <c r="C760">
        <v>1.8678704927274969</v>
      </c>
      <c r="D760">
        <v>1.837793180233696</v>
      </c>
      <c r="E760">
        <v>-0.79540227861830926</v>
      </c>
      <c r="F760">
        <v>-0.70415226521112262</v>
      </c>
      <c r="G760">
        <v>1.4995931802336959</v>
      </c>
      <c r="H760">
        <v>-54.178386567330662</v>
      </c>
      <c r="I760">
        <v>7.9138648917638416E-2</v>
      </c>
      <c r="J760">
        <v>0.16541816637960319</v>
      </c>
      <c r="K760">
        <v>0.14831112411434311</v>
      </c>
      <c r="L760">
        <v>2.979504299237855E-3</v>
      </c>
      <c r="M760">
        <v>0.12619857390912451</v>
      </c>
      <c r="N760">
        <v>0.18704454204180701</v>
      </c>
      <c r="O760">
        <v>-0.22030795317629639</v>
      </c>
      <c r="P760">
        <v>-3.3263411134489357E-2</v>
      </c>
      <c r="Q760">
        <v>-0.12678068215539279</v>
      </c>
      <c r="R760">
        <v>4.2993637387457893E-2</v>
      </c>
      <c r="S760">
        <v>0.85069272272240926</v>
      </c>
      <c r="T760">
        <v>-0.55867000029793745</v>
      </c>
      <c r="U760">
        <v>-0.54482340970438936</v>
      </c>
      <c r="V760">
        <v>1.949640529651631</v>
      </c>
      <c r="W760">
        <v>1.9469909087658861</v>
      </c>
      <c r="X760">
        <v>0.2217518170550728</v>
      </c>
      <c r="Y760">
        <v>0.21789613528699861</v>
      </c>
      <c r="Z760">
        <v>3.9048939922101289E-2</v>
      </c>
      <c r="AA760">
        <v>4.1514545617056808E-2</v>
      </c>
      <c r="AB760">
        <v>47.664545795819294</v>
      </c>
      <c r="AC760">
        <v>-0.36830000196638729</v>
      </c>
      <c r="AD760">
        <v>1.902966819945066</v>
      </c>
      <c r="AE760">
        <v>0.59005181902146009</v>
      </c>
      <c r="AF760">
        <v>0.58619613725338604</v>
      </c>
      <c r="AG760">
        <v>0.92797635421070512</v>
      </c>
      <c r="AH760">
        <v>5.5900003575249779E-3</v>
      </c>
      <c r="AI760">
        <v>321.91025061344573</v>
      </c>
      <c r="AJ760">
        <v>292.07285994361808</v>
      </c>
      <c r="AK760">
        <v>324.6591909903932</v>
      </c>
      <c r="AL760">
        <v>348.99863954273007</v>
      </c>
      <c r="AM760">
        <v>640.02077346101146</v>
      </c>
      <c r="AN760">
        <v>791.52272719147163</v>
      </c>
      <c r="AO760">
        <v>426.57725850752928</v>
      </c>
      <c r="AP760">
        <v>685.77271378428486</v>
      </c>
      <c r="AQ760">
        <v>23.42454543829432</v>
      </c>
      <c r="AR760">
        <v>6.0750000893812439</v>
      </c>
      <c r="AS760">
        <v>13.028863729807661</v>
      </c>
      <c r="AT760">
        <v>-32.057335867225589</v>
      </c>
      <c r="AU760">
        <v>-16.854091144732369</v>
      </c>
      <c r="AV760">
        <v>-15.203244722493221</v>
      </c>
      <c r="AW760">
        <v>1.0987228487499641</v>
      </c>
      <c r="AX760">
        <v>0.98319999999999996</v>
      </c>
      <c r="AY760">
        <v>1.2822</v>
      </c>
      <c r="AZ760">
        <v>0.29899999999999999</v>
      </c>
      <c r="BA760">
        <v>0.98319999999999996</v>
      </c>
      <c r="BB760">
        <v>0.93905454740468164</v>
      </c>
      <c r="BC760">
        <v>0.93720000000000003</v>
      </c>
      <c r="BD760">
        <v>0.94199999999999995</v>
      </c>
      <c r="BE760">
        <v>4.7999999999999146E-3</v>
      </c>
      <c r="BF760">
        <v>0.93720000000000003</v>
      </c>
      <c r="BG760">
        <v>17.004456565029759</v>
      </c>
      <c r="BH760">
        <v>16.6221</v>
      </c>
      <c r="BI760">
        <v>17.245200000000001</v>
      </c>
      <c r="BJ760">
        <v>0.62310000000000088</v>
      </c>
      <c r="BK760">
        <v>17.245200000000001</v>
      </c>
      <c r="BL760">
        <v>8.1839013240266194</v>
      </c>
      <c r="BM760">
        <v>6.7510000000000003</v>
      </c>
      <c r="BN760">
        <v>9.0861000000000001</v>
      </c>
      <c r="BO760">
        <v>2.3351000000000002</v>
      </c>
      <c r="BP760">
        <v>9.0861000000000001</v>
      </c>
      <c r="BQ760">
        <v>5.2309560501937904</v>
      </c>
      <c r="BR760">
        <v>4.0709999999999997</v>
      </c>
      <c r="BS760">
        <v>5.9612999999999996</v>
      </c>
      <c r="BT760">
        <v>1.8903000000000001</v>
      </c>
      <c r="BU760">
        <v>5.9612999999999996</v>
      </c>
      <c r="BV760">
        <v>0.97475468326417314</v>
      </c>
      <c r="BW760">
        <v>0.84370000000000001</v>
      </c>
      <c r="BX760">
        <v>1.1829000000000001</v>
      </c>
      <c r="BY760">
        <v>0.33920000000000011</v>
      </c>
      <c r="BZ760">
        <v>0.84370000000000001</v>
      </c>
      <c r="CA760">
        <v>-6.2057107334579626</v>
      </c>
      <c r="CB760">
        <v>-6.8049999999999997</v>
      </c>
      <c r="CC760">
        <v>-5.2538999999999998</v>
      </c>
      <c r="CD760">
        <v>1.5510999999999999</v>
      </c>
      <c r="CE760">
        <v>-6.8049999999999997</v>
      </c>
      <c r="CF760">
        <v>105.7500134071867</v>
      </c>
      <c r="CG760">
        <v>93</v>
      </c>
      <c r="CH760">
        <v>126</v>
      </c>
      <c r="CI760">
        <v>33</v>
      </c>
      <c r="CJ760">
        <v>93</v>
      </c>
      <c r="CK760">
        <v>43.034091681019831</v>
      </c>
      <c r="CL760">
        <v>42.3</v>
      </c>
      <c r="CM760">
        <v>44.2</v>
      </c>
      <c r="CN760">
        <v>1.9000000000000059</v>
      </c>
      <c r="CO760">
        <v>42.3</v>
      </c>
      <c r="CP760">
        <v>63.845454382943188</v>
      </c>
      <c r="CQ760">
        <v>63.6</v>
      </c>
      <c r="CR760">
        <v>64</v>
      </c>
      <c r="CS760">
        <v>0.39999999999999858</v>
      </c>
      <c r="CT760">
        <v>64</v>
      </c>
      <c r="CU760">
        <v>11.98863729807665</v>
      </c>
      <c r="CV760">
        <v>11.1</v>
      </c>
      <c r="CW760">
        <v>13.4</v>
      </c>
      <c r="CX760">
        <v>2.3000000000000012</v>
      </c>
      <c r="CY760">
        <v>11.1</v>
      </c>
      <c r="CZ760">
        <v>330.07040835160228</v>
      </c>
      <c r="DA760">
        <v>260.3</v>
      </c>
      <c r="DB760">
        <v>374</v>
      </c>
      <c r="DC760">
        <v>113.7</v>
      </c>
      <c r="DD760">
        <v>374</v>
      </c>
      <c r="DE760">
        <v>27.0545456170568</v>
      </c>
      <c r="DF760">
        <v>26.9</v>
      </c>
      <c r="DG760">
        <v>27.3</v>
      </c>
      <c r="DH760">
        <v>0.40000000000000208</v>
      </c>
      <c r="DI760">
        <v>26.9</v>
      </c>
      <c r="DJ760">
        <v>0.15485111014747541</v>
      </c>
      <c r="DK760">
        <v>0.13312338963641571</v>
      </c>
      <c r="DL760">
        <v>0.1893597835888188</v>
      </c>
      <c r="DM760">
        <v>5.6236393952403103E-2</v>
      </c>
      <c r="DN760">
        <v>0.13312338963641571</v>
      </c>
      <c r="DO760">
        <v>3.9974866959681519</v>
      </c>
      <c r="DP760">
        <v>3.8759640000000002</v>
      </c>
      <c r="DQ760">
        <v>4.190493</v>
      </c>
      <c r="DR760">
        <v>0.31452899999999978</v>
      </c>
      <c r="DS760">
        <v>3.8759640000000002</v>
      </c>
      <c r="DT760">
        <v>7.259086185656459</v>
      </c>
      <c r="DU760">
        <v>7.1689829999999999</v>
      </c>
      <c r="DV760">
        <v>7.4021910000000002</v>
      </c>
      <c r="DW760">
        <v>0.2332080000000003</v>
      </c>
      <c r="DX760">
        <v>7.1689829999999999</v>
      </c>
      <c r="DY760">
        <v>4.4150169399833974</v>
      </c>
      <c r="DZ760">
        <v>4.2900419999999997</v>
      </c>
      <c r="EA760">
        <v>4.4937050000000003</v>
      </c>
      <c r="EB760">
        <v>0.20366300000000059</v>
      </c>
      <c r="EC760">
        <v>4.4937050000000003</v>
      </c>
      <c r="ED760">
        <v>11.14486693444802</v>
      </c>
      <c r="EE760">
        <v>11.142366000000001</v>
      </c>
      <c r="EF760">
        <v>11.148839000000001</v>
      </c>
      <c r="EG760">
        <v>6.472999999999729E-3</v>
      </c>
      <c r="EH760">
        <v>11.142366000000001</v>
      </c>
      <c r="EI760">
        <v>8.4646307978721218</v>
      </c>
      <c r="EJ760">
        <v>7.6444369999999999</v>
      </c>
      <c r="EK760">
        <v>8.9810499999999998</v>
      </c>
      <c r="EL760">
        <v>1.3366130000000001</v>
      </c>
      <c r="EM760">
        <v>8.9810499999999998</v>
      </c>
      <c r="EN760">
        <v>57.188200672490893</v>
      </c>
      <c r="EO760">
        <v>52.025080000000003</v>
      </c>
      <c r="EP760">
        <v>60.439059999999998</v>
      </c>
      <c r="EQ760">
        <v>8.4139799999999951</v>
      </c>
      <c r="ER760">
        <v>60.439059999999998</v>
      </c>
      <c r="ES760">
        <v>15.46968529160424</v>
      </c>
      <c r="ET760">
        <v>11.51812</v>
      </c>
      <c r="EU760">
        <v>21.74569</v>
      </c>
      <c r="EV760">
        <v>10.22757</v>
      </c>
      <c r="EW760">
        <v>11.51812</v>
      </c>
      <c r="EX760">
        <v>41.71851538088665</v>
      </c>
      <c r="EY760">
        <v>30.279389999999999</v>
      </c>
      <c r="EZ760">
        <v>48.920940000000002</v>
      </c>
      <c r="FA760">
        <v>18.641549999999999</v>
      </c>
      <c r="FB760">
        <v>48.920940000000002</v>
      </c>
      <c r="FC760">
        <v>0.50694970821321506</v>
      </c>
      <c r="FD760">
        <v>0.46118078232273962</v>
      </c>
      <c r="FE760">
        <v>0.53576722945262156</v>
      </c>
      <c r="FF760">
        <v>7.4586447129881994E-2</v>
      </c>
      <c r="FG760">
        <v>0.53576722945262156</v>
      </c>
      <c r="FH760">
        <v>3.144283117205934</v>
      </c>
      <c r="FI760">
        <v>1.3924317876323999</v>
      </c>
      <c r="FJ760">
        <v>4.2473025111736984</v>
      </c>
      <c r="FK760">
        <v>2.8548707235412989</v>
      </c>
      <c r="FL760">
        <v>4.2473025111736984</v>
      </c>
      <c r="FM760">
        <v>42.632273612959601</v>
      </c>
      <c r="FN760">
        <v>41.79</v>
      </c>
      <c r="FO760">
        <v>43.97</v>
      </c>
      <c r="FP760">
        <v>2.1800000000000002</v>
      </c>
      <c r="FQ760">
        <v>41.79</v>
      </c>
      <c r="FR760">
        <v>656.6452428255983</v>
      </c>
      <c r="FS760">
        <v>648.55483000000004</v>
      </c>
      <c r="FT760">
        <v>669.49469999999997</v>
      </c>
      <c r="FU760">
        <v>20.939869999999932</v>
      </c>
      <c r="FV760">
        <v>648.55483000000004</v>
      </c>
      <c r="FW760">
        <v>0.68118137792645306</v>
      </c>
      <c r="FX760">
        <v>0.66843799999999998</v>
      </c>
      <c r="FY760">
        <v>0.68920499999999996</v>
      </c>
      <c r="FZ760">
        <v>2.076699999999998E-2</v>
      </c>
      <c r="GA760">
        <v>0.68920499999999996</v>
      </c>
      <c r="GB760">
        <v>2</v>
      </c>
    </row>
    <row r="761" spans="1:185" x14ac:dyDescent="0.3">
      <c r="A761" s="36" t="s">
        <v>3085</v>
      </c>
      <c r="B761">
        <v>-3.3415100000000003E-2</v>
      </c>
      <c r="C761">
        <v>1.9279599999999999</v>
      </c>
      <c r="D761">
        <v>2.5451000000000001</v>
      </c>
      <c r="E761">
        <v>-1.4923</v>
      </c>
      <c r="F761">
        <v>-0.50629999999999997</v>
      </c>
      <c r="G761">
        <v>1.9985999999999999</v>
      </c>
      <c r="H761">
        <v>-54.106617</v>
      </c>
      <c r="I761">
        <v>5.6800000000000003E-2</v>
      </c>
      <c r="J761">
        <v>2.0899999999999998E-2</v>
      </c>
      <c r="K761">
        <v>0.30696000000000001</v>
      </c>
      <c r="L761">
        <v>0.212031</v>
      </c>
      <c r="M761">
        <v>0.25384800000000002</v>
      </c>
      <c r="N761">
        <v>0.16328000000000001</v>
      </c>
      <c r="O761">
        <v>-0.22145999999999999</v>
      </c>
      <c r="P761">
        <v>-5.8180000000000003E-2</v>
      </c>
      <c r="Q761">
        <v>-0.13982</v>
      </c>
      <c r="R761">
        <v>5.987E-2</v>
      </c>
      <c r="S761">
        <v>1.3390200000000001</v>
      </c>
      <c r="T761">
        <v>-0.65978333333333339</v>
      </c>
      <c r="U761">
        <v>-0.55930000000000002</v>
      </c>
      <c r="V761">
        <v>1.954083333333333</v>
      </c>
      <c r="W761">
        <v>1.9500900000000001</v>
      </c>
      <c r="X761">
        <v>0.17551</v>
      </c>
      <c r="Y761">
        <v>0.15745999999999999</v>
      </c>
      <c r="Z761">
        <v>6.9930000000000006E-2</v>
      </c>
      <c r="AA761">
        <v>8.8910000000000003E-2</v>
      </c>
      <c r="AB761">
        <v>61.73</v>
      </c>
      <c r="AC761">
        <v>-0.43909999999999999</v>
      </c>
      <c r="AD761">
        <v>1.9602299999999999</v>
      </c>
      <c r="AE761">
        <v>0.61460999999999999</v>
      </c>
      <c r="AF761">
        <v>0.59655999999999998</v>
      </c>
      <c r="AG761">
        <v>0.89385000000000003</v>
      </c>
      <c r="AH761">
        <v>1.2670000000000001E-2</v>
      </c>
      <c r="AI761">
        <v>60.918199999999999</v>
      </c>
      <c r="AJ761">
        <v>-122.37</v>
      </c>
      <c r="AK761">
        <v>84.787800000000004</v>
      </c>
      <c r="AL761">
        <v>220.33690000000001</v>
      </c>
      <c r="AM761">
        <v>340.62</v>
      </c>
      <c r="AN761">
        <v>415.7</v>
      </c>
      <c r="AO761">
        <v>214.6</v>
      </c>
      <c r="AP761">
        <v>370.6</v>
      </c>
      <c r="AQ761">
        <v>21.56</v>
      </c>
      <c r="AR761">
        <v>5.47</v>
      </c>
      <c r="AS761">
        <v>12.53</v>
      </c>
      <c r="AT761">
        <v>-18.403550528998998</v>
      </c>
      <c r="AU761">
        <v>-9.66</v>
      </c>
      <c r="AV761">
        <v>-8.7435505289990019</v>
      </c>
      <c r="AW761">
        <v>1.8320000000000001</v>
      </c>
      <c r="AX761">
        <v>1.8320000000000001</v>
      </c>
      <c r="AY761">
        <v>1.8320000000000001</v>
      </c>
      <c r="AZ761">
        <v>0</v>
      </c>
      <c r="BA761">
        <v>1.8320000000000001</v>
      </c>
      <c r="BB761">
        <v>0.95489999999999997</v>
      </c>
      <c r="BC761">
        <v>0.95489999999999997</v>
      </c>
      <c r="BD761">
        <v>0.95489999999999997</v>
      </c>
      <c r="BE761">
        <v>0</v>
      </c>
      <c r="BF761">
        <v>0.95489999999999997</v>
      </c>
      <c r="BG761">
        <v>14.342000000000001</v>
      </c>
      <c r="BH761">
        <v>14.342000000000001</v>
      </c>
      <c r="BI761">
        <v>14.342000000000001</v>
      </c>
      <c r="BJ761">
        <v>0</v>
      </c>
      <c r="BK761">
        <v>14.342000000000001</v>
      </c>
      <c r="BL761">
        <v>16.262499999999999</v>
      </c>
      <c r="BM761">
        <v>16.262499999999999</v>
      </c>
      <c r="BN761">
        <v>16.262499999999999</v>
      </c>
      <c r="BO761">
        <v>0</v>
      </c>
      <c r="BP761">
        <v>16.262499999999999</v>
      </c>
      <c r="BQ761">
        <v>11.9688</v>
      </c>
      <c r="BR761">
        <v>11.9688</v>
      </c>
      <c r="BS761">
        <v>11.9688</v>
      </c>
      <c r="BT761">
        <v>0</v>
      </c>
      <c r="BU761">
        <v>11.9688</v>
      </c>
      <c r="BV761">
        <v>-1.0048999999999999</v>
      </c>
      <c r="BW761">
        <v>-1.0048999999999999</v>
      </c>
      <c r="BX761">
        <v>-1.0048999999999999</v>
      </c>
      <c r="BY761">
        <v>0</v>
      </c>
      <c r="BZ761">
        <v>-1.0048999999999999</v>
      </c>
      <c r="CA761">
        <v>-10.963900000000001</v>
      </c>
      <c r="CB761">
        <v>-10.963900000000001</v>
      </c>
      <c r="CC761">
        <v>-10.963900000000001</v>
      </c>
      <c r="CD761">
        <v>0</v>
      </c>
      <c r="CE761">
        <v>-10.963900000000001</v>
      </c>
      <c r="CF761">
        <v>45.1</v>
      </c>
      <c r="CG761">
        <v>45.1</v>
      </c>
      <c r="CH761">
        <v>45.1</v>
      </c>
      <c r="CI761">
        <v>0</v>
      </c>
      <c r="CJ761">
        <v>45.1</v>
      </c>
      <c r="CK761">
        <v>13.3</v>
      </c>
      <c r="CL761">
        <v>13.3</v>
      </c>
      <c r="CM761">
        <v>13.3</v>
      </c>
      <c r="CN761">
        <v>0</v>
      </c>
      <c r="CO761">
        <v>13.3</v>
      </c>
      <c r="CP761">
        <v>29.7</v>
      </c>
      <c r="CQ761">
        <v>29.7</v>
      </c>
      <c r="CR761">
        <v>29.7</v>
      </c>
      <c r="CS761">
        <v>0</v>
      </c>
      <c r="CT761">
        <v>29.7</v>
      </c>
      <c r="CU761">
        <v>9.1999999999999993</v>
      </c>
      <c r="CV761">
        <v>9.1999999999999993</v>
      </c>
      <c r="CW761">
        <v>9.1999999999999993</v>
      </c>
      <c r="CX761">
        <v>0</v>
      </c>
      <c r="CY761">
        <v>9.1999999999999993</v>
      </c>
      <c r="CZ761">
        <v>184.9</v>
      </c>
      <c r="DA761">
        <v>184.9</v>
      </c>
      <c r="DB761">
        <v>184.9</v>
      </c>
      <c r="DC761">
        <v>0</v>
      </c>
      <c r="DD761">
        <v>184.9</v>
      </c>
      <c r="DE761">
        <v>4.0999999999999996</v>
      </c>
      <c r="DF761">
        <v>4.0999999999999996</v>
      </c>
      <c r="DG761">
        <v>4.0999999999999996</v>
      </c>
      <c r="DH761">
        <v>0</v>
      </c>
      <c r="DI761">
        <v>4.0999999999999996</v>
      </c>
      <c r="DJ761">
        <v>0.1216945493793848</v>
      </c>
      <c r="DK761">
        <v>0.1216945493793848</v>
      </c>
      <c r="DL761">
        <v>0.1216945493793848</v>
      </c>
      <c r="DM761">
        <v>0</v>
      </c>
      <c r="DN761">
        <v>0.1216945493793848</v>
      </c>
      <c r="DO761">
        <v>2.8621240000000001</v>
      </c>
      <c r="DP761">
        <v>2.8621240000000001</v>
      </c>
      <c r="DQ761">
        <v>2.8621240000000001</v>
      </c>
      <c r="DR761">
        <v>0</v>
      </c>
      <c r="DS761">
        <v>2.8621240000000001</v>
      </c>
      <c r="DT761">
        <v>6.4675960000000003</v>
      </c>
      <c r="DU761">
        <v>6.4675960000000003</v>
      </c>
      <c r="DV761">
        <v>6.4675960000000003</v>
      </c>
      <c r="DW761">
        <v>0</v>
      </c>
      <c r="DX761">
        <v>6.4675960000000003</v>
      </c>
      <c r="DY761">
        <v>3.0852550000000001</v>
      </c>
      <c r="DZ761">
        <v>3.0852550000000001</v>
      </c>
      <c r="EA761">
        <v>3.0852550000000001</v>
      </c>
      <c r="EB761">
        <v>0</v>
      </c>
      <c r="EC761">
        <v>3.0852550000000001</v>
      </c>
      <c r="ED761">
        <v>9.2594569999999994</v>
      </c>
      <c r="EE761">
        <v>9.2594569999999994</v>
      </c>
      <c r="EF761">
        <v>9.2594569999999994</v>
      </c>
      <c r="EG761">
        <v>0</v>
      </c>
      <c r="EH761">
        <v>9.2594569999999994</v>
      </c>
      <c r="EI761">
        <v>11.781196</v>
      </c>
      <c r="EJ761">
        <v>11.781196</v>
      </c>
      <c r="EK761">
        <v>11.781196</v>
      </c>
      <c r="EL761">
        <v>0</v>
      </c>
      <c r="EM761">
        <v>11.781196</v>
      </c>
      <c r="EN761">
        <v>24.489660000000001</v>
      </c>
      <c r="EO761">
        <v>24.489660000000001</v>
      </c>
      <c r="EP761">
        <v>24.489660000000001</v>
      </c>
      <c r="EQ761">
        <v>0</v>
      </c>
      <c r="ER761">
        <v>24.489660000000001</v>
      </c>
      <c r="ES761">
        <v>6.9549700000000003</v>
      </c>
      <c r="ET761">
        <v>6.9549700000000003</v>
      </c>
      <c r="EU761">
        <v>6.9549700000000003</v>
      </c>
      <c r="EV761">
        <v>0</v>
      </c>
      <c r="EW761">
        <v>6.9549700000000003</v>
      </c>
      <c r="EX761">
        <v>17.534690000000001</v>
      </c>
      <c r="EY761">
        <v>17.534690000000001</v>
      </c>
      <c r="EZ761">
        <v>17.534690000000001</v>
      </c>
      <c r="FA761">
        <v>0</v>
      </c>
      <c r="FB761">
        <v>17.534690000000001</v>
      </c>
      <c r="FC761">
        <v>0.3999884362701287</v>
      </c>
      <c r="FD761">
        <v>0.3999884362701287</v>
      </c>
      <c r="FE761">
        <v>0.3999884362701287</v>
      </c>
      <c r="FF761">
        <v>0</v>
      </c>
      <c r="FG761">
        <v>0.3999884362701287</v>
      </c>
      <c r="FH761">
        <v>2.5211740668902962</v>
      </c>
      <c r="FI761">
        <v>2.5211740668902962</v>
      </c>
      <c r="FJ761">
        <v>2.5211740668902962</v>
      </c>
      <c r="FK761">
        <v>0</v>
      </c>
      <c r="FL761">
        <v>2.5211740668902962</v>
      </c>
      <c r="FM761">
        <v>39.46</v>
      </c>
      <c r="FN761">
        <v>39.46</v>
      </c>
      <c r="FO761">
        <v>39.46</v>
      </c>
      <c r="FP761">
        <v>0</v>
      </c>
      <c r="FQ761">
        <v>39.46</v>
      </c>
      <c r="FR761">
        <v>391.84989000000002</v>
      </c>
      <c r="FS761">
        <v>391.84989000000002</v>
      </c>
      <c r="FT761">
        <v>391.84989000000002</v>
      </c>
      <c r="FU761">
        <v>0</v>
      </c>
      <c r="FV761">
        <v>391.84989000000002</v>
      </c>
      <c r="FW761">
        <v>0.73915900000000001</v>
      </c>
      <c r="FX761">
        <v>0.73915900000000001</v>
      </c>
      <c r="FY761">
        <v>0.73915900000000001</v>
      </c>
      <c r="FZ761">
        <v>0</v>
      </c>
      <c r="GA761">
        <v>0.73915900000000001</v>
      </c>
      <c r="GB761">
        <v>1</v>
      </c>
      <c r="GC761">
        <v>1</v>
      </c>
    </row>
    <row r="762" spans="1:185" x14ac:dyDescent="0.3">
      <c r="A762" s="36" t="s">
        <v>3173</v>
      </c>
      <c r="B762">
        <v>-3.5342979065775153E-2</v>
      </c>
      <c r="C762">
        <v>1.9091363315033021</v>
      </c>
      <c r="D762">
        <v>1.6549969179530399</v>
      </c>
      <c r="E762">
        <v>-0.72298631830276683</v>
      </c>
      <c r="F762">
        <v>-0.62690003771581582</v>
      </c>
      <c r="G762">
        <v>1.349886356018583</v>
      </c>
      <c r="H762">
        <v>-54.168759779741457</v>
      </c>
      <c r="I762">
        <v>9.4180135350939415E-2</v>
      </c>
      <c r="J762">
        <v>0.35540684084861662</v>
      </c>
      <c r="K762">
        <v>0.1792937906471016</v>
      </c>
      <c r="L762">
        <v>-1.7542797781156829E-2</v>
      </c>
      <c r="M762">
        <v>9.3348068597065237E-2</v>
      </c>
      <c r="N762">
        <v>0.1903411821154313</v>
      </c>
      <c r="O762">
        <v>-0.2326161191544385</v>
      </c>
      <c r="P762">
        <v>-4.2274937039007261E-2</v>
      </c>
      <c r="Q762">
        <v>-0.1374505280967229</v>
      </c>
      <c r="R762">
        <v>4.9630900205306999E-2</v>
      </c>
      <c r="S762">
        <v>0.71057906784274893</v>
      </c>
      <c r="T762">
        <v>-0.56312780555090902</v>
      </c>
      <c r="U762">
        <v>-0.54532609097407603</v>
      </c>
      <c r="V762">
        <v>1.953243820084658</v>
      </c>
      <c r="W762">
        <v>1.9492850930271459</v>
      </c>
      <c r="X762">
        <v>0.1947029505741012</v>
      </c>
      <c r="Y762">
        <v>0.16777730126986981</v>
      </c>
      <c r="Z762">
        <v>6.0579833989810129E-2</v>
      </c>
      <c r="AA762">
        <v>0.11363564741844059</v>
      </c>
      <c r="AB762">
        <v>47.680186054292058</v>
      </c>
      <c r="AC762">
        <v>-0.3800662713709958</v>
      </c>
      <c r="AD762">
        <v>1.8649356869135481</v>
      </c>
      <c r="AE762">
        <v>0.57476922194509694</v>
      </c>
      <c r="AF762">
        <v>0.54784357264086558</v>
      </c>
      <c r="AG762">
        <v>0.98884845929601806</v>
      </c>
      <c r="AH762">
        <v>5.1676395407190424E-3</v>
      </c>
      <c r="AI762">
        <v>266.84290492692702</v>
      </c>
      <c r="AJ762">
        <v>160.10775614933999</v>
      </c>
      <c r="AK762">
        <v>284.89768865304728</v>
      </c>
      <c r="AL762">
        <v>355.52325755591619</v>
      </c>
      <c r="AM762">
        <v>191.86157996349979</v>
      </c>
      <c r="AN762">
        <v>260.73726743213501</v>
      </c>
      <c r="AO762">
        <v>90.350930271460285</v>
      </c>
      <c r="AP762">
        <v>211.35031009048669</v>
      </c>
      <c r="AQ762">
        <v>19.118105619344579</v>
      </c>
      <c r="AR762">
        <v>4.4349689909513241</v>
      </c>
      <c r="AS762">
        <v>11.785621123868911</v>
      </c>
      <c r="AT762">
        <v>-11.95395468062261</v>
      </c>
      <c r="AU762">
        <v>-4.7237267432134944</v>
      </c>
      <c r="AV762">
        <v>-7.2302279374091194</v>
      </c>
      <c r="AW762">
        <v>3.3087226083186718</v>
      </c>
      <c r="AX762">
        <v>3.262</v>
      </c>
      <c r="AY762">
        <v>3.3687</v>
      </c>
      <c r="AZ762">
        <v>0.1067</v>
      </c>
      <c r="BA762">
        <v>3.3687</v>
      </c>
      <c r="BB762">
        <v>0.91608291673636644</v>
      </c>
      <c r="BC762">
        <v>0.91420000000000001</v>
      </c>
      <c r="BD762">
        <v>0.91849999999999998</v>
      </c>
      <c r="BE762">
        <v>4.2999999999999714E-3</v>
      </c>
      <c r="BF762">
        <v>0.91849999999999998</v>
      </c>
      <c r="BG762">
        <v>20.202006240590539</v>
      </c>
      <c r="BH762">
        <v>19.875699999999998</v>
      </c>
      <c r="BI762">
        <v>20.456199999999999</v>
      </c>
      <c r="BJ762">
        <v>0.58050000000000068</v>
      </c>
      <c r="BK762">
        <v>19.875699999999998</v>
      </c>
      <c r="BL762">
        <v>10.2673390966492</v>
      </c>
      <c r="BM762">
        <v>8.5113000000000003</v>
      </c>
      <c r="BN762">
        <v>11.635300000000001</v>
      </c>
      <c r="BO762">
        <v>3.124000000000001</v>
      </c>
      <c r="BP762">
        <v>8.5113000000000003</v>
      </c>
      <c r="BQ762">
        <v>7.5042102655328966</v>
      </c>
      <c r="BR762">
        <v>6.2954999999999997</v>
      </c>
      <c r="BS762">
        <v>8.4458000000000002</v>
      </c>
      <c r="BT762">
        <v>2.150300000000001</v>
      </c>
      <c r="BU762">
        <v>6.2954999999999997</v>
      </c>
      <c r="BV762">
        <v>-0.51850550619713021</v>
      </c>
      <c r="BW762">
        <v>-0.59899999999999998</v>
      </c>
      <c r="BX762">
        <v>-0.45579999999999998</v>
      </c>
      <c r="BY762">
        <v>0.14319999999999999</v>
      </c>
      <c r="BZ762">
        <v>-0.59899999999999998</v>
      </c>
      <c r="CA762">
        <v>-6.985704759335766</v>
      </c>
      <c r="CB762">
        <v>-7.99</v>
      </c>
      <c r="CC762">
        <v>-5.6965000000000003</v>
      </c>
      <c r="CD762">
        <v>2.2934999999999999</v>
      </c>
      <c r="CE762">
        <v>-5.6965000000000003</v>
      </c>
      <c r="CF762">
        <v>49.38695734164817</v>
      </c>
      <c r="CG762">
        <v>48.6</v>
      </c>
      <c r="CH762">
        <v>50</v>
      </c>
      <c r="CI762">
        <v>1.399999999999999</v>
      </c>
      <c r="CJ762">
        <v>48.6</v>
      </c>
      <c r="CK762">
        <v>14.88757752262169</v>
      </c>
      <c r="CL762">
        <v>14.8</v>
      </c>
      <c r="CM762">
        <v>15</v>
      </c>
      <c r="CN762">
        <v>0.19999999999999929</v>
      </c>
      <c r="CO762">
        <v>15</v>
      </c>
      <c r="CP762">
        <v>39.750930271460291</v>
      </c>
      <c r="CQ762">
        <v>38.700000000000003</v>
      </c>
      <c r="CR762">
        <v>41.1</v>
      </c>
      <c r="CS762">
        <v>2.399999999999999</v>
      </c>
      <c r="CT762">
        <v>41.1</v>
      </c>
      <c r="CU762">
        <v>10.36273256786507</v>
      </c>
      <c r="CV762">
        <v>10.1</v>
      </c>
      <c r="CW762">
        <v>10.7</v>
      </c>
      <c r="CX762">
        <v>0.59999999999999964</v>
      </c>
      <c r="CY762">
        <v>10.7</v>
      </c>
      <c r="CZ762">
        <v>48.824224773783101</v>
      </c>
      <c r="DA762">
        <v>47.7</v>
      </c>
      <c r="DB762">
        <v>49.7</v>
      </c>
      <c r="DC762">
        <v>2</v>
      </c>
      <c r="DD762">
        <v>47.7</v>
      </c>
      <c r="DE762">
        <v>4.5248449547566194</v>
      </c>
      <c r="DF762">
        <v>4.3</v>
      </c>
      <c r="DG762">
        <v>4.7</v>
      </c>
      <c r="DH762">
        <v>0.40000000000000041</v>
      </c>
      <c r="DI762">
        <v>4.3</v>
      </c>
      <c r="DJ762">
        <v>0.23368044821331549</v>
      </c>
      <c r="DK762">
        <v>0.2294617563739377</v>
      </c>
      <c r="DL762">
        <v>0.23696682464454979</v>
      </c>
      <c r="DM762">
        <v>7.5050682706120642E-3</v>
      </c>
      <c r="DN762">
        <v>0.2294617563739377</v>
      </c>
      <c r="DO762">
        <v>3.7410910350268698</v>
      </c>
      <c r="DP762">
        <v>3.6743990000000002</v>
      </c>
      <c r="DQ762">
        <v>3.8267030000000002</v>
      </c>
      <c r="DR762">
        <v>0.15230399999999999</v>
      </c>
      <c r="DS762">
        <v>3.8267030000000002</v>
      </c>
      <c r="DT762">
        <v>6.0588093420211324</v>
      </c>
      <c r="DU762">
        <v>6.0544690000000001</v>
      </c>
      <c r="DV762">
        <v>6.064381</v>
      </c>
      <c r="DW762">
        <v>9.9119999999999209E-3</v>
      </c>
      <c r="DX762">
        <v>6.064381</v>
      </c>
      <c r="DY762">
        <v>3.7510791615540731</v>
      </c>
      <c r="DZ762">
        <v>3.6536010000000001</v>
      </c>
      <c r="EA762">
        <v>3.8762110000000001</v>
      </c>
      <c r="EB762">
        <v>0.22261</v>
      </c>
      <c r="EC762">
        <v>3.8762110000000001</v>
      </c>
      <c r="ED762">
        <v>6.4366500053196951</v>
      </c>
      <c r="EE762">
        <v>6.4081190000000001</v>
      </c>
      <c r="EF762">
        <v>6.4732750000000001</v>
      </c>
      <c r="EG762">
        <v>6.5155999999999992E-2</v>
      </c>
      <c r="EH762">
        <v>6.4732750000000001</v>
      </c>
      <c r="EI762">
        <v>7.5143026674836646</v>
      </c>
      <c r="EJ762">
        <v>7.4189360000000004</v>
      </c>
      <c r="EK762">
        <v>7.6367240000000001</v>
      </c>
      <c r="EL762">
        <v>0.21778799999999959</v>
      </c>
      <c r="EM762">
        <v>7.6367240000000001</v>
      </c>
      <c r="EN762">
        <v>18.833901375694602</v>
      </c>
      <c r="EO762">
        <v>17.192160000000001</v>
      </c>
      <c r="EP762">
        <v>20.941389999999998</v>
      </c>
      <c r="EQ762">
        <v>3.7492299999999972</v>
      </c>
      <c r="ER762">
        <v>20.941389999999998</v>
      </c>
      <c r="ES762">
        <v>7.1191568391758251</v>
      </c>
      <c r="ET762">
        <v>7.0529400000000004</v>
      </c>
      <c r="EU762">
        <v>7.1707400000000003</v>
      </c>
      <c r="EV762">
        <v>0.1177999999999999</v>
      </c>
      <c r="EW762">
        <v>7.0529400000000004</v>
      </c>
      <c r="EX762">
        <v>11.714744536518779</v>
      </c>
      <c r="EY762">
        <v>10.021420000000001</v>
      </c>
      <c r="EZ762">
        <v>13.888450000000001</v>
      </c>
      <c r="FA762">
        <v>3.8670300000000002</v>
      </c>
      <c r="FB762">
        <v>13.888450000000001</v>
      </c>
      <c r="FC762">
        <v>0.49016314850388332</v>
      </c>
      <c r="FD762">
        <v>0.44743588208748031</v>
      </c>
      <c r="FE762">
        <v>0.5450117557530838</v>
      </c>
      <c r="FF762">
        <v>9.7575873665603496E-2</v>
      </c>
      <c r="FG762">
        <v>0.5450117557530838</v>
      </c>
      <c r="FH762">
        <v>1.6478523329682611</v>
      </c>
      <c r="FI762">
        <v>1.3975433497798</v>
      </c>
      <c r="FJ762">
        <v>1.9691717212963671</v>
      </c>
      <c r="FK762">
        <v>0.57162837151656753</v>
      </c>
      <c r="FL762">
        <v>1.9691717212963671</v>
      </c>
      <c r="FM762">
        <v>35.850187940082847</v>
      </c>
      <c r="FN762">
        <v>34.31</v>
      </c>
      <c r="FO762">
        <v>37.049999999999997</v>
      </c>
      <c r="FP762">
        <v>2.7399999999999949</v>
      </c>
      <c r="FQ762">
        <v>34.31</v>
      </c>
      <c r="FR762">
        <v>269.50575303735172</v>
      </c>
      <c r="FS762">
        <v>268.88567</v>
      </c>
      <c r="FT762">
        <v>269.98880000000003</v>
      </c>
      <c r="FU762">
        <v>1.103130000000021</v>
      </c>
      <c r="FV762">
        <v>268.88567</v>
      </c>
      <c r="FW762">
        <v>0.79594341176032068</v>
      </c>
      <c r="FX762">
        <v>0.79498400000000002</v>
      </c>
      <c r="FY762">
        <v>0.79717499999999997</v>
      </c>
      <c r="FZ762">
        <v>2.190999999999943E-3</v>
      </c>
      <c r="GA762">
        <v>0.79717499999999997</v>
      </c>
      <c r="GB762">
        <v>2</v>
      </c>
      <c r="GC762">
        <v>4</v>
      </c>
    </row>
    <row r="763" spans="1:185" x14ac:dyDescent="0.3">
      <c r="A763" s="36" t="s">
        <v>3176</v>
      </c>
      <c r="B763">
        <v>-2.8004899999999999E-2</v>
      </c>
      <c r="C763">
        <v>1.94346</v>
      </c>
      <c r="D763">
        <v>2.0246</v>
      </c>
      <c r="E763">
        <v>-1.0914999999999999</v>
      </c>
      <c r="F763">
        <v>-0.52939999999999998</v>
      </c>
      <c r="G763">
        <v>1.6209</v>
      </c>
      <c r="H763">
        <v>-54.136240999999998</v>
      </c>
      <c r="I763">
        <v>8.6499999999999994E-2</v>
      </c>
      <c r="J763">
        <v>0.49880000000000002</v>
      </c>
      <c r="K763">
        <v>0.20508000000000001</v>
      </c>
      <c r="L763">
        <v>7.2170000000000003E-3</v>
      </c>
      <c r="M763">
        <v>0.12236900000000001</v>
      </c>
      <c r="N763">
        <v>0.1968</v>
      </c>
      <c r="O763">
        <v>-0.26064999999999999</v>
      </c>
      <c r="P763">
        <v>-6.3850000000000004E-2</v>
      </c>
      <c r="Q763">
        <v>-0.16225000000000001</v>
      </c>
      <c r="R763">
        <v>6.6879999999999995E-2</v>
      </c>
      <c r="S763">
        <v>0.84663999999999995</v>
      </c>
      <c r="T763">
        <v>-0.58130000000000004</v>
      </c>
      <c r="U763">
        <v>-0.54291</v>
      </c>
      <c r="V763">
        <v>1.9455499999999999</v>
      </c>
      <c r="W763">
        <v>1.93604</v>
      </c>
      <c r="X763">
        <v>0.1530033333333333</v>
      </c>
      <c r="Y763">
        <v>0.13786999999999999</v>
      </c>
      <c r="Z763">
        <v>4.5423333333333343E-2</v>
      </c>
      <c r="AA763">
        <v>5.883E-2</v>
      </c>
      <c r="AB763">
        <v>50.61</v>
      </c>
      <c r="AC763">
        <v>-0.40575</v>
      </c>
      <c r="AD763">
        <v>1.90239</v>
      </c>
      <c r="AE763">
        <v>0.55875333333333332</v>
      </c>
      <c r="AF763">
        <v>0.54361999999999999</v>
      </c>
      <c r="AG763">
        <v>0.77786999999999995</v>
      </c>
      <c r="AH763">
        <v>5.11E-3</v>
      </c>
      <c r="AI763">
        <v>298.86959999999999</v>
      </c>
      <c r="AJ763">
        <v>248.00380000000001</v>
      </c>
      <c r="AK763">
        <v>276.48399999999998</v>
      </c>
      <c r="AL763">
        <v>372.12090000000001</v>
      </c>
      <c r="AM763">
        <v>219.715</v>
      </c>
      <c r="AN763">
        <v>369</v>
      </c>
      <c r="AO763">
        <v>128.1</v>
      </c>
      <c r="AP763">
        <v>303.3</v>
      </c>
      <c r="AQ763">
        <v>19.329999999999998</v>
      </c>
      <c r="AR763">
        <v>5.1100000000000003</v>
      </c>
      <c r="AS763">
        <v>12.29</v>
      </c>
      <c r="AT763">
        <v>-5.6838600781030424</v>
      </c>
      <c r="AU763">
        <v>-0.44</v>
      </c>
      <c r="AV763">
        <v>-5.2438600781030411</v>
      </c>
      <c r="AW763">
        <v>2.8776000000000002</v>
      </c>
      <c r="AX763">
        <v>2.8776000000000002</v>
      </c>
      <c r="AY763">
        <v>2.8776000000000002</v>
      </c>
      <c r="AZ763">
        <v>0</v>
      </c>
      <c r="BA763">
        <v>2.8776000000000002</v>
      </c>
      <c r="BB763">
        <v>0.874</v>
      </c>
      <c r="BC763">
        <v>0.874</v>
      </c>
      <c r="BD763">
        <v>0.874</v>
      </c>
      <c r="BE763">
        <v>0</v>
      </c>
      <c r="BF763">
        <v>0.874</v>
      </c>
      <c r="BG763">
        <v>24.3963</v>
      </c>
      <c r="BH763">
        <v>24.3963</v>
      </c>
      <c r="BI763">
        <v>24.3963</v>
      </c>
      <c r="BJ763">
        <v>0</v>
      </c>
      <c r="BK763">
        <v>24.3963</v>
      </c>
      <c r="BL763">
        <v>9.6176999999999992</v>
      </c>
      <c r="BM763">
        <v>9.6176999999999992</v>
      </c>
      <c r="BN763">
        <v>9.6176999999999992</v>
      </c>
      <c r="BO763">
        <v>0</v>
      </c>
      <c r="BP763">
        <v>9.6176999999999992</v>
      </c>
      <c r="BQ763">
        <v>6.6528999999999998</v>
      </c>
      <c r="BR763">
        <v>6.6528999999999998</v>
      </c>
      <c r="BS763">
        <v>6.6528999999999998</v>
      </c>
      <c r="BT763">
        <v>0</v>
      </c>
      <c r="BU763">
        <v>6.6528999999999998</v>
      </c>
      <c r="BV763">
        <v>0.28649999999999998</v>
      </c>
      <c r="BW763">
        <v>0.28649999999999998</v>
      </c>
      <c r="BX763">
        <v>0.28649999999999998</v>
      </c>
      <c r="BY763">
        <v>0</v>
      </c>
      <c r="BZ763">
        <v>0.28649999999999998</v>
      </c>
      <c r="CA763">
        <v>-6.9394999999999998</v>
      </c>
      <c r="CB763">
        <v>-6.9394999999999998</v>
      </c>
      <c r="CC763">
        <v>-6.9394999999999998</v>
      </c>
      <c r="CD763">
        <v>0</v>
      </c>
      <c r="CE763">
        <v>-6.9394999999999998</v>
      </c>
      <c r="CF763">
        <v>65.7</v>
      </c>
      <c r="CG763">
        <v>65.7</v>
      </c>
      <c r="CH763">
        <v>65.7</v>
      </c>
      <c r="CI763">
        <v>0</v>
      </c>
      <c r="CJ763">
        <v>65.7</v>
      </c>
      <c r="CK763">
        <v>19.7</v>
      </c>
      <c r="CL763">
        <v>19.7</v>
      </c>
      <c r="CM763">
        <v>19.7</v>
      </c>
      <c r="CN763">
        <v>0</v>
      </c>
      <c r="CO763">
        <v>19.7</v>
      </c>
      <c r="CP763">
        <v>56.1</v>
      </c>
      <c r="CQ763">
        <v>56.1</v>
      </c>
      <c r="CR763">
        <v>56.1</v>
      </c>
      <c r="CS763">
        <v>0</v>
      </c>
      <c r="CT763">
        <v>56.1</v>
      </c>
      <c r="CU763">
        <v>12.3</v>
      </c>
      <c r="CV763">
        <v>12.3</v>
      </c>
      <c r="CW763">
        <v>12.3</v>
      </c>
      <c r="CX763">
        <v>0</v>
      </c>
      <c r="CY763">
        <v>12.3</v>
      </c>
      <c r="CZ763">
        <v>72</v>
      </c>
      <c r="DA763">
        <v>72</v>
      </c>
      <c r="DB763">
        <v>72</v>
      </c>
      <c r="DC763">
        <v>0</v>
      </c>
      <c r="DD763">
        <v>72</v>
      </c>
      <c r="DE763">
        <v>5.0999999999999996</v>
      </c>
      <c r="DF763">
        <v>5.0999999999999996</v>
      </c>
      <c r="DG763">
        <v>5.0999999999999996</v>
      </c>
      <c r="DH763">
        <v>0</v>
      </c>
      <c r="DI763">
        <v>5.0999999999999996</v>
      </c>
      <c r="DJ763">
        <v>0.21661721068249259</v>
      </c>
      <c r="DK763">
        <v>0.21661721068249259</v>
      </c>
      <c r="DL763">
        <v>0.21661721068249259</v>
      </c>
      <c r="DM763">
        <v>0</v>
      </c>
      <c r="DN763">
        <v>0.21661721068249259</v>
      </c>
      <c r="DO763">
        <v>4.064559</v>
      </c>
      <c r="DP763">
        <v>4.064559</v>
      </c>
      <c r="DQ763">
        <v>4.064559</v>
      </c>
      <c r="DR763">
        <v>0</v>
      </c>
      <c r="DS763">
        <v>4.064559</v>
      </c>
      <c r="DT763">
        <v>6.5885020000000001</v>
      </c>
      <c r="DU763">
        <v>6.5885020000000001</v>
      </c>
      <c r="DV763">
        <v>6.5885020000000001</v>
      </c>
      <c r="DW763">
        <v>0</v>
      </c>
      <c r="DX763">
        <v>6.5885020000000001</v>
      </c>
      <c r="DY763">
        <v>4.2676959999999999</v>
      </c>
      <c r="DZ763">
        <v>4.2676959999999999</v>
      </c>
      <c r="EA763">
        <v>4.2676959999999999</v>
      </c>
      <c r="EB763">
        <v>0</v>
      </c>
      <c r="EC763">
        <v>4.2676959999999999</v>
      </c>
      <c r="ED763">
        <v>7.3059729999999998</v>
      </c>
      <c r="EE763">
        <v>7.3059729999999998</v>
      </c>
      <c r="EF763">
        <v>7.3059729999999998</v>
      </c>
      <c r="EG763">
        <v>0</v>
      </c>
      <c r="EH763">
        <v>7.3059729999999998</v>
      </c>
      <c r="EI763">
        <v>8.3655950000000008</v>
      </c>
      <c r="EJ763">
        <v>8.3655950000000008</v>
      </c>
      <c r="EK763">
        <v>8.3655950000000008</v>
      </c>
      <c r="EL763">
        <v>0</v>
      </c>
      <c r="EM763">
        <v>8.3655950000000008</v>
      </c>
      <c r="EN763">
        <v>25.877610000000001</v>
      </c>
      <c r="EO763">
        <v>25.877610000000001</v>
      </c>
      <c r="EP763">
        <v>25.877610000000001</v>
      </c>
      <c r="EQ763">
        <v>0</v>
      </c>
      <c r="ER763">
        <v>25.877610000000001</v>
      </c>
      <c r="ES763">
        <v>11.020060000000001</v>
      </c>
      <c r="ET763">
        <v>11.020060000000001</v>
      </c>
      <c r="EU763">
        <v>11.020060000000001</v>
      </c>
      <c r="EV763">
        <v>0</v>
      </c>
      <c r="EW763">
        <v>11.020060000000001</v>
      </c>
      <c r="EX763">
        <v>14.85755</v>
      </c>
      <c r="EY763">
        <v>14.85755</v>
      </c>
      <c r="EZ763">
        <v>14.85755</v>
      </c>
      <c r="FA763">
        <v>0</v>
      </c>
      <c r="FB763">
        <v>14.85755</v>
      </c>
      <c r="FC763">
        <v>0.5040215401461603</v>
      </c>
      <c r="FD763">
        <v>0.5040215401461603</v>
      </c>
      <c r="FE763">
        <v>0.5040215401461603</v>
      </c>
      <c r="FF763">
        <v>0</v>
      </c>
      <c r="FG763">
        <v>0.5040215401461603</v>
      </c>
      <c r="FH763">
        <v>1.3482276866006171</v>
      </c>
      <c r="FI763">
        <v>1.3482276866006171</v>
      </c>
      <c r="FJ763">
        <v>1.3482276866006171</v>
      </c>
      <c r="FK763">
        <v>0</v>
      </c>
      <c r="FL763">
        <v>1.3482276866006171</v>
      </c>
      <c r="FM763">
        <v>35.96</v>
      </c>
      <c r="FN763">
        <v>35.96</v>
      </c>
      <c r="FO763">
        <v>35.96</v>
      </c>
      <c r="FP763">
        <v>0</v>
      </c>
      <c r="FQ763">
        <v>35.96</v>
      </c>
      <c r="FR763">
        <v>330.78361000000001</v>
      </c>
      <c r="FS763">
        <v>330.78361000000001</v>
      </c>
      <c r="FT763">
        <v>330.78361000000001</v>
      </c>
      <c r="FU763">
        <v>0</v>
      </c>
      <c r="FV763">
        <v>330.78361000000001</v>
      </c>
      <c r="FW763">
        <v>0.76770499999999997</v>
      </c>
      <c r="FX763">
        <v>0.76770499999999997</v>
      </c>
      <c r="FY763">
        <v>0.76770499999999997</v>
      </c>
      <c r="FZ763">
        <v>0</v>
      </c>
      <c r="GA763">
        <v>0.76770499999999997</v>
      </c>
      <c r="GB763">
        <v>1</v>
      </c>
      <c r="GC763">
        <v>1</v>
      </c>
    </row>
    <row r="764" spans="1:185" x14ac:dyDescent="0.3">
      <c r="A764" s="36" t="s">
        <v>3179</v>
      </c>
      <c r="B764">
        <v>-1.1563806672154901E-2</v>
      </c>
      <c r="C764">
        <v>2.0827649443987091</v>
      </c>
      <c r="D764">
        <v>1.9529505560129079</v>
      </c>
      <c r="E764">
        <v>-1.0021494439870919</v>
      </c>
      <c r="F764">
        <v>-0.57310111202581671</v>
      </c>
      <c r="G764">
        <v>1.575250556012908</v>
      </c>
      <c r="H764">
        <v>-54.124231594522193</v>
      </c>
      <c r="I764">
        <v>0.2196494439870916</v>
      </c>
      <c r="J764">
        <v>5.9999999999999995E-4</v>
      </c>
      <c r="K764">
        <v>0.11051</v>
      </c>
      <c r="L764">
        <v>1.4195283154965739E-2</v>
      </c>
      <c r="M764">
        <v>0.11238946107909641</v>
      </c>
      <c r="N764">
        <v>0.22918505560129079</v>
      </c>
      <c r="O764">
        <v>-0.29171999999999998</v>
      </c>
      <c r="P764">
        <v>-6.2534944398709158E-2</v>
      </c>
      <c r="Q764">
        <v>-0.17712494439870921</v>
      </c>
      <c r="R764">
        <v>6.8444944398709157E-2</v>
      </c>
      <c r="S764">
        <v>0.63625033360774497</v>
      </c>
      <c r="T764">
        <v>-0.59200711147699336</v>
      </c>
      <c r="U764">
        <v>-0.58375055601290837</v>
      </c>
      <c r="V764">
        <v>1.9608467037341939</v>
      </c>
      <c r="W764">
        <v>1.960535055601291</v>
      </c>
      <c r="X764">
        <v>0.12558205587570251</v>
      </c>
      <c r="Y764">
        <v>0.1015855004116175</v>
      </c>
      <c r="Z764">
        <v>7.1509925864945548E-2</v>
      </c>
      <c r="AA764">
        <v>9.0779888797418329E-2</v>
      </c>
      <c r="AB764">
        <v>57.654944398709162</v>
      </c>
      <c r="AC764">
        <v>-0.45626977759483672</v>
      </c>
      <c r="AD764">
        <v>1.9418298887974179</v>
      </c>
      <c r="AE764">
        <v>0.58185183347053915</v>
      </c>
      <c r="AF764">
        <v>0.55785527800645407</v>
      </c>
      <c r="AG764">
        <v>1.0298806672154901</v>
      </c>
      <c r="AH764">
        <v>6.11E-3</v>
      </c>
      <c r="AI764">
        <v>292.79919048570872</v>
      </c>
      <c r="AJ764">
        <v>208.83101424986839</v>
      </c>
      <c r="AK764">
        <v>300.91906252041622</v>
      </c>
      <c r="AL764">
        <v>368.6474935748156</v>
      </c>
      <c r="AM764">
        <v>120.3179666392255</v>
      </c>
      <c r="AN764">
        <v>218.5</v>
      </c>
      <c r="AO764">
        <v>92</v>
      </c>
      <c r="AP764">
        <v>167.1</v>
      </c>
      <c r="AQ764">
        <v>17.45</v>
      </c>
      <c r="AR764">
        <v>3.93</v>
      </c>
      <c r="AS764">
        <v>11.74</v>
      </c>
      <c r="AT764">
        <v>-4.9774706753525084</v>
      </c>
      <c r="AU764">
        <v>-0.84</v>
      </c>
      <c r="AV764">
        <v>-4.1374706753525086</v>
      </c>
      <c r="AW764">
        <v>3.7392100082323512</v>
      </c>
      <c r="AX764">
        <v>3.7383000000000002</v>
      </c>
      <c r="AY764">
        <v>3.7401</v>
      </c>
      <c r="AZ764">
        <v>1.799999999999802E-3</v>
      </c>
      <c r="BA764">
        <v>3.7401</v>
      </c>
      <c r="BB764">
        <v>0.94269999999999998</v>
      </c>
      <c r="BC764">
        <v>0.94269999999999998</v>
      </c>
      <c r="BD764">
        <v>0.94269999999999998</v>
      </c>
      <c r="BE764">
        <v>0</v>
      </c>
      <c r="BF764">
        <v>0.94269999999999998</v>
      </c>
      <c r="BG764">
        <v>16.48114388385801</v>
      </c>
      <c r="BH764">
        <v>16.480599999999999</v>
      </c>
      <c r="BI764">
        <v>16.4817</v>
      </c>
      <c r="BJ764">
        <v>1.1000000000009891E-3</v>
      </c>
      <c r="BK764">
        <v>16.480599999999999</v>
      </c>
      <c r="BL764">
        <v>8.5254071870060564</v>
      </c>
      <c r="BM764">
        <v>8.5215999999999994</v>
      </c>
      <c r="BN764">
        <v>8.5292999999999992</v>
      </c>
      <c r="BO764">
        <v>7.6999999999998181E-3</v>
      </c>
      <c r="BP764">
        <v>8.5215999999999994</v>
      </c>
      <c r="BQ764">
        <v>4.6016238673933074</v>
      </c>
      <c r="BR764">
        <v>4.5993000000000004</v>
      </c>
      <c r="BS764">
        <v>4.6040000000000001</v>
      </c>
      <c r="BT764">
        <v>4.6999999999997044E-3</v>
      </c>
      <c r="BU764">
        <v>4.5993000000000004</v>
      </c>
      <c r="BV764">
        <v>2.222442771832192</v>
      </c>
      <c r="BW764">
        <v>2.2218</v>
      </c>
      <c r="BX764">
        <v>2.2231000000000001</v>
      </c>
      <c r="BY764">
        <v>1.3000000000000791E-3</v>
      </c>
      <c r="BZ764">
        <v>2.2218</v>
      </c>
      <c r="CA764">
        <v>-6.8240666392254994</v>
      </c>
      <c r="CB764">
        <v>-6.8270999999999997</v>
      </c>
      <c r="CC764">
        <v>-6.8211000000000004</v>
      </c>
      <c r="CD764">
        <v>5.9999999999993392E-3</v>
      </c>
      <c r="CE764">
        <v>-6.8211000000000004</v>
      </c>
      <c r="CF764">
        <v>51.4</v>
      </c>
      <c r="CG764">
        <v>51.4</v>
      </c>
      <c r="CH764">
        <v>51.4</v>
      </c>
      <c r="CI764">
        <v>0</v>
      </c>
      <c r="CJ764">
        <v>51.4</v>
      </c>
      <c r="CK764">
        <v>16</v>
      </c>
      <c r="CL764">
        <v>16</v>
      </c>
      <c r="CM764">
        <v>16</v>
      </c>
      <c r="CN764">
        <v>0</v>
      </c>
      <c r="CO764">
        <v>16</v>
      </c>
      <c r="CP764">
        <v>38.949443987091648</v>
      </c>
      <c r="CQ764">
        <v>38.9</v>
      </c>
      <c r="CR764">
        <v>39</v>
      </c>
      <c r="CS764">
        <v>0.10000000000000139</v>
      </c>
      <c r="CT764">
        <v>38.9</v>
      </c>
      <c r="CU764">
        <v>11.549443987091649</v>
      </c>
      <c r="CV764">
        <v>11.5</v>
      </c>
      <c r="CW764">
        <v>11.6</v>
      </c>
      <c r="CX764">
        <v>9.9999999999999645E-2</v>
      </c>
      <c r="CY764">
        <v>11.5</v>
      </c>
      <c r="CZ764">
        <v>53.050556012908352</v>
      </c>
      <c r="DA764">
        <v>53</v>
      </c>
      <c r="DB764">
        <v>53.1</v>
      </c>
      <c r="DC764">
        <v>0.10000000000000139</v>
      </c>
      <c r="DD764">
        <v>53.1</v>
      </c>
      <c r="DE764">
        <v>4.4505560129083506</v>
      </c>
      <c r="DF764">
        <v>4.4000000000000004</v>
      </c>
      <c r="DG764">
        <v>4.5</v>
      </c>
      <c r="DH764">
        <v>9.9999999999999645E-2</v>
      </c>
      <c r="DI764">
        <v>4.5</v>
      </c>
      <c r="DJ764">
        <v>0.30760023937761821</v>
      </c>
      <c r="DK764">
        <v>0.30760023937761821</v>
      </c>
      <c r="DL764">
        <v>0.30760023937761821</v>
      </c>
      <c r="DM764">
        <v>0</v>
      </c>
      <c r="DN764">
        <v>0.30760023937761821</v>
      </c>
      <c r="DO764">
        <v>3.6236881616553611</v>
      </c>
      <c r="DP764">
        <v>3.6236280000000001</v>
      </c>
      <c r="DQ764">
        <v>3.6237469999999998</v>
      </c>
      <c r="DR764">
        <v>1.189999999997582E-4</v>
      </c>
      <c r="DS764">
        <v>3.6237469999999998</v>
      </c>
      <c r="DT764">
        <v>5.9795182831549649</v>
      </c>
      <c r="DU764">
        <v>5.9794989999999997</v>
      </c>
      <c r="DV764">
        <v>5.9795379999999998</v>
      </c>
      <c r="DW764">
        <v>3.900000000012227E-5</v>
      </c>
      <c r="DX764">
        <v>5.9794989999999997</v>
      </c>
      <c r="DY764">
        <v>3.6236881616553611</v>
      </c>
      <c r="DZ764">
        <v>3.6236280000000001</v>
      </c>
      <c r="EA764">
        <v>3.6237469999999998</v>
      </c>
      <c r="EB764">
        <v>1.189999999997582E-4</v>
      </c>
      <c r="EC764">
        <v>3.6237469999999998</v>
      </c>
      <c r="ED764">
        <v>6.4707316210879871</v>
      </c>
      <c r="EE764">
        <v>6.4706089999999996</v>
      </c>
      <c r="EF764">
        <v>6.4708569999999996</v>
      </c>
      <c r="EG764">
        <v>2.4800000000002598E-4</v>
      </c>
      <c r="EH764">
        <v>6.4706089999999996</v>
      </c>
      <c r="EI764">
        <v>7.4228431676271072</v>
      </c>
      <c r="EJ764">
        <v>7.4227369999999997</v>
      </c>
      <c r="EK764">
        <v>7.4229469999999997</v>
      </c>
      <c r="EL764">
        <v>2.1000000000004351E-4</v>
      </c>
      <c r="EM764">
        <v>7.4229469999999997</v>
      </c>
      <c r="EN764">
        <v>15.459282609144489</v>
      </c>
      <c r="EO764">
        <v>15.459070000000001</v>
      </c>
      <c r="EP764">
        <v>15.4595</v>
      </c>
      <c r="EQ764">
        <v>4.2999999999970839E-4</v>
      </c>
      <c r="ER764">
        <v>15.459070000000001</v>
      </c>
      <c r="ES764">
        <v>8.726073498765146</v>
      </c>
      <c r="ET764">
        <v>8.7259399999999996</v>
      </c>
      <c r="EU764">
        <v>8.72621</v>
      </c>
      <c r="EV764">
        <v>2.7000000000043661E-4</v>
      </c>
      <c r="EW764">
        <v>8.7259399999999996</v>
      </c>
      <c r="EX764">
        <v>6.733209110379347</v>
      </c>
      <c r="EY764">
        <v>6.7331300000000001</v>
      </c>
      <c r="EZ764">
        <v>6.7332900000000002</v>
      </c>
      <c r="FA764">
        <v>1.6000000000015999E-4</v>
      </c>
      <c r="FB764">
        <v>6.7331300000000001</v>
      </c>
      <c r="FC764">
        <v>0.47915256755696772</v>
      </c>
      <c r="FD764">
        <v>0.47914597784513913</v>
      </c>
      <c r="FE764">
        <v>0.47915930547548641</v>
      </c>
      <c r="FF764">
        <v>1.332763034728179E-5</v>
      </c>
      <c r="FG764">
        <v>0.47914597784513913</v>
      </c>
      <c r="FH764">
        <v>0.77161957342051346</v>
      </c>
      <c r="FI764">
        <v>0.77161677291745212</v>
      </c>
      <c r="FJ764">
        <v>0.77162231232394451</v>
      </c>
      <c r="FK764">
        <v>5.53940649239415E-6</v>
      </c>
      <c r="FL764">
        <v>0.77162231232394451</v>
      </c>
      <c r="FM764">
        <v>31.2</v>
      </c>
      <c r="FN764">
        <v>31.2</v>
      </c>
      <c r="FO764">
        <v>31.2</v>
      </c>
      <c r="FP764">
        <v>0</v>
      </c>
      <c r="FQ764">
        <v>31.2</v>
      </c>
      <c r="FR764">
        <v>217.103418060162</v>
      </c>
      <c r="FS764">
        <v>217.09791000000001</v>
      </c>
      <c r="FT764">
        <v>217.10905</v>
      </c>
      <c r="FU764">
        <v>1.1139999999983269E-2</v>
      </c>
      <c r="FV764">
        <v>217.09791000000001</v>
      </c>
      <c r="FW764">
        <v>0.82999710008232352</v>
      </c>
      <c r="FX764">
        <v>0.82998799999999995</v>
      </c>
      <c r="FY764">
        <v>0.83000600000000002</v>
      </c>
      <c r="FZ764">
        <v>1.8000000000073509E-5</v>
      </c>
      <c r="GA764">
        <v>0.83000600000000002</v>
      </c>
      <c r="GB764">
        <v>2</v>
      </c>
      <c r="GC764">
        <v>3</v>
      </c>
    </row>
    <row r="765" spans="1:185" x14ac:dyDescent="0.3">
      <c r="A765" s="36" t="s">
        <v>3182</v>
      </c>
      <c r="B765">
        <v>-2.3125826079476559E-2</v>
      </c>
      <c r="C765">
        <v>1.978012966733758</v>
      </c>
      <c r="D765">
        <v>1.5068466452389411</v>
      </c>
      <c r="E765">
        <v>-0.6925017920521237</v>
      </c>
      <c r="F765">
        <v>-0.53432577515952728</v>
      </c>
      <c r="G765">
        <v>1.2268275672116511</v>
      </c>
      <c r="H765">
        <v>-54.162483246373021</v>
      </c>
      <c r="I765">
        <v>0.144759627719314</v>
      </c>
      <c r="J765">
        <v>0.41440488566867262</v>
      </c>
      <c r="K765">
        <v>0.1444069062200298</v>
      </c>
      <c r="L765">
        <v>-2.0099604750847998E-2</v>
      </c>
      <c r="M765">
        <v>8.3020874837772179E-2</v>
      </c>
      <c r="N765">
        <v>0.20415389743643511</v>
      </c>
      <c r="O765">
        <v>-0.25100901831819578</v>
      </c>
      <c r="P765">
        <v>-4.6855120881760699E-2</v>
      </c>
      <c r="Q765">
        <v>-0.14893194486541969</v>
      </c>
      <c r="R765">
        <v>5.4328391792701138E-2</v>
      </c>
      <c r="S765">
        <v>0.57627952757870604</v>
      </c>
      <c r="T765">
        <v>-0.56450778933170609</v>
      </c>
      <c r="U765">
        <v>-0.54904043561616511</v>
      </c>
      <c r="V765">
        <v>1.9493773682017519</v>
      </c>
      <c r="W765">
        <v>1.943567266346464</v>
      </c>
      <c r="X765">
        <v>0.17018652732511441</v>
      </c>
      <c r="Y765">
        <v>0.15023867892951581</v>
      </c>
      <c r="Z765">
        <v>9.1350447884541386E-2</v>
      </c>
      <c r="AA765">
        <v>0.1269268265405295</v>
      </c>
      <c r="AB765">
        <v>49.638171983249741</v>
      </c>
      <c r="AC765">
        <v>-0.39553108848325153</v>
      </c>
      <c r="AD765">
        <v>1.8461817523332149</v>
      </c>
      <c r="AE765">
        <v>0.56571761580836577</v>
      </c>
      <c r="AF765">
        <v>0.54576976741276728</v>
      </c>
      <c r="AG765">
        <v>0.95338289814686339</v>
      </c>
      <c r="AH765">
        <v>4.7454845679310411E-3</v>
      </c>
      <c r="AI765">
        <v>226.20420124014771</v>
      </c>
      <c r="AJ765">
        <v>129.51136601479229</v>
      </c>
      <c r="AK765">
        <v>244.53706006242771</v>
      </c>
      <c r="AL765">
        <v>304.56407764322319</v>
      </c>
      <c r="AM765">
        <v>150.60502296679809</v>
      </c>
      <c r="AN765">
        <v>218.71013963958549</v>
      </c>
      <c r="AO765">
        <v>92.134583534674292</v>
      </c>
      <c r="AP765">
        <v>169.43575044280729</v>
      </c>
      <c r="AQ765">
        <v>18.07800628625391</v>
      </c>
      <c r="AR765">
        <v>4.2857610642006287</v>
      </c>
      <c r="AS765">
        <v>11.25599926791884</v>
      </c>
      <c r="AT765">
        <v>-9.3398698033136291</v>
      </c>
      <c r="AU765">
        <v>-2.1913116955468479</v>
      </c>
      <c r="AV765">
        <v>-7.1485581077667817</v>
      </c>
      <c r="AW765">
        <v>2.7949066541383969</v>
      </c>
      <c r="AX765">
        <v>2.5787</v>
      </c>
      <c r="AY765">
        <v>6.3452999999999999</v>
      </c>
      <c r="AZ765">
        <v>3.7665999999999999</v>
      </c>
      <c r="BA765">
        <v>6.3452999999999999</v>
      </c>
      <c r="BB765">
        <v>0.911723335902351</v>
      </c>
      <c r="BC765">
        <v>0.91039999999999999</v>
      </c>
      <c r="BD765">
        <v>0.9214</v>
      </c>
      <c r="BE765">
        <v>1.100000000000001E-2</v>
      </c>
      <c r="BF765">
        <v>0.91039999999999999</v>
      </c>
      <c r="BG765">
        <v>20.757999237603901</v>
      </c>
      <c r="BH765">
        <v>19.526199999999999</v>
      </c>
      <c r="BI765">
        <v>20.916399999999999</v>
      </c>
      <c r="BJ765">
        <v>1.3902000000000001</v>
      </c>
      <c r="BK765">
        <v>20.916399999999999</v>
      </c>
      <c r="BL765">
        <v>8.9642450437931576</v>
      </c>
      <c r="BM765">
        <v>8.8688000000000002</v>
      </c>
      <c r="BN765">
        <v>16.428599999999999</v>
      </c>
      <c r="BO765">
        <v>7.5597999999999992</v>
      </c>
      <c r="BP765">
        <v>10.301600000000001</v>
      </c>
      <c r="BQ765">
        <v>5.2788373892634644</v>
      </c>
      <c r="BR765">
        <v>4.6916000000000002</v>
      </c>
      <c r="BS765">
        <v>12.004099999999999</v>
      </c>
      <c r="BT765">
        <v>7.3124999999999991</v>
      </c>
      <c r="BU765">
        <v>4.6916000000000002</v>
      </c>
      <c r="BV765">
        <v>1.7385721306991491</v>
      </c>
      <c r="BW765">
        <v>-0.81789999999999996</v>
      </c>
      <c r="BX765">
        <v>3.7000999999999999</v>
      </c>
      <c r="BY765">
        <v>4.5179999999999998</v>
      </c>
      <c r="BZ765">
        <v>3.7000999999999999</v>
      </c>
      <c r="CA765">
        <v>-7.0174095199626132</v>
      </c>
      <c r="CB765">
        <v>-11.186199999999999</v>
      </c>
      <c r="CC765">
        <v>-6.9435000000000002</v>
      </c>
      <c r="CD765">
        <v>4.2426999999999992</v>
      </c>
      <c r="CE765">
        <v>-8.3917000000000002</v>
      </c>
      <c r="CF765">
        <v>49.274389196778131</v>
      </c>
      <c r="CG765">
        <v>48.3</v>
      </c>
      <c r="CH765">
        <v>50.2</v>
      </c>
      <c r="CI765">
        <v>1.9000000000000059</v>
      </c>
      <c r="CJ765">
        <v>48.3</v>
      </c>
      <c r="CK765">
        <v>16.094849742755141</v>
      </c>
      <c r="CL765">
        <v>15.8</v>
      </c>
      <c r="CM765">
        <v>16.100000000000001</v>
      </c>
      <c r="CN765">
        <v>0.30000000000000071</v>
      </c>
      <c r="CO765">
        <v>16</v>
      </c>
      <c r="CP765">
        <v>35.614968147021933</v>
      </c>
      <c r="CQ765">
        <v>35</v>
      </c>
      <c r="CR765">
        <v>36.200000000000003</v>
      </c>
      <c r="CS765">
        <v>1.2000000000000031</v>
      </c>
      <c r="CT765">
        <v>36.200000000000003</v>
      </c>
      <c r="CU765">
        <v>10.013962113793101</v>
      </c>
      <c r="CV765">
        <v>10</v>
      </c>
      <c r="CW765">
        <v>10.4</v>
      </c>
      <c r="CX765">
        <v>0.40000000000000041</v>
      </c>
      <c r="CY765">
        <v>10.4</v>
      </c>
      <c r="CZ765">
        <v>56.211812821699823</v>
      </c>
      <c r="DA765">
        <v>50.4</v>
      </c>
      <c r="DB765">
        <v>56.6</v>
      </c>
      <c r="DC765">
        <v>6.2000000000000028</v>
      </c>
      <c r="DD765">
        <v>50.4</v>
      </c>
      <c r="DE765">
        <v>6.0682532982062058</v>
      </c>
      <c r="DF765">
        <v>5.2</v>
      </c>
      <c r="DG765">
        <v>6.1</v>
      </c>
      <c r="DH765">
        <v>0.89999999999999947</v>
      </c>
      <c r="DI765">
        <v>5.2</v>
      </c>
      <c r="DJ765">
        <v>0.29081671835081019</v>
      </c>
      <c r="DK765">
        <v>0.28295254833040417</v>
      </c>
      <c r="DL765">
        <v>0.29774614472123367</v>
      </c>
      <c r="DM765">
        <v>1.4793596390829441E-2</v>
      </c>
      <c r="DN765">
        <v>0.28295254833040417</v>
      </c>
      <c r="DO765">
        <v>3.445121979366478</v>
      </c>
      <c r="DP765">
        <v>3.4405320000000001</v>
      </c>
      <c r="DQ765">
        <v>3.5809039999999999</v>
      </c>
      <c r="DR765">
        <v>0.14037199999999969</v>
      </c>
      <c r="DS765">
        <v>3.5809039999999999</v>
      </c>
      <c r="DT765">
        <v>6.0274991876306654</v>
      </c>
      <c r="DU765">
        <v>6.0181199999999997</v>
      </c>
      <c r="DV765">
        <v>6.0462540000000002</v>
      </c>
      <c r="DW765">
        <v>2.8134000000000551E-2</v>
      </c>
      <c r="DX765">
        <v>6.0462540000000002</v>
      </c>
      <c r="DY765">
        <v>3.5113799477268119</v>
      </c>
      <c r="DZ765">
        <v>3.48468</v>
      </c>
      <c r="EA765">
        <v>3.5809039999999999</v>
      </c>
      <c r="EB765">
        <v>9.6223999999999865E-2</v>
      </c>
      <c r="EC765">
        <v>3.5809039999999999</v>
      </c>
      <c r="ED765">
        <v>6.4576084927257567</v>
      </c>
      <c r="EE765">
        <v>6.4120869999999996</v>
      </c>
      <c r="EF765">
        <v>6.4635680000000004</v>
      </c>
      <c r="EG765">
        <v>5.1481000000000783E-2</v>
      </c>
      <c r="EH765">
        <v>6.4635680000000004</v>
      </c>
      <c r="EI765">
        <v>7.3925923189698466</v>
      </c>
      <c r="EJ765">
        <v>7.3903129999999999</v>
      </c>
      <c r="EK765">
        <v>7.4755739999999999</v>
      </c>
      <c r="EL765">
        <v>8.5261000000000031E-2</v>
      </c>
      <c r="EM765">
        <v>7.4445550000000003</v>
      </c>
      <c r="EN765">
        <v>16.922878188675611</v>
      </c>
      <c r="EO765">
        <v>16.521740000000001</v>
      </c>
      <c r="EP765">
        <v>17.144159999999999</v>
      </c>
      <c r="EQ765">
        <v>0.6224199999999982</v>
      </c>
      <c r="ER765">
        <v>17.144159999999999</v>
      </c>
      <c r="ES765">
        <v>8.7509385517784875</v>
      </c>
      <c r="ET765">
        <v>7.0915900000000001</v>
      </c>
      <c r="EU765">
        <v>8.8054600000000001</v>
      </c>
      <c r="EV765">
        <v>1.71387</v>
      </c>
      <c r="EW765">
        <v>7.0915900000000001</v>
      </c>
      <c r="EX765">
        <v>8.1719396368971253</v>
      </c>
      <c r="EY765">
        <v>7.7746399999999998</v>
      </c>
      <c r="EZ765">
        <v>10.052569999999999</v>
      </c>
      <c r="FA765">
        <v>2.27793</v>
      </c>
      <c r="FB765">
        <v>10.052569999999999</v>
      </c>
      <c r="FC765">
        <v>0.52673235555843467</v>
      </c>
      <c r="FD765">
        <v>0.51424674521072566</v>
      </c>
      <c r="FE765">
        <v>0.53361985356093933</v>
      </c>
      <c r="FF765">
        <v>1.937310835021366E-2</v>
      </c>
      <c r="FG765">
        <v>0.53361985356093933</v>
      </c>
      <c r="FH765">
        <v>0.93680748048717777</v>
      </c>
      <c r="FI765">
        <v>0.8888248676704279</v>
      </c>
      <c r="FJ765">
        <v>1.4175340085932771</v>
      </c>
      <c r="FK765">
        <v>0.52870914092284937</v>
      </c>
      <c r="FL765">
        <v>1.4175340085932771</v>
      </c>
      <c r="FM765">
        <v>32.920546456994067</v>
      </c>
      <c r="FN765">
        <v>32.409999999999997</v>
      </c>
      <c r="FO765">
        <v>32.93</v>
      </c>
      <c r="FP765">
        <v>0.52000000000000313</v>
      </c>
      <c r="FQ765">
        <v>32.74</v>
      </c>
      <c r="FR765">
        <v>232.00874097085011</v>
      </c>
      <c r="FS765">
        <v>231.99816000000001</v>
      </c>
      <c r="FT765">
        <v>233.37813</v>
      </c>
      <c r="FU765">
        <v>1.3799699999999859</v>
      </c>
      <c r="FV765">
        <v>232.04310000000001</v>
      </c>
      <c r="FW765">
        <v>0.81961020346397739</v>
      </c>
      <c r="FX765">
        <v>0.81732000000000005</v>
      </c>
      <c r="FY765">
        <v>0.82146799999999998</v>
      </c>
      <c r="FZ765">
        <v>4.1479999999999304E-3</v>
      </c>
      <c r="GA765">
        <v>0.82146799999999998</v>
      </c>
      <c r="GB765">
        <v>3</v>
      </c>
      <c r="GC765">
        <v>5</v>
      </c>
    </row>
    <row r="766" spans="1:185" x14ac:dyDescent="0.3">
      <c r="A766" s="36" t="s">
        <v>3185</v>
      </c>
      <c r="B766">
        <v>-5.8421691779270687E-2</v>
      </c>
      <c r="C766">
        <v>1.800917182649157</v>
      </c>
      <c r="D766">
        <v>1.72583460085509</v>
      </c>
      <c r="E766">
        <v>-0.80178989708433435</v>
      </c>
      <c r="F766">
        <v>-0.60262608229146397</v>
      </c>
      <c r="G766">
        <v>1.4044250815289421</v>
      </c>
      <c r="H766">
        <v>-54.194401827263938</v>
      </c>
      <c r="I766">
        <v>7.954840394936305E-2</v>
      </c>
      <c r="J766">
        <v>0.64937951096277058</v>
      </c>
      <c r="K766">
        <v>0.24585284402092419</v>
      </c>
      <c r="L766">
        <v>-4.8560942896494957E-2</v>
      </c>
      <c r="M766">
        <v>8.1434151041856528E-2</v>
      </c>
      <c r="N766">
        <v>0.20494552311836089</v>
      </c>
      <c r="O766">
        <v>-0.2281939829108679</v>
      </c>
      <c r="P766">
        <v>-2.3248459792507021E-2</v>
      </c>
      <c r="Q766">
        <v>-0.12572171010327099</v>
      </c>
      <c r="R766">
        <v>3.8562534115907779E-2</v>
      </c>
      <c r="S766">
        <v>0.77468304946774558</v>
      </c>
      <c r="T766">
        <v>-0.52289280879598732</v>
      </c>
      <c r="U766">
        <v>-0.50470723672927953</v>
      </c>
      <c r="V766">
        <v>1.9551339394604439</v>
      </c>
      <c r="W766">
        <v>1.946566323515756</v>
      </c>
      <c r="X766">
        <v>0.19797964465103521</v>
      </c>
      <c r="Y766">
        <v>0.18329479244955291</v>
      </c>
      <c r="Z766">
        <v>3.6649731280390237E-2</v>
      </c>
      <c r="AA766">
        <v>4.4504272118426218E-2</v>
      </c>
      <c r="AB766">
        <v>49.627813088623462</v>
      </c>
      <c r="AC766">
        <v>-0.36974212146782548</v>
      </c>
      <c r="AD766">
        <v>1.933344582926465</v>
      </c>
      <c r="AE766">
        <v>0.56772176611886072</v>
      </c>
      <c r="AF766">
        <v>0.55303691391737853</v>
      </c>
      <c r="AG766">
        <v>0.84754491870585047</v>
      </c>
      <c r="AH766">
        <v>4.9319548032104197E-3</v>
      </c>
      <c r="AI766">
        <v>292.22060953085878</v>
      </c>
      <c r="AJ766">
        <v>252.90698541645889</v>
      </c>
      <c r="AK766">
        <v>291.91684899071618</v>
      </c>
      <c r="AL766">
        <v>331.83796149132809</v>
      </c>
      <c r="AM766">
        <v>193.93698922222629</v>
      </c>
      <c r="AN766">
        <v>272.0706570288495</v>
      </c>
      <c r="AO766">
        <v>89.559445410509909</v>
      </c>
      <c r="AP766">
        <v>212.9737827429405</v>
      </c>
      <c r="AQ766">
        <v>18.282146758267</v>
      </c>
      <c r="AR766">
        <v>4.0661744798919539</v>
      </c>
      <c r="AS766">
        <v>11.31005587300508</v>
      </c>
      <c r="AT766">
        <v>-9.9004200371616307</v>
      </c>
      <c r="AU766">
        <v>-5.2325557185381628</v>
      </c>
      <c r="AV766">
        <v>-4.6678643186234661</v>
      </c>
      <c r="AW766">
        <v>1.2192764654325059</v>
      </c>
      <c r="AX766">
        <v>1.1617</v>
      </c>
      <c r="AY766">
        <v>1.3028999999999999</v>
      </c>
      <c r="AZ766">
        <v>0.14119999999999999</v>
      </c>
      <c r="BA766">
        <v>1.1789000000000001</v>
      </c>
      <c r="BB766">
        <v>0.92459394787478433</v>
      </c>
      <c r="BC766">
        <v>0.90339999999999998</v>
      </c>
      <c r="BD766">
        <v>0.94399999999999995</v>
      </c>
      <c r="BE766">
        <v>4.0599999999999969E-2</v>
      </c>
      <c r="BF766">
        <v>0.92300000000000004</v>
      </c>
      <c r="BG766">
        <v>19.073203269415039</v>
      </c>
      <c r="BH766">
        <v>16.255700000000001</v>
      </c>
      <c r="BI766">
        <v>21.701499999999999</v>
      </c>
      <c r="BJ766">
        <v>5.4457999999999984</v>
      </c>
      <c r="BK766">
        <v>19.296500000000002</v>
      </c>
      <c r="BL766">
        <v>5.0122600968995936</v>
      </c>
      <c r="BM766">
        <v>4.3475000000000001</v>
      </c>
      <c r="BN766">
        <v>7.3196000000000003</v>
      </c>
      <c r="BO766">
        <v>2.9721000000000002</v>
      </c>
      <c r="BP766">
        <v>4.9250999999999996</v>
      </c>
      <c r="BQ766">
        <v>3.405591763383931</v>
      </c>
      <c r="BR766">
        <v>3.0234000000000001</v>
      </c>
      <c r="BS766">
        <v>3.7058</v>
      </c>
      <c r="BT766">
        <v>0.6823999999999999</v>
      </c>
      <c r="BU766">
        <v>3.3203</v>
      </c>
      <c r="BV766">
        <v>0.25810022118495202</v>
      </c>
      <c r="BW766">
        <v>-0.40329999999999999</v>
      </c>
      <c r="BX766">
        <v>2.3515000000000001</v>
      </c>
      <c r="BY766">
        <v>2.7547999999999999</v>
      </c>
      <c r="BZ766">
        <v>0.30459999999999998</v>
      </c>
      <c r="CA766">
        <v>-3.6636916758826321</v>
      </c>
      <c r="CB766">
        <v>-5.9340000000000002</v>
      </c>
      <c r="CC766">
        <v>-2.8525</v>
      </c>
      <c r="CD766">
        <v>3.0815000000000001</v>
      </c>
      <c r="CE766">
        <v>-3.6248999999999998</v>
      </c>
      <c r="CF766">
        <v>59.09687428590906</v>
      </c>
      <c r="CG766">
        <v>54.3</v>
      </c>
      <c r="CH766">
        <v>71.400000000000006</v>
      </c>
      <c r="CI766">
        <v>17.100000000000009</v>
      </c>
      <c r="CJ766">
        <v>54.3</v>
      </c>
      <c r="CK766">
        <v>18.31044975069544</v>
      </c>
      <c r="CL766">
        <v>14.9</v>
      </c>
      <c r="CM766">
        <v>23.9</v>
      </c>
      <c r="CN766">
        <v>8.9999999999999982</v>
      </c>
      <c r="CO766">
        <v>14.9</v>
      </c>
      <c r="CP766">
        <v>44.954019150607778</v>
      </c>
      <c r="CQ766">
        <v>43.8</v>
      </c>
      <c r="CR766">
        <v>51.1</v>
      </c>
      <c r="CS766">
        <v>7.3000000000000043</v>
      </c>
      <c r="CT766">
        <v>44.3</v>
      </c>
      <c r="CU766">
        <v>12.149405135925189</v>
      </c>
      <c r="CV766">
        <v>10.3</v>
      </c>
      <c r="CW766">
        <v>13.6</v>
      </c>
      <c r="CX766">
        <v>3.2999999999999989</v>
      </c>
      <c r="CY766">
        <v>11.6</v>
      </c>
      <c r="CZ766">
        <v>31.831316564074079</v>
      </c>
      <c r="DA766">
        <v>27.7</v>
      </c>
      <c r="DB766">
        <v>46.6</v>
      </c>
      <c r="DC766">
        <v>18.899999999999999</v>
      </c>
      <c r="DD766">
        <v>28.8</v>
      </c>
      <c r="DE766">
        <v>6.0448805140233262</v>
      </c>
      <c r="DF766">
        <v>3.2</v>
      </c>
      <c r="DG766">
        <v>13.6</v>
      </c>
      <c r="DH766">
        <v>10.4</v>
      </c>
      <c r="DI766">
        <v>3.2</v>
      </c>
      <c r="DJ766">
        <v>0.27815436974191848</v>
      </c>
      <c r="DK766">
        <v>0.24931129476584021</v>
      </c>
      <c r="DL766">
        <v>0.35540069686411152</v>
      </c>
      <c r="DM766">
        <v>0.10608940209827129</v>
      </c>
      <c r="DN766">
        <v>0.24931129476584021</v>
      </c>
      <c r="DO766">
        <v>3.606434892711246</v>
      </c>
      <c r="DP766">
        <v>3.3992529999999999</v>
      </c>
      <c r="DQ766">
        <v>3.9447670000000001</v>
      </c>
      <c r="DR766">
        <v>0.54551400000000028</v>
      </c>
      <c r="DS766">
        <v>3.7685629999999999</v>
      </c>
      <c r="DT766">
        <v>6.0381567267072338</v>
      </c>
      <c r="DU766">
        <v>5.728326</v>
      </c>
      <c r="DV766">
        <v>6.0910299999999999</v>
      </c>
      <c r="DW766">
        <v>0.36270399999999992</v>
      </c>
      <c r="DX766">
        <v>6.0468229999999998</v>
      </c>
      <c r="DY766">
        <v>3.7059144694001729</v>
      </c>
      <c r="DZ766">
        <v>3.5248659999999998</v>
      </c>
      <c r="EA766">
        <v>3.9906779999999999</v>
      </c>
      <c r="EB766">
        <v>0.46581200000000011</v>
      </c>
      <c r="EC766">
        <v>3.7685629999999999</v>
      </c>
      <c r="ED766">
        <v>6.3748269009663048</v>
      </c>
      <c r="EE766">
        <v>6.2739219999999998</v>
      </c>
      <c r="EF766">
        <v>6.5244229999999996</v>
      </c>
      <c r="EG766">
        <v>0.25050099999999992</v>
      </c>
      <c r="EH766">
        <v>6.3779979999999998</v>
      </c>
      <c r="EI766">
        <v>7.4820105677688682</v>
      </c>
      <c r="EJ766">
        <v>6.7298650000000002</v>
      </c>
      <c r="EK766">
        <v>8.0891660000000005</v>
      </c>
      <c r="EL766">
        <v>1.3593010000000001</v>
      </c>
      <c r="EM766">
        <v>7.383934</v>
      </c>
      <c r="EN766">
        <v>19.519017027400849</v>
      </c>
      <c r="EO766">
        <v>18.381239999999998</v>
      </c>
      <c r="EP766">
        <v>22.606960000000001</v>
      </c>
      <c r="EQ766">
        <v>4.2257200000000026</v>
      </c>
      <c r="ER766">
        <v>19.156359999999999</v>
      </c>
      <c r="ES766">
        <v>7.066518871760219</v>
      </c>
      <c r="ET766">
        <v>6.12432</v>
      </c>
      <c r="EU766">
        <v>9.4587299999999992</v>
      </c>
      <c r="EV766">
        <v>3.3344099999999992</v>
      </c>
      <c r="EW766">
        <v>6.12432</v>
      </c>
      <c r="EX766">
        <v>12.45249815564064</v>
      </c>
      <c r="EY766">
        <v>10.54134</v>
      </c>
      <c r="EZ766">
        <v>14.833310000000001</v>
      </c>
      <c r="FA766">
        <v>4.291970000000001</v>
      </c>
      <c r="FB766">
        <v>13.03204</v>
      </c>
      <c r="FC766">
        <v>0.5037304779099927</v>
      </c>
      <c r="FD766">
        <v>0.47436767931398349</v>
      </c>
      <c r="FE766">
        <v>0.58342152931706759</v>
      </c>
      <c r="FF766">
        <v>0.109053850003084</v>
      </c>
      <c r="FG766">
        <v>0.49437132844700482</v>
      </c>
      <c r="FH766">
        <v>1.8008814333056271</v>
      </c>
      <c r="FI766">
        <v>1.128165337619959</v>
      </c>
      <c r="FJ766">
        <v>2.4220337931394829</v>
      </c>
      <c r="FK766">
        <v>1.2938684555195239</v>
      </c>
      <c r="FL766">
        <v>2.127916242129738</v>
      </c>
      <c r="FM766">
        <v>34.421138727785483</v>
      </c>
      <c r="FN766">
        <v>33.15</v>
      </c>
      <c r="FO766">
        <v>35.96</v>
      </c>
      <c r="FP766">
        <v>2.8100000000000018</v>
      </c>
      <c r="FQ766">
        <v>34.4</v>
      </c>
      <c r="FR766">
        <v>289.96053529148588</v>
      </c>
      <c r="FS766">
        <v>284.34152</v>
      </c>
      <c r="FT766">
        <v>291.46271000000002</v>
      </c>
      <c r="FU766">
        <v>7.1211900000000128</v>
      </c>
      <c r="FV766">
        <v>291.38859000000002</v>
      </c>
      <c r="FW766">
        <v>0.79929143087649812</v>
      </c>
      <c r="FX766">
        <v>0.79537800000000003</v>
      </c>
      <c r="FY766">
        <v>0.81371499999999997</v>
      </c>
      <c r="FZ766">
        <v>1.833699999999994E-2</v>
      </c>
      <c r="GA766">
        <v>0.79588899999999996</v>
      </c>
      <c r="GB766">
        <v>12</v>
      </c>
      <c r="GC766">
        <v>72</v>
      </c>
    </row>
    <row r="767" spans="1:185" x14ac:dyDescent="0.3">
      <c r="A767" s="36" t="s">
        <v>3188</v>
      </c>
      <c r="B767">
        <v>-5.0143E-2</v>
      </c>
      <c r="C767">
        <v>1.8428800000000001</v>
      </c>
      <c r="D767">
        <v>2.0177999999999998</v>
      </c>
      <c r="E767">
        <v>-1.1520999999999999</v>
      </c>
      <c r="F767">
        <v>-0.44400000000000001</v>
      </c>
      <c r="G767">
        <v>1.5960000000000001</v>
      </c>
      <c r="H767">
        <v>-54.171424000000002</v>
      </c>
      <c r="I767">
        <v>8.8099999999999998E-2</v>
      </c>
      <c r="J767">
        <v>0.72140000000000004</v>
      </c>
      <c r="K767">
        <v>0.25085000000000002</v>
      </c>
      <c r="L767">
        <v>-2.6436000000000001E-2</v>
      </c>
      <c r="M767">
        <v>9.4534000000000007E-2</v>
      </c>
      <c r="N767">
        <v>0.19239000000000001</v>
      </c>
      <c r="O767">
        <v>-0.24104999999999999</v>
      </c>
      <c r="P767">
        <v>-4.8660000000000002E-2</v>
      </c>
      <c r="Q767">
        <v>-0.14485000000000001</v>
      </c>
      <c r="R767">
        <v>5.4530000000000002E-2</v>
      </c>
      <c r="S767">
        <v>0.79669999999999996</v>
      </c>
      <c r="T767">
        <v>-0.54021333333333332</v>
      </c>
      <c r="U767">
        <v>-0.52037</v>
      </c>
      <c r="V767">
        <v>1.944056666666667</v>
      </c>
      <c r="W767">
        <v>1.9357200000000001</v>
      </c>
      <c r="X767">
        <v>0.16450999999999999</v>
      </c>
      <c r="Y767">
        <v>0.15558</v>
      </c>
      <c r="Z767">
        <v>5.1313333333333343E-2</v>
      </c>
      <c r="AA767">
        <v>5.8709999999999998E-2</v>
      </c>
      <c r="AB767">
        <v>48.83</v>
      </c>
      <c r="AC767">
        <v>-0.37091000000000002</v>
      </c>
      <c r="AD767">
        <v>1.9223699999999999</v>
      </c>
      <c r="AE767">
        <v>0.53542000000000001</v>
      </c>
      <c r="AF767">
        <v>0.52649000000000001</v>
      </c>
      <c r="AG767">
        <v>0.73731000000000002</v>
      </c>
      <c r="AH767">
        <v>5.0699999999999999E-3</v>
      </c>
      <c r="AI767">
        <v>267.24400000000003</v>
      </c>
      <c r="AJ767">
        <v>228.10249999999999</v>
      </c>
      <c r="AK767">
        <v>262.38040000000001</v>
      </c>
      <c r="AL767">
        <v>311.2491</v>
      </c>
      <c r="AM767">
        <v>196.94300000000001</v>
      </c>
      <c r="AN767">
        <v>311.7</v>
      </c>
      <c r="AO767">
        <v>126.6</v>
      </c>
      <c r="AP767">
        <v>240.9</v>
      </c>
      <c r="AQ767">
        <v>18.36</v>
      </c>
      <c r="AR767">
        <v>4.16</v>
      </c>
      <c r="AS767">
        <v>12.4</v>
      </c>
      <c r="AT767">
        <v>-6.7114704540197296</v>
      </c>
      <c r="AU767">
        <v>-2.0299999999999998</v>
      </c>
      <c r="AV767">
        <v>-4.6814704540197294</v>
      </c>
      <c r="AW767">
        <v>2.6526999999999998</v>
      </c>
      <c r="AX767">
        <v>2.6526999999999998</v>
      </c>
      <c r="AY767">
        <v>2.6526999999999998</v>
      </c>
      <c r="AZ767">
        <v>0</v>
      </c>
      <c r="BA767">
        <v>2.6526999999999998</v>
      </c>
      <c r="BB767">
        <v>0.83909999999999996</v>
      </c>
      <c r="BC767">
        <v>0.83909999999999996</v>
      </c>
      <c r="BD767">
        <v>0.83909999999999996</v>
      </c>
      <c r="BE767">
        <v>0</v>
      </c>
      <c r="BF767">
        <v>0.83909999999999996</v>
      </c>
      <c r="BG767">
        <v>28.507200000000001</v>
      </c>
      <c r="BH767">
        <v>28.507200000000001</v>
      </c>
      <c r="BI767">
        <v>28.507200000000001</v>
      </c>
      <c r="BJ767">
        <v>0</v>
      </c>
      <c r="BK767">
        <v>28.507200000000001</v>
      </c>
      <c r="BL767">
        <v>7.7903000000000002</v>
      </c>
      <c r="BM767">
        <v>7.7903000000000002</v>
      </c>
      <c r="BN767">
        <v>7.7903000000000002</v>
      </c>
      <c r="BO767">
        <v>0</v>
      </c>
      <c r="BP767">
        <v>7.7903000000000002</v>
      </c>
      <c r="BQ767">
        <v>5.6437999999999997</v>
      </c>
      <c r="BR767">
        <v>5.6437999999999997</v>
      </c>
      <c r="BS767">
        <v>5.6437999999999997</v>
      </c>
      <c r="BT767">
        <v>0</v>
      </c>
      <c r="BU767">
        <v>5.6437999999999997</v>
      </c>
      <c r="BV767">
        <v>-0.28129999999999999</v>
      </c>
      <c r="BW767">
        <v>-0.28129999999999999</v>
      </c>
      <c r="BX767">
        <v>-0.28129999999999999</v>
      </c>
      <c r="BY767">
        <v>0</v>
      </c>
      <c r="BZ767">
        <v>-0.28129999999999999</v>
      </c>
      <c r="CA767">
        <v>-5.3625999999999996</v>
      </c>
      <c r="CB767">
        <v>-5.3625999999999996</v>
      </c>
      <c r="CC767">
        <v>-5.3625999999999996</v>
      </c>
      <c r="CD767">
        <v>0</v>
      </c>
      <c r="CE767">
        <v>-5.3625999999999996</v>
      </c>
      <c r="CF767">
        <v>70.8</v>
      </c>
      <c r="CG767">
        <v>70.8</v>
      </c>
      <c r="CH767">
        <v>70.8</v>
      </c>
      <c r="CI767">
        <v>0</v>
      </c>
      <c r="CJ767">
        <v>70.8</v>
      </c>
      <c r="CK767">
        <v>22</v>
      </c>
      <c r="CL767">
        <v>22</v>
      </c>
      <c r="CM767">
        <v>22</v>
      </c>
      <c r="CN767">
        <v>0</v>
      </c>
      <c r="CO767">
        <v>22</v>
      </c>
      <c r="CP767">
        <v>56.3</v>
      </c>
      <c r="CQ767">
        <v>56.3</v>
      </c>
      <c r="CR767">
        <v>56.3</v>
      </c>
      <c r="CS767">
        <v>0</v>
      </c>
      <c r="CT767">
        <v>56.3</v>
      </c>
      <c r="CU767">
        <v>13.8</v>
      </c>
      <c r="CV767">
        <v>13.8</v>
      </c>
      <c r="CW767">
        <v>13.8</v>
      </c>
      <c r="CX767">
        <v>0</v>
      </c>
      <c r="CY767">
        <v>13.8</v>
      </c>
      <c r="CZ767">
        <v>70.3</v>
      </c>
      <c r="DA767">
        <v>70.3</v>
      </c>
      <c r="DB767">
        <v>70.3</v>
      </c>
      <c r="DC767">
        <v>0</v>
      </c>
      <c r="DD767">
        <v>70.3</v>
      </c>
      <c r="DE767">
        <v>8.1999999999999993</v>
      </c>
      <c r="DF767">
        <v>8.1999999999999993</v>
      </c>
      <c r="DG767">
        <v>8.1999999999999993</v>
      </c>
      <c r="DH767">
        <v>0</v>
      </c>
      <c r="DI767">
        <v>8.1999999999999993</v>
      </c>
      <c r="DJ767">
        <v>0.29389788293897878</v>
      </c>
      <c r="DK767">
        <v>0.29389788293897878</v>
      </c>
      <c r="DL767">
        <v>0.29389788293897878</v>
      </c>
      <c r="DM767">
        <v>0</v>
      </c>
      <c r="DN767">
        <v>0.29389788293897878</v>
      </c>
      <c r="DO767">
        <v>3.8668019999999999</v>
      </c>
      <c r="DP767">
        <v>3.8668019999999999</v>
      </c>
      <c r="DQ767">
        <v>3.8668019999999999</v>
      </c>
      <c r="DR767">
        <v>0</v>
      </c>
      <c r="DS767">
        <v>3.8668019999999999</v>
      </c>
      <c r="DT767">
        <v>6.6220129999999999</v>
      </c>
      <c r="DU767">
        <v>6.6220129999999999</v>
      </c>
      <c r="DV767">
        <v>6.6220129999999999</v>
      </c>
      <c r="DW767">
        <v>0</v>
      </c>
      <c r="DX767">
        <v>6.6220129999999999</v>
      </c>
      <c r="DY767">
        <v>3.8668019999999999</v>
      </c>
      <c r="DZ767">
        <v>3.8668019999999999</v>
      </c>
      <c r="EA767">
        <v>3.8668019999999999</v>
      </c>
      <c r="EB767">
        <v>0</v>
      </c>
      <c r="EC767">
        <v>3.8668019999999999</v>
      </c>
      <c r="ED767">
        <v>7.1211909999999996</v>
      </c>
      <c r="EE767">
        <v>7.1211909999999996</v>
      </c>
      <c r="EF767">
        <v>7.1211909999999996</v>
      </c>
      <c r="EG767">
        <v>0</v>
      </c>
      <c r="EH767">
        <v>7.1211909999999996</v>
      </c>
      <c r="EI767">
        <v>8.0505099999999992</v>
      </c>
      <c r="EJ767">
        <v>8.0505099999999992</v>
      </c>
      <c r="EK767">
        <v>8.0505099999999992</v>
      </c>
      <c r="EL767">
        <v>0</v>
      </c>
      <c r="EM767">
        <v>8.0505099999999992</v>
      </c>
      <c r="EN767">
        <v>21.009309999999999</v>
      </c>
      <c r="EO767">
        <v>21.009309999999999</v>
      </c>
      <c r="EP767">
        <v>21.009309999999999</v>
      </c>
      <c r="EQ767">
        <v>0</v>
      </c>
      <c r="ER767">
        <v>21.009309999999999</v>
      </c>
      <c r="ES767">
        <v>10.700979999999999</v>
      </c>
      <c r="ET767">
        <v>10.700979999999999</v>
      </c>
      <c r="EU767">
        <v>10.700979999999999</v>
      </c>
      <c r="EV767">
        <v>0</v>
      </c>
      <c r="EW767">
        <v>10.700979999999999</v>
      </c>
      <c r="EX767">
        <v>10.30833</v>
      </c>
      <c r="EY767">
        <v>10.30833</v>
      </c>
      <c r="EZ767">
        <v>10.30833</v>
      </c>
      <c r="FA767">
        <v>0</v>
      </c>
      <c r="FB767">
        <v>10.30833</v>
      </c>
      <c r="FC767">
        <v>0.48238524261376431</v>
      </c>
      <c r="FD767">
        <v>0.48238524261376431</v>
      </c>
      <c r="FE767">
        <v>0.48238524261376431</v>
      </c>
      <c r="FF767">
        <v>0</v>
      </c>
      <c r="FG767">
        <v>0.48238524261376431</v>
      </c>
      <c r="FH767">
        <v>0.96330709897598166</v>
      </c>
      <c r="FI767">
        <v>0.96330709897598166</v>
      </c>
      <c r="FJ767">
        <v>0.96330709897598166</v>
      </c>
      <c r="FK767">
        <v>0</v>
      </c>
      <c r="FL767">
        <v>0.96330709897598166</v>
      </c>
      <c r="FM767">
        <v>34.39</v>
      </c>
      <c r="FN767">
        <v>34.39</v>
      </c>
      <c r="FO767">
        <v>34.39</v>
      </c>
      <c r="FP767">
        <v>0</v>
      </c>
      <c r="FQ767">
        <v>34.39</v>
      </c>
      <c r="FR767">
        <v>293.74919</v>
      </c>
      <c r="FS767">
        <v>293.74919</v>
      </c>
      <c r="FT767">
        <v>293.74919</v>
      </c>
      <c r="FU767">
        <v>0</v>
      </c>
      <c r="FV767">
        <v>293.74919</v>
      </c>
      <c r="FW767">
        <v>0.81881000000000004</v>
      </c>
      <c r="FX767">
        <v>0.81881000000000004</v>
      </c>
      <c r="FY767">
        <v>0.81881000000000004</v>
      </c>
      <c r="FZ767">
        <v>0</v>
      </c>
      <c r="GA767">
        <v>0.81881000000000004</v>
      </c>
      <c r="GB767">
        <v>1</v>
      </c>
      <c r="GC767">
        <v>1</v>
      </c>
    </row>
    <row r="768" spans="1:185" x14ac:dyDescent="0.3">
      <c r="A768" s="36" t="s">
        <v>3191</v>
      </c>
      <c r="B768">
        <v>-5.7574892887752152E-2</v>
      </c>
      <c r="C768">
        <v>1.826199845595414</v>
      </c>
      <c r="D768">
        <v>1.7952013005217611</v>
      </c>
      <c r="E768">
        <v>-0.76293050346877922</v>
      </c>
      <c r="F768">
        <v>-0.70241715511233516</v>
      </c>
      <c r="G768">
        <v>1.465347658581114</v>
      </c>
      <c r="H768">
        <v>-54.186615175073079</v>
      </c>
      <c r="I768">
        <v>9.9181780910182787E-2</v>
      </c>
      <c r="J768">
        <v>0.68107426841463359</v>
      </c>
      <c r="K768">
        <v>0.27056734544897731</v>
      </c>
      <c r="L768">
        <v>-5.0827281529061123E-2</v>
      </c>
      <c r="M768">
        <v>8.0166917450650521E-2</v>
      </c>
      <c r="N768">
        <v>0.2141569121690225</v>
      </c>
      <c r="O768">
        <v>-0.23566880673824439</v>
      </c>
      <c r="P768">
        <v>-2.151189456922185E-2</v>
      </c>
      <c r="Q768">
        <v>-0.12858844950209511</v>
      </c>
      <c r="R768">
        <v>3.8620972898083972E-2</v>
      </c>
      <c r="S768">
        <v>0.76195417744178173</v>
      </c>
      <c r="T768">
        <v>-0.53699542504790487</v>
      </c>
      <c r="U768">
        <v>-0.53182164343704974</v>
      </c>
      <c r="V768">
        <v>1.970709835139353</v>
      </c>
      <c r="W768">
        <v>1.961000561945849</v>
      </c>
      <c r="X768">
        <v>0.2050965141713961</v>
      </c>
      <c r="Y768">
        <v>0.19830481305504241</v>
      </c>
      <c r="Z768">
        <v>2.5240695818465431E-2</v>
      </c>
      <c r="AA768">
        <v>3.4755736129365652E-2</v>
      </c>
      <c r="AB768">
        <v>50.973424297186511</v>
      </c>
      <c r="AC768">
        <v>-0.37901372549305362</v>
      </c>
      <c r="AD768">
        <v>1.941649417276168</v>
      </c>
      <c r="AE768">
        <v>0.58411023966444975</v>
      </c>
      <c r="AF768">
        <v>0.57731853854809601</v>
      </c>
      <c r="AG768">
        <v>0.73479940921695719</v>
      </c>
      <c r="AH768">
        <v>4.90311300051574E-3</v>
      </c>
      <c r="AI768">
        <v>341.80473738595703</v>
      </c>
      <c r="AJ768">
        <v>295.20330812377881</v>
      </c>
      <c r="AK768">
        <v>341.05162296665861</v>
      </c>
      <c r="AL768">
        <v>389.15928981346377</v>
      </c>
      <c r="AM768">
        <v>133.99140670382991</v>
      </c>
      <c r="AN768">
        <v>184.4121689927957</v>
      </c>
      <c r="AO768">
        <v>106.76391763053471</v>
      </c>
      <c r="AP768">
        <v>140.3391550360214</v>
      </c>
      <c r="AQ768">
        <v>17.43365001758092</v>
      </c>
      <c r="AR768">
        <v>4.0229661053513697</v>
      </c>
      <c r="AS768">
        <v>11.37551310423661</v>
      </c>
      <c r="AT768">
        <v>-7.0400976312862982</v>
      </c>
      <c r="AU768">
        <v>-2.616349302161284</v>
      </c>
      <c r="AV768">
        <v>-4.4237483291250133</v>
      </c>
      <c r="AW768">
        <v>1.4373556713796301</v>
      </c>
      <c r="AX768">
        <v>1.1293</v>
      </c>
      <c r="AY768">
        <v>1.6897</v>
      </c>
      <c r="AZ768">
        <v>0.56040000000000001</v>
      </c>
      <c r="BA768">
        <v>1.4537</v>
      </c>
      <c r="BB768">
        <v>0.94873728188318951</v>
      </c>
      <c r="BC768">
        <v>0.94630000000000003</v>
      </c>
      <c r="BD768">
        <v>0.94979999999999998</v>
      </c>
      <c r="BE768">
        <v>3.499999999999948E-3</v>
      </c>
      <c r="BF768">
        <v>0.94630000000000003</v>
      </c>
      <c r="BG768">
        <v>15.558866757616141</v>
      </c>
      <c r="BH768">
        <v>15.4085</v>
      </c>
      <c r="BI768">
        <v>15.912100000000001</v>
      </c>
      <c r="BJ768">
        <v>0.50360000000000049</v>
      </c>
      <c r="BK768">
        <v>15.912100000000001</v>
      </c>
      <c r="BL768">
        <v>5.5081586014261497</v>
      </c>
      <c r="BM768">
        <v>4.5827</v>
      </c>
      <c r="BN768">
        <v>6.5233999999999996</v>
      </c>
      <c r="BO768">
        <v>1.9407000000000001</v>
      </c>
      <c r="BP768">
        <v>6.5233999999999996</v>
      </c>
      <c r="BQ768">
        <v>3.8578975460335432</v>
      </c>
      <c r="BR768">
        <v>3.3102999999999998</v>
      </c>
      <c r="BS768">
        <v>4.5841000000000003</v>
      </c>
      <c r="BT768">
        <v>1.2738</v>
      </c>
      <c r="BU768">
        <v>3.3102999999999998</v>
      </c>
      <c r="BV768">
        <v>-0.41534033061727682</v>
      </c>
      <c r="BW768">
        <v>-1.7056</v>
      </c>
      <c r="BX768">
        <v>1.9585999999999999</v>
      </c>
      <c r="BY768">
        <v>3.6642000000000001</v>
      </c>
      <c r="BZ768">
        <v>1.9585999999999999</v>
      </c>
      <c r="CA768">
        <v>-3.442557215416266</v>
      </c>
      <c r="CB768">
        <v>-5.2689000000000004</v>
      </c>
      <c r="CC768">
        <v>-2.5213999999999999</v>
      </c>
      <c r="CD768">
        <v>2.7475000000000001</v>
      </c>
      <c r="CE768">
        <v>-5.2689000000000004</v>
      </c>
      <c r="CF768">
        <v>44.073013956774297</v>
      </c>
      <c r="CG768">
        <v>42.8</v>
      </c>
      <c r="CH768">
        <v>44.6</v>
      </c>
      <c r="CI768">
        <v>1.800000000000004</v>
      </c>
      <c r="CJ768">
        <v>42.8</v>
      </c>
      <c r="CK768">
        <v>14.23499092401388</v>
      </c>
      <c r="CL768">
        <v>13</v>
      </c>
      <c r="CM768">
        <v>14.8</v>
      </c>
      <c r="CN768">
        <v>1.8000000000000009</v>
      </c>
      <c r="CO768">
        <v>13</v>
      </c>
      <c r="CP768">
        <v>22.4</v>
      </c>
      <c r="CQ768">
        <v>22.4</v>
      </c>
      <c r="CR768">
        <v>22.4</v>
      </c>
      <c r="CS768">
        <v>0</v>
      </c>
      <c r="CT768">
        <v>22.4</v>
      </c>
      <c r="CU768">
        <v>9.6</v>
      </c>
      <c r="CV768">
        <v>9.6</v>
      </c>
      <c r="CW768">
        <v>9.6</v>
      </c>
      <c r="CX768">
        <v>0</v>
      </c>
      <c r="CY768">
        <v>9.6</v>
      </c>
      <c r="CZ768">
        <v>80.038070393147876</v>
      </c>
      <c r="DA768">
        <v>74.2</v>
      </c>
      <c r="DB768">
        <v>83.1</v>
      </c>
      <c r="DC768">
        <v>8.8999999999999915</v>
      </c>
      <c r="DD768">
        <v>74.2</v>
      </c>
      <c r="DE768">
        <v>4.393544928816735</v>
      </c>
      <c r="DF768">
        <v>3.3</v>
      </c>
      <c r="DG768">
        <v>4.9000000000000004</v>
      </c>
      <c r="DH768">
        <v>1.600000000000001</v>
      </c>
      <c r="DI768">
        <v>3.3</v>
      </c>
      <c r="DJ768">
        <v>0.31408211047627321</v>
      </c>
      <c r="DK768">
        <v>0.3026874115983027</v>
      </c>
      <c r="DL768">
        <v>0.31879914224446032</v>
      </c>
      <c r="DM768">
        <v>1.6111730646157622E-2</v>
      </c>
      <c r="DN768">
        <v>0.3026874115983027</v>
      </c>
      <c r="DO768">
        <v>2.974359378925989</v>
      </c>
      <c r="DP768">
        <v>2.9739100000000001</v>
      </c>
      <c r="DQ768">
        <v>2.9746830000000002</v>
      </c>
      <c r="DR768">
        <v>7.7300000000013469E-4</v>
      </c>
      <c r="DS768">
        <v>2.9744410000000001</v>
      </c>
      <c r="DT768">
        <v>6.2655182611343161</v>
      </c>
      <c r="DU768">
        <v>5.6789389999999997</v>
      </c>
      <c r="DV768">
        <v>7.0207030000000001</v>
      </c>
      <c r="DW768">
        <v>1.341764</v>
      </c>
      <c r="DX768">
        <v>5.6789389999999997</v>
      </c>
      <c r="DY768">
        <v>2.974359378925989</v>
      </c>
      <c r="DZ768">
        <v>2.9739100000000001</v>
      </c>
      <c r="EA768">
        <v>2.9746830000000002</v>
      </c>
      <c r="EB768">
        <v>7.7300000000013469E-4</v>
      </c>
      <c r="EC768">
        <v>2.9744410000000001</v>
      </c>
      <c r="ED768">
        <v>6.6413869700000507</v>
      </c>
      <c r="EE768">
        <v>6.3130490000000004</v>
      </c>
      <c r="EF768">
        <v>7.2929170000000001</v>
      </c>
      <c r="EG768">
        <v>0.97986799999999974</v>
      </c>
      <c r="EH768">
        <v>6.3401059999999996</v>
      </c>
      <c r="EI768">
        <v>8.094675018017325</v>
      </c>
      <c r="EJ768">
        <v>7.6633180000000003</v>
      </c>
      <c r="EK768">
        <v>8.7295069999999999</v>
      </c>
      <c r="EL768">
        <v>1.0661890000000001</v>
      </c>
      <c r="EM768">
        <v>7.7519869999999997</v>
      </c>
      <c r="EN768">
        <v>12.906864185792459</v>
      </c>
      <c r="EO768">
        <v>11.52284</v>
      </c>
      <c r="EP768">
        <v>15.09404</v>
      </c>
      <c r="EQ768">
        <v>3.5711999999999988</v>
      </c>
      <c r="ER768">
        <v>15.09404</v>
      </c>
      <c r="ES768">
        <v>5.6723543865038</v>
      </c>
      <c r="ET768">
        <v>5.5752800000000002</v>
      </c>
      <c r="EU768">
        <v>5.7125399999999997</v>
      </c>
      <c r="EV768">
        <v>0.13725999999999949</v>
      </c>
      <c r="EW768">
        <v>5.5752800000000002</v>
      </c>
      <c r="EX768">
        <v>7.2345097992886593</v>
      </c>
      <c r="EY768">
        <v>5.8102999999999998</v>
      </c>
      <c r="EZ768">
        <v>9.5187600000000003</v>
      </c>
      <c r="FA768">
        <v>3.708460000000001</v>
      </c>
      <c r="FB768">
        <v>9.5187600000000003</v>
      </c>
      <c r="FC768">
        <v>0.45222788382986978</v>
      </c>
      <c r="FD768">
        <v>0.40373474717788188</v>
      </c>
      <c r="FE768">
        <v>0.52886167154042196</v>
      </c>
      <c r="FF768">
        <v>0.12512692436254</v>
      </c>
      <c r="FG768">
        <v>0.52886167154042196</v>
      </c>
      <c r="FH768">
        <v>1.278436440874698</v>
      </c>
      <c r="FI768">
        <v>1.0171132280911821</v>
      </c>
      <c r="FJ768">
        <v>1.7073151482974851</v>
      </c>
      <c r="FK768">
        <v>0.69020192020630278</v>
      </c>
      <c r="FL768">
        <v>1.7073151482974851</v>
      </c>
      <c r="FM768">
        <v>31.410037724853439</v>
      </c>
      <c r="FN768">
        <v>31.36</v>
      </c>
      <c r="FO768">
        <v>31.44</v>
      </c>
      <c r="FP768">
        <v>8.0000000000001847E-2</v>
      </c>
      <c r="FQ768">
        <v>31.44</v>
      </c>
      <c r="FR768">
        <v>214.04355029893509</v>
      </c>
      <c r="FS768">
        <v>213.47040000000001</v>
      </c>
      <c r="FT768">
        <v>214.34444999999999</v>
      </c>
      <c r="FU768">
        <v>0.87404999999998267</v>
      </c>
      <c r="FV768">
        <v>213.47040000000001</v>
      </c>
      <c r="FW768">
        <v>0.82612229783764224</v>
      </c>
      <c r="FX768">
        <v>0.82522499999999999</v>
      </c>
      <c r="FY768">
        <v>0.82783399999999996</v>
      </c>
      <c r="FZ768">
        <v>2.608999999999972E-3</v>
      </c>
      <c r="GA768">
        <v>0.82783399999999996</v>
      </c>
      <c r="GB768">
        <v>3</v>
      </c>
      <c r="GC768">
        <v>3</v>
      </c>
    </row>
    <row r="769" spans="1:185" x14ac:dyDescent="0.3">
      <c r="A769" s="36" t="s">
        <v>3194</v>
      </c>
      <c r="B769">
        <v>-5.8670699999999999E-2</v>
      </c>
      <c r="C769">
        <v>1.82016</v>
      </c>
      <c r="D769">
        <v>1.8043</v>
      </c>
      <c r="E769">
        <v>-0.76419999999999999</v>
      </c>
      <c r="F769">
        <v>-0.70860000000000001</v>
      </c>
      <c r="G769">
        <v>1.4728000000000001</v>
      </c>
      <c r="H769">
        <v>-54.187967</v>
      </c>
      <c r="I769">
        <v>0.1056</v>
      </c>
      <c r="J769">
        <v>0.748</v>
      </c>
      <c r="K769">
        <v>0.27185999999999999</v>
      </c>
      <c r="L769">
        <v>-5.2217E-2</v>
      </c>
      <c r="M769">
        <v>7.8465999999999994E-2</v>
      </c>
      <c r="N769">
        <v>0.21754000000000001</v>
      </c>
      <c r="O769">
        <v>-0.23830999999999999</v>
      </c>
      <c r="P769">
        <v>-2.077E-2</v>
      </c>
      <c r="Q769">
        <v>-0.12953999999999999</v>
      </c>
      <c r="R769">
        <v>3.857E-2</v>
      </c>
      <c r="S769">
        <v>0.75858999999999999</v>
      </c>
      <c r="T769">
        <v>-0.53566333333333327</v>
      </c>
      <c r="U769">
        <v>-0.53166000000000002</v>
      </c>
      <c r="V769">
        <v>1.9708766666666671</v>
      </c>
      <c r="W769">
        <v>1.9608399999999999</v>
      </c>
      <c r="X769">
        <v>0.20604666666666671</v>
      </c>
      <c r="Y769">
        <v>0.19999</v>
      </c>
      <c r="Z769">
        <v>2.6023333333333329E-2</v>
      </c>
      <c r="AA769">
        <v>3.4169999999999999E-2</v>
      </c>
      <c r="AB769">
        <v>51.02</v>
      </c>
      <c r="AC769">
        <v>-0.37817000000000001</v>
      </c>
      <c r="AD769">
        <v>1.9469000000000001</v>
      </c>
      <c r="AE769">
        <v>0.58421666666666672</v>
      </c>
      <c r="AF769">
        <v>0.57816000000000001</v>
      </c>
      <c r="AG769">
        <v>0.73994000000000004</v>
      </c>
      <c r="AH769">
        <v>4.6600000000000001E-3</v>
      </c>
      <c r="AI769">
        <v>343.99279999999999</v>
      </c>
      <c r="AJ769">
        <v>300.2955</v>
      </c>
      <c r="AK769">
        <v>345.27609999999999</v>
      </c>
      <c r="AL769">
        <v>386.40679999999998</v>
      </c>
      <c r="AM769">
        <v>134.87100000000001</v>
      </c>
      <c r="AN769">
        <v>184.5</v>
      </c>
      <c r="AO769">
        <v>109.1</v>
      </c>
      <c r="AP769">
        <v>139.9</v>
      </c>
      <c r="AQ769">
        <v>17.38</v>
      </c>
      <c r="AR769">
        <v>4.01</v>
      </c>
      <c r="AS769">
        <v>11.29</v>
      </c>
      <c r="AT769">
        <v>-6.9884533679482033</v>
      </c>
      <c r="AU769">
        <v>-2.59</v>
      </c>
      <c r="AV769">
        <v>-4.3984533679482034</v>
      </c>
      <c r="AW769">
        <v>1.5857000000000001</v>
      </c>
      <c r="AX769">
        <v>1.5857000000000001</v>
      </c>
      <c r="AY769">
        <v>1.5857000000000001</v>
      </c>
      <c r="AZ769">
        <v>0</v>
      </c>
      <c r="BA769">
        <v>1.5857000000000001</v>
      </c>
      <c r="BB769">
        <v>0.9496</v>
      </c>
      <c r="BC769">
        <v>0.9496</v>
      </c>
      <c r="BD769">
        <v>0.9496</v>
      </c>
      <c r="BE769">
        <v>0</v>
      </c>
      <c r="BF769">
        <v>0.9496</v>
      </c>
      <c r="BG769">
        <v>15.4336</v>
      </c>
      <c r="BH769">
        <v>15.4336</v>
      </c>
      <c r="BI769">
        <v>15.4336</v>
      </c>
      <c r="BJ769">
        <v>0</v>
      </c>
      <c r="BK769">
        <v>15.4336</v>
      </c>
      <c r="BL769">
        <v>5.4089999999999998</v>
      </c>
      <c r="BM769">
        <v>5.4089999999999998</v>
      </c>
      <c r="BN769">
        <v>5.4089999999999998</v>
      </c>
      <c r="BO769">
        <v>0</v>
      </c>
      <c r="BP769">
        <v>5.4089999999999998</v>
      </c>
      <c r="BQ769">
        <v>4.3590999999999998</v>
      </c>
      <c r="BR769">
        <v>4.3590999999999998</v>
      </c>
      <c r="BS769">
        <v>4.3590999999999998</v>
      </c>
      <c r="BT769">
        <v>0</v>
      </c>
      <c r="BU769">
        <v>4.3590999999999998</v>
      </c>
      <c r="BV769">
        <v>-1.5650999999999999</v>
      </c>
      <c r="BW769">
        <v>-1.5650999999999999</v>
      </c>
      <c r="BX769">
        <v>-1.5650999999999999</v>
      </c>
      <c r="BY769">
        <v>0</v>
      </c>
      <c r="BZ769">
        <v>-1.5650999999999999</v>
      </c>
      <c r="CA769">
        <v>-2.794</v>
      </c>
      <c r="CB769">
        <v>-2.794</v>
      </c>
      <c r="CC769">
        <v>-2.794</v>
      </c>
      <c r="CD769">
        <v>0</v>
      </c>
      <c r="CE769">
        <v>-2.794</v>
      </c>
      <c r="CF769">
        <v>44.6</v>
      </c>
      <c r="CG769">
        <v>44.6</v>
      </c>
      <c r="CH769">
        <v>44.6</v>
      </c>
      <c r="CI769">
        <v>0</v>
      </c>
      <c r="CJ769">
        <v>44.6</v>
      </c>
      <c r="CK769">
        <v>14.7</v>
      </c>
      <c r="CL769">
        <v>14.7</v>
      </c>
      <c r="CM769">
        <v>14.7</v>
      </c>
      <c r="CN769">
        <v>0</v>
      </c>
      <c r="CO769">
        <v>14.7</v>
      </c>
      <c r="CP769">
        <v>22.4</v>
      </c>
      <c r="CQ769">
        <v>22.4</v>
      </c>
      <c r="CR769">
        <v>22.4</v>
      </c>
      <c r="CS769">
        <v>0</v>
      </c>
      <c r="CT769">
        <v>22.4</v>
      </c>
      <c r="CU769">
        <v>9.6</v>
      </c>
      <c r="CV769">
        <v>9.6</v>
      </c>
      <c r="CW769">
        <v>9.6</v>
      </c>
      <c r="CX769">
        <v>0</v>
      </c>
      <c r="CY769">
        <v>9.6</v>
      </c>
      <c r="CZ769">
        <v>83</v>
      </c>
      <c r="DA769">
        <v>83</v>
      </c>
      <c r="DB769">
        <v>83</v>
      </c>
      <c r="DC769">
        <v>0</v>
      </c>
      <c r="DD769">
        <v>83</v>
      </c>
      <c r="DE769">
        <v>4.8</v>
      </c>
      <c r="DF769">
        <v>4.8</v>
      </c>
      <c r="DG769">
        <v>4.8</v>
      </c>
      <c r="DH769">
        <v>0</v>
      </c>
      <c r="DI769">
        <v>4.8</v>
      </c>
      <c r="DJ769">
        <v>0.31879914224446032</v>
      </c>
      <c r="DK769">
        <v>0.31879914224446032</v>
      </c>
      <c r="DL769">
        <v>0.31879914224446032</v>
      </c>
      <c r="DM769">
        <v>0</v>
      </c>
      <c r="DN769">
        <v>0.31879914224446032</v>
      </c>
      <c r="DO769">
        <v>2.974844</v>
      </c>
      <c r="DP769">
        <v>2.974844</v>
      </c>
      <c r="DQ769">
        <v>2.974844</v>
      </c>
      <c r="DR769">
        <v>0</v>
      </c>
      <c r="DS769">
        <v>2.974844</v>
      </c>
      <c r="DT769">
        <v>6.065283</v>
      </c>
      <c r="DU769">
        <v>6.065283</v>
      </c>
      <c r="DV769">
        <v>6.065283</v>
      </c>
      <c r="DW769">
        <v>0</v>
      </c>
      <c r="DX769">
        <v>6.065283</v>
      </c>
      <c r="DY769">
        <v>2.974844</v>
      </c>
      <c r="DZ769">
        <v>2.974844</v>
      </c>
      <c r="EA769">
        <v>2.974844</v>
      </c>
      <c r="EB769">
        <v>0</v>
      </c>
      <c r="EC769">
        <v>2.974844</v>
      </c>
      <c r="ED769">
        <v>7.5106770000000003</v>
      </c>
      <c r="EE769">
        <v>7.5106770000000003</v>
      </c>
      <c r="EF769">
        <v>7.5106770000000003</v>
      </c>
      <c r="EG769">
        <v>0</v>
      </c>
      <c r="EH769">
        <v>7.5106770000000003</v>
      </c>
      <c r="EI769">
        <v>7.6693680000000004</v>
      </c>
      <c r="EJ769">
        <v>7.6693680000000004</v>
      </c>
      <c r="EK769">
        <v>7.6693680000000004</v>
      </c>
      <c r="EL769">
        <v>0</v>
      </c>
      <c r="EM769">
        <v>7.6693680000000004</v>
      </c>
      <c r="EN769">
        <v>11.52149</v>
      </c>
      <c r="EO769">
        <v>11.52149</v>
      </c>
      <c r="EP769">
        <v>11.52149</v>
      </c>
      <c r="EQ769">
        <v>0</v>
      </c>
      <c r="ER769">
        <v>11.52149</v>
      </c>
      <c r="ES769">
        <v>5.7125399999999997</v>
      </c>
      <c r="ET769">
        <v>5.7125399999999997</v>
      </c>
      <c r="EU769">
        <v>5.7125399999999997</v>
      </c>
      <c r="EV769">
        <v>0</v>
      </c>
      <c r="EW769">
        <v>5.7125399999999997</v>
      </c>
      <c r="EX769">
        <v>5.8089500000000003</v>
      </c>
      <c r="EY769">
        <v>5.8089500000000003</v>
      </c>
      <c r="EZ769">
        <v>5.8089500000000003</v>
      </c>
      <c r="FA769">
        <v>0</v>
      </c>
      <c r="FB769">
        <v>5.8089500000000003</v>
      </c>
      <c r="FC769">
        <v>0.40368744617320862</v>
      </c>
      <c r="FD769">
        <v>0.40368744617320862</v>
      </c>
      <c r="FE769">
        <v>0.40368744617320862</v>
      </c>
      <c r="FF769">
        <v>0</v>
      </c>
      <c r="FG769">
        <v>0.40368744617320862</v>
      </c>
      <c r="FH769">
        <v>1.0168769058947511</v>
      </c>
      <c r="FI769">
        <v>1.0168769058947511</v>
      </c>
      <c r="FJ769">
        <v>1.0168769058947511</v>
      </c>
      <c r="FK769">
        <v>0</v>
      </c>
      <c r="FL769">
        <v>1.0168769058947511</v>
      </c>
      <c r="FM769">
        <v>31.27</v>
      </c>
      <c r="FN769">
        <v>31.27</v>
      </c>
      <c r="FO769">
        <v>31.27</v>
      </c>
      <c r="FP769">
        <v>0</v>
      </c>
      <c r="FQ769">
        <v>31.27</v>
      </c>
      <c r="FR769">
        <v>214.45875000000001</v>
      </c>
      <c r="FS769">
        <v>214.45875000000001</v>
      </c>
      <c r="FT769">
        <v>214.45875000000001</v>
      </c>
      <c r="FU769">
        <v>0</v>
      </c>
      <c r="FV769">
        <v>214.45875000000001</v>
      </c>
      <c r="FW769">
        <v>0.82489699999999999</v>
      </c>
      <c r="FX769">
        <v>0.82489699999999999</v>
      </c>
      <c r="FY769">
        <v>0.82489699999999999</v>
      </c>
      <c r="FZ769">
        <v>0</v>
      </c>
      <c r="GA769">
        <v>0.82489699999999999</v>
      </c>
      <c r="GB769">
        <v>1</v>
      </c>
      <c r="GC769">
        <v>1</v>
      </c>
    </row>
    <row r="770" spans="1:185" x14ac:dyDescent="0.3">
      <c r="A770" s="36" t="s">
        <v>3197</v>
      </c>
      <c r="B770">
        <v>-1.390699701449492E-2</v>
      </c>
      <c r="C770">
        <v>1.819750609737216</v>
      </c>
      <c r="D770">
        <v>1.57505519697523</v>
      </c>
      <c r="E770">
        <v>-0.6841394160356159</v>
      </c>
      <c r="F770">
        <v>-0.6009871825977311</v>
      </c>
      <c r="G770">
        <v>1.285101487590915</v>
      </c>
      <c r="H770">
        <v>-54.173691837810487</v>
      </c>
      <c r="I770">
        <v>0.58270041031229458</v>
      </c>
      <c r="J770">
        <v>0.58548422901605446</v>
      </c>
      <c r="K770">
        <v>0.1545188981034758</v>
      </c>
      <c r="L770">
        <v>-3.4200823504114831E-2</v>
      </c>
      <c r="M770">
        <v>0.1198239517754988</v>
      </c>
      <c r="N770">
        <v>0.26478791016979808</v>
      </c>
      <c r="O770">
        <v>-0.24499239828893571</v>
      </c>
      <c r="P770">
        <v>1.9795511880862392E-2</v>
      </c>
      <c r="Q770">
        <v>-0.1125987413941294</v>
      </c>
      <c r="R770">
        <v>2.3956079020488939E-2</v>
      </c>
      <c r="S770">
        <v>0.69839896066435869</v>
      </c>
      <c r="T770">
        <v>-0.54737537814689663</v>
      </c>
      <c r="U770">
        <v>-0.5443731315094712</v>
      </c>
      <c r="V770">
        <v>1.970778726251353</v>
      </c>
      <c r="W770">
        <v>1.9699858744266181</v>
      </c>
      <c r="X770">
        <v>0.18097479051271179</v>
      </c>
      <c r="Y770">
        <v>0.17475323583326549</v>
      </c>
      <c r="Z770">
        <v>3.5415407156778919E-2</v>
      </c>
      <c r="AA770">
        <v>3.7063791727178053E-2</v>
      </c>
      <c r="AB770">
        <v>49.740442577482952</v>
      </c>
      <c r="AC770">
        <v>-0.39660924343262588</v>
      </c>
      <c r="AD770">
        <v>1.9050960831478669</v>
      </c>
      <c r="AE770">
        <v>0.57758403394533775</v>
      </c>
      <c r="AF770">
        <v>0.57136247926589145</v>
      </c>
      <c r="AG770">
        <v>0.83949567108355549</v>
      </c>
      <c r="AH770">
        <v>4.8838838017264408E-3</v>
      </c>
      <c r="AI770">
        <v>338.03400516944288</v>
      </c>
      <c r="AJ770">
        <v>311.52282466454301</v>
      </c>
      <c r="AK770">
        <v>334.56858886806242</v>
      </c>
      <c r="AL770">
        <v>368.01056276018699</v>
      </c>
      <c r="AM770">
        <v>150.48657516198091</v>
      </c>
      <c r="AN770">
        <v>234.4430275991771</v>
      </c>
      <c r="AO770">
        <v>74.266361630838716</v>
      </c>
      <c r="AP770">
        <v>146.4630966230032</v>
      </c>
      <c r="AQ770">
        <v>17.446091447236309</v>
      </c>
      <c r="AR770">
        <v>3.572433088173288</v>
      </c>
      <c r="AS770">
        <v>11.33872613929066</v>
      </c>
      <c r="AT770">
        <v>-11.08943220888831</v>
      </c>
      <c r="AU770">
        <v>-3.2663657893539071</v>
      </c>
      <c r="AV770">
        <v>-7.8230664195344009</v>
      </c>
      <c r="AW770">
        <v>4.4451610591117321</v>
      </c>
      <c r="AX770">
        <v>1.5441</v>
      </c>
      <c r="AY770">
        <v>5.3239000000000001</v>
      </c>
      <c r="AZ770">
        <v>3.7797999999999998</v>
      </c>
      <c r="BA770">
        <v>2.4651999999999998</v>
      </c>
      <c r="BB770">
        <v>0.93602087315725779</v>
      </c>
      <c r="BC770">
        <v>0.9133</v>
      </c>
      <c r="BD770">
        <v>0.96619999999999995</v>
      </c>
      <c r="BE770">
        <v>5.2899999999999947E-2</v>
      </c>
      <c r="BF770">
        <v>0.9496</v>
      </c>
      <c r="BG770">
        <v>17.491160682224152</v>
      </c>
      <c r="BH770">
        <v>12.4726</v>
      </c>
      <c r="BI770">
        <v>20.437899999999999</v>
      </c>
      <c r="BJ770">
        <v>7.9652999999999992</v>
      </c>
      <c r="BK770">
        <v>15.447800000000001</v>
      </c>
      <c r="BL770">
        <v>10.79756016054923</v>
      </c>
      <c r="BM770">
        <v>1.0465</v>
      </c>
      <c r="BN770">
        <v>20.7</v>
      </c>
      <c r="BO770">
        <v>19.653500000000001</v>
      </c>
      <c r="BP770">
        <v>20.7</v>
      </c>
      <c r="BQ770">
        <v>7.7068598477203398</v>
      </c>
      <c r="BR770">
        <v>0.44719999999999999</v>
      </c>
      <c r="BS770">
        <v>14.0732</v>
      </c>
      <c r="BT770">
        <v>13.625999999999999</v>
      </c>
      <c r="BU770">
        <v>13.938700000000001</v>
      </c>
      <c r="BV770">
        <v>-0.47816513677970968</v>
      </c>
      <c r="BW770">
        <v>-4.9786999999999999</v>
      </c>
      <c r="BX770">
        <v>4.7313999999999998</v>
      </c>
      <c r="BY770">
        <v>9.7101000000000006</v>
      </c>
      <c r="BZ770">
        <v>1.3088</v>
      </c>
      <c r="CA770">
        <v>-7.2286874548561491</v>
      </c>
      <c r="CB770">
        <v>-15.2475</v>
      </c>
      <c r="CC770">
        <v>-0.85419999999999996</v>
      </c>
      <c r="CD770">
        <v>14.3933</v>
      </c>
      <c r="CE770">
        <v>-15.2475</v>
      </c>
      <c r="CF770">
        <v>87.979930976173932</v>
      </c>
      <c r="CG770">
        <v>45.4</v>
      </c>
      <c r="CH770">
        <v>96</v>
      </c>
      <c r="CI770">
        <v>50.6</v>
      </c>
      <c r="CJ770">
        <v>45.4</v>
      </c>
      <c r="CK770">
        <v>29.031633164957839</v>
      </c>
      <c r="CL770">
        <v>12.8</v>
      </c>
      <c r="CM770">
        <v>32.299999999999997</v>
      </c>
      <c r="CN770">
        <v>19.5</v>
      </c>
      <c r="CO770">
        <v>13.4</v>
      </c>
      <c r="CP770">
        <v>28.016283937912011</v>
      </c>
      <c r="CQ770">
        <v>22.8</v>
      </c>
      <c r="CR770">
        <v>48.8</v>
      </c>
      <c r="CS770">
        <v>26</v>
      </c>
      <c r="CT770">
        <v>33.6</v>
      </c>
      <c r="CU770">
        <v>11.970089501085001</v>
      </c>
      <c r="CV770">
        <v>9.5</v>
      </c>
      <c r="CW770">
        <v>21.2</v>
      </c>
      <c r="CX770">
        <v>11.7</v>
      </c>
      <c r="CY770">
        <v>9.6999999999999993</v>
      </c>
      <c r="CZ770">
        <v>45.92031822919585</v>
      </c>
      <c r="DA770">
        <v>15.4</v>
      </c>
      <c r="DB770">
        <v>64.5</v>
      </c>
      <c r="DC770">
        <v>49.1</v>
      </c>
      <c r="DD770">
        <v>50.2</v>
      </c>
      <c r="DE770">
        <v>16.212802160454281</v>
      </c>
      <c r="DF770">
        <v>1.3</v>
      </c>
      <c r="DG770">
        <v>20.2</v>
      </c>
      <c r="DH770">
        <v>18.899999999999999</v>
      </c>
      <c r="DI770">
        <v>3.7</v>
      </c>
      <c r="DJ770">
        <v>0.60323682025116465</v>
      </c>
      <c r="DK770">
        <v>0.23832020997375331</v>
      </c>
      <c r="DL770">
        <v>0.69818181818181824</v>
      </c>
      <c r="DM770">
        <v>0.45986160820806499</v>
      </c>
      <c r="DN770">
        <v>0.23832020997375331</v>
      </c>
      <c r="DO770">
        <v>3.2112385487733</v>
      </c>
      <c r="DP770">
        <v>2.9366850000000002</v>
      </c>
      <c r="DQ770">
        <v>4.3209359999999997</v>
      </c>
      <c r="DR770">
        <v>1.384250999999999</v>
      </c>
      <c r="DS770">
        <v>3.17869</v>
      </c>
      <c r="DT770">
        <v>5.4062593128391301</v>
      </c>
      <c r="DU770">
        <v>5.1694690000000003</v>
      </c>
      <c r="DV770">
        <v>6.8459029999999998</v>
      </c>
      <c r="DW770">
        <v>1.676434</v>
      </c>
      <c r="DX770">
        <v>6.1169209999999996</v>
      </c>
      <c r="DY770">
        <v>3.2138145483516838</v>
      </c>
      <c r="DZ770">
        <v>2.9894250000000002</v>
      </c>
      <c r="EA770">
        <v>4.591221</v>
      </c>
      <c r="EB770">
        <v>1.601796</v>
      </c>
      <c r="EC770">
        <v>3.3266100000000001</v>
      </c>
      <c r="ED770">
        <v>5.4370487102144303</v>
      </c>
      <c r="EE770">
        <v>5.1694690000000003</v>
      </c>
      <c r="EF770">
        <v>7.1736930000000001</v>
      </c>
      <c r="EG770">
        <v>2.0042239999999998</v>
      </c>
      <c r="EH770">
        <v>6.560924</v>
      </c>
      <c r="EI770">
        <v>5.8451871703056373</v>
      </c>
      <c r="EJ770">
        <v>5.680021</v>
      </c>
      <c r="EK770">
        <v>9.0870470000000001</v>
      </c>
      <c r="EL770">
        <v>3.4070260000000001</v>
      </c>
      <c r="EM770">
        <v>7.869783</v>
      </c>
      <c r="EN770">
        <v>22.300431414704839</v>
      </c>
      <c r="EO770">
        <v>15.83254</v>
      </c>
      <c r="EP770">
        <v>23.678560000000001</v>
      </c>
      <c r="EQ770">
        <v>7.8460200000000011</v>
      </c>
      <c r="ER770">
        <v>17.420999999999999</v>
      </c>
      <c r="ES770">
        <v>11.09631688417854</v>
      </c>
      <c r="ET770">
        <v>5.7125399999999997</v>
      </c>
      <c r="EU770">
        <v>13.895110000000001</v>
      </c>
      <c r="EV770">
        <v>8.1825700000000019</v>
      </c>
      <c r="EW770">
        <v>5.7125399999999997</v>
      </c>
      <c r="EX770">
        <v>11.204114530526301</v>
      </c>
      <c r="EY770">
        <v>8.3525200000000002</v>
      </c>
      <c r="EZ770">
        <v>16.114709999999999</v>
      </c>
      <c r="FA770">
        <v>7.7621899999999986</v>
      </c>
      <c r="FB770">
        <v>11.708460000000001</v>
      </c>
      <c r="FC770">
        <v>0.68028796718039652</v>
      </c>
      <c r="FD770">
        <v>0.48298108012386493</v>
      </c>
      <c r="FE770">
        <v>0.72232860201696902</v>
      </c>
      <c r="FF770">
        <v>0.2393475218931041</v>
      </c>
      <c r="FG770">
        <v>0.53143800027272003</v>
      </c>
      <c r="FH770">
        <v>1.0201499614986991</v>
      </c>
      <c r="FI770">
        <v>0.70273571062049889</v>
      </c>
      <c r="FJ770">
        <v>2.3020597755826731</v>
      </c>
      <c r="FK770">
        <v>1.5993240649621741</v>
      </c>
      <c r="FL770">
        <v>2.049606654833052</v>
      </c>
      <c r="FM770">
        <v>30.256043146035651</v>
      </c>
      <c r="FN770">
        <v>27.29</v>
      </c>
      <c r="FO770">
        <v>32.369999999999997</v>
      </c>
      <c r="FP770">
        <v>5.0799999999999983</v>
      </c>
      <c r="FQ770">
        <v>28.71</v>
      </c>
      <c r="FR770">
        <v>254.3856240450792</v>
      </c>
      <c r="FS770">
        <v>249.18396000000001</v>
      </c>
      <c r="FT770">
        <v>284.99040000000002</v>
      </c>
      <c r="FU770">
        <v>35.806440000000009</v>
      </c>
      <c r="FV770">
        <v>263.24304999999998</v>
      </c>
      <c r="FW770">
        <v>0.82527642477978391</v>
      </c>
      <c r="FX770">
        <v>0.75277499999999997</v>
      </c>
      <c r="FY770">
        <v>0.84211999999999998</v>
      </c>
      <c r="FZ770">
        <v>8.9345000000000008E-2</v>
      </c>
      <c r="GA770">
        <v>0.80371599999999999</v>
      </c>
      <c r="GB770">
        <v>40</v>
      </c>
      <c r="GC770">
        <v>604</v>
      </c>
    </row>
    <row r="771" spans="1:185" x14ac:dyDescent="0.3">
      <c r="A771" s="36" t="s">
        <v>3200</v>
      </c>
      <c r="B771">
        <v>-6.8188085215556901E-2</v>
      </c>
      <c r="C771">
        <v>1.750662249677742</v>
      </c>
      <c r="D771">
        <v>1.743335590478855</v>
      </c>
      <c r="E771">
        <v>-0.9587312008358756</v>
      </c>
      <c r="F771">
        <v>-0.43179652305221</v>
      </c>
      <c r="G771">
        <v>1.390544174792586</v>
      </c>
      <c r="H771">
        <v>-54.196449141258533</v>
      </c>
      <c r="I771">
        <v>1.14376110798409E-2</v>
      </c>
      <c r="J771">
        <v>0.1511110750701346</v>
      </c>
      <c r="K771">
        <v>0.26292501087391851</v>
      </c>
      <c r="L771">
        <v>4.8222432903090563E-2</v>
      </c>
      <c r="M771">
        <v>0.1088239232617319</v>
      </c>
      <c r="N771">
        <v>0.2058417142394755</v>
      </c>
      <c r="O771">
        <v>-0.18013585934727031</v>
      </c>
      <c r="P771">
        <v>2.5705854892205199E-2</v>
      </c>
      <c r="Q771">
        <v>-7.7216131964703866E-2</v>
      </c>
      <c r="R771">
        <v>1.448296731741807E-2</v>
      </c>
      <c r="S771">
        <v>0.9497742646109596</v>
      </c>
      <c r="T771">
        <v>-0.53058353719898055</v>
      </c>
      <c r="U771">
        <v>-0.47375677285072543</v>
      </c>
      <c r="V771">
        <v>1.945679137902131</v>
      </c>
      <c r="W771">
        <v>1.9362333746847029</v>
      </c>
      <c r="X771">
        <v>0.21859455518501369</v>
      </c>
      <c r="Y771">
        <v>0.19236590404896181</v>
      </c>
      <c r="Z771">
        <v>6.0822296037060367E-2</v>
      </c>
      <c r="AA771">
        <v>8.1503333996510247E-2</v>
      </c>
      <c r="AB771">
        <v>52.889977394446042</v>
      </c>
      <c r="AC771">
        <v>-0.35572238761866631</v>
      </c>
      <c r="AD771">
        <v>1.9265264364847059</v>
      </c>
      <c r="AE771">
        <v>0.57431694280367984</v>
      </c>
      <c r="AF771">
        <v>0.54808829166762796</v>
      </c>
      <c r="AG771">
        <v>1.0552560176348089</v>
      </c>
      <c r="AH771">
        <v>9.1921683102986415E-3</v>
      </c>
      <c r="AI771">
        <v>217.2017619386898</v>
      </c>
      <c r="AJ771">
        <v>185.87208192521811</v>
      </c>
      <c r="AK771">
        <v>207.76848619668161</v>
      </c>
      <c r="AL771">
        <v>257.96473327279119</v>
      </c>
      <c r="AM771">
        <v>289.17790351310418</v>
      </c>
      <c r="AN771">
        <v>403.80847594891031</v>
      </c>
      <c r="AO771">
        <v>212.732421983883</v>
      </c>
      <c r="AP771">
        <v>314.32396902455002</v>
      </c>
      <c r="AQ771">
        <v>19.281452039820309</v>
      </c>
      <c r="AR771">
        <v>4.7535667342191301</v>
      </c>
      <c r="AS771">
        <v>13.01217253302783</v>
      </c>
      <c r="AT771">
        <v>-13.786889660901659</v>
      </c>
      <c r="AU771">
        <v>-7.6251820851200911</v>
      </c>
      <c r="AV771">
        <v>-6.161707575781568</v>
      </c>
      <c r="AW771">
        <v>3.564440800791405</v>
      </c>
      <c r="AX771">
        <v>3.5102000000000002</v>
      </c>
      <c r="AY771">
        <v>3.9121999999999999</v>
      </c>
      <c r="AZ771">
        <v>0.40199999999999969</v>
      </c>
      <c r="BA771">
        <v>3.5895000000000001</v>
      </c>
      <c r="BB771">
        <v>0.9051039512226059</v>
      </c>
      <c r="BC771">
        <v>0.89900000000000002</v>
      </c>
      <c r="BD771">
        <v>0.91169999999999995</v>
      </c>
      <c r="BE771">
        <v>1.269999999999993E-2</v>
      </c>
      <c r="BF771">
        <v>0.90600000000000003</v>
      </c>
      <c r="BG771">
        <v>20.96359825193035</v>
      </c>
      <c r="BH771">
        <v>20.2974</v>
      </c>
      <c r="BI771">
        <v>21.849900000000002</v>
      </c>
      <c r="BJ771">
        <v>1.552500000000002</v>
      </c>
      <c r="BK771">
        <v>20.851800000000001</v>
      </c>
      <c r="BL771">
        <v>5.8420862062448116</v>
      </c>
      <c r="BM771">
        <v>5.5812999999999997</v>
      </c>
      <c r="BN771">
        <v>6.9071999999999996</v>
      </c>
      <c r="BO771">
        <v>1.3259000000000001</v>
      </c>
      <c r="BP771">
        <v>5.8727</v>
      </c>
      <c r="BQ771">
        <v>3.13887268902974</v>
      </c>
      <c r="BR771">
        <v>3.0438000000000001</v>
      </c>
      <c r="BS771">
        <v>4.4404000000000003</v>
      </c>
      <c r="BT771">
        <v>1.3966000000000001</v>
      </c>
      <c r="BU771">
        <v>3.0613000000000001</v>
      </c>
      <c r="BV771">
        <v>1.53497755697708</v>
      </c>
      <c r="BW771">
        <v>0.59489999999999998</v>
      </c>
      <c r="BX771">
        <v>1.6656</v>
      </c>
      <c r="BY771">
        <v>1.0707</v>
      </c>
      <c r="BZ771">
        <v>1.6656</v>
      </c>
      <c r="CA771">
        <v>-4.6737824778236554</v>
      </c>
      <c r="CB771">
        <v>-5.2313000000000001</v>
      </c>
      <c r="CC771">
        <v>-4.45</v>
      </c>
      <c r="CD771">
        <v>0.78129999999999988</v>
      </c>
      <c r="CE771">
        <v>-4.7267999999999999</v>
      </c>
      <c r="CF771">
        <v>89.484506924360389</v>
      </c>
      <c r="CG771">
        <v>89.1</v>
      </c>
      <c r="CH771">
        <v>102</v>
      </c>
      <c r="CI771">
        <v>12.900000000000009</v>
      </c>
      <c r="CJ771">
        <v>89.1</v>
      </c>
      <c r="CK771">
        <v>37.733217364508043</v>
      </c>
      <c r="CL771">
        <v>36.9</v>
      </c>
      <c r="CM771">
        <v>41.2</v>
      </c>
      <c r="CN771">
        <v>4.3000000000000043</v>
      </c>
      <c r="CO771">
        <v>36.9</v>
      </c>
      <c r="CP771">
        <v>52.191361513365017</v>
      </c>
      <c r="CQ771">
        <v>52</v>
      </c>
      <c r="CR771">
        <v>52.9</v>
      </c>
      <c r="CS771">
        <v>0.89999999999999858</v>
      </c>
      <c r="CT771">
        <v>52.1</v>
      </c>
      <c r="CU771">
        <v>13.613165014318669</v>
      </c>
      <c r="CV771">
        <v>13.3</v>
      </c>
      <c r="CW771">
        <v>13.8</v>
      </c>
      <c r="CX771">
        <v>0.5</v>
      </c>
      <c r="CY771">
        <v>13.6</v>
      </c>
      <c r="CZ771">
        <v>146.94870883765759</v>
      </c>
      <c r="DA771">
        <v>125.3</v>
      </c>
      <c r="DB771">
        <v>155.1</v>
      </c>
      <c r="DC771">
        <v>29.8</v>
      </c>
      <c r="DD771">
        <v>142.4</v>
      </c>
      <c r="DE771">
        <v>20.8689962913854</v>
      </c>
      <c r="DF771">
        <v>20.3</v>
      </c>
      <c r="DG771">
        <v>24</v>
      </c>
      <c r="DH771">
        <v>3.6999999999999988</v>
      </c>
      <c r="DI771">
        <v>20.8</v>
      </c>
      <c r="DJ771">
        <v>0.28470071116397161</v>
      </c>
      <c r="DK771">
        <v>0.28303684879288438</v>
      </c>
      <c r="DL771">
        <v>0.3383084577114428</v>
      </c>
      <c r="DM771">
        <v>5.5271608918558417E-2</v>
      </c>
      <c r="DN771">
        <v>0.28303684879288438</v>
      </c>
      <c r="DO771">
        <v>3.9638883775990141</v>
      </c>
      <c r="DP771">
        <v>3.8635350000000002</v>
      </c>
      <c r="DQ771">
        <v>3.9964119999999999</v>
      </c>
      <c r="DR771">
        <v>0.13287699999999969</v>
      </c>
      <c r="DS771">
        <v>3.9779949999999999</v>
      </c>
      <c r="DT771">
        <v>7.3389387249893216</v>
      </c>
      <c r="DU771">
        <v>6.5248470000000003</v>
      </c>
      <c r="DV771">
        <v>7.4218970000000004</v>
      </c>
      <c r="DW771">
        <v>0.89705000000000013</v>
      </c>
      <c r="DX771">
        <v>7.2852959999999998</v>
      </c>
      <c r="DY771">
        <v>3.9800684558586652</v>
      </c>
      <c r="DZ771">
        <v>3.8635350000000002</v>
      </c>
      <c r="EA771">
        <v>3.9964119999999999</v>
      </c>
      <c r="EB771">
        <v>0.13287699999999969</v>
      </c>
      <c r="EC771">
        <v>3.9779949999999999</v>
      </c>
      <c r="ED771">
        <v>8.2370152920824857</v>
      </c>
      <c r="EE771">
        <v>8.2038209999999996</v>
      </c>
      <c r="EF771">
        <v>8.2702050000000007</v>
      </c>
      <c r="EG771">
        <v>6.6384000000001109E-2</v>
      </c>
      <c r="EH771">
        <v>8.2352779999999992</v>
      </c>
      <c r="EI771">
        <v>8.2626433045117107</v>
      </c>
      <c r="EJ771">
        <v>7.9856790000000002</v>
      </c>
      <c r="EK771">
        <v>8.4339750000000002</v>
      </c>
      <c r="EL771">
        <v>0.44829599999999997</v>
      </c>
      <c r="EM771">
        <v>8.1851690000000001</v>
      </c>
      <c r="EN771">
        <v>28.330116441100731</v>
      </c>
      <c r="EO771">
        <v>27.322590000000002</v>
      </c>
      <c r="EP771">
        <v>30.01267</v>
      </c>
      <c r="EQ771">
        <v>2.6900799999999978</v>
      </c>
      <c r="ER771">
        <v>28.948879999999999</v>
      </c>
      <c r="ES771">
        <v>11.774129882957769</v>
      </c>
      <c r="ET771">
        <v>10.780889999999999</v>
      </c>
      <c r="EU771">
        <v>12.835100000000001</v>
      </c>
      <c r="EV771">
        <v>2.0542100000000012</v>
      </c>
      <c r="EW771">
        <v>10.780889999999999</v>
      </c>
      <c r="EX771">
        <v>16.555986558142958</v>
      </c>
      <c r="EY771">
        <v>14.870979999999999</v>
      </c>
      <c r="EZ771">
        <v>18.16799</v>
      </c>
      <c r="FA771">
        <v>3.2970100000000002</v>
      </c>
      <c r="FB771">
        <v>18.16799</v>
      </c>
      <c r="FC771">
        <v>0.52326374196315506</v>
      </c>
      <c r="FD771">
        <v>0.50465449774090632</v>
      </c>
      <c r="FE771">
        <v>0.55434089172049816</v>
      </c>
      <c r="FF771">
        <v>4.9686393979591847E-2</v>
      </c>
      <c r="FG771">
        <v>0.53469244667367799</v>
      </c>
      <c r="FH771">
        <v>1.4223988532544349</v>
      </c>
      <c r="FI771">
        <v>1.1943017810548191</v>
      </c>
      <c r="FJ771">
        <v>1.685203169682651</v>
      </c>
      <c r="FK771">
        <v>0.49090138862783222</v>
      </c>
      <c r="FL771">
        <v>1.685203169682651</v>
      </c>
      <c r="FM771">
        <v>39.134190668064697</v>
      </c>
      <c r="FN771">
        <v>38.619999999999997</v>
      </c>
      <c r="FO771">
        <v>39.590000000000003</v>
      </c>
      <c r="FP771">
        <v>0.97000000000000597</v>
      </c>
      <c r="FQ771">
        <v>39.28</v>
      </c>
      <c r="FR771">
        <v>399.14297218824532</v>
      </c>
      <c r="FS771">
        <v>385.11730999999997</v>
      </c>
      <c r="FT771">
        <v>401.88659000000001</v>
      </c>
      <c r="FU771">
        <v>16.769280000000041</v>
      </c>
      <c r="FV771">
        <v>401.88659000000001</v>
      </c>
      <c r="FW771">
        <v>0.76318739190945539</v>
      </c>
      <c r="FX771">
        <v>0.75859200000000004</v>
      </c>
      <c r="FY771">
        <v>0.78524899999999997</v>
      </c>
      <c r="FZ771">
        <v>2.6656999999999931E-2</v>
      </c>
      <c r="GA771">
        <v>0.75859200000000004</v>
      </c>
      <c r="GB771">
        <v>10</v>
      </c>
      <c r="GC771">
        <v>19</v>
      </c>
    </row>
    <row r="772" spans="1:185" x14ac:dyDescent="0.3">
      <c r="A772" s="36" t="s">
        <v>3204</v>
      </c>
      <c r="B772">
        <v>-6.1932599999999997E-2</v>
      </c>
      <c r="C772">
        <v>1.8027299999999999</v>
      </c>
      <c r="D772">
        <v>1.7438</v>
      </c>
      <c r="E772">
        <v>-0.80689999999999995</v>
      </c>
      <c r="F772">
        <v>-0.61250000000000004</v>
      </c>
      <c r="G772">
        <v>1.4193</v>
      </c>
      <c r="H772">
        <v>-54.199966000000003</v>
      </c>
      <c r="I772">
        <v>0.24479999999999999</v>
      </c>
      <c r="J772">
        <v>0.72399999999999998</v>
      </c>
      <c r="K772">
        <v>0.27989999999999998</v>
      </c>
      <c r="L772">
        <v>-6.5111000000000002E-2</v>
      </c>
      <c r="M772">
        <v>6.3908000000000006E-2</v>
      </c>
      <c r="N772">
        <v>0.25662000000000001</v>
      </c>
      <c r="O772">
        <v>-0.22721</v>
      </c>
      <c r="P772">
        <v>2.9409999999999999E-2</v>
      </c>
      <c r="Q772">
        <v>-9.8900000000000002E-2</v>
      </c>
      <c r="R772">
        <v>1.9060000000000001E-2</v>
      </c>
      <c r="S772">
        <v>0.72218000000000004</v>
      </c>
      <c r="T772">
        <v>-0.50227333333333346</v>
      </c>
      <c r="U772">
        <v>-0.49540000000000001</v>
      </c>
      <c r="V772">
        <v>1.963193333333334</v>
      </c>
      <c r="W772">
        <v>1.9448399999999999</v>
      </c>
      <c r="X772">
        <v>0.18389</v>
      </c>
      <c r="Y772">
        <v>0.17552999999999999</v>
      </c>
      <c r="Z772">
        <v>3.4569999999999997E-2</v>
      </c>
      <c r="AA772">
        <v>4.829E-2</v>
      </c>
      <c r="AB772">
        <v>52.54</v>
      </c>
      <c r="AC772">
        <v>-0.38200000000000001</v>
      </c>
      <c r="AD772">
        <v>1.95278</v>
      </c>
      <c r="AE772">
        <v>0.56589</v>
      </c>
      <c r="AF772">
        <v>0.55752999999999997</v>
      </c>
      <c r="AG772">
        <v>0.87785000000000002</v>
      </c>
      <c r="AH772">
        <v>3.7399999999999998E-3</v>
      </c>
      <c r="AI772">
        <v>285.4932</v>
      </c>
      <c r="AJ772">
        <v>239.55699999999999</v>
      </c>
      <c r="AK772">
        <v>293.20830000000001</v>
      </c>
      <c r="AL772">
        <v>323.71429999999998</v>
      </c>
      <c r="AM772">
        <v>120.916</v>
      </c>
      <c r="AN772">
        <v>174.3</v>
      </c>
      <c r="AO772">
        <v>65.900000000000006</v>
      </c>
      <c r="AP772">
        <v>126.5</v>
      </c>
      <c r="AQ772">
        <v>16.899999999999999</v>
      </c>
      <c r="AR772">
        <v>3.13</v>
      </c>
      <c r="AS772">
        <v>11.9</v>
      </c>
      <c r="AT772">
        <v>-5.9542541370124811</v>
      </c>
      <c r="AU772">
        <v>-3.04</v>
      </c>
      <c r="AV772">
        <v>-2.914254137012481</v>
      </c>
      <c r="AW772">
        <v>1.3514999999999999</v>
      </c>
      <c r="AX772">
        <v>1.3514999999999999</v>
      </c>
      <c r="AY772">
        <v>1.3514999999999999</v>
      </c>
      <c r="AZ772">
        <v>0</v>
      </c>
      <c r="BA772">
        <v>1.3514999999999999</v>
      </c>
      <c r="BB772">
        <v>0.94520000000000004</v>
      </c>
      <c r="BC772">
        <v>0.94520000000000004</v>
      </c>
      <c r="BD772">
        <v>0.94520000000000004</v>
      </c>
      <c r="BE772">
        <v>0</v>
      </c>
      <c r="BF772">
        <v>0.94520000000000004</v>
      </c>
      <c r="BG772">
        <v>15.648</v>
      </c>
      <c r="BH772">
        <v>15.648</v>
      </c>
      <c r="BI772">
        <v>15.648</v>
      </c>
      <c r="BJ772">
        <v>0</v>
      </c>
      <c r="BK772">
        <v>15.648</v>
      </c>
      <c r="BL772">
        <v>3.1728999999999998</v>
      </c>
      <c r="BM772">
        <v>3.1728999999999998</v>
      </c>
      <c r="BN772">
        <v>3.1728999999999998</v>
      </c>
      <c r="BO772">
        <v>0</v>
      </c>
      <c r="BP772">
        <v>3.1728999999999998</v>
      </c>
      <c r="BQ772">
        <v>1.7189000000000001</v>
      </c>
      <c r="BR772">
        <v>1.7189000000000001</v>
      </c>
      <c r="BS772">
        <v>1.7189000000000001</v>
      </c>
      <c r="BT772">
        <v>0</v>
      </c>
      <c r="BU772">
        <v>1.7189000000000001</v>
      </c>
      <c r="BV772">
        <v>0.81910000000000005</v>
      </c>
      <c r="BW772">
        <v>0.81910000000000005</v>
      </c>
      <c r="BX772">
        <v>0.81910000000000005</v>
      </c>
      <c r="BY772">
        <v>0</v>
      </c>
      <c r="BZ772">
        <v>0.81910000000000005</v>
      </c>
      <c r="CA772">
        <v>-2.5379999999999998</v>
      </c>
      <c r="CB772">
        <v>-2.5379999999999998</v>
      </c>
      <c r="CC772">
        <v>-2.5379999999999998</v>
      </c>
      <c r="CD772">
        <v>0</v>
      </c>
      <c r="CE772">
        <v>-2.5379999999999998</v>
      </c>
      <c r="CF772">
        <v>47.8</v>
      </c>
      <c r="CG772">
        <v>47.8</v>
      </c>
      <c r="CH772">
        <v>47.8</v>
      </c>
      <c r="CI772">
        <v>0</v>
      </c>
      <c r="CJ772">
        <v>47.8</v>
      </c>
      <c r="CK772">
        <v>16.2</v>
      </c>
      <c r="CL772">
        <v>16.2</v>
      </c>
      <c r="CM772">
        <v>16.2</v>
      </c>
      <c r="CN772">
        <v>0</v>
      </c>
      <c r="CO772">
        <v>16.2</v>
      </c>
      <c r="CP772">
        <v>29.7</v>
      </c>
      <c r="CQ772">
        <v>29.7</v>
      </c>
      <c r="CR772">
        <v>29.7</v>
      </c>
      <c r="CS772">
        <v>0</v>
      </c>
      <c r="CT772">
        <v>29.7</v>
      </c>
      <c r="CU772">
        <v>9.6999999999999993</v>
      </c>
      <c r="CV772">
        <v>9.6999999999999993</v>
      </c>
      <c r="CW772">
        <v>9.6999999999999993</v>
      </c>
      <c r="CX772">
        <v>0</v>
      </c>
      <c r="CY772">
        <v>9.6999999999999993</v>
      </c>
      <c r="CZ772">
        <v>36.200000000000003</v>
      </c>
      <c r="DA772">
        <v>36.200000000000003</v>
      </c>
      <c r="DB772">
        <v>36.200000000000003</v>
      </c>
      <c r="DC772">
        <v>0</v>
      </c>
      <c r="DD772">
        <v>36.200000000000003</v>
      </c>
      <c r="DE772">
        <v>5.9</v>
      </c>
      <c r="DF772">
        <v>5.9</v>
      </c>
      <c r="DG772">
        <v>5.9</v>
      </c>
      <c r="DH772">
        <v>0</v>
      </c>
      <c r="DI772">
        <v>5.9</v>
      </c>
      <c r="DJ772">
        <v>0.37786561264822133</v>
      </c>
      <c r="DK772">
        <v>0.37786561264822133</v>
      </c>
      <c r="DL772">
        <v>0.37786561264822133</v>
      </c>
      <c r="DM772">
        <v>0</v>
      </c>
      <c r="DN772">
        <v>0.37786561264822133</v>
      </c>
      <c r="DO772">
        <v>3.2251069999999999</v>
      </c>
      <c r="DP772">
        <v>3.2251069999999999</v>
      </c>
      <c r="DQ772">
        <v>3.2251069999999999</v>
      </c>
      <c r="DR772">
        <v>0</v>
      </c>
      <c r="DS772">
        <v>3.2251069999999999</v>
      </c>
      <c r="DT772">
        <v>4.8475890000000001</v>
      </c>
      <c r="DU772">
        <v>4.8475890000000001</v>
      </c>
      <c r="DV772">
        <v>4.8475890000000001</v>
      </c>
      <c r="DW772">
        <v>0</v>
      </c>
      <c r="DX772">
        <v>4.8475890000000001</v>
      </c>
      <c r="DY772">
        <v>3.2251069999999999</v>
      </c>
      <c r="DZ772">
        <v>3.2251069999999999</v>
      </c>
      <c r="EA772">
        <v>3.2251069999999999</v>
      </c>
      <c r="EB772">
        <v>0</v>
      </c>
      <c r="EC772">
        <v>3.2251069999999999</v>
      </c>
      <c r="ED772">
        <v>4.8475890000000001</v>
      </c>
      <c r="EE772">
        <v>4.8475890000000001</v>
      </c>
      <c r="EF772">
        <v>4.8475890000000001</v>
      </c>
      <c r="EG772">
        <v>0</v>
      </c>
      <c r="EH772">
        <v>4.8475890000000001</v>
      </c>
      <c r="EI772">
        <v>6.7797530000000004</v>
      </c>
      <c r="EJ772">
        <v>6.7797530000000004</v>
      </c>
      <c r="EK772">
        <v>6.7797530000000004</v>
      </c>
      <c r="EL772">
        <v>0</v>
      </c>
      <c r="EM772">
        <v>6.7797530000000004</v>
      </c>
      <c r="EN772">
        <v>15.070489999999999</v>
      </c>
      <c r="EO772">
        <v>15.070489999999999</v>
      </c>
      <c r="EP772">
        <v>15.070489999999999</v>
      </c>
      <c r="EQ772">
        <v>0</v>
      </c>
      <c r="ER772">
        <v>15.070489999999999</v>
      </c>
      <c r="ES772">
        <v>5.8498000000000001</v>
      </c>
      <c r="ET772">
        <v>5.8498000000000001</v>
      </c>
      <c r="EU772">
        <v>5.8498000000000001</v>
      </c>
      <c r="EV772">
        <v>0</v>
      </c>
      <c r="EW772">
        <v>5.8498000000000001</v>
      </c>
      <c r="EX772">
        <v>9.2206899999999994</v>
      </c>
      <c r="EY772">
        <v>9.2206899999999994</v>
      </c>
      <c r="EZ772">
        <v>9.2206899999999994</v>
      </c>
      <c r="FA772">
        <v>0</v>
      </c>
      <c r="FB772">
        <v>9.2206899999999994</v>
      </c>
      <c r="FC772">
        <v>0.55157780160021896</v>
      </c>
      <c r="FD772">
        <v>0.55157780160021896</v>
      </c>
      <c r="FE772">
        <v>0.55157780160021896</v>
      </c>
      <c r="FF772">
        <v>0</v>
      </c>
      <c r="FG772">
        <v>0.55157780160021896</v>
      </c>
      <c r="FH772">
        <v>1.576240213340627</v>
      </c>
      <c r="FI772">
        <v>1.576240213340627</v>
      </c>
      <c r="FJ772">
        <v>1.576240213340627</v>
      </c>
      <c r="FK772">
        <v>0</v>
      </c>
      <c r="FL772">
        <v>1.576240213340627</v>
      </c>
      <c r="FM772">
        <v>28.87</v>
      </c>
      <c r="FN772">
        <v>28.87</v>
      </c>
      <c r="FO772">
        <v>28.87</v>
      </c>
      <c r="FP772">
        <v>0</v>
      </c>
      <c r="FQ772">
        <v>28.87</v>
      </c>
      <c r="FR772">
        <v>199.72506999999999</v>
      </c>
      <c r="FS772">
        <v>199.72506999999999</v>
      </c>
      <c r="FT772">
        <v>199.72506999999999</v>
      </c>
      <c r="FU772">
        <v>0</v>
      </c>
      <c r="FV772">
        <v>199.72506999999999</v>
      </c>
      <c r="FW772">
        <v>0.88292099999999996</v>
      </c>
      <c r="FX772">
        <v>0.88292099999999996</v>
      </c>
      <c r="FY772">
        <v>0.88292099999999996</v>
      </c>
      <c r="FZ772">
        <v>0</v>
      </c>
      <c r="GA772">
        <v>0.88292099999999996</v>
      </c>
      <c r="GB772">
        <v>1</v>
      </c>
      <c r="GC772">
        <v>3</v>
      </c>
    </row>
    <row r="773" spans="1:185" x14ac:dyDescent="0.3">
      <c r="A773" s="36" t="s">
        <v>3207</v>
      </c>
      <c r="B773">
        <v>-4.6948904444244328E-2</v>
      </c>
      <c r="C773">
        <v>1.8662798528502409</v>
      </c>
      <c r="D773">
        <v>1.803757826432216</v>
      </c>
      <c r="E773">
        <v>-0.93914687341860015</v>
      </c>
      <c r="F773">
        <v>-0.51268754692347862</v>
      </c>
      <c r="G773">
        <v>1.451807222839363</v>
      </c>
      <c r="H773">
        <v>-54.180967492364957</v>
      </c>
      <c r="I773">
        <v>8.6519062631677357E-2</v>
      </c>
      <c r="J773">
        <v>0.1505390633292846</v>
      </c>
      <c r="K773">
        <v>0.22379453276871389</v>
      </c>
      <c r="L773">
        <v>-3.567488232359952E-2</v>
      </c>
      <c r="M773">
        <v>7.8774979365541342E-2</v>
      </c>
      <c r="N773">
        <v>0.1883216271235949</v>
      </c>
      <c r="O773">
        <v>-0.23109535367156531</v>
      </c>
      <c r="P773">
        <v>-4.2773726547970327E-2</v>
      </c>
      <c r="Q773">
        <v>-0.13693452135098921</v>
      </c>
      <c r="R773">
        <v>4.9785651287817832E-2</v>
      </c>
      <c r="S773">
        <v>0.73291447176180324</v>
      </c>
      <c r="T773">
        <v>-0.53184979935591725</v>
      </c>
      <c r="U773">
        <v>-0.5020132651688386</v>
      </c>
      <c r="V773">
        <v>1.9554608234298541</v>
      </c>
      <c r="W773">
        <v>1.9418531253548319</v>
      </c>
      <c r="X773">
        <v>0.17717251455455521</v>
      </c>
      <c r="Y773">
        <v>0.16848752634828509</v>
      </c>
      <c r="Z773">
        <v>3.9813840851268191E-2</v>
      </c>
      <c r="AA773">
        <v>4.7706582597981523E-2</v>
      </c>
      <c r="AB773">
        <v>52.921196645114499</v>
      </c>
      <c r="AC773">
        <v>-0.40156801959237132</v>
      </c>
      <c r="AD773">
        <v>1.937240617186726</v>
      </c>
      <c r="AE773">
        <v>0.5787405341469265</v>
      </c>
      <c r="AF773">
        <v>0.57005554594065633</v>
      </c>
      <c r="AG773">
        <v>1.019283391108547</v>
      </c>
      <c r="AH773">
        <v>3.7811568138884531E-3</v>
      </c>
      <c r="AI773">
        <v>288.91694232818418</v>
      </c>
      <c r="AJ773">
        <v>233.7165462142537</v>
      </c>
      <c r="AK773">
        <v>303.89240305135752</v>
      </c>
      <c r="AL773">
        <v>329.1419297376778</v>
      </c>
      <c r="AM773">
        <v>233.96594444170549</v>
      </c>
      <c r="AN773">
        <v>324.43506328212601</v>
      </c>
      <c r="AO773">
        <v>188.71512255549089</v>
      </c>
      <c r="AP773">
        <v>275.33444105556242</v>
      </c>
      <c r="AQ773">
        <v>18.82381837663641</v>
      </c>
      <c r="AR773">
        <v>4.6442225373845014</v>
      </c>
      <c r="AS773">
        <v>11.87315643162378</v>
      </c>
      <c r="AT773">
        <v>-12.83961351131321</v>
      </c>
      <c r="AU773">
        <v>-5.4002967911532282</v>
      </c>
      <c r="AV773">
        <v>-7.4393167201599812</v>
      </c>
      <c r="AW773">
        <v>3.157153443505643</v>
      </c>
      <c r="AX773">
        <v>1.8354999999999999</v>
      </c>
      <c r="AY773">
        <v>3.6177999999999999</v>
      </c>
      <c r="AZ773">
        <v>1.7823</v>
      </c>
      <c r="BA773">
        <v>1.8354999999999999</v>
      </c>
      <c r="BB773">
        <v>0.96850189740249326</v>
      </c>
      <c r="BC773">
        <v>0.96199999999999997</v>
      </c>
      <c r="BD773">
        <v>0.97570000000000001</v>
      </c>
      <c r="BE773">
        <v>1.3700000000000051E-2</v>
      </c>
      <c r="BF773">
        <v>0.96199999999999997</v>
      </c>
      <c r="BG773">
        <v>11.820829571470529</v>
      </c>
      <c r="BH773">
        <v>10.3795</v>
      </c>
      <c r="BI773">
        <v>13.002700000000001</v>
      </c>
      <c r="BJ773">
        <v>2.6232000000000011</v>
      </c>
      <c r="BK773">
        <v>13.002700000000001</v>
      </c>
      <c r="BL773">
        <v>10.46951282326444</v>
      </c>
      <c r="BM773">
        <v>6.8552999999999997</v>
      </c>
      <c r="BN773">
        <v>17.4252</v>
      </c>
      <c r="BO773">
        <v>10.569900000000001</v>
      </c>
      <c r="BP773">
        <v>17.4252</v>
      </c>
      <c r="BQ773">
        <v>8.0760089272465638</v>
      </c>
      <c r="BR773">
        <v>5.1454000000000004</v>
      </c>
      <c r="BS773">
        <v>13.317500000000001</v>
      </c>
      <c r="BT773">
        <v>8.1721000000000004</v>
      </c>
      <c r="BU773">
        <v>13.317500000000001</v>
      </c>
      <c r="BV773">
        <v>-1.618225151871842</v>
      </c>
      <c r="BW773">
        <v>-2.3224999999999998</v>
      </c>
      <c r="BX773">
        <v>-0.66449999999999998</v>
      </c>
      <c r="BY773">
        <v>1.6579999999999999</v>
      </c>
      <c r="BZ773">
        <v>-2.3224999999999998</v>
      </c>
      <c r="CA773">
        <v>-6.4578297483267733</v>
      </c>
      <c r="CB773">
        <v>-10.994899999999999</v>
      </c>
      <c r="CC773">
        <v>-4.4809000000000001</v>
      </c>
      <c r="CD773">
        <v>6.5139999999999993</v>
      </c>
      <c r="CE773">
        <v>-10.994899999999999</v>
      </c>
      <c r="CF773">
        <v>49.100622226563608</v>
      </c>
      <c r="CG773">
        <v>47.1</v>
      </c>
      <c r="CH773">
        <v>50.4</v>
      </c>
      <c r="CI773">
        <v>3.2999999999999972</v>
      </c>
      <c r="CJ773">
        <v>47.1</v>
      </c>
      <c r="CK773">
        <v>15.65032442167421</v>
      </c>
      <c r="CL773">
        <v>14.3</v>
      </c>
      <c r="CM773">
        <v>17.600000000000001</v>
      </c>
      <c r="CN773">
        <v>3.3000000000000012</v>
      </c>
      <c r="CO773">
        <v>14.3</v>
      </c>
      <c r="CP773">
        <v>41.695517894472232</v>
      </c>
      <c r="CQ773">
        <v>30.8</v>
      </c>
      <c r="CR773">
        <v>44.1</v>
      </c>
      <c r="CS773">
        <v>13.3</v>
      </c>
      <c r="CT773">
        <v>41.7</v>
      </c>
      <c r="CU773">
        <v>9.7101737549575375</v>
      </c>
      <c r="CV773">
        <v>9.6999999999999993</v>
      </c>
      <c r="CW773">
        <v>10.3</v>
      </c>
      <c r="CX773">
        <v>0.60000000000000142</v>
      </c>
      <c r="CY773">
        <v>9.6999999999999993</v>
      </c>
      <c r="CZ773">
        <v>143.85914160767629</v>
      </c>
      <c r="DA773">
        <v>132.30000000000001</v>
      </c>
      <c r="DB773">
        <v>161.4</v>
      </c>
      <c r="DC773">
        <v>29.099999999999991</v>
      </c>
      <c r="DD773">
        <v>144.1</v>
      </c>
      <c r="DE773">
        <v>5.2403570284236931</v>
      </c>
      <c r="DF773">
        <v>4.4000000000000004</v>
      </c>
      <c r="DG773">
        <v>7.1</v>
      </c>
      <c r="DH773">
        <v>2.6999999999999988</v>
      </c>
      <c r="DI773">
        <v>4.4000000000000004</v>
      </c>
      <c r="DJ773">
        <v>0.17835085473496179</v>
      </c>
      <c r="DK773">
        <v>0.16991341991341991</v>
      </c>
      <c r="DL773">
        <v>0.18421052631578949</v>
      </c>
      <c r="DM773">
        <v>1.429710640236953E-2</v>
      </c>
      <c r="DN773">
        <v>0.16991341991341991</v>
      </c>
      <c r="DO773">
        <v>3.3614795950850151</v>
      </c>
      <c r="DP773">
        <v>3.1101770000000002</v>
      </c>
      <c r="DQ773">
        <v>3.367461</v>
      </c>
      <c r="DR773">
        <v>0.25728399999999979</v>
      </c>
      <c r="DS773">
        <v>3.3659270000000001</v>
      </c>
      <c r="DT773">
        <v>6.0045523603510311</v>
      </c>
      <c r="DU773">
        <v>5.7363369999999998</v>
      </c>
      <c r="DV773">
        <v>6.6423310000000004</v>
      </c>
      <c r="DW773">
        <v>0.90599400000000063</v>
      </c>
      <c r="DX773">
        <v>6.6423310000000004</v>
      </c>
      <c r="DY773">
        <v>3.4973743420072099</v>
      </c>
      <c r="DZ773">
        <v>3.2765339999999998</v>
      </c>
      <c r="EA773">
        <v>3.5847090000000001</v>
      </c>
      <c r="EB773">
        <v>0.30817500000000031</v>
      </c>
      <c r="EC773">
        <v>3.5316610000000002</v>
      </c>
      <c r="ED773">
        <v>9.0935115930494739</v>
      </c>
      <c r="EE773">
        <v>6.9888649999999997</v>
      </c>
      <c r="EF773">
        <v>10.496301000000001</v>
      </c>
      <c r="EG773">
        <v>3.5074360000000011</v>
      </c>
      <c r="EH773">
        <v>10.496301000000001</v>
      </c>
      <c r="EI773">
        <v>9.9457430937703464</v>
      </c>
      <c r="EJ773">
        <v>6.7852420000000002</v>
      </c>
      <c r="EK773">
        <v>11.841082</v>
      </c>
      <c r="EL773">
        <v>5.0558399999999999</v>
      </c>
      <c r="EM773">
        <v>6.7852420000000002</v>
      </c>
      <c r="EN773">
        <v>21.20412502407968</v>
      </c>
      <c r="EO773">
        <v>18.368449999999999</v>
      </c>
      <c r="EP773">
        <v>23.44576</v>
      </c>
      <c r="EQ773">
        <v>5.0773100000000007</v>
      </c>
      <c r="ER773">
        <v>23.44576</v>
      </c>
      <c r="ES773">
        <v>6.0872254889967703</v>
      </c>
      <c r="ET773">
        <v>5.7125399999999997</v>
      </c>
      <c r="EU773">
        <v>7.0544599999999997</v>
      </c>
      <c r="EV773">
        <v>1.34192</v>
      </c>
      <c r="EW773">
        <v>7.0418200000000004</v>
      </c>
      <c r="EX773">
        <v>15.11689953508291</v>
      </c>
      <c r="EY773">
        <v>12.44136</v>
      </c>
      <c r="EZ773">
        <v>16.403939999999999</v>
      </c>
      <c r="FA773">
        <v>3.9625799999999991</v>
      </c>
      <c r="FB773">
        <v>16.403939999999999</v>
      </c>
      <c r="FC773">
        <v>0.44886021262266218</v>
      </c>
      <c r="FD773">
        <v>0.3888331333259808</v>
      </c>
      <c r="FE773">
        <v>0.49631233577187772</v>
      </c>
      <c r="FF773">
        <v>0.1074792024458969</v>
      </c>
      <c r="FG773">
        <v>0.49631233577187772</v>
      </c>
      <c r="FH773">
        <v>2.4961174677594711</v>
      </c>
      <c r="FI773">
        <v>1.763616208753044</v>
      </c>
      <c r="FJ773">
        <v>2.5775014266858531</v>
      </c>
      <c r="FK773">
        <v>0.81388521793280844</v>
      </c>
      <c r="FL773">
        <v>2.3295028841975509</v>
      </c>
      <c r="FM773">
        <v>35.113810243827558</v>
      </c>
      <c r="FN773">
        <v>34.97</v>
      </c>
      <c r="FO773">
        <v>36.92</v>
      </c>
      <c r="FP773">
        <v>1.9500000000000031</v>
      </c>
      <c r="FQ773">
        <v>34.97</v>
      </c>
      <c r="FR773">
        <v>345.54591459663351</v>
      </c>
      <c r="FS773">
        <v>341.95632000000001</v>
      </c>
      <c r="FT773">
        <v>346.00828999999999</v>
      </c>
      <c r="FU773">
        <v>4.051969999999983</v>
      </c>
      <c r="FV773">
        <v>344.50605000000002</v>
      </c>
      <c r="FW773">
        <v>0.74543009401221161</v>
      </c>
      <c r="FX773">
        <v>0.74460700000000002</v>
      </c>
      <c r="FY773">
        <v>0.75184600000000001</v>
      </c>
      <c r="FZ773">
        <v>7.2389999999999946E-3</v>
      </c>
      <c r="GA773">
        <v>0.74730099999999999</v>
      </c>
      <c r="GB773">
        <v>5</v>
      </c>
      <c r="GC773">
        <v>15</v>
      </c>
    </row>
    <row r="774" spans="1:185" x14ac:dyDescent="0.3">
      <c r="A774" s="36" t="s">
        <v>3210</v>
      </c>
      <c r="B774">
        <v>-4.3296324182339259E-2</v>
      </c>
      <c r="C774">
        <v>1.885896780072789</v>
      </c>
      <c r="D774">
        <v>1.7004420949084491</v>
      </c>
      <c r="E774">
        <v>-0.76754474860617761</v>
      </c>
      <c r="F774">
        <v>-0.6181783679522822</v>
      </c>
      <c r="G774">
        <v>1.385721715696604</v>
      </c>
      <c r="H774">
        <v>-54.180586583238842</v>
      </c>
      <c r="I774">
        <v>0.13467440663980751</v>
      </c>
      <c r="J774">
        <v>0.35290494934903638</v>
      </c>
      <c r="K774">
        <v>0.1716770254382515</v>
      </c>
      <c r="L774">
        <v>-3.3569040927258403E-2</v>
      </c>
      <c r="M774">
        <v>7.2548011922814792E-2</v>
      </c>
      <c r="N774">
        <v>0.1966278382065218</v>
      </c>
      <c r="O774">
        <v>-0.23004946667899659</v>
      </c>
      <c r="P774">
        <v>-3.3421628472474887E-2</v>
      </c>
      <c r="Q774">
        <v>-0.13173177556266749</v>
      </c>
      <c r="R774">
        <v>4.4153148786816518E-2</v>
      </c>
      <c r="S774">
        <v>0.72511018989332188</v>
      </c>
      <c r="T774">
        <v>-0.51916721953214406</v>
      </c>
      <c r="U774">
        <v>-0.48638803616280762</v>
      </c>
      <c r="V774">
        <v>1.942353389325171</v>
      </c>
      <c r="W774">
        <v>1.922933483153473</v>
      </c>
      <c r="X774">
        <v>0.17332392628890789</v>
      </c>
      <c r="Y774">
        <v>0.14338762710298561</v>
      </c>
      <c r="Z774">
        <v>5.5698122491437879E-2</v>
      </c>
      <c r="AA774">
        <v>8.7422492449942352E-2</v>
      </c>
      <c r="AB774">
        <v>55.474243116454012</v>
      </c>
      <c r="AC774">
        <v>-0.41456619763163921</v>
      </c>
      <c r="AD774">
        <v>1.94079088943931</v>
      </c>
      <c r="AE774">
        <v>0.58789012392054718</v>
      </c>
      <c r="AF774">
        <v>0.55795382473462463</v>
      </c>
      <c r="AG774">
        <v>1.1143550232820689</v>
      </c>
      <c r="AH774">
        <v>3.7694038382445152E-3</v>
      </c>
      <c r="AI774">
        <v>246.46603216143291</v>
      </c>
      <c r="AJ774">
        <v>172.3859257216462</v>
      </c>
      <c r="AK774">
        <v>273.07649318743222</v>
      </c>
      <c r="AL774">
        <v>293.93560989431592</v>
      </c>
      <c r="AM774">
        <v>271.65273909624239</v>
      </c>
      <c r="AN774">
        <v>353.14505829624642</v>
      </c>
      <c r="AO774">
        <v>121.9971003733373</v>
      </c>
      <c r="AP774">
        <v>300.11090505877979</v>
      </c>
      <c r="AQ774">
        <v>20.107560854149551</v>
      </c>
      <c r="AR774">
        <v>4.4230304191760768</v>
      </c>
      <c r="AS774">
        <v>12.2629493093949</v>
      </c>
      <c r="AT774">
        <v>-17.832079392900109</v>
      </c>
      <c r="AU774">
        <v>-7.0423557384991522</v>
      </c>
      <c r="AV774">
        <v>-10.78972365440096</v>
      </c>
      <c r="AW774">
        <v>0.86664533367331809</v>
      </c>
      <c r="AX774">
        <v>0.53890000000000005</v>
      </c>
      <c r="AY774">
        <v>2.3115999999999999</v>
      </c>
      <c r="AZ774">
        <v>1.7726999999999999</v>
      </c>
      <c r="BA774">
        <v>0.83109999999999995</v>
      </c>
      <c r="BB774">
        <v>0.96966254276688946</v>
      </c>
      <c r="BC774">
        <v>0.92520000000000002</v>
      </c>
      <c r="BD774">
        <v>0.97360000000000002</v>
      </c>
      <c r="BE774">
        <v>4.8399999999999999E-2</v>
      </c>
      <c r="BF774">
        <v>0.97360000000000002</v>
      </c>
      <c r="BG774">
        <v>11.221676731739739</v>
      </c>
      <c r="BH774">
        <v>10.5076</v>
      </c>
      <c r="BI774">
        <v>17.6387</v>
      </c>
      <c r="BJ774">
        <v>7.1311</v>
      </c>
      <c r="BK774">
        <v>10.5076</v>
      </c>
      <c r="BL774">
        <v>14.59965376187991</v>
      </c>
      <c r="BM774">
        <v>4.0434999999999999</v>
      </c>
      <c r="BN774">
        <v>15.7471</v>
      </c>
      <c r="BO774">
        <v>11.7036</v>
      </c>
      <c r="BP774">
        <v>15.7471</v>
      </c>
      <c r="BQ774">
        <v>9.7132490530065656</v>
      </c>
      <c r="BR774">
        <v>2.7311999999999999</v>
      </c>
      <c r="BS774">
        <v>10.4091</v>
      </c>
      <c r="BT774">
        <v>7.6779000000000011</v>
      </c>
      <c r="BU774">
        <v>10.4091</v>
      </c>
      <c r="BV774">
        <v>1.1110115076554961</v>
      </c>
      <c r="BW774">
        <v>-1.1599999999999999E-2</v>
      </c>
      <c r="BX774">
        <v>3.9788000000000001</v>
      </c>
      <c r="BY774">
        <v>3.9904000000000002</v>
      </c>
      <c r="BZ774">
        <v>1.3319000000000001</v>
      </c>
      <c r="CA774">
        <v>-10.824186969002559</v>
      </c>
      <c r="CB774">
        <v>-11.7409</v>
      </c>
      <c r="CC774">
        <v>-2.972</v>
      </c>
      <c r="CD774">
        <v>8.7689000000000004</v>
      </c>
      <c r="CE774">
        <v>-11.7409</v>
      </c>
      <c r="CF774">
        <v>53.034153237466512</v>
      </c>
      <c r="CG774">
        <v>52.1</v>
      </c>
      <c r="CH774">
        <v>57</v>
      </c>
      <c r="CI774">
        <v>4.8999999999999986</v>
      </c>
      <c r="CJ774">
        <v>52.1</v>
      </c>
      <c r="CK774">
        <v>17.287730577524808</v>
      </c>
      <c r="CL774">
        <v>16.100000000000001</v>
      </c>
      <c r="CM774">
        <v>20.7</v>
      </c>
      <c r="CN774">
        <v>4.5999999999999979</v>
      </c>
      <c r="CO774">
        <v>16.100000000000001</v>
      </c>
      <c r="CP774">
        <v>47.406290303434041</v>
      </c>
      <c r="CQ774">
        <v>38.299999999999997</v>
      </c>
      <c r="CR774">
        <v>53.8</v>
      </c>
      <c r="CS774">
        <v>15.5</v>
      </c>
      <c r="CT774">
        <v>50.4</v>
      </c>
      <c r="CU774">
        <v>10.321120905916089</v>
      </c>
      <c r="CV774">
        <v>9.4</v>
      </c>
      <c r="CW774">
        <v>11.1</v>
      </c>
      <c r="CX774">
        <v>1.6999999999999991</v>
      </c>
      <c r="CY774">
        <v>10.4</v>
      </c>
      <c r="CZ774">
        <v>70.851838908037067</v>
      </c>
      <c r="DA774">
        <v>58.2</v>
      </c>
      <c r="DB774">
        <v>80.3</v>
      </c>
      <c r="DC774">
        <v>22.099999999999991</v>
      </c>
      <c r="DD774">
        <v>67.7</v>
      </c>
      <c r="DE774">
        <v>6.9666096716087127</v>
      </c>
      <c r="DF774">
        <v>5.6</v>
      </c>
      <c r="DG774">
        <v>10.6</v>
      </c>
      <c r="DH774">
        <v>5</v>
      </c>
      <c r="DI774">
        <v>5.7</v>
      </c>
      <c r="DJ774">
        <v>0.17675716058306951</v>
      </c>
      <c r="DK774">
        <v>0.17291735811483569</v>
      </c>
      <c r="DL774">
        <v>0.19217801753202959</v>
      </c>
      <c r="DM774">
        <v>1.92606594171939E-2</v>
      </c>
      <c r="DN774">
        <v>0.17291735811483569</v>
      </c>
      <c r="DO774">
        <v>3.443270322898222</v>
      </c>
      <c r="DP774">
        <v>3.3105699999999998</v>
      </c>
      <c r="DQ774">
        <v>3.5590980000000001</v>
      </c>
      <c r="DR774">
        <v>0.2485280000000003</v>
      </c>
      <c r="DS774">
        <v>3.4857849999999999</v>
      </c>
      <c r="DT774">
        <v>6.9634636147284494</v>
      </c>
      <c r="DU774">
        <v>6.7946229999999996</v>
      </c>
      <c r="DV774">
        <v>7.1549969999999998</v>
      </c>
      <c r="DW774">
        <v>0.36037400000000019</v>
      </c>
      <c r="DX774">
        <v>6.9377639999999996</v>
      </c>
      <c r="DY774">
        <v>3.7008435418200052</v>
      </c>
      <c r="DZ774">
        <v>3.369075</v>
      </c>
      <c r="EA774">
        <v>3.9033000000000002</v>
      </c>
      <c r="EB774">
        <v>0.53422500000000017</v>
      </c>
      <c r="EC774">
        <v>3.806222</v>
      </c>
      <c r="ED774">
        <v>7.4562807158158497</v>
      </c>
      <c r="EE774">
        <v>7.3221679999999996</v>
      </c>
      <c r="EF774">
        <v>7.5411830000000002</v>
      </c>
      <c r="EG774">
        <v>0.2190150000000006</v>
      </c>
      <c r="EH774">
        <v>7.4704449999999998</v>
      </c>
      <c r="EI774">
        <v>7.3943876240456081</v>
      </c>
      <c r="EJ774">
        <v>7.1801919999999999</v>
      </c>
      <c r="EK774">
        <v>9.5124560000000002</v>
      </c>
      <c r="EL774">
        <v>2.3322639999999999</v>
      </c>
      <c r="EM774">
        <v>7.2753959999999998</v>
      </c>
      <c r="EN774">
        <v>30.788105764621641</v>
      </c>
      <c r="EO774">
        <v>26.371580000000002</v>
      </c>
      <c r="EP774">
        <v>33.610849999999999</v>
      </c>
      <c r="EQ774">
        <v>7.2392699999999977</v>
      </c>
      <c r="ER774">
        <v>31.6035</v>
      </c>
      <c r="ES774">
        <v>7.5067789549699739</v>
      </c>
      <c r="ET774">
        <v>7.0307000000000004</v>
      </c>
      <c r="EU774">
        <v>8.9811099999999993</v>
      </c>
      <c r="EV774">
        <v>1.9504099999999991</v>
      </c>
      <c r="EW774">
        <v>7.0307000000000004</v>
      </c>
      <c r="EX774">
        <v>23.28132680965167</v>
      </c>
      <c r="EY774">
        <v>17.407499999999999</v>
      </c>
      <c r="EZ774">
        <v>26.401759999999999</v>
      </c>
      <c r="FA774">
        <v>8.9942600000000006</v>
      </c>
      <c r="FB774">
        <v>24.572800000000001</v>
      </c>
      <c r="FC774">
        <v>0.59435120739715763</v>
      </c>
      <c r="FD774">
        <v>0.50909206736523482</v>
      </c>
      <c r="FE774">
        <v>0.64884307699435528</v>
      </c>
      <c r="FF774">
        <v>0.13975100962912049</v>
      </c>
      <c r="FG774">
        <v>0.61009204419974827</v>
      </c>
      <c r="FH774">
        <v>3.1599974660744961</v>
      </c>
      <c r="FI774">
        <v>1.9419170734754709</v>
      </c>
      <c r="FJ774">
        <v>3.6622874731762258</v>
      </c>
      <c r="FK774">
        <v>1.7203703997007549</v>
      </c>
      <c r="FL774">
        <v>3.4950716144907328</v>
      </c>
      <c r="FM774">
        <v>36.590229848298137</v>
      </c>
      <c r="FN774">
        <v>34.64</v>
      </c>
      <c r="FO774">
        <v>39.25</v>
      </c>
      <c r="FP774">
        <v>4.6099999999999994</v>
      </c>
      <c r="FQ774">
        <v>36.4</v>
      </c>
      <c r="FR774">
        <v>345.61334016723669</v>
      </c>
      <c r="FS774">
        <v>340.16557</v>
      </c>
      <c r="FT774">
        <v>355.54423000000003</v>
      </c>
      <c r="FU774">
        <v>15.37866000000002</v>
      </c>
      <c r="FV774">
        <v>347.08614999999998</v>
      </c>
      <c r="FW774">
        <v>0.76661954787278985</v>
      </c>
      <c r="FX774">
        <v>0.74858899999999995</v>
      </c>
      <c r="FY774">
        <v>0.77829800000000005</v>
      </c>
      <c r="FZ774">
        <v>2.97090000000001E-2</v>
      </c>
      <c r="GA774">
        <v>0.76332100000000003</v>
      </c>
      <c r="GB774">
        <v>8</v>
      </c>
      <c r="GC774">
        <v>18</v>
      </c>
    </row>
    <row r="775" spans="1:185" x14ac:dyDescent="0.3">
      <c r="A775" s="36" t="s">
        <v>3213</v>
      </c>
      <c r="B775">
        <v>-3.0644637366795041E-2</v>
      </c>
      <c r="C775">
        <v>1.925804594180752</v>
      </c>
      <c r="D775">
        <v>1.812212280173022</v>
      </c>
      <c r="E775">
        <v>-0.88872081884805931</v>
      </c>
      <c r="F775">
        <v>-0.58003834763821571</v>
      </c>
      <c r="G775">
        <v>1.468759177337815</v>
      </c>
      <c r="H775">
        <v>-54.158271792523372</v>
      </c>
      <c r="I775">
        <v>0.20899301178235871</v>
      </c>
      <c r="J775">
        <v>5.5753074863049028E-2</v>
      </c>
      <c r="K775">
        <v>0.1421972163355921</v>
      </c>
      <c r="L775">
        <v>3.2676665113986251E-3</v>
      </c>
      <c r="M775">
        <v>0.1082655799150824</v>
      </c>
      <c r="N775">
        <v>0.19992301132785881</v>
      </c>
      <c r="O775">
        <v>-0.23849487345437309</v>
      </c>
      <c r="P775">
        <v>-3.8571862126514332E-2</v>
      </c>
      <c r="Q775">
        <v>-0.13853479770241911</v>
      </c>
      <c r="R775">
        <v>4.8001484368120267E-2</v>
      </c>
      <c r="S775">
        <v>0.80475419793325398</v>
      </c>
      <c r="T775">
        <v>-0.54067675578043661</v>
      </c>
      <c r="U775">
        <v>-0.51665091976002309</v>
      </c>
      <c r="V775">
        <v>1.9421987566175289</v>
      </c>
      <c r="W775">
        <v>1.925462556936933</v>
      </c>
      <c r="X775">
        <v>0.16222004441975529</v>
      </c>
      <c r="Y775">
        <v>0.1381608972904993</v>
      </c>
      <c r="Z775">
        <v>4.147571356123636E-2</v>
      </c>
      <c r="AA775">
        <v>5.2490122817248311E-2</v>
      </c>
      <c r="AB775">
        <v>54.719343969634217</v>
      </c>
      <c r="AC775">
        <v>-0.42631262854277768</v>
      </c>
      <c r="AD775">
        <v>1.9364956622021841</v>
      </c>
      <c r="AE775">
        <v>0.58853267296253298</v>
      </c>
      <c r="AF775">
        <v>0.56447352583327703</v>
      </c>
      <c r="AG775">
        <v>1.01888403012964</v>
      </c>
      <c r="AH775">
        <v>4.5912640191592214E-3</v>
      </c>
      <c r="AI775">
        <v>265.99212526929438</v>
      </c>
      <c r="AJ775">
        <v>180.53318776268719</v>
      </c>
      <c r="AK775">
        <v>294.71758589920307</v>
      </c>
      <c r="AL775">
        <v>322.72549002477928</v>
      </c>
      <c r="AM775">
        <v>312.55183408644649</v>
      </c>
      <c r="AN775">
        <v>428.46622311270607</v>
      </c>
      <c r="AO775">
        <v>145.7396877035271</v>
      </c>
      <c r="AP775">
        <v>374.41843770276449</v>
      </c>
      <c r="AQ775">
        <v>20.875186004854498</v>
      </c>
      <c r="AR775">
        <v>5.0373970638560142</v>
      </c>
      <c r="AS775">
        <v>12.504324303922861</v>
      </c>
      <c r="AT775">
        <v>-22.785348376724311</v>
      </c>
      <c r="AU775">
        <v>-8.4533954471215118</v>
      </c>
      <c r="AV775">
        <v>-14.331952929602799</v>
      </c>
      <c r="AW775">
        <v>1.303342810007051</v>
      </c>
      <c r="AX775">
        <v>1.2656000000000001</v>
      </c>
      <c r="AY775">
        <v>3.0398999999999998</v>
      </c>
      <c r="AZ775">
        <v>1.7743</v>
      </c>
      <c r="BA775">
        <v>1.3709</v>
      </c>
      <c r="BB775">
        <v>0.96073967881361888</v>
      </c>
      <c r="BC775">
        <v>0.93730000000000002</v>
      </c>
      <c r="BD775">
        <v>0.96560000000000001</v>
      </c>
      <c r="BE775">
        <v>2.8299999999999988E-2</v>
      </c>
      <c r="BF775">
        <v>0.96560000000000001</v>
      </c>
      <c r="BG775">
        <v>12.93565290616381</v>
      </c>
      <c r="BH775">
        <v>12.1777</v>
      </c>
      <c r="BI775">
        <v>16.394500000000001</v>
      </c>
      <c r="BJ775">
        <v>4.216800000000001</v>
      </c>
      <c r="BK775">
        <v>12.1777</v>
      </c>
      <c r="BL775">
        <v>20.608524966612979</v>
      </c>
      <c r="BM775">
        <v>15.542899999999999</v>
      </c>
      <c r="BN775">
        <v>20.715199999999999</v>
      </c>
      <c r="BO775">
        <v>5.1722999999999999</v>
      </c>
      <c r="BP775">
        <v>20.366</v>
      </c>
      <c r="BQ775">
        <v>13.639317618366039</v>
      </c>
      <c r="BR775">
        <v>12.1676</v>
      </c>
      <c r="BS775">
        <v>14.301399999999999</v>
      </c>
      <c r="BT775">
        <v>2.133799999999999</v>
      </c>
      <c r="BU775">
        <v>14.301399999999999</v>
      </c>
      <c r="BV775">
        <v>1.6747942418626689</v>
      </c>
      <c r="BW775">
        <v>-2.9607000000000001</v>
      </c>
      <c r="BX775">
        <v>2.2824</v>
      </c>
      <c r="BY775">
        <v>5.2431000000000001</v>
      </c>
      <c r="BZ775">
        <v>0.19700000000000001</v>
      </c>
      <c r="CA775">
        <v>-15.314112236428739</v>
      </c>
      <c r="CB775">
        <v>-15.655099999999999</v>
      </c>
      <c r="CC775">
        <v>-9.2068999999999992</v>
      </c>
      <c r="CD775">
        <v>6.4481999999999999</v>
      </c>
      <c r="CE775">
        <v>-14.4984</v>
      </c>
      <c r="CF775">
        <v>54.047785409941682</v>
      </c>
      <c r="CG775">
        <v>51.2</v>
      </c>
      <c r="CH775">
        <v>56.5</v>
      </c>
      <c r="CI775">
        <v>5.2999999999999972</v>
      </c>
      <c r="CJ775">
        <v>51.2</v>
      </c>
      <c r="CK775">
        <v>17.80101344936941</v>
      </c>
      <c r="CL775">
        <v>15.1</v>
      </c>
      <c r="CM775">
        <v>20.100000000000001</v>
      </c>
      <c r="CN775">
        <v>5.0000000000000018</v>
      </c>
      <c r="CO775">
        <v>15.1</v>
      </c>
      <c r="CP775">
        <v>62.629059044280837</v>
      </c>
      <c r="CQ775">
        <v>56.6</v>
      </c>
      <c r="CR775">
        <v>77.7</v>
      </c>
      <c r="CS775">
        <v>21.1</v>
      </c>
      <c r="CT775">
        <v>58.1</v>
      </c>
      <c r="CU775">
        <v>10.08245948298279</v>
      </c>
      <c r="CV775">
        <v>9.6999999999999993</v>
      </c>
      <c r="CW775">
        <v>10.6</v>
      </c>
      <c r="CX775">
        <v>0.90000000000000036</v>
      </c>
      <c r="CY775">
        <v>9.8000000000000007</v>
      </c>
      <c r="CZ775">
        <v>80.381495743138117</v>
      </c>
      <c r="DA775">
        <v>63.8</v>
      </c>
      <c r="DB775">
        <v>95.4</v>
      </c>
      <c r="DC775">
        <v>31.600000000000009</v>
      </c>
      <c r="DD775">
        <v>94.7</v>
      </c>
      <c r="DE775">
        <v>7.717230531062345</v>
      </c>
      <c r="DF775">
        <v>5.3</v>
      </c>
      <c r="DG775">
        <v>9.9</v>
      </c>
      <c r="DH775">
        <v>4.6000000000000014</v>
      </c>
      <c r="DI775">
        <v>5.3</v>
      </c>
      <c r="DJ775">
        <v>0.14438495378237029</v>
      </c>
      <c r="DK775">
        <v>0.13548557819528981</v>
      </c>
      <c r="DL775">
        <v>0.15147453083109921</v>
      </c>
      <c r="DM775">
        <v>1.598895263580943E-2</v>
      </c>
      <c r="DN775">
        <v>0.13548557819528981</v>
      </c>
      <c r="DO775">
        <v>3.512897623615943</v>
      </c>
      <c r="DP775">
        <v>3.388646</v>
      </c>
      <c r="DQ775">
        <v>4.5866220000000002</v>
      </c>
      <c r="DR775">
        <v>1.1979759999999999</v>
      </c>
      <c r="DS775">
        <v>3.802835</v>
      </c>
      <c r="DT775">
        <v>6.9887046582583006</v>
      </c>
      <c r="DU775">
        <v>6.865583</v>
      </c>
      <c r="DV775">
        <v>7.1427800000000001</v>
      </c>
      <c r="DW775">
        <v>0.27719700000000008</v>
      </c>
      <c r="DX775">
        <v>7.1427800000000001</v>
      </c>
      <c r="DY775">
        <v>3.8697152803007451</v>
      </c>
      <c r="DZ775">
        <v>3.594954</v>
      </c>
      <c r="EA775">
        <v>5.2477029999999996</v>
      </c>
      <c r="EB775">
        <v>1.652749</v>
      </c>
      <c r="EC775">
        <v>3.8614099999999998</v>
      </c>
      <c r="ED775">
        <v>7.3751730824176089</v>
      </c>
      <c r="EE775">
        <v>7.185397</v>
      </c>
      <c r="EF775">
        <v>7.5543620000000002</v>
      </c>
      <c r="EG775">
        <v>0.36896500000000021</v>
      </c>
      <c r="EH775">
        <v>7.5543620000000002</v>
      </c>
      <c r="EI775">
        <v>9.3589191658311108</v>
      </c>
      <c r="EJ775">
        <v>9.1340269999999997</v>
      </c>
      <c r="EK775">
        <v>9.4726769999999991</v>
      </c>
      <c r="EL775">
        <v>0.33864999999999951</v>
      </c>
      <c r="EM775">
        <v>9.1803159999999995</v>
      </c>
      <c r="EN775">
        <v>32.433371011353302</v>
      </c>
      <c r="EO775">
        <v>31.903289999999998</v>
      </c>
      <c r="EP775">
        <v>34.431840000000001</v>
      </c>
      <c r="EQ775">
        <v>2.5285500000000032</v>
      </c>
      <c r="ER775">
        <v>31.903289999999998</v>
      </c>
      <c r="ES775">
        <v>7.2125472640316648</v>
      </c>
      <c r="ET775">
        <v>7.0664199999999999</v>
      </c>
      <c r="EU775">
        <v>9.0608599999999999</v>
      </c>
      <c r="EV775">
        <v>1.99444</v>
      </c>
      <c r="EW775">
        <v>7.0664199999999999</v>
      </c>
      <c r="EX775">
        <v>25.220823747321649</v>
      </c>
      <c r="EY775">
        <v>24.636389999999999</v>
      </c>
      <c r="EZ775">
        <v>25.503889999999998</v>
      </c>
      <c r="FA775">
        <v>0.86749999999999972</v>
      </c>
      <c r="FB775">
        <v>24.836870000000001</v>
      </c>
      <c r="FC775">
        <v>0.52961876166600952</v>
      </c>
      <c r="FD775">
        <v>0.52096283599250082</v>
      </c>
      <c r="FE775">
        <v>0.56225263961303151</v>
      </c>
      <c r="FF775">
        <v>4.1289803620530703E-2</v>
      </c>
      <c r="FG775">
        <v>0.52096283599250082</v>
      </c>
      <c r="FH775">
        <v>3.4978059228800742</v>
      </c>
      <c r="FI775">
        <v>2.7189902503735852</v>
      </c>
      <c r="FJ775">
        <v>3.5147741006053992</v>
      </c>
      <c r="FK775">
        <v>0.79578385023181397</v>
      </c>
      <c r="FL775">
        <v>3.5147741006053992</v>
      </c>
      <c r="FM775">
        <v>40.14432660736631</v>
      </c>
      <c r="FN775">
        <v>38.35</v>
      </c>
      <c r="FO775">
        <v>40.86</v>
      </c>
      <c r="FP775">
        <v>2.509999999999998</v>
      </c>
      <c r="FQ775">
        <v>38.42</v>
      </c>
      <c r="FR775">
        <v>397.52145606709468</v>
      </c>
      <c r="FS775">
        <v>395.70096000000001</v>
      </c>
      <c r="FT775">
        <v>405.98462000000001</v>
      </c>
      <c r="FU775">
        <v>10.283659999999999</v>
      </c>
      <c r="FV775">
        <v>395.70096000000001</v>
      </c>
      <c r="FW775">
        <v>0.74974840489118189</v>
      </c>
      <c r="FX775">
        <v>0.73560800000000004</v>
      </c>
      <c r="FY775">
        <v>0.75407100000000005</v>
      </c>
      <c r="FZ775">
        <v>1.8463000000000011E-2</v>
      </c>
      <c r="GA775">
        <v>0.75407100000000005</v>
      </c>
      <c r="GB775">
        <v>5</v>
      </c>
      <c r="GC775">
        <v>4</v>
      </c>
    </row>
    <row r="776" spans="1:185" x14ac:dyDescent="0.3">
      <c r="A776" s="36" t="s">
        <v>3216</v>
      </c>
      <c r="B776">
        <v>-3.6450124608013293E-2</v>
      </c>
      <c r="C776">
        <v>1.8516031397267469</v>
      </c>
      <c r="D776">
        <v>1.7885109903307379</v>
      </c>
      <c r="E776">
        <v>-0.87892980739534388</v>
      </c>
      <c r="F776">
        <v>-0.57043871627621079</v>
      </c>
      <c r="G776">
        <v>1.4493741440936549</v>
      </c>
      <c r="H776">
        <v>-54.17394571960341</v>
      </c>
      <c r="I776">
        <v>7.344538180983351E-3</v>
      </c>
      <c r="J776">
        <v>4.1146766056779367E-2</v>
      </c>
      <c r="K776">
        <v>0.15622474265841529</v>
      </c>
      <c r="L776">
        <v>-2.0373696781322139E-2</v>
      </c>
      <c r="M776">
        <v>0.10003512700394621</v>
      </c>
      <c r="N776">
        <v>0.16616520672139301</v>
      </c>
      <c r="O776">
        <v>-0.23033758519856221</v>
      </c>
      <c r="P776">
        <v>-6.4172378477169251E-2</v>
      </c>
      <c r="Q776">
        <v>-0.14725492941363311</v>
      </c>
      <c r="R776">
        <v>6.525475041989405E-2</v>
      </c>
      <c r="S776">
        <v>0.78077679768130026</v>
      </c>
      <c r="T776">
        <v>-0.53555083089554112</v>
      </c>
      <c r="U776">
        <v>-0.53153955452626223</v>
      </c>
      <c r="V776">
        <v>1.9552740703402489</v>
      </c>
      <c r="W776">
        <v>1.952541525484059</v>
      </c>
      <c r="X776">
        <v>0.1694209097350198</v>
      </c>
      <c r="Y776">
        <v>0.16357411380634851</v>
      </c>
      <c r="Z776">
        <v>3.8043687334946598E-2</v>
      </c>
      <c r="AA776">
        <v>3.9564246844910639E-2</v>
      </c>
      <c r="AB776">
        <v>52.466831341828232</v>
      </c>
      <c r="AC776">
        <v>-0.40941607257523321</v>
      </c>
      <c r="AD776">
        <v>1.9416165917476971</v>
      </c>
      <c r="AE776">
        <v>0.57883698231025293</v>
      </c>
      <c r="AF776">
        <v>0.57299018638158161</v>
      </c>
      <c r="AG776">
        <v>0.94163064889365788</v>
      </c>
      <c r="AH776">
        <v>4.0251640801563793E-3</v>
      </c>
      <c r="AI776">
        <v>305.58423009319188</v>
      </c>
      <c r="AJ776">
        <v>243.76774513361531</v>
      </c>
      <c r="AK776">
        <v>319.05622637295721</v>
      </c>
      <c r="AL776">
        <v>353.92861730802417</v>
      </c>
      <c r="AM776">
        <v>302.57956668661137</v>
      </c>
      <c r="AN776">
        <v>419.6714883406222</v>
      </c>
      <c r="AO776">
        <v>140.40962893272999</v>
      </c>
      <c r="AP776">
        <v>357.23891797569951</v>
      </c>
      <c r="AQ776">
        <v>20.191588322272882</v>
      </c>
      <c r="AR776">
        <v>4.9766083151661844</v>
      </c>
      <c r="AS776">
        <v>12.353209836378189</v>
      </c>
      <c r="AT776">
        <v>-16.929306179910949</v>
      </c>
      <c r="AU776">
        <v>-7.8339110179950557</v>
      </c>
      <c r="AV776">
        <v>-9.0953951619158975</v>
      </c>
      <c r="AW776">
        <v>1.2346059861014289</v>
      </c>
      <c r="AX776">
        <v>0.93289999999999995</v>
      </c>
      <c r="AY776">
        <v>1.9798</v>
      </c>
      <c r="AZ776">
        <v>1.0468999999999999</v>
      </c>
      <c r="BA776">
        <v>1.0470999999999999</v>
      </c>
      <c r="BB776">
        <v>0.94519252110559138</v>
      </c>
      <c r="BC776">
        <v>0.90559999999999996</v>
      </c>
      <c r="BD776">
        <v>0.96689999999999998</v>
      </c>
      <c r="BE776">
        <v>6.1300000000000021E-2</v>
      </c>
      <c r="BF776">
        <v>0.95840000000000003</v>
      </c>
      <c r="BG776">
        <v>15.08550515054513</v>
      </c>
      <c r="BH776">
        <v>11.831799999999999</v>
      </c>
      <c r="BI776">
        <v>19.247399999999999</v>
      </c>
      <c r="BJ776">
        <v>7.4156000000000004</v>
      </c>
      <c r="BK776">
        <v>13.1684</v>
      </c>
      <c r="BL776">
        <v>14.152140232801001</v>
      </c>
      <c r="BM776">
        <v>13.3523</v>
      </c>
      <c r="BN776">
        <v>22.081</v>
      </c>
      <c r="BO776">
        <v>8.7286999999999999</v>
      </c>
      <c r="BP776">
        <v>14.508100000000001</v>
      </c>
      <c r="BQ776">
        <v>9.8241514244619399</v>
      </c>
      <c r="BR776">
        <v>9.1106999999999996</v>
      </c>
      <c r="BS776">
        <v>16.675899999999999</v>
      </c>
      <c r="BT776">
        <v>7.565199999999999</v>
      </c>
      <c r="BU776">
        <v>9.5594000000000001</v>
      </c>
      <c r="BV776">
        <v>0.34345861007188272</v>
      </c>
      <c r="BW776">
        <v>-2.4033000000000002</v>
      </c>
      <c r="BX776">
        <v>1.2789999999999999</v>
      </c>
      <c r="BY776">
        <v>3.6823000000000001</v>
      </c>
      <c r="BZ776">
        <v>1.2789999999999999</v>
      </c>
      <c r="CA776">
        <v>-10.167600159549391</v>
      </c>
      <c r="CB776">
        <v>-14.272600000000001</v>
      </c>
      <c r="CC776">
        <v>-9.7407000000000004</v>
      </c>
      <c r="CD776">
        <v>4.5319000000000003</v>
      </c>
      <c r="CE776">
        <v>-10.8383</v>
      </c>
      <c r="CF776">
        <v>62.432570364922803</v>
      </c>
      <c r="CG776">
        <v>55.6</v>
      </c>
      <c r="CH776">
        <v>75.8</v>
      </c>
      <c r="CI776">
        <v>20.2</v>
      </c>
      <c r="CJ776">
        <v>55.6</v>
      </c>
      <c r="CK776">
        <v>19.230134755470669</v>
      </c>
      <c r="CL776">
        <v>15.8</v>
      </c>
      <c r="CM776">
        <v>26.9</v>
      </c>
      <c r="CN776">
        <v>11.1</v>
      </c>
      <c r="CO776">
        <v>18</v>
      </c>
      <c r="CP776">
        <v>75.189880397995225</v>
      </c>
      <c r="CQ776">
        <v>57.7</v>
      </c>
      <c r="CR776">
        <v>88.7</v>
      </c>
      <c r="CS776">
        <v>31</v>
      </c>
      <c r="CT776">
        <v>82.3</v>
      </c>
      <c r="CU776">
        <v>12.606836431252241</v>
      </c>
      <c r="CV776">
        <v>10</v>
      </c>
      <c r="CW776">
        <v>13.3</v>
      </c>
      <c r="CX776">
        <v>3.3000000000000012</v>
      </c>
      <c r="CY776">
        <v>10.7</v>
      </c>
      <c r="CZ776">
        <v>61.65030438977611</v>
      </c>
      <c r="DA776">
        <v>30.9</v>
      </c>
      <c r="DB776">
        <v>111.6</v>
      </c>
      <c r="DC776">
        <v>80.699999999999989</v>
      </c>
      <c r="DD776">
        <v>42.9</v>
      </c>
      <c r="DE776">
        <v>5.8776678671873164</v>
      </c>
      <c r="DF776">
        <v>3.5</v>
      </c>
      <c r="DG776">
        <v>16.7</v>
      </c>
      <c r="DH776">
        <v>13.2</v>
      </c>
      <c r="DI776">
        <v>7.3</v>
      </c>
      <c r="DJ776">
        <v>0.17480858087023149</v>
      </c>
      <c r="DK776">
        <v>0.1524958859023588</v>
      </c>
      <c r="DL776">
        <v>0.21990136350449671</v>
      </c>
      <c r="DM776">
        <v>6.7405477602137887E-2</v>
      </c>
      <c r="DN776">
        <v>0.1524958859023588</v>
      </c>
      <c r="DO776">
        <v>3.8652469217739882</v>
      </c>
      <c r="DP776">
        <v>3.5416249999999998</v>
      </c>
      <c r="DQ776">
        <v>4.5106060000000001</v>
      </c>
      <c r="DR776">
        <v>0.96898100000000031</v>
      </c>
      <c r="DS776">
        <v>4.012467</v>
      </c>
      <c r="DT776">
        <v>6.1063882551691364</v>
      </c>
      <c r="DU776">
        <v>5.782775</v>
      </c>
      <c r="DV776">
        <v>6.43438</v>
      </c>
      <c r="DW776">
        <v>0.65160499999999999</v>
      </c>
      <c r="DX776">
        <v>6.4131879999999999</v>
      </c>
      <c r="DY776">
        <v>4.3265278331415349</v>
      </c>
      <c r="DZ776">
        <v>3.9135399999999998</v>
      </c>
      <c r="EA776">
        <v>4.6441559999999997</v>
      </c>
      <c r="EB776">
        <v>0.73061599999999993</v>
      </c>
      <c r="EC776">
        <v>4.2359629999999999</v>
      </c>
      <c r="ED776">
        <v>6.6319127651598766</v>
      </c>
      <c r="EE776">
        <v>5.7883319999999996</v>
      </c>
      <c r="EF776">
        <v>8.8732749999999996</v>
      </c>
      <c r="EG776">
        <v>3.084943</v>
      </c>
      <c r="EH776">
        <v>6.8221040000000004</v>
      </c>
      <c r="EI776">
        <v>11.69554983230424</v>
      </c>
      <c r="EJ776">
        <v>8.0429099999999991</v>
      </c>
      <c r="EK776">
        <v>11.996415000000001</v>
      </c>
      <c r="EL776">
        <v>3.953505000000002</v>
      </c>
      <c r="EM776">
        <v>11.973642</v>
      </c>
      <c r="EN776">
        <v>23.732377727393711</v>
      </c>
      <c r="EO776">
        <v>21.17736</v>
      </c>
      <c r="EP776">
        <v>35.050669999999997</v>
      </c>
      <c r="EQ776">
        <v>13.87331</v>
      </c>
      <c r="ER776">
        <v>25.345330000000001</v>
      </c>
      <c r="ES776">
        <v>8.0143785228828914</v>
      </c>
      <c r="ET776">
        <v>5.9870599999999996</v>
      </c>
      <c r="EU776">
        <v>9.5466800000000003</v>
      </c>
      <c r="EV776">
        <v>3.5596200000000011</v>
      </c>
      <c r="EW776">
        <v>7.2629700000000001</v>
      </c>
      <c r="EX776">
        <v>15.71799920451082</v>
      </c>
      <c r="EY776">
        <v>12.186260000000001</v>
      </c>
      <c r="EZ776">
        <v>25.632940000000001</v>
      </c>
      <c r="FA776">
        <v>13.446680000000001</v>
      </c>
      <c r="FB776">
        <v>18.082360000000001</v>
      </c>
      <c r="FC776">
        <v>0.40171682846114221</v>
      </c>
      <c r="FD776">
        <v>0.35846816497278661</v>
      </c>
      <c r="FE776">
        <v>0.59330102316656552</v>
      </c>
      <c r="FF776">
        <v>0.234832858193779</v>
      </c>
      <c r="FG776">
        <v>0.42901919482549838</v>
      </c>
      <c r="FH776">
        <v>1.977437651292965</v>
      </c>
      <c r="FI776">
        <v>1.2764919322738379</v>
      </c>
      <c r="FJ776">
        <v>3.2680322725353248</v>
      </c>
      <c r="FK776">
        <v>1.991540340261488</v>
      </c>
      <c r="FL776">
        <v>2.489664696398306</v>
      </c>
      <c r="FM776">
        <v>40.67794248782959</v>
      </c>
      <c r="FN776">
        <v>36.22</v>
      </c>
      <c r="FO776">
        <v>42.62</v>
      </c>
      <c r="FP776">
        <v>6.3999999999999986</v>
      </c>
      <c r="FQ776">
        <v>41.93</v>
      </c>
      <c r="FR776">
        <v>400.31261105221489</v>
      </c>
      <c r="FS776">
        <v>394.01022999999998</v>
      </c>
      <c r="FT776">
        <v>404.45235000000002</v>
      </c>
      <c r="FU776">
        <v>10.442120000000051</v>
      </c>
      <c r="FV776">
        <v>403.98183999999998</v>
      </c>
      <c r="FW776">
        <v>0.7578067159217734</v>
      </c>
      <c r="FX776">
        <v>0.75155799999999995</v>
      </c>
      <c r="FY776">
        <v>0.76828799999999997</v>
      </c>
      <c r="FZ776">
        <v>1.6730000000000019E-2</v>
      </c>
      <c r="GA776">
        <v>0.75187000000000004</v>
      </c>
      <c r="GB776">
        <v>17</v>
      </c>
      <c r="GC776">
        <v>38</v>
      </c>
    </row>
    <row r="777" spans="1:185" x14ac:dyDescent="0.3">
      <c r="A777" s="36" t="s">
        <v>3219</v>
      </c>
      <c r="B777">
        <v>-3.6765318122147783E-2</v>
      </c>
      <c r="C777">
        <v>1.8456861439189509</v>
      </c>
      <c r="D777">
        <v>1.8008250795381859</v>
      </c>
      <c r="E777">
        <v>-0.88211652059998313</v>
      </c>
      <c r="F777">
        <v>-0.57768960327910879</v>
      </c>
      <c r="G777">
        <v>1.459807284211579</v>
      </c>
      <c r="H777">
        <v>-54.175646244254281</v>
      </c>
      <c r="I777">
        <v>8.2116963329931566E-3</v>
      </c>
      <c r="J777">
        <v>5.4076398842997447E-2</v>
      </c>
      <c r="K777">
        <v>0.14602135575751379</v>
      </c>
      <c r="L777">
        <v>-2.193017982988904E-2</v>
      </c>
      <c r="M777">
        <v>0.1025592117392764</v>
      </c>
      <c r="N777">
        <v>0.16591216796564801</v>
      </c>
      <c r="O777">
        <v>-0.2321614432640105</v>
      </c>
      <c r="P777">
        <v>-6.6249275298362512E-2</v>
      </c>
      <c r="Q777">
        <v>-0.1492004973851779</v>
      </c>
      <c r="R777">
        <v>6.7093681273600131E-2</v>
      </c>
      <c r="S777">
        <v>0.80697152720386878</v>
      </c>
      <c r="T777">
        <v>-0.53546253527091681</v>
      </c>
      <c r="U777">
        <v>-0.53151081058404925</v>
      </c>
      <c r="V777">
        <v>1.953275710503332</v>
      </c>
      <c r="W777">
        <v>1.950052924722443</v>
      </c>
      <c r="X777">
        <v>0.17332749590473559</v>
      </c>
      <c r="Y777">
        <v>0.1652671974642195</v>
      </c>
      <c r="Z777">
        <v>3.9323449699163578E-2</v>
      </c>
      <c r="AA777">
        <v>4.0938172282360137E-2</v>
      </c>
      <c r="AB777">
        <v>52.13694665753389</v>
      </c>
      <c r="AC777">
        <v>-0.40558007243358968</v>
      </c>
      <c r="AD777">
        <v>1.936375461148625</v>
      </c>
      <c r="AE777">
        <v>0.57890756833832535</v>
      </c>
      <c r="AF777">
        <v>0.57084726989780921</v>
      </c>
      <c r="AG777">
        <v>0.93755217605454166</v>
      </c>
      <c r="AH777">
        <v>4.1093730461442164E-3</v>
      </c>
      <c r="AI777">
        <v>293.69895480900351</v>
      </c>
      <c r="AJ777">
        <v>241.39113448801371</v>
      </c>
      <c r="AK777">
        <v>304.68055173231357</v>
      </c>
      <c r="AL777">
        <v>335.02508087389162</v>
      </c>
      <c r="AM777">
        <v>325.97431500478348</v>
      </c>
      <c r="AN777">
        <v>451.03815898643921</v>
      </c>
      <c r="AO777">
        <v>143.559782498467</v>
      </c>
      <c r="AP777">
        <v>384.43171561851369</v>
      </c>
      <c r="AQ777">
        <v>20.349058861879119</v>
      </c>
      <c r="AR777">
        <v>4.8795201385206992</v>
      </c>
      <c r="AS777">
        <v>12.58705489133496</v>
      </c>
      <c r="AT777">
        <v>-16.419851584178279</v>
      </c>
      <c r="AU777">
        <v>-7.9883131030715369</v>
      </c>
      <c r="AV777">
        <v>-8.4315384811067418</v>
      </c>
      <c r="AW777">
        <v>1.1052858938050389</v>
      </c>
      <c r="AX777">
        <v>0.74809999999999999</v>
      </c>
      <c r="AY777">
        <v>1.6808000000000001</v>
      </c>
      <c r="AZ777">
        <v>0.93270000000000008</v>
      </c>
      <c r="BA777">
        <v>1.2015</v>
      </c>
      <c r="BB777">
        <v>0.93846309170796294</v>
      </c>
      <c r="BC777">
        <v>0.89629999999999999</v>
      </c>
      <c r="BD777">
        <v>0.96309999999999996</v>
      </c>
      <c r="BE777">
        <v>6.6799999999999971E-2</v>
      </c>
      <c r="BF777">
        <v>0.94169999999999998</v>
      </c>
      <c r="BG777">
        <v>15.99201830574574</v>
      </c>
      <c r="BH777">
        <v>12.4397</v>
      </c>
      <c r="BI777">
        <v>21.6463</v>
      </c>
      <c r="BJ777">
        <v>9.2065999999999999</v>
      </c>
      <c r="BK777">
        <v>15.2751</v>
      </c>
      <c r="BL777">
        <v>13.815270059759751</v>
      </c>
      <c r="BM777">
        <v>13.6556</v>
      </c>
      <c r="BN777">
        <v>21.0578</v>
      </c>
      <c r="BO777">
        <v>7.4022000000000006</v>
      </c>
      <c r="BP777">
        <v>14.2491</v>
      </c>
      <c r="BQ777">
        <v>9.4505031953089311</v>
      </c>
      <c r="BR777">
        <v>9.2902000000000005</v>
      </c>
      <c r="BS777">
        <v>15.1937</v>
      </c>
      <c r="BT777">
        <v>5.9034999999999993</v>
      </c>
      <c r="BU777">
        <v>9.8961000000000006</v>
      </c>
      <c r="BV777">
        <v>0.60755386580784232</v>
      </c>
      <c r="BW777">
        <v>-0.627</v>
      </c>
      <c r="BX777">
        <v>0.69410000000000005</v>
      </c>
      <c r="BY777">
        <v>1.3210999999999999</v>
      </c>
      <c r="BZ777">
        <v>0.34989999999999999</v>
      </c>
      <c r="CA777">
        <v>-10.05805706111677</v>
      </c>
      <c r="CB777">
        <v>-14.566700000000001</v>
      </c>
      <c r="CC777">
        <v>-9.9842999999999993</v>
      </c>
      <c r="CD777">
        <v>4.5824000000000016</v>
      </c>
      <c r="CE777">
        <v>-10.246</v>
      </c>
      <c r="CF777">
        <v>66.60644336792538</v>
      </c>
      <c r="CG777">
        <v>64.099999999999994</v>
      </c>
      <c r="CH777">
        <v>78.400000000000006</v>
      </c>
      <c r="CI777">
        <v>14.30000000000001</v>
      </c>
      <c r="CJ777">
        <v>64.099999999999994</v>
      </c>
      <c r="CK777">
        <v>20.022352944025709</v>
      </c>
      <c r="CL777">
        <v>18.899999999999999</v>
      </c>
      <c r="CM777">
        <v>26</v>
      </c>
      <c r="CN777">
        <v>7.1000000000000014</v>
      </c>
      <c r="CO777">
        <v>18.899999999999999</v>
      </c>
      <c r="CP777">
        <v>77.312930905505212</v>
      </c>
      <c r="CQ777">
        <v>66.3</v>
      </c>
      <c r="CR777">
        <v>96</v>
      </c>
      <c r="CS777">
        <v>29.7</v>
      </c>
      <c r="CT777">
        <v>83.6</v>
      </c>
      <c r="CU777">
        <v>13.7522255266567</v>
      </c>
      <c r="CV777">
        <v>10.4</v>
      </c>
      <c r="CW777">
        <v>14.1</v>
      </c>
      <c r="CX777">
        <v>3.6999999999999988</v>
      </c>
      <c r="CY777">
        <v>12.4</v>
      </c>
      <c r="CZ777">
        <v>58.658322785452548</v>
      </c>
      <c r="DA777">
        <v>35.6</v>
      </c>
      <c r="DB777">
        <v>108.5</v>
      </c>
      <c r="DC777">
        <v>72.900000000000006</v>
      </c>
      <c r="DD777">
        <v>79.099999999999994</v>
      </c>
      <c r="DE777">
        <v>5.3738384438392641</v>
      </c>
      <c r="DF777">
        <v>5.3</v>
      </c>
      <c r="DG777">
        <v>11.9</v>
      </c>
      <c r="DH777">
        <v>6.6000000000000014</v>
      </c>
      <c r="DI777">
        <v>6.5</v>
      </c>
      <c r="DJ777">
        <v>0.1732620423563514</v>
      </c>
      <c r="DK777">
        <v>0.1648238621753664</v>
      </c>
      <c r="DL777">
        <v>0.209962506695233</v>
      </c>
      <c r="DM777">
        <v>4.5138644519866628E-2</v>
      </c>
      <c r="DN777">
        <v>0.1648238621753664</v>
      </c>
      <c r="DO777">
        <v>4.2518286468476196</v>
      </c>
      <c r="DP777">
        <v>4.0170389999999996</v>
      </c>
      <c r="DQ777">
        <v>4.4471869999999996</v>
      </c>
      <c r="DR777">
        <v>0.43014799999999997</v>
      </c>
      <c r="DS777">
        <v>4.2521319999999996</v>
      </c>
      <c r="DT777">
        <v>6.0319512569700224</v>
      </c>
      <c r="DU777">
        <v>5.8212419999999998</v>
      </c>
      <c r="DV777">
        <v>6.4442440000000003</v>
      </c>
      <c r="DW777">
        <v>0.6230020000000005</v>
      </c>
      <c r="DX777">
        <v>6.4442440000000003</v>
      </c>
      <c r="DY777">
        <v>4.3230624486187432</v>
      </c>
      <c r="DZ777">
        <v>4.0170389999999996</v>
      </c>
      <c r="EA777">
        <v>4.6024419999999999</v>
      </c>
      <c r="EB777">
        <v>0.58540300000000034</v>
      </c>
      <c r="EC777">
        <v>4.4679840000000004</v>
      </c>
      <c r="ED777">
        <v>6.5942966372060976</v>
      </c>
      <c r="EE777">
        <v>6.0728080000000002</v>
      </c>
      <c r="EF777">
        <v>8.5128240000000002</v>
      </c>
      <c r="EG777">
        <v>2.440016</v>
      </c>
      <c r="EH777">
        <v>6.866841</v>
      </c>
      <c r="EI777">
        <v>11.92238013028002</v>
      </c>
      <c r="EJ777">
        <v>9.1363979999999998</v>
      </c>
      <c r="EK777">
        <v>12.036365</v>
      </c>
      <c r="EL777">
        <v>2.8999670000000002</v>
      </c>
      <c r="EM777">
        <v>11.835029</v>
      </c>
      <c r="EN777">
        <v>25.0043469506377</v>
      </c>
      <c r="EO777">
        <v>24.879629999999999</v>
      </c>
      <c r="EP777">
        <v>31.992429999999999</v>
      </c>
      <c r="EQ777">
        <v>7.1128</v>
      </c>
      <c r="ER777">
        <v>29.6646</v>
      </c>
      <c r="ES777">
        <v>9.4884129238875143</v>
      </c>
      <c r="ET777">
        <v>8.0205000000000002</v>
      </c>
      <c r="EU777">
        <v>12.4712</v>
      </c>
      <c r="EV777">
        <v>4.4506999999999994</v>
      </c>
      <c r="EW777">
        <v>9.3520800000000008</v>
      </c>
      <c r="EX777">
        <v>15.515934026750189</v>
      </c>
      <c r="EY777">
        <v>15.3971</v>
      </c>
      <c r="EZ777">
        <v>21.334859999999999</v>
      </c>
      <c r="FA777">
        <v>5.937759999999999</v>
      </c>
      <c r="FB777">
        <v>20.312519999999999</v>
      </c>
      <c r="FC777">
        <v>0.39588451349957432</v>
      </c>
      <c r="FD777">
        <v>0.39390991646547352</v>
      </c>
      <c r="FE777">
        <v>0.5065242300157804</v>
      </c>
      <c r="FF777">
        <v>0.1126143135503069</v>
      </c>
      <c r="FG777">
        <v>0.46966856452373629</v>
      </c>
      <c r="FH777">
        <v>1.6367423918787321</v>
      </c>
      <c r="FI777">
        <v>1.5653048624029759</v>
      </c>
      <c r="FJ777">
        <v>2.620755563867589</v>
      </c>
      <c r="FK777">
        <v>1.0554507014646131</v>
      </c>
      <c r="FL777">
        <v>2.1719788539020199</v>
      </c>
      <c r="FM777">
        <v>40.069768591900328</v>
      </c>
      <c r="FN777">
        <v>38.07</v>
      </c>
      <c r="FO777">
        <v>43.13</v>
      </c>
      <c r="FP777">
        <v>5.0600000000000023</v>
      </c>
      <c r="FQ777">
        <v>40.229999999999997</v>
      </c>
      <c r="FR777">
        <v>417.91012984286141</v>
      </c>
      <c r="FS777">
        <v>407.52413000000001</v>
      </c>
      <c r="FT777">
        <v>421.01490999999999</v>
      </c>
      <c r="FU777">
        <v>13.490779999999971</v>
      </c>
      <c r="FV777">
        <v>418.93457999999998</v>
      </c>
      <c r="FW777">
        <v>0.76371161232339302</v>
      </c>
      <c r="FX777">
        <v>0.75802099999999994</v>
      </c>
      <c r="FY777">
        <v>0.78331799999999996</v>
      </c>
      <c r="FZ777">
        <v>2.529700000000001E-2</v>
      </c>
      <c r="GA777">
        <v>0.76415299999999997</v>
      </c>
      <c r="GB777">
        <v>6</v>
      </c>
      <c r="GC777">
        <v>6</v>
      </c>
    </row>
    <row r="778" spans="1:185" x14ac:dyDescent="0.3">
      <c r="A778" s="36" t="s">
        <v>3222</v>
      </c>
      <c r="B778">
        <v>-1.5344999999999999E-2</v>
      </c>
      <c r="C778">
        <v>1.9783500000000001</v>
      </c>
      <c r="D778">
        <v>1.9046000000000001</v>
      </c>
      <c r="E778">
        <v>-0.98860000000000003</v>
      </c>
      <c r="F778">
        <v>-0.54520000000000002</v>
      </c>
      <c r="G778">
        <v>1.5338000000000001</v>
      </c>
      <c r="H778">
        <v>-54.135275999999998</v>
      </c>
      <c r="I778">
        <v>3.0999999999999999E-3</v>
      </c>
      <c r="J778">
        <v>7.0000000000000001E-3</v>
      </c>
      <c r="K778">
        <v>0.13277</v>
      </c>
      <c r="L778">
        <v>1.6469999999999999E-2</v>
      </c>
      <c r="M778">
        <v>0.120627</v>
      </c>
      <c r="N778">
        <v>0.17286000000000001</v>
      </c>
      <c r="O778">
        <v>-0.25145000000000001</v>
      </c>
      <c r="P778">
        <v>-7.8589999999999993E-2</v>
      </c>
      <c r="Q778">
        <v>-0.16502</v>
      </c>
      <c r="R778">
        <v>7.8770000000000007E-2</v>
      </c>
      <c r="S778">
        <v>0.82079000000000002</v>
      </c>
      <c r="T778">
        <v>-0.56686333333333339</v>
      </c>
      <c r="U778">
        <v>-0.54210000000000003</v>
      </c>
      <c r="V778">
        <v>1.944256666666667</v>
      </c>
      <c r="W778">
        <v>1.92679</v>
      </c>
      <c r="X778">
        <v>0.14339333333333329</v>
      </c>
      <c r="Y778">
        <v>0.11765</v>
      </c>
      <c r="Z778">
        <v>3.891E-2</v>
      </c>
      <c r="AA778">
        <v>5.3539999999999997E-2</v>
      </c>
      <c r="AB778">
        <v>54.49</v>
      </c>
      <c r="AC778">
        <v>-0.44523000000000001</v>
      </c>
      <c r="AD778">
        <v>1.9423999999999999</v>
      </c>
      <c r="AE778">
        <v>0.58862333333333339</v>
      </c>
      <c r="AF778">
        <v>0.56288000000000005</v>
      </c>
      <c r="AG778">
        <v>1.0189699999999999</v>
      </c>
      <c r="AH778">
        <v>4.7499999999999999E-3</v>
      </c>
      <c r="AI778">
        <v>289.69080000000002</v>
      </c>
      <c r="AJ778">
        <v>236.6063</v>
      </c>
      <c r="AK778">
        <v>310.9615</v>
      </c>
      <c r="AL778">
        <v>321.50459999999998</v>
      </c>
      <c r="AM778">
        <v>369.73</v>
      </c>
      <c r="AN778">
        <v>560.70000000000005</v>
      </c>
      <c r="AO778">
        <v>215.8</v>
      </c>
      <c r="AP778">
        <v>504.4</v>
      </c>
      <c r="AQ778">
        <v>21.34</v>
      </c>
      <c r="AR778">
        <v>5.82</v>
      </c>
      <c r="AS778">
        <v>12.45</v>
      </c>
      <c r="AT778">
        <v>-16.9105787370302</v>
      </c>
      <c r="AU778">
        <v>-4.49</v>
      </c>
      <c r="AV778">
        <v>-12.420578737030199</v>
      </c>
      <c r="AW778">
        <v>2.4443999999999999</v>
      </c>
      <c r="AX778">
        <v>2.4443999999999999</v>
      </c>
      <c r="AY778">
        <v>2.4443999999999999</v>
      </c>
      <c r="AZ778">
        <v>0</v>
      </c>
      <c r="BA778">
        <v>2.4443999999999999</v>
      </c>
      <c r="BB778">
        <v>0.96350000000000002</v>
      </c>
      <c r="BC778">
        <v>0.96350000000000002</v>
      </c>
      <c r="BD778">
        <v>0.96350000000000002</v>
      </c>
      <c r="BE778">
        <v>0</v>
      </c>
      <c r="BF778">
        <v>0.96350000000000002</v>
      </c>
      <c r="BG778">
        <v>12.5817</v>
      </c>
      <c r="BH778">
        <v>12.5817</v>
      </c>
      <c r="BI778">
        <v>12.5817</v>
      </c>
      <c r="BJ778">
        <v>0</v>
      </c>
      <c r="BK778">
        <v>12.5817</v>
      </c>
      <c r="BL778">
        <v>30.1313</v>
      </c>
      <c r="BM778">
        <v>30.1313</v>
      </c>
      <c r="BN778">
        <v>30.1313</v>
      </c>
      <c r="BO778">
        <v>0</v>
      </c>
      <c r="BP778">
        <v>30.1313</v>
      </c>
      <c r="BQ778">
        <v>22.0733</v>
      </c>
      <c r="BR778">
        <v>22.0733</v>
      </c>
      <c r="BS778">
        <v>22.0733</v>
      </c>
      <c r="BT778">
        <v>0</v>
      </c>
      <c r="BU778">
        <v>22.0733</v>
      </c>
      <c r="BV778">
        <v>-1.6279999999999999</v>
      </c>
      <c r="BW778">
        <v>-1.6279999999999999</v>
      </c>
      <c r="BX778">
        <v>-1.6279999999999999</v>
      </c>
      <c r="BY778">
        <v>0</v>
      </c>
      <c r="BZ778">
        <v>-1.6279999999999999</v>
      </c>
      <c r="CA778">
        <v>-20.4453</v>
      </c>
      <c r="CB778">
        <v>-20.4453</v>
      </c>
      <c r="CC778">
        <v>-20.4453</v>
      </c>
      <c r="CD778">
        <v>0</v>
      </c>
      <c r="CE778">
        <v>-20.4453</v>
      </c>
      <c r="CF778">
        <v>56.3</v>
      </c>
      <c r="CG778">
        <v>56.3</v>
      </c>
      <c r="CH778">
        <v>56.3</v>
      </c>
      <c r="CI778">
        <v>0</v>
      </c>
      <c r="CJ778">
        <v>56.3</v>
      </c>
      <c r="CK778">
        <v>16.5</v>
      </c>
      <c r="CL778">
        <v>16.5</v>
      </c>
      <c r="CM778">
        <v>16.5</v>
      </c>
      <c r="CN778">
        <v>0</v>
      </c>
      <c r="CO778">
        <v>16.5</v>
      </c>
      <c r="CP778">
        <v>57.9</v>
      </c>
      <c r="CQ778">
        <v>57.9</v>
      </c>
      <c r="CR778">
        <v>57.9</v>
      </c>
      <c r="CS778">
        <v>0</v>
      </c>
      <c r="CT778">
        <v>57.9</v>
      </c>
      <c r="CU778">
        <v>10.6</v>
      </c>
      <c r="CV778">
        <v>10.6</v>
      </c>
      <c r="CW778">
        <v>10.6</v>
      </c>
      <c r="CX778">
        <v>0</v>
      </c>
      <c r="CY778">
        <v>10.6</v>
      </c>
      <c r="CZ778">
        <v>157.9</v>
      </c>
      <c r="DA778">
        <v>157.9</v>
      </c>
      <c r="DB778">
        <v>157.9</v>
      </c>
      <c r="DC778">
        <v>0</v>
      </c>
      <c r="DD778">
        <v>157.9</v>
      </c>
      <c r="DE778">
        <v>5.9</v>
      </c>
      <c r="DF778">
        <v>5.9</v>
      </c>
      <c r="DG778">
        <v>5.9</v>
      </c>
      <c r="DH778">
        <v>0</v>
      </c>
      <c r="DI778">
        <v>5.9</v>
      </c>
      <c r="DJ778">
        <v>0.1116177636796193</v>
      </c>
      <c r="DK778">
        <v>0.1116177636796193</v>
      </c>
      <c r="DL778">
        <v>0.1116177636796193</v>
      </c>
      <c r="DM778">
        <v>0</v>
      </c>
      <c r="DN778">
        <v>0.1116177636796193</v>
      </c>
      <c r="DO778">
        <v>4.0799370000000001</v>
      </c>
      <c r="DP778">
        <v>4.0799370000000001</v>
      </c>
      <c r="DQ778">
        <v>4.0799370000000001</v>
      </c>
      <c r="DR778">
        <v>0</v>
      </c>
      <c r="DS778">
        <v>4.0799370000000001</v>
      </c>
      <c r="DT778">
        <v>7.0376139999999996</v>
      </c>
      <c r="DU778">
        <v>7.0376139999999996</v>
      </c>
      <c r="DV778">
        <v>7.0376139999999996</v>
      </c>
      <c r="DW778">
        <v>0</v>
      </c>
      <c r="DX778">
        <v>7.0376139999999996</v>
      </c>
      <c r="DY778">
        <v>4.2363280000000003</v>
      </c>
      <c r="DZ778">
        <v>4.2363280000000003</v>
      </c>
      <c r="EA778">
        <v>4.2363280000000003</v>
      </c>
      <c r="EB778">
        <v>0</v>
      </c>
      <c r="EC778">
        <v>4.2363280000000003</v>
      </c>
      <c r="ED778">
        <v>7.989846</v>
      </c>
      <c r="EE778">
        <v>7.989846</v>
      </c>
      <c r="EF778">
        <v>7.989846</v>
      </c>
      <c r="EG778">
        <v>0</v>
      </c>
      <c r="EH778">
        <v>7.989846</v>
      </c>
      <c r="EI778">
        <v>11.110098000000001</v>
      </c>
      <c r="EJ778">
        <v>11.110098000000001</v>
      </c>
      <c r="EK778">
        <v>11.110098000000001</v>
      </c>
      <c r="EL778">
        <v>0</v>
      </c>
      <c r="EM778">
        <v>11.110098000000001</v>
      </c>
      <c r="EN778">
        <v>36.554670000000002</v>
      </c>
      <c r="EO778">
        <v>36.554670000000002</v>
      </c>
      <c r="EP778">
        <v>36.554670000000002</v>
      </c>
      <c r="EQ778">
        <v>0</v>
      </c>
      <c r="ER778">
        <v>36.554670000000002</v>
      </c>
      <c r="ES778">
        <v>7.0698699999999999</v>
      </c>
      <c r="ET778">
        <v>7.0698699999999999</v>
      </c>
      <c r="EU778">
        <v>7.0698699999999999</v>
      </c>
      <c r="EV778">
        <v>0</v>
      </c>
      <c r="EW778">
        <v>7.0698699999999999</v>
      </c>
      <c r="EX778">
        <v>29.4848</v>
      </c>
      <c r="EY778">
        <v>29.4848</v>
      </c>
      <c r="EZ778">
        <v>29.4848</v>
      </c>
      <c r="FA778">
        <v>0</v>
      </c>
      <c r="FB778">
        <v>29.4848</v>
      </c>
      <c r="FC778">
        <v>0.46915636440642622</v>
      </c>
      <c r="FD778">
        <v>0.46915636440642622</v>
      </c>
      <c r="FE778">
        <v>0.46915636440642622</v>
      </c>
      <c r="FF778">
        <v>0</v>
      </c>
      <c r="FG778">
        <v>0.46915636440642622</v>
      </c>
      <c r="FH778">
        <v>4.1704868689240397</v>
      </c>
      <c r="FI778">
        <v>4.1704868689240397</v>
      </c>
      <c r="FJ778">
        <v>4.1704868689240397</v>
      </c>
      <c r="FK778">
        <v>0</v>
      </c>
      <c r="FL778">
        <v>4.1704868689240397</v>
      </c>
      <c r="FM778">
        <v>43.83</v>
      </c>
      <c r="FN778">
        <v>43.83</v>
      </c>
      <c r="FO778">
        <v>43.83</v>
      </c>
      <c r="FP778">
        <v>0</v>
      </c>
      <c r="FQ778">
        <v>43.83</v>
      </c>
      <c r="FR778">
        <v>478.21024</v>
      </c>
      <c r="FS778">
        <v>478.21024</v>
      </c>
      <c r="FT778">
        <v>478.21024</v>
      </c>
      <c r="FU778">
        <v>0</v>
      </c>
      <c r="FV778">
        <v>478.21024</v>
      </c>
      <c r="FW778">
        <v>0.70238</v>
      </c>
      <c r="FX778">
        <v>0.70238</v>
      </c>
      <c r="FY778">
        <v>0.70238</v>
      </c>
      <c r="FZ778">
        <v>0</v>
      </c>
      <c r="GA778">
        <v>0.70238</v>
      </c>
      <c r="GB778">
        <v>1</v>
      </c>
      <c r="GC778">
        <v>2</v>
      </c>
    </row>
    <row r="779" spans="1:185" x14ac:dyDescent="0.3">
      <c r="A779" s="36" t="s">
        <v>3225</v>
      </c>
      <c r="B779">
        <v>-3.7253835101519653E-2</v>
      </c>
      <c r="C779">
        <v>1.917162960076362</v>
      </c>
      <c r="D779">
        <v>1.8337770755177629</v>
      </c>
      <c r="E779">
        <v>-0.96619967826612474</v>
      </c>
      <c r="F779">
        <v>-0.50739677727453603</v>
      </c>
      <c r="G779">
        <v>1.4736044264011769</v>
      </c>
      <c r="H779">
        <v>-54.167063061647333</v>
      </c>
      <c r="I779">
        <v>9.990198393173038E-3</v>
      </c>
      <c r="J779">
        <v>4.5138291430174747E-2</v>
      </c>
      <c r="K779">
        <v>0.13647834472456449</v>
      </c>
      <c r="L779">
        <v>-1.42923383714962E-3</v>
      </c>
      <c r="M779">
        <v>0.1128401189042067</v>
      </c>
      <c r="N779">
        <v>0.1601284157911407</v>
      </c>
      <c r="O779">
        <v>-0.22791675332516201</v>
      </c>
      <c r="P779">
        <v>-6.7788337534021331E-2</v>
      </c>
      <c r="Q779">
        <v>-0.14785259396724551</v>
      </c>
      <c r="R779">
        <v>6.8257535945016379E-2</v>
      </c>
      <c r="S779">
        <v>0.81770505290560258</v>
      </c>
      <c r="T779">
        <v>-0.5273154745109363</v>
      </c>
      <c r="U779">
        <v>-0.52149393111076392</v>
      </c>
      <c r="V779">
        <v>1.9413140928958359</v>
      </c>
      <c r="W779">
        <v>1.9315970504848741</v>
      </c>
      <c r="X779">
        <v>0.1579662127028176</v>
      </c>
      <c r="Y779">
        <v>0.14589999032025361</v>
      </c>
      <c r="Z779">
        <v>3.8457469696800597E-2</v>
      </c>
      <c r="AA779">
        <v>4.1669283963180058E-2</v>
      </c>
      <c r="AB779">
        <v>55.707363936190909</v>
      </c>
      <c r="AC779">
        <v>-0.4263921819953671</v>
      </c>
      <c r="AD779">
        <v>1.9482783254904781</v>
      </c>
      <c r="AE779">
        <v>0.58435839469818462</v>
      </c>
      <c r="AF779">
        <v>0.57229217231562068</v>
      </c>
      <c r="AG779">
        <v>0.97305758738777348</v>
      </c>
      <c r="AH779">
        <v>3.71739177935063E-3</v>
      </c>
      <c r="AI779">
        <v>286.61255626148801</v>
      </c>
      <c r="AJ779">
        <v>208.24355599378941</v>
      </c>
      <c r="AK779">
        <v>313.05115118943547</v>
      </c>
      <c r="AL779">
        <v>338.54297990727019</v>
      </c>
      <c r="AM779">
        <v>474.06690851754331</v>
      </c>
      <c r="AN779">
        <v>590.91673921335166</v>
      </c>
      <c r="AO779">
        <v>219.1269617415457</v>
      </c>
      <c r="AP779">
        <v>517.44020165557345</v>
      </c>
      <c r="AQ779">
        <v>22.059680676383579</v>
      </c>
      <c r="AR779">
        <v>5.7320956253191753</v>
      </c>
      <c r="AS779">
        <v>12.71198308725273</v>
      </c>
      <c r="AT779">
        <v>-28.867358911568139</v>
      </c>
      <c r="AU779">
        <v>-13.720340898820901</v>
      </c>
      <c r="AV779">
        <v>-15.147018012747241</v>
      </c>
      <c r="AW779">
        <v>1.3084937784126589</v>
      </c>
      <c r="AX779">
        <v>1.1009</v>
      </c>
      <c r="AY779">
        <v>1.6957</v>
      </c>
      <c r="AZ779">
        <v>0.5948</v>
      </c>
      <c r="BA779">
        <v>1.1009</v>
      </c>
      <c r="BB779">
        <v>0.9616609512679799</v>
      </c>
      <c r="BC779">
        <v>0.93389999999999995</v>
      </c>
      <c r="BD779">
        <v>0.96899999999999997</v>
      </c>
      <c r="BE779">
        <v>3.510000000000002E-2</v>
      </c>
      <c r="BF779">
        <v>0.96689999999999998</v>
      </c>
      <c r="BG779">
        <v>12.713669878755921</v>
      </c>
      <c r="BH779">
        <v>11.438000000000001</v>
      </c>
      <c r="BI779">
        <v>16.656300000000002</v>
      </c>
      <c r="BJ779">
        <v>5.218300000000001</v>
      </c>
      <c r="BK779">
        <v>11.851599999999999</v>
      </c>
      <c r="BL779">
        <v>20.236913371496591</v>
      </c>
      <c r="BM779">
        <v>15.257899999999999</v>
      </c>
      <c r="BN779">
        <v>20.9833</v>
      </c>
      <c r="BO779">
        <v>5.7253999999999996</v>
      </c>
      <c r="BP779">
        <v>20.3735</v>
      </c>
      <c r="BQ779">
        <v>12.498942230689551</v>
      </c>
      <c r="BR779">
        <v>10.1342</v>
      </c>
      <c r="BS779">
        <v>12.929500000000001</v>
      </c>
      <c r="BT779">
        <v>2.795300000000001</v>
      </c>
      <c r="BU779">
        <v>10.2386</v>
      </c>
      <c r="BV779">
        <v>3.0883540755897272</v>
      </c>
      <c r="BW779">
        <v>-2.8849</v>
      </c>
      <c r="BX779">
        <v>6.2348999999999997</v>
      </c>
      <c r="BY779">
        <v>9.1197999999999997</v>
      </c>
      <c r="BZ779">
        <v>6.2348999999999997</v>
      </c>
      <c r="CA779">
        <v>-15.587287268785261</v>
      </c>
      <c r="CB779">
        <v>-16.514299999999999</v>
      </c>
      <c r="CC779">
        <v>-9.0532000000000004</v>
      </c>
      <c r="CD779">
        <v>7.4610999999999983</v>
      </c>
      <c r="CE779">
        <v>-16.473500000000001</v>
      </c>
      <c r="CF779">
        <v>73.476537557778158</v>
      </c>
      <c r="CG779">
        <v>62.4</v>
      </c>
      <c r="CH779">
        <v>84.9</v>
      </c>
      <c r="CI779">
        <v>22.500000000000011</v>
      </c>
      <c r="CJ779">
        <v>62.4</v>
      </c>
      <c r="CK779">
        <v>23.306200945478249</v>
      </c>
      <c r="CL779">
        <v>19.600000000000001</v>
      </c>
      <c r="CM779">
        <v>25.9</v>
      </c>
      <c r="CN779">
        <v>6.2999999999999972</v>
      </c>
      <c r="CO779">
        <v>19.600000000000001</v>
      </c>
      <c r="CP779">
        <v>84.855455938360947</v>
      </c>
      <c r="CQ779">
        <v>67.400000000000006</v>
      </c>
      <c r="CR779">
        <v>94.9</v>
      </c>
      <c r="CS779">
        <v>27.5</v>
      </c>
      <c r="CT779">
        <v>84.3</v>
      </c>
      <c r="CU779">
        <v>13.23132259847581</v>
      </c>
      <c r="CV779">
        <v>10.3</v>
      </c>
      <c r="CW779">
        <v>14</v>
      </c>
      <c r="CX779">
        <v>3.6999999999999988</v>
      </c>
      <c r="CY779">
        <v>10.7</v>
      </c>
      <c r="CZ779">
        <v>134.25673335454439</v>
      </c>
      <c r="DA779">
        <v>125.5</v>
      </c>
      <c r="DB779">
        <v>145.5</v>
      </c>
      <c r="DC779">
        <v>20</v>
      </c>
      <c r="DD779">
        <v>126.4</v>
      </c>
      <c r="DE779">
        <v>9.8823212413948891</v>
      </c>
      <c r="DF779">
        <v>6</v>
      </c>
      <c r="DG779">
        <v>13.8</v>
      </c>
      <c r="DH779">
        <v>7.8000000000000007</v>
      </c>
      <c r="DI779">
        <v>6</v>
      </c>
      <c r="DJ779">
        <v>0.14205699041374689</v>
      </c>
      <c r="DK779">
        <v>0.1181370692919349</v>
      </c>
      <c r="DL779">
        <v>0.16781972721881799</v>
      </c>
      <c r="DM779">
        <v>4.9682657926883103E-2</v>
      </c>
      <c r="DN779">
        <v>0.1181370692919349</v>
      </c>
      <c r="DO779">
        <v>4.5719313896944476</v>
      </c>
      <c r="DP779">
        <v>3.923143</v>
      </c>
      <c r="DQ779">
        <v>5.1856260000000001</v>
      </c>
      <c r="DR779">
        <v>1.262483</v>
      </c>
      <c r="DS779">
        <v>3.923143</v>
      </c>
      <c r="DT779">
        <v>7.3342788436295274</v>
      </c>
      <c r="DU779">
        <v>6.9661179999999998</v>
      </c>
      <c r="DV779">
        <v>7.3576329999999999</v>
      </c>
      <c r="DW779">
        <v>0.39151500000000011</v>
      </c>
      <c r="DX779">
        <v>7.2803709999999997</v>
      </c>
      <c r="DY779">
        <v>4.959130327414039</v>
      </c>
      <c r="DZ779">
        <v>4.661721</v>
      </c>
      <c r="EA779">
        <v>5.6273439999999999</v>
      </c>
      <c r="EB779">
        <v>0.9656229999999999</v>
      </c>
      <c r="EC779">
        <v>4.8499410000000003</v>
      </c>
      <c r="ED779">
        <v>7.7235953973737006</v>
      </c>
      <c r="EE779">
        <v>7.354552</v>
      </c>
      <c r="EF779">
        <v>8.8875329999999995</v>
      </c>
      <c r="EG779">
        <v>1.532980999999999</v>
      </c>
      <c r="EH779">
        <v>8.8875329999999995</v>
      </c>
      <c r="EI779">
        <v>11.817510782088821</v>
      </c>
      <c r="EJ779">
        <v>9.2622199999999992</v>
      </c>
      <c r="EK779">
        <v>11.944561</v>
      </c>
      <c r="EL779">
        <v>2.682341000000001</v>
      </c>
      <c r="EM779">
        <v>11.944561</v>
      </c>
      <c r="EN779">
        <v>47.011436274154534</v>
      </c>
      <c r="EO779">
        <v>42.563189999999999</v>
      </c>
      <c r="EP779">
        <v>53.285780000000003</v>
      </c>
      <c r="EQ779">
        <v>10.72259</v>
      </c>
      <c r="ER779">
        <v>42.886360000000003</v>
      </c>
      <c r="ES779">
        <v>9.8333822753947793</v>
      </c>
      <c r="ET779">
        <v>5.9870599999999996</v>
      </c>
      <c r="EU779">
        <v>12.643649999999999</v>
      </c>
      <c r="EV779">
        <v>6.6565899999999996</v>
      </c>
      <c r="EW779">
        <v>5.9870599999999996</v>
      </c>
      <c r="EX779">
        <v>37.178053998759751</v>
      </c>
      <c r="EY779">
        <v>29.919540000000001</v>
      </c>
      <c r="EZ779">
        <v>44.091369999999998</v>
      </c>
      <c r="FA779">
        <v>14.17183</v>
      </c>
      <c r="FB779">
        <v>36.899299999999997</v>
      </c>
      <c r="FC779">
        <v>0.56087906635821683</v>
      </c>
      <c r="FD779">
        <v>0.50780840068806699</v>
      </c>
      <c r="FE779">
        <v>0.63573634215894503</v>
      </c>
      <c r="FF779">
        <v>0.12792794147087799</v>
      </c>
      <c r="FG779">
        <v>0.51166404310702962</v>
      </c>
      <c r="FH779">
        <v>3.9009269668957378</v>
      </c>
      <c r="FI779">
        <v>2.3663688887307068</v>
      </c>
      <c r="FJ779">
        <v>6.1631752479514148</v>
      </c>
      <c r="FK779">
        <v>3.796806359220708</v>
      </c>
      <c r="FL779">
        <v>6.1631752479514148</v>
      </c>
      <c r="FM779">
        <v>42.632676603208822</v>
      </c>
      <c r="FN779">
        <v>41.66</v>
      </c>
      <c r="FO779">
        <v>43.83</v>
      </c>
      <c r="FP779">
        <v>2.1700000000000021</v>
      </c>
      <c r="FQ779">
        <v>43.45</v>
      </c>
      <c r="FR779">
        <v>535.74016540448804</v>
      </c>
      <c r="FS779">
        <v>528.02733999999998</v>
      </c>
      <c r="FT779">
        <v>537.79570999999999</v>
      </c>
      <c r="FU779">
        <v>9.7683700000000044</v>
      </c>
      <c r="FV779">
        <v>532.74303999999995</v>
      </c>
      <c r="FW779">
        <v>0.69171769469967304</v>
      </c>
      <c r="FX779">
        <v>0.68895099999999998</v>
      </c>
      <c r="FY779">
        <v>0.70131200000000005</v>
      </c>
      <c r="FZ779">
        <v>1.236100000000007E-2</v>
      </c>
      <c r="GA779">
        <v>0.69422200000000001</v>
      </c>
      <c r="GB779">
        <v>8</v>
      </c>
      <c r="GC779">
        <v>13</v>
      </c>
    </row>
    <row r="780" spans="1:185" x14ac:dyDescent="0.3">
      <c r="A780" s="36" t="s">
        <v>3228</v>
      </c>
      <c r="B780">
        <v>-6.370651127248235E-2</v>
      </c>
      <c r="C780">
        <v>1.8026955327225609</v>
      </c>
      <c r="D780">
        <v>1.661140461047059</v>
      </c>
      <c r="E780">
        <v>-0.68297202089151854</v>
      </c>
      <c r="F780">
        <v>-0.67334237233984029</v>
      </c>
      <c r="G780">
        <v>1.3563143932313591</v>
      </c>
      <c r="H780">
        <v>-54.201127672330998</v>
      </c>
      <c r="I780">
        <v>0.20920487449896269</v>
      </c>
      <c r="J780">
        <v>0.73118908150735773</v>
      </c>
      <c r="K780">
        <v>0.28667879349756681</v>
      </c>
      <c r="L780">
        <v>-6.8021595621119729E-2</v>
      </c>
      <c r="M780">
        <v>6.6854785861544017E-2</v>
      </c>
      <c r="N780">
        <v>0.2605473853824492</v>
      </c>
      <c r="O780">
        <v>-0.2271790672372952</v>
      </c>
      <c r="P780">
        <v>3.3368318145153959E-2</v>
      </c>
      <c r="Q780">
        <v>-9.6905365463264156E-2</v>
      </c>
      <c r="R780">
        <v>1.801916613005752E-2</v>
      </c>
      <c r="S780">
        <v>0.75256972042608739</v>
      </c>
      <c r="T780">
        <v>-0.5112807510695484</v>
      </c>
      <c r="U780">
        <v>-0.49758953250752952</v>
      </c>
      <c r="V780">
        <v>1.961926124770754</v>
      </c>
      <c r="W780">
        <v>1.943993731829323</v>
      </c>
      <c r="X780">
        <v>0.19230375750810749</v>
      </c>
      <c r="Y780">
        <v>0.18049058240136409</v>
      </c>
      <c r="Z780">
        <v>3.3289232458782271E-2</v>
      </c>
      <c r="AA780">
        <v>4.8432962826363807E-2</v>
      </c>
      <c r="AB780">
        <v>51.495914749350831</v>
      </c>
      <c r="AC780">
        <v>-0.37496088537736788</v>
      </c>
      <c r="AD780">
        <v>1.947354262023608</v>
      </c>
      <c r="AE780">
        <v>0.5672646428854754</v>
      </c>
      <c r="AF780">
        <v>0.55545146777873222</v>
      </c>
      <c r="AG780">
        <v>0.77171170488184659</v>
      </c>
      <c r="AH780">
        <v>5.2386082700026813E-3</v>
      </c>
      <c r="AI780">
        <v>310.66171716982223</v>
      </c>
      <c r="AJ780">
        <v>262.68808403060177</v>
      </c>
      <c r="AK780">
        <v>285.67312111211561</v>
      </c>
      <c r="AL780">
        <v>383.62394636674918</v>
      </c>
      <c r="AM780">
        <v>133.72343557278211</v>
      </c>
      <c r="AN780">
        <v>190.69993670047609</v>
      </c>
      <c r="AO780">
        <v>65.30152347098921</v>
      </c>
      <c r="AP780">
        <v>138.80414644120441</v>
      </c>
      <c r="AQ780">
        <v>17.06025032936008</v>
      </c>
      <c r="AR780">
        <v>3.1000600025468028</v>
      </c>
      <c r="AS780">
        <v>12.020230647259551</v>
      </c>
      <c r="AT780">
        <v>-6.6934180347714296</v>
      </c>
      <c r="AU780">
        <v>-3.7696920088250332</v>
      </c>
      <c r="AV780">
        <v>-2.923726025946396</v>
      </c>
      <c r="AW780">
        <v>1.2159144316989621</v>
      </c>
      <c r="AX780">
        <v>1.2157</v>
      </c>
      <c r="AY780">
        <v>1.3366</v>
      </c>
      <c r="AZ780">
        <v>0.12089999999999999</v>
      </c>
      <c r="BA780">
        <v>1.3202</v>
      </c>
      <c r="BB780">
        <v>0.93024646157184609</v>
      </c>
      <c r="BC780">
        <v>0.8952</v>
      </c>
      <c r="BD780">
        <v>0.93030000000000002</v>
      </c>
      <c r="BE780">
        <v>3.510000000000002E-2</v>
      </c>
      <c r="BF780">
        <v>0.92749999999999999</v>
      </c>
      <c r="BG780">
        <v>18.118460987423639</v>
      </c>
      <c r="BH780">
        <v>18.111499999999999</v>
      </c>
      <c r="BI780">
        <v>22.652100000000001</v>
      </c>
      <c r="BJ780">
        <v>4.5406000000000013</v>
      </c>
      <c r="BK780">
        <v>18.584800000000001</v>
      </c>
      <c r="BL780">
        <v>2.9116957381122242</v>
      </c>
      <c r="BM780">
        <v>2.9104000000000001</v>
      </c>
      <c r="BN780">
        <v>3.6930000000000001</v>
      </c>
      <c r="BO780">
        <v>0.78259999999999996</v>
      </c>
      <c r="BP780">
        <v>3.2951999999999999</v>
      </c>
      <c r="BQ780">
        <v>1.4653954793031241</v>
      </c>
      <c r="BR780">
        <v>1.4649000000000001</v>
      </c>
      <c r="BS780">
        <v>1.7855000000000001</v>
      </c>
      <c r="BT780">
        <v>0.3206</v>
      </c>
      <c r="BU780">
        <v>1.5108999999999999</v>
      </c>
      <c r="BV780">
        <v>0.88857531417005031</v>
      </c>
      <c r="BW780">
        <v>0.88800000000000001</v>
      </c>
      <c r="BX780">
        <v>1.2115</v>
      </c>
      <c r="BY780">
        <v>0.32350000000000001</v>
      </c>
      <c r="BZ780">
        <v>1.1725000000000001</v>
      </c>
      <c r="CA780">
        <v>-2.3539707934731742</v>
      </c>
      <c r="CB780">
        <v>-2.9969999999999999</v>
      </c>
      <c r="CC780">
        <v>-2.3529</v>
      </c>
      <c r="CD780">
        <v>0.64409999999999989</v>
      </c>
      <c r="CE780">
        <v>-2.6833999999999998</v>
      </c>
      <c r="CF780">
        <v>51.895790259271749</v>
      </c>
      <c r="CG780">
        <v>49.5</v>
      </c>
      <c r="CH780">
        <v>51.9</v>
      </c>
      <c r="CI780">
        <v>2.399999999999999</v>
      </c>
      <c r="CJ780">
        <v>49.5</v>
      </c>
      <c r="CK780">
        <v>15.90153171343202</v>
      </c>
      <c r="CL780">
        <v>15.9</v>
      </c>
      <c r="CM780">
        <v>16.899999999999999</v>
      </c>
      <c r="CN780">
        <v>0.99999999999999822</v>
      </c>
      <c r="CO780">
        <v>16</v>
      </c>
      <c r="CP780">
        <v>32.706536980624342</v>
      </c>
      <c r="CQ780">
        <v>32.5</v>
      </c>
      <c r="CR780">
        <v>37.1</v>
      </c>
      <c r="CS780">
        <v>4.6000000000000014</v>
      </c>
      <c r="CT780">
        <v>32.5</v>
      </c>
      <c r="CU780">
        <v>11.09804167478611</v>
      </c>
      <c r="CV780">
        <v>9.9</v>
      </c>
      <c r="CW780">
        <v>11.1</v>
      </c>
      <c r="CX780">
        <v>1.1999999999999991</v>
      </c>
      <c r="CY780">
        <v>10.6</v>
      </c>
      <c r="CZ780">
        <v>32.594764942031141</v>
      </c>
      <c r="DA780">
        <v>29.3</v>
      </c>
      <c r="DB780">
        <v>32.6</v>
      </c>
      <c r="DC780">
        <v>3.3000000000000012</v>
      </c>
      <c r="DD780">
        <v>31.7</v>
      </c>
      <c r="DE780">
        <v>4.8019899749758519</v>
      </c>
      <c r="DF780">
        <v>4.8</v>
      </c>
      <c r="DG780">
        <v>6</v>
      </c>
      <c r="DH780">
        <v>1.2</v>
      </c>
      <c r="DI780">
        <v>5.4</v>
      </c>
      <c r="DJ780">
        <v>0.37387847987736311</v>
      </c>
      <c r="DK780">
        <v>0.35106382978723399</v>
      </c>
      <c r="DL780">
        <v>0.37391930835734871</v>
      </c>
      <c r="DM780">
        <v>2.2855478570114659E-2</v>
      </c>
      <c r="DN780">
        <v>0.35106382978723399</v>
      </c>
      <c r="DO780">
        <v>3.4072768620990379</v>
      </c>
      <c r="DP780">
        <v>3.2763879999999999</v>
      </c>
      <c r="DQ780">
        <v>3.4074110000000002</v>
      </c>
      <c r="DR780">
        <v>0.13102300000000031</v>
      </c>
      <c r="DS780">
        <v>3.2763879999999999</v>
      </c>
      <c r="DT780">
        <v>5.1769593562644749</v>
      </c>
      <c r="DU780">
        <v>4.8444599999999998</v>
      </c>
      <c r="DV780">
        <v>5.1775609999999999</v>
      </c>
      <c r="DW780">
        <v>0.33310100000000009</v>
      </c>
      <c r="DX780">
        <v>4.8444599999999998</v>
      </c>
      <c r="DY780">
        <v>3.407329707760026</v>
      </c>
      <c r="DZ780">
        <v>3.291725</v>
      </c>
      <c r="EA780">
        <v>3.4074110000000002</v>
      </c>
      <c r="EB780">
        <v>0.11568600000000021</v>
      </c>
      <c r="EC780">
        <v>3.291725</v>
      </c>
      <c r="ED780">
        <v>5.1769593562644749</v>
      </c>
      <c r="EE780">
        <v>4.8444599999999998</v>
      </c>
      <c r="EF780">
        <v>5.1775609999999999</v>
      </c>
      <c r="EG780">
        <v>0.33310100000000009</v>
      </c>
      <c r="EH780">
        <v>4.8444599999999998</v>
      </c>
      <c r="EI780">
        <v>6.6873172113659241</v>
      </c>
      <c r="EJ780">
        <v>6.6863950000000001</v>
      </c>
      <c r="EK780">
        <v>7.3009329999999997</v>
      </c>
      <c r="EL780">
        <v>0.61453799999999958</v>
      </c>
      <c r="EM780">
        <v>6.6875489999999997</v>
      </c>
      <c r="EN780">
        <v>19.309374768231411</v>
      </c>
      <c r="EO780">
        <v>15.06794</v>
      </c>
      <c r="EP780">
        <v>19.316299999999998</v>
      </c>
      <c r="EQ780">
        <v>4.2483599999999981</v>
      </c>
      <c r="ER780">
        <v>17.570879999999999</v>
      </c>
      <c r="ES780">
        <v>6.1264837812221273</v>
      </c>
      <c r="ET780">
        <v>5.9870599999999996</v>
      </c>
      <c r="EU780">
        <v>7.5957400000000002</v>
      </c>
      <c r="EV780">
        <v>1.608680000000001</v>
      </c>
      <c r="EW780">
        <v>5.9870599999999996</v>
      </c>
      <c r="EX780">
        <v>13.18289098700928</v>
      </c>
      <c r="EY780">
        <v>7.4722</v>
      </c>
      <c r="EZ780">
        <v>13.191979999999999</v>
      </c>
      <c r="FA780">
        <v>5.7197799999999992</v>
      </c>
      <c r="FB780">
        <v>11.583819999999999</v>
      </c>
      <c r="FC780">
        <v>0.65758285584885956</v>
      </c>
      <c r="FD780">
        <v>0.51314033395120651</v>
      </c>
      <c r="FE780">
        <v>0.65781869536922033</v>
      </c>
      <c r="FF780">
        <v>0.1446783614180138</v>
      </c>
      <c r="FG780">
        <v>0.59837822761549186</v>
      </c>
      <c r="FH780">
        <v>2.1522068924116771</v>
      </c>
      <c r="FI780">
        <v>0.98373562022923378</v>
      </c>
      <c r="FJ780">
        <v>2.1540317945502521</v>
      </c>
      <c r="FK780">
        <v>1.1702961743210181</v>
      </c>
      <c r="FL780">
        <v>1.934809405618116</v>
      </c>
      <c r="FM780">
        <v>27.733918034914481</v>
      </c>
      <c r="FN780">
        <v>27.73</v>
      </c>
      <c r="FO780">
        <v>30.19</v>
      </c>
      <c r="FP780">
        <v>2.4600000000000009</v>
      </c>
      <c r="FQ780">
        <v>28.45</v>
      </c>
      <c r="FR780">
        <v>217.25203729622089</v>
      </c>
      <c r="FS780">
        <v>212.74552</v>
      </c>
      <c r="FT780">
        <v>217.25976</v>
      </c>
      <c r="FU780">
        <v>4.5142400000000009</v>
      </c>
      <c r="FV780">
        <v>214.25482</v>
      </c>
      <c r="FW780">
        <v>0.86626957596288967</v>
      </c>
      <c r="FX780">
        <v>0.86624400000000001</v>
      </c>
      <c r="FY780">
        <v>0.88143700000000003</v>
      </c>
      <c r="FZ780">
        <v>1.519300000000001E-2</v>
      </c>
      <c r="GA780">
        <v>0.87504499999999996</v>
      </c>
      <c r="GB780">
        <v>3</v>
      </c>
      <c r="GC780">
        <v>1</v>
      </c>
    </row>
    <row r="781" spans="1:185" x14ac:dyDescent="0.3">
      <c r="A781" s="36" t="s">
        <v>3231</v>
      </c>
      <c r="B781">
        <v>-4.0668243124535583E-2</v>
      </c>
      <c r="C781">
        <v>1.832089543561209</v>
      </c>
      <c r="D781">
        <v>1.6692840983543109</v>
      </c>
      <c r="E781">
        <v>-0.72490874470231559</v>
      </c>
      <c r="F781">
        <v>-0.63709123199170836</v>
      </c>
      <c r="G781">
        <v>1.3619999766940241</v>
      </c>
      <c r="H781">
        <v>-54.174185841276767</v>
      </c>
      <c r="I781">
        <v>0.1099805699863349</v>
      </c>
      <c r="J781">
        <v>0.44248689765372118</v>
      </c>
      <c r="K781">
        <v>0.2218365935437088</v>
      </c>
      <c r="L781">
        <v>-3.654241943239897E-2</v>
      </c>
      <c r="M781">
        <v>8.8191341769867204E-2</v>
      </c>
      <c r="N781">
        <v>0.205774122903468</v>
      </c>
      <c r="O781">
        <v>-0.2417614768385892</v>
      </c>
      <c r="P781">
        <v>-3.5987353935121147E-2</v>
      </c>
      <c r="Q781">
        <v>-0.13886963408760569</v>
      </c>
      <c r="R781">
        <v>4.6864505006068383E-2</v>
      </c>
      <c r="S781">
        <v>0.79505605041478644</v>
      </c>
      <c r="T781">
        <v>-0.53450462103328134</v>
      </c>
      <c r="U781">
        <v>-0.5084457407763171</v>
      </c>
      <c r="V781">
        <v>1.94366454048935</v>
      </c>
      <c r="W781">
        <v>1.924922979227836</v>
      </c>
      <c r="X781">
        <v>0.1800144863995301</v>
      </c>
      <c r="Y781">
        <v>0.158326473705341</v>
      </c>
      <c r="Z781">
        <v>4.264007754766741E-2</v>
      </c>
      <c r="AA781">
        <v>5.7459869724309373E-2</v>
      </c>
      <c r="AB781">
        <v>51.379023258466198</v>
      </c>
      <c r="AC781">
        <v>-0.39564024311882129</v>
      </c>
      <c r="AD781">
        <v>1.931466196310563</v>
      </c>
      <c r="AE781">
        <v>0.5756547295183515</v>
      </c>
      <c r="AF781">
        <v>0.55396671682416232</v>
      </c>
      <c r="AG781">
        <v>0.90670478479260741</v>
      </c>
      <c r="AH781">
        <v>4.566435653282277E-3</v>
      </c>
      <c r="AI781">
        <v>298.49822001266728</v>
      </c>
      <c r="AJ781">
        <v>245.90316669281219</v>
      </c>
      <c r="AK781">
        <v>278.91022394541579</v>
      </c>
      <c r="AL781">
        <v>370.6811958225868</v>
      </c>
      <c r="AM781">
        <v>285.31745473836793</v>
      </c>
      <c r="AN781">
        <v>384.85083799917942</v>
      </c>
      <c r="AO781">
        <v>121.67720121750069</v>
      </c>
      <c r="AP781">
        <v>324.68286006899871</v>
      </c>
      <c r="AQ781">
        <v>20.404128440021388</v>
      </c>
      <c r="AR781">
        <v>4.6758780460259981</v>
      </c>
      <c r="AS781">
        <v>12.535266558641601</v>
      </c>
      <c r="AT781">
        <v>-19.532314857316891</v>
      </c>
      <c r="AU781">
        <v>-8.4770609769870013</v>
      </c>
      <c r="AV781">
        <v>-11.055253880329889</v>
      </c>
      <c r="AW781">
        <v>3.4657577406716689</v>
      </c>
      <c r="AX781">
        <v>2.5739999999999998</v>
      </c>
      <c r="AY781">
        <v>3.5301999999999998</v>
      </c>
      <c r="AZ781">
        <v>0.95619999999999994</v>
      </c>
      <c r="BA781">
        <v>3.5301999999999998</v>
      </c>
      <c r="BB781">
        <v>0.93269685780940825</v>
      </c>
      <c r="BC781">
        <v>0.93140000000000001</v>
      </c>
      <c r="BD781">
        <v>0.93899999999999995</v>
      </c>
      <c r="BE781">
        <v>7.5999999999999401E-3</v>
      </c>
      <c r="BF781">
        <v>0.93140000000000001</v>
      </c>
      <c r="BG781">
        <v>17.8096043581711</v>
      </c>
      <c r="BH781">
        <v>16.860499999999998</v>
      </c>
      <c r="BI781">
        <v>17.9816</v>
      </c>
      <c r="BJ781">
        <v>1.121100000000002</v>
      </c>
      <c r="BK781">
        <v>17.9816</v>
      </c>
      <c r="BL781">
        <v>14.89437731838485</v>
      </c>
      <c r="BM781">
        <v>14.0975</v>
      </c>
      <c r="BN781">
        <v>18.925699999999999</v>
      </c>
      <c r="BO781">
        <v>4.8281999999999989</v>
      </c>
      <c r="BP781">
        <v>14.0975</v>
      </c>
      <c r="BQ781">
        <v>8.8025760238484079</v>
      </c>
      <c r="BR781">
        <v>8.5062999999999995</v>
      </c>
      <c r="BS781">
        <v>10.437200000000001</v>
      </c>
      <c r="BT781">
        <v>1.9309000000000009</v>
      </c>
      <c r="BU781">
        <v>8.5062999999999995</v>
      </c>
      <c r="BV781">
        <v>2.8529183286968118</v>
      </c>
      <c r="BW781">
        <v>2.4626999999999999</v>
      </c>
      <c r="BX781">
        <v>4.7777000000000003</v>
      </c>
      <c r="BY781">
        <v>2.3149999999999999</v>
      </c>
      <c r="BZ781">
        <v>2.4626999999999999</v>
      </c>
      <c r="CA781">
        <v>-11.655429523388079</v>
      </c>
      <c r="CB781">
        <v>-15.087199999999999</v>
      </c>
      <c r="CC781">
        <v>-10.9689</v>
      </c>
      <c r="CD781">
        <v>4.1182999999999996</v>
      </c>
      <c r="CE781">
        <v>-10.9689</v>
      </c>
      <c r="CF781">
        <v>60.167977930180598</v>
      </c>
      <c r="CG781">
        <v>59.5</v>
      </c>
      <c r="CH781">
        <v>64.2</v>
      </c>
      <c r="CI781">
        <v>4.7000000000000028</v>
      </c>
      <c r="CJ781">
        <v>59.5</v>
      </c>
      <c r="CK781">
        <v>20.52687093624434</v>
      </c>
      <c r="CL781">
        <v>20.100000000000001</v>
      </c>
      <c r="CM781">
        <v>23</v>
      </c>
      <c r="CN781">
        <v>2.899999999999999</v>
      </c>
      <c r="CO781">
        <v>20.100000000000001</v>
      </c>
      <c r="CP781">
        <v>75.251676772065068</v>
      </c>
      <c r="CQ781">
        <v>45.4</v>
      </c>
      <c r="CR781">
        <v>78.8</v>
      </c>
      <c r="CS781">
        <v>33.4</v>
      </c>
      <c r="CT781">
        <v>78.8</v>
      </c>
      <c r="CU781">
        <v>10.56920317215198</v>
      </c>
      <c r="CV781">
        <v>10.4</v>
      </c>
      <c r="CW781">
        <v>10.6</v>
      </c>
      <c r="CX781">
        <v>0.19999999999999929</v>
      </c>
      <c r="CY781">
        <v>10.6</v>
      </c>
      <c r="CZ781">
        <v>39.011358514176287</v>
      </c>
      <c r="DA781">
        <v>31.8</v>
      </c>
      <c r="DB781">
        <v>83.1</v>
      </c>
      <c r="DC781">
        <v>51.3</v>
      </c>
      <c r="DD781">
        <v>31.8</v>
      </c>
      <c r="DE781">
        <v>7.8885552698136996</v>
      </c>
      <c r="DF781">
        <v>7</v>
      </c>
      <c r="DG781">
        <v>12.6</v>
      </c>
      <c r="DH781">
        <v>5.6</v>
      </c>
      <c r="DI781">
        <v>7</v>
      </c>
      <c r="DJ781">
        <v>0.1853281602371856</v>
      </c>
      <c r="DK781">
        <v>0.18302060904337131</v>
      </c>
      <c r="DL781">
        <v>0.2</v>
      </c>
      <c r="DM781">
        <v>1.6979390956628759E-2</v>
      </c>
      <c r="DN781">
        <v>0.18302060904337131</v>
      </c>
      <c r="DO781">
        <v>3.7529932630454961</v>
      </c>
      <c r="DP781">
        <v>3.4098890000000002</v>
      </c>
      <c r="DQ781">
        <v>3.7891879999999998</v>
      </c>
      <c r="DR781">
        <v>0.37929899999999961</v>
      </c>
      <c r="DS781">
        <v>3.7891879999999998</v>
      </c>
      <c r="DT781">
        <v>6.9835775555609132</v>
      </c>
      <c r="DU781">
        <v>6.7582519999999997</v>
      </c>
      <c r="DV781">
        <v>7.0207079999999999</v>
      </c>
      <c r="DW781">
        <v>0.26245600000000019</v>
      </c>
      <c r="DX781">
        <v>7.0207079999999999</v>
      </c>
      <c r="DY781">
        <v>3.804090538866634</v>
      </c>
      <c r="DZ781">
        <v>3.5185409999999999</v>
      </c>
      <c r="EA781">
        <v>3.9915940000000001</v>
      </c>
      <c r="EB781">
        <v>0.47305300000000022</v>
      </c>
      <c r="EC781">
        <v>3.7891879999999998</v>
      </c>
      <c r="ED781">
        <v>7.4173987748233809</v>
      </c>
      <c r="EE781">
        <v>7.3015980000000003</v>
      </c>
      <c r="EF781">
        <v>7.4410509999999999</v>
      </c>
      <c r="EG781">
        <v>0.13945299999999961</v>
      </c>
      <c r="EH781">
        <v>7.4410509999999999</v>
      </c>
      <c r="EI781">
        <v>9.4811188129781048</v>
      </c>
      <c r="EJ781">
        <v>7.2929979999999999</v>
      </c>
      <c r="EK781">
        <v>9.8939990000000009</v>
      </c>
      <c r="EL781">
        <v>2.601001000000001</v>
      </c>
      <c r="EM781">
        <v>9.8939990000000009</v>
      </c>
      <c r="EN781">
        <v>26.526215174454361</v>
      </c>
      <c r="EO781">
        <v>24.976199999999999</v>
      </c>
      <c r="EP781">
        <v>34.173050000000003</v>
      </c>
      <c r="EQ781">
        <v>9.1968500000000049</v>
      </c>
      <c r="ER781">
        <v>24.976199999999999</v>
      </c>
      <c r="ES781">
        <v>9.2783688712662471</v>
      </c>
      <c r="ET781">
        <v>8.9358400000000007</v>
      </c>
      <c r="EU781">
        <v>10.717090000000001</v>
      </c>
      <c r="EV781">
        <v>1.78125</v>
      </c>
      <c r="EW781">
        <v>9.2569199999999991</v>
      </c>
      <c r="EX781">
        <v>17.247846303188119</v>
      </c>
      <c r="EY781">
        <v>15.719279999999999</v>
      </c>
      <c r="EZ781">
        <v>24.727879999999999</v>
      </c>
      <c r="FA781">
        <v>9.0085999999999995</v>
      </c>
      <c r="FB781">
        <v>15.719279999999999</v>
      </c>
      <c r="FC781">
        <v>0.47858690405271681</v>
      </c>
      <c r="FD781">
        <v>0.45062147593950291</v>
      </c>
      <c r="FE781">
        <v>0.61655136603464222</v>
      </c>
      <c r="FF781">
        <v>0.16592989009513931</v>
      </c>
      <c r="FG781">
        <v>0.45062147593950291</v>
      </c>
      <c r="FH781">
        <v>1.860818371996414</v>
      </c>
      <c r="FI781">
        <v>1.6981112508264089</v>
      </c>
      <c r="FJ781">
        <v>2.7672697810166702</v>
      </c>
      <c r="FK781">
        <v>1.0691585301902611</v>
      </c>
      <c r="FL781">
        <v>1.6981112508264089</v>
      </c>
      <c r="FM781">
        <v>37.512197998788203</v>
      </c>
      <c r="FN781">
        <v>36.68</v>
      </c>
      <c r="FO781">
        <v>37.6</v>
      </c>
      <c r="FP781">
        <v>0.92000000000000171</v>
      </c>
      <c r="FQ781">
        <v>37.6</v>
      </c>
      <c r="FR781">
        <v>366.26736952348881</v>
      </c>
      <c r="FS781">
        <v>365.71438999999998</v>
      </c>
      <c r="FT781">
        <v>369.14944000000003</v>
      </c>
      <c r="FU781">
        <v>3.435050000000047</v>
      </c>
      <c r="FV781">
        <v>365.71438999999998</v>
      </c>
      <c r="FW781">
        <v>0.76450667972974418</v>
      </c>
      <c r="FX781">
        <v>0.75814400000000004</v>
      </c>
      <c r="FY781">
        <v>0.76541499999999996</v>
      </c>
      <c r="FZ781">
        <v>7.2709999999999164E-3</v>
      </c>
      <c r="GA781">
        <v>0.76541499999999996</v>
      </c>
      <c r="GB781">
        <v>3</v>
      </c>
      <c r="GC781">
        <v>8</v>
      </c>
    </row>
    <row r="782" spans="1:185" x14ac:dyDescent="0.3">
      <c r="A782" s="36" t="s">
        <v>3234</v>
      </c>
      <c r="B782">
        <v>-4.0636670209386189E-2</v>
      </c>
      <c r="C782">
        <v>1.841423243890145</v>
      </c>
      <c r="D782">
        <v>1.6704378446469199</v>
      </c>
      <c r="E782">
        <v>-0.71653114429526799</v>
      </c>
      <c r="F782">
        <v>-0.64679911045347627</v>
      </c>
      <c r="G782">
        <v>1.363330187581504</v>
      </c>
      <c r="H782">
        <v>-54.174605973329733</v>
      </c>
      <c r="I782">
        <v>0.12725388559629999</v>
      </c>
      <c r="J782">
        <v>4.9995552230580879E-2</v>
      </c>
      <c r="K782">
        <v>0.2014800626325885</v>
      </c>
      <c r="L782">
        <v>-3.2310463535915129E-2</v>
      </c>
      <c r="M782">
        <v>9.2702040677017761E-2</v>
      </c>
      <c r="N782">
        <v>0.21168075238279599</v>
      </c>
      <c r="O782">
        <v>-0.24730411320068041</v>
      </c>
      <c r="P782">
        <v>-3.5623360817884413E-2</v>
      </c>
      <c r="Q782">
        <v>-0.14146873217639441</v>
      </c>
      <c r="R782">
        <v>4.7271311398429397E-2</v>
      </c>
      <c r="S782">
        <v>0.80191630689418003</v>
      </c>
      <c r="T782">
        <v>-0.53393136859045298</v>
      </c>
      <c r="U782">
        <v>-0.5186543866716592</v>
      </c>
      <c r="V782">
        <v>1.9423467227671971</v>
      </c>
      <c r="W782">
        <v>1.9347446584574379</v>
      </c>
      <c r="X782">
        <v>0.18191685362409271</v>
      </c>
      <c r="Y782">
        <v>0.16936439726575761</v>
      </c>
      <c r="Z782">
        <v>3.8926124578053369E-2</v>
      </c>
      <c r="AA782">
        <v>4.321805346183797E-2</v>
      </c>
      <c r="AB782">
        <v>52.928999208116601</v>
      </c>
      <c r="AC782">
        <v>-0.40617361239542882</v>
      </c>
      <c r="AD782">
        <v>1.9448759780457461</v>
      </c>
      <c r="AE782">
        <v>0.58809046601952142</v>
      </c>
      <c r="AF782">
        <v>0.5755380096611864</v>
      </c>
      <c r="AG782">
        <v>0.7222056778460082</v>
      </c>
      <c r="AH782">
        <v>4.2601166401684369E-3</v>
      </c>
      <c r="AI782">
        <v>286.43097750793629</v>
      </c>
      <c r="AJ782">
        <v>191.49872080811721</v>
      </c>
      <c r="AK782">
        <v>302.78308891940748</v>
      </c>
      <c r="AL782">
        <v>365.01102293061848</v>
      </c>
      <c r="AM782">
        <v>290.31689541472917</v>
      </c>
      <c r="AN782">
        <v>387.4975148121016</v>
      </c>
      <c r="AO782">
        <v>114.2427773459975</v>
      </c>
      <c r="AP782">
        <v>321.59758197934212</v>
      </c>
      <c r="AQ782">
        <v>20.3101418698249</v>
      </c>
      <c r="AR782">
        <v>4.8396687500893396</v>
      </c>
      <c r="AS782">
        <v>12.380091085084601</v>
      </c>
      <c r="AT782">
        <v>-20.478582779326072</v>
      </c>
      <c r="AU782">
        <v>-8.7696305801772692</v>
      </c>
      <c r="AV782">
        <v>-11.708952199148801</v>
      </c>
      <c r="AW782">
        <v>3.476640013597859</v>
      </c>
      <c r="AX782">
        <v>2.6432000000000002</v>
      </c>
      <c r="AY782">
        <v>3.4771999999999998</v>
      </c>
      <c r="AZ782">
        <v>0.83399999999999963</v>
      </c>
      <c r="BA782">
        <v>2.6436999999999999</v>
      </c>
      <c r="BB782">
        <v>0.95289200709838084</v>
      </c>
      <c r="BC782">
        <v>0.94099999999999995</v>
      </c>
      <c r="BD782">
        <v>0.95289999999999997</v>
      </c>
      <c r="BE782">
        <v>1.190000000000002E-2</v>
      </c>
      <c r="BF782">
        <v>0.94099999999999995</v>
      </c>
      <c r="BG782">
        <v>14.805995066258751</v>
      </c>
      <c r="BH782">
        <v>14.8047</v>
      </c>
      <c r="BI782">
        <v>16.733699999999999</v>
      </c>
      <c r="BJ782">
        <v>1.928999999999998</v>
      </c>
      <c r="BK782">
        <v>16.733699999999999</v>
      </c>
      <c r="BL782">
        <v>16.842445448824471</v>
      </c>
      <c r="BM782">
        <v>16.842199999999998</v>
      </c>
      <c r="BN782">
        <v>17.209199999999999</v>
      </c>
      <c r="BO782">
        <v>0.36700000000000088</v>
      </c>
      <c r="BP782">
        <v>17.206399999999999</v>
      </c>
      <c r="BQ782">
        <v>10.298038899916209</v>
      </c>
      <c r="BR782">
        <v>10.2965</v>
      </c>
      <c r="BS782">
        <v>12.5909</v>
      </c>
      <c r="BT782">
        <v>2.2944</v>
      </c>
      <c r="BU782">
        <v>12.585100000000001</v>
      </c>
      <c r="BV782">
        <v>2.7433586802938228</v>
      </c>
      <c r="BW782">
        <v>-0.89359999999999995</v>
      </c>
      <c r="BX782">
        <v>2.7458</v>
      </c>
      <c r="BY782">
        <v>3.6394000000000002</v>
      </c>
      <c r="BZ782">
        <v>-0.88519999999999999</v>
      </c>
      <c r="CA782">
        <v>-13.04139761788675</v>
      </c>
      <c r="CB782">
        <v>-13.042299999999999</v>
      </c>
      <c r="CC782">
        <v>-11.6973</v>
      </c>
      <c r="CD782">
        <v>1.3449999999999991</v>
      </c>
      <c r="CE782">
        <v>-11.7</v>
      </c>
      <c r="CF782">
        <v>65.899932832759504</v>
      </c>
      <c r="CG782">
        <v>65.8</v>
      </c>
      <c r="CH782">
        <v>65.900000000000006</v>
      </c>
      <c r="CI782">
        <v>0.1000000000000085</v>
      </c>
      <c r="CJ782">
        <v>65.8</v>
      </c>
      <c r="CK782">
        <v>19.30349269650581</v>
      </c>
      <c r="CL782">
        <v>19.3</v>
      </c>
      <c r="CM782">
        <v>24.5</v>
      </c>
      <c r="CN782">
        <v>5.1999999999999993</v>
      </c>
      <c r="CO782">
        <v>24.5</v>
      </c>
      <c r="CP782">
        <v>67.884744850208705</v>
      </c>
      <c r="CQ782">
        <v>45.1</v>
      </c>
      <c r="CR782">
        <v>67.900000000000006</v>
      </c>
      <c r="CS782">
        <v>22.8</v>
      </c>
      <c r="CT782">
        <v>45.1</v>
      </c>
      <c r="CU782">
        <v>13.497917815544611</v>
      </c>
      <c r="CV782">
        <v>10.4</v>
      </c>
      <c r="CW782">
        <v>13.5</v>
      </c>
      <c r="CX782">
        <v>3.1</v>
      </c>
      <c r="CY782">
        <v>10.4</v>
      </c>
      <c r="CZ782">
        <v>46.357354314836499</v>
      </c>
      <c r="DA782">
        <v>46.3</v>
      </c>
      <c r="DB782">
        <v>132.69999999999999</v>
      </c>
      <c r="DC782">
        <v>86.399999999999991</v>
      </c>
      <c r="DD782">
        <v>130.9</v>
      </c>
      <c r="DE782">
        <v>5.7044412240713989</v>
      </c>
      <c r="DF782">
        <v>5.7</v>
      </c>
      <c r="DG782">
        <v>12.4</v>
      </c>
      <c r="DH782">
        <v>6.7</v>
      </c>
      <c r="DI782">
        <v>12.4</v>
      </c>
      <c r="DJ782">
        <v>0.20491428223052199</v>
      </c>
      <c r="DK782">
        <v>0.20491293532338309</v>
      </c>
      <c r="DL782">
        <v>0.2069182389937107</v>
      </c>
      <c r="DM782">
        <v>2.0053036703275851E-3</v>
      </c>
      <c r="DN782">
        <v>0.2069182389937107</v>
      </c>
      <c r="DO782">
        <v>4.4989690120694066</v>
      </c>
      <c r="DP782">
        <v>3.4077639999999998</v>
      </c>
      <c r="DQ782">
        <v>4.4996970000000003</v>
      </c>
      <c r="DR782">
        <v>1.091933</v>
      </c>
      <c r="DS782">
        <v>3.4077639999999998</v>
      </c>
      <c r="DT782">
        <v>6.9618033929206877</v>
      </c>
      <c r="DU782">
        <v>6.9617779999999998</v>
      </c>
      <c r="DV782">
        <v>7.0007339999999996</v>
      </c>
      <c r="DW782">
        <v>3.8955999999999769E-2</v>
      </c>
      <c r="DX782">
        <v>6.9986829999999998</v>
      </c>
      <c r="DY782">
        <v>4.6056776727091284</v>
      </c>
      <c r="DZ782">
        <v>3.5555409999999998</v>
      </c>
      <c r="EA782">
        <v>4.6063799999999997</v>
      </c>
      <c r="EB782">
        <v>1.0508390000000001</v>
      </c>
      <c r="EC782">
        <v>3.5555409999999998</v>
      </c>
      <c r="ED782">
        <v>7.3682027699335872</v>
      </c>
      <c r="EE782">
        <v>7.3681939999999999</v>
      </c>
      <c r="EF782">
        <v>7.3828630000000004</v>
      </c>
      <c r="EG782">
        <v>1.4669000000000491E-2</v>
      </c>
      <c r="EH782">
        <v>7.3799890000000001</v>
      </c>
      <c r="EI782">
        <v>7.547785486973809</v>
      </c>
      <c r="EJ782">
        <v>7.5473869999999996</v>
      </c>
      <c r="EK782">
        <v>8.1407430000000005</v>
      </c>
      <c r="EL782">
        <v>0.59335600000000088</v>
      </c>
      <c r="EM782">
        <v>8.1405999999999992</v>
      </c>
      <c r="EN782">
        <v>34.483248670029177</v>
      </c>
      <c r="EO782">
        <v>30.955200000000001</v>
      </c>
      <c r="EP782">
        <v>34.485599999999998</v>
      </c>
      <c r="EQ782">
        <v>3.5303999999999971</v>
      </c>
      <c r="ER782">
        <v>31.008130000000001</v>
      </c>
      <c r="ES782">
        <v>7.2871557387158399</v>
      </c>
      <c r="ET782">
        <v>7.2850999999999999</v>
      </c>
      <c r="EU782">
        <v>10.3492</v>
      </c>
      <c r="EV782">
        <v>3.0640999999999998</v>
      </c>
      <c r="EW782">
        <v>10.3492</v>
      </c>
      <c r="EX782">
        <v>27.196092931313341</v>
      </c>
      <c r="EY782">
        <v>20.613910000000001</v>
      </c>
      <c r="EZ782">
        <v>27.200500000000002</v>
      </c>
      <c r="FA782">
        <v>6.5865900000000011</v>
      </c>
      <c r="FB782">
        <v>20.658930000000002</v>
      </c>
      <c r="FC782">
        <v>0.6221479813133084</v>
      </c>
      <c r="FD782">
        <v>0.55849480353306358</v>
      </c>
      <c r="FE782">
        <v>0.62219040409106752</v>
      </c>
      <c r="FF782">
        <v>6.369560055800394E-2</v>
      </c>
      <c r="FG782">
        <v>0.55944976844852212</v>
      </c>
      <c r="FH782">
        <v>3.7325488794432888</v>
      </c>
      <c r="FI782">
        <v>1.993359629214537</v>
      </c>
      <c r="FJ782">
        <v>3.7337167643546421</v>
      </c>
      <c r="FK782">
        <v>1.740357135140105</v>
      </c>
      <c r="FL782">
        <v>1.996186178641828</v>
      </c>
      <c r="FM782">
        <v>37.757916503732247</v>
      </c>
      <c r="FN782">
        <v>34.630000000000003</v>
      </c>
      <c r="FO782">
        <v>37.76</v>
      </c>
      <c r="FP782">
        <v>3.129999999999995</v>
      </c>
      <c r="FQ782">
        <v>34.68</v>
      </c>
      <c r="FR782">
        <v>379.69175783032108</v>
      </c>
      <c r="FS782">
        <v>351.35221999999999</v>
      </c>
      <c r="FT782">
        <v>379.71073000000001</v>
      </c>
      <c r="FU782">
        <v>28.35851000000002</v>
      </c>
      <c r="FV782">
        <v>351.55250000000001</v>
      </c>
      <c r="FW782">
        <v>0.74185228821369353</v>
      </c>
      <c r="FX782">
        <v>0.74181799999999998</v>
      </c>
      <c r="FY782">
        <v>0.79307399999999995</v>
      </c>
      <c r="FZ782">
        <v>5.1255999999999968E-2</v>
      </c>
      <c r="GA782">
        <v>0.79270499999999999</v>
      </c>
      <c r="GB782">
        <v>3</v>
      </c>
      <c r="GC782">
        <v>1</v>
      </c>
    </row>
    <row r="783" spans="1:185" x14ac:dyDescent="0.3">
      <c r="A783" s="36" t="s">
        <v>3237</v>
      </c>
      <c r="B783">
        <v>-6.309460796879568E-2</v>
      </c>
      <c r="C783">
        <v>1.800250664764167</v>
      </c>
      <c r="D783">
        <v>1.685822495988458</v>
      </c>
      <c r="E783">
        <v>-0.70458661045833382</v>
      </c>
      <c r="F783">
        <v>-0.67174328702603614</v>
      </c>
      <c r="G783">
        <v>1.3763298974843701</v>
      </c>
      <c r="H783">
        <v>-54.200510246026823</v>
      </c>
      <c r="I783">
        <v>0.14841999330419331</v>
      </c>
      <c r="J783">
        <v>0.71806688432651156</v>
      </c>
      <c r="K783">
        <v>0.27116488981044828</v>
      </c>
      <c r="L783">
        <v>-6.3603124428387461E-2</v>
      </c>
      <c r="M783">
        <v>7.1301193161298071E-2</v>
      </c>
      <c r="N783">
        <v>0.25801053721859302</v>
      </c>
      <c r="O783">
        <v>-0.22579811457366231</v>
      </c>
      <c r="P783">
        <v>3.2212422644930717E-2</v>
      </c>
      <c r="Q783">
        <v>-9.6793160561198521E-2</v>
      </c>
      <c r="R783">
        <v>1.816071170078409E-2</v>
      </c>
      <c r="S783">
        <v>0.74630043643745503</v>
      </c>
      <c r="T783">
        <v>-0.5113183897420791</v>
      </c>
      <c r="U783">
        <v>-0.49563616766110319</v>
      </c>
      <c r="V783">
        <v>1.961859177401039</v>
      </c>
      <c r="W783">
        <v>1.942345114024508</v>
      </c>
      <c r="X783">
        <v>0.19162903203853299</v>
      </c>
      <c r="Y783">
        <v>0.18022252300755509</v>
      </c>
      <c r="Z783">
        <v>3.4283176690541338E-2</v>
      </c>
      <c r="AA783">
        <v>4.7879836338441797E-2</v>
      </c>
      <c r="AB783">
        <v>51.667490994019467</v>
      </c>
      <c r="AC783">
        <v>-0.37693268143817399</v>
      </c>
      <c r="AD783">
        <v>1.947731890995783</v>
      </c>
      <c r="AE783">
        <v>0.56856171347670703</v>
      </c>
      <c r="AF783">
        <v>0.55715520444572919</v>
      </c>
      <c r="AG783">
        <v>0.79442010045693912</v>
      </c>
      <c r="AH783">
        <v>4.9119347804182107E-3</v>
      </c>
      <c r="AI783">
        <v>304.53709349086358</v>
      </c>
      <c r="AJ783">
        <v>260.60895407742021</v>
      </c>
      <c r="AK783">
        <v>295.49856288929487</v>
      </c>
      <c r="AL783">
        <v>357.5038310748655</v>
      </c>
      <c r="AM783">
        <v>145.58760559019299</v>
      </c>
      <c r="AN783">
        <v>207.35494230803519</v>
      </c>
      <c r="AO783">
        <v>69.955059184497784</v>
      </c>
      <c r="AP783">
        <v>151.67652538176571</v>
      </c>
      <c r="AQ783">
        <v>17.300859142422659</v>
      </c>
      <c r="AR783">
        <v>3.1740360040641158</v>
      </c>
      <c r="AS783">
        <v>12.172948951237499</v>
      </c>
      <c r="AT783">
        <v>-7.1806100809788509</v>
      </c>
      <c r="AU783">
        <v>-4.2050790448595956</v>
      </c>
      <c r="AV783">
        <v>-2.9755310361192548</v>
      </c>
      <c r="AW783">
        <v>1.157440484476568</v>
      </c>
      <c r="AX783">
        <v>1.1251</v>
      </c>
      <c r="AY783">
        <v>1.3831</v>
      </c>
      <c r="AZ783">
        <v>0.25800000000000001</v>
      </c>
      <c r="BA783">
        <v>1.3831</v>
      </c>
      <c r="BB783">
        <v>0.93911447925299163</v>
      </c>
      <c r="BC783">
        <v>0.85040000000000004</v>
      </c>
      <c r="BD783">
        <v>0.94350000000000001</v>
      </c>
      <c r="BE783">
        <v>9.3099999999999961E-2</v>
      </c>
      <c r="BF783">
        <v>0.88149999999999995</v>
      </c>
      <c r="BG783">
        <v>16.9389452795563</v>
      </c>
      <c r="BH783">
        <v>16.301400000000001</v>
      </c>
      <c r="BI783">
        <v>27.583100000000002</v>
      </c>
      <c r="BJ783">
        <v>11.281700000000001</v>
      </c>
      <c r="BK783">
        <v>24.345199999999998</v>
      </c>
      <c r="BL783">
        <v>2.8030285626874192</v>
      </c>
      <c r="BM783">
        <v>2.6648000000000001</v>
      </c>
      <c r="BN783">
        <v>4.1555999999999997</v>
      </c>
      <c r="BO783">
        <v>1.4907999999999999</v>
      </c>
      <c r="BP783">
        <v>3.9247000000000001</v>
      </c>
      <c r="BQ783">
        <v>1.427626414235853</v>
      </c>
      <c r="BR783">
        <v>1.4003000000000001</v>
      </c>
      <c r="BS783">
        <v>2.0028999999999999</v>
      </c>
      <c r="BT783">
        <v>0.6025999999999998</v>
      </c>
      <c r="BU783">
        <v>1.7176</v>
      </c>
      <c r="BV783">
        <v>0.8327884800453208</v>
      </c>
      <c r="BW783">
        <v>0.74209999999999998</v>
      </c>
      <c r="BX783">
        <v>1.484</v>
      </c>
      <c r="BY783">
        <v>0.7419</v>
      </c>
      <c r="BZ783">
        <v>1.484</v>
      </c>
      <c r="CA783">
        <v>-2.2604284285682339</v>
      </c>
      <c r="CB783">
        <v>-3.3733</v>
      </c>
      <c r="CC783">
        <v>-2.1423999999999999</v>
      </c>
      <c r="CD783">
        <v>1.2309000000000001</v>
      </c>
      <c r="CE783">
        <v>-3.2017000000000002</v>
      </c>
      <c r="CF783">
        <v>55.67841692626947</v>
      </c>
      <c r="CG783">
        <v>49.1</v>
      </c>
      <c r="CH783">
        <v>56.8</v>
      </c>
      <c r="CI783">
        <v>7.6999999999999957</v>
      </c>
      <c r="CJ783">
        <v>49.1</v>
      </c>
      <c r="CK783">
        <v>17.248083493204721</v>
      </c>
      <c r="CL783">
        <v>14.9</v>
      </c>
      <c r="CM783">
        <v>17.8</v>
      </c>
      <c r="CN783">
        <v>2.9</v>
      </c>
      <c r="CO783">
        <v>16.3</v>
      </c>
      <c r="CP783">
        <v>35.939865549841983</v>
      </c>
      <c r="CQ783">
        <v>35.4</v>
      </c>
      <c r="CR783">
        <v>41</v>
      </c>
      <c r="CS783">
        <v>5.6000000000000014</v>
      </c>
      <c r="CT783">
        <v>39</v>
      </c>
      <c r="CU783">
        <v>11.48521447579976</v>
      </c>
      <c r="CV783">
        <v>10</v>
      </c>
      <c r="CW783">
        <v>11.6</v>
      </c>
      <c r="CX783">
        <v>1.6</v>
      </c>
      <c r="CY783">
        <v>10</v>
      </c>
      <c r="CZ783">
        <v>33.614445255889017</v>
      </c>
      <c r="DA783">
        <v>25.3</v>
      </c>
      <c r="DB783">
        <v>37</v>
      </c>
      <c r="DC783">
        <v>11.7</v>
      </c>
      <c r="DD783">
        <v>25.3</v>
      </c>
      <c r="DE783">
        <v>5.6699746819700652</v>
      </c>
      <c r="DF783">
        <v>3.5</v>
      </c>
      <c r="DG783">
        <v>6.2</v>
      </c>
      <c r="DH783">
        <v>2.7</v>
      </c>
      <c r="DI783">
        <v>5.3</v>
      </c>
      <c r="DJ783">
        <v>0.36742850782894582</v>
      </c>
      <c r="DK783">
        <v>0.30977917981072561</v>
      </c>
      <c r="DL783">
        <v>0.37740863787375412</v>
      </c>
      <c r="DM783">
        <v>6.7629458063028558E-2</v>
      </c>
      <c r="DN783">
        <v>0.30977917981072561</v>
      </c>
      <c r="DO783">
        <v>3.3917716984079469</v>
      </c>
      <c r="DP783">
        <v>3.1976939999999998</v>
      </c>
      <c r="DQ783">
        <v>3.4126539999999999</v>
      </c>
      <c r="DR783">
        <v>0.21496000000000001</v>
      </c>
      <c r="DS783">
        <v>3.345218</v>
      </c>
      <c r="DT783">
        <v>5.4344540748579533</v>
      </c>
      <c r="DU783">
        <v>4.8335379999999999</v>
      </c>
      <c r="DV783">
        <v>5.4915760000000002</v>
      </c>
      <c r="DW783">
        <v>0.65803800000000034</v>
      </c>
      <c r="DX783">
        <v>4.8433890000000002</v>
      </c>
      <c r="DY783">
        <v>3.393742589888249</v>
      </c>
      <c r="DZ783">
        <v>3.1989670000000001</v>
      </c>
      <c r="EA783">
        <v>3.4126539999999999</v>
      </c>
      <c r="EB783">
        <v>0.21368699999999971</v>
      </c>
      <c r="EC783">
        <v>3.345218</v>
      </c>
      <c r="ED783">
        <v>5.4828243218531618</v>
      </c>
      <c r="EE783">
        <v>4.8335379999999999</v>
      </c>
      <c r="EF783">
        <v>5.4943140000000001</v>
      </c>
      <c r="EG783">
        <v>0.66077600000000025</v>
      </c>
      <c r="EH783">
        <v>4.8433890000000002</v>
      </c>
      <c r="EI783">
        <v>6.7550595124459623</v>
      </c>
      <c r="EJ783">
        <v>6.7497610000000003</v>
      </c>
      <c r="EK783">
        <v>7.8989240000000001</v>
      </c>
      <c r="EL783">
        <v>1.1491629999999999</v>
      </c>
      <c r="EM783">
        <v>7.5695399999999999</v>
      </c>
      <c r="EN783">
        <v>20.832958635528978</v>
      </c>
      <c r="EO783">
        <v>14.965159999999999</v>
      </c>
      <c r="EP783">
        <v>21.019649999999999</v>
      </c>
      <c r="EQ783">
        <v>6.0544899999999986</v>
      </c>
      <c r="ER783">
        <v>17.66591</v>
      </c>
      <c r="ES783">
        <v>6.1162084467386419</v>
      </c>
      <c r="ET783">
        <v>5.9870599999999996</v>
      </c>
      <c r="EU783">
        <v>10.389150000000001</v>
      </c>
      <c r="EV783">
        <v>4.4020900000000012</v>
      </c>
      <c r="EW783">
        <v>7.5606200000000001</v>
      </c>
      <c r="EX783">
        <v>14.716750188790339</v>
      </c>
      <c r="EY783">
        <v>4.5760100000000001</v>
      </c>
      <c r="EZ783">
        <v>15.015129999999999</v>
      </c>
      <c r="FA783">
        <v>10.439120000000001</v>
      </c>
      <c r="FB783">
        <v>10.10529</v>
      </c>
      <c r="FC783">
        <v>0.66334685743153365</v>
      </c>
      <c r="FD783">
        <v>0.47650897938376402</v>
      </c>
      <c r="FE783">
        <v>0.66929133858267709</v>
      </c>
      <c r="FF783">
        <v>0.19278235919891309</v>
      </c>
      <c r="FG783">
        <v>0.5625041592596024</v>
      </c>
      <c r="FH783">
        <v>2.40645640191822</v>
      </c>
      <c r="FI783">
        <v>0.44046048040503788</v>
      </c>
      <c r="FJ783">
        <v>2.5079304366416908</v>
      </c>
      <c r="FK783">
        <v>2.067469956236653</v>
      </c>
      <c r="FL783">
        <v>1.3365689586303771</v>
      </c>
      <c r="FM783">
        <v>29.740042264773411</v>
      </c>
      <c r="FN783">
        <v>27.52</v>
      </c>
      <c r="FO783">
        <v>30.57</v>
      </c>
      <c r="FP783">
        <v>3.0500000000000012</v>
      </c>
      <c r="FQ783">
        <v>30.57</v>
      </c>
      <c r="FR783">
        <v>230.8827348650826</v>
      </c>
      <c r="FS783">
        <v>224.55331000000001</v>
      </c>
      <c r="FT783">
        <v>231.31719000000001</v>
      </c>
      <c r="FU783">
        <v>6.7638800000000003</v>
      </c>
      <c r="FV783">
        <v>226.06779</v>
      </c>
      <c r="FW783">
        <v>0.86168643181081972</v>
      </c>
      <c r="FX783">
        <v>0.86081300000000005</v>
      </c>
      <c r="FY783">
        <v>0.88386200000000004</v>
      </c>
      <c r="FZ783">
        <v>2.304899999999999E-2</v>
      </c>
      <c r="GA783">
        <v>0.87699000000000005</v>
      </c>
      <c r="GB783">
        <v>7</v>
      </c>
      <c r="GC783">
        <v>8</v>
      </c>
    </row>
    <row r="784" spans="1:185" x14ac:dyDescent="0.3">
      <c r="A784" s="36" t="s">
        <v>3240</v>
      </c>
      <c r="B784">
        <v>-5.7901516023919318E-2</v>
      </c>
      <c r="C784">
        <v>1.815292140103379</v>
      </c>
      <c r="D784">
        <v>1.755316419373915</v>
      </c>
      <c r="E784">
        <v>-0.78259413924748111</v>
      </c>
      <c r="F784">
        <v>-0.64850016098585495</v>
      </c>
      <c r="G784">
        <v>1.4310943002333361</v>
      </c>
      <c r="H784">
        <v>-54.192001494399022</v>
      </c>
      <c r="I784">
        <v>9.2406171862827735E-2</v>
      </c>
      <c r="J784">
        <v>0.69094800708941706</v>
      </c>
      <c r="K784">
        <v>0.25624331654248061</v>
      </c>
      <c r="L784">
        <v>-5.3407722884935047E-2</v>
      </c>
      <c r="M784">
        <v>7.6354771368276841E-2</v>
      </c>
      <c r="N784">
        <v>0.21044488962277211</v>
      </c>
      <c r="O784">
        <v>-0.23304971090622689</v>
      </c>
      <c r="P784">
        <v>-2.260482128345476E-2</v>
      </c>
      <c r="Q784">
        <v>-0.12782523924833461</v>
      </c>
      <c r="R784">
        <v>3.8823744251685777E-2</v>
      </c>
      <c r="S784">
        <v>0.74935413194229872</v>
      </c>
      <c r="T784">
        <v>-0.52816069858885362</v>
      </c>
      <c r="U784">
        <v>-0.51776347381324761</v>
      </c>
      <c r="V784">
        <v>1.964243067665959</v>
      </c>
      <c r="W784">
        <v>1.9592571916092969</v>
      </c>
      <c r="X784">
        <v>0.20155588145502279</v>
      </c>
      <c r="Y784">
        <v>0.19090128846083221</v>
      </c>
      <c r="Z784">
        <v>3.1553329147062929E-2</v>
      </c>
      <c r="AA784">
        <v>3.3818711607818512E-2</v>
      </c>
      <c r="AB784">
        <v>50.800610192108103</v>
      </c>
      <c r="AC784">
        <v>-0.37834603849902898</v>
      </c>
      <c r="AD784">
        <v>1.9427870318638181</v>
      </c>
      <c r="AE784">
        <v>0.57990191995405194</v>
      </c>
      <c r="AF784">
        <v>0.56924732695986124</v>
      </c>
      <c r="AG784">
        <v>0.79949035588130724</v>
      </c>
      <c r="AH784">
        <v>4.6613469352516767E-3</v>
      </c>
      <c r="AI784">
        <v>322.41458486264412</v>
      </c>
      <c r="AJ784">
        <v>279.5190422980188</v>
      </c>
      <c r="AK784">
        <v>320.16303420092117</v>
      </c>
      <c r="AL784">
        <v>367.56158999658362</v>
      </c>
      <c r="AM784">
        <v>164.87464443363851</v>
      </c>
      <c r="AN784">
        <v>224.0403888269075</v>
      </c>
      <c r="AO784">
        <v>90.08381108494325</v>
      </c>
      <c r="AP784">
        <v>173.25438952796051</v>
      </c>
      <c r="AQ784">
        <v>18.293307447875421</v>
      </c>
      <c r="AR784">
        <v>3.7836689872207652</v>
      </c>
      <c r="AS784">
        <v>12.06187255811747</v>
      </c>
      <c r="AT784">
        <v>-9.6979468357712424</v>
      </c>
      <c r="AU784">
        <v>-5.360310792890135</v>
      </c>
      <c r="AV784">
        <v>-4.3376360428811092</v>
      </c>
      <c r="AW784">
        <v>1.2988859231483809</v>
      </c>
      <c r="AX784">
        <v>1.2148000000000001</v>
      </c>
      <c r="AY784">
        <v>1.5306</v>
      </c>
      <c r="AZ784">
        <v>0.31579999999999991</v>
      </c>
      <c r="BA784">
        <v>1.5306</v>
      </c>
      <c r="BB784">
        <v>0.94663040975178059</v>
      </c>
      <c r="BC784">
        <v>0.90429999999999999</v>
      </c>
      <c r="BD784">
        <v>0.95799999999999996</v>
      </c>
      <c r="BE784">
        <v>5.369999999999997E-2</v>
      </c>
      <c r="BF784">
        <v>0.92179999999999995</v>
      </c>
      <c r="BG784">
        <v>15.728602344457959</v>
      </c>
      <c r="BH784">
        <v>14.0215</v>
      </c>
      <c r="BI784">
        <v>21.660900000000002</v>
      </c>
      <c r="BJ784">
        <v>7.639400000000002</v>
      </c>
      <c r="BK784">
        <v>19.416699999999999</v>
      </c>
      <c r="BL784">
        <v>5.1648329490387859</v>
      </c>
      <c r="BM784">
        <v>4.7366000000000001</v>
      </c>
      <c r="BN784">
        <v>8.0988000000000007</v>
      </c>
      <c r="BO784">
        <v>3.362200000000001</v>
      </c>
      <c r="BP784">
        <v>7.9659000000000004</v>
      </c>
      <c r="BQ784">
        <v>3.7440301642352489</v>
      </c>
      <c r="BR784">
        <v>3.5924999999999998</v>
      </c>
      <c r="BS784">
        <v>4.0929000000000002</v>
      </c>
      <c r="BT784">
        <v>0.5004000000000004</v>
      </c>
      <c r="BU784">
        <v>3.8959000000000001</v>
      </c>
      <c r="BV784">
        <v>-0.31685631700493733</v>
      </c>
      <c r="BW784">
        <v>-1.0811999999999999</v>
      </c>
      <c r="BX784">
        <v>3.0116999999999998</v>
      </c>
      <c r="BY784">
        <v>4.0929000000000002</v>
      </c>
      <c r="BZ784">
        <v>2.5626000000000002</v>
      </c>
      <c r="CA784">
        <v>-3.4271750295654071</v>
      </c>
      <c r="CB784">
        <v>-6.6040999999999999</v>
      </c>
      <c r="CC784">
        <v>-2.6751</v>
      </c>
      <c r="CD784">
        <v>3.9289999999999998</v>
      </c>
      <c r="CE784">
        <v>-6.4584999999999999</v>
      </c>
      <c r="CF784">
        <v>50.785999298946983</v>
      </c>
      <c r="CG784">
        <v>42.8</v>
      </c>
      <c r="CH784">
        <v>53.2</v>
      </c>
      <c r="CI784">
        <v>10.400000000000009</v>
      </c>
      <c r="CJ784">
        <v>42.8</v>
      </c>
      <c r="CK784">
        <v>16.103496185740351</v>
      </c>
      <c r="CL784">
        <v>11.8</v>
      </c>
      <c r="CM784">
        <v>17.100000000000001</v>
      </c>
      <c r="CN784">
        <v>5.3000000000000007</v>
      </c>
      <c r="CO784">
        <v>12.1</v>
      </c>
      <c r="CP784">
        <v>28.368291430394031</v>
      </c>
      <c r="CQ784">
        <v>27.1</v>
      </c>
      <c r="CR784">
        <v>41</v>
      </c>
      <c r="CS784">
        <v>13.9</v>
      </c>
      <c r="CT784">
        <v>40.299999999999997</v>
      </c>
      <c r="CU784">
        <v>10.0282800023666</v>
      </c>
      <c r="CV784">
        <v>9.6999999999999993</v>
      </c>
      <c r="CW784">
        <v>10.1</v>
      </c>
      <c r="CX784">
        <v>0.40000000000000041</v>
      </c>
      <c r="CY784">
        <v>9.8000000000000007</v>
      </c>
      <c r="CZ784">
        <v>61.233985275372547</v>
      </c>
      <c r="DA784">
        <v>42.7</v>
      </c>
      <c r="DB784">
        <v>63.5</v>
      </c>
      <c r="DC784">
        <v>20.8</v>
      </c>
      <c r="DD784">
        <v>43.7</v>
      </c>
      <c r="DE784">
        <v>6.0417076795164446</v>
      </c>
      <c r="DF784">
        <v>1.3</v>
      </c>
      <c r="DG784">
        <v>7</v>
      </c>
      <c r="DH784">
        <v>5.7</v>
      </c>
      <c r="DI784">
        <v>2</v>
      </c>
      <c r="DJ784">
        <v>0.29364916462419799</v>
      </c>
      <c r="DK784">
        <v>0.23698781838316721</v>
      </c>
      <c r="DL784">
        <v>0.31147540983606559</v>
      </c>
      <c r="DM784">
        <v>7.4487591452898405E-2</v>
      </c>
      <c r="DN784">
        <v>0.23698781838316721</v>
      </c>
      <c r="DO784">
        <v>3.058394169027467</v>
      </c>
      <c r="DP784">
        <v>2.8286760000000002</v>
      </c>
      <c r="DQ784">
        <v>3.3700019999999999</v>
      </c>
      <c r="DR784">
        <v>0.54132599999999975</v>
      </c>
      <c r="DS784">
        <v>3.3700019999999999</v>
      </c>
      <c r="DT784">
        <v>6.0325916106424513</v>
      </c>
      <c r="DU784">
        <v>5.5796679999999999</v>
      </c>
      <c r="DV784">
        <v>6.0690949999999999</v>
      </c>
      <c r="DW784">
        <v>0.48942700000000011</v>
      </c>
      <c r="DX784">
        <v>5.6288749999999999</v>
      </c>
      <c r="DY784">
        <v>3.1345752235094602</v>
      </c>
      <c r="DZ784">
        <v>2.9827340000000002</v>
      </c>
      <c r="EA784">
        <v>3.4365359999999998</v>
      </c>
      <c r="EB784">
        <v>0.45380199999999959</v>
      </c>
      <c r="EC784">
        <v>3.4365359999999998</v>
      </c>
      <c r="ED784">
        <v>6.3280969728149499</v>
      </c>
      <c r="EE784">
        <v>6.2739060000000002</v>
      </c>
      <c r="EF784">
        <v>6.5313160000000003</v>
      </c>
      <c r="EG784">
        <v>0.25741000000000008</v>
      </c>
      <c r="EH784">
        <v>6.3654159999999997</v>
      </c>
      <c r="EI784">
        <v>7.6778600573976723</v>
      </c>
      <c r="EJ784">
        <v>7.5850749999999998</v>
      </c>
      <c r="EK784">
        <v>8.0894940000000002</v>
      </c>
      <c r="EL784">
        <v>0.50441900000000039</v>
      </c>
      <c r="EM784">
        <v>7.9758699999999996</v>
      </c>
      <c r="EN784">
        <v>18.096525901805169</v>
      </c>
      <c r="EO784">
        <v>14.259840000000001</v>
      </c>
      <c r="EP784">
        <v>18.735430000000001</v>
      </c>
      <c r="EQ784">
        <v>4.4755900000000004</v>
      </c>
      <c r="ER784">
        <v>17.485119999999998</v>
      </c>
      <c r="ES784">
        <v>6.0039367062663684</v>
      </c>
      <c r="ET784">
        <v>5.8498000000000001</v>
      </c>
      <c r="EU784">
        <v>7.2586199999999996</v>
      </c>
      <c r="EV784">
        <v>1.40882</v>
      </c>
      <c r="EW784">
        <v>7.0620000000000003</v>
      </c>
      <c r="EX784">
        <v>12.0925891955388</v>
      </c>
      <c r="EY784">
        <v>7.00122</v>
      </c>
      <c r="EZ784">
        <v>12.821009999999999</v>
      </c>
      <c r="FA784">
        <v>5.8197899999999994</v>
      </c>
      <c r="FB784">
        <v>10.423120000000001</v>
      </c>
      <c r="FC784">
        <v>0.52619809089520475</v>
      </c>
      <c r="FD784">
        <v>0.4146376285252954</v>
      </c>
      <c r="FE784">
        <v>0.54477569626318911</v>
      </c>
      <c r="FF784">
        <v>0.13013806773789369</v>
      </c>
      <c r="FG784">
        <v>0.50842005880011365</v>
      </c>
      <c r="FH784">
        <v>2.0305728487212078</v>
      </c>
      <c r="FI784">
        <v>0.96453871397042423</v>
      </c>
      <c r="FJ784">
        <v>2.1917005709596911</v>
      </c>
      <c r="FK784">
        <v>1.2271618569892659</v>
      </c>
      <c r="FL784">
        <v>1.4759444916454261</v>
      </c>
      <c r="FM784">
        <v>31.652246094522091</v>
      </c>
      <c r="FN784">
        <v>31.21</v>
      </c>
      <c r="FO784">
        <v>34.08</v>
      </c>
      <c r="FP784">
        <v>2.869999999999997</v>
      </c>
      <c r="FQ784">
        <v>33.26</v>
      </c>
      <c r="FR784">
        <v>244.33579185307761</v>
      </c>
      <c r="FS784">
        <v>236.01140000000001</v>
      </c>
      <c r="FT784">
        <v>245.58915999999999</v>
      </c>
      <c r="FU784">
        <v>9.5777599999999836</v>
      </c>
      <c r="FV784">
        <v>239.00221999999999</v>
      </c>
      <c r="FW784">
        <v>0.82842667795756653</v>
      </c>
      <c r="FX784">
        <v>0.82511199999999996</v>
      </c>
      <c r="FY784">
        <v>0.85316499999999995</v>
      </c>
      <c r="FZ784">
        <v>2.8052999999999991E-2</v>
      </c>
      <c r="GA784">
        <v>0.84320300000000004</v>
      </c>
      <c r="GB784">
        <v>8</v>
      </c>
      <c r="GC784">
        <v>12</v>
      </c>
    </row>
    <row r="785" spans="1:185" x14ac:dyDescent="0.3">
      <c r="A785" s="36" t="s">
        <v>3243</v>
      </c>
      <c r="B785">
        <v>-6.325020960797241E-2</v>
      </c>
      <c r="C785">
        <v>1.8058700289599461</v>
      </c>
      <c r="D785">
        <v>1.6730182964343789</v>
      </c>
      <c r="E785">
        <v>-0.77550098239492671</v>
      </c>
      <c r="F785">
        <v>-0.58610521863748244</v>
      </c>
      <c r="G785">
        <v>1.361606201032409</v>
      </c>
      <c r="H785">
        <v>-54.20197455837571</v>
      </c>
      <c r="I785">
        <v>4.4225286795406632E-2</v>
      </c>
      <c r="J785">
        <v>0.71340776262626016</v>
      </c>
      <c r="K785">
        <v>0.2879079528646073</v>
      </c>
      <c r="L785">
        <v>-7.2882078250326429E-2</v>
      </c>
      <c r="M785">
        <v>6.2415756502565263E-2</v>
      </c>
      <c r="N785">
        <v>0.25776291027785742</v>
      </c>
      <c r="O785">
        <v>-0.2269431260634735</v>
      </c>
      <c r="P785">
        <v>3.081978421438384E-2</v>
      </c>
      <c r="Q785">
        <v>-9.8066577511709857E-2</v>
      </c>
      <c r="R785">
        <v>1.8654404883216919E-2</v>
      </c>
      <c r="S785">
        <v>0.74269331288914342</v>
      </c>
      <c r="T785">
        <v>-0.51338984270305588</v>
      </c>
      <c r="U785">
        <v>-0.5030804718908326</v>
      </c>
      <c r="V785">
        <v>1.966173841757215</v>
      </c>
      <c r="W785">
        <v>1.958948378195202</v>
      </c>
      <c r="X785">
        <v>0.19536485746741869</v>
      </c>
      <c r="Y785">
        <v>0.19042094378166519</v>
      </c>
      <c r="Z785">
        <v>3.2074113382510698E-2</v>
      </c>
      <c r="AA785">
        <v>3.8338033503807843E-2</v>
      </c>
      <c r="AB785">
        <v>51.422241908039403</v>
      </c>
      <c r="AC785">
        <v>-0.3752323401475321</v>
      </c>
      <c r="AD785">
        <v>1.947218426461778</v>
      </c>
      <c r="AE785">
        <v>0.57059719761495087</v>
      </c>
      <c r="AF785">
        <v>0.56565328392919723</v>
      </c>
      <c r="AG785">
        <v>0.81361744747952913</v>
      </c>
      <c r="AH785">
        <v>5.0515928448522729E-3</v>
      </c>
      <c r="AI785">
        <v>344.90658104335279</v>
      </c>
      <c r="AJ785">
        <v>274.98442427696722</v>
      </c>
      <c r="AK785">
        <v>332.28402145852988</v>
      </c>
      <c r="AL785">
        <v>427.45139365804772</v>
      </c>
      <c r="AM785">
        <v>125.50495474157979</v>
      </c>
      <c r="AN785">
        <v>177.6018682566995</v>
      </c>
      <c r="AO785">
        <v>72.02055082369445</v>
      </c>
      <c r="AP785">
        <v>132.1607666093106</v>
      </c>
      <c r="AQ785">
        <v>17.58205508236944</v>
      </c>
      <c r="AR785">
        <v>3.2724287337093441</v>
      </c>
      <c r="AS785">
        <v>12.4596263486601</v>
      </c>
      <c r="AT785">
        <v>-6.5082826945420571</v>
      </c>
      <c r="AU785">
        <v>-3.798879045980303</v>
      </c>
      <c r="AV785">
        <v>-2.7094036485617541</v>
      </c>
      <c r="AW785">
        <v>1.2914991936079949</v>
      </c>
      <c r="AX785">
        <v>1.1758999999999999</v>
      </c>
      <c r="AY785">
        <v>1.2937000000000001</v>
      </c>
      <c r="AZ785">
        <v>0.1178000000000001</v>
      </c>
      <c r="BA785">
        <v>1.2937000000000001</v>
      </c>
      <c r="BB785">
        <v>0.93992055082369441</v>
      </c>
      <c r="BC785">
        <v>0.93989999999999996</v>
      </c>
      <c r="BD785">
        <v>0.94099999999999995</v>
      </c>
      <c r="BE785">
        <v>1.0999999999999901E-3</v>
      </c>
      <c r="BF785">
        <v>0.93989999999999996</v>
      </c>
      <c r="BG785">
        <v>16.498450908533268</v>
      </c>
      <c r="BH785">
        <v>16.348800000000001</v>
      </c>
      <c r="BI785">
        <v>16.501300000000001</v>
      </c>
      <c r="BJ785">
        <v>0.15249999999999991</v>
      </c>
      <c r="BK785">
        <v>16.501300000000001</v>
      </c>
      <c r="BL785">
        <v>3.6178297614472661</v>
      </c>
      <c r="BM785">
        <v>3.4302999999999999</v>
      </c>
      <c r="BN785">
        <v>3.6214</v>
      </c>
      <c r="BO785">
        <v>0.19109999999999999</v>
      </c>
      <c r="BP785">
        <v>3.6214</v>
      </c>
      <c r="BQ785">
        <v>1.5794939920338991</v>
      </c>
      <c r="BR785">
        <v>1.5214000000000001</v>
      </c>
      <c r="BS785">
        <v>1.5806</v>
      </c>
      <c r="BT785">
        <v>5.9199999999999919E-2</v>
      </c>
      <c r="BU785">
        <v>1.5806</v>
      </c>
      <c r="BV785">
        <v>1.3720691084344949</v>
      </c>
      <c r="BW785">
        <v>1.2759</v>
      </c>
      <c r="BX785">
        <v>1.3738999999999999</v>
      </c>
      <c r="BY785">
        <v>9.7999999999999865E-2</v>
      </c>
      <c r="BZ785">
        <v>1.3738999999999999</v>
      </c>
      <c r="CA785">
        <v>-2.9515612322116942</v>
      </c>
      <c r="CB785">
        <v>-2.9544999999999999</v>
      </c>
      <c r="CC785">
        <v>-2.7972000000000001</v>
      </c>
      <c r="CD785">
        <v>0.1572999999999998</v>
      </c>
      <c r="CE785">
        <v>-2.9544999999999999</v>
      </c>
      <c r="CF785">
        <v>45.441101647388891</v>
      </c>
      <c r="CG785">
        <v>45.4</v>
      </c>
      <c r="CH785">
        <v>47.6</v>
      </c>
      <c r="CI785">
        <v>2.2000000000000028</v>
      </c>
      <c r="CJ785">
        <v>45.4</v>
      </c>
      <c r="CK785">
        <v>13.94296990408839</v>
      </c>
      <c r="CL785">
        <v>13.9</v>
      </c>
      <c r="CM785">
        <v>16.2</v>
      </c>
      <c r="CN785">
        <v>2.2999999999999989</v>
      </c>
      <c r="CO785">
        <v>13.9</v>
      </c>
      <c r="CP785">
        <v>27.994395229901521</v>
      </c>
      <c r="CQ785">
        <v>27.7</v>
      </c>
      <c r="CR785">
        <v>28</v>
      </c>
      <c r="CS785">
        <v>0.30000000000000071</v>
      </c>
      <c r="CT785">
        <v>28</v>
      </c>
      <c r="CU785">
        <v>9.5000000000000018</v>
      </c>
      <c r="CV785">
        <v>9.5</v>
      </c>
      <c r="CW785">
        <v>9.5</v>
      </c>
      <c r="CX785">
        <v>0</v>
      </c>
      <c r="CY785">
        <v>9.5</v>
      </c>
      <c r="CZ785">
        <v>39.826155593792933</v>
      </c>
      <c r="DA785">
        <v>39.799999999999997</v>
      </c>
      <c r="DB785">
        <v>41.2</v>
      </c>
      <c r="DC785">
        <v>1.4000000000000059</v>
      </c>
      <c r="DD785">
        <v>39.799999999999997</v>
      </c>
      <c r="DE785">
        <v>4.4429699040883861</v>
      </c>
      <c r="DF785">
        <v>4.4000000000000004</v>
      </c>
      <c r="DG785">
        <v>6.7</v>
      </c>
      <c r="DH785">
        <v>2.2999999999999998</v>
      </c>
      <c r="DI785">
        <v>4.4000000000000004</v>
      </c>
      <c r="DJ785">
        <v>0.34383854812730519</v>
      </c>
      <c r="DK785">
        <v>0.34341906202723149</v>
      </c>
      <c r="DL785">
        <v>0.36587240584166031</v>
      </c>
      <c r="DM785">
        <v>2.245334381442882E-2</v>
      </c>
      <c r="DN785">
        <v>0.34341906202723149</v>
      </c>
      <c r="DO785">
        <v>2.9319553456567262</v>
      </c>
      <c r="DP785">
        <v>2.9318970000000002</v>
      </c>
      <c r="DQ785">
        <v>2.9350200000000002</v>
      </c>
      <c r="DR785">
        <v>3.1229999999999869E-3</v>
      </c>
      <c r="DS785">
        <v>2.9318970000000002</v>
      </c>
      <c r="DT785">
        <v>5.1583914710089784</v>
      </c>
      <c r="DU785">
        <v>5.0492150000000002</v>
      </c>
      <c r="DV785">
        <v>5.1604700000000001</v>
      </c>
      <c r="DW785">
        <v>0.1112549999999999</v>
      </c>
      <c r="DX785">
        <v>5.1604700000000001</v>
      </c>
      <c r="DY785">
        <v>2.9319553456567262</v>
      </c>
      <c r="DZ785">
        <v>2.9318970000000002</v>
      </c>
      <c r="EA785">
        <v>2.9350200000000002</v>
      </c>
      <c r="EB785">
        <v>3.1229999999999869E-3</v>
      </c>
      <c r="EC785">
        <v>2.9318970000000002</v>
      </c>
      <c r="ED785">
        <v>5.1583914710089784</v>
      </c>
      <c r="EE785">
        <v>5.0492150000000002</v>
      </c>
      <c r="EF785">
        <v>5.1604700000000001</v>
      </c>
      <c r="EG785">
        <v>0.1112549999999999</v>
      </c>
      <c r="EH785">
        <v>5.1604700000000001</v>
      </c>
      <c r="EI785">
        <v>7.9818179340746589</v>
      </c>
      <c r="EJ785">
        <v>7.9816039999999999</v>
      </c>
      <c r="EK785">
        <v>7.993055</v>
      </c>
      <c r="EL785">
        <v>1.14510000000001E-2</v>
      </c>
      <c r="EM785">
        <v>7.9816039999999999</v>
      </c>
      <c r="EN785">
        <v>15.326946940340299</v>
      </c>
      <c r="EO785">
        <v>15.202299999999999</v>
      </c>
      <c r="EP785">
        <v>15.329319999999999</v>
      </c>
      <c r="EQ785">
        <v>0.12701999999999991</v>
      </c>
      <c r="ER785">
        <v>15.329319999999999</v>
      </c>
      <c r="ES785">
        <v>7.2777081481741606</v>
      </c>
      <c r="ET785">
        <v>7.1436700000000002</v>
      </c>
      <c r="EU785">
        <v>7.2802600000000002</v>
      </c>
      <c r="EV785">
        <v>0.13658999999999999</v>
      </c>
      <c r="EW785">
        <v>7.2802600000000002</v>
      </c>
      <c r="EX785">
        <v>8.0492387921661432</v>
      </c>
      <c r="EY785">
        <v>8.0490600000000008</v>
      </c>
      <c r="EZ785">
        <v>8.0586300000000008</v>
      </c>
      <c r="FA785">
        <v>9.5700000000000784E-3</v>
      </c>
      <c r="FB785">
        <v>8.0490600000000008</v>
      </c>
      <c r="FC785">
        <v>0.52688660538508714</v>
      </c>
      <c r="FD785">
        <v>0.52260168135402107</v>
      </c>
      <c r="FE785">
        <v>0.52696818284166358</v>
      </c>
      <c r="FF785">
        <v>4.3665014876425054E-3</v>
      </c>
      <c r="FG785">
        <v>0.52696818284166358</v>
      </c>
      <c r="FH785">
        <v>1.1060205933202969</v>
      </c>
      <c r="FI785">
        <v>1.105600624153533</v>
      </c>
      <c r="FJ785">
        <v>1.12807982451597</v>
      </c>
      <c r="FK785">
        <v>2.247920036243722E-2</v>
      </c>
      <c r="FL785">
        <v>1.105600624153533</v>
      </c>
      <c r="FM785">
        <v>28.79504429308864</v>
      </c>
      <c r="FN785">
        <v>28.79</v>
      </c>
      <c r="FO785">
        <v>29.06</v>
      </c>
      <c r="FP785">
        <v>0.26999999999999957</v>
      </c>
      <c r="FQ785">
        <v>28.79</v>
      </c>
      <c r="FR785">
        <v>200.088326593847</v>
      </c>
      <c r="FS785">
        <v>199.60490999999999</v>
      </c>
      <c r="FT785">
        <v>200.09753000000001</v>
      </c>
      <c r="FU785">
        <v>0.49262000000001649</v>
      </c>
      <c r="FV785">
        <v>200.09753000000001</v>
      </c>
      <c r="FW785">
        <v>0.89057907086894195</v>
      </c>
      <c r="FX785">
        <v>0.890571</v>
      </c>
      <c r="FY785">
        <v>0.89100299999999999</v>
      </c>
      <c r="FZ785">
        <v>4.3199999999998789E-4</v>
      </c>
      <c r="GA785">
        <v>0.890571</v>
      </c>
      <c r="GB785">
        <v>2</v>
      </c>
      <c r="GC785">
        <v>2</v>
      </c>
    </row>
    <row r="786" spans="1:185" x14ac:dyDescent="0.3">
      <c r="A786" s="36" t="s">
        <v>3246</v>
      </c>
      <c r="B786">
        <v>-5.8945900000000002E-2</v>
      </c>
      <c r="C786">
        <v>1.8207899999999999</v>
      </c>
      <c r="D786">
        <v>1.7283999999999999</v>
      </c>
      <c r="E786">
        <v>-0.71889999999999998</v>
      </c>
      <c r="F786">
        <v>-0.69220000000000004</v>
      </c>
      <c r="G786">
        <v>1.4111</v>
      </c>
      <c r="H786">
        <v>-54.200254999999999</v>
      </c>
      <c r="I786">
        <v>9.1200000000000003E-2</v>
      </c>
      <c r="J786">
        <v>0.71599999999999997</v>
      </c>
      <c r="K786">
        <v>0.24604999999999999</v>
      </c>
      <c r="L786">
        <v>-6.5030000000000004E-2</v>
      </c>
      <c r="M786">
        <v>6.8320000000000006E-2</v>
      </c>
      <c r="N786">
        <v>0.26233000000000001</v>
      </c>
      <c r="O786">
        <v>-0.23158999999999999</v>
      </c>
      <c r="P786">
        <v>3.074E-2</v>
      </c>
      <c r="Q786">
        <v>-0.10043000000000001</v>
      </c>
      <c r="R786">
        <v>1.9220000000000001E-2</v>
      </c>
      <c r="S786">
        <v>0.72462000000000004</v>
      </c>
      <c r="T786">
        <v>-0.50896333333333332</v>
      </c>
      <c r="U786">
        <v>-0.49912000000000001</v>
      </c>
      <c r="V786">
        <v>1.9661666666666671</v>
      </c>
      <c r="W786">
        <v>1.9597</v>
      </c>
      <c r="X786">
        <v>0.19386333333333339</v>
      </c>
      <c r="Y786">
        <v>0.18770999999999999</v>
      </c>
      <c r="Z786">
        <v>3.124E-2</v>
      </c>
      <c r="AA786">
        <v>3.8960000000000002E-2</v>
      </c>
      <c r="AB786">
        <v>53.36</v>
      </c>
      <c r="AC786">
        <v>-0.39200000000000002</v>
      </c>
      <c r="AD786">
        <v>1.9544299999999999</v>
      </c>
      <c r="AE786">
        <v>0.5858633333333334</v>
      </c>
      <c r="AF786">
        <v>0.57970999999999995</v>
      </c>
      <c r="AG786">
        <v>0.85126000000000002</v>
      </c>
      <c r="AH786">
        <v>4.3699999999999998E-3</v>
      </c>
      <c r="AI786">
        <v>298.27480000000003</v>
      </c>
      <c r="AJ786">
        <v>231.08670000000001</v>
      </c>
      <c r="AK786">
        <v>311.51519999999999</v>
      </c>
      <c r="AL786">
        <v>352.22239999999999</v>
      </c>
      <c r="AM786">
        <v>125.962</v>
      </c>
      <c r="AN786">
        <v>178.6</v>
      </c>
      <c r="AO786">
        <v>80.2</v>
      </c>
      <c r="AP786">
        <v>129.6</v>
      </c>
      <c r="AQ786">
        <v>17.489999999999998</v>
      </c>
      <c r="AR786">
        <v>3.21</v>
      </c>
      <c r="AS786">
        <v>12.32</v>
      </c>
      <c r="AT786">
        <v>-6.2841361439572108</v>
      </c>
      <c r="AU786">
        <v>-3.74</v>
      </c>
      <c r="AV786">
        <v>-2.544136143957211</v>
      </c>
      <c r="AW786">
        <v>1.1990000000000001</v>
      </c>
      <c r="AX786">
        <v>1.1990000000000001</v>
      </c>
      <c r="AY786">
        <v>1.1990000000000001</v>
      </c>
      <c r="AZ786">
        <v>0</v>
      </c>
      <c r="BA786">
        <v>1.1990000000000001</v>
      </c>
      <c r="BB786">
        <v>0.97</v>
      </c>
      <c r="BC786">
        <v>0.97</v>
      </c>
      <c r="BD786">
        <v>0.97</v>
      </c>
      <c r="BE786">
        <v>0</v>
      </c>
      <c r="BF786">
        <v>0.97</v>
      </c>
      <c r="BG786">
        <v>11.3551</v>
      </c>
      <c r="BH786">
        <v>11.3551</v>
      </c>
      <c r="BI786">
        <v>11.3551</v>
      </c>
      <c r="BJ786">
        <v>0</v>
      </c>
      <c r="BK786">
        <v>11.3551</v>
      </c>
      <c r="BL786">
        <v>3.3715999999999999</v>
      </c>
      <c r="BM786">
        <v>3.3715999999999999</v>
      </c>
      <c r="BN786">
        <v>3.3715999999999999</v>
      </c>
      <c r="BO786">
        <v>0</v>
      </c>
      <c r="BP786">
        <v>3.3715999999999999</v>
      </c>
      <c r="BQ786">
        <v>1.6833</v>
      </c>
      <c r="BR786">
        <v>1.6833</v>
      </c>
      <c r="BS786">
        <v>1.6833</v>
      </c>
      <c r="BT786">
        <v>0</v>
      </c>
      <c r="BU786">
        <v>1.6833</v>
      </c>
      <c r="BV786">
        <v>1.0448</v>
      </c>
      <c r="BW786">
        <v>1.0448</v>
      </c>
      <c r="BX786">
        <v>1.0448</v>
      </c>
      <c r="BY786">
        <v>0</v>
      </c>
      <c r="BZ786">
        <v>1.0448</v>
      </c>
      <c r="CA786">
        <v>-2.7281</v>
      </c>
      <c r="CB786">
        <v>-2.7281</v>
      </c>
      <c r="CC786">
        <v>-2.7281</v>
      </c>
      <c r="CD786">
        <v>0</v>
      </c>
      <c r="CE786">
        <v>-2.7281</v>
      </c>
      <c r="CF786">
        <v>49</v>
      </c>
      <c r="CG786">
        <v>49</v>
      </c>
      <c r="CH786">
        <v>49</v>
      </c>
      <c r="CI786">
        <v>0</v>
      </c>
      <c r="CJ786">
        <v>49</v>
      </c>
      <c r="CK786">
        <v>17.399999999999999</v>
      </c>
      <c r="CL786">
        <v>17.399999999999999</v>
      </c>
      <c r="CM786">
        <v>17.399999999999999</v>
      </c>
      <c r="CN786">
        <v>0</v>
      </c>
      <c r="CO786">
        <v>17.399999999999999</v>
      </c>
      <c r="CP786">
        <v>24.5</v>
      </c>
      <c r="CQ786">
        <v>24.5</v>
      </c>
      <c r="CR786">
        <v>24.5</v>
      </c>
      <c r="CS786">
        <v>0</v>
      </c>
      <c r="CT786">
        <v>24.5</v>
      </c>
      <c r="CU786">
        <v>9.6</v>
      </c>
      <c r="CV786">
        <v>9.6</v>
      </c>
      <c r="CW786">
        <v>9.6</v>
      </c>
      <c r="CX786">
        <v>0</v>
      </c>
      <c r="CY786">
        <v>9.6</v>
      </c>
      <c r="CZ786">
        <v>52.5</v>
      </c>
      <c r="DA786">
        <v>52.5</v>
      </c>
      <c r="DB786">
        <v>52.5</v>
      </c>
      <c r="DC786">
        <v>0</v>
      </c>
      <c r="DD786">
        <v>52.5</v>
      </c>
      <c r="DE786">
        <v>7.7</v>
      </c>
      <c r="DF786">
        <v>7.7</v>
      </c>
      <c r="DG786">
        <v>7.7</v>
      </c>
      <c r="DH786">
        <v>0</v>
      </c>
      <c r="DI786">
        <v>7.7</v>
      </c>
      <c r="DJ786">
        <v>0.37808641975308638</v>
      </c>
      <c r="DK786">
        <v>0.37808641975308638</v>
      </c>
      <c r="DL786">
        <v>0.37808641975308638</v>
      </c>
      <c r="DM786">
        <v>0</v>
      </c>
      <c r="DN786">
        <v>0.37808641975308638</v>
      </c>
      <c r="DO786">
        <v>2.9379789999999999</v>
      </c>
      <c r="DP786">
        <v>2.9379789999999999</v>
      </c>
      <c r="DQ786">
        <v>2.9379789999999999</v>
      </c>
      <c r="DR786">
        <v>0</v>
      </c>
      <c r="DS786">
        <v>2.9379789999999999</v>
      </c>
      <c r="DT786">
        <v>5.4859580000000001</v>
      </c>
      <c r="DU786">
        <v>5.4859580000000001</v>
      </c>
      <c r="DV786">
        <v>5.4859580000000001</v>
      </c>
      <c r="DW786">
        <v>0</v>
      </c>
      <c r="DX786">
        <v>5.4859580000000001</v>
      </c>
      <c r="DY786">
        <v>2.9379789999999999</v>
      </c>
      <c r="DZ786">
        <v>2.9379789999999999</v>
      </c>
      <c r="EA786">
        <v>2.9379789999999999</v>
      </c>
      <c r="EB786">
        <v>0</v>
      </c>
      <c r="EC786">
        <v>2.9379789999999999</v>
      </c>
      <c r="ED786">
        <v>5.4859580000000001</v>
      </c>
      <c r="EE786">
        <v>5.4859580000000001</v>
      </c>
      <c r="EF786">
        <v>5.4859580000000001</v>
      </c>
      <c r="EG786">
        <v>0</v>
      </c>
      <c r="EH786">
        <v>5.4859580000000001</v>
      </c>
      <c r="EI786">
        <v>6.9175310000000003</v>
      </c>
      <c r="EJ786">
        <v>6.9175310000000003</v>
      </c>
      <c r="EK786">
        <v>6.9175310000000003</v>
      </c>
      <c r="EL786">
        <v>0</v>
      </c>
      <c r="EM786">
        <v>6.9175310000000003</v>
      </c>
      <c r="EN786">
        <v>16.661629999999999</v>
      </c>
      <c r="EO786">
        <v>16.661629999999999</v>
      </c>
      <c r="EP786">
        <v>16.661629999999999</v>
      </c>
      <c r="EQ786">
        <v>0</v>
      </c>
      <c r="ER786">
        <v>16.661629999999999</v>
      </c>
      <c r="ES786">
        <v>5.8498000000000001</v>
      </c>
      <c r="ET786">
        <v>5.8498000000000001</v>
      </c>
      <c r="EU786">
        <v>5.8498000000000001</v>
      </c>
      <c r="EV786">
        <v>0</v>
      </c>
      <c r="EW786">
        <v>5.8498000000000001</v>
      </c>
      <c r="EX786">
        <v>10.81183</v>
      </c>
      <c r="EY786">
        <v>10.81183</v>
      </c>
      <c r="EZ786">
        <v>10.81183</v>
      </c>
      <c r="FA786">
        <v>0</v>
      </c>
      <c r="FB786">
        <v>10.81183</v>
      </c>
      <c r="FC786">
        <v>0.57276832137890965</v>
      </c>
      <c r="FD786">
        <v>0.57276832137890965</v>
      </c>
      <c r="FE786">
        <v>0.57276832137890965</v>
      </c>
      <c r="FF786">
        <v>0</v>
      </c>
      <c r="FG786">
        <v>0.57276832137890965</v>
      </c>
      <c r="FH786">
        <v>1.8482392560429419</v>
      </c>
      <c r="FI786">
        <v>1.8482392560429419</v>
      </c>
      <c r="FJ786">
        <v>1.8482392560429419</v>
      </c>
      <c r="FK786">
        <v>0</v>
      </c>
      <c r="FL786">
        <v>1.8482392560429419</v>
      </c>
      <c r="FM786">
        <v>27.54</v>
      </c>
      <c r="FN786">
        <v>27.54</v>
      </c>
      <c r="FO786">
        <v>27.54</v>
      </c>
      <c r="FP786">
        <v>0</v>
      </c>
      <c r="FQ786">
        <v>27.54</v>
      </c>
      <c r="FR786">
        <v>200.90315000000001</v>
      </c>
      <c r="FS786">
        <v>200.90315000000001</v>
      </c>
      <c r="FT786">
        <v>200.90315000000001</v>
      </c>
      <c r="FU786">
        <v>0</v>
      </c>
      <c r="FV786">
        <v>200.90315000000001</v>
      </c>
      <c r="FW786">
        <v>0.89046999999999998</v>
      </c>
      <c r="FX786">
        <v>0.89046999999999998</v>
      </c>
      <c r="FY786">
        <v>0.89046999999999998</v>
      </c>
      <c r="FZ786">
        <v>0</v>
      </c>
      <c r="GA786">
        <v>0.89046999999999998</v>
      </c>
      <c r="GB786">
        <v>1</v>
      </c>
      <c r="GC786">
        <v>1</v>
      </c>
    </row>
    <row r="787" spans="1:185" x14ac:dyDescent="0.3">
      <c r="A787" s="36" t="s">
        <v>3249</v>
      </c>
      <c r="B787">
        <v>-4.5433099999999997E-2</v>
      </c>
      <c r="C787">
        <v>1.8595299999999999</v>
      </c>
      <c r="D787">
        <v>1.6456999999999999</v>
      </c>
      <c r="E787">
        <v>-0.73709999999999998</v>
      </c>
      <c r="F787">
        <v>-0.60440000000000005</v>
      </c>
      <c r="G787">
        <v>1.3414999999999999</v>
      </c>
      <c r="H787">
        <v>-54.183610999999999</v>
      </c>
      <c r="I787">
        <v>0.81799999999999995</v>
      </c>
      <c r="J787">
        <v>0.59</v>
      </c>
      <c r="K787">
        <v>0.23164999999999999</v>
      </c>
      <c r="L787">
        <v>-5.7565999999999999E-2</v>
      </c>
      <c r="M787">
        <v>6.3469999999999999E-2</v>
      </c>
      <c r="N787">
        <v>0.26919999999999999</v>
      </c>
      <c r="O787">
        <v>-0.24534</v>
      </c>
      <c r="P787">
        <v>2.3859999999999999E-2</v>
      </c>
      <c r="Q787">
        <v>-0.11074000000000001</v>
      </c>
      <c r="R787">
        <v>2.2780000000000002E-2</v>
      </c>
      <c r="S787">
        <v>0.67674000000000001</v>
      </c>
      <c r="T787">
        <v>-0.52776000000000001</v>
      </c>
      <c r="U787">
        <v>-0.51704000000000006</v>
      </c>
      <c r="V787">
        <v>1.9696266666666671</v>
      </c>
      <c r="W787">
        <v>1.96394</v>
      </c>
      <c r="X787">
        <v>0.16661333333333331</v>
      </c>
      <c r="Y787">
        <v>0.15462999999999999</v>
      </c>
      <c r="Z787">
        <v>4.2043333333333342E-2</v>
      </c>
      <c r="AA787">
        <v>5.5440000000000003E-2</v>
      </c>
      <c r="AB787">
        <v>55.21</v>
      </c>
      <c r="AC787">
        <v>-0.40977000000000002</v>
      </c>
      <c r="AD787">
        <v>1.9519899999999999</v>
      </c>
      <c r="AE787">
        <v>0.57638333333333336</v>
      </c>
      <c r="AF787">
        <v>0.56440000000000001</v>
      </c>
      <c r="AG787">
        <v>0.88107000000000002</v>
      </c>
      <c r="AH787">
        <v>3.6800000000000001E-3</v>
      </c>
      <c r="AI787">
        <v>355.1705</v>
      </c>
      <c r="AJ787">
        <v>251.09649999999999</v>
      </c>
      <c r="AK787">
        <v>346.22640000000001</v>
      </c>
      <c r="AL787">
        <v>468.18860000000001</v>
      </c>
      <c r="AM787">
        <v>107.711</v>
      </c>
      <c r="AN787">
        <v>168.7</v>
      </c>
      <c r="AO787">
        <v>70.599999999999994</v>
      </c>
      <c r="AP787">
        <v>126.3</v>
      </c>
      <c r="AQ787">
        <v>17.79</v>
      </c>
      <c r="AR787">
        <v>3.4</v>
      </c>
      <c r="AS787">
        <v>12.07</v>
      </c>
      <c r="AT787">
        <v>-7.0898589839918049</v>
      </c>
      <c r="AU787">
        <v>-1.22</v>
      </c>
      <c r="AV787">
        <v>-5.8698589839918052</v>
      </c>
      <c r="AW787">
        <v>1.3525</v>
      </c>
      <c r="AX787">
        <v>1.3525</v>
      </c>
      <c r="AY787">
        <v>1.3525</v>
      </c>
      <c r="AZ787">
        <v>0</v>
      </c>
      <c r="BA787">
        <v>1.3525</v>
      </c>
      <c r="BB787">
        <v>0.96130000000000004</v>
      </c>
      <c r="BC787">
        <v>0.96130000000000004</v>
      </c>
      <c r="BD787">
        <v>0.96130000000000004</v>
      </c>
      <c r="BE787">
        <v>0</v>
      </c>
      <c r="BF787">
        <v>0.96130000000000004</v>
      </c>
      <c r="BG787">
        <v>12.9307</v>
      </c>
      <c r="BH787">
        <v>12.9307</v>
      </c>
      <c r="BI787">
        <v>12.9307</v>
      </c>
      <c r="BJ787">
        <v>0</v>
      </c>
      <c r="BK787">
        <v>12.9307</v>
      </c>
      <c r="BL787">
        <v>7.3436000000000003</v>
      </c>
      <c r="BM787">
        <v>7.3436000000000003</v>
      </c>
      <c r="BN787">
        <v>7.3436000000000003</v>
      </c>
      <c r="BO787">
        <v>0</v>
      </c>
      <c r="BP787">
        <v>7.3436000000000003</v>
      </c>
      <c r="BQ787">
        <v>5.6632999999999996</v>
      </c>
      <c r="BR787">
        <v>5.6632999999999996</v>
      </c>
      <c r="BS787">
        <v>5.6632999999999996</v>
      </c>
      <c r="BT787">
        <v>0</v>
      </c>
      <c r="BU787">
        <v>5.6632999999999996</v>
      </c>
      <c r="BV787">
        <v>-1.1258999999999999</v>
      </c>
      <c r="BW787">
        <v>-1.1258999999999999</v>
      </c>
      <c r="BX787">
        <v>-1.1258999999999999</v>
      </c>
      <c r="BY787">
        <v>0</v>
      </c>
      <c r="BZ787">
        <v>-1.1258999999999999</v>
      </c>
      <c r="CA787">
        <v>-4.5373999999999999</v>
      </c>
      <c r="CB787">
        <v>-4.5373999999999999</v>
      </c>
      <c r="CC787">
        <v>-4.5373999999999999</v>
      </c>
      <c r="CD787">
        <v>0</v>
      </c>
      <c r="CE787">
        <v>-4.5373999999999999</v>
      </c>
      <c r="CF787">
        <v>42.4</v>
      </c>
      <c r="CG787">
        <v>42.4</v>
      </c>
      <c r="CH787">
        <v>42.4</v>
      </c>
      <c r="CI787">
        <v>0</v>
      </c>
      <c r="CJ787">
        <v>42.4</v>
      </c>
      <c r="CK787">
        <v>12.1</v>
      </c>
      <c r="CL787">
        <v>12.1</v>
      </c>
      <c r="CM787">
        <v>12.1</v>
      </c>
      <c r="CN787">
        <v>0</v>
      </c>
      <c r="CO787">
        <v>12.1</v>
      </c>
      <c r="CP787">
        <v>26</v>
      </c>
      <c r="CQ787">
        <v>26</v>
      </c>
      <c r="CR787">
        <v>26</v>
      </c>
      <c r="CS787">
        <v>0</v>
      </c>
      <c r="CT787">
        <v>26</v>
      </c>
      <c r="CU787">
        <v>9.3000000000000007</v>
      </c>
      <c r="CV787">
        <v>9.3000000000000007</v>
      </c>
      <c r="CW787">
        <v>9.3000000000000007</v>
      </c>
      <c r="CX787">
        <v>0</v>
      </c>
      <c r="CY787">
        <v>9.3000000000000007</v>
      </c>
      <c r="CZ787">
        <v>42.5</v>
      </c>
      <c r="DA787">
        <v>42.5</v>
      </c>
      <c r="DB787">
        <v>42.5</v>
      </c>
      <c r="DC787">
        <v>0</v>
      </c>
      <c r="DD787">
        <v>42.5</v>
      </c>
      <c r="DE787">
        <v>2.8</v>
      </c>
      <c r="DF787">
        <v>2.8</v>
      </c>
      <c r="DG787">
        <v>2.8</v>
      </c>
      <c r="DH787">
        <v>0</v>
      </c>
      <c r="DI787">
        <v>2.8</v>
      </c>
      <c r="DJ787">
        <v>0.33570863024544739</v>
      </c>
      <c r="DK787">
        <v>0.33570863024544739</v>
      </c>
      <c r="DL787">
        <v>0.33570863024544739</v>
      </c>
      <c r="DM787">
        <v>0</v>
      </c>
      <c r="DN787">
        <v>0.33570863024544739</v>
      </c>
      <c r="DO787">
        <v>2.8798249999999999</v>
      </c>
      <c r="DP787">
        <v>2.8798249999999999</v>
      </c>
      <c r="DQ787">
        <v>2.8798249999999999</v>
      </c>
      <c r="DR787">
        <v>0</v>
      </c>
      <c r="DS787">
        <v>2.8798249999999999</v>
      </c>
      <c r="DT787">
        <v>5.0465340000000003</v>
      </c>
      <c r="DU787">
        <v>5.0465340000000003</v>
      </c>
      <c r="DV787">
        <v>5.0465340000000003</v>
      </c>
      <c r="DW787">
        <v>0</v>
      </c>
      <c r="DX787">
        <v>5.0465340000000003</v>
      </c>
      <c r="DY787">
        <v>2.8798249999999999</v>
      </c>
      <c r="DZ787">
        <v>2.8798249999999999</v>
      </c>
      <c r="EA787">
        <v>2.8798249999999999</v>
      </c>
      <c r="EB787">
        <v>0</v>
      </c>
      <c r="EC787">
        <v>2.8798249999999999</v>
      </c>
      <c r="ED787">
        <v>5.0465340000000003</v>
      </c>
      <c r="EE787">
        <v>5.0465340000000003</v>
      </c>
      <c r="EF787">
        <v>5.0465340000000003</v>
      </c>
      <c r="EG787">
        <v>0</v>
      </c>
      <c r="EH787">
        <v>5.0465340000000003</v>
      </c>
      <c r="EI787">
        <v>7.9103680000000001</v>
      </c>
      <c r="EJ787">
        <v>7.9103680000000001</v>
      </c>
      <c r="EK787">
        <v>7.9103680000000001</v>
      </c>
      <c r="EL787">
        <v>0</v>
      </c>
      <c r="EM787">
        <v>7.9103680000000001</v>
      </c>
      <c r="EN787">
        <v>14.63711</v>
      </c>
      <c r="EO787">
        <v>14.63711</v>
      </c>
      <c r="EP787">
        <v>14.63711</v>
      </c>
      <c r="EQ787">
        <v>0</v>
      </c>
      <c r="ER787">
        <v>14.63711</v>
      </c>
      <c r="ES787">
        <v>7.2241099999999996</v>
      </c>
      <c r="ET787">
        <v>7.2241099999999996</v>
      </c>
      <c r="EU787">
        <v>7.2241099999999996</v>
      </c>
      <c r="EV787">
        <v>0</v>
      </c>
      <c r="EW787">
        <v>7.2241099999999996</v>
      </c>
      <c r="EX787">
        <v>7.4130000000000003</v>
      </c>
      <c r="EY787">
        <v>7.4130000000000003</v>
      </c>
      <c r="EZ787">
        <v>7.4130000000000003</v>
      </c>
      <c r="FA787">
        <v>0</v>
      </c>
      <c r="FB787">
        <v>7.4130000000000003</v>
      </c>
      <c r="FC787">
        <v>0.52511714325792613</v>
      </c>
      <c r="FD787">
        <v>0.52511714325792613</v>
      </c>
      <c r="FE787">
        <v>0.52511714325792613</v>
      </c>
      <c r="FF787">
        <v>0</v>
      </c>
      <c r="FG787">
        <v>0.52511714325792613</v>
      </c>
      <c r="FH787">
        <v>1.026147165533194</v>
      </c>
      <c r="FI787">
        <v>1.026147165533194</v>
      </c>
      <c r="FJ787">
        <v>1.026147165533194</v>
      </c>
      <c r="FK787">
        <v>0</v>
      </c>
      <c r="FL787">
        <v>1.026147165533194</v>
      </c>
      <c r="FM787">
        <v>28.17</v>
      </c>
      <c r="FN787">
        <v>28.17</v>
      </c>
      <c r="FO787">
        <v>28.17</v>
      </c>
      <c r="FP787">
        <v>0</v>
      </c>
      <c r="FQ787">
        <v>28.17</v>
      </c>
      <c r="FR787">
        <v>183.04129</v>
      </c>
      <c r="FS787">
        <v>183.04129</v>
      </c>
      <c r="FT787">
        <v>183.04129</v>
      </c>
      <c r="FU787">
        <v>0</v>
      </c>
      <c r="FV787">
        <v>183.04129</v>
      </c>
      <c r="FW787">
        <v>0.89689700000000006</v>
      </c>
      <c r="FX787">
        <v>0.89689700000000006</v>
      </c>
      <c r="FY787">
        <v>0.89689700000000006</v>
      </c>
      <c r="FZ787">
        <v>0</v>
      </c>
      <c r="GA787">
        <v>0.89689700000000006</v>
      </c>
      <c r="GB787">
        <v>1</v>
      </c>
      <c r="GC787">
        <v>1</v>
      </c>
    </row>
    <row r="788" spans="1:185" x14ac:dyDescent="0.3">
      <c r="A788" s="36" t="s">
        <v>3252</v>
      </c>
      <c r="B788">
        <v>-4.93853E-2</v>
      </c>
      <c r="C788">
        <v>1.8532999999999999</v>
      </c>
      <c r="D788">
        <v>1.6135999999999999</v>
      </c>
      <c r="E788">
        <v>-0.74350000000000005</v>
      </c>
      <c r="F788">
        <v>-0.57020000000000004</v>
      </c>
      <c r="G788">
        <v>1.3137000000000001</v>
      </c>
      <c r="H788">
        <v>-54.190761999999999</v>
      </c>
      <c r="I788">
        <v>0.78320000000000001</v>
      </c>
      <c r="J788">
        <v>0.59809999999999997</v>
      </c>
      <c r="K788">
        <v>0.22828000000000001</v>
      </c>
      <c r="L788">
        <v>-6.0569999999999999E-2</v>
      </c>
      <c r="M788">
        <v>6.0253000000000001E-2</v>
      </c>
      <c r="N788">
        <v>0.26996999999999999</v>
      </c>
      <c r="O788">
        <v>-0.23948</v>
      </c>
      <c r="P788">
        <v>3.049E-2</v>
      </c>
      <c r="Q788">
        <v>-0.1045</v>
      </c>
      <c r="R788">
        <v>2.0219999999999998E-2</v>
      </c>
      <c r="S788">
        <v>0.69572999999999996</v>
      </c>
      <c r="T788">
        <v>-0.51951999999999998</v>
      </c>
      <c r="U788">
        <v>-0.50858999999999999</v>
      </c>
      <c r="V788">
        <v>1.9577899999999999</v>
      </c>
      <c r="W788">
        <v>1.94767</v>
      </c>
      <c r="X788">
        <v>0.17122666666666669</v>
      </c>
      <c r="Y788">
        <v>0.16017999999999999</v>
      </c>
      <c r="Z788">
        <v>5.0049999999999997E-2</v>
      </c>
      <c r="AA788">
        <v>6.8669999999999995E-2</v>
      </c>
      <c r="AB788">
        <v>54.19</v>
      </c>
      <c r="AC788">
        <v>-0.40279999999999999</v>
      </c>
      <c r="AD788">
        <v>1.94678</v>
      </c>
      <c r="AE788">
        <v>0.57402666666666669</v>
      </c>
      <c r="AF788">
        <v>0.56298000000000004</v>
      </c>
      <c r="AG788">
        <v>0.81681999999999999</v>
      </c>
      <c r="AH788">
        <v>3.8300000000000001E-3</v>
      </c>
      <c r="AI788">
        <v>339.97059999999999</v>
      </c>
      <c r="AJ788">
        <v>247.90299999999999</v>
      </c>
      <c r="AK788">
        <v>344.11259999999999</v>
      </c>
      <c r="AL788">
        <v>427.89609999999999</v>
      </c>
      <c r="AM788">
        <v>159.12100000000001</v>
      </c>
      <c r="AN788">
        <v>237.8</v>
      </c>
      <c r="AO788">
        <v>97.4</v>
      </c>
      <c r="AP788">
        <v>189.8</v>
      </c>
      <c r="AQ788">
        <v>17.899999999999999</v>
      </c>
      <c r="AR788">
        <v>3.67</v>
      </c>
      <c r="AS788">
        <v>12.48</v>
      </c>
      <c r="AT788">
        <v>-8.5923061770579654</v>
      </c>
      <c r="AU788">
        <v>-2.66</v>
      </c>
      <c r="AV788">
        <v>-5.9323061770579653</v>
      </c>
      <c r="AW788">
        <v>1.0545</v>
      </c>
      <c r="AX788">
        <v>1.0545</v>
      </c>
      <c r="AY788">
        <v>1.0545</v>
      </c>
      <c r="AZ788">
        <v>0</v>
      </c>
      <c r="BA788">
        <v>1.0545</v>
      </c>
      <c r="BB788">
        <v>0.95989999999999998</v>
      </c>
      <c r="BC788">
        <v>0.95989999999999998</v>
      </c>
      <c r="BD788">
        <v>0.95989999999999998</v>
      </c>
      <c r="BE788">
        <v>0</v>
      </c>
      <c r="BF788">
        <v>0.95989999999999998</v>
      </c>
      <c r="BG788">
        <v>13.271000000000001</v>
      </c>
      <c r="BH788">
        <v>13.271000000000001</v>
      </c>
      <c r="BI788">
        <v>13.271000000000001</v>
      </c>
      <c r="BJ788">
        <v>0</v>
      </c>
      <c r="BK788">
        <v>13.271000000000001</v>
      </c>
      <c r="BL788">
        <v>6.5517000000000003</v>
      </c>
      <c r="BM788">
        <v>6.5517000000000003</v>
      </c>
      <c r="BN788">
        <v>6.5517000000000003</v>
      </c>
      <c r="BO788">
        <v>0</v>
      </c>
      <c r="BP788">
        <v>6.5517000000000003</v>
      </c>
      <c r="BQ788">
        <v>4.9736000000000002</v>
      </c>
      <c r="BR788">
        <v>4.9736000000000002</v>
      </c>
      <c r="BS788">
        <v>4.9736000000000002</v>
      </c>
      <c r="BT788">
        <v>0</v>
      </c>
      <c r="BU788">
        <v>4.9736000000000002</v>
      </c>
      <c r="BV788">
        <v>-0.78100000000000003</v>
      </c>
      <c r="BW788">
        <v>-0.78100000000000003</v>
      </c>
      <c r="BX788">
        <v>-0.78100000000000003</v>
      </c>
      <c r="BY788">
        <v>0</v>
      </c>
      <c r="BZ788">
        <v>-0.78100000000000003</v>
      </c>
      <c r="CA788">
        <v>-4.1925999999999997</v>
      </c>
      <c r="CB788">
        <v>-4.1925999999999997</v>
      </c>
      <c r="CC788">
        <v>-4.1925999999999997</v>
      </c>
      <c r="CD788">
        <v>0</v>
      </c>
      <c r="CE788">
        <v>-4.1925999999999997</v>
      </c>
      <c r="CF788">
        <v>48</v>
      </c>
      <c r="CG788">
        <v>48</v>
      </c>
      <c r="CH788">
        <v>48</v>
      </c>
      <c r="CI788">
        <v>0</v>
      </c>
      <c r="CJ788">
        <v>48</v>
      </c>
      <c r="CK788">
        <v>13.3</v>
      </c>
      <c r="CL788">
        <v>13.3</v>
      </c>
      <c r="CM788">
        <v>13.3</v>
      </c>
      <c r="CN788">
        <v>0</v>
      </c>
      <c r="CO788">
        <v>13.3</v>
      </c>
      <c r="CP788">
        <v>30.3</v>
      </c>
      <c r="CQ788">
        <v>30.3</v>
      </c>
      <c r="CR788">
        <v>30.3</v>
      </c>
      <c r="CS788">
        <v>0</v>
      </c>
      <c r="CT788">
        <v>30.3</v>
      </c>
      <c r="CU788">
        <v>10.9</v>
      </c>
      <c r="CV788">
        <v>10.9</v>
      </c>
      <c r="CW788">
        <v>10.9</v>
      </c>
      <c r="CX788">
        <v>0</v>
      </c>
      <c r="CY788">
        <v>10.9</v>
      </c>
      <c r="CZ788">
        <v>49</v>
      </c>
      <c r="DA788">
        <v>49</v>
      </c>
      <c r="DB788">
        <v>49</v>
      </c>
      <c r="DC788">
        <v>0</v>
      </c>
      <c r="DD788">
        <v>49</v>
      </c>
      <c r="DE788">
        <v>2.4</v>
      </c>
      <c r="DF788">
        <v>2.4</v>
      </c>
      <c r="DG788">
        <v>2.4</v>
      </c>
      <c r="DH788">
        <v>0</v>
      </c>
      <c r="DI788">
        <v>2.4</v>
      </c>
      <c r="DJ788">
        <v>0.25289778714436251</v>
      </c>
      <c r="DK788">
        <v>0.25289778714436251</v>
      </c>
      <c r="DL788">
        <v>0.25289778714436251</v>
      </c>
      <c r="DM788">
        <v>0</v>
      </c>
      <c r="DN788">
        <v>0.25289778714436251</v>
      </c>
      <c r="DO788">
        <v>3.380881</v>
      </c>
      <c r="DP788">
        <v>3.380881</v>
      </c>
      <c r="DQ788">
        <v>3.380881</v>
      </c>
      <c r="DR788">
        <v>0</v>
      </c>
      <c r="DS788">
        <v>3.380881</v>
      </c>
      <c r="DT788">
        <v>6.098554</v>
      </c>
      <c r="DU788">
        <v>6.098554</v>
      </c>
      <c r="DV788">
        <v>6.098554</v>
      </c>
      <c r="DW788">
        <v>0</v>
      </c>
      <c r="DX788">
        <v>6.098554</v>
      </c>
      <c r="DY788">
        <v>3.380881</v>
      </c>
      <c r="DZ788">
        <v>3.380881</v>
      </c>
      <c r="EA788">
        <v>3.380881</v>
      </c>
      <c r="EB788">
        <v>0</v>
      </c>
      <c r="EC788">
        <v>3.380881</v>
      </c>
      <c r="ED788">
        <v>6.098554</v>
      </c>
      <c r="EE788">
        <v>6.098554</v>
      </c>
      <c r="EF788">
        <v>6.098554</v>
      </c>
      <c r="EG788">
        <v>0</v>
      </c>
      <c r="EH788">
        <v>6.098554</v>
      </c>
      <c r="EI788">
        <v>8.9387030000000003</v>
      </c>
      <c r="EJ788">
        <v>8.9387030000000003</v>
      </c>
      <c r="EK788">
        <v>8.9387030000000003</v>
      </c>
      <c r="EL788">
        <v>0</v>
      </c>
      <c r="EM788">
        <v>8.9387030000000003</v>
      </c>
      <c r="EN788">
        <v>20.387070000000001</v>
      </c>
      <c r="EO788">
        <v>20.387070000000001</v>
      </c>
      <c r="EP788">
        <v>20.387070000000001</v>
      </c>
      <c r="EQ788">
        <v>0</v>
      </c>
      <c r="ER788">
        <v>20.387070000000001</v>
      </c>
      <c r="ES788">
        <v>7.3522499999999997</v>
      </c>
      <c r="ET788">
        <v>7.3522499999999997</v>
      </c>
      <c r="EU788">
        <v>7.3522499999999997</v>
      </c>
      <c r="EV788">
        <v>0</v>
      </c>
      <c r="EW788">
        <v>7.3522499999999997</v>
      </c>
      <c r="EX788">
        <v>13.03482</v>
      </c>
      <c r="EY788">
        <v>13.03482</v>
      </c>
      <c r="EZ788">
        <v>13.03482</v>
      </c>
      <c r="FA788">
        <v>0</v>
      </c>
      <c r="FB788">
        <v>13.03482</v>
      </c>
      <c r="FC788">
        <v>0.56566892263844371</v>
      </c>
      <c r="FD788">
        <v>0.56566892263844371</v>
      </c>
      <c r="FE788">
        <v>0.56566892263844371</v>
      </c>
      <c r="FF788">
        <v>0</v>
      </c>
      <c r="FG788">
        <v>0.56566892263844371</v>
      </c>
      <c r="FH788">
        <v>1.772902172804244</v>
      </c>
      <c r="FI788">
        <v>1.772902172804244</v>
      </c>
      <c r="FJ788">
        <v>1.772902172804244</v>
      </c>
      <c r="FK788">
        <v>0</v>
      </c>
      <c r="FL788">
        <v>1.772902172804244</v>
      </c>
      <c r="FM788">
        <v>28.81</v>
      </c>
      <c r="FN788">
        <v>28.81</v>
      </c>
      <c r="FO788">
        <v>28.81</v>
      </c>
      <c r="FP788">
        <v>0</v>
      </c>
      <c r="FQ788">
        <v>28.81</v>
      </c>
      <c r="FR788">
        <v>250.48542</v>
      </c>
      <c r="FS788">
        <v>250.48542</v>
      </c>
      <c r="FT788">
        <v>250.48542</v>
      </c>
      <c r="FU788">
        <v>0</v>
      </c>
      <c r="FV788">
        <v>250.48542</v>
      </c>
      <c r="FW788">
        <v>0.846082</v>
      </c>
      <c r="FX788">
        <v>0.846082</v>
      </c>
      <c r="FY788">
        <v>0.846082</v>
      </c>
      <c r="FZ788">
        <v>0</v>
      </c>
      <c r="GA788">
        <v>0.846082</v>
      </c>
      <c r="GB788">
        <v>1</v>
      </c>
      <c r="GC788">
        <v>1</v>
      </c>
    </row>
    <row r="789" spans="1:185" x14ac:dyDescent="0.3">
      <c r="A789" s="36" t="s">
        <v>3255</v>
      </c>
      <c r="B789">
        <v>-2.79709E-2</v>
      </c>
      <c r="C789">
        <v>1.94075</v>
      </c>
      <c r="D789">
        <v>1.7879</v>
      </c>
      <c r="E789">
        <v>-1.1064000000000001</v>
      </c>
      <c r="F789">
        <v>-0.27160000000000001</v>
      </c>
      <c r="G789">
        <v>1.3779999999999999</v>
      </c>
      <c r="H789">
        <v>-54.160792999999998</v>
      </c>
      <c r="I789">
        <v>0.70169999999999999</v>
      </c>
      <c r="J789">
        <v>0.46760000000000002</v>
      </c>
      <c r="K789">
        <v>0.14348</v>
      </c>
      <c r="L789">
        <v>-2.8975999999999998E-2</v>
      </c>
      <c r="M789">
        <v>7.3992000000000002E-2</v>
      </c>
      <c r="N789">
        <v>0.26976</v>
      </c>
      <c r="O789">
        <v>-0.26476</v>
      </c>
      <c r="P789">
        <v>5.0000000000000001E-3</v>
      </c>
      <c r="Q789">
        <v>-0.12988</v>
      </c>
      <c r="R789">
        <v>3.1269999999999999E-2</v>
      </c>
      <c r="S789">
        <v>0.61704999999999999</v>
      </c>
      <c r="T789">
        <v>-0.54460333333333344</v>
      </c>
      <c r="U789">
        <v>-0.53217000000000003</v>
      </c>
      <c r="V789">
        <v>1.9538899999999999</v>
      </c>
      <c r="W789">
        <v>1.94682</v>
      </c>
      <c r="X789">
        <v>0.1311066666666667</v>
      </c>
      <c r="Y789">
        <v>0.12398000000000001</v>
      </c>
      <c r="Z789">
        <v>7.3149999999999993E-2</v>
      </c>
      <c r="AA789">
        <v>7.6249999999999998E-2</v>
      </c>
      <c r="AB789">
        <v>57.53</v>
      </c>
      <c r="AC789">
        <v>-0.43817</v>
      </c>
      <c r="AD789">
        <v>1.9422200000000001</v>
      </c>
      <c r="AE789">
        <v>0.56927666666666665</v>
      </c>
      <c r="AF789">
        <v>0.56215000000000004</v>
      </c>
      <c r="AG789">
        <v>0.90156000000000003</v>
      </c>
      <c r="AH789">
        <v>3.8500000000000001E-3</v>
      </c>
      <c r="AI789">
        <v>311.84969999999998</v>
      </c>
      <c r="AJ789">
        <v>235.06960000000001</v>
      </c>
      <c r="AK789">
        <v>287.30419999999998</v>
      </c>
      <c r="AL789">
        <v>413.17529999999999</v>
      </c>
      <c r="AM789">
        <v>159.499</v>
      </c>
      <c r="AN789">
        <v>263.89999999999998</v>
      </c>
      <c r="AO789">
        <v>101.6</v>
      </c>
      <c r="AP789">
        <v>211.1</v>
      </c>
      <c r="AQ789">
        <v>17.88</v>
      </c>
      <c r="AR789">
        <v>3.73</v>
      </c>
      <c r="AS789">
        <v>12.41</v>
      </c>
      <c r="AT789">
        <v>-8.0939377350749151</v>
      </c>
      <c r="AU789">
        <v>-1.93</v>
      </c>
      <c r="AV789">
        <v>-6.1639377350749154</v>
      </c>
      <c r="AW789">
        <v>2.0712000000000002</v>
      </c>
      <c r="AX789">
        <v>2.0712000000000002</v>
      </c>
      <c r="AY789">
        <v>2.0712000000000002</v>
      </c>
      <c r="AZ789">
        <v>0</v>
      </c>
      <c r="BA789">
        <v>2.0712000000000002</v>
      </c>
      <c r="BB789">
        <v>0.94469999999999998</v>
      </c>
      <c r="BC789">
        <v>0.94469999999999998</v>
      </c>
      <c r="BD789">
        <v>0.94469999999999998</v>
      </c>
      <c r="BE789">
        <v>0</v>
      </c>
      <c r="BF789">
        <v>0.94469999999999998</v>
      </c>
      <c r="BG789">
        <v>15.7081</v>
      </c>
      <c r="BH789">
        <v>15.7081</v>
      </c>
      <c r="BI789">
        <v>15.7081</v>
      </c>
      <c r="BJ789">
        <v>0</v>
      </c>
      <c r="BK789">
        <v>15.7081</v>
      </c>
      <c r="BL789">
        <v>8.2411999999999992</v>
      </c>
      <c r="BM789">
        <v>8.2411999999999992</v>
      </c>
      <c r="BN789">
        <v>8.2411999999999992</v>
      </c>
      <c r="BO789">
        <v>0</v>
      </c>
      <c r="BP789">
        <v>8.2411999999999992</v>
      </c>
      <c r="BQ789">
        <v>6.2946999999999997</v>
      </c>
      <c r="BR789">
        <v>6.2946999999999997</v>
      </c>
      <c r="BS789">
        <v>6.2946999999999997</v>
      </c>
      <c r="BT789">
        <v>0</v>
      </c>
      <c r="BU789">
        <v>6.2946999999999997</v>
      </c>
      <c r="BV789">
        <v>-1.0879000000000001</v>
      </c>
      <c r="BW789">
        <v>-1.0879000000000001</v>
      </c>
      <c r="BX789">
        <v>-1.0879000000000001</v>
      </c>
      <c r="BY789">
        <v>0</v>
      </c>
      <c r="BZ789">
        <v>-1.0879000000000001</v>
      </c>
      <c r="CA789">
        <v>-5.2068000000000003</v>
      </c>
      <c r="CB789">
        <v>-5.2068000000000003</v>
      </c>
      <c r="CC789">
        <v>-5.2068000000000003</v>
      </c>
      <c r="CD789">
        <v>0</v>
      </c>
      <c r="CE789">
        <v>-5.2068000000000003</v>
      </c>
      <c r="CF789">
        <v>52.8</v>
      </c>
      <c r="CG789">
        <v>52.8</v>
      </c>
      <c r="CH789">
        <v>52.8</v>
      </c>
      <c r="CI789">
        <v>0</v>
      </c>
      <c r="CJ789">
        <v>52.8</v>
      </c>
      <c r="CK789">
        <v>14</v>
      </c>
      <c r="CL789">
        <v>14</v>
      </c>
      <c r="CM789">
        <v>14</v>
      </c>
      <c r="CN789">
        <v>0</v>
      </c>
      <c r="CO789">
        <v>14</v>
      </c>
      <c r="CP789">
        <v>45.5</v>
      </c>
      <c r="CQ789">
        <v>45.5</v>
      </c>
      <c r="CR789">
        <v>45.5</v>
      </c>
      <c r="CS789">
        <v>0</v>
      </c>
      <c r="CT789">
        <v>45.5</v>
      </c>
      <c r="CU789">
        <v>12.5</v>
      </c>
      <c r="CV789">
        <v>12.5</v>
      </c>
      <c r="CW789">
        <v>12.5</v>
      </c>
      <c r="CX789">
        <v>0</v>
      </c>
      <c r="CY789">
        <v>12.5</v>
      </c>
      <c r="CZ789">
        <v>49.8</v>
      </c>
      <c r="DA789">
        <v>49.8</v>
      </c>
      <c r="DB789">
        <v>49.8</v>
      </c>
      <c r="DC789">
        <v>0</v>
      </c>
      <c r="DD789">
        <v>49.8</v>
      </c>
      <c r="DE789">
        <v>1.5</v>
      </c>
      <c r="DF789">
        <v>1.5</v>
      </c>
      <c r="DG789">
        <v>1.5</v>
      </c>
      <c r="DH789">
        <v>0</v>
      </c>
      <c r="DI789">
        <v>1.5</v>
      </c>
      <c r="DJ789">
        <v>0.25011842728564659</v>
      </c>
      <c r="DK789">
        <v>0.25011842728564659</v>
      </c>
      <c r="DL789">
        <v>0.25011842728564659</v>
      </c>
      <c r="DM789">
        <v>0</v>
      </c>
      <c r="DN789">
        <v>0.25011842728564659</v>
      </c>
      <c r="DO789">
        <v>3.7672979999999998</v>
      </c>
      <c r="DP789">
        <v>3.7672979999999998</v>
      </c>
      <c r="DQ789">
        <v>3.7672979999999998</v>
      </c>
      <c r="DR789">
        <v>0</v>
      </c>
      <c r="DS789">
        <v>3.7672979999999998</v>
      </c>
      <c r="DT789">
        <v>6.1256750000000002</v>
      </c>
      <c r="DU789">
        <v>6.1256750000000002</v>
      </c>
      <c r="DV789">
        <v>6.1256750000000002</v>
      </c>
      <c r="DW789">
        <v>0</v>
      </c>
      <c r="DX789">
        <v>6.1256750000000002</v>
      </c>
      <c r="DY789">
        <v>3.7672979999999998</v>
      </c>
      <c r="DZ789">
        <v>3.7672979999999998</v>
      </c>
      <c r="EA789">
        <v>3.7672979999999998</v>
      </c>
      <c r="EB789">
        <v>0</v>
      </c>
      <c r="EC789">
        <v>3.7672979999999998</v>
      </c>
      <c r="ED789">
        <v>6.1256750000000002</v>
      </c>
      <c r="EE789">
        <v>6.1256750000000002</v>
      </c>
      <c r="EF789">
        <v>6.1256750000000002</v>
      </c>
      <c r="EG789">
        <v>0</v>
      </c>
      <c r="EH789">
        <v>6.1256750000000002</v>
      </c>
      <c r="EI789">
        <v>8.8682789999999994</v>
      </c>
      <c r="EJ789">
        <v>8.8682789999999994</v>
      </c>
      <c r="EK789">
        <v>8.8682789999999994</v>
      </c>
      <c r="EL789">
        <v>0</v>
      </c>
      <c r="EM789">
        <v>8.8682789999999994</v>
      </c>
      <c r="EN789">
        <v>22.713329999999999</v>
      </c>
      <c r="EO789">
        <v>22.713329999999999</v>
      </c>
      <c r="EP789">
        <v>22.713329999999999</v>
      </c>
      <c r="EQ789">
        <v>0</v>
      </c>
      <c r="ER789">
        <v>22.713329999999999</v>
      </c>
      <c r="ES789">
        <v>7.29779</v>
      </c>
      <c r="ET789">
        <v>7.29779</v>
      </c>
      <c r="EU789">
        <v>7.29779</v>
      </c>
      <c r="EV789">
        <v>0</v>
      </c>
      <c r="EW789">
        <v>7.29779</v>
      </c>
      <c r="EX789">
        <v>15.41554</v>
      </c>
      <c r="EY789">
        <v>15.41554</v>
      </c>
      <c r="EZ789">
        <v>15.41554</v>
      </c>
      <c r="FA789">
        <v>0</v>
      </c>
      <c r="FB789">
        <v>15.41554</v>
      </c>
      <c r="FC789">
        <v>0.5835441551758378</v>
      </c>
      <c r="FD789">
        <v>0.5835441551758378</v>
      </c>
      <c r="FE789">
        <v>0.5835441551758378</v>
      </c>
      <c r="FF789">
        <v>0</v>
      </c>
      <c r="FG789">
        <v>0.5835441551758378</v>
      </c>
      <c r="FH789">
        <v>2.112357302690266</v>
      </c>
      <c r="FI789">
        <v>2.112357302690266</v>
      </c>
      <c r="FJ789">
        <v>2.112357302690266</v>
      </c>
      <c r="FK789">
        <v>0</v>
      </c>
      <c r="FL789">
        <v>2.112357302690266</v>
      </c>
      <c r="FM789">
        <v>29.08</v>
      </c>
      <c r="FN789">
        <v>29.08</v>
      </c>
      <c r="FO789">
        <v>29.08</v>
      </c>
      <c r="FP789">
        <v>0</v>
      </c>
      <c r="FQ789">
        <v>29.08</v>
      </c>
      <c r="FR789">
        <v>260.97352999999998</v>
      </c>
      <c r="FS789">
        <v>260.97352999999998</v>
      </c>
      <c r="FT789">
        <v>260.97352999999998</v>
      </c>
      <c r="FU789">
        <v>0</v>
      </c>
      <c r="FV789">
        <v>260.97352999999998</v>
      </c>
      <c r="FW789">
        <v>0.83915700000000004</v>
      </c>
      <c r="FX789">
        <v>0.83915700000000004</v>
      </c>
      <c r="FY789">
        <v>0.83915700000000004</v>
      </c>
      <c r="FZ789">
        <v>0</v>
      </c>
      <c r="GA789">
        <v>0.83915700000000004</v>
      </c>
      <c r="GB789">
        <v>1</v>
      </c>
      <c r="GC789">
        <v>1</v>
      </c>
    </row>
    <row r="790" spans="1:185" x14ac:dyDescent="0.3">
      <c r="A790" s="36" t="s">
        <v>3258</v>
      </c>
      <c r="B790">
        <v>-5.1576776534857351E-2</v>
      </c>
      <c r="C790">
        <v>1.8386031668738581</v>
      </c>
      <c r="D790">
        <v>1.5654470814770201</v>
      </c>
      <c r="E790">
        <v>-0.66602896706378645</v>
      </c>
      <c r="F790">
        <v>-0.61178221886178441</v>
      </c>
      <c r="G790">
        <v>1.277811185925571</v>
      </c>
      <c r="H790">
        <v>-54.193096200502417</v>
      </c>
      <c r="I790">
        <v>0.57907072787711378</v>
      </c>
      <c r="J790">
        <v>0.62301554278981186</v>
      </c>
      <c r="K790">
        <v>0.23573454798236851</v>
      </c>
      <c r="L790">
        <v>-5.7408898509482997E-2</v>
      </c>
      <c r="M790">
        <v>5.909691725275755E-2</v>
      </c>
      <c r="N790">
        <v>0.25955017700140992</v>
      </c>
      <c r="O790">
        <v>-0.23608406965721371</v>
      </c>
      <c r="P790">
        <v>2.346610734419623E-2</v>
      </c>
      <c r="Q790">
        <v>-0.1063097518084722</v>
      </c>
      <c r="R790">
        <v>2.177814616195713E-2</v>
      </c>
      <c r="S790">
        <v>0.69385093166395395</v>
      </c>
      <c r="T790">
        <v>-0.5099902650332947</v>
      </c>
      <c r="U790">
        <v>-0.50742932204680968</v>
      </c>
      <c r="V790">
        <v>1.9509386500571091</v>
      </c>
      <c r="W790">
        <v>1.947200132956971</v>
      </c>
      <c r="X790">
        <v>0.16570525506561859</v>
      </c>
      <c r="Y790">
        <v>0.1579270744011109</v>
      </c>
      <c r="Z790">
        <v>5.5308077088122007E-2</v>
      </c>
      <c r="AA790">
        <v>6.6450306930499012E-2</v>
      </c>
      <c r="AB790">
        <v>54.155807393240877</v>
      </c>
      <c r="AC790">
        <v>-0.39854253439008358</v>
      </c>
      <c r="AD790">
        <v>1.9449247587692959</v>
      </c>
      <c r="AE790">
        <v>0.5642477894557022</v>
      </c>
      <c r="AF790">
        <v>0.55646960879119445</v>
      </c>
      <c r="AG790">
        <v>0.84494276071618901</v>
      </c>
      <c r="AH790">
        <v>4.0429789517376158E-3</v>
      </c>
      <c r="AI790">
        <v>302.95749088155009</v>
      </c>
      <c r="AJ790">
        <v>224.56689954351791</v>
      </c>
      <c r="AK790">
        <v>254.7622204360276</v>
      </c>
      <c r="AL790">
        <v>429.54337317135378</v>
      </c>
      <c r="AM790">
        <v>184.7493564838455</v>
      </c>
      <c r="AN790">
        <v>272.94101249796739</v>
      </c>
      <c r="AO790">
        <v>99.243184762996719</v>
      </c>
      <c r="AP790">
        <v>217.49467068990279</v>
      </c>
      <c r="AQ790">
        <v>18.178472037085982</v>
      </c>
      <c r="AR790">
        <v>3.7597971675725521</v>
      </c>
      <c r="AS790">
        <v>12.2915474479023</v>
      </c>
      <c r="AT790">
        <v>-9.7567480936690814</v>
      </c>
      <c r="AU790">
        <v>-3.5666611956664518</v>
      </c>
      <c r="AV790">
        <v>-6.1900868980026278</v>
      </c>
      <c r="AW790">
        <v>1.225102365682738</v>
      </c>
      <c r="AX790">
        <v>1.2095</v>
      </c>
      <c r="AY790">
        <v>1.3223</v>
      </c>
      <c r="AZ790">
        <v>0.1128</v>
      </c>
      <c r="BA790">
        <v>1.2219</v>
      </c>
      <c r="BB790">
        <v>0.9366550872404561</v>
      </c>
      <c r="BC790">
        <v>0.89610000000000001</v>
      </c>
      <c r="BD790">
        <v>0.94130000000000003</v>
      </c>
      <c r="BE790">
        <v>4.5200000000000018E-2</v>
      </c>
      <c r="BF790">
        <v>0.94130000000000003</v>
      </c>
      <c r="BG790">
        <v>16.475872133564369</v>
      </c>
      <c r="BH790">
        <v>15.8881</v>
      </c>
      <c r="BI790">
        <v>21.581499999999998</v>
      </c>
      <c r="BJ790">
        <v>5.6933999999999987</v>
      </c>
      <c r="BK790">
        <v>15.8881</v>
      </c>
      <c r="BL790">
        <v>6.2859403760542731</v>
      </c>
      <c r="BM790">
        <v>5.9367999999999999</v>
      </c>
      <c r="BN790">
        <v>6.4892000000000003</v>
      </c>
      <c r="BO790">
        <v>0.55240000000000045</v>
      </c>
      <c r="BP790">
        <v>6.2689000000000004</v>
      </c>
      <c r="BQ790">
        <v>4.7799115207086356</v>
      </c>
      <c r="BR790">
        <v>4.2289000000000003</v>
      </c>
      <c r="BS790">
        <v>5.0290999999999997</v>
      </c>
      <c r="BT790">
        <v>0.80019999999999936</v>
      </c>
      <c r="BU790">
        <v>4.7668999999999997</v>
      </c>
      <c r="BV790">
        <v>-0.77923798569217806</v>
      </c>
      <c r="BW790">
        <v>-1.0704</v>
      </c>
      <c r="BX790">
        <v>-6.2600000000000003E-2</v>
      </c>
      <c r="BY790">
        <v>1.0078</v>
      </c>
      <c r="BZ790">
        <v>-0.76870000000000005</v>
      </c>
      <c r="CA790">
        <v>-4.0006889480557284</v>
      </c>
      <c r="CB790">
        <v>-4.1662999999999997</v>
      </c>
      <c r="CC790">
        <v>-3.9588000000000001</v>
      </c>
      <c r="CD790">
        <v>0.2074999999999996</v>
      </c>
      <c r="CE790">
        <v>-3.9982000000000002</v>
      </c>
      <c r="CF790">
        <v>55.446341808064673</v>
      </c>
      <c r="CG790">
        <v>55.2</v>
      </c>
      <c r="CH790">
        <v>56.6</v>
      </c>
      <c r="CI790">
        <v>1.399999999999999</v>
      </c>
      <c r="CJ790">
        <v>55.2</v>
      </c>
      <c r="CK790">
        <v>17.277301296735381</v>
      </c>
      <c r="CL790">
        <v>17</v>
      </c>
      <c r="CM790">
        <v>18.7</v>
      </c>
      <c r="CN790">
        <v>1.6999999999999991</v>
      </c>
      <c r="CO790">
        <v>17</v>
      </c>
      <c r="CP790">
        <v>51.317506350850813</v>
      </c>
      <c r="CQ790">
        <v>44.7</v>
      </c>
      <c r="CR790">
        <v>51.9</v>
      </c>
      <c r="CS790">
        <v>7.1999999999999957</v>
      </c>
      <c r="CT790">
        <v>51.9</v>
      </c>
      <c r="CU790">
        <v>12.14384128302248</v>
      </c>
      <c r="CV790">
        <v>11.4</v>
      </c>
      <c r="CW790">
        <v>12.2</v>
      </c>
      <c r="CX790">
        <v>0.79999999999999893</v>
      </c>
      <c r="CY790">
        <v>12.2</v>
      </c>
      <c r="CZ790">
        <v>45.20699510692917</v>
      </c>
      <c r="DA790">
        <v>44.4</v>
      </c>
      <c r="DB790">
        <v>55.1</v>
      </c>
      <c r="DC790">
        <v>10.7</v>
      </c>
      <c r="DD790">
        <v>44.4</v>
      </c>
      <c r="DE790">
        <v>5.1334600137128987</v>
      </c>
      <c r="DF790">
        <v>4.8</v>
      </c>
      <c r="DG790">
        <v>6.6</v>
      </c>
      <c r="DH790">
        <v>1.8</v>
      </c>
      <c r="DI790">
        <v>4.8</v>
      </c>
      <c r="DJ790">
        <v>0.25493765191474632</v>
      </c>
      <c r="DK790">
        <v>0.25355994487827288</v>
      </c>
      <c r="DL790">
        <v>0.26143187066974588</v>
      </c>
      <c r="DM790">
        <v>7.8719257914730556E-3</v>
      </c>
      <c r="DN790">
        <v>0.25355994487827288</v>
      </c>
      <c r="DO790">
        <v>3.8538407713413649</v>
      </c>
      <c r="DP790">
        <v>3.6116039999999998</v>
      </c>
      <c r="DQ790">
        <v>3.8726349999999998</v>
      </c>
      <c r="DR790">
        <v>0.26103100000000001</v>
      </c>
      <c r="DS790">
        <v>3.8726349999999998</v>
      </c>
      <c r="DT790">
        <v>6.1338265604497959</v>
      </c>
      <c r="DU790">
        <v>6.1312810000000004</v>
      </c>
      <c r="DV790">
        <v>6.1556709999999999</v>
      </c>
      <c r="DW790">
        <v>2.4389999999999471E-2</v>
      </c>
      <c r="DX790">
        <v>6.1312810000000004</v>
      </c>
      <c r="DY790">
        <v>3.8538407713413649</v>
      </c>
      <c r="DZ790">
        <v>3.6116039999999998</v>
      </c>
      <c r="EA790">
        <v>3.8726349999999998</v>
      </c>
      <c r="EB790">
        <v>0.26103100000000001</v>
      </c>
      <c r="EC790">
        <v>3.8726349999999998</v>
      </c>
      <c r="ED790">
        <v>6.1338265604497959</v>
      </c>
      <c r="EE790">
        <v>6.1312810000000004</v>
      </c>
      <c r="EF790">
        <v>6.1556709999999999</v>
      </c>
      <c r="EG790">
        <v>2.4389999999999471E-2</v>
      </c>
      <c r="EH790">
        <v>6.1312810000000004</v>
      </c>
      <c r="EI790">
        <v>8.9184891486971321</v>
      </c>
      <c r="EJ790">
        <v>8.858231</v>
      </c>
      <c r="EK790">
        <v>8.9315700000000007</v>
      </c>
      <c r="EL790">
        <v>7.3339000000000709E-2</v>
      </c>
      <c r="EM790">
        <v>8.9315700000000007</v>
      </c>
      <c r="EN790">
        <v>24.35156518182945</v>
      </c>
      <c r="EO790">
        <v>22.93787</v>
      </c>
      <c r="EP790">
        <v>24.482420000000001</v>
      </c>
      <c r="EQ790">
        <v>1.544550000000001</v>
      </c>
      <c r="ER790">
        <v>24.41677</v>
      </c>
      <c r="ES790">
        <v>9.2600498315844995</v>
      </c>
      <c r="ET790">
        <v>9.2182999999999993</v>
      </c>
      <c r="EU790">
        <v>9.4446999999999992</v>
      </c>
      <c r="EV790">
        <v>0.22639999999999991</v>
      </c>
      <c r="EW790">
        <v>9.2182999999999993</v>
      </c>
      <c r="EX790">
        <v>15.091515350244951</v>
      </c>
      <c r="EY790">
        <v>13.493169999999999</v>
      </c>
      <c r="EZ790">
        <v>15.19847</v>
      </c>
      <c r="FA790">
        <v>1.7053000000000009</v>
      </c>
      <c r="FB790">
        <v>15.19847</v>
      </c>
      <c r="FC790">
        <v>0.6069081694017181</v>
      </c>
      <c r="FD790">
        <v>0.57167498629871372</v>
      </c>
      <c r="FE790">
        <v>0.61016943238667565</v>
      </c>
      <c r="FF790">
        <v>3.8494446087961931E-2</v>
      </c>
      <c r="FG790">
        <v>0.60853325331466457</v>
      </c>
      <c r="FH790">
        <v>1.63009178948474</v>
      </c>
      <c r="FI790">
        <v>1.428649930648936</v>
      </c>
      <c r="FJ790">
        <v>1.6487280735059611</v>
      </c>
      <c r="FK790">
        <v>0.22007814285702551</v>
      </c>
      <c r="FL790">
        <v>1.6487280735059611</v>
      </c>
      <c r="FM790">
        <v>30.598757474875089</v>
      </c>
      <c r="FN790">
        <v>29.11</v>
      </c>
      <c r="FO790">
        <v>32.58</v>
      </c>
      <c r="FP790">
        <v>3.4699999999999989</v>
      </c>
      <c r="FQ790">
        <v>30.31</v>
      </c>
      <c r="FR790">
        <v>279.26338467013971</v>
      </c>
      <c r="FS790">
        <v>278.73755999999997</v>
      </c>
      <c r="FT790">
        <v>280.75740000000002</v>
      </c>
      <c r="FU790">
        <v>2.0198400000000452</v>
      </c>
      <c r="FV790">
        <v>279.00740000000002</v>
      </c>
      <c r="FW790">
        <v>0.83339220051689011</v>
      </c>
      <c r="FX790">
        <v>0.829704</v>
      </c>
      <c r="FY790">
        <v>0.83586300000000002</v>
      </c>
      <c r="FZ790">
        <v>6.1590000000000264E-3</v>
      </c>
      <c r="GA790">
        <v>0.83394900000000005</v>
      </c>
      <c r="GB790">
        <v>3</v>
      </c>
      <c r="GC790">
        <v>5</v>
      </c>
    </row>
    <row r="791" spans="1:185" x14ac:dyDescent="0.3">
      <c r="A791" s="36" t="s">
        <v>3261</v>
      </c>
      <c r="B791">
        <v>-5.1609688015447797E-2</v>
      </c>
      <c r="C791">
        <v>1.8344211385210369</v>
      </c>
      <c r="D791">
        <v>1.5702978093756079</v>
      </c>
      <c r="E791">
        <v>-0.66277788993624553</v>
      </c>
      <c r="F791">
        <v>-0.61907872359338989</v>
      </c>
      <c r="G791">
        <v>1.281843023663005</v>
      </c>
      <c r="H791">
        <v>-54.193621729494232</v>
      </c>
      <c r="I791">
        <v>0.5654790461683078</v>
      </c>
      <c r="J791">
        <v>0.62323708252028875</v>
      </c>
      <c r="K791">
        <v>0.23175494057863921</v>
      </c>
      <c r="L791">
        <v>-5.7504236225484277E-2</v>
      </c>
      <c r="M791">
        <v>5.9904441536898181E-2</v>
      </c>
      <c r="N791">
        <v>0.25971656601732612</v>
      </c>
      <c r="O791">
        <v>-0.23553808237154039</v>
      </c>
      <c r="P791">
        <v>2.4178483645785679E-2</v>
      </c>
      <c r="Q791">
        <v>-0.1056764372573884</v>
      </c>
      <c r="R791">
        <v>2.150645068885965E-2</v>
      </c>
      <c r="S791">
        <v>0.69967188415107673</v>
      </c>
      <c r="T791">
        <v>-0.5101783548657346</v>
      </c>
      <c r="U791">
        <v>-0.50721553472572656</v>
      </c>
      <c r="V791">
        <v>1.95088007282329</v>
      </c>
      <c r="W791">
        <v>1.9471704614028129</v>
      </c>
      <c r="X791">
        <v>0.16703583541550521</v>
      </c>
      <c r="Y791">
        <v>0.15842193906263699</v>
      </c>
      <c r="Z791">
        <v>5.5121400790246869E-2</v>
      </c>
      <c r="AA791">
        <v>6.660277384671788E-2</v>
      </c>
      <c r="AB791">
        <v>53.924458865191227</v>
      </c>
      <c r="AC791">
        <v>-0.39755426157136847</v>
      </c>
      <c r="AD791">
        <v>1.943805498678713</v>
      </c>
      <c r="AE791">
        <v>0.56459009698687357</v>
      </c>
      <c r="AF791">
        <v>0.55597620063400544</v>
      </c>
      <c r="AG791">
        <v>0.84815962691196667</v>
      </c>
      <c r="AH791">
        <v>4.022202701271186E-3</v>
      </c>
      <c r="AI791">
        <v>308.74739879847039</v>
      </c>
      <c r="AJ791">
        <v>227.09833256364271</v>
      </c>
      <c r="AK791">
        <v>269.14987148839339</v>
      </c>
      <c r="AL791">
        <v>429.99407944214551</v>
      </c>
      <c r="AM791">
        <v>196.99147503712851</v>
      </c>
      <c r="AN791">
        <v>290.71004258606342</v>
      </c>
      <c r="AO791">
        <v>99.081959571009278</v>
      </c>
      <c r="AP791">
        <v>233.49145552007971</v>
      </c>
      <c r="AQ791">
        <v>18.29592353869543</v>
      </c>
      <c r="AR791">
        <v>3.8434158782443322</v>
      </c>
      <c r="AS791">
        <v>11.45442567412938</v>
      </c>
      <c r="AT791">
        <v>-10.265815865229371</v>
      </c>
      <c r="AU791">
        <v>-3.960035134256306</v>
      </c>
      <c r="AV791">
        <v>-6.3057807309730656</v>
      </c>
      <c r="AW791">
        <v>1.261572473268711</v>
      </c>
      <c r="AX791">
        <v>1.1988000000000001</v>
      </c>
      <c r="AY791">
        <v>1.3488</v>
      </c>
      <c r="AZ791">
        <v>0.14999999999999991</v>
      </c>
      <c r="BA791">
        <v>1.2636000000000001</v>
      </c>
      <c r="BB791">
        <v>0.93729560355326202</v>
      </c>
      <c r="BC791">
        <v>0.89510000000000001</v>
      </c>
      <c r="BD791">
        <v>0.94240000000000002</v>
      </c>
      <c r="BE791">
        <v>4.7300000000000009E-2</v>
      </c>
      <c r="BF791">
        <v>0.94240000000000002</v>
      </c>
      <c r="BG791">
        <v>16.354962692843159</v>
      </c>
      <c r="BH791">
        <v>15.6911</v>
      </c>
      <c r="BI791">
        <v>21.708600000000001</v>
      </c>
      <c r="BJ791">
        <v>6.0175000000000001</v>
      </c>
      <c r="BK791">
        <v>15.6911</v>
      </c>
      <c r="BL791">
        <v>6.1426806750818503</v>
      </c>
      <c r="BM791">
        <v>5.7356999999999996</v>
      </c>
      <c r="BN791">
        <v>6.4175000000000004</v>
      </c>
      <c r="BO791">
        <v>0.68180000000000085</v>
      </c>
      <c r="BP791">
        <v>6.1775000000000002</v>
      </c>
      <c r="BQ791">
        <v>4.6338283080591101</v>
      </c>
      <c r="BR791">
        <v>4.2026000000000003</v>
      </c>
      <c r="BS791">
        <v>4.9519000000000002</v>
      </c>
      <c r="BT791">
        <v>0.74929999999999986</v>
      </c>
      <c r="BU791">
        <v>4.6490999999999998</v>
      </c>
      <c r="BV791">
        <v>-0.6575968446940027</v>
      </c>
      <c r="BW791">
        <v>-0.99219999999999997</v>
      </c>
      <c r="BX791">
        <v>-0.31169999999999998</v>
      </c>
      <c r="BY791">
        <v>0.68049999999999999</v>
      </c>
      <c r="BZ791">
        <v>-0.63039999999999996</v>
      </c>
      <c r="CA791">
        <v>-3.9761810979369252</v>
      </c>
      <c r="CB791">
        <v>-4.0289000000000001</v>
      </c>
      <c r="CC791">
        <v>-3.6425999999999998</v>
      </c>
      <c r="CD791">
        <v>0.38630000000000031</v>
      </c>
      <c r="CE791">
        <v>-4.0186000000000002</v>
      </c>
      <c r="CF791">
        <v>57.218587065983712</v>
      </c>
      <c r="CG791">
        <v>55.1</v>
      </c>
      <c r="CH791">
        <v>67.099999999999994</v>
      </c>
      <c r="CI791">
        <v>11.999999999999989</v>
      </c>
      <c r="CJ791">
        <v>55.1</v>
      </c>
      <c r="CK791">
        <v>19.01581213390763</v>
      </c>
      <c r="CL791">
        <v>16.899999999999999</v>
      </c>
      <c r="CM791">
        <v>28.4</v>
      </c>
      <c r="CN791">
        <v>11.5</v>
      </c>
      <c r="CO791">
        <v>16.899999999999999</v>
      </c>
      <c r="CP791">
        <v>52.357652013494103</v>
      </c>
      <c r="CQ791">
        <v>47.4</v>
      </c>
      <c r="CR791">
        <v>55.9</v>
      </c>
      <c r="CS791">
        <v>8.5</v>
      </c>
      <c r="CT791">
        <v>52.2</v>
      </c>
      <c r="CU791">
        <v>12.13196297669197</v>
      </c>
      <c r="CV791">
        <v>11.3</v>
      </c>
      <c r="CW791">
        <v>12.7</v>
      </c>
      <c r="CX791">
        <v>1.399999999999999</v>
      </c>
      <c r="CY791">
        <v>12.2</v>
      </c>
      <c r="CZ791">
        <v>41.694722106329607</v>
      </c>
      <c r="DA791">
        <v>39.299999999999997</v>
      </c>
      <c r="DB791">
        <v>55.3</v>
      </c>
      <c r="DC791">
        <v>16</v>
      </c>
      <c r="DD791">
        <v>39.299999999999997</v>
      </c>
      <c r="DE791">
        <v>6.8835455021503762</v>
      </c>
      <c r="DF791">
        <v>4.7</v>
      </c>
      <c r="DG791">
        <v>17.100000000000001</v>
      </c>
      <c r="DH791">
        <v>12.4</v>
      </c>
      <c r="DI791">
        <v>4.7</v>
      </c>
      <c r="DJ791">
        <v>0.24540016115103169</v>
      </c>
      <c r="DK791">
        <v>0.2338709677419355</v>
      </c>
      <c r="DL791">
        <v>0.29995529727313358</v>
      </c>
      <c r="DM791">
        <v>6.6084329531198138E-2</v>
      </c>
      <c r="DN791">
        <v>0.2338709677419355</v>
      </c>
      <c r="DO791">
        <v>3.8676495681885918</v>
      </c>
      <c r="DP791">
        <v>3.6099260000000002</v>
      </c>
      <c r="DQ791">
        <v>3.9907400000000002</v>
      </c>
      <c r="DR791">
        <v>0.38081399999999999</v>
      </c>
      <c r="DS791">
        <v>3.8707449999999999</v>
      </c>
      <c r="DT791">
        <v>6.1328087635209254</v>
      </c>
      <c r="DU791">
        <v>6.1290490000000002</v>
      </c>
      <c r="DV791">
        <v>6.1565570000000003</v>
      </c>
      <c r="DW791">
        <v>2.7508000000000091E-2</v>
      </c>
      <c r="DX791">
        <v>6.1290490000000002</v>
      </c>
      <c r="DY791">
        <v>3.8676495681885918</v>
      </c>
      <c r="DZ791">
        <v>3.6099260000000002</v>
      </c>
      <c r="EA791">
        <v>3.9907400000000002</v>
      </c>
      <c r="EB791">
        <v>0.38081399999999999</v>
      </c>
      <c r="EC791">
        <v>3.8707449999999999</v>
      </c>
      <c r="ED791">
        <v>6.1328087635209254</v>
      </c>
      <c r="EE791">
        <v>6.1290490000000002</v>
      </c>
      <c r="EF791">
        <v>6.1565570000000003</v>
      </c>
      <c r="EG791">
        <v>2.7508000000000091E-2</v>
      </c>
      <c r="EH791">
        <v>6.1290490000000002</v>
      </c>
      <c r="EI791">
        <v>8.9222281028862263</v>
      </c>
      <c r="EJ791">
        <v>8.8419249999999998</v>
      </c>
      <c r="EK791">
        <v>8.9342799999999993</v>
      </c>
      <c r="EL791">
        <v>9.2354999999999521E-2</v>
      </c>
      <c r="EM791">
        <v>8.9342799999999993</v>
      </c>
      <c r="EN791">
        <v>24.786469681956021</v>
      </c>
      <c r="EO791">
        <v>24.254529999999999</v>
      </c>
      <c r="EP791">
        <v>26.463139999999999</v>
      </c>
      <c r="EQ791">
        <v>2.2086100000000002</v>
      </c>
      <c r="ER791">
        <v>24.527439999999999</v>
      </c>
      <c r="ES791">
        <v>9.2458187225268063</v>
      </c>
      <c r="ET791">
        <v>8.6497600000000006</v>
      </c>
      <c r="EU791">
        <v>11.161250000000001</v>
      </c>
      <c r="EV791">
        <v>2.5114899999999998</v>
      </c>
      <c r="EW791">
        <v>9.3535299999999992</v>
      </c>
      <c r="EX791">
        <v>15.540650959429209</v>
      </c>
      <c r="EY791">
        <v>14.86007</v>
      </c>
      <c r="EZ791">
        <v>17.192039999999999</v>
      </c>
      <c r="FA791">
        <v>2.3319699999999979</v>
      </c>
      <c r="FB791">
        <v>15.173909999999999</v>
      </c>
      <c r="FC791">
        <v>0.58783586731553683</v>
      </c>
      <c r="FD791">
        <v>0.57522038684113097</v>
      </c>
      <c r="FE791">
        <v>0.62759977735421002</v>
      </c>
      <c r="FF791">
        <v>5.2379390513079049E-2</v>
      </c>
      <c r="FG791">
        <v>0.58169271987635429</v>
      </c>
      <c r="FH791">
        <v>1.684903880999632</v>
      </c>
      <c r="FI791">
        <v>1.3709835367902341</v>
      </c>
      <c r="FJ791">
        <v>1.9875742217125101</v>
      </c>
      <c r="FK791">
        <v>0.61659068492227576</v>
      </c>
      <c r="FL791">
        <v>1.622265604536469</v>
      </c>
      <c r="FM791">
        <v>31.063769640869278</v>
      </c>
      <c r="FN791">
        <v>29.7</v>
      </c>
      <c r="FO791">
        <v>34.369999999999997</v>
      </c>
      <c r="FP791">
        <v>4.6699999999999982</v>
      </c>
      <c r="FQ791">
        <v>30.91</v>
      </c>
      <c r="FR791">
        <v>296.64659394991742</v>
      </c>
      <c r="FS791">
        <v>293.46946000000003</v>
      </c>
      <c r="FT791">
        <v>299.50527</v>
      </c>
      <c r="FU791">
        <v>6.0358099999999686</v>
      </c>
      <c r="FV791">
        <v>296.74894999999998</v>
      </c>
      <c r="FW791">
        <v>0.81923868968909608</v>
      </c>
      <c r="FX791">
        <v>0.81213500000000005</v>
      </c>
      <c r="FY791">
        <v>0.82761899999999999</v>
      </c>
      <c r="FZ791">
        <v>1.5483999999999941E-2</v>
      </c>
      <c r="GA791">
        <v>0.81908599999999998</v>
      </c>
      <c r="GB791">
        <v>7</v>
      </c>
      <c r="GC791">
        <v>7</v>
      </c>
    </row>
    <row r="792" spans="1:185" x14ac:dyDescent="0.3">
      <c r="A792" s="36" t="s">
        <v>3264</v>
      </c>
      <c r="B792">
        <v>-5.3847399999999997E-2</v>
      </c>
      <c r="C792">
        <v>1.8231299999999999</v>
      </c>
      <c r="D792">
        <v>1.6077999999999999</v>
      </c>
      <c r="E792">
        <v>-0.69620000000000004</v>
      </c>
      <c r="F792">
        <v>-0.61580000000000001</v>
      </c>
      <c r="G792">
        <v>1.3120000000000001</v>
      </c>
      <c r="H792">
        <v>-54.192801000000003</v>
      </c>
      <c r="I792">
        <v>0.62909999999999999</v>
      </c>
      <c r="J792">
        <v>0.65110000000000001</v>
      </c>
      <c r="K792">
        <v>0.25357000000000002</v>
      </c>
      <c r="L792">
        <v>-5.5446000000000002E-2</v>
      </c>
      <c r="M792">
        <v>5.8606999999999999E-2</v>
      </c>
      <c r="N792">
        <v>0.26112000000000002</v>
      </c>
      <c r="O792">
        <v>-0.23264000000000001</v>
      </c>
      <c r="P792">
        <v>2.8479999999999998E-2</v>
      </c>
      <c r="Q792">
        <v>-0.10208</v>
      </c>
      <c r="R792">
        <v>1.9949999999999999E-2</v>
      </c>
      <c r="S792">
        <v>0.70972999999999997</v>
      </c>
      <c r="T792">
        <v>-0.50925333333333345</v>
      </c>
      <c r="U792">
        <v>-0.50455000000000005</v>
      </c>
      <c r="V792">
        <v>1.9463933333333341</v>
      </c>
      <c r="W792">
        <v>1.94353</v>
      </c>
      <c r="X792">
        <v>0.1644366666666667</v>
      </c>
      <c r="Y792">
        <v>0.16338</v>
      </c>
      <c r="Z792">
        <v>6.1920000000000003E-2</v>
      </c>
      <c r="AA792">
        <v>6.6769999999999996E-2</v>
      </c>
      <c r="AB792">
        <v>52.59</v>
      </c>
      <c r="AC792">
        <v>-0.38523000000000002</v>
      </c>
      <c r="AD792">
        <v>1.93591</v>
      </c>
      <c r="AE792">
        <v>0.54966666666666675</v>
      </c>
      <c r="AF792">
        <v>0.54861000000000004</v>
      </c>
      <c r="AG792">
        <v>0.81261000000000005</v>
      </c>
      <c r="AH792">
        <v>4.2300000000000003E-3</v>
      </c>
      <c r="AI792">
        <v>287.38639999999998</v>
      </c>
      <c r="AJ792">
        <v>202.03559999999999</v>
      </c>
      <c r="AK792">
        <v>233.32749999999999</v>
      </c>
      <c r="AL792">
        <v>426.79610000000002</v>
      </c>
      <c r="AM792">
        <v>196.87700000000001</v>
      </c>
      <c r="AN792">
        <v>289.60000000000002</v>
      </c>
      <c r="AO792">
        <v>102.5</v>
      </c>
      <c r="AP792">
        <v>230.1</v>
      </c>
      <c r="AQ792">
        <v>18.32</v>
      </c>
      <c r="AR792">
        <v>3.53</v>
      </c>
      <c r="AS792">
        <v>12.7</v>
      </c>
      <c r="AT792">
        <v>-10.104730779049</v>
      </c>
      <c r="AU792">
        <v>-3.69</v>
      </c>
      <c r="AV792">
        <v>-6.4147307790489956</v>
      </c>
      <c r="AW792">
        <v>1.2374000000000001</v>
      </c>
      <c r="AX792">
        <v>1.2374000000000001</v>
      </c>
      <c r="AY792">
        <v>1.2374000000000001</v>
      </c>
      <c r="AZ792">
        <v>0</v>
      </c>
      <c r="BA792">
        <v>1.2374000000000001</v>
      </c>
      <c r="BB792">
        <v>0.89319999999999999</v>
      </c>
      <c r="BC792">
        <v>0.89319999999999999</v>
      </c>
      <c r="BD792">
        <v>0.89319999999999999</v>
      </c>
      <c r="BE792">
        <v>0</v>
      </c>
      <c r="BF792">
        <v>0.89319999999999999</v>
      </c>
      <c r="BG792">
        <v>22.004999999999999</v>
      </c>
      <c r="BH792">
        <v>22.004999999999999</v>
      </c>
      <c r="BI792">
        <v>22.004999999999999</v>
      </c>
      <c r="BJ792">
        <v>0</v>
      </c>
      <c r="BK792">
        <v>22.004999999999999</v>
      </c>
      <c r="BL792">
        <v>6.0324</v>
      </c>
      <c r="BM792">
        <v>6.0324</v>
      </c>
      <c r="BN792">
        <v>6.0324</v>
      </c>
      <c r="BO792">
        <v>0</v>
      </c>
      <c r="BP792">
        <v>6.0324</v>
      </c>
      <c r="BQ792">
        <v>4.5618999999999996</v>
      </c>
      <c r="BR792">
        <v>4.5618999999999996</v>
      </c>
      <c r="BS792">
        <v>4.5618999999999996</v>
      </c>
      <c r="BT792">
        <v>0</v>
      </c>
      <c r="BU792">
        <v>4.5618999999999996</v>
      </c>
      <c r="BV792">
        <v>-0.67259999999999998</v>
      </c>
      <c r="BW792">
        <v>-0.67259999999999998</v>
      </c>
      <c r="BX792">
        <v>-0.67259999999999998</v>
      </c>
      <c r="BY792">
        <v>0</v>
      </c>
      <c r="BZ792">
        <v>-0.67259999999999998</v>
      </c>
      <c r="CA792">
        <v>-3.8893</v>
      </c>
      <c r="CB792">
        <v>-3.8893</v>
      </c>
      <c r="CC792">
        <v>-3.8893</v>
      </c>
      <c r="CD792">
        <v>0</v>
      </c>
      <c r="CE792">
        <v>-3.8893</v>
      </c>
      <c r="CF792">
        <v>59.5</v>
      </c>
      <c r="CG792">
        <v>59.5</v>
      </c>
      <c r="CH792">
        <v>59.5</v>
      </c>
      <c r="CI792">
        <v>0</v>
      </c>
      <c r="CJ792">
        <v>59.5</v>
      </c>
      <c r="CK792">
        <v>19.399999999999999</v>
      </c>
      <c r="CL792">
        <v>19.399999999999999</v>
      </c>
      <c r="CM792">
        <v>19.399999999999999</v>
      </c>
      <c r="CN792">
        <v>0</v>
      </c>
      <c r="CO792">
        <v>19.399999999999999</v>
      </c>
      <c r="CP792">
        <v>54.7</v>
      </c>
      <c r="CQ792">
        <v>54.7</v>
      </c>
      <c r="CR792">
        <v>54.7</v>
      </c>
      <c r="CS792">
        <v>0</v>
      </c>
      <c r="CT792">
        <v>54.7</v>
      </c>
      <c r="CU792">
        <v>12.9</v>
      </c>
      <c r="CV792">
        <v>12.9</v>
      </c>
      <c r="CW792">
        <v>12.9</v>
      </c>
      <c r="CX792">
        <v>0</v>
      </c>
      <c r="CY792">
        <v>12.9</v>
      </c>
      <c r="CZ792">
        <v>45.2</v>
      </c>
      <c r="DA792">
        <v>45.2</v>
      </c>
      <c r="DB792">
        <v>45.2</v>
      </c>
      <c r="DC792">
        <v>0</v>
      </c>
      <c r="DD792">
        <v>45.2</v>
      </c>
      <c r="DE792">
        <v>6.5</v>
      </c>
      <c r="DF792">
        <v>6.5</v>
      </c>
      <c r="DG792">
        <v>6.5</v>
      </c>
      <c r="DH792">
        <v>0</v>
      </c>
      <c r="DI792">
        <v>6.5</v>
      </c>
      <c r="DJ792">
        <v>0.25858322468491962</v>
      </c>
      <c r="DK792">
        <v>0.25858322468491962</v>
      </c>
      <c r="DL792">
        <v>0.25858322468491962</v>
      </c>
      <c r="DM792">
        <v>0</v>
      </c>
      <c r="DN792">
        <v>0.25858322468491962</v>
      </c>
      <c r="DO792">
        <v>3.9158580000000001</v>
      </c>
      <c r="DP792">
        <v>3.9158580000000001</v>
      </c>
      <c r="DQ792">
        <v>3.9158580000000001</v>
      </c>
      <c r="DR792">
        <v>0</v>
      </c>
      <c r="DS792">
        <v>3.9158580000000001</v>
      </c>
      <c r="DT792">
        <v>6.1745140000000003</v>
      </c>
      <c r="DU792">
        <v>6.1745140000000003</v>
      </c>
      <c r="DV792">
        <v>6.1745140000000003</v>
      </c>
      <c r="DW792">
        <v>0</v>
      </c>
      <c r="DX792">
        <v>6.1745140000000003</v>
      </c>
      <c r="DY792">
        <v>3.9158580000000001</v>
      </c>
      <c r="DZ792">
        <v>3.9158580000000001</v>
      </c>
      <c r="EA792">
        <v>3.9158580000000001</v>
      </c>
      <c r="EB792">
        <v>0</v>
      </c>
      <c r="EC792">
        <v>3.9158580000000001</v>
      </c>
      <c r="ED792">
        <v>6.1745140000000003</v>
      </c>
      <c r="EE792">
        <v>6.1745140000000003</v>
      </c>
      <c r="EF792">
        <v>6.1745140000000003</v>
      </c>
      <c r="EG792">
        <v>0</v>
      </c>
      <c r="EH792">
        <v>6.1745140000000003</v>
      </c>
      <c r="EI792">
        <v>8.8640249999999998</v>
      </c>
      <c r="EJ792">
        <v>8.8640249999999998</v>
      </c>
      <c r="EK792">
        <v>8.8640249999999998</v>
      </c>
      <c r="EL792">
        <v>0</v>
      </c>
      <c r="EM792">
        <v>8.8640249999999998</v>
      </c>
      <c r="EN792">
        <v>24.961749999999999</v>
      </c>
      <c r="EO792">
        <v>24.961749999999999</v>
      </c>
      <c r="EP792">
        <v>24.961749999999999</v>
      </c>
      <c r="EQ792">
        <v>0</v>
      </c>
      <c r="ER792">
        <v>24.961749999999999</v>
      </c>
      <c r="ES792">
        <v>9.4828299999999999</v>
      </c>
      <c r="ET792">
        <v>9.4828299999999999</v>
      </c>
      <c r="EU792">
        <v>9.4828299999999999</v>
      </c>
      <c r="EV792">
        <v>0</v>
      </c>
      <c r="EW792">
        <v>9.4828299999999999</v>
      </c>
      <c r="EX792">
        <v>15.47892</v>
      </c>
      <c r="EY792">
        <v>15.47892</v>
      </c>
      <c r="EZ792">
        <v>15.47892</v>
      </c>
      <c r="FA792">
        <v>0</v>
      </c>
      <c r="FB792">
        <v>15.47892</v>
      </c>
      <c r="FC792">
        <v>0.59199281500122247</v>
      </c>
      <c r="FD792">
        <v>0.59199281500122247</v>
      </c>
      <c r="FE792">
        <v>0.59199281500122247</v>
      </c>
      <c r="FF792">
        <v>0</v>
      </c>
      <c r="FG792">
        <v>0.59199281500122247</v>
      </c>
      <c r="FH792">
        <v>1.632310185883328</v>
      </c>
      <c r="FI792">
        <v>1.632310185883328</v>
      </c>
      <c r="FJ792">
        <v>1.632310185883328</v>
      </c>
      <c r="FK792">
        <v>0</v>
      </c>
      <c r="FL792">
        <v>1.632310185883328</v>
      </c>
      <c r="FM792">
        <v>29.23</v>
      </c>
      <c r="FN792">
        <v>29.23</v>
      </c>
      <c r="FO792">
        <v>29.23</v>
      </c>
      <c r="FP792">
        <v>0</v>
      </c>
      <c r="FQ792">
        <v>29.23</v>
      </c>
      <c r="FR792">
        <v>286.97104999999999</v>
      </c>
      <c r="FS792">
        <v>286.97104999999999</v>
      </c>
      <c r="FT792">
        <v>286.97104999999999</v>
      </c>
      <c r="FU792">
        <v>0</v>
      </c>
      <c r="FV792">
        <v>286.97104999999999</v>
      </c>
      <c r="FW792">
        <v>0.84418400000000005</v>
      </c>
      <c r="FX792">
        <v>0.84418400000000005</v>
      </c>
      <c r="FY792">
        <v>0.84418400000000005</v>
      </c>
      <c r="FZ792">
        <v>0</v>
      </c>
      <c r="GA792">
        <v>0.84418400000000005</v>
      </c>
      <c r="GB792">
        <v>1</v>
      </c>
      <c r="GC792">
        <v>1</v>
      </c>
    </row>
    <row r="793" spans="1:185" x14ac:dyDescent="0.3">
      <c r="A793" s="36" t="s">
        <v>3267</v>
      </c>
      <c r="B793">
        <v>-5.2541963076113328E-2</v>
      </c>
      <c r="C793">
        <v>1.835993497175096</v>
      </c>
      <c r="D793">
        <v>1.573530221089481</v>
      </c>
      <c r="E793">
        <v>-0.66674350000061822</v>
      </c>
      <c r="F793">
        <v>-0.61766478253571766</v>
      </c>
      <c r="G793">
        <v>1.2844082825363361</v>
      </c>
      <c r="H793">
        <v>-54.194314623694403</v>
      </c>
      <c r="I793">
        <v>0.60321512602302607</v>
      </c>
      <c r="J793">
        <v>0.62339341967523865</v>
      </c>
      <c r="K793">
        <v>0.2352932472040058</v>
      </c>
      <c r="L793">
        <v>-5.7396383610841997E-2</v>
      </c>
      <c r="M793">
        <v>5.973021005676836E-2</v>
      </c>
      <c r="N793">
        <v>0.2595671770381196</v>
      </c>
      <c r="O793">
        <v>-0.23455902022162381</v>
      </c>
      <c r="P793">
        <v>2.5008156816495781E-2</v>
      </c>
      <c r="Q793">
        <v>-0.10477818964004031</v>
      </c>
      <c r="R793">
        <v>2.1151337028803289E-2</v>
      </c>
      <c r="S793">
        <v>0.70467612558669956</v>
      </c>
      <c r="T793">
        <v>-0.51001899079247759</v>
      </c>
      <c r="U793">
        <v>-0.50607621281682824</v>
      </c>
      <c r="V793">
        <v>1.9508305440448119</v>
      </c>
      <c r="W793">
        <v>1.947003256725278</v>
      </c>
      <c r="X793">
        <v>0.168940658076112</v>
      </c>
      <c r="Y793">
        <v>0.15935595986546389</v>
      </c>
      <c r="Z793">
        <v>5.4292767421907057E-2</v>
      </c>
      <c r="AA793">
        <v>6.632080342900401E-2</v>
      </c>
      <c r="AB793">
        <v>53.642264839241427</v>
      </c>
      <c r="AC793">
        <v>-0.39552741975561739</v>
      </c>
      <c r="AD793">
        <v>1.9434351545069271</v>
      </c>
      <c r="AE793">
        <v>0.56446807783172936</v>
      </c>
      <c r="AF793">
        <v>0.55488337962108136</v>
      </c>
      <c r="AG793">
        <v>0.85100927452386088</v>
      </c>
      <c r="AH793">
        <v>4.0350676554392088E-3</v>
      </c>
      <c r="AI793">
        <v>308.59944708294381</v>
      </c>
      <c r="AJ793">
        <v>224.49173665043881</v>
      </c>
      <c r="AK793">
        <v>267.74027102543067</v>
      </c>
      <c r="AL793">
        <v>433.56641522165597</v>
      </c>
      <c r="AM793">
        <v>217.13418783027859</v>
      </c>
      <c r="AN793">
        <v>313.71076143118529</v>
      </c>
      <c r="AO793">
        <v>99.18020380582692</v>
      </c>
      <c r="AP793">
        <v>257.01552826977331</v>
      </c>
      <c r="AQ793">
        <v>18.77327783541724</v>
      </c>
      <c r="AR793">
        <v>3.9324273337988358</v>
      </c>
      <c r="AS793">
        <v>12.185731146568401</v>
      </c>
      <c r="AT793">
        <v>-11.69740672355629</v>
      </c>
      <c r="AU793">
        <v>-5.4316814235856556</v>
      </c>
      <c r="AV793">
        <v>-6.265725299970633</v>
      </c>
      <c r="AW793">
        <v>1.415313575817351</v>
      </c>
      <c r="AX793">
        <v>1.2756000000000001</v>
      </c>
      <c r="AY793">
        <v>1.5208999999999999</v>
      </c>
      <c r="AZ793">
        <v>0.24529999999999991</v>
      </c>
      <c r="BA793">
        <v>1.4282999999999999</v>
      </c>
      <c r="BB793">
        <v>0.93629405956488743</v>
      </c>
      <c r="BC793">
        <v>0.89480000000000004</v>
      </c>
      <c r="BD793">
        <v>0.94499999999999995</v>
      </c>
      <c r="BE793">
        <v>5.0199999999999911E-2</v>
      </c>
      <c r="BF793">
        <v>0.9405</v>
      </c>
      <c r="BG793">
        <v>16.482365427757699</v>
      </c>
      <c r="BH793">
        <v>15.2851</v>
      </c>
      <c r="BI793">
        <v>21.706800000000001</v>
      </c>
      <c r="BJ793">
        <v>6.4217000000000013</v>
      </c>
      <c r="BK793">
        <v>15.958299999999999</v>
      </c>
      <c r="BL793">
        <v>5.9042200738680712</v>
      </c>
      <c r="BM793">
        <v>5.7381000000000002</v>
      </c>
      <c r="BN793">
        <v>6.1439000000000004</v>
      </c>
      <c r="BO793">
        <v>0.40580000000000022</v>
      </c>
      <c r="BP793">
        <v>5.9359999999999999</v>
      </c>
      <c r="BQ793">
        <v>4.533934043964706</v>
      </c>
      <c r="BR793">
        <v>4.4261999999999997</v>
      </c>
      <c r="BS793">
        <v>4.8404999999999996</v>
      </c>
      <c r="BT793">
        <v>0.41429999999999989</v>
      </c>
      <c r="BU793">
        <v>4.5541999999999998</v>
      </c>
      <c r="BV793">
        <v>-0.85029249850017619</v>
      </c>
      <c r="BW793">
        <v>-1.2796000000000001</v>
      </c>
      <c r="BX793">
        <v>-0.63109999999999999</v>
      </c>
      <c r="BY793">
        <v>0.64850000000000008</v>
      </c>
      <c r="BZ793">
        <v>-0.84109999999999996</v>
      </c>
      <c r="CA793">
        <v>-3.6837310544800288</v>
      </c>
      <c r="CB793">
        <v>-3.7951999999999999</v>
      </c>
      <c r="CC793">
        <v>-3.4676</v>
      </c>
      <c r="CD793">
        <v>0.32759999999999989</v>
      </c>
      <c r="CE793">
        <v>-3.7132000000000001</v>
      </c>
      <c r="CF793">
        <v>56.69523316141202</v>
      </c>
      <c r="CG793">
        <v>55.2</v>
      </c>
      <c r="CH793">
        <v>67.7</v>
      </c>
      <c r="CI793">
        <v>12.5</v>
      </c>
      <c r="CJ793">
        <v>55.2</v>
      </c>
      <c r="CK793">
        <v>18.325475684640839</v>
      </c>
      <c r="CL793">
        <v>17.100000000000001</v>
      </c>
      <c r="CM793">
        <v>27</v>
      </c>
      <c r="CN793">
        <v>9.8999999999999986</v>
      </c>
      <c r="CO793">
        <v>17.100000000000001</v>
      </c>
      <c r="CP793">
        <v>54.774186878094703</v>
      </c>
      <c r="CQ793">
        <v>47.5</v>
      </c>
      <c r="CR793">
        <v>55.8</v>
      </c>
      <c r="CS793">
        <v>8.2999999999999972</v>
      </c>
      <c r="CT793">
        <v>55.8</v>
      </c>
      <c r="CU793">
        <v>12.050621430526659</v>
      </c>
      <c r="CV793">
        <v>11.3</v>
      </c>
      <c r="CW793">
        <v>12.1</v>
      </c>
      <c r="CX793">
        <v>0.79999999999999893</v>
      </c>
      <c r="CY793">
        <v>12.1</v>
      </c>
      <c r="CZ793">
        <v>44.022809001960518</v>
      </c>
      <c r="DA793">
        <v>42.6</v>
      </c>
      <c r="DB793">
        <v>54.9</v>
      </c>
      <c r="DC793">
        <v>12.3</v>
      </c>
      <c r="DD793">
        <v>42.6</v>
      </c>
      <c r="DE793">
        <v>6.2730872373118611</v>
      </c>
      <c r="DF793">
        <v>5</v>
      </c>
      <c r="DG793">
        <v>14.6</v>
      </c>
      <c r="DH793">
        <v>9.6</v>
      </c>
      <c r="DI793">
        <v>5</v>
      </c>
      <c r="DJ793">
        <v>0.2208539070465127</v>
      </c>
      <c r="DK793">
        <v>0.21353965183752421</v>
      </c>
      <c r="DL793">
        <v>0.27520325203252027</v>
      </c>
      <c r="DM793">
        <v>6.1663600194996143E-2</v>
      </c>
      <c r="DN793">
        <v>0.21353965183752421</v>
      </c>
      <c r="DO793">
        <v>4.0739994314015373</v>
      </c>
      <c r="DP793">
        <v>3.8990230000000001</v>
      </c>
      <c r="DQ793">
        <v>4.1060759999999998</v>
      </c>
      <c r="DR793">
        <v>0.20705299999999971</v>
      </c>
      <c r="DS793">
        <v>4.1060759999999998</v>
      </c>
      <c r="DT793">
        <v>6.3922761851120624</v>
      </c>
      <c r="DU793">
        <v>6.1303330000000003</v>
      </c>
      <c r="DV793">
        <v>6.4436390000000001</v>
      </c>
      <c r="DW793">
        <v>0.31330599999999992</v>
      </c>
      <c r="DX793">
        <v>6.4436390000000001</v>
      </c>
      <c r="DY793">
        <v>4.133296174609864</v>
      </c>
      <c r="DZ793">
        <v>3.913557</v>
      </c>
      <c r="EA793">
        <v>4.1817159999999998</v>
      </c>
      <c r="EB793">
        <v>0.26815899999999981</v>
      </c>
      <c r="EC793">
        <v>4.1817159999999998</v>
      </c>
      <c r="ED793">
        <v>6.7662502405042506</v>
      </c>
      <c r="EE793">
        <v>6.1303330000000003</v>
      </c>
      <c r="EF793">
        <v>6.8481810000000003</v>
      </c>
      <c r="EG793">
        <v>0.71784800000000004</v>
      </c>
      <c r="EH793">
        <v>6.8481810000000003</v>
      </c>
      <c r="EI793">
        <v>8.9212666962467608</v>
      </c>
      <c r="EJ793">
        <v>8.8601759999999992</v>
      </c>
      <c r="EK793">
        <v>8.9357550000000003</v>
      </c>
      <c r="EL793">
        <v>7.5579000000001173E-2</v>
      </c>
      <c r="EM793">
        <v>8.9332759999999993</v>
      </c>
      <c r="EN793">
        <v>27.468081306810451</v>
      </c>
      <c r="EO793">
        <v>24.097940000000001</v>
      </c>
      <c r="EP793">
        <v>29.395479999999999</v>
      </c>
      <c r="EQ793">
        <v>5.2975399999999979</v>
      </c>
      <c r="ER793">
        <v>27.54928</v>
      </c>
      <c r="ES793">
        <v>9.2145232886500192</v>
      </c>
      <c r="ET793">
        <v>8.7955799999999993</v>
      </c>
      <c r="EU793">
        <v>10.829029999999999</v>
      </c>
      <c r="EV793">
        <v>2.0334500000000002</v>
      </c>
      <c r="EW793">
        <v>9.2111000000000001</v>
      </c>
      <c r="EX793">
        <v>18.25355801816044</v>
      </c>
      <c r="EY793">
        <v>14.67456</v>
      </c>
      <c r="EZ793">
        <v>20.384350000000001</v>
      </c>
      <c r="FA793">
        <v>5.7097900000000017</v>
      </c>
      <c r="FB793">
        <v>18.338180000000001</v>
      </c>
      <c r="FC793">
        <v>0.59746418459497175</v>
      </c>
      <c r="FD793">
        <v>0.52415951124146376</v>
      </c>
      <c r="FE793">
        <v>0.63938745094013105</v>
      </c>
      <c r="FF793">
        <v>0.11522793969866731</v>
      </c>
      <c r="FG793">
        <v>0.59923035495375254</v>
      </c>
      <c r="FH793">
        <v>1.983528551024049</v>
      </c>
      <c r="FI793">
        <v>1.557250158647959</v>
      </c>
      <c r="FJ793">
        <v>2.317567460019692</v>
      </c>
      <c r="FK793">
        <v>0.76031730137173348</v>
      </c>
      <c r="FL793">
        <v>1.990878396717005</v>
      </c>
      <c r="FM793">
        <v>31.9968204683429</v>
      </c>
      <c r="FN793">
        <v>30.15</v>
      </c>
      <c r="FO793">
        <v>35.22</v>
      </c>
      <c r="FP793">
        <v>5.07</v>
      </c>
      <c r="FQ793">
        <v>31.89</v>
      </c>
      <c r="FR793">
        <v>317.52231788832461</v>
      </c>
      <c r="FS793">
        <v>311.65784000000002</v>
      </c>
      <c r="FT793">
        <v>319.44729999999998</v>
      </c>
      <c r="FU793">
        <v>7.7894599999999627</v>
      </c>
      <c r="FV793">
        <v>318.04680000000002</v>
      </c>
      <c r="FW793">
        <v>0.80651077193283038</v>
      </c>
      <c r="FX793">
        <v>0.80257500000000004</v>
      </c>
      <c r="FY793">
        <v>0.81911599999999996</v>
      </c>
      <c r="FZ793">
        <v>1.654099999999992E-2</v>
      </c>
      <c r="GA793">
        <v>0.80525000000000002</v>
      </c>
      <c r="GB793">
        <v>5</v>
      </c>
      <c r="GC793">
        <v>6</v>
      </c>
    </row>
    <row r="794" spans="1:185" x14ac:dyDescent="0.3">
      <c r="A794" s="36" t="s">
        <v>3270</v>
      </c>
      <c r="B794">
        <v>-5.4722014888358872E-2</v>
      </c>
      <c r="C794">
        <v>1.8127153585295279</v>
      </c>
      <c r="D794">
        <v>1.807125356133902</v>
      </c>
      <c r="E794">
        <v>-0.80142440664684056</v>
      </c>
      <c r="F794">
        <v>-0.67223112820580555</v>
      </c>
      <c r="G794">
        <v>1.4736555348526461</v>
      </c>
      <c r="H794">
        <v>-54.185431695749777</v>
      </c>
      <c r="I794">
        <v>4.1575225726535339E-2</v>
      </c>
      <c r="J794">
        <v>0.5087876107549969</v>
      </c>
      <c r="K794">
        <v>0.2338203218274133</v>
      </c>
      <c r="L794">
        <v>-4.4319901124462602E-2</v>
      </c>
      <c r="M794">
        <v>8.8535548851079546E-2</v>
      </c>
      <c r="N794">
        <v>0.19122744093852051</v>
      </c>
      <c r="O794">
        <v>-0.2237661931446337</v>
      </c>
      <c r="P794">
        <v>-3.2538752206113172E-2</v>
      </c>
      <c r="Q794">
        <v>-0.1281482170272317</v>
      </c>
      <c r="R794">
        <v>4.2941645331009193E-2</v>
      </c>
      <c r="S794">
        <v>0.77623486077561177</v>
      </c>
      <c r="T794">
        <v>-0.5384751085961661</v>
      </c>
      <c r="U794">
        <v>-0.5311128501359188</v>
      </c>
      <c r="V794">
        <v>1.969466354790276</v>
      </c>
      <c r="W794">
        <v>1.961591170659146</v>
      </c>
      <c r="X794">
        <v>0.20271157279813501</v>
      </c>
      <c r="Y794">
        <v>0.19319849387461749</v>
      </c>
      <c r="Z794">
        <v>2.6058705830247421E-2</v>
      </c>
      <c r="AA794">
        <v>3.8348851600691847E-2</v>
      </c>
      <c r="AB794">
        <v>50.93865437740822</v>
      </c>
      <c r="AC794">
        <v>-0.37816163361679772</v>
      </c>
      <c r="AD794">
        <v>1.9256452760216649</v>
      </c>
      <c r="AE794">
        <v>0.58087320641493267</v>
      </c>
      <c r="AF794">
        <v>0.57136012749141518</v>
      </c>
      <c r="AG794">
        <v>0.78516185082888823</v>
      </c>
      <c r="AH794">
        <v>5.0320132070843671E-3</v>
      </c>
      <c r="AI794">
        <v>339.29216327938991</v>
      </c>
      <c r="AJ794">
        <v>311.70486303656912</v>
      </c>
      <c r="AK794">
        <v>325.41885349403668</v>
      </c>
      <c r="AL794">
        <v>380.75285904599201</v>
      </c>
      <c r="AM794">
        <v>190.88015807398901</v>
      </c>
      <c r="AN794">
        <v>251.00546019112639</v>
      </c>
      <c r="AO794">
        <v>142.47313807557549</v>
      </c>
      <c r="AP794">
        <v>189.19077613391579</v>
      </c>
      <c r="AQ794">
        <v>18.924295371327059</v>
      </c>
      <c r="AR794">
        <v>4.3134315667316434</v>
      </c>
      <c r="AS794">
        <v>12.32580097486599</v>
      </c>
      <c r="AT794">
        <v>-10.377197487468271</v>
      </c>
      <c r="AU794">
        <v>-4.6745787908029248</v>
      </c>
      <c r="AV794">
        <v>-5.7026186966653496</v>
      </c>
      <c r="AW794">
        <v>0.99278406842997069</v>
      </c>
      <c r="AX794">
        <v>0.94310000000000005</v>
      </c>
      <c r="AY794">
        <v>1.4567000000000001</v>
      </c>
      <c r="AZ794">
        <v>0.51360000000000006</v>
      </c>
      <c r="BA794">
        <v>1.4567000000000001</v>
      </c>
      <c r="BB794">
        <v>0.94727164890754778</v>
      </c>
      <c r="BC794">
        <v>0.90820000000000001</v>
      </c>
      <c r="BD794">
        <v>0.95179999999999998</v>
      </c>
      <c r="BE794">
        <v>4.3599999999999972E-2</v>
      </c>
      <c r="BF794">
        <v>0.90820000000000001</v>
      </c>
      <c r="BG794">
        <v>15.76515482222278</v>
      </c>
      <c r="BH794">
        <v>15.063599999999999</v>
      </c>
      <c r="BI794">
        <v>21.0733</v>
      </c>
      <c r="BJ794">
        <v>6.0096999999999996</v>
      </c>
      <c r="BK794">
        <v>21.0733</v>
      </c>
      <c r="BL794">
        <v>6.0866838140116304</v>
      </c>
      <c r="BM794">
        <v>5.9584000000000001</v>
      </c>
      <c r="BN794">
        <v>7.2058</v>
      </c>
      <c r="BO794">
        <v>1.2474000000000001</v>
      </c>
      <c r="BP794">
        <v>7.2058</v>
      </c>
      <c r="BQ794">
        <v>4.1905378789258609</v>
      </c>
      <c r="BR794">
        <v>3.7096</v>
      </c>
      <c r="BS794">
        <v>4.6837</v>
      </c>
      <c r="BT794">
        <v>0.97409999999999997</v>
      </c>
      <c r="BU794">
        <v>4.6837</v>
      </c>
      <c r="BV794">
        <v>0.15654585719172959</v>
      </c>
      <c r="BW794">
        <v>-0.11070000000000001</v>
      </c>
      <c r="BX794">
        <v>1.7258</v>
      </c>
      <c r="BY794">
        <v>1.8365</v>
      </c>
      <c r="BZ794">
        <v>0.74180000000000001</v>
      </c>
      <c r="CA794">
        <v>-4.3470837361175914</v>
      </c>
      <c r="CB794">
        <v>-5.4353999999999996</v>
      </c>
      <c r="CC794">
        <v>-4.1567999999999996</v>
      </c>
      <c r="CD794">
        <v>1.2786</v>
      </c>
      <c r="CE794">
        <v>-5.4255000000000004</v>
      </c>
      <c r="CF794">
        <v>61.81468405721067</v>
      </c>
      <c r="CG794">
        <v>46.8</v>
      </c>
      <c r="CH794">
        <v>73.900000000000006</v>
      </c>
      <c r="CI794">
        <v>27.100000000000009</v>
      </c>
      <c r="CJ794">
        <v>46.8</v>
      </c>
      <c r="CK794">
        <v>29.538428665965149</v>
      </c>
      <c r="CL794">
        <v>16.600000000000001</v>
      </c>
      <c r="CM794">
        <v>36.9</v>
      </c>
      <c r="CN794">
        <v>20.3</v>
      </c>
      <c r="CO794">
        <v>16.600000000000001</v>
      </c>
      <c r="CP794">
        <v>22.565048410267369</v>
      </c>
      <c r="CQ794">
        <v>22.5</v>
      </c>
      <c r="CR794">
        <v>32.9</v>
      </c>
      <c r="CS794">
        <v>10.4</v>
      </c>
      <c r="CT794">
        <v>32.9</v>
      </c>
      <c r="CU794">
        <v>9.6006254654833398</v>
      </c>
      <c r="CV794">
        <v>9.6</v>
      </c>
      <c r="CW794">
        <v>9.6999999999999993</v>
      </c>
      <c r="CX794">
        <v>9.9999999999999645E-2</v>
      </c>
      <c r="CY794">
        <v>9.6999999999999993</v>
      </c>
      <c r="CZ794">
        <v>113.2972036899115</v>
      </c>
      <c r="DA794">
        <v>74.400000000000006</v>
      </c>
      <c r="DB794">
        <v>131.1</v>
      </c>
      <c r="DC794">
        <v>56.699999999999989</v>
      </c>
      <c r="DD794">
        <v>74.400000000000006</v>
      </c>
      <c r="DE794">
        <v>19.75206477216415</v>
      </c>
      <c r="DF794">
        <v>6.7</v>
      </c>
      <c r="DG794">
        <v>27.2</v>
      </c>
      <c r="DH794">
        <v>20.5</v>
      </c>
      <c r="DI794">
        <v>6.7</v>
      </c>
      <c r="DJ794">
        <v>0.32766235690514423</v>
      </c>
      <c r="DK794">
        <v>0.22829268292682919</v>
      </c>
      <c r="DL794">
        <v>0.4158694428812606</v>
      </c>
      <c r="DM794">
        <v>0.18757675995443129</v>
      </c>
      <c r="DN794">
        <v>0.22829268292682919</v>
      </c>
      <c r="DO794">
        <v>2.9884822795870778</v>
      </c>
      <c r="DP794">
        <v>2.9468160000000001</v>
      </c>
      <c r="DQ794">
        <v>2.9923470000000001</v>
      </c>
      <c r="DR794">
        <v>4.5530999999999988E-2</v>
      </c>
      <c r="DS794">
        <v>2.9468160000000001</v>
      </c>
      <c r="DT794">
        <v>6.6464891722353237</v>
      </c>
      <c r="DU794">
        <v>5.8058839999999998</v>
      </c>
      <c r="DV794">
        <v>6.7907089999999997</v>
      </c>
      <c r="DW794">
        <v>0.98482499999999984</v>
      </c>
      <c r="DX794">
        <v>6.1882289999999998</v>
      </c>
      <c r="DY794">
        <v>2.9884822795870778</v>
      </c>
      <c r="DZ794">
        <v>2.9468160000000001</v>
      </c>
      <c r="EA794">
        <v>2.9923470000000001</v>
      </c>
      <c r="EB794">
        <v>4.5530999999999988E-2</v>
      </c>
      <c r="EC794">
        <v>2.9468160000000001</v>
      </c>
      <c r="ED794">
        <v>6.9991140683107709</v>
      </c>
      <c r="EE794">
        <v>6.2954119999999998</v>
      </c>
      <c r="EF794">
        <v>7.119656</v>
      </c>
      <c r="EG794">
        <v>0.8242440000000002</v>
      </c>
      <c r="EH794">
        <v>6.6413270000000004</v>
      </c>
      <c r="EI794">
        <v>6.7671534872190664</v>
      </c>
      <c r="EJ794">
        <v>6.6002260000000001</v>
      </c>
      <c r="EK794">
        <v>9.6669520000000002</v>
      </c>
      <c r="EL794">
        <v>3.0667260000000001</v>
      </c>
      <c r="EM794">
        <v>9.6669520000000002</v>
      </c>
      <c r="EN794">
        <v>22.887478245566559</v>
      </c>
      <c r="EO794">
        <v>13.08582</v>
      </c>
      <c r="EP794">
        <v>23.03913</v>
      </c>
      <c r="EQ794">
        <v>9.9533100000000001</v>
      </c>
      <c r="ER794">
        <v>13.08582</v>
      </c>
      <c r="ES794">
        <v>7.9307273120905668</v>
      </c>
      <c r="ET794">
        <v>7.4104599999999996</v>
      </c>
      <c r="EU794">
        <v>10.99695</v>
      </c>
      <c r="EV794">
        <v>3.58649</v>
      </c>
      <c r="EW794">
        <v>8.8138100000000001</v>
      </c>
      <c r="EX794">
        <v>14.956750933475989</v>
      </c>
      <c r="EY794">
        <v>4.2720099999999999</v>
      </c>
      <c r="EZ794">
        <v>15.62867</v>
      </c>
      <c r="FA794">
        <v>11.35666</v>
      </c>
      <c r="FB794">
        <v>4.2720099999999999</v>
      </c>
      <c r="FC794">
        <v>0.60788710182703753</v>
      </c>
      <c r="FD794">
        <v>0.34755690904353609</v>
      </c>
      <c r="FE794">
        <v>0.61191494379811151</v>
      </c>
      <c r="FF794">
        <v>0.26435803475457542</v>
      </c>
      <c r="FG794">
        <v>0.34755690904353609</v>
      </c>
      <c r="FH794">
        <v>1.9461067937374179</v>
      </c>
      <c r="FI794">
        <v>0.48469504107758171</v>
      </c>
      <c r="FJ794">
        <v>2.1090013305516799</v>
      </c>
      <c r="FK794">
        <v>1.6243062894740981</v>
      </c>
      <c r="FL794">
        <v>0.48469504107758171</v>
      </c>
      <c r="FM794">
        <v>34.204133604262239</v>
      </c>
      <c r="FN794">
        <v>33.75</v>
      </c>
      <c r="FO794">
        <v>34.24</v>
      </c>
      <c r="FP794">
        <v>0.49000000000000199</v>
      </c>
      <c r="FQ794">
        <v>33.75</v>
      </c>
      <c r="FR794">
        <v>263.30259889282979</v>
      </c>
      <c r="FS794">
        <v>260.89987000000002</v>
      </c>
      <c r="FT794">
        <v>266.25857999999999</v>
      </c>
      <c r="FU794">
        <v>5.3587099999999737</v>
      </c>
      <c r="FV794">
        <v>260.89987000000002</v>
      </c>
      <c r="FW794">
        <v>0.80865634806641329</v>
      </c>
      <c r="FX794">
        <v>0.80127099999999996</v>
      </c>
      <c r="FY794">
        <v>0.81775200000000003</v>
      </c>
      <c r="FZ794">
        <v>1.6481000000000079E-2</v>
      </c>
      <c r="GA794">
        <v>0.81775200000000003</v>
      </c>
      <c r="GB794">
        <v>3</v>
      </c>
      <c r="GC794">
        <v>4</v>
      </c>
    </row>
    <row r="795" spans="1:185" x14ac:dyDescent="0.3">
      <c r="A795" s="36" t="s">
        <v>3273</v>
      </c>
      <c r="B795">
        <v>-5.9161993359506157E-2</v>
      </c>
      <c r="C795">
        <v>1.813715259142537</v>
      </c>
      <c r="D795">
        <v>1.7983256710805759</v>
      </c>
      <c r="E795">
        <v>-0.85657201388323057</v>
      </c>
      <c r="F795">
        <v>-0.60448732059091159</v>
      </c>
      <c r="G795">
        <v>1.461074162623641</v>
      </c>
      <c r="H795">
        <v>-54.19617696124034</v>
      </c>
      <c r="I795">
        <v>2.7597170535483401E-2</v>
      </c>
      <c r="J795">
        <v>0.55163517412369789</v>
      </c>
      <c r="K795">
        <v>0.19319329978290281</v>
      </c>
      <c r="L795">
        <v>-3.5860968359153617E-2</v>
      </c>
      <c r="M795">
        <v>9.4518198169100467E-2</v>
      </c>
      <c r="N795">
        <v>0.18754466436853531</v>
      </c>
      <c r="O795">
        <v>-0.21871849159069959</v>
      </c>
      <c r="P795">
        <v>-3.1173827222164281E-2</v>
      </c>
      <c r="Q795">
        <v>-0.1249467193167067</v>
      </c>
      <c r="R795">
        <v>4.1624421044421933E-2</v>
      </c>
      <c r="S795">
        <v>0.78198822853188665</v>
      </c>
      <c r="T795">
        <v>-0.52045337950956228</v>
      </c>
      <c r="U795">
        <v>-0.50492805976181365</v>
      </c>
      <c r="V795">
        <v>1.95380405285315</v>
      </c>
      <c r="W795">
        <v>1.94631571133367</v>
      </c>
      <c r="X795">
        <v>0.1990597159969828</v>
      </c>
      <c r="Y795">
        <v>0.18580259972755001</v>
      </c>
      <c r="Z795">
        <v>3.8593017732181059E-2</v>
      </c>
      <c r="AA795">
        <v>4.5619107321777423E-2</v>
      </c>
      <c r="AB795">
        <v>50.300688727522036</v>
      </c>
      <c r="AC795">
        <v>-0.36915186430427799</v>
      </c>
      <c r="AD795">
        <v>1.9296931996554041</v>
      </c>
      <c r="AE795">
        <v>0.56821158030126084</v>
      </c>
      <c r="AF795">
        <v>0.55495446403182802</v>
      </c>
      <c r="AG795">
        <v>0.87131869831478193</v>
      </c>
      <c r="AH795">
        <v>4.6163824495796726E-3</v>
      </c>
      <c r="AI795">
        <v>311.16617781296748</v>
      </c>
      <c r="AJ795">
        <v>281.55141078346821</v>
      </c>
      <c r="AK795">
        <v>310.36774885918499</v>
      </c>
      <c r="AL795">
        <v>341.57931865880818</v>
      </c>
      <c r="AM795">
        <v>263.14660677225561</v>
      </c>
      <c r="AN795">
        <v>356.46159238150432</v>
      </c>
      <c r="AO795">
        <v>161.93494765201589</v>
      </c>
      <c r="AP795">
        <v>265.81820687650992</v>
      </c>
      <c r="AQ795">
        <v>19.520955422389768</v>
      </c>
      <c r="AR795">
        <v>4.52673226804691</v>
      </c>
      <c r="AS795">
        <v>11.590300690138751</v>
      </c>
      <c r="AT795">
        <v>-13.449731800368779</v>
      </c>
      <c r="AU795">
        <v>-7.3553345231037381</v>
      </c>
      <c r="AV795">
        <v>-6.0943972772650383</v>
      </c>
      <c r="AW795">
        <v>1.014344053706469</v>
      </c>
      <c r="AX795">
        <v>0.89459999999999995</v>
      </c>
      <c r="AY795">
        <v>1.4935</v>
      </c>
      <c r="AZ795">
        <v>0.5989000000000001</v>
      </c>
      <c r="BA795">
        <v>1.4349000000000001</v>
      </c>
      <c r="BB795">
        <v>0.92720743135296302</v>
      </c>
      <c r="BC795">
        <v>0.89049999999999996</v>
      </c>
      <c r="BD795">
        <v>0.94779999999999998</v>
      </c>
      <c r="BE795">
        <v>5.7300000000000018E-2</v>
      </c>
      <c r="BF795">
        <v>0.89829999999999999</v>
      </c>
      <c r="BG795">
        <v>18.690019027657531</v>
      </c>
      <c r="BH795">
        <v>15.6067</v>
      </c>
      <c r="BI795">
        <v>23.196400000000001</v>
      </c>
      <c r="BJ795">
        <v>7.5897000000000006</v>
      </c>
      <c r="BK795">
        <v>22.4253</v>
      </c>
      <c r="BL795">
        <v>5.4125780820672542</v>
      </c>
      <c r="BM795">
        <v>4.7392000000000003</v>
      </c>
      <c r="BN795">
        <v>7.0030999999999999</v>
      </c>
      <c r="BO795">
        <v>2.2639</v>
      </c>
      <c r="BP795">
        <v>6.4036</v>
      </c>
      <c r="BQ795">
        <v>3.125301196672388</v>
      </c>
      <c r="BR795">
        <v>2.6053999999999999</v>
      </c>
      <c r="BS795">
        <v>4.8752000000000004</v>
      </c>
      <c r="BT795">
        <v>2.2698</v>
      </c>
      <c r="BU795">
        <v>3.9011</v>
      </c>
      <c r="BV795">
        <v>1.132682206306014</v>
      </c>
      <c r="BW795">
        <v>0.15010000000000001</v>
      </c>
      <c r="BX795">
        <v>1.5241</v>
      </c>
      <c r="BY795">
        <v>1.3740000000000001</v>
      </c>
      <c r="BZ795">
        <v>1.0643</v>
      </c>
      <c r="CA795">
        <v>-4.2579567886270304</v>
      </c>
      <c r="CB795">
        <v>-5.2016999999999998</v>
      </c>
      <c r="CC795">
        <v>-3.7446999999999999</v>
      </c>
      <c r="CD795">
        <v>1.4570000000000001</v>
      </c>
      <c r="CE795">
        <v>-4.9653999999999998</v>
      </c>
      <c r="CF795">
        <v>90.643385504994484</v>
      </c>
      <c r="CG795">
        <v>59.2</v>
      </c>
      <c r="CH795">
        <v>99.6</v>
      </c>
      <c r="CI795">
        <v>40.399999999999991</v>
      </c>
      <c r="CJ795">
        <v>59.2</v>
      </c>
      <c r="CK795">
        <v>40.123585238636522</v>
      </c>
      <c r="CL795">
        <v>16.5</v>
      </c>
      <c r="CM795">
        <v>41.9</v>
      </c>
      <c r="CN795">
        <v>25.4</v>
      </c>
      <c r="CO795">
        <v>16.5</v>
      </c>
      <c r="CP795">
        <v>48.04895839505275</v>
      </c>
      <c r="CQ795">
        <v>45.8</v>
      </c>
      <c r="CR795">
        <v>63.6</v>
      </c>
      <c r="CS795">
        <v>17.8</v>
      </c>
      <c r="CT795">
        <v>56.2</v>
      </c>
      <c r="CU795">
        <v>12.78772635674445</v>
      </c>
      <c r="CV795">
        <v>10.4</v>
      </c>
      <c r="CW795">
        <v>15.9</v>
      </c>
      <c r="CX795">
        <v>5.5</v>
      </c>
      <c r="CY795">
        <v>13</v>
      </c>
      <c r="CZ795">
        <v>105.91851456537511</v>
      </c>
      <c r="DA795">
        <v>46.4</v>
      </c>
      <c r="DB795">
        <v>116</v>
      </c>
      <c r="DC795">
        <v>69.599999999999994</v>
      </c>
      <c r="DD795">
        <v>53.7</v>
      </c>
      <c r="DE795">
        <v>25.69667725555118</v>
      </c>
      <c r="DF795">
        <v>3.3</v>
      </c>
      <c r="DG795">
        <v>26.5</v>
      </c>
      <c r="DH795">
        <v>23.2</v>
      </c>
      <c r="DI795">
        <v>3.3</v>
      </c>
      <c r="DJ795">
        <v>0.34163370456059428</v>
      </c>
      <c r="DK795">
        <v>0.19892473118279569</v>
      </c>
      <c r="DL795">
        <v>0.3884555382215289</v>
      </c>
      <c r="DM795">
        <v>0.18953080703873321</v>
      </c>
      <c r="DN795">
        <v>0.19892473118279569</v>
      </c>
      <c r="DO795">
        <v>3.6655052165722668</v>
      </c>
      <c r="DP795">
        <v>3.3951039999999999</v>
      </c>
      <c r="DQ795">
        <v>4.0159799999999999</v>
      </c>
      <c r="DR795">
        <v>0.62087599999999998</v>
      </c>
      <c r="DS795">
        <v>4.0028300000000003</v>
      </c>
      <c r="DT795">
        <v>6.4219563939751074</v>
      </c>
      <c r="DU795">
        <v>5.7868820000000003</v>
      </c>
      <c r="DV795">
        <v>6.7311019999999999</v>
      </c>
      <c r="DW795">
        <v>0.94421999999999962</v>
      </c>
      <c r="DX795">
        <v>6.1723249999999998</v>
      </c>
      <c r="DY795">
        <v>3.9025512800842952</v>
      </c>
      <c r="DZ795">
        <v>3.7369309999999998</v>
      </c>
      <c r="EA795">
        <v>4.0720580000000002</v>
      </c>
      <c r="EB795">
        <v>0.3351270000000004</v>
      </c>
      <c r="EC795">
        <v>4.0690150000000003</v>
      </c>
      <c r="ED795">
        <v>6.4655584015231282</v>
      </c>
      <c r="EE795">
        <v>6.1216879999999998</v>
      </c>
      <c r="EF795">
        <v>7.0525840000000004</v>
      </c>
      <c r="EG795">
        <v>0.93089600000000061</v>
      </c>
      <c r="EH795">
        <v>6.6211229999999999</v>
      </c>
      <c r="EI795">
        <v>7.6358147055800476</v>
      </c>
      <c r="EJ795">
        <v>6.6929220000000003</v>
      </c>
      <c r="EK795">
        <v>9.8423010000000009</v>
      </c>
      <c r="EL795">
        <v>3.149379000000001</v>
      </c>
      <c r="EM795">
        <v>9.7699890000000007</v>
      </c>
      <c r="EN795">
        <v>29.458731901213429</v>
      </c>
      <c r="EO795">
        <v>20.879750000000001</v>
      </c>
      <c r="EP795">
        <v>32.194220000000001</v>
      </c>
      <c r="EQ795">
        <v>11.31447</v>
      </c>
      <c r="ER795">
        <v>20.879750000000001</v>
      </c>
      <c r="ES795">
        <v>12.46366960566888</v>
      </c>
      <c r="ET795">
        <v>9.3174899999999994</v>
      </c>
      <c r="EU795">
        <v>14.53547</v>
      </c>
      <c r="EV795">
        <v>5.2179800000000007</v>
      </c>
      <c r="EW795">
        <v>9.3174899999999994</v>
      </c>
      <c r="EX795">
        <v>16.99506229554455</v>
      </c>
      <c r="EY795">
        <v>10.93234</v>
      </c>
      <c r="EZ795">
        <v>20.683240000000001</v>
      </c>
      <c r="FA795">
        <v>9.7509000000000015</v>
      </c>
      <c r="FB795">
        <v>11.56226</v>
      </c>
      <c r="FC795">
        <v>0.59034541104344995</v>
      </c>
      <c r="FD795">
        <v>0.41842482010322868</v>
      </c>
      <c r="FE795">
        <v>0.64516388902471378</v>
      </c>
      <c r="FF795">
        <v>0.22673906892148499</v>
      </c>
      <c r="FG795">
        <v>0.41842482010322868</v>
      </c>
      <c r="FH795">
        <v>1.377615963959032</v>
      </c>
      <c r="FI795">
        <v>0.90435719178195506</v>
      </c>
      <c r="FJ795">
        <v>1.7968270294970541</v>
      </c>
      <c r="FK795">
        <v>0.89246983771509925</v>
      </c>
      <c r="FL795">
        <v>1.2409200331849031</v>
      </c>
      <c r="FM795">
        <v>37.098833601413382</v>
      </c>
      <c r="FN795">
        <v>35.64</v>
      </c>
      <c r="FO795">
        <v>37.78</v>
      </c>
      <c r="FP795">
        <v>2.140000000000001</v>
      </c>
      <c r="FQ795">
        <v>35.64</v>
      </c>
      <c r="FR795">
        <v>353.30529523316551</v>
      </c>
      <c r="FS795">
        <v>346.56907999999999</v>
      </c>
      <c r="FT795">
        <v>361.00727999999998</v>
      </c>
      <c r="FU795">
        <v>14.438199999999989</v>
      </c>
      <c r="FV795">
        <v>354.13733000000002</v>
      </c>
      <c r="FW795">
        <v>0.77436340569524953</v>
      </c>
      <c r="FX795">
        <v>0.75987300000000002</v>
      </c>
      <c r="FY795">
        <v>0.78816399999999998</v>
      </c>
      <c r="FZ795">
        <v>2.8290999999999959E-2</v>
      </c>
      <c r="GA795">
        <v>0.77348399999999995</v>
      </c>
      <c r="GB795">
        <v>15</v>
      </c>
      <c r="GC795">
        <v>107</v>
      </c>
    </row>
    <row r="796" spans="1:185" x14ac:dyDescent="0.3">
      <c r="A796" s="36" t="s">
        <v>3276</v>
      </c>
      <c r="B796">
        <v>-6.1764069507886238E-2</v>
      </c>
      <c r="C796">
        <v>1.842740616591046</v>
      </c>
      <c r="D796">
        <v>1.725348360071796</v>
      </c>
      <c r="E796">
        <v>-0.83816910053678217</v>
      </c>
      <c r="F796">
        <v>-0.56146636683690476</v>
      </c>
      <c r="G796">
        <v>1.399635608590335</v>
      </c>
      <c r="H796">
        <v>-54.196067822303739</v>
      </c>
      <c r="I796">
        <v>3.07109444339192E-2</v>
      </c>
      <c r="J796">
        <v>0.53195207078339191</v>
      </c>
      <c r="K796">
        <v>0.1999224639431372</v>
      </c>
      <c r="L796">
        <v>-3.6294508833629592E-2</v>
      </c>
      <c r="M796">
        <v>9.3268013949988821E-2</v>
      </c>
      <c r="N796">
        <v>0.1951450102035556</v>
      </c>
      <c r="O796">
        <v>-0.22401476583722829</v>
      </c>
      <c r="P796">
        <v>-2.8869755633672788E-2</v>
      </c>
      <c r="Q796">
        <v>-0.1264434719393018</v>
      </c>
      <c r="R796">
        <v>4.0963454383878987E-2</v>
      </c>
      <c r="S796">
        <v>0.81001382624035301</v>
      </c>
      <c r="T796">
        <v>-0.52620863376151361</v>
      </c>
      <c r="U796">
        <v>-0.51685790223512407</v>
      </c>
      <c r="V796">
        <v>1.956306322187336</v>
      </c>
      <c r="W796">
        <v>1.9536114741684001</v>
      </c>
      <c r="X796">
        <v>0.2090803869401732</v>
      </c>
      <c r="Y796">
        <v>0.20376204273556731</v>
      </c>
      <c r="Z796">
        <v>3.3466843604321672E-2</v>
      </c>
      <c r="AA796">
        <v>3.597409608979147E-2</v>
      </c>
      <c r="AB796">
        <v>50.97329017201276</v>
      </c>
      <c r="AC796">
        <v>-0.3762459875991086</v>
      </c>
      <c r="AD796">
        <v>1.935453158000948</v>
      </c>
      <c r="AE796">
        <v>0.5853263745392816</v>
      </c>
      <c r="AF796">
        <v>0.58000803033467574</v>
      </c>
      <c r="AG796">
        <v>0.88412541651886567</v>
      </c>
      <c r="AH796">
        <v>4.6137457979293093E-3</v>
      </c>
      <c r="AI796">
        <v>307.48980926437542</v>
      </c>
      <c r="AJ796">
        <v>273.93721470818861</v>
      </c>
      <c r="AK796">
        <v>318.80033662840782</v>
      </c>
      <c r="AL796">
        <v>329.7317994948844</v>
      </c>
      <c r="AM796">
        <v>280.10136001720417</v>
      </c>
      <c r="AN796">
        <v>371.89143132098081</v>
      </c>
      <c r="AO796">
        <v>166.5881253389702</v>
      </c>
      <c r="AP796">
        <v>285.70727571133949</v>
      </c>
      <c r="AQ796">
        <v>19.882493655839738</v>
      </c>
      <c r="AR796">
        <v>4.7220946813699589</v>
      </c>
      <c r="AS796">
        <v>12.15367896325488</v>
      </c>
      <c r="AT796">
        <v>-15.88927012483753</v>
      </c>
      <c r="AU796">
        <v>-9.6414153612692211</v>
      </c>
      <c r="AV796">
        <v>-6.2478547635683057</v>
      </c>
      <c r="AW796">
        <v>1.11810866604737</v>
      </c>
      <c r="AX796">
        <v>0.9849</v>
      </c>
      <c r="AY796">
        <v>1.4816</v>
      </c>
      <c r="AZ796">
        <v>0.49669999999999997</v>
      </c>
      <c r="BA796">
        <v>1.4816</v>
      </c>
      <c r="BB796">
        <v>0.94501909116763971</v>
      </c>
      <c r="BC796">
        <v>0.90390000000000004</v>
      </c>
      <c r="BD796">
        <v>0.95120000000000005</v>
      </c>
      <c r="BE796">
        <v>4.7300000000000009E-2</v>
      </c>
      <c r="BF796">
        <v>0.90390000000000004</v>
      </c>
      <c r="BG796">
        <v>16.093954260187122</v>
      </c>
      <c r="BH796">
        <v>15.121600000000001</v>
      </c>
      <c r="BI796">
        <v>21.7379</v>
      </c>
      <c r="BJ796">
        <v>6.616299999999999</v>
      </c>
      <c r="BK796">
        <v>21.7379</v>
      </c>
      <c r="BL796">
        <v>5.6783443843476196</v>
      </c>
      <c r="BM796">
        <v>5.2032999999999996</v>
      </c>
      <c r="BN796">
        <v>6.8758999999999997</v>
      </c>
      <c r="BO796">
        <v>1.6726000000000001</v>
      </c>
      <c r="BP796">
        <v>5.8756000000000004</v>
      </c>
      <c r="BQ796">
        <v>3.382930801595363</v>
      </c>
      <c r="BR796">
        <v>2.4361999999999999</v>
      </c>
      <c r="BS796">
        <v>4.7481999999999998</v>
      </c>
      <c r="BT796">
        <v>2.3119999999999998</v>
      </c>
      <c r="BU796">
        <v>3.8075000000000001</v>
      </c>
      <c r="BV796">
        <v>1.0523839826724459</v>
      </c>
      <c r="BW796">
        <v>0.22009999999999999</v>
      </c>
      <c r="BX796">
        <v>1.7962</v>
      </c>
      <c r="BY796">
        <v>1.5761000000000001</v>
      </c>
      <c r="BZ796">
        <v>0.62390000000000001</v>
      </c>
      <c r="CA796">
        <v>-4.4353161680873203</v>
      </c>
      <c r="CB796">
        <v>-5.0811999999999999</v>
      </c>
      <c r="CC796">
        <v>-4.2324000000000002</v>
      </c>
      <c r="CD796">
        <v>0.84879999999999978</v>
      </c>
      <c r="CE796">
        <v>-4.4313000000000002</v>
      </c>
      <c r="CF796">
        <v>86.184155609641408</v>
      </c>
      <c r="CG796">
        <v>58.5</v>
      </c>
      <c r="CH796">
        <v>105.9</v>
      </c>
      <c r="CI796">
        <v>47.400000000000013</v>
      </c>
      <c r="CJ796">
        <v>58.5</v>
      </c>
      <c r="CK796">
        <v>40.06824283987514</v>
      </c>
      <c r="CL796">
        <v>16.600000000000001</v>
      </c>
      <c r="CM796">
        <v>41</v>
      </c>
      <c r="CN796">
        <v>24.4</v>
      </c>
      <c r="CO796">
        <v>16.600000000000001</v>
      </c>
      <c r="CP796">
        <v>56.491262279871833</v>
      </c>
      <c r="CQ796">
        <v>36.6</v>
      </c>
      <c r="CR796">
        <v>71.099999999999994</v>
      </c>
      <c r="CS796">
        <v>34.499999999999993</v>
      </c>
      <c r="CT796">
        <v>71.099999999999994</v>
      </c>
      <c r="CU796">
        <v>14.010804520668991</v>
      </c>
      <c r="CV796">
        <v>10.1</v>
      </c>
      <c r="CW796">
        <v>17.8</v>
      </c>
      <c r="CX796">
        <v>7.7000000000000011</v>
      </c>
      <c r="CY796">
        <v>12.7</v>
      </c>
      <c r="CZ796">
        <v>99.886168946395898</v>
      </c>
      <c r="DA796">
        <v>46.7</v>
      </c>
      <c r="DB796">
        <v>117.2</v>
      </c>
      <c r="DC796">
        <v>70.5</v>
      </c>
      <c r="DD796">
        <v>46.7</v>
      </c>
      <c r="DE796">
        <v>25.77960132765088</v>
      </c>
      <c r="DF796">
        <v>3.9</v>
      </c>
      <c r="DG796">
        <v>27.8</v>
      </c>
      <c r="DH796">
        <v>23.9</v>
      </c>
      <c r="DI796">
        <v>3.9</v>
      </c>
      <c r="DJ796">
        <v>0.30184999772344218</v>
      </c>
      <c r="DK796">
        <v>0.18690095846645369</v>
      </c>
      <c r="DL796">
        <v>0.39871987951807231</v>
      </c>
      <c r="DM796">
        <v>0.21181892105161859</v>
      </c>
      <c r="DN796">
        <v>0.18690095846645369</v>
      </c>
      <c r="DO796">
        <v>3.907754465549492</v>
      </c>
      <c r="DP796">
        <v>3.0894439999999999</v>
      </c>
      <c r="DQ796">
        <v>4.1926759999999996</v>
      </c>
      <c r="DR796">
        <v>1.103232</v>
      </c>
      <c r="DS796">
        <v>4.1926759999999996</v>
      </c>
      <c r="DT796">
        <v>6.0596492285220966</v>
      </c>
      <c r="DU796">
        <v>5.8057249999999998</v>
      </c>
      <c r="DV796">
        <v>6.6916469999999997</v>
      </c>
      <c r="DW796">
        <v>0.88592199999999988</v>
      </c>
      <c r="DX796">
        <v>6.1694659999999999</v>
      </c>
      <c r="DY796">
        <v>4.0972292218763542</v>
      </c>
      <c r="DZ796">
        <v>3.225069</v>
      </c>
      <c r="EA796">
        <v>4.3279899999999998</v>
      </c>
      <c r="EB796">
        <v>1.102921</v>
      </c>
      <c r="EC796">
        <v>4.3032859999999999</v>
      </c>
      <c r="ED796">
        <v>6.1522946185670619</v>
      </c>
      <c r="EE796">
        <v>6.1213119999999996</v>
      </c>
      <c r="EF796">
        <v>7.0504340000000001</v>
      </c>
      <c r="EG796">
        <v>0.92912200000000045</v>
      </c>
      <c r="EH796">
        <v>6.6177700000000002</v>
      </c>
      <c r="EI796">
        <v>7.8462578288716687</v>
      </c>
      <c r="EJ796">
        <v>7.2317280000000004</v>
      </c>
      <c r="EK796">
        <v>9.8555089999999996</v>
      </c>
      <c r="EL796">
        <v>2.6237809999999988</v>
      </c>
      <c r="EM796">
        <v>9.8555089999999996</v>
      </c>
      <c r="EN796">
        <v>35.524856942561449</v>
      </c>
      <c r="EO796">
        <v>25.180869999999999</v>
      </c>
      <c r="EP796">
        <v>36.325330000000001</v>
      </c>
      <c r="EQ796">
        <v>11.14446</v>
      </c>
      <c r="ER796">
        <v>25.180869999999999</v>
      </c>
      <c r="ES796">
        <v>11.631551491437101</v>
      </c>
      <c r="ET796">
        <v>9.1728100000000001</v>
      </c>
      <c r="EU796">
        <v>14.960979999999999</v>
      </c>
      <c r="EV796">
        <v>5.7881699999999991</v>
      </c>
      <c r="EW796">
        <v>9.1728100000000001</v>
      </c>
      <c r="EX796">
        <v>23.893305451124331</v>
      </c>
      <c r="EY796">
        <v>16.00806</v>
      </c>
      <c r="EZ796">
        <v>24.399159999999998</v>
      </c>
      <c r="FA796">
        <v>8.391099999999998</v>
      </c>
      <c r="FB796">
        <v>16.00806</v>
      </c>
      <c r="FC796">
        <v>0.66482212998380341</v>
      </c>
      <c r="FD796">
        <v>0.47124185905414662</v>
      </c>
      <c r="FE796">
        <v>0.67980240714301621</v>
      </c>
      <c r="FF796">
        <v>0.20856054808886959</v>
      </c>
      <c r="FG796">
        <v>0.47124185905414662</v>
      </c>
      <c r="FH796">
        <v>2.0555901881472218</v>
      </c>
      <c r="FI796">
        <v>1.139950793815957</v>
      </c>
      <c r="FJ796">
        <v>2.0923028901357381</v>
      </c>
      <c r="FK796">
        <v>0.95235209631978068</v>
      </c>
      <c r="FL796">
        <v>1.745164240837868</v>
      </c>
      <c r="FM796">
        <v>37.208027179963032</v>
      </c>
      <c r="FN796">
        <v>35.86</v>
      </c>
      <c r="FO796">
        <v>40.909999999999997</v>
      </c>
      <c r="FP796">
        <v>5.0499999999999972</v>
      </c>
      <c r="FQ796">
        <v>35.86</v>
      </c>
      <c r="FR796">
        <v>375.45585596079718</v>
      </c>
      <c r="FS796">
        <v>356.30255</v>
      </c>
      <c r="FT796">
        <v>377.41129999999998</v>
      </c>
      <c r="FU796">
        <v>21.10874999999999</v>
      </c>
      <c r="FV796">
        <v>365.02627999999999</v>
      </c>
      <c r="FW796">
        <v>0.750397831577299</v>
      </c>
      <c r="FX796">
        <v>0.74683999999999995</v>
      </c>
      <c r="FY796">
        <v>0.78355600000000003</v>
      </c>
      <c r="FZ796">
        <v>3.6716000000000082E-2</v>
      </c>
      <c r="GA796">
        <v>0.76990599999999998</v>
      </c>
      <c r="GB796">
        <v>16</v>
      </c>
      <c r="GC796">
        <v>53</v>
      </c>
    </row>
    <row r="797" spans="1:185" x14ac:dyDescent="0.3">
      <c r="A797" s="36" t="s">
        <v>3279</v>
      </c>
      <c r="B797">
        <v>-7.3465980779578624E-2</v>
      </c>
      <c r="C797">
        <v>1.7947669588237389</v>
      </c>
      <c r="D797">
        <v>1.81448186575651</v>
      </c>
      <c r="E797">
        <v>-0.81888333802803315</v>
      </c>
      <c r="F797">
        <v>-0.65974130816440146</v>
      </c>
      <c r="G797">
        <v>1.4786561911711189</v>
      </c>
      <c r="H797">
        <v>-54.204631593032431</v>
      </c>
      <c r="I797">
        <v>7.5214779855960465E-2</v>
      </c>
      <c r="J797">
        <v>0.59362734042634857</v>
      </c>
      <c r="K797">
        <v>0.23219708178414949</v>
      </c>
      <c r="L797">
        <v>-3.1675405708408891E-2</v>
      </c>
      <c r="M797">
        <v>9.1117837449726166E-2</v>
      </c>
      <c r="N797">
        <v>0.19190748559046519</v>
      </c>
      <c r="O797">
        <v>-0.2089591944407497</v>
      </c>
      <c r="P797">
        <v>-1.7051708850284421E-2</v>
      </c>
      <c r="Q797">
        <v>-0.1130077665173629</v>
      </c>
      <c r="R797">
        <v>3.3284577785269248E-2</v>
      </c>
      <c r="S797">
        <v>0.7968627755700689</v>
      </c>
      <c r="T797">
        <v>-0.50533089742493975</v>
      </c>
      <c r="U797">
        <v>-0.48892364065063182</v>
      </c>
      <c r="V797">
        <v>1.9448635359150259</v>
      </c>
      <c r="W797">
        <v>1.9352033765574219</v>
      </c>
      <c r="X797">
        <v>0.2009311191909775</v>
      </c>
      <c r="Y797">
        <v>0.18340993126482011</v>
      </c>
      <c r="Z797">
        <v>4.9670368462052437E-2</v>
      </c>
      <c r="AA797">
        <v>5.8298377862757093E-2</v>
      </c>
      <c r="AB797">
        <v>48.855934761316597</v>
      </c>
      <c r="AC797">
        <v>-0.34466387961208922</v>
      </c>
      <c r="AD797">
        <v>1.924296922570133</v>
      </c>
      <c r="AE797">
        <v>0.54559499880306672</v>
      </c>
      <c r="AF797">
        <v>0.5280738108769093</v>
      </c>
      <c r="AG797">
        <v>0.84261824715219169</v>
      </c>
      <c r="AH797">
        <v>4.4502022505675488E-3</v>
      </c>
      <c r="AI797">
        <v>268.09308293639981</v>
      </c>
      <c r="AJ797">
        <v>234.7446978449959</v>
      </c>
      <c r="AK797">
        <v>275.2974126767042</v>
      </c>
      <c r="AL797">
        <v>294.23716639989112</v>
      </c>
      <c r="AM797">
        <v>345.74724614866869</v>
      </c>
      <c r="AN797">
        <v>482.77826355860373</v>
      </c>
      <c r="AO797">
        <v>218.42152610307161</v>
      </c>
      <c r="AP797">
        <v>373.66807256793891</v>
      </c>
      <c r="AQ797">
        <v>20.331417659667942</v>
      </c>
      <c r="AR797">
        <v>5.1344554688596107</v>
      </c>
      <c r="AS797">
        <v>12.437321900845189</v>
      </c>
      <c r="AT797">
        <v>-16.31484889526547</v>
      </c>
      <c r="AU797">
        <v>-7.5924785618342607</v>
      </c>
      <c r="AV797">
        <v>-8.7223703334312113</v>
      </c>
      <c r="AW797">
        <v>1.494795116565536</v>
      </c>
      <c r="AX797">
        <v>0.69630000000000003</v>
      </c>
      <c r="AY797">
        <v>3.4091999999999998</v>
      </c>
      <c r="AZ797">
        <v>2.7128999999999999</v>
      </c>
      <c r="BA797">
        <v>3.4091999999999998</v>
      </c>
      <c r="BB797">
        <v>0.86532232621916916</v>
      </c>
      <c r="BC797">
        <v>0.77059999999999995</v>
      </c>
      <c r="BD797">
        <v>0.8669</v>
      </c>
      <c r="BE797">
        <v>9.6300000000000052E-2</v>
      </c>
      <c r="BF797">
        <v>0.77059999999999995</v>
      </c>
      <c r="BG797">
        <v>25.944946270439569</v>
      </c>
      <c r="BH797">
        <v>25.8322</v>
      </c>
      <c r="BI797">
        <v>35.133899999999997</v>
      </c>
      <c r="BJ797">
        <v>9.3016999999999967</v>
      </c>
      <c r="BK797">
        <v>35.133899999999997</v>
      </c>
      <c r="BL797">
        <v>7.4879615770770069</v>
      </c>
      <c r="BM797">
        <v>5.8068999999999997</v>
      </c>
      <c r="BN797">
        <v>8.8180999999999994</v>
      </c>
      <c r="BO797">
        <v>3.0112000000000001</v>
      </c>
      <c r="BP797">
        <v>8.8180999999999994</v>
      </c>
      <c r="BQ797">
        <v>5.1454143336627816</v>
      </c>
      <c r="BR797">
        <v>4.2614000000000001</v>
      </c>
      <c r="BS797">
        <v>6.9847000000000001</v>
      </c>
      <c r="BT797">
        <v>2.7233000000000001</v>
      </c>
      <c r="BU797">
        <v>6.9847000000000001</v>
      </c>
      <c r="BV797">
        <v>0.2126581446242756</v>
      </c>
      <c r="BW797">
        <v>-1.9791000000000001</v>
      </c>
      <c r="BX797">
        <v>0.74890000000000001</v>
      </c>
      <c r="BY797">
        <v>2.7280000000000002</v>
      </c>
      <c r="BZ797">
        <v>-1.9791000000000001</v>
      </c>
      <c r="CA797">
        <v>-5.3580897864517691</v>
      </c>
      <c r="CB797">
        <v>-6.0210999999999997</v>
      </c>
      <c r="CC797">
        <v>-3.6615000000000002</v>
      </c>
      <c r="CD797">
        <v>2.359599999999999</v>
      </c>
      <c r="CE797">
        <v>-5.0056000000000003</v>
      </c>
      <c r="CF797">
        <v>109.1101909906649</v>
      </c>
      <c r="CG797">
        <v>69.3</v>
      </c>
      <c r="CH797">
        <v>115.1</v>
      </c>
      <c r="CI797">
        <v>45.8</v>
      </c>
      <c r="CJ797">
        <v>69.3</v>
      </c>
      <c r="CK797">
        <v>42.513194808526983</v>
      </c>
      <c r="CL797">
        <v>18.7</v>
      </c>
      <c r="CM797">
        <v>43.4</v>
      </c>
      <c r="CN797">
        <v>24.7</v>
      </c>
      <c r="CO797">
        <v>18.7</v>
      </c>
      <c r="CP797">
        <v>55.866762920449659</v>
      </c>
      <c r="CQ797">
        <v>55.7</v>
      </c>
      <c r="CR797">
        <v>65</v>
      </c>
      <c r="CS797">
        <v>9.2999999999999972</v>
      </c>
      <c r="CT797">
        <v>65</v>
      </c>
      <c r="CU797">
        <v>15.17373925251859</v>
      </c>
      <c r="CV797">
        <v>14.8</v>
      </c>
      <c r="CW797">
        <v>15.3</v>
      </c>
      <c r="CX797">
        <v>0.5</v>
      </c>
      <c r="CY797">
        <v>14.8</v>
      </c>
      <c r="CZ797">
        <v>135.02721075050709</v>
      </c>
      <c r="DA797">
        <v>78.400000000000006</v>
      </c>
      <c r="DB797">
        <v>154.19999999999999</v>
      </c>
      <c r="DC797">
        <v>75.799999999999983</v>
      </c>
      <c r="DD797">
        <v>78.400000000000006</v>
      </c>
      <c r="DE797">
        <v>24.019480617628581</v>
      </c>
      <c r="DF797">
        <v>3.9</v>
      </c>
      <c r="DG797">
        <v>24.8</v>
      </c>
      <c r="DH797">
        <v>20.9</v>
      </c>
      <c r="DI797">
        <v>3.9</v>
      </c>
      <c r="DJ797">
        <v>0.29230130454000419</v>
      </c>
      <c r="DK797">
        <v>0.1673104780299372</v>
      </c>
      <c r="DL797">
        <v>0.31294181620445899</v>
      </c>
      <c r="DM797">
        <v>0.14563133817452181</v>
      </c>
      <c r="DN797">
        <v>0.1673104780299372</v>
      </c>
      <c r="DO797">
        <v>3.920098059732529</v>
      </c>
      <c r="DP797">
        <v>3.8934570000000002</v>
      </c>
      <c r="DQ797">
        <v>3.9318270000000002</v>
      </c>
      <c r="DR797">
        <v>3.8370000000000022E-2</v>
      </c>
      <c r="DS797">
        <v>3.9318270000000002</v>
      </c>
      <c r="DT797">
        <v>7.1986121348993573</v>
      </c>
      <c r="DU797">
        <v>6.300446</v>
      </c>
      <c r="DV797">
        <v>7.3408410000000002</v>
      </c>
      <c r="DW797">
        <v>1.040395</v>
      </c>
      <c r="DX797">
        <v>6.300446</v>
      </c>
      <c r="DY797">
        <v>3.920098059732529</v>
      </c>
      <c r="DZ797">
        <v>3.8934570000000002</v>
      </c>
      <c r="EA797">
        <v>3.9318270000000002</v>
      </c>
      <c r="EB797">
        <v>3.8370000000000022E-2</v>
      </c>
      <c r="EC797">
        <v>3.9318270000000002</v>
      </c>
      <c r="ED797">
        <v>8.5351765263534372</v>
      </c>
      <c r="EE797">
        <v>7.2838820000000002</v>
      </c>
      <c r="EF797">
        <v>8.6073299999999993</v>
      </c>
      <c r="EG797">
        <v>1.3234479999999991</v>
      </c>
      <c r="EH797">
        <v>7.2838820000000002</v>
      </c>
      <c r="EI797">
        <v>7.5611531904218028</v>
      </c>
      <c r="EJ797">
        <v>7.5496740000000004</v>
      </c>
      <c r="EK797">
        <v>10.73934</v>
      </c>
      <c r="EL797">
        <v>3.1896659999999999</v>
      </c>
      <c r="EM797">
        <v>10.73934</v>
      </c>
      <c r="EN797">
        <v>40.072311760887999</v>
      </c>
      <c r="EO797">
        <v>30.45336</v>
      </c>
      <c r="EP797">
        <v>40.618650000000002</v>
      </c>
      <c r="EQ797">
        <v>10.165290000000001</v>
      </c>
      <c r="ER797">
        <v>30.45336</v>
      </c>
      <c r="ES797">
        <v>18.506103288534209</v>
      </c>
      <c r="ET797">
        <v>15.759510000000001</v>
      </c>
      <c r="EU797">
        <v>21.279250000000001</v>
      </c>
      <c r="EV797">
        <v>5.5197400000000014</v>
      </c>
      <c r="EW797">
        <v>15.920970000000001</v>
      </c>
      <c r="EX797">
        <v>21.566208472353789</v>
      </c>
      <c r="EY797">
        <v>14.532389999999999</v>
      </c>
      <c r="EZ797">
        <v>22.991109999999999</v>
      </c>
      <c r="FA797">
        <v>8.4587199999999996</v>
      </c>
      <c r="FB797">
        <v>14.532389999999999</v>
      </c>
      <c r="FC797">
        <v>0.62373628327680031</v>
      </c>
      <c r="FD797">
        <v>0.47401471851768839</v>
      </c>
      <c r="FE797">
        <v>0.63224018454182085</v>
      </c>
      <c r="FF797">
        <v>0.15822546602413251</v>
      </c>
      <c r="FG797">
        <v>0.47401471851768839</v>
      </c>
      <c r="FH797">
        <v>1.171447695791257</v>
      </c>
      <c r="FI797">
        <v>0.8572360398040344</v>
      </c>
      <c r="FJ797">
        <v>1.4504010594238019</v>
      </c>
      <c r="FK797">
        <v>0.59316501961976753</v>
      </c>
      <c r="FL797">
        <v>0.91278295229499207</v>
      </c>
      <c r="FM797">
        <v>40.848830220311861</v>
      </c>
      <c r="FN797">
        <v>40.25</v>
      </c>
      <c r="FO797">
        <v>41.51</v>
      </c>
      <c r="FP797">
        <v>1.259999999999998</v>
      </c>
      <c r="FQ797">
        <v>40.479999999999997</v>
      </c>
      <c r="FR797">
        <v>449.17861402426269</v>
      </c>
      <c r="FS797">
        <v>435.76094999999998</v>
      </c>
      <c r="FT797">
        <v>457.48561999999998</v>
      </c>
      <c r="FU797">
        <v>21.72467</v>
      </c>
      <c r="FV797">
        <v>435.76094999999998</v>
      </c>
      <c r="FW797">
        <v>0.74883718472697536</v>
      </c>
      <c r="FX797">
        <v>0.73521499999999995</v>
      </c>
      <c r="FY797">
        <v>0.77124000000000004</v>
      </c>
      <c r="FZ797">
        <v>3.6025000000000078E-2</v>
      </c>
      <c r="GA797">
        <v>0.77124000000000004</v>
      </c>
      <c r="GB797">
        <v>11</v>
      </c>
      <c r="GC797">
        <v>24</v>
      </c>
    </row>
    <row r="798" spans="1:185" x14ac:dyDescent="0.3">
      <c r="A798" s="36" t="s">
        <v>3282</v>
      </c>
      <c r="B798">
        <v>-4.7810137893403937E-2</v>
      </c>
      <c r="C798">
        <v>1.8240495659231331</v>
      </c>
      <c r="D798">
        <v>1.8262666658354441</v>
      </c>
      <c r="E798">
        <v>-0.75388831906514675</v>
      </c>
      <c r="F798">
        <v>-0.73727407698240155</v>
      </c>
      <c r="G798">
        <v>1.491070209945988</v>
      </c>
      <c r="H798">
        <v>-54.182015614657097</v>
      </c>
      <c r="I798">
        <v>8.990634364860306E-2</v>
      </c>
      <c r="J798">
        <v>0.4183613938221486</v>
      </c>
      <c r="K798">
        <v>0.13388403015171829</v>
      </c>
      <c r="L798">
        <v>-6.7000492402750642E-3</v>
      </c>
      <c r="M798">
        <v>0.1172512093394214</v>
      </c>
      <c r="N798">
        <v>0.18722148874216571</v>
      </c>
      <c r="O798">
        <v>-0.22046553949240111</v>
      </c>
      <c r="P798">
        <v>-3.3244050750235357E-2</v>
      </c>
      <c r="Q798">
        <v>-0.12685460169531201</v>
      </c>
      <c r="R798">
        <v>4.297364524073486E-2</v>
      </c>
      <c r="S798">
        <v>0.81811770447415821</v>
      </c>
      <c r="T798">
        <v>-0.55103547799204966</v>
      </c>
      <c r="U798">
        <v>-0.54965803983525663</v>
      </c>
      <c r="V798">
        <v>1.95074992288562</v>
      </c>
      <c r="W798">
        <v>1.947856215563559</v>
      </c>
      <c r="X798">
        <v>0.22471642241532111</v>
      </c>
      <c r="Y798">
        <v>0.21872202499516771</v>
      </c>
      <c r="Z798">
        <v>4.1403035416989392E-2</v>
      </c>
      <c r="AA798">
        <v>4.4194773717382063E-2</v>
      </c>
      <c r="AB798">
        <v>47.060417981910653</v>
      </c>
      <c r="AC798">
        <v>-0.36306253209126871</v>
      </c>
      <c r="AD798">
        <v>1.887029005194101</v>
      </c>
      <c r="AE798">
        <v>0.58777895450658979</v>
      </c>
      <c r="AF798">
        <v>0.58178455708643628</v>
      </c>
      <c r="AG798">
        <v>0.89059030772179038</v>
      </c>
      <c r="AH798">
        <v>5.0523780650528621E-3</v>
      </c>
      <c r="AI798">
        <v>321.17237907250922</v>
      </c>
      <c r="AJ798">
        <v>304.27489766804558</v>
      </c>
      <c r="AK798">
        <v>320.01603761121009</v>
      </c>
      <c r="AL798">
        <v>339.22610588537532</v>
      </c>
      <c r="AM798">
        <v>363.676729733439</v>
      </c>
      <c r="AN798">
        <v>471.85276629907872</v>
      </c>
      <c r="AO798">
        <v>183.389346428707</v>
      </c>
      <c r="AP798">
        <v>371.53696395805821</v>
      </c>
      <c r="AQ798">
        <v>21.129230843999441</v>
      </c>
      <c r="AR798">
        <v>5.2165329325591392</v>
      </c>
      <c r="AS798">
        <v>12.43794539351973</v>
      </c>
      <c r="AT798">
        <v>-17.43844629112942</v>
      </c>
      <c r="AU798">
        <v>-9.3900692663355052</v>
      </c>
      <c r="AV798">
        <v>-8.0483770247939166</v>
      </c>
      <c r="AW798">
        <v>0.66587457277716677</v>
      </c>
      <c r="AX798">
        <v>0.65110000000000001</v>
      </c>
      <c r="AY798">
        <v>1.0608</v>
      </c>
      <c r="AZ798">
        <v>0.40970000000000001</v>
      </c>
      <c r="BA798">
        <v>0.98760000000000003</v>
      </c>
      <c r="BB798">
        <v>0.92629976431568362</v>
      </c>
      <c r="BC798">
        <v>0.87839999999999996</v>
      </c>
      <c r="BD798">
        <v>0.92779999999999996</v>
      </c>
      <c r="BE798">
        <v>4.9399999999999999E-2</v>
      </c>
      <c r="BF798">
        <v>0.87839999999999996</v>
      </c>
      <c r="BG798">
        <v>18.80048405659732</v>
      </c>
      <c r="BH798">
        <v>18.610700000000001</v>
      </c>
      <c r="BI798">
        <v>24.572500000000002</v>
      </c>
      <c r="BJ798">
        <v>5.9618000000000002</v>
      </c>
      <c r="BK798">
        <v>24.572500000000002</v>
      </c>
      <c r="BL798">
        <v>7.5012172601631102</v>
      </c>
      <c r="BM798">
        <v>3.7919999999999998</v>
      </c>
      <c r="BN798">
        <v>7.6036000000000001</v>
      </c>
      <c r="BO798">
        <v>3.8115999999999999</v>
      </c>
      <c r="BP798">
        <v>6.9848999999999997</v>
      </c>
      <c r="BQ798">
        <v>5.4023909762870828</v>
      </c>
      <c r="BR798">
        <v>2.2406000000000001</v>
      </c>
      <c r="BS798">
        <v>5.5734000000000004</v>
      </c>
      <c r="BT798">
        <v>3.3328000000000002</v>
      </c>
      <c r="BU798">
        <v>4.4078999999999997</v>
      </c>
      <c r="BV798">
        <v>-0.2026312821949115</v>
      </c>
      <c r="BW798">
        <v>-1.6368</v>
      </c>
      <c r="BX798">
        <v>0.93</v>
      </c>
      <c r="BY798">
        <v>2.5668000000000002</v>
      </c>
      <c r="BZ798">
        <v>0.93</v>
      </c>
      <c r="CA798">
        <v>-5.1997596986081476</v>
      </c>
      <c r="CB798">
        <v>-5.3379000000000003</v>
      </c>
      <c r="CC798">
        <v>-2.9708000000000001</v>
      </c>
      <c r="CD798">
        <v>2.3671000000000002</v>
      </c>
      <c r="CE798">
        <v>-5.3379000000000003</v>
      </c>
      <c r="CF798">
        <v>100.3158023410205</v>
      </c>
      <c r="CG798">
        <v>70</v>
      </c>
      <c r="CH798">
        <v>100.6</v>
      </c>
      <c r="CI798">
        <v>30.599999999999991</v>
      </c>
      <c r="CJ798">
        <v>70</v>
      </c>
      <c r="CK798">
        <v>37.022829739352098</v>
      </c>
      <c r="CL798">
        <v>25.8</v>
      </c>
      <c r="CM798">
        <v>39.9</v>
      </c>
      <c r="CN798">
        <v>14.1</v>
      </c>
      <c r="CO798">
        <v>25.8</v>
      </c>
      <c r="CP798">
        <v>62.148916917080349</v>
      </c>
      <c r="CQ798">
        <v>62.1</v>
      </c>
      <c r="CR798">
        <v>77.400000000000006</v>
      </c>
      <c r="CS798">
        <v>15.3</v>
      </c>
      <c r="CT798">
        <v>77.400000000000006</v>
      </c>
      <c r="CU798">
        <v>12.73057872248326</v>
      </c>
      <c r="CV798">
        <v>11</v>
      </c>
      <c r="CW798">
        <v>16.100000000000001</v>
      </c>
      <c r="CX798">
        <v>5.1000000000000014</v>
      </c>
      <c r="CY798">
        <v>12.1</v>
      </c>
      <c r="CZ798">
        <v>111.317076111544</v>
      </c>
      <c r="DA798">
        <v>100</v>
      </c>
      <c r="DB798">
        <v>111.4</v>
      </c>
      <c r="DC798">
        <v>11.400000000000009</v>
      </c>
      <c r="DD798">
        <v>100.1</v>
      </c>
      <c r="DE798">
        <v>17.91742125226753</v>
      </c>
      <c r="DF798">
        <v>11</v>
      </c>
      <c r="DG798">
        <v>23.2</v>
      </c>
      <c r="DH798">
        <v>12.2</v>
      </c>
      <c r="DI798">
        <v>11</v>
      </c>
      <c r="DJ798">
        <v>0.27001709923244432</v>
      </c>
      <c r="DK798">
        <v>0.17565872020075279</v>
      </c>
      <c r="DL798">
        <v>0.27093994074872069</v>
      </c>
      <c r="DM798">
        <v>9.5281220547967921E-2</v>
      </c>
      <c r="DN798">
        <v>0.17565872020075279</v>
      </c>
      <c r="DO798">
        <v>4.0940445332909139</v>
      </c>
      <c r="DP798">
        <v>4.050395</v>
      </c>
      <c r="DQ798">
        <v>4.5190219999999997</v>
      </c>
      <c r="DR798">
        <v>0.46862699999999968</v>
      </c>
      <c r="DS798">
        <v>4.5190219999999997</v>
      </c>
      <c r="DT798">
        <v>6.6074355105523743</v>
      </c>
      <c r="DU798">
        <v>6.148447</v>
      </c>
      <c r="DV798">
        <v>6.7814940000000004</v>
      </c>
      <c r="DW798">
        <v>0.63304700000000036</v>
      </c>
      <c r="DX798">
        <v>6.148447</v>
      </c>
      <c r="DY798">
        <v>4.2452869941559737</v>
      </c>
      <c r="DZ798">
        <v>4.2390049999999997</v>
      </c>
      <c r="EA798">
        <v>4.7134159999999996</v>
      </c>
      <c r="EB798">
        <v>0.47441099999999992</v>
      </c>
      <c r="EC798">
        <v>4.7134159999999996</v>
      </c>
      <c r="ED798">
        <v>7.0497329962093094</v>
      </c>
      <c r="EE798">
        <v>6.5912769999999998</v>
      </c>
      <c r="EF798">
        <v>7.0544330000000004</v>
      </c>
      <c r="EG798">
        <v>0.46315600000000062</v>
      </c>
      <c r="EH798">
        <v>6.5912769999999998</v>
      </c>
      <c r="EI798">
        <v>7.7575286833778661</v>
      </c>
      <c r="EJ798">
        <v>7.7438849999999997</v>
      </c>
      <c r="EK798">
        <v>10.171564999999999</v>
      </c>
      <c r="EL798">
        <v>2.4276800000000001</v>
      </c>
      <c r="EM798">
        <v>10.171564999999999</v>
      </c>
      <c r="EN798">
        <v>39.24712511080515</v>
      </c>
      <c r="EO798">
        <v>29.724060000000001</v>
      </c>
      <c r="EP798">
        <v>40.400120000000001</v>
      </c>
      <c r="EQ798">
        <v>10.67606</v>
      </c>
      <c r="ER798">
        <v>29.724060000000001</v>
      </c>
      <c r="ES798">
        <v>16.421708209144349</v>
      </c>
      <c r="ET798">
        <v>10.6195</v>
      </c>
      <c r="EU798">
        <v>20.292200000000001</v>
      </c>
      <c r="EV798">
        <v>9.6727000000000007</v>
      </c>
      <c r="EW798">
        <v>10.6195</v>
      </c>
      <c r="EX798">
        <v>22.825416901660802</v>
      </c>
      <c r="EY798">
        <v>16.871960000000001</v>
      </c>
      <c r="EZ798">
        <v>24.008939999999999</v>
      </c>
      <c r="FA798">
        <v>7.1369799999999977</v>
      </c>
      <c r="FB798">
        <v>19.104559999999999</v>
      </c>
      <c r="FC798">
        <v>0.59393645747330692</v>
      </c>
      <c r="FD798">
        <v>0.44982155631225162</v>
      </c>
      <c r="FE798">
        <v>0.61138501448327454</v>
      </c>
      <c r="FF798">
        <v>0.16156345817102291</v>
      </c>
      <c r="FG798">
        <v>0.44982155631225162</v>
      </c>
      <c r="FH798">
        <v>1.394451791056345</v>
      </c>
      <c r="FI798">
        <v>0.83145050807699517</v>
      </c>
      <c r="FJ798">
        <v>1.7990074862281651</v>
      </c>
      <c r="FK798">
        <v>0.96755697815116992</v>
      </c>
      <c r="FL798">
        <v>1.7990074862281651</v>
      </c>
      <c r="FM798">
        <v>40.36303366862068</v>
      </c>
      <c r="FN798">
        <v>38.65</v>
      </c>
      <c r="FO798">
        <v>43.8</v>
      </c>
      <c r="FP798">
        <v>5.1499999999999986</v>
      </c>
      <c r="FQ798">
        <v>38.65</v>
      </c>
      <c r="FR798">
        <v>428.95229296935281</v>
      </c>
      <c r="FS798">
        <v>416.89927999999998</v>
      </c>
      <c r="FT798">
        <v>440.87412999999998</v>
      </c>
      <c r="FU798">
        <v>23.97485</v>
      </c>
      <c r="FV798">
        <v>416.89927999999998</v>
      </c>
      <c r="FW798">
        <v>0.75201611394959922</v>
      </c>
      <c r="FX798">
        <v>0.732514</v>
      </c>
      <c r="FY798">
        <v>0.77281999999999995</v>
      </c>
      <c r="FZ798">
        <v>4.0305999999999953E-2</v>
      </c>
      <c r="GA798">
        <v>0.77281999999999995</v>
      </c>
      <c r="GB798">
        <v>5</v>
      </c>
      <c r="GC798">
        <v>5</v>
      </c>
    </row>
    <row r="799" spans="1:185" x14ac:dyDescent="0.3">
      <c r="A799" s="36" t="s">
        <v>3285</v>
      </c>
      <c r="B799">
        <v>-5.7516331639818591E-2</v>
      </c>
      <c r="C799">
        <v>1.8202051181223591</v>
      </c>
      <c r="D799">
        <v>1.7315693919024959</v>
      </c>
      <c r="E799">
        <v>-0.81377203592228531</v>
      </c>
      <c r="F799">
        <v>-0.59436621264982115</v>
      </c>
      <c r="G799">
        <v>1.4081375687015401</v>
      </c>
      <c r="H799">
        <v>-54.195200525515453</v>
      </c>
      <c r="I799">
        <v>7.589678222957591E-2</v>
      </c>
      <c r="J799">
        <v>0.48067122576386151</v>
      </c>
      <c r="K799">
        <v>0.16764593028319369</v>
      </c>
      <c r="L799">
        <v>-2.5507591028972602E-2</v>
      </c>
      <c r="M799">
        <v>0.1055100523228079</v>
      </c>
      <c r="N799">
        <v>0.19460793257176839</v>
      </c>
      <c r="O799">
        <v>-0.21909508756244389</v>
      </c>
      <c r="P799">
        <v>-2.448715499067558E-2</v>
      </c>
      <c r="Q799">
        <v>-0.1217864378037945</v>
      </c>
      <c r="R799">
        <v>3.8112980744358059E-2</v>
      </c>
      <c r="S799">
        <v>0.79343179035011202</v>
      </c>
      <c r="T799">
        <v>-0.52084008789981362</v>
      </c>
      <c r="U799">
        <v>-0.50555013981848496</v>
      </c>
      <c r="V799">
        <v>1.9536762816215609</v>
      </c>
      <c r="W799">
        <v>1.946461586778232</v>
      </c>
      <c r="X799">
        <v>0.2012899210814322</v>
      </c>
      <c r="Y799">
        <v>0.18730762814961949</v>
      </c>
      <c r="Z799">
        <v>3.7888593203018323E-2</v>
      </c>
      <c r="AA799">
        <v>4.4674637567364187E-2</v>
      </c>
      <c r="AB799">
        <v>50.497331804893413</v>
      </c>
      <c r="AC799">
        <v>-0.36977308508074458</v>
      </c>
      <c r="AD799">
        <v>1.9248817866864889</v>
      </c>
      <c r="AE799">
        <v>0.57106300616217676</v>
      </c>
      <c r="AF799">
        <v>0.5570807132303639</v>
      </c>
      <c r="AG799">
        <v>0.76294744602215681</v>
      </c>
      <c r="AH799">
        <v>5.2872100144428389E-3</v>
      </c>
      <c r="AI799">
        <v>296.30928404413652</v>
      </c>
      <c r="AJ799">
        <v>263.67137426265191</v>
      </c>
      <c r="AK799">
        <v>302.7888336999402</v>
      </c>
      <c r="AL799">
        <v>322.46759312502297</v>
      </c>
      <c r="AM799">
        <v>349.89076864165861</v>
      </c>
      <c r="AN799">
        <v>479.37460035479302</v>
      </c>
      <c r="AO799">
        <v>236.89129600647939</v>
      </c>
      <c r="AP799">
        <v>373.99518181216951</v>
      </c>
      <c r="AQ799">
        <v>20.197360456081359</v>
      </c>
      <c r="AR799">
        <v>5.4041262909749248</v>
      </c>
      <c r="AS799">
        <v>12.09340024735698</v>
      </c>
      <c r="AT799">
        <v>-15.02775878506824</v>
      </c>
      <c r="AU799">
        <v>-8.1865547448406097</v>
      </c>
      <c r="AV799">
        <v>-6.8412040402276242</v>
      </c>
      <c r="AW799">
        <v>1.158466949229604</v>
      </c>
      <c r="AX799">
        <v>0.95609999999999995</v>
      </c>
      <c r="AY799">
        <v>1.5542</v>
      </c>
      <c r="AZ799">
        <v>0.59810000000000008</v>
      </c>
      <c r="BA799">
        <v>1.5542</v>
      </c>
      <c r="BB799">
        <v>0.92283229610457973</v>
      </c>
      <c r="BC799">
        <v>0.88160000000000005</v>
      </c>
      <c r="BD799">
        <v>0.94979999999999998</v>
      </c>
      <c r="BE799">
        <v>6.8199999999999927E-2</v>
      </c>
      <c r="BF799">
        <v>0.88319999999999999</v>
      </c>
      <c r="BG799">
        <v>19.176379809990209</v>
      </c>
      <c r="BH799">
        <v>15.352499999999999</v>
      </c>
      <c r="BI799">
        <v>24.284099999999999</v>
      </c>
      <c r="BJ799">
        <v>8.9315999999999995</v>
      </c>
      <c r="BK799">
        <v>23.867000000000001</v>
      </c>
      <c r="BL799">
        <v>5.3029903297608438</v>
      </c>
      <c r="BM799">
        <v>4.0541</v>
      </c>
      <c r="BN799">
        <v>6.6669999999999998</v>
      </c>
      <c r="BO799">
        <v>2.6128999999999998</v>
      </c>
      <c r="BP799">
        <v>6.6669999999999998</v>
      </c>
      <c r="BQ799">
        <v>4.2601482191952478</v>
      </c>
      <c r="BR799">
        <v>3.2864</v>
      </c>
      <c r="BS799">
        <v>4.6961000000000004</v>
      </c>
      <c r="BT799">
        <v>1.4097</v>
      </c>
      <c r="BU799">
        <v>4.3676000000000004</v>
      </c>
      <c r="BV799">
        <v>-1.4693580664382639</v>
      </c>
      <c r="BW799">
        <v>-2.0541999999999998</v>
      </c>
      <c r="BX799">
        <v>0.63009999999999999</v>
      </c>
      <c r="BY799">
        <v>2.6842999999999999</v>
      </c>
      <c r="BZ799">
        <v>0.63009999999999999</v>
      </c>
      <c r="CA799">
        <v>-2.7908844836921589</v>
      </c>
      <c r="CB799">
        <v>-4.9976000000000003</v>
      </c>
      <c r="CC799">
        <v>-1.9864999999999999</v>
      </c>
      <c r="CD799">
        <v>3.0110999999999999</v>
      </c>
      <c r="CE799">
        <v>-4.9976000000000003</v>
      </c>
      <c r="CF799">
        <v>105.3794185426236</v>
      </c>
      <c r="CG799">
        <v>60.7</v>
      </c>
      <c r="CH799">
        <v>113.9</v>
      </c>
      <c r="CI799">
        <v>53.2</v>
      </c>
      <c r="CJ799">
        <v>60.7</v>
      </c>
      <c r="CK799">
        <v>41.385300872078183</v>
      </c>
      <c r="CL799">
        <v>16.100000000000001</v>
      </c>
      <c r="CM799">
        <v>43.5</v>
      </c>
      <c r="CN799">
        <v>27.4</v>
      </c>
      <c r="CO799">
        <v>16.100000000000001</v>
      </c>
      <c r="CP799">
        <v>49.042041036793393</v>
      </c>
      <c r="CQ799">
        <v>39.700000000000003</v>
      </c>
      <c r="CR799">
        <v>104.7</v>
      </c>
      <c r="CS799">
        <v>65</v>
      </c>
      <c r="CT799">
        <v>104.7</v>
      </c>
      <c r="CU799">
        <v>14.30947780641683</v>
      </c>
      <c r="CV799">
        <v>11.7</v>
      </c>
      <c r="CW799">
        <v>15</v>
      </c>
      <c r="CX799">
        <v>3.3000000000000012</v>
      </c>
      <c r="CY799">
        <v>14.6</v>
      </c>
      <c r="CZ799">
        <v>167.3404651122263</v>
      </c>
      <c r="DA799">
        <v>20.8</v>
      </c>
      <c r="DB799">
        <v>189.9</v>
      </c>
      <c r="DC799">
        <v>169.1</v>
      </c>
      <c r="DD799">
        <v>20.8</v>
      </c>
      <c r="DE799">
        <v>22.25847042763592</v>
      </c>
      <c r="DF799">
        <v>1.5</v>
      </c>
      <c r="DG799">
        <v>26.4</v>
      </c>
      <c r="DH799">
        <v>24.9</v>
      </c>
      <c r="DI799">
        <v>1.5</v>
      </c>
      <c r="DJ799">
        <v>0.28178601474860893</v>
      </c>
      <c r="DK799">
        <v>0.1458783946166787</v>
      </c>
      <c r="DL799">
        <v>0.31214031241436008</v>
      </c>
      <c r="DM799">
        <v>0.16626191779768151</v>
      </c>
      <c r="DN799">
        <v>0.1458783946166787</v>
      </c>
      <c r="DO799">
        <v>3.952233037024429</v>
      </c>
      <c r="DP799">
        <v>3.4025370000000001</v>
      </c>
      <c r="DQ799">
        <v>3.9956049999999999</v>
      </c>
      <c r="DR799">
        <v>0.59306799999999971</v>
      </c>
      <c r="DS799">
        <v>3.9643670000000002</v>
      </c>
      <c r="DT799">
        <v>6.6445239811248484</v>
      </c>
      <c r="DU799">
        <v>5.9817850000000004</v>
      </c>
      <c r="DV799">
        <v>7.2606140000000003</v>
      </c>
      <c r="DW799">
        <v>1.278829</v>
      </c>
      <c r="DX799">
        <v>5.9817850000000004</v>
      </c>
      <c r="DY799">
        <v>3.952925003884268</v>
      </c>
      <c r="DZ799">
        <v>3.4377749999999998</v>
      </c>
      <c r="EA799">
        <v>4.6411300000000004</v>
      </c>
      <c r="EB799">
        <v>1.2033550000000011</v>
      </c>
      <c r="EC799">
        <v>4.6411300000000004</v>
      </c>
      <c r="ED799">
        <v>7.5747592748611821</v>
      </c>
      <c r="EE799">
        <v>6.4593249999999998</v>
      </c>
      <c r="EF799">
        <v>8.1044090000000004</v>
      </c>
      <c r="EG799">
        <v>1.6450840000000011</v>
      </c>
      <c r="EH799">
        <v>6.4593249999999998</v>
      </c>
      <c r="EI799">
        <v>7.3569949833420543</v>
      </c>
      <c r="EJ799">
        <v>6.9141349999999999</v>
      </c>
      <c r="EK799">
        <v>12.461242</v>
      </c>
      <c r="EL799">
        <v>5.5471069999999996</v>
      </c>
      <c r="EM799">
        <v>12.461242</v>
      </c>
      <c r="EN799">
        <v>40.295338080864823</v>
      </c>
      <c r="EO799">
        <v>25.673850000000002</v>
      </c>
      <c r="EP799">
        <v>42.226489999999998</v>
      </c>
      <c r="EQ799">
        <v>16.55264</v>
      </c>
      <c r="ER799">
        <v>25.673850000000002</v>
      </c>
      <c r="ES799">
        <v>16.287157290140112</v>
      </c>
      <c r="ET799">
        <v>9.1584800000000008</v>
      </c>
      <c r="EU799">
        <v>22.990860000000001</v>
      </c>
      <c r="EV799">
        <v>13.832380000000001</v>
      </c>
      <c r="EW799">
        <v>9.1584800000000008</v>
      </c>
      <c r="EX799">
        <v>24.008180790724701</v>
      </c>
      <c r="EY799">
        <v>14.91263</v>
      </c>
      <c r="EZ799">
        <v>28.794750000000001</v>
      </c>
      <c r="FA799">
        <v>13.88212</v>
      </c>
      <c r="FB799">
        <v>16.515370000000001</v>
      </c>
      <c r="FC799">
        <v>0.6277267692549785</v>
      </c>
      <c r="FD799">
        <v>0.39995105345672888</v>
      </c>
      <c r="FE799">
        <v>0.65781054104779868</v>
      </c>
      <c r="FF799">
        <v>0.2578594875910698</v>
      </c>
      <c r="FG799">
        <v>0.39995105345672888</v>
      </c>
      <c r="FH799">
        <v>1.4772188317213291</v>
      </c>
      <c r="FI799">
        <v>0.64863297849667212</v>
      </c>
      <c r="FJ799">
        <v>2.1881722922320161</v>
      </c>
      <c r="FK799">
        <v>1.5395393137353439</v>
      </c>
      <c r="FL799">
        <v>1.803287226701374</v>
      </c>
      <c r="FM799">
        <v>43.785364359269018</v>
      </c>
      <c r="FN799">
        <v>41.26</v>
      </c>
      <c r="FO799">
        <v>47.61</v>
      </c>
      <c r="FP799">
        <v>6.3500000000000014</v>
      </c>
      <c r="FQ799">
        <v>45.08</v>
      </c>
      <c r="FR799">
        <v>463.74897925100669</v>
      </c>
      <c r="FS799">
        <v>449.61493999999999</v>
      </c>
      <c r="FT799">
        <v>464.35019</v>
      </c>
      <c r="FU799">
        <v>14.73525000000001</v>
      </c>
      <c r="FV799">
        <v>449.61493999999999</v>
      </c>
      <c r="FW799">
        <v>0.72860574406213729</v>
      </c>
      <c r="FX799">
        <v>0.72764799999999996</v>
      </c>
      <c r="FY799">
        <v>0.74712800000000001</v>
      </c>
      <c r="FZ799">
        <v>1.9480000000000049E-2</v>
      </c>
      <c r="GA799">
        <v>0.74712800000000001</v>
      </c>
      <c r="GB799">
        <v>15</v>
      </c>
      <c r="GC799">
        <v>29</v>
      </c>
    </row>
    <row r="800" spans="1:185" x14ac:dyDescent="0.3">
      <c r="A800" s="36" t="s">
        <v>3288</v>
      </c>
      <c r="B800">
        <v>-5.3193482448161251E-2</v>
      </c>
      <c r="C800">
        <v>1.8363272620841971</v>
      </c>
      <c r="D800">
        <v>1.5224501885905981</v>
      </c>
      <c r="E800">
        <v>-0.65847445686591866</v>
      </c>
      <c r="F800">
        <v>-0.58329487460403007</v>
      </c>
      <c r="G800">
        <v>1.2417583657865809</v>
      </c>
      <c r="H800">
        <v>-54.198468295325277</v>
      </c>
      <c r="I800">
        <v>0.45755690179715142</v>
      </c>
      <c r="J800">
        <v>0.54812307140968997</v>
      </c>
      <c r="K800">
        <v>0.21385973205697489</v>
      </c>
      <c r="L800">
        <v>-4.6999907247577737E-2</v>
      </c>
      <c r="M800">
        <v>6.8192157008639079E-2</v>
      </c>
      <c r="N800">
        <v>0.26092891475835989</v>
      </c>
      <c r="O800">
        <v>-0.2324587195414278</v>
      </c>
      <c r="P800">
        <v>2.8470195216932118E-2</v>
      </c>
      <c r="Q800">
        <v>-0.1019932149093211</v>
      </c>
      <c r="R800">
        <v>1.993641189251575E-2</v>
      </c>
      <c r="S800">
        <v>0.69453822910008778</v>
      </c>
      <c r="T800">
        <v>-0.51144910455263193</v>
      </c>
      <c r="U800">
        <v>-0.5080530969581033</v>
      </c>
      <c r="V800">
        <v>1.9612724023326109</v>
      </c>
      <c r="W800">
        <v>1.9604828976093669</v>
      </c>
      <c r="X800">
        <v>0.18301720293131721</v>
      </c>
      <c r="Y800">
        <v>0.18039127575284561</v>
      </c>
      <c r="Z800">
        <v>4.2057112129799859E-2</v>
      </c>
      <c r="AA800">
        <v>4.5473666511730529E-2</v>
      </c>
      <c r="AB800">
        <v>56.255617522969153</v>
      </c>
      <c r="AC800">
        <v>-0.4037548782344289</v>
      </c>
      <c r="AD800">
        <v>1.953528688515582</v>
      </c>
      <c r="AE800">
        <v>0.58677208116574608</v>
      </c>
      <c r="AF800">
        <v>0.58414615398727443</v>
      </c>
      <c r="AG800">
        <v>0.93290299379496411</v>
      </c>
      <c r="AH800">
        <v>3.824792574314975E-3</v>
      </c>
      <c r="AI800">
        <v>319.3344690771948</v>
      </c>
      <c r="AJ800">
        <v>291.84844577333018</v>
      </c>
      <c r="AK800">
        <v>308.51514152003682</v>
      </c>
      <c r="AL800">
        <v>357.63981532976089</v>
      </c>
      <c r="AM800">
        <v>176.62181313174179</v>
      </c>
      <c r="AN800">
        <v>261.43866626610361</v>
      </c>
      <c r="AO800">
        <v>74.459493801144461</v>
      </c>
      <c r="AP800">
        <v>204.21801877879611</v>
      </c>
      <c r="AQ800">
        <v>18.128967340756681</v>
      </c>
      <c r="AR800">
        <v>3.9699376635946</v>
      </c>
      <c r="AS800">
        <v>11.689769850085391</v>
      </c>
      <c r="AT800">
        <v>-10.292117497832001</v>
      </c>
      <c r="AU800">
        <v>-4.649343168728806</v>
      </c>
      <c r="AV800">
        <v>-5.6427743291031982</v>
      </c>
      <c r="AW800">
        <v>0.8093710015433202</v>
      </c>
      <c r="AX800">
        <v>0.27429999999999999</v>
      </c>
      <c r="AY800">
        <v>3.2018</v>
      </c>
      <c r="AZ800">
        <v>2.9275000000000002</v>
      </c>
      <c r="BA800">
        <v>2.944</v>
      </c>
      <c r="BB800">
        <v>0.97013558639398922</v>
      </c>
      <c r="BC800">
        <v>0.93620000000000003</v>
      </c>
      <c r="BD800">
        <v>0.97219999999999995</v>
      </c>
      <c r="BE800">
        <v>3.5999999999999921E-2</v>
      </c>
      <c r="BF800">
        <v>0.94269999999999998</v>
      </c>
      <c r="BG800">
        <v>11.73944173668923</v>
      </c>
      <c r="BH800">
        <v>11.3393</v>
      </c>
      <c r="BI800">
        <v>17.3613</v>
      </c>
      <c r="BJ800">
        <v>6.0220000000000002</v>
      </c>
      <c r="BK800">
        <v>16.350999999999999</v>
      </c>
      <c r="BL800">
        <v>4.3085635005525633</v>
      </c>
      <c r="BM800">
        <v>2.9916</v>
      </c>
      <c r="BN800">
        <v>10.7569</v>
      </c>
      <c r="BO800">
        <v>7.7652999999999999</v>
      </c>
      <c r="BP800">
        <v>7.7767999999999997</v>
      </c>
      <c r="BQ800">
        <v>2.4746506040368712</v>
      </c>
      <c r="BR800">
        <v>1.2896000000000001</v>
      </c>
      <c r="BS800">
        <v>7.2839</v>
      </c>
      <c r="BT800">
        <v>5.9943</v>
      </c>
      <c r="BU800">
        <v>5.6184000000000003</v>
      </c>
      <c r="BV800">
        <v>0.83445072010432453</v>
      </c>
      <c r="BW800">
        <v>-1.2766999999999999</v>
      </c>
      <c r="BX800">
        <v>2.2119</v>
      </c>
      <c r="BY800">
        <v>3.4885999999999999</v>
      </c>
      <c r="BZ800">
        <v>-0.2472</v>
      </c>
      <c r="CA800">
        <v>-3.3091536719154759</v>
      </c>
      <c r="CB800">
        <v>-7.8921999999999999</v>
      </c>
      <c r="CC800">
        <v>-2.4217</v>
      </c>
      <c r="CD800">
        <v>5.4704999999999986</v>
      </c>
      <c r="CE800">
        <v>-5.3712999999999997</v>
      </c>
      <c r="CF800">
        <v>57.220647487307438</v>
      </c>
      <c r="CG800">
        <v>49.5</v>
      </c>
      <c r="CH800">
        <v>64</v>
      </c>
      <c r="CI800">
        <v>14.5</v>
      </c>
      <c r="CJ800">
        <v>49.5</v>
      </c>
      <c r="CK800">
        <v>15.898225946807839</v>
      </c>
      <c r="CL800">
        <v>14</v>
      </c>
      <c r="CM800">
        <v>20.7</v>
      </c>
      <c r="CN800">
        <v>6.6999999999999993</v>
      </c>
      <c r="CO800">
        <v>14.4</v>
      </c>
      <c r="CP800">
        <v>53.892126509238203</v>
      </c>
      <c r="CQ800">
        <v>31.3</v>
      </c>
      <c r="CR800">
        <v>57.8</v>
      </c>
      <c r="CS800">
        <v>26.5</v>
      </c>
      <c r="CT800">
        <v>40.700000000000003</v>
      </c>
      <c r="CU800">
        <v>12.581603931762061</v>
      </c>
      <c r="CV800">
        <v>9.6999999999999993</v>
      </c>
      <c r="CW800">
        <v>13.4</v>
      </c>
      <c r="CX800">
        <v>3.7000000000000011</v>
      </c>
      <c r="CY800">
        <v>10.9</v>
      </c>
      <c r="CZ800">
        <v>20.08329545063404</v>
      </c>
      <c r="DA800">
        <v>15.2</v>
      </c>
      <c r="DB800">
        <v>49.1</v>
      </c>
      <c r="DC800">
        <v>33.900000000000013</v>
      </c>
      <c r="DD800">
        <v>30.9</v>
      </c>
      <c r="DE800">
        <v>3.0877609071451602</v>
      </c>
      <c r="DF800">
        <v>1.4</v>
      </c>
      <c r="DG800">
        <v>7.1</v>
      </c>
      <c r="DH800">
        <v>5.6999999999999993</v>
      </c>
      <c r="DI800">
        <v>3.3</v>
      </c>
      <c r="DJ800">
        <v>0.28057759044913622</v>
      </c>
      <c r="DK800">
        <v>0.23371104815864019</v>
      </c>
      <c r="DL800">
        <v>0.32421479229989869</v>
      </c>
      <c r="DM800">
        <v>9.050374414125853E-2</v>
      </c>
      <c r="DN800">
        <v>0.23371104815864019</v>
      </c>
      <c r="DO800">
        <v>4.1998190019184483</v>
      </c>
      <c r="DP800">
        <v>3.02467</v>
      </c>
      <c r="DQ800">
        <v>4.5272290000000002</v>
      </c>
      <c r="DR800">
        <v>1.502559</v>
      </c>
      <c r="DS800">
        <v>3.371032</v>
      </c>
      <c r="DT800">
        <v>5.8552974911869908</v>
      </c>
      <c r="DU800">
        <v>5.5894510000000004</v>
      </c>
      <c r="DV800">
        <v>5.8824170000000002</v>
      </c>
      <c r="DW800">
        <v>0.29296599999999978</v>
      </c>
      <c r="DX800">
        <v>5.8424699999999996</v>
      </c>
      <c r="DY800">
        <v>4.2690281283075091</v>
      </c>
      <c r="DZ800">
        <v>3.02467</v>
      </c>
      <c r="EA800">
        <v>4.5272290000000002</v>
      </c>
      <c r="EB800">
        <v>1.502559</v>
      </c>
      <c r="EC800">
        <v>3.371032</v>
      </c>
      <c r="ED800">
        <v>5.8613163649466626</v>
      </c>
      <c r="EE800">
        <v>5.7477429999999998</v>
      </c>
      <c r="EF800">
        <v>5.916525</v>
      </c>
      <c r="EG800">
        <v>0.16878200000000021</v>
      </c>
      <c r="EH800">
        <v>5.916525</v>
      </c>
      <c r="EI800">
        <v>6.1899360676367214</v>
      </c>
      <c r="EJ800">
        <v>5.8012769999999998</v>
      </c>
      <c r="EK800">
        <v>7.6307530000000003</v>
      </c>
      <c r="EL800">
        <v>1.829476000000001</v>
      </c>
      <c r="EM800">
        <v>7.5456060000000003</v>
      </c>
      <c r="EN800">
        <v>27.844206645070429</v>
      </c>
      <c r="EO800">
        <v>19.549109999999999</v>
      </c>
      <c r="EP800">
        <v>29.016590000000001</v>
      </c>
      <c r="EQ800">
        <v>9.4674800000000019</v>
      </c>
      <c r="ER800">
        <v>21.159960000000002</v>
      </c>
      <c r="ES800">
        <v>5.9880215107248622</v>
      </c>
      <c r="ET800">
        <v>5.5752800000000002</v>
      </c>
      <c r="EU800">
        <v>6.2615800000000004</v>
      </c>
      <c r="EV800">
        <v>0.68630000000000013</v>
      </c>
      <c r="EW800">
        <v>5.8498000000000001</v>
      </c>
      <c r="EX800">
        <v>21.85618513434558</v>
      </c>
      <c r="EY800">
        <v>13.83657</v>
      </c>
      <c r="EZ800">
        <v>23.029530000000001</v>
      </c>
      <c r="FA800">
        <v>9.1929600000000011</v>
      </c>
      <c r="FB800">
        <v>15.31016</v>
      </c>
      <c r="FC800">
        <v>0.73115855222727943</v>
      </c>
      <c r="FD800">
        <v>0.51333834528420152</v>
      </c>
      <c r="FE800">
        <v>0.76194406274199233</v>
      </c>
      <c r="FF800">
        <v>0.24860571745779081</v>
      </c>
      <c r="FG800">
        <v>0.55563751253534788</v>
      </c>
      <c r="FH800">
        <v>3.650241320282563</v>
      </c>
      <c r="FI800">
        <v>2.406976306882286</v>
      </c>
      <c r="FJ800">
        <v>3.846550727736151</v>
      </c>
      <c r="FK800">
        <v>1.439574420853865</v>
      </c>
      <c r="FL800">
        <v>2.6172108448152072</v>
      </c>
      <c r="FM800">
        <v>31.60593764365964</v>
      </c>
      <c r="FN800">
        <v>30.06</v>
      </c>
      <c r="FO800">
        <v>33.44</v>
      </c>
      <c r="FP800">
        <v>3.379999999999999</v>
      </c>
      <c r="FQ800">
        <v>30.06</v>
      </c>
      <c r="FR800">
        <v>284.54493556901548</v>
      </c>
      <c r="FS800">
        <v>276.37801999999999</v>
      </c>
      <c r="FT800">
        <v>285.78233</v>
      </c>
      <c r="FU800">
        <v>9.4043100000000095</v>
      </c>
      <c r="FV800">
        <v>276.37801999999999</v>
      </c>
      <c r="FW800">
        <v>0.7906124792259237</v>
      </c>
      <c r="FX800">
        <v>0.78792399999999996</v>
      </c>
      <c r="FY800">
        <v>0.81121100000000002</v>
      </c>
      <c r="FZ800">
        <v>2.3287000000000061E-2</v>
      </c>
      <c r="GA800">
        <v>0.81090700000000004</v>
      </c>
      <c r="GB800">
        <v>15</v>
      </c>
      <c r="GC800">
        <v>38</v>
      </c>
    </row>
    <row r="801" spans="1:185" x14ac:dyDescent="0.3">
      <c r="A801" s="36" t="s">
        <v>3291</v>
      </c>
      <c r="B801">
        <v>-5.5558353420501881E-2</v>
      </c>
      <c r="C801">
        <v>1.8712261751635131</v>
      </c>
      <c r="D801">
        <v>1.8092135657865061</v>
      </c>
      <c r="E801">
        <v>-0.75166197750979202</v>
      </c>
      <c r="F801">
        <v>-0.72547128070424904</v>
      </c>
      <c r="G801">
        <v>1.4771260734878009</v>
      </c>
      <c r="H801">
        <v>-54.183038739853558</v>
      </c>
      <c r="I801">
        <v>1.5385571783350401E-2</v>
      </c>
      <c r="J801">
        <v>5.9916687153045559E-2</v>
      </c>
      <c r="K801">
        <v>0.17818613175106621</v>
      </c>
      <c r="L801">
        <v>-1.464032480276636E-2</v>
      </c>
      <c r="M801">
        <v>0.10337285953036519</v>
      </c>
      <c r="N801">
        <v>0.16528255567745301</v>
      </c>
      <c r="O801">
        <v>-0.21073801679962759</v>
      </c>
      <c r="P801">
        <v>-4.5455461122174627E-2</v>
      </c>
      <c r="Q801">
        <v>-0.12809674848947741</v>
      </c>
      <c r="R801">
        <v>4.9639452801553637E-2</v>
      </c>
      <c r="S801">
        <v>0.83059929412226552</v>
      </c>
      <c r="T801">
        <v>-0.54837059522541054</v>
      </c>
      <c r="U801">
        <v>-0.54300728698776124</v>
      </c>
      <c r="V801">
        <v>1.9505698712072479</v>
      </c>
      <c r="W801">
        <v>1.9482334696814809</v>
      </c>
      <c r="X801">
        <v>0.22240055226410241</v>
      </c>
      <c r="Y801">
        <v>0.21703581011181511</v>
      </c>
      <c r="Z801">
        <v>3.9049325856472653E-2</v>
      </c>
      <c r="AA801">
        <v>4.209155981805511E-2</v>
      </c>
      <c r="AB801">
        <v>47.925814938273263</v>
      </c>
      <c r="AC801">
        <v>-0.36404693718768533</v>
      </c>
      <c r="AD801">
        <v>1.8959984771374749</v>
      </c>
      <c r="AE801">
        <v>0.5864474894517876</v>
      </c>
      <c r="AF801">
        <v>0.58108274729950038</v>
      </c>
      <c r="AG801">
        <v>0.82471955069462477</v>
      </c>
      <c r="AH801">
        <v>5.3296097206799392E-3</v>
      </c>
      <c r="AI801">
        <v>299.73247346574271</v>
      </c>
      <c r="AJ801">
        <v>268.72179226329717</v>
      </c>
      <c r="AK801">
        <v>301.82775049199091</v>
      </c>
      <c r="AL801">
        <v>328.64784443683681</v>
      </c>
      <c r="AM801">
        <v>438.79251803985159</v>
      </c>
      <c r="AN801">
        <v>550.83296319316401</v>
      </c>
      <c r="AO801">
        <v>281.48141427751881</v>
      </c>
      <c r="AP801">
        <v>457.35175666571149</v>
      </c>
      <c r="AQ801">
        <v>22.01405893136511</v>
      </c>
      <c r="AR801">
        <v>5.7385545583599393</v>
      </c>
      <c r="AS801">
        <v>12.72833127977017</v>
      </c>
      <c r="AT801">
        <v>-23.797939092809781</v>
      </c>
      <c r="AU801">
        <v>-11.88588377231477</v>
      </c>
      <c r="AV801">
        <v>-11.912055320495019</v>
      </c>
      <c r="AW801">
        <v>1.8627991279702829</v>
      </c>
      <c r="AX801">
        <v>0.78480000000000005</v>
      </c>
      <c r="AY801">
        <v>3.1598999999999999</v>
      </c>
      <c r="AZ801">
        <v>2.3751000000000002</v>
      </c>
      <c r="BA801">
        <v>2.5783</v>
      </c>
      <c r="BB801">
        <v>0.93247517582123207</v>
      </c>
      <c r="BC801">
        <v>0.86739999999999995</v>
      </c>
      <c r="BD801">
        <v>0.9355</v>
      </c>
      <c r="BE801">
        <v>6.8100000000000049E-2</v>
      </c>
      <c r="BF801">
        <v>0.86739999999999995</v>
      </c>
      <c r="BG801">
        <v>17.99051363865367</v>
      </c>
      <c r="BH801">
        <v>17.528199999999998</v>
      </c>
      <c r="BI801">
        <v>25.848800000000001</v>
      </c>
      <c r="BJ801">
        <v>8.3206000000000024</v>
      </c>
      <c r="BK801">
        <v>25.848800000000001</v>
      </c>
      <c r="BL801">
        <v>14.090845408977049</v>
      </c>
      <c r="BM801">
        <v>8.5249000000000006</v>
      </c>
      <c r="BN801">
        <v>17.5657</v>
      </c>
      <c r="BO801">
        <v>9.0407999999999991</v>
      </c>
      <c r="BP801">
        <v>17.5657</v>
      </c>
      <c r="BQ801">
        <v>8.9423849221230416</v>
      </c>
      <c r="BR801">
        <v>4.8117999999999999</v>
      </c>
      <c r="BS801">
        <v>10.9186</v>
      </c>
      <c r="BT801">
        <v>6.1067999999999998</v>
      </c>
      <c r="BU801">
        <v>10.687099999999999</v>
      </c>
      <c r="BV801">
        <v>1.764896634180515</v>
      </c>
      <c r="BW801">
        <v>0.2137</v>
      </c>
      <c r="BX801">
        <v>3.2218</v>
      </c>
      <c r="BY801">
        <v>3.0081000000000002</v>
      </c>
      <c r="BZ801">
        <v>2.94</v>
      </c>
      <c r="CA801">
        <v>-10.70733365219164</v>
      </c>
      <c r="CB801">
        <v>-13.6271</v>
      </c>
      <c r="CC801">
        <v>-6.7615999999999996</v>
      </c>
      <c r="CD801">
        <v>6.8655000000000008</v>
      </c>
      <c r="CE801">
        <v>-13.6271</v>
      </c>
      <c r="CF801">
        <v>93.481206527452571</v>
      </c>
      <c r="CG801">
        <v>53.8</v>
      </c>
      <c r="CH801">
        <v>97.9</v>
      </c>
      <c r="CI801">
        <v>44.100000000000009</v>
      </c>
      <c r="CJ801">
        <v>53.8</v>
      </c>
      <c r="CK801">
        <v>41.935641634210192</v>
      </c>
      <c r="CL801">
        <v>15.9</v>
      </c>
      <c r="CM801">
        <v>43.6</v>
      </c>
      <c r="CN801">
        <v>27.7</v>
      </c>
      <c r="CO801">
        <v>16</v>
      </c>
      <c r="CP801">
        <v>58.322733074085917</v>
      </c>
      <c r="CQ801">
        <v>57.9</v>
      </c>
      <c r="CR801">
        <v>87.3</v>
      </c>
      <c r="CS801">
        <v>29.4</v>
      </c>
      <c r="CT801">
        <v>87.3</v>
      </c>
      <c r="CU801">
        <v>10.886674457433431</v>
      </c>
      <c r="CV801">
        <v>10.3</v>
      </c>
      <c r="CW801">
        <v>11.6</v>
      </c>
      <c r="CX801">
        <v>1.2999999999999989</v>
      </c>
      <c r="CY801">
        <v>11.5</v>
      </c>
      <c r="CZ801">
        <v>200.70314233309699</v>
      </c>
      <c r="DA801">
        <v>118.5</v>
      </c>
      <c r="DB801">
        <v>210.9</v>
      </c>
      <c r="DC801">
        <v>92.4</v>
      </c>
      <c r="DD801">
        <v>118.5</v>
      </c>
      <c r="DE801">
        <v>26.377055716673979</v>
      </c>
      <c r="DF801">
        <v>4.3</v>
      </c>
      <c r="DG801">
        <v>28.2</v>
      </c>
      <c r="DH801">
        <v>23.9</v>
      </c>
      <c r="DI801">
        <v>4.3</v>
      </c>
      <c r="DJ801">
        <v>0.20443553314283741</v>
      </c>
      <c r="DK801">
        <v>0.10895099230457669</v>
      </c>
      <c r="DL801">
        <v>0.21601941747572809</v>
      </c>
      <c r="DM801">
        <v>0.10706842517115139</v>
      </c>
      <c r="DN801">
        <v>0.10895099230457669</v>
      </c>
      <c r="DO801">
        <v>4.097686760176134</v>
      </c>
      <c r="DP801">
        <v>4.0102719999999996</v>
      </c>
      <c r="DQ801">
        <v>4.3805149999999999</v>
      </c>
      <c r="DR801">
        <v>0.37024300000000032</v>
      </c>
      <c r="DS801">
        <v>4.3647</v>
      </c>
      <c r="DT801">
        <v>6.6207579661663774</v>
      </c>
      <c r="DU801">
        <v>6.131151</v>
      </c>
      <c r="DV801">
        <v>7.2599320000000001</v>
      </c>
      <c r="DW801">
        <v>1.128781</v>
      </c>
      <c r="DX801">
        <v>6.1512779999999996</v>
      </c>
      <c r="DY801">
        <v>4.2291198504703038</v>
      </c>
      <c r="DZ801">
        <v>4.1909020000000003</v>
      </c>
      <c r="EA801">
        <v>4.648352</v>
      </c>
      <c r="EB801">
        <v>0.45744999999999969</v>
      </c>
      <c r="EC801">
        <v>4.614541</v>
      </c>
      <c r="ED801">
        <v>9.9797364220937048</v>
      </c>
      <c r="EE801">
        <v>7.9118370000000002</v>
      </c>
      <c r="EF801">
        <v>10.047530999999999</v>
      </c>
      <c r="EG801">
        <v>2.1356939999999991</v>
      </c>
      <c r="EH801">
        <v>8.4261060000000008</v>
      </c>
      <c r="EI801">
        <v>7.5572977868249964</v>
      </c>
      <c r="EJ801">
        <v>7.4214349999999998</v>
      </c>
      <c r="EK801">
        <v>10.782541</v>
      </c>
      <c r="EL801">
        <v>3.3611059999999999</v>
      </c>
      <c r="EM801">
        <v>10.66024</v>
      </c>
      <c r="EN801">
        <v>40.499817512266652</v>
      </c>
      <c r="EO801">
        <v>31.524719999999999</v>
      </c>
      <c r="EP801">
        <v>43.019300000000001</v>
      </c>
      <c r="EQ801">
        <v>11.494579999999999</v>
      </c>
      <c r="ER801">
        <v>31.77364</v>
      </c>
      <c r="ES801">
        <v>15.6561065204848</v>
      </c>
      <c r="ET801">
        <v>8.6894399999999994</v>
      </c>
      <c r="EU801">
        <v>17.636959999999998</v>
      </c>
      <c r="EV801">
        <v>8.947519999999999</v>
      </c>
      <c r="EW801">
        <v>9.92943</v>
      </c>
      <c r="EX801">
        <v>24.843710991781851</v>
      </c>
      <c r="EY801">
        <v>21.84421</v>
      </c>
      <c r="EZ801">
        <v>30.822489999999998</v>
      </c>
      <c r="FA801">
        <v>8.978279999999998</v>
      </c>
      <c r="FB801">
        <v>21.84421</v>
      </c>
      <c r="FC801">
        <v>0.52287906401213302</v>
      </c>
      <c r="FD801">
        <v>0.40700470025209329</v>
      </c>
      <c r="FE801">
        <v>0.55540722650525942</v>
      </c>
      <c r="FF801">
        <v>0.14840252625316611</v>
      </c>
      <c r="FG801">
        <v>0.41021841983427371</v>
      </c>
      <c r="FH801">
        <v>1.6089699748305379</v>
      </c>
      <c r="FI801">
        <v>1.3325890629677679</v>
      </c>
      <c r="FJ801">
        <v>2.6279345964757219</v>
      </c>
      <c r="FK801">
        <v>1.2953455335079549</v>
      </c>
      <c r="FL801">
        <v>2.199946019056481</v>
      </c>
      <c r="FM801">
        <v>44.36416016248026</v>
      </c>
      <c r="FN801">
        <v>42.05</v>
      </c>
      <c r="FO801">
        <v>45.96</v>
      </c>
      <c r="FP801">
        <v>3.9100000000000041</v>
      </c>
      <c r="FQ801">
        <v>43.01</v>
      </c>
      <c r="FR801">
        <v>496.83843978590181</v>
      </c>
      <c r="FS801">
        <v>469.28232000000003</v>
      </c>
      <c r="FT801">
        <v>501.20294000000001</v>
      </c>
      <c r="FU801">
        <v>31.920619999999989</v>
      </c>
      <c r="FV801">
        <v>475.80721</v>
      </c>
      <c r="FW801">
        <v>0.71072616322689841</v>
      </c>
      <c r="FX801">
        <v>0.70482699999999998</v>
      </c>
      <c r="FY801">
        <v>0.74943899999999997</v>
      </c>
      <c r="FZ801">
        <v>4.4611999999999992E-2</v>
      </c>
      <c r="GA801">
        <v>0.73946999999999996</v>
      </c>
      <c r="GB801">
        <v>8</v>
      </c>
      <c r="GC801">
        <v>15</v>
      </c>
    </row>
    <row r="802" spans="1:185" x14ac:dyDescent="0.3">
      <c r="A802" s="36" t="s">
        <v>3294</v>
      </c>
      <c r="B802">
        <v>-6.4765680311647561E-2</v>
      </c>
      <c r="C802">
        <v>1.8348995141065849</v>
      </c>
      <c r="D802">
        <v>1.7695350087574779</v>
      </c>
      <c r="E802">
        <v>-0.84873846218189697</v>
      </c>
      <c r="F802">
        <v>-0.58818974292290249</v>
      </c>
      <c r="G802">
        <v>1.4369365112868839</v>
      </c>
      <c r="H802">
        <v>-54.197476662246252</v>
      </c>
      <c r="I802">
        <v>7.5472898863152161E-3</v>
      </c>
      <c r="J802">
        <v>0.36368178228086079</v>
      </c>
      <c r="K802">
        <v>0.20767918456202331</v>
      </c>
      <c r="L802">
        <v>-3.6795067604031437E-2</v>
      </c>
      <c r="M802">
        <v>9.2639887556239198E-2</v>
      </c>
      <c r="N802">
        <v>0.1715993450258394</v>
      </c>
      <c r="O802">
        <v>-0.21825524041004279</v>
      </c>
      <c r="P802">
        <v>-4.6655895384203422E-2</v>
      </c>
      <c r="Q802">
        <v>-0.1324523577552639</v>
      </c>
      <c r="R802">
        <v>5.1140872857262827E-2</v>
      </c>
      <c r="S802">
        <v>0.81097763464424766</v>
      </c>
      <c r="T802">
        <v>-0.52059974707457046</v>
      </c>
      <c r="U802">
        <v>-0.50660507254980136</v>
      </c>
      <c r="V802">
        <v>1.9537782445070351</v>
      </c>
      <c r="W802">
        <v>1.9476404085178991</v>
      </c>
      <c r="X802">
        <v>0.2063587517056375</v>
      </c>
      <c r="Y802">
        <v>0.1958576404889775</v>
      </c>
      <c r="Z802">
        <v>3.4554860132044049E-2</v>
      </c>
      <c r="AA802">
        <v>3.8670862542225487E-2</v>
      </c>
      <c r="AB802">
        <v>49.862798543433641</v>
      </c>
      <c r="AC802">
        <v>-0.36542178622333649</v>
      </c>
      <c r="AD802">
        <v>1.9280546394010201</v>
      </c>
      <c r="AE802">
        <v>0.57178053792897399</v>
      </c>
      <c r="AF802">
        <v>0.56127942671231412</v>
      </c>
      <c r="AG802">
        <v>0.83635322250290711</v>
      </c>
      <c r="AH802">
        <v>4.7582455418961733E-3</v>
      </c>
      <c r="AI802">
        <v>303.88745539446722</v>
      </c>
      <c r="AJ802">
        <v>278.9180718283921</v>
      </c>
      <c r="AK802">
        <v>303.93563577203372</v>
      </c>
      <c r="AL802">
        <v>328.80866216052601</v>
      </c>
      <c r="AM802">
        <v>406.75997764814588</v>
      </c>
      <c r="AN802">
        <v>508.06602979686392</v>
      </c>
      <c r="AO802">
        <v>208.25596457057841</v>
      </c>
      <c r="AP802">
        <v>410.08475198804922</v>
      </c>
      <c r="AQ802">
        <v>21.334675195243008</v>
      </c>
      <c r="AR802">
        <v>5.4150761949378934</v>
      </c>
      <c r="AS802">
        <v>12.386195379470021</v>
      </c>
      <c r="AT802">
        <v>-21.686176874129551</v>
      </c>
      <c r="AU802">
        <v>-13.35809911417839</v>
      </c>
      <c r="AV802">
        <v>-8.3280777599511566</v>
      </c>
      <c r="AW802">
        <v>1.160640719135243</v>
      </c>
      <c r="AX802">
        <v>0.86950000000000005</v>
      </c>
      <c r="AY802">
        <v>1.4827999999999999</v>
      </c>
      <c r="AZ802">
        <v>0.61329999999999985</v>
      </c>
      <c r="BA802">
        <v>1.4827999999999999</v>
      </c>
      <c r="BB802">
        <v>0.92810827537105678</v>
      </c>
      <c r="BC802">
        <v>0.89139999999999997</v>
      </c>
      <c r="BD802">
        <v>0.95330000000000004</v>
      </c>
      <c r="BE802">
        <v>6.1900000000000073E-2</v>
      </c>
      <c r="BF802">
        <v>0.90510000000000002</v>
      </c>
      <c r="BG802">
        <v>18.526141624110689</v>
      </c>
      <c r="BH802">
        <v>14.6938</v>
      </c>
      <c r="BI802">
        <v>23.2104</v>
      </c>
      <c r="BJ802">
        <v>8.5166000000000004</v>
      </c>
      <c r="BK802">
        <v>21.599699999999999</v>
      </c>
      <c r="BL802">
        <v>8.8872831136877188</v>
      </c>
      <c r="BM802">
        <v>8.2287999999999997</v>
      </c>
      <c r="BN802">
        <v>11.876799999999999</v>
      </c>
      <c r="BO802">
        <v>3.6480000000000001</v>
      </c>
      <c r="BP802">
        <v>11.876799999999999</v>
      </c>
      <c r="BQ802">
        <v>5.3612765726687117</v>
      </c>
      <c r="BR802">
        <v>5.0195999999999996</v>
      </c>
      <c r="BS802">
        <v>6.2351999999999999</v>
      </c>
      <c r="BT802">
        <v>1.2156</v>
      </c>
      <c r="BU802">
        <v>5.9195000000000002</v>
      </c>
      <c r="BV802">
        <v>1.536374575631918</v>
      </c>
      <c r="BW802">
        <v>0.88470000000000004</v>
      </c>
      <c r="BX802">
        <v>3.6922999999999999</v>
      </c>
      <c r="BY802">
        <v>2.8075999999999999</v>
      </c>
      <c r="BZ802">
        <v>3.6922999999999999</v>
      </c>
      <c r="CA802">
        <v>-6.8976803322408111</v>
      </c>
      <c r="CB802">
        <v>-9.6117000000000008</v>
      </c>
      <c r="CC802">
        <v>-6.3083</v>
      </c>
      <c r="CD802">
        <v>3.3034000000000008</v>
      </c>
      <c r="CE802">
        <v>-9.6117000000000008</v>
      </c>
      <c r="CF802">
        <v>97.981277808814639</v>
      </c>
      <c r="CG802">
        <v>58.6</v>
      </c>
      <c r="CH802">
        <v>114.4</v>
      </c>
      <c r="CI802">
        <v>55.8</v>
      </c>
      <c r="CJ802">
        <v>58.6</v>
      </c>
      <c r="CK802">
        <v>42.177682004036917</v>
      </c>
      <c r="CL802">
        <v>16.3</v>
      </c>
      <c r="CM802">
        <v>44.6</v>
      </c>
      <c r="CN802">
        <v>28.3</v>
      </c>
      <c r="CO802">
        <v>16.3</v>
      </c>
      <c r="CP802">
        <v>62.447648664968433</v>
      </c>
      <c r="CQ802">
        <v>47.4</v>
      </c>
      <c r="CR802">
        <v>95.4</v>
      </c>
      <c r="CS802">
        <v>48.000000000000007</v>
      </c>
      <c r="CT802">
        <v>83.9</v>
      </c>
      <c r="CU802">
        <v>12.59754158538705</v>
      </c>
      <c r="CV802">
        <v>10</v>
      </c>
      <c r="CW802">
        <v>19.3</v>
      </c>
      <c r="CX802">
        <v>9.3000000000000007</v>
      </c>
      <c r="CY802">
        <v>12.8</v>
      </c>
      <c r="CZ802">
        <v>120.2496885322696</v>
      </c>
      <c r="DA802">
        <v>56.4</v>
      </c>
      <c r="DB802">
        <v>174.5</v>
      </c>
      <c r="DC802">
        <v>118.1</v>
      </c>
      <c r="DD802">
        <v>66.2</v>
      </c>
      <c r="DE802">
        <v>25.19592180315561</v>
      </c>
      <c r="DF802">
        <v>2.8</v>
      </c>
      <c r="DG802">
        <v>28.4</v>
      </c>
      <c r="DH802">
        <v>25.6</v>
      </c>
      <c r="DI802">
        <v>2.8</v>
      </c>
      <c r="DJ802">
        <v>0.23951487701881499</v>
      </c>
      <c r="DK802">
        <v>0.1306868867082962</v>
      </c>
      <c r="DL802">
        <v>0.29102009666751461</v>
      </c>
      <c r="DM802">
        <v>0.1603332099592184</v>
      </c>
      <c r="DN802">
        <v>0.1306868867082962</v>
      </c>
      <c r="DO802">
        <v>4.1474525875908954</v>
      </c>
      <c r="DP802">
        <v>3.3387259999999999</v>
      </c>
      <c r="DQ802">
        <v>4.6629639999999997</v>
      </c>
      <c r="DR802">
        <v>1.324238</v>
      </c>
      <c r="DS802">
        <v>4.0815289999999997</v>
      </c>
      <c r="DT802">
        <v>6.8992472771496907</v>
      </c>
      <c r="DU802">
        <v>5.9597959999999999</v>
      </c>
      <c r="DV802">
        <v>7.2479769999999997</v>
      </c>
      <c r="DW802">
        <v>1.288181</v>
      </c>
      <c r="DX802">
        <v>6.3849910000000003</v>
      </c>
      <c r="DY802">
        <v>4.5622316795343636</v>
      </c>
      <c r="DZ802">
        <v>4.0224909999999996</v>
      </c>
      <c r="EA802">
        <v>4.9323839999999999</v>
      </c>
      <c r="EB802">
        <v>0.90989300000000028</v>
      </c>
      <c r="EC802">
        <v>4.7710540000000004</v>
      </c>
      <c r="ED802">
        <v>7.5585022727245947</v>
      </c>
      <c r="EE802">
        <v>6.5402490000000002</v>
      </c>
      <c r="EF802">
        <v>8.4235089999999992</v>
      </c>
      <c r="EG802">
        <v>1.883259999999999</v>
      </c>
      <c r="EH802">
        <v>7.005439</v>
      </c>
      <c r="EI802">
        <v>7.8642140693203153</v>
      </c>
      <c r="EJ802">
        <v>7.5570930000000001</v>
      </c>
      <c r="EK802">
        <v>11.403817999999999</v>
      </c>
      <c r="EL802">
        <v>3.8467249999999988</v>
      </c>
      <c r="EM802">
        <v>11.059495</v>
      </c>
      <c r="EN802">
        <v>44.814038422647293</v>
      </c>
      <c r="EO802">
        <v>31.339469999999999</v>
      </c>
      <c r="EP802">
        <v>52.428449999999998</v>
      </c>
      <c r="EQ802">
        <v>21.088979999999999</v>
      </c>
      <c r="ER802">
        <v>31.339469999999999</v>
      </c>
      <c r="ES802">
        <v>16.87069792664791</v>
      </c>
      <c r="ET802">
        <v>9.1544000000000008</v>
      </c>
      <c r="EU802">
        <v>21.283619999999999</v>
      </c>
      <c r="EV802">
        <v>12.12922</v>
      </c>
      <c r="EW802">
        <v>9.1544000000000008</v>
      </c>
      <c r="EX802">
        <v>27.94334049599939</v>
      </c>
      <c r="EY802">
        <v>19.77338</v>
      </c>
      <c r="EZ802">
        <v>34.471409999999999</v>
      </c>
      <c r="FA802">
        <v>14.698029999999999</v>
      </c>
      <c r="FB802">
        <v>22.18507</v>
      </c>
      <c r="FC802">
        <v>0.62065299417859299</v>
      </c>
      <c r="FD802">
        <v>0.43403666743946989</v>
      </c>
      <c r="FE802">
        <v>0.72610895197068992</v>
      </c>
      <c r="FF802">
        <v>0.29207228453121997</v>
      </c>
      <c r="FG802">
        <v>0.43403666743946989</v>
      </c>
      <c r="FH802">
        <v>1.70154029303652</v>
      </c>
      <c r="FI802">
        <v>0.92904214602591106</v>
      </c>
      <c r="FJ802">
        <v>2.423432447784672</v>
      </c>
      <c r="FK802">
        <v>1.494390301758761</v>
      </c>
      <c r="FL802">
        <v>2.423432447784672</v>
      </c>
      <c r="FM802">
        <v>44.256223884804612</v>
      </c>
      <c r="FN802">
        <v>41.28</v>
      </c>
      <c r="FO802">
        <v>48.56</v>
      </c>
      <c r="FP802">
        <v>7.2800000000000011</v>
      </c>
      <c r="FQ802">
        <v>42.46</v>
      </c>
      <c r="FR802">
        <v>482.54379622042512</v>
      </c>
      <c r="FS802">
        <v>461.13760000000002</v>
      </c>
      <c r="FT802">
        <v>489.68412000000001</v>
      </c>
      <c r="FU802">
        <v>28.54651999999999</v>
      </c>
      <c r="FV802">
        <v>461.13760000000002</v>
      </c>
      <c r="FW802">
        <v>0.71353679616108412</v>
      </c>
      <c r="FX802">
        <v>0.70343800000000001</v>
      </c>
      <c r="FY802">
        <v>0.74465400000000004</v>
      </c>
      <c r="FZ802">
        <v>4.121600000000003E-2</v>
      </c>
      <c r="GA802">
        <v>0.74465400000000004</v>
      </c>
      <c r="GB802">
        <v>11</v>
      </c>
      <c r="GC802">
        <v>18</v>
      </c>
    </row>
    <row r="803" spans="1:185" x14ac:dyDescent="0.3">
      <c r="A803" s="36" t="s">
        <v>3297</v>
      </c>
      <c r="B803">
        <v>1.45039277881664E-2</v>
      </c>
      <c r="C803">
        <v>2.380594551985423</v>
      </c>
      <c r="D803">
        <v>2.0591021070908488</v>
      </c>
      <c r="E803">
        <v>-0.85375184845417473</v>
      </c>
      <c r="F803">
        <v>-0.82697257263898116</v>
      </c>
      <c r="G803">
        <v>1.680751110244465</v>
      </c>
      <c r="H803">
        <v>-54.000871665586359</v>
      </c>
      <c r="I803">
        <v>0.95781240955431224</v>
      </c>
      <c r="J803">
        <v>0.5669022665905562</v>
      </c>
      <c r="K803">
        <v>0.42068673952538321</v>
      </c>
      <c r="L803">
        <v>0.38300359730169847</v>
      </c>
      <c r="M803">
        <v>0.38334061161264421</v>
      </c>
      <c r="N803">
        <v>0.30489745783967609</v>
      </c>
      <c r="O803">
        <v>-0.35312546725599059</v>
      </c>
      <c r="P803">
        <v>-4.8228009416314527E-2</v>
      </c>
      <c r="Q803">
        <v>-0.20067743098911769</v>
      </c>
      <c r="R803">
        <v>6.6046532107741071E-2</v>
      </c>
      <c r="S803">
        <v>1.5484292465634051</v>
      </c>
      <c r="T803">
        <v>-0.80727644190873982</v>
      </c>
      <c r="U803">
        <v>-0.80427182966269462</v>
      </c>
      <c r="V803">
        <v>1.9692969937788971</v>
      </c>
      <c r="W803">
        <v>1.969114507685932</v>
      </c>
      <c r="X803">
        <v>9.0404334069360187E-2</v>
      </c>
      <c r="Y803">
        <v>8.9240662528234427E-2</v>
      </c>
      <c r="Z803">
        <v>6.7604280294136801E-2</v>
      </c>
      <c r="AA803">
        <v>6.9543343514854417E-2</v>
      </c>
      <c r="AB803">
        <v>70.412854712898266</v>
      </c>
      <c r="AC803">
        <v>-0.53512187857234805</v>
      </c>
      <c r="AD803">
        <v>1.9952587721423169</v>
      </c>
      <c r="AE803">
        <v>0.62552621264170827</v>
      </c>
      <c r="AF803">
        <v>0.62436254110058254</v>
      </c>
      <c r="AG803">
        <v>0.72187346826993437</v>
      </c>
      <c r="AH803">
        <v>1.8071102274836149E-2</v>
      </c>
      <c r="AI803">
        <v>117.2695364672575</v>
      </c>
      <c r="AJ803">
        <v>32.502188204245769</v>
      </c>
      <c r="AK803">
        <v>37.391703016309371</v>
      </c>
      <c r="AL803">
        <v>281.91476378594751</v>
      </c>
      <c r="AM803">
        <v>77.136293781117914</v>
      </c>
      <c r="AN803">
        <v>209.85742385479301</v>
      </c>
      <c r="AO803">
        <v>63.506801239265371</v>
      </c>
      <c r="AP803">
        <v>143.99712505502879</v>
      </c>
      <c r="AQ803">
        <v>16.050576195495321</v>
      </c>
      <c r="AR803">
        <v>4.1698983032702559</v>
      </c>
      <c r="AS803">
        <v>10.86702822638134</v>
      </c>
      <c r="AT803">
        <v>1.2442948665468729</v>
      </c>
      <c r="AU803">
        <v>3.1747616347664751</v>
      </c>
      <c r="AV803">
        <v>-1.9304667682196031</v>
      </c>
      <c r="AW803">
        <v>0.62614106052019136</v>
      </c>
      <c r="AX803">
        <v>0.58020000000000005</v>
      </c>
      <c r="AY803">
        <v>0.90510000000000002</v>
      </c>
      <c r="AZ803">
        <v>0.32490000000000002</v>
      </c>
      <c r="BA803">
        <v>0.90510000000000002</v>
      </c>
      <c r="BB803">
        <v>0.98974207059145858</v>
      </c>
      <c r="BC803">
        <v>0.96479999999999999</v>
      </c>
      <c r="BD803">
        <v>0.99380000000000002</v>
      </c>
      <c r="BE803">
        <v>2.9000000000000029E-2</v>
      </c>
      <c r="BF803">
        <v>0.96479999999999999</v>
      </c>
      <c r="BG803">
        <v>6.2680978884671763</v>
      </c>
      <c r="BH803">
        <v>5.2882999999999996</v>
      </c>
      <c r="BI803">
        <v>12.3368</v>
      </c>
      <c r="BJ803">
        <v>7.0485000000000007</v>
      </c>
      <c r="BK803">
        <v>12.3368</v>
      </c>
      <c r="BL803">
        <v>1.046046673918261</v>
      </c>
      <c r="BM803">
        <v>0.95709999999999995</v>
      </c>
      <c r="BN803">
        <v>1.5901000000000001</v>
      </c>
      <c r="BO803">
        <v>0.63300000000000012</v>
      </c>
      <c r="BP803">
        <v>1.5901000000000001</v>
      </c>
      <c r="BQ803">
        <v>0.8410565838806463</v>
      </c>
      <c r="BR803">
        <v>0.78149999999999997</v>
      </c>
      <c r="BS803">
        <v>1.2040999999999999</v>
      </c>
      <c r="BT803">
        <v>0.42259999999999998</v>
      </c>
      <c r="BU803">
        <v>1.2040999999999999</v>
      </c>
      <c r="BV803">
        <v>-0.36097591325187178</v>
      </c>
      <c r="BW803">
        <v>-0.3916</v>
      </c>
      <c r="BX803">
        <v>-0.18140000000000001</v>
      </c>
      <c r="BY803">
        <v>0.2102</v>
      </c>
      <c r="BZ803">
        <v>-0.18140000000000001</v>
      </c>
      <c r="CA803">
        <v>-0.48004012841816229</v>
      </c>
      <c r="CB803">
        <v>-1.0226999999999999</v>
      </c>
      <c r="CC803">
        <v>-0.39229999999999998</v>
      </c>
      <c r="CD803">
        <v>0.63039999999999996</v>
      </c>
      <c r="CE803">
        <v>-1.0226999999999999</v>
      </c>
      <c r="CF803">
        <v>65.860298799764166</v>
      </c>
      <c r="CG803">
        <v>57.2</v>
      </c>
      <c r="CH803">
        <v>67.3</v>
      </c>
      <c r="CI803">
        <v>10.099999999999991</v>
      </c>
      <c r="CJ803">
        <v>57.2</v>
      </c>
      <c r="CK803">
        <v>18.490192492871799</v>
      </c>
      <c r="CL803">
        <v>18.100000000000001</v>
      </c>
      <c r="CM803">
        <v>18.600000000000001</v>
      </c>
      <c r="CN803">
        <v>0.5</v>
      </c>
      <c r="CO803">
        <v>18.100000000000001</v>
      </c>
      <c r="CP803">
        <v>42.647844611422457</v>
      </c>
      <c r="CQ803">
        <v>35.299999999999997</v>
      </c>
      <c r="CR803">
        <v>44.2</v>
      </c>
      <c r="CS803">
        <v>8.9000000000000057</v>
      </c>
      <c r="CT803">
        <v>35.299999999999997</v>
      </c>
      <c r="CU803">
        <v>14.79753952771158</v>
      </c>
      <c r="CV803">
        <v>10.1</v>
      </c>
      <c r="CW803">
        <v>15.6</v>
      </c>
      <c r="CX803">
        <v>5.5</v>
      </c>
      <c r="CY803">
        <v>10.1</v>
      </c>
      <c r="CZ803">
        <v>16.833053600876799</v>
      </c>
      <c r="DA803">
        <v>14.4</v>
      </c>
      <c r="DB803">
        <v>30.5</v>
      </c>
      <c r="DC803">
        <v>16.100000000000001</v>
      </c>
      <c r="DD803">
        <v>30.5</v>
      </c>
      <c r="DE803">
        <v>3.6926529651602218</v>
      </c>
      <c r="DF803">
        <v>3</v>
      </c>
      <c r="DG803">
        <v>8</v>
      </c>
      <c r="DH803">
        <v>5</v>
      </c>
      <c r="DI803">
        <v>8</v>
      </c>
      <c r="DJ803">
        <v>0.45811514839463902</v>
      </c>
      <c r="DK803">
        <v>0.37606837606837601</v>
      </c>
      <c r="DL803">
        <v>0.47194950911640943</v>
      </c>
      <c r="DM803">
        <v>9.5881133048033418E-2</v>
      </c>
      <c r="DN803">
        <v>0.37606837606837601</v>
      </c>
      <c r="DO803">
        <v>3.7181986878181652</v>
      </c>
      <c r="DP803">
        <v>3.3249789999999999</v>
      </c>
      <c r="DQ803">
        <v>3.7836150000000002</v>
      </c>
      <c r="DR803">
        <v>0.45863600000000032</v>
      </c>
      <c r="DS803">
        <v>3.3249789999999999</v>
      </c>
      <c r="DT803">
        <v>5.0491145669849811</v>
      </c>
      <c r="DU803">
        <v>5.0442450000000001</v>
      </c>
      <c r="DV803">
        <v>5.0511569999999999</v>
      </c>
      <c r="DW803">
        <v>6.9119999999998072E-3</v>
      </c>
      <c r="DX803">
        <v>5.0442450000000001</v>
      </c>
      <c r="DY803">
        <v>3.7181986878181652</v>
      </c>
      <c r="DZ803">
        <v>3.3249789999999999</v>
      </c>
      <c r="EA803">
        <v>3.7836150000000002</v>
      </c>
      <c r="EB803">
        <v>0.45863600000000032</v>
      </c>
      <c r="EC803">
        <v>3.3249789999999999</v>
      </c>
      <c r="ED803">
        <v>5.0491145669849811</v>
      </c>
      <c r="EE803">
        <v>5.0442450000000001</v>
      </c>
      <c r="EF803">
        <v>5.0511569999999999</v>
      </c>
      <c r="EG803">
        <v>6.9119999999998072E-3</v>
      </c>
      <c r="EH803">
        <v>5.0442450000000001</v>
      </c>
      <c r="EI803">
        <v>5.6574097348848698</v>
      </c>
      <c r="EJ803">
        <v>5.4322929999999996</v>
      </c>
      <c r="EK803">
        <v>7.0441180000000001</v>
      </c>
      <c r="EL803">
        <v>1.611825000000001</v>
      </c>
      <c r="EM803">
        <v>7.0441180000000001</v>
      </c>
      <c r="EN803">
        <v>18.36780821442159</v>
      </c>
      <c r="EO803">
        <v>16.121510000000001</v>
      </c>
      <c r="EP803">
        <v>18.729310000000002</v>
      </c>
      <c r="EQ803">
        <v>2.607800000000001</v>
      </c>
      <c r="ER803">
        <v>16.121510000000001</v>
      </c>
      <c r="ES803">
        <v>8.8128171343905919</v>
      </c>
      <c r="ET803">
        <v>8.4603900000000003</v>
      </c>
      <c r="EU803">
        <v>8.8694900000000008</v>
      </c>
      <c r="EV803">
        <v>0.40910000000000052</v>
      </c>
      <c r="EW803">
        <v>8.4603900000000003</v>
      </c>
      <c r="EX803">
        <v>9.5549910800309945</v>
      </c>
      <c r="EY803">
        <v>7.6611200000000004</v>
      </c>
      <c r="EZ803">
        <v>9.8598199999999991</v>
      </c>
      <c r="FA803">
        <v>2.1986999999999992</v>
      </c>
      <c r="FB803">
        <v>7.6611200000000004</v>
      </c>
      <c r="FC803">
        <v>0.62950514766421573</v>
      </c>
      <c r="FD803">
        <v>0.55251957199509083</v>
      </c>
      <c r="FE803">
        <v>0.64189460819509936</v>
      </c>
      <c r="FF803">
        <v>8.9375036200008529E-2</v>
      </c>
      <c r="FG803">
        <v>0.55251957199509083</v>
      </c>
      <c r="FH803">
        <v>1.0830735415948309</v>
      </c>
      <c r="FI803">
        <v>0.90552799575433285</v>
      </c>
      <c r="FJ803">
        <v>1.1116557998261449</v>
      </c>
      <c r="FK803">
        <v>0.2061278040718125</v>
      </c>
      <c r="FL803">
        <v>0.90552799575433285</v>
      </c>
      <c r="FM803">
        <v>29.458962438028269</v>
      </c>
      <c r="FN803">
        <v>29.38</v>
      </c>
      <c r="FO803">
        <v>29.95</v>
      </c>
      <c r="FP803">
        <v>0.57000000000000028</v>
      </c>
      <c r="FQ803">
        <v>29.95</v>
      </c>
      <c r="FR803">
        <v>212.43797686889249</v>
      </c>
      <c r="FS803">
        <v>208.81607</v>
      </c>
      <c r="FT803">
        <v>213.02318</v>
      </c>
      <c r="FU803">
        <v>4.2071100000000001</v>
      </c>
      <c r="FV803">
        <v>208.81607</v>
      </c>
      <c r="FW803">
        <v>0.78588910358634578</v>
      </c>
      <c r="FX803">
        <v>0.78389399999999998</v>
      </c>
      <c r="FY803">
        <v>0.79825199999999996</v>
      </c>
      <c r="FZ803">
        <v>1.435799999999998E-2</v>
      </c>
      <c r="GA803">
        <v>0.79825199999999996</v>
      </c>
      <c r="GB803">
        <v>3</v>
      </c>
      <c r="GC803">
        <v>6</v>
      </c>
    </row>
    <row r="804" spans="1:185" x14ac:dyDescent="0.3">
      <c r="A804" s="36" t="s">
        <v>3300</v>
      </c>
      <c r="B804">
        <v>1.05648781406669E-2</v>
      </c>
      <c r="C804">
        <v>2.380869431426655</v>
      </c>
      <c r="D804">
        <v>1.924703263989767</v>
      </c>
      <c r="E804">
        <v>-0.78702474011550094</v>
      </c>
      <c r="F804">
        <v>-0.78451755520027855</v>
      </c>
      <c r="G804">
        <v>1.5714583413704539</v>
      </c>
      <c r="H804">
        <v>-54.007066862974597</v>
      </c>
      <c r="I804">
        <v>0.77897506354723078</v>
      </c>
      <c r="J804">
        <v>0.4883008672850131</v>
      </c>
      <c r="K804">
        <v>0.39940003777871941</v>
      </c>
      <c r="L804">
        <v>0.33859308004174232</v>
      </c>
      <c r="M804">
        <v>0.34040909273374459</v>
      </c>
      <c r="N804">
        <v>0.2907467436187447</v>
      </c>
      <c r="O804">
        <v>-0.33568498457000162</v>
      </c>
      <c r="P804">
        <v>-4.4938240951256862E-2</v>
      </c>
      <c r="Q804">
        <v>-0.19031161276062919</v>
      </c>
      <c r="R804">
        <v>6.2282635940405923E-2</v>
      </c>
      <c r="S804">
        <v>1.5943496792546299</v>
      </c>
      <c r="T804">
        <v>-0.81967247889705497</v>
      </c>
      <c r="U804">
        <v>-0.81925811848504426</v>
      </c>
      <c r="V804">
        <v>1.975380263293232</v>
      </c>
      <c r="W804">
        <v>1.97535404410381</v>
      </c>
      <c r="X804">
        <v>0.103902831640951</v>
      </c>
      <c r="Y804">
        <v>0.1037091844545938</v>
      </c>
      <c r="Z804">
        <v>7.5892036773650084E-2</v>
      </c>
      <c r="AA804">
        <v>7.5947772474372219E-2</v>
      </c>
      <c r="AB804">
        <v>71.249342168562805</v>
      </c>
      <c r="AC804">
        <v>-0.53531744489177224</v>
      </c>
      <c r="AD804">
        <v>1.9909295820704631</v>
      </c>
      <c r="AE804">
        <v>0.63922027653272329</v>
      </c>
      <c r="AF804">
        <v>0.63902662934636612</v>
      </c>
      <c r="AG804">
        <v>0.82355619553925385</v>
      </c>
      <c r="AH804">
        <v>1.8418480391033609E-2</v>
      </c>
      <c r="AI804">
        <v>96.677300234149754</v>
      </c>
      <c r="AJ804">
        <v>5.3178114773256064</v>
      </c>
      <c r="AK804">
        <v>5.8182372383789804</v>
      </c>
      <c r="AL804">
        <v>278.8958562461259</v>
      </c>
      <c r="AM804">
        <v>194.3167774013844</v>
      </c>
      <c r="AN804">
        <v>505.95303290912392</v>
      </c>
      <c r="AO804">
        <v>144.48984545861379</v>
      </c>
      <c r="AP804">
        <v>399.64418729548561</v>
      </c>
      <c r="AQ804">
        <v>18.708044599535562</v>
      </c>
      <c r="AR804">
        <v>4.2540536768917354</v>
      </c>
      <c r="AS804">
        <v>12.93768410255308</v>
      </c>
      <c r="AT804">
        <v>2.8632976902056591</v>
      </c>
      <c r="AU804">
        <v>4.7450640976943506</v>
      </c>
      <c r="AV804">
        <v>-1.8817664074886931</v>
      </c>
      <c r="AW804">
        <v>1.09652505962833</v>
      </c>
      <c r="AX804">
        <v>0.90580000000000005</v>
      </c>
      <c r="AY804">
        <v>1.1129</v>
      </c>
      <c r="AZ804">
        <v>0.20710000000000001</v>
      </c>
      <c r="BA804">
        <v>0.90580000000000005</v>
      </c>
      <c r="BB804">
        <v>0.99519556433525724</v>
      </c>
      <c r="BC804">
        <v>0.96589999999999998</v>
      </c>
      <c r="BD804">
        <v>0.99719999999999998</v>
      </c>
      <c r="BE804">
        <v>3.1299999999999988E-2</v>
      </c>
      <c r="BF804">
        <v>0.96589999999999998</v>
      </c>
      <c r="BG804">
        <v>4.6042924350850614</v>
      </c>
      <c r="BH804">
        <v>3.5550000000000002</v>
      </c>
      <c r="BI804">
        <v>12.243399999999999</v>
      </c>
      <c r="BJ804">
        <v>8.6883999999999997</v>
      </c>
      <c r="BK804">
        <v>12.243399999999999</v>
      </c>
      <c r="BL804">
        <v>0.59807453350986139</v>
      </c>
      <c r="BM804">
        <v>0.15570000000000001</v>
      </c>
      <c r="BN804">
        <v>1.3541000000000001</v>
      </c>
      <c r="BO804">
        <v>1.1983999999999999</v>
      </c>
      <c r="BP804">
        <v>1.3541000000000001</v>
      </c>
      <c r="BQ804">
        <v>0.48579754690549748</v>
      </c>
      <c r="BR804">
        <v>0.12690000000000001</v>
      </c>
      <c r="BS804">
        <v>0.84989999999999999</v>
      </c>
      <c r="BT804">
        <v>0.72299999999999998</v>
      </c>
      <c r="BU804">
        <v>0.84989999999999999</v>
      </c>
      <c r="BV804">
        <v>-0.22777830108135491</v>
      </c>
      <c r="BW804">
        <v>-0.25640000000000002</v>
      </c>
      <c r="BX804">
        <v>0.18740000000000001</v>
      </c>
      <c r="BY804">
        <v>0.44379999999999997</v>
      </c>
      <c r="BZ804">
        <v>0.18740000000000001</v>
      </c>
      <c r="CA804">
        <v>-0.25801924582414248</v>
      </c>
      <c r="CB804">
        <v>-1.0373000000000001</v>
      </c>
      <c r="CC804">
        <v>-7.0000000000000007E-2</v>
      </c>
      <c r="CD804">
        <v>0.96730000000000005</v>
      </c>
      <c r="CE804">
        <v>-1.0373000000000001</v>
      </c>
      <c r="CF804">
        <v>106.3088456136383</v>
      </c>
      <c r="CG804">
        <v>84.9</v>
      </c>
      <c r="CH804">
        <v>107.2</v>
      </c>
      <c r="CI804">
        <v>22.3</v>
      </c>
      <c r="CJ804">
        <v>84.9</v>
      </c>
      <c r="CK804">
        <v>28.082133265584119</v>
      </c>
      <c r="CL804">
        <v>26.2</v>
      </c>
      <c r="CM804">
        <v>28.2</v>
      </c>
      <c r="CN804">
        <v>2</v>
      </c>
      <c r="CO804">
        <v>27.2</v>
      </c>
      <c r="CP804">
        <v>113.76316324477671</v>
      </c>
      <c r="CQ804">
        <v>110.2</v>
      </c>
      <c r="CR804">
        <v>114.3</v>
      </c>
      <c r="CS804">
        <v>4.0999999999999943</v>
      </c>
      <c r="CT804">
        <v>110.2</v>
      </c>
      <c r="CU804">
        <v>25.465701572397361</v>
      </c>
      <c r="CV804">
        <v>10.5</v>
      </c>
      <c r="CW804">
        <v>25.9</v>
      </c>
      <c r="CX804">
        <v>15.4</v>
      </c>
      <c r="CY804">
        <v>10.5</v>
      </c>
      <c r="CZ804">
        <v>24.213429948831251</v>
      </c>
      <c r="DA804">
        <v>21.2</v>
      </c>
      <c r="DB804">
        <v>35</v>
      </c>
      <c r="DC804">
        <v>13.8</v>
      </c>
      <c r="DD804">
        <v>35</v>
      </c>
      <c r="DE804">
        <v>2.211520535281247</v>
      </c>
      <c r="DF804">
        <v>1.9</v>
      </c>
      <c r="DG804">
        <v>14.3</v>
      </c>
      <c r="DH804">
        <v>12.4</v>
      </c>
      <c r="DI804">
        <v>14.3</v>
      </c>
      <c r="DJ804">
        <v>0.26605258618953243</v>
      </c>
      <c r="DK804">
        <v>0.20214285714285721</v>
      </c>
      <c r="DL804">
        <v>0.2688738399799348</v>
      </c>
      <c r="DM804">
        <v>6.6730982837077651E-2</v>
      </c>
      <c r="DN804">
        <v>0.20214285714285721</v>
      </c>
      <c r="DO804">
        <v>5.1769134998064628</v>
      </c>
      <c r="DP804">
        <v>4.7826560000000002</v>
      </c>
      <c r="DQ804">
        <v>5.2051910000000001</v>
      </c>
      <c r="DR804">
        <v>0.42253499999999988</v>
      </c>
      <c r="DS804">
        <v>4.7826560000000002</v>
      </c>
      <c r="DT804">
        <v>6.1796515082342438</v>
      </c>
      <c r="DU804">
        <v>6.1180329999999996</v>
      </c>
      <c r="DV804">
        <v>6.1935180000000001</v>
      </c>
      <c r="DW804">
        <v>7.5485000000000468E-2</v>
      </c>
      <c r="DX804">
        <v>6.1415610000000003</v>
      </c>
      <c r="DY804">
        <v>5.1771279394133618</v>
      </c>
      <c r="DZ804">
        <v>4.8377140000000001</v>
      </c>
      <c r="EA804">
        <v>5.2051910000000001</v>
      </c>
      <c r="EB804">
        <v>0.36747700000000011</v>
      </c>
      <c r="EC804">
        <v>4.8377140000000001</v>
      </c>
      <c r="ED804">
        <v>6.3906608447599504</v>
      </c>
      <c r="EE804">
        <v>6.3509359999999999</v>
      </c>
      <c r="EF804">
        <v>6.4397349999999998</v>
      </c>
      <c r="EG804">
        <v>8.879899999999985E-2</v>
      </c>
      <c r="EH804">
        <v>6.367267</v>
      </c>
      <c r="EI804">
        <v>6.9082229156039414</v>
      </c>
      <c r="EJ804">
        <v>6.8577459999999997</v>
      </c>
      <c r="EK804">
        <v>8.4318530000000003</v>
      </c>
      <c r="EL804">
        <v>1.574107000000001</v>
      </c>
      <c r="EM804">
        <v>8.4318530000000003</v>
      </c>
      <c r="EN804">
        <v>45.402681668608793</v>
      </c>
      <c r="EO804">
        <v>37.114879999999999</v>
      </c>
      <c r="EP804">
        <v>46.283180000000002</v>
      </c>
      <c r="EQ804">
        <v>9.1683000000000021</v>
      </c>
      <c r="ER804">
        <v>37.114879999999999</v>
      </c>
      <c r="ES804">
        <v>16.57866795490283</v>
      </c>
      <c r="ET804">
        <v>10.623570000000001</v>
      </c>
      <c r="EU804">
        <v>17.355039999999999</v>
      </c>
      <c r="EV804">
        <v>6.7314699999999981</v>
      </c>
      <c r="EW804">
        <v>10.623570000000001</v>
      </c>
      <c r="EX804">
        <v>28.824013713705959</v>
      </c>
      <c r="EY804">
        <v>26.279440000000001</v>
      </c>
      <c r="EZ804">
        <v>29.493549999999999</v>
      </c>
      <c r="FA804">
        <v>3.214109999999998</v>
      </c>
      <c r="FB804">
        <v>26.491309999999999</v>
      </c>
      <c r="FC804">
        <v>0.70014360837650447</v>
      </c>
      <c r="FD804">
        <v>0.57233945336817815</v>
      </c>
      <c r="FE804">
        <v>0.7137215569965738</v>
      </c>
      <c r="FF804">
        <v>0.14138210362839571</v>
      </c>
      <c r="FG804">
        <v>0.57233945336817815</v>
      </c>
      <c r="FH804">
        <v>1.7617921340496061</v>
      </c>
      <c r="FI804">
        <v>1.666843752592907</v>
      </c>
      <c r="FJ804">
        <v>2.4936353786909669</v>
      </c>
      <c r="FK804">
        <v>0.82679162609806012</v>
      </c>
      <c r="FL804">
        <v>2.4936353786909669</v>
      </c>
      <c r="FM804">
        <v>36.630591640623138</v>
      </c>
      <c r="FN804">
        <v>36.450000000000003</v>
      </c>
      <c r="FO804">
        <v>37.26</v>
      </c>
      <c r="FP804">
        <v>0.80999999999999517</v>
      </c>
      <c r="FQ804">
        <v>37.26</v>
      </c>
      <c r="FR804">
        <v>388.57673042112458</v>
      </c>
      <c r="FS804">
        <v>377.50094999999999</v>
      </c>
      <c r="FT804">
        <v>389.58278999999999</v>
      </c>
      <c r="FU804">
        <v>12.08184</v>
      </c>
      <c r="FV804">
        <v>377.50094999999999</v>
      </c>
      <c r="FW804">
        <v>0.77126444982549514</v>
      </c>
      <c r="FX804">
        <v>0.76924400000000004</v>
      </c>
      <c r="FY804">
        <v>0.79328699999999996</v>
      </c>
      <c r="FZ804">
        <v>2.4042999999999929E-2</v>
      </c>
      <c r="GA804">
        <v>0.79328699999999996</v>
      </c>
      <c r="GB804">
        <v>4</v>
      </c>
      <c r="GC804">
        <v>7</v>
      </c>
    </row>
    <row r="805" spans="1:185" x14ac:dyDescent="0.3">
      <c r="A805" s="36" t="s">
        <v>3303</v>
      </c>
      <c r="B805">
        <v>-3.6440188800454361E-2</v>
      </c>
      <c r="C805">
        <v>1.8667270791828809</v>
      </c>
      <c r="D805">
        <v>1.9708413297085139</v>
      </c>
      <c r="E805">
        <v>-0.82783980437369364</v>
      </c>
      <c r="F805">
        <v>-0.7809508740310932</v>
      </c>
      <c r="G805">
        <v>1.6088145507866469</v>
      </c>
      <c r="H805">
        <v>-54.102065510348773</v>
      </c>
      <c r="I805">
        <v>0.65302296297024776</v>
      </c>
      <c r="J805">
        <v>0.50332264869258636</v>
      </c>
      <c r="K805">
        <v>0.39292936886456981</v>
      </c>
      <c r="L805">
        <v>0.27020621122896032</v>
      </c>
      <c r="M805">
        <v>0.28180623963089713</v>
      </c>
      <c r="N805">
        <v>0.27853063728334648</v>
      </c>
      <c r="O805">
        <v>-0.2569046474711934</v>
      </c>
      <c r="P805">
        <v>2.1625989812153041E-2</v>
      </c>
      <c r="Q805">
        <v>-0.11764064519820509</v>
      </c>
      <c r="R805">
        <v>2.4843457462885878E-2</v>
      </c>
      <c r="S805">
        <v>1.528436893169812</v>
      </c>
      <c r="T805">
        <v>-0.73185885970079434</v>
      </c>
      <c r="U805">
        <v>-0.71639882840429381</v>
      </c>
      <c r="V805">
        <v>1.9661187495661601</v>
      </c>
      <c r="W805">
        <v>1.9621491921340439</v>
      </c>
      <c r="X805">
        <v>0.24496592954396931</v>
      </c>
      <c r="Y805">
        <v>0.2181005433389013</v>
      </c>
      <c r="Z805">
        <v>7.3656781273712391E-2</v>
      </c>
      <c r="AA805">
        <v>8.2301073232123892E-2</v>
      </c>
      <c r="AB805">
        <v>64.840254841467299</v>
      </c>
      <c r="AC805">
        <v>-0.42935555588335478</v>
      </c>
      <c r="AD805">
        <v>1.9704073065746619</v>
      </c>
      <c r="AE805">
        <v>0.67432148542732406</v>
      </c>
      <c r="AF805">
        <v>0.62681404652960671</v>
      </c>
      <c r="AG805">
        <v>0.71170544825800552</v>
      </c>
      <c r="AH805">
        <v>2.2841927725877169E-2</v>
      </c>
      <c r="AI805">
        <v>107.87530808080869</v>
      </c>
      <c r="AJ805">
        <v>21.302075707652939</v>
      </c>
      <c r="AK805">
        <v>34.126970778065129</v>
      </c>
      <c r="AL805">
        <v>268.19680426863692</v>
      </c>
      <c r="AM805">
        <v>222.81125345054869</v>
      </c>
      <c r="AN805">
        <v>342.85994948975878</v>
      </c>
      <c r="AO805">
        <v>108.3520144451215</v>
      </c>
      <c r="AP805">
        <v>292.59320480243838</v>
      </c>
      <c r="AQ805">
        <v>17.973251749742669</v>
      </c>
      <c r="AR805">
        <v>4.1536794486478517</v>
      </c>
      <c r="AS805">
        <v>12.24731494623431</v>
      </c>
      <c r="AT805">
        <v>-9.7625410381366287</v>
      </c>
      <c r="AU805">
        <v>-4.891155919951589</v>
      </c>
      <c r="AV805">
        <v>-4.8713851181850387</v>
      </c>
      <c r="AW805">
        <v>1.3058329734438969</v>
      </c>
      <c r="AX805">
        <v>0.39279999999999998</v>
      </c>
      <c r="AY805">
        <v>1.7806</v>
      </c>
      <c r="AZ805">
        <v>1.3877999999999999</v>
      </c>
      <c r="BA805">
        <v>1.5978000000000001</v>
      </c>
      <c r="BB805">
        <v>0.95999785082198974</v>
      </c>
      <c r="BC805">
        <v>0.95009999999999994</v>
      </c>
      <c r="BD805">
        <v>0.97230000000000005</v>
      </c>
      <c r="BE805">
        <v>2.2200000000000109E-2</v>
      </c>
      <c r="BF805">
        <v>0.95660000000000001</v>
      </c>
      <c r="BG805">
        <v>13.39733283474779</v>
      </c>
      <c r="BH805">
        <v>11.2498</v>
      </c>
      <c r="BI805">
        <v>15.2378</v>
      </c>
      <c r="BJ805">
        <v>3.988</v>
      </c>
      <c r="BK805">
        <v>13.9138</v>
      </c>
      <c r="BL805">
        <v>5.5926013711647027</v>
      </c>
      <c r="BM805">
        <v>4.4965999999999999</v>
      </c>
      <c r="BN805">
        <v>6.3956</v>
      </c>
      <c r="BO805">
        <v>1.899</v>
      </c>
      <c r="BP805">
        <v>5.7701000000000002</v>
      </c>
      <c r="BQ805">
        <v>2.7030761677177111</v>
      </c>
      <c r="BR805">
        <v>2.3132999999999999</v>
      </c>
      <c r="BS805">
        <v>4.5334000000000003</v>
      </c>
      <c r="BT805">
        <v>2.2201</v>
      </c>
      <c r="BU805">
        <v>2.8542000000000001</v>
      </c>
      <c r="BV805">
        <v>1.805749357532753</v>
      </c>
      <c r="BW805">
        <v>-1.3365</v>
      </c>
      <c r="BX805">
        <v>2.1252</v>
      </c>
      <c r="BY805">
        <v>3.4617</v>
      </c>
      <c r="BZ805">
        <v>1.819</v>
      </c>
      <c r="CA805">
        <v>-4.5088230035158858</v>
      </c>
      <c r="CB805">
        <v>-4.8349000000000002</v>
      </c>
      <c r="CC805">
        <v>-2.4470000000000001</v>
      </c>
      <c r="CD805">
        <v>2.3879000000000001</v>
      </c>
      <c r="CE805">
        <v>-4.6731999999999996</v>
      </c>
      <c r="CF805">
        <v>50.26674468732044</v>
      </c>
      <c r="CG805">
        <v>44.8</v>
      </c>
      <c r="CH805">
        <v>56.2</v>
      </c>
      <c r="CI805">
        <v>11.400000000000009</v>
      </c>
      <c r="CJ805">
        <v>44.8</v>
      </c>
      <c r="CK805">
        <v>15.88690521254925</v>
      </c>
      <c r="CL805">
        <v>14.5</v>
      </c>
      <c r="CM805">
        <v>18.8</v>
      </c>
      <c r="CN805">
        <v>4.3000000000000007</v>
      </c>
      <c r="CO805">
        <v>14.5</v>
      </c>
      <c r="CP805">
        <v>45.775347569110721</v>
      </c>
      <c r="CQ805">
        <v>26.3</v>
      </c>
      <c r="CR805">
        <v>63.4</v>
      </c>
      <c r="CS805">
        <v>37.099999999999987</v>
      </c>
      <c r="CT805">
        <v>35.700000000000003</v>
      </c>
      <c r="CU805">
        <v>10.28725688126822</v>
      </c>
      <c r="CV805">
        <v>9</v>
      </c>
      <c r="CW805">
        <v>12.8</v>
      </c>
      <c r="CX805">
        <v>3.8000000000000012</v>
      </c>
      <c r="CY805">
        <v>9</v>
      </c>
      <c r="CZ805">
        <v>57.99388134585481</v>
      </c>
      <c r="DA805">
        <v>38.4</v>
      </c>
      <c r="DB805">
        <v>80.8</v>
      </c>
      <c r="DC805">
        <v>42.4</v>
      </c>
      <c r="DD805">
        <v>65.7</v>
      </c>
      <c r="DE805">
        <v>4.6525950376259013</v>
      </c>
      <c r="DF805">
        <v>2.2000000000000002</v>
      </c>
      <c r="DG805">
        <v>7.7</v>
      </c>
      <c r="DH805">
        <v>5.5</v>
      </c>
      <c r="DI805">
        <v>4.7</v>
      </c>
      <c r="DJ805">
        <v>0.1720786224922449</v>
      </c>
      <c r="DK805">
        <v>0.15033557046979859</v>
      </c>
      <c r="DL805">
        <v>0.19616055846422339</v>
      </c>
      <c r="DM805">
        <v>4.5824987994424748E-2</v>
      </c>
      <c r="DN805">
        <v>0.15033557046979859</v>
      </c>
      <c r="DO805">
        <v>3.6862332805213489</v>
      </c>
      <c r="DP805">
        <v>2.6610969999999998</v>
      </c>
      <c r="DQ805">
        <v>4.8201799999999997</v>
      </c>
      <c r="DR805">
        <v>2.1590829999999999</v>
      </c>
      <c r="DS805">
        <v>2.6610969999999998</v>
      </c>
      <c r="DT805">
        <v>6.7330530853087067</v>
      </c>
      <c r="DU805">
        <v>6.5752309999999996</v>
      </c>
      <c r="DV805">
        <v>6.8485209999999999</v>
      </c>
      <c r="DW805">
        <v>0.27329000000000031</v>
      </c>
      <c r="DX805">
        <v>6.836144</v>
      </c>
      <c r="DY805">
        <v>4.3752023290322768</v>
      </c>
      <c r="DZ805">
        <v>3.3598910000000002</v>
      </c>
      <c r="EA805">
        <v>5.1080750000000004</v>
      </c>
      <c r="EB805">
        <v>1.748184</v>
      </c>
      <c r="EC805">
        <v>3.8001939999999998</v>
      </c>
      <c r="ED805">
        <v>7.0170237737781829</v>
      </c>
      <c r="EE805">
        <v>6.8075809999999999</v>
      </c>
      <c r="EF805">
        <v>7.1814669999999996</v>
      </c>
      <c r="EG805">
        <v>0.37388599999999972</v>
      </c>
      <c r="EH805">
        <v>7.149699</v>
      </c>
      <c r="EI805">
        <v>7.880070985901594</v>
      </c>
      <c r="EJ805">
        <v>6.4647870000000003</v>
      </c>
      <c r="EK805">
        <v>8.9908199999999994</v>
      </c>
      <c r="EL805">
        <v>2.5260329999999991</v>
      </c>
      <c r="EM805">
        <v>8.4675100000000008</v>
      </c>
      <c r="EN805">
        <v>27.37984689519298</v>
      </c>
      <c r="EO805">
        <v>23.748470000000001</v>
      </c>
      <c r="EP805">
        <v>32.506880000000002</v>
      </c>
      <c r="EQ805">
        <v>8.7584100000000014</v>
      </c>
      <c r="ER805">
        <v>24.032299999999999</v>
      </c>
      <c r="ES805">
        <v>7.4477117971754776</v>
      </c>
      <c r="ET805">
        <v>7.3091900000000001</v>
      </c>
      <c r="EU805">
        <v>9.3405900000000006</v>
      </c>
      <c r="EV805">
        <v>2.031400000000001</v>
      </c>
      <c r="EW805">
        <v>7.3091900000000001</v>
      </c>
      <c r="EX805">
        <v>19.9321350980175</v>
      </c>
      <c r="EY805">
        <v>14.40788</v>
      </c>
      <c r="EZ805">
        <v>25.000800000000002</v>
      </c>
      <c r="FA805">
        <v>10.592919999999999</v>
      </c>
      <c r="FB805">
        <v>16.723109999999998</v>
      </c>
      <c r="FC805">
        <v>0.60802434276582407</v>
      </c>
      <c r="FD805">
        <v>0.52738234507728488</v>
      </c>
      <c r="FE805">
        <v>0.72188038242235775</v>
      </c>
      <c r="FF805">
        <v>0.1944980373450729</v>
      </c>
      <c r="FG805">
        <v>0.53368535874525103</v>
      </c>
      <c r="FH805">
        <v>2.673222873384772</v>
      </c>
      <c r="FI805">
        <v>1.5425021331628941</v>
      </c>
      <c r="FJ805">
        <v>3.3307398802037822</v>
      </c>
      <c r="FK805">
        <v>1.788237747040887</v>
      </c>
      <c r="FL805">
        <v>2.2879566682491488</v>
      </c>
      <c r="FM805">
        <v>33.903135230304471</v>
      </c>
      <c r="FN805">
        <v>32.51</v>
      </c>
      <c r="FO805">
        <v>36.840000000000003</v>
      </c>
      <c r="FP805">
        <v>4.3300000000000054</v>
      </c>
      <c r="FQ805">
        <v>34.85</v>
      </c>
      <c r="FR805">
        <v>375.86487606678179</v>
      </c>
      <c r="FS805">
        <v>353.02379999999999</v>
      </c>
      <c r="FT805">
        <v>392.55529000000001</v>
      </c>
      <c r="FU805">
        <v>39.531490000000019</v>
      </c>
      <c r="FV805">
        <v>366.6474</v>
      </c>
      <c r="FW805">
        <v>0.73682139899088606</v>
      </c>
      <c r="FX805">
        <v>0.706924</v>
      </c>
      <c r="FY805">
        <v>0.77951800000000004</v>
      </c>
      <c r="FZ805">
        <v>7.2594000000000047E-2</v>
      </c>
      <c r="GA805">
        <v>0.75499499999999997</v>
      </c>
      <c r="GB805">
        <v>11</v>
      </c>
      <c r="GC805">
        <v>107</v>
      </c>
    </row>
    <row r="806" spans="1:185" x14ac:dyDescent="0.3">
      <c r="A806" s="36" t="s">
        <v>3306</v>
      </c>
      <c r="B806">
        <v>-4.4107911452228997E-2</v>
      </c>
      <c r="C806">
        <v>1.829478268084243</v>
      </c>
      <c r="D806">
        <v>2.3700962055693391</v>
      </c>
      <c r="E806">
        <v>-1.2793282015664851</v>
      </c>
      <c r="F806">
        <v>-0.6176026805188769</v>
      </c>
      <c r="G806">
        <v>1.8969308820853621</v>
      </c>
      <c r="H806">
        <v>-54.129588402220051</v>
      </c>
      <c r="I806">
        <v>0.81194426356084648</v>
      </c>
      <c r="J806">
        <v>0.60805330882989339</v>
      </c>
      <c r="K806">
        <v>0.32705382265908822</v>
      </c>
      <c r="L806">
        <v>0.16176448946812169</v>
      </c>
      <c r="M806">
        <v>0.21710810242679379</v>
      </c>
      <c r="N806">
        <v>0.27194467327790001</v>
      </c>
      <c r="O806">
        <v>-0.24854565996301459</v>
      </c>
      <c r="P806">
        <v>2.3399013314885461E-2</v>
      </c>
      <c r="Q806">
        <v>-0.1125783208208887</v>
      </c>
      <c r="R806">
        <v>2.3303453792467892E-2</v>
      </c>
      <c r="S806">
        <v>1.2568048621684269</v>
      </c>
      <c r="T806">
        <v>-0.66479098076460164</v>
      </c>
      <c r="U806">
        <v>-0.54239999719389553</v>
      </c>
      <c r="V806">
        <v>1.978587294394061</v>
      </c>
      <c r="W806">
        <v>1.9777121200597541</v>
      </c>
      <c r="X806">
        <v>0.1980199910847521</v>
      </c>
      <c r="Y806">
        <v>0.1928623696668274</v>
      </c>
      <c r="Z806">
        <v>5.9988852733310852E-2</v>
      </c>
      <c r="AA806">
        <v>7.497132035984172E-2</v>
      </c>
      <c r="AB806">
        <v>61.107470414743503</v>
      </c>
      <c r="AC806">
        <v>-0.41860600062140041</v>
      </c>
      <c r="AD806">
        <v>1.971858863642195</v>
      </c>
      <c r="AE806">
        <v>0.61662599170615251</v>
      </c>
      <c r="AF806">
        <v>0.61146837028822776</v>
      </c>
      <c r="AG806">
        <v>0.71774799530965705</v>
      </c>
      <c r="AH806">
        <v>2.2800610400782399E-2</v>
      </c>
      <c r="AI806">
        <v>65.230248483213231</v>
      </c>
      <c r="AJ806">
        <v>-74.365218592048137</v>
      </c>
      <c r="AK806">
        <v>61.896881657034839</v>
      </c>
      <c r="AL806">
        <v>208.15902584623569</v>
      </c>
      <c r="AM806">
        <v>71.140678825951511</v>
      </c>
      <c r="AN806">
        <v>121.36986556930511</v>
      </c>
      <c r="AO806">
        <v>39.985621514058288</v>
      </c>
      <c r="AP806">
        <v>75.386732415073112</v>
      </c>
      <c r="AQ806">
        <v>15.464784285264489</v>
      </c>
      <c r="AR806">
        <v>3.4149077528936229</v>
      </c>
      <c r="AS806">
        <v>10.27469417093233</v>
      </c>
      <c r="AT806">
        <v>-2.980188996172632</v>
      </c>
      <c r="AU806">
        <v>0.82101474066118674</v>
      </c>
      <c r="AV806">
        <v>-3.801203736833819</v>
      </c>
      <c r="AW806">
        <v>1.263533596214198</v>
      </c>
      <c r="AX806">
        <v>1.1819</v>
      </c>
      <c r="AY806">
        <v>3.4144999999999999</v>
      </c>
      <c r="AZ806">
        <v>2.2326000000000001</v>
      </c>
      <c r="BA806">
        <v>3.4144999999999999</v>
      </c>
      <c r="BB806">
        <v>0.95114041377330927</v>
      </c>
      <c r="BC806">
        <v>0.90529999999999999</v>
      </c>
      <c r="BD806">
        <v>0.95840000000000003</v>
      </c>
      <c r="BE806">
        <v>5.3100000000000043E-2</v>
      </c>
      <c r="BF806">
        <v>0.90529999999999999</v>
      </c>
      <c r="BG806">
        <v>14.501150436948819</v>
      </c>
      <c r="BH806">
        <v>13.145799999999999</v>
      </c>
      <c r="BI806">
        <v>21.4651</v>
      </c>
      <c r="BJ806">
        <v>8.3193000000000001</v>
      </c>
      <c r="BK806">
        <v>21.4651</v>
      </c>
      <c r="BL806">
        <v>4.6863969365825584</v>
      </c>
      <c r="BM806">
        <v>3.0011999999999999</v>
      </c>
      <c r="BN806">
        <v>5.2160000000000002</v>
      </c>
      <c r="BO806">
        <v>2.2147999999999999</v>
      </c>
      <c r="BP806">
        <v>3.0011999999999999</v>
      </c>
      <c r="BQ806">
        <v>2.963678125109003</v>
      </c>
      <c r="BR806">
        <v>1.7775000000000001</v>
      </c>
      <c r="BS806">
        <v>3.2092999999999998</v>
      </c>
      <c r="BT806">
        <v>1.4318</v>
      </c>
      <c r="BU806">
        <v>1.7775000000000001</v>
      </c>
      <c r="BV806">
        <v>0.61151596524251195</v>
      </c>
      <c r="BW806">
        <v>0.45219999999999999</v>
      </c>
      <c r="BX806">
        <v>0.81989999999999996</v>
      </c>
      <c r="BY806">
        <v>0.36770000000000003</v>
      </c>
      <c r="BZ806">
        <v>0.57199999999999995</v>
      </c>
      <c r="CA806">
        <v>-3.5751940903515149</v>
      </c>
      <c r="CB806">
        <v>-4.0292000000000003</v>
      </c>
      <c r="CC806">
        <v>-2.3494999999999999</v>
      </c>
      <c r="CD806">
        <v>1.6797</v>
      </c>
      <c r="CE806">
        <v>-2.3494999999999999</v>
      </c>
      <c r="CF806">
        <v>45.983133154232</v>
      </c>
      <c r="CG806">
        <v>38.9</v>
      </c>
      <c r="CH806">
        <v>48.5</v>
      </c>
      <c r="CI806">
        <v>9.6000000000000014</v>
      </c>
      <c r="CJ806">
        <v>38.9</v>
      </c>
      <c r="CK806">
        <v>14.777710054095129</v>
      </c>
      <c r="CL806">
        <v>10.199999999999999</v>
      </c>
      <c r="CM806">
        <v>15.3</v>
      </c>
      <c r="CN806">
        <v>5.1000000000000014</v>
      </c>
      <c r="CO806">
        <v>10.199999999999999</v>
      </c>
      <c r="CP806">
        <v>20.93148614567728</v>
      </c>
      <c r="CQ806">
        <v>20.8</v>
      </c>
      <c r="CR806">
        <v>23.9</v>
      </c>
      <c r="CS806">
        <v>3.0999999999999979</v>
      </c>
      <c r="CT806">
        <v>23.9</v>
      </c>
      <c r="CU806">
        <v>9.043461582761406</v>
      </c>
      <c r="CV806">
        <v>9</v>
      </c>
      <c r="CW806">
        <v>9.3000000000000007</v>
      </c>
      <c r="CX806">
        <v>0.30000000000000071</v>
      </c>
      <c r="CY806">
        <v>9.3000000000000007</v>
      </c>
      <c r="CZ806">
        <v>18.88361897334363</v>
      </c>
      <c r="DA806">
        <v>12.8</v>
      </c>
      <c r="DB806">
        <v>19</v>
      </c>
      <c r="DC806">
        <v>6.1999999999999993</v>
      </c>
      <c r="DD806">
        <v>12.8</v>
      </c>
      <c r="DE806">
        <v>5.7342484713337196</v>
      </c>
      <c r="DF806">
        <v>0.9</v>
      </c>
      <c r="DG806">
        <v>6.3</v>
      </c>
      <c r="DH806">
        <v>5.3999999999999986</v>
      </c>
      <c r="DI806">
        <v>0.9</v>
      </c>
      <c r="DJ806">
        <v>0.61212600041852983</v>
      </c>
      <c r="DK806">
        <v>0.47323600973236007</v>
      </c>
      <c r="DL806">
        <v>0.66438356164383561</v>
      </c>
      <c r="DM806">
        <v>0.19114755191147551</v>
      </c>
      <c r="DN806">
        <v>0.47323600973236007</v>
      </c>
      <c r="DO806">
        <v>2.808884851683668</v>
      </c>
      <c r="DP806">
        <v>2.7268330000000001</v>
      </c>
      <c r="DQ806">
        <v>2.841135</v>
      </c>
      <c r="DR806">
        <v>0.1143019999999999</v>
      </c>
      <c r="DS806">
        <v>2.7268330000000001</v>
      </c>
      <c r="DT806">
        <v>4.6094195517544589</v>
      </c>
      <c r="DU806">
        <v>4.1016620000000001</v>
      </c>
      <c r="DV806">
        <v>4.6237709999999996</v>
      </c>
      <c r="DW806">
        <v>0.52210899999999949</v>
      </c>
      <c r="DX806">
        <v>4.1016620000000001</v>
      </c>
      <c r="DY806">
        <v>2.808884851683668</v>
      </c>
      <c r="DZ806">
        <v>2.7268330000000001</v>
      </c>
      <c r="EA806">
        <v>2.841135</v>
      </c>
      <c r="EB806">
        <v>0.1143019999999999</v>
      </c>
      <c r="EC806">
        <v>2.7268330000000001</v>
      </c>
      <c r="ED806">
        <v>4.6094195517544589</v>
      </c>
      <c r="EE806">
        <v>4.1016620000000001</v>
      </c>
      <c r="EF806">
        <v>4.6237709999999996</v>
      </c>
      <c r="EG806">
        <v>0.52210899999999949</v>
      </c>
      <c r="EH806">
        <v>4.1016620000000001</v>
      </c>
      <c r="EI806">
        <v>6.1360559267910464</v>
      </c>
      <c r="EJ806">
        <v>5.9396199999999997</v>
      </c>
      <c r="EK806">
        <v>6.5100179999999996</v>
      </c>
      <c r="EL806">
        <v>0.57039799999999996</v>
      </c>
      <c r="EM806">
        <v>6.5100179999999996</v>
      </c>
      <c r="EN806">
        <v>11.04239171449329</v>
      </c>
      <c r="EO806">
        <v>8.4429599999999994</v>
      </c>
      <c r="EP806">
        <v>11.815429999999999</v>
      </c>
      <c r="EQ806">
        <v>3.3724699999999999</v>
      </c>
      <c r="ER806">
        <v>8.4429599999999994</v>
      </c>
      <c r="ES806">
        <v>7.1117297629284488</v>
      </c>
      <c r="ET806">
        <v>7.0443100000000003</v>
      </c>
      <c r="EU806">
        <v>7.1633100000000001</v>
      </c>
      <c r="EV806">
        <v>0.1189999999999998</v>
      </c>
      <c r="EW806">
        <v>7.0840500000000004</v>
      </c>
      <c r="EX806">
        <v>3.9306619515648382</v>
      </c>
      <c r="EY806">
        <v>1.3589100000000001</v>
      </c>
      <c r="EZ806">
        <v>4.65212</v>
      </c>
      <c r="FA806">
        <v>3.2932100000000002</v>
      </c>
      <c r="FB806">
        <v>1.3589100000000001</v>
      </c>
      <c r="FC806">
        <v>0.5667560609999891</v>
      </c>
      <c r="FD806">
        <v>0.43333897913619213</v>
      </c>
      <c r="FE806">
        <v>0.60643262247542795</v>
      </c>
      <c r="FF806">
        <v>0.1730936433392358</v>
      </c>
      <c r="FG806">
        <v>0.43333897913619213</v>
      </c>
      <c r="FH806">
        <v>0.55177670398848433</v>
      </c>
      <c r="FI806">
        <v>0.1918267092976475</v>
      </c>
      <c r="FJ806">
        <v>0.64943720151717577</v>
      </c>
      <c r="FK806">
        <v>0.45761049221952821</v>
      </c>
      <c r="FL806">
        <v>0.1918267092976475</v>
      </c>
      <c r="FM806">
        <v>27.19985905105947</v>
      </c>
      <c r="FN806">
        <v>25.71</v>
      </c>
      <c r="FO806">
        <v>28.34</v>
      </c>
      <c r="FP806">
        <v>2.629999999999999</v>
      </c>
      <c r="FQ806">
        <v>26.24</v>
      </c>
      <c r="FR806">
        <v>155.21725254113261</v>
      </c>
      <c r="FS806">
        <v>148.69184999999999</v>
      </c>
      <c r="FT806">
        <v>156.45241999999999</v>
      </c>
      <c r="FU806">
        <v>7.7605700000000013</v>
      </c>
      <c r="FV806">
        <v>148.69184999999999</v>
      </c>
      <c r="FW806">
        <v>0.86394178918464426</v>
      </c>
      <c r="FX806">
        <v>0.85865599999999997</v>
      </c>
      <c r="FY806">
        <v>0.89512499999999995</v>
      </c>
      <c r="FZ806">
        <v>3.6468999999999967E-2</v>
      </c>
      <c r="GA806">
        <v>0.89512499999999995</v>
      </c>
      <c r="GB806">
        <v>3</v>
      </c>
      <c r="GC806">
        <v>4</v>
      </c>
    </row>
    <row r="807" spans="1:185" x14ac:dyDescent="0.3">
      <c r="A807" s="36" t="s">
        <v>3309</v>
      </c>
      <c r="B807">
        <v>-1.9090832343772159E-2</v>
      </c>
      <c r="C807">
        <v>1.96112620014727</v>
      </c>
      <c r="D807">
        <v>2.0991029500228962</v>
      </c>
      <c r="E807">
        <v>-1.0252926552487409</v>
      </c>
      <c r="F807">
        <v>-0.67662372648437352</v>
      </c>
      <c r="G807">
        <v>1.701916381733114</v>
      </c>
      <c r="H807">
        <v>-54.094492984374412</v>
      </c>
      <c r="I807">
        <v>0.77988583559762015</v>
      </c>
      <c r="J807">
        <v>0.57239493720534662</v>
      </c>
      <c r="K807">
        <v>0.29333451018596862</v>
      </c>
      <c r="L807">
        <v>0.20754910669884641</v>
      </c>
      <c r="M807">
        <v>0.24066350323714311</v>
      </c>
      <c r="N807">
        <v>0.27307465799159292</v>
      </c>
      <c r="O807">
        <v>-0.28453353810168719</v>
      </c>
      <c r="P807">
        <v>-1.145888011009426E-2</v>
      </c>
      <c r="Q807">
        <v>-0.14799471616046919</v>
      </c>
      <c r="R807">
        <v>4.0130143886285448E-2</v>
      </c>
      <c r="S807">
        <v>1.2221408525272941</v>
      </c>
      <c r="T807">
        <v>-0.70080415390389073</v>
      </c>
      <c r="U807">
        <v>-0.54903078811722628</v>
      </c>
      <c r="V807">
        <v>1.973074072862075</v>
      </c>
      <c r="W807">
        <v>1.961197183196278</v>
      </c>
      <c r="X807">
        <v>0.1602537467126022</v>
      </c>
      <c r="Y807">
        <v>0.1210858694882477</v>
      </c>
      <c r="Z807">
        <v>8.6418167552601038E-2</v>
      </c>
      <c r="AA807">
        <v>0.1138008110739365</v>
      </c>
      <c r="AB807">
        <v>65.289639406849574</v>
      </c>
      <c r="AC807">
        <v>-0.45776836355290351</v>
      </c>
      <c r="AD807">
        <v>1.967578766024715</v>
      </c>
      <c r="AE807">
        <v>0.61802211026550558</v>
      </c>
      <c r="AF807">
        <v>0.57885423304115124</v>
      </c>
      <c r="AG807">
        <v>0.72031456769973967</v>
      </c>
      <c r="AH807">
        <v>2.527487387484224E-2</v>
      </c>
      <c r="AI807">
        <v>123.0129020123801</v>
      </c>
      <c r="AJ807">
        <v>3.7105155766081488</v>
      </c>
      <c r="AK807">
        <v>72.1691215630306</v>
      </c>
      <c r="AL807">
        <v>293.15905864169957</v>
      </c>
      <c r="AM807">
        <v>71.178752463581802</v>
      </c>
      <c r="AN807">
        <v>147.71943563372159</v>
      </c>
      <c r="AO807">
        <v>43.774470176090979</v>
      </c>
      <c r="AP807">
        <v>100.7757195766835</v>
      </c>
      <c r="AQ807">
        <v>15.632386105567621</v>
      </c>
      <c r="AR807">
        <v>3.650367843907186</v>
      </c>
      <c r="AS807">
        <v>10.18109256924186</v>
      </c>
      <c r="AT807">
        <v>-2.651074393914516</v>
      </c>
      <c r="AU807">
        <v>1.61398761028627</v>
      </c>
      <c r="AV807">
        <v>-4.2650620042007859</v>
      </c>
      <c r="AW807">
        <v>3.4415823173397428</v>
      </c>
      <c r="AX807">
        <v>3.0729000000000002</v>
      </c>
      <c r="AY807">
        <v>4.3071999999999999</v>
      </c>
      <c r="AZ807">
        <v>1.2343</v>
      </c>
      <c r="BA807">
        <v>3.1528</v>
      </c>
      <c r="BB807">
        <v>0.94722805495864382</v>
      </c>
      <c r="BC807">
        <v>0.90239999999999998</v>
      </c>
      <c r="BD807">
        <v>0.96020000000000005</v>
      </c>
      <c r="BE807">
        <v>5.7800000000000067E-2</v>
      </c>
      <c r="BF807">
        <v>0.90239999999999998</v>
      </c>
      <c r="BG807">
        <v>14.87499488738311</v>
      </c>
      <c r="BH807">
        <v>12.2433</v>
      </c>
      <c r="BI807">
        <v>21.553000000000001</v>
      </c>
      <c r="BJ807">
        <v>9.3097000000000012</v>
      </c>
      <c r="BK807">
        <v>21.553000000000001</v>
      </c>
      <c r="BL807">
        <v>5.3059604780914604</v>
      </c>
      <c r="BM807">
        <v>4.3967000000000001</v>
      </c>
      <c r="BN807">
        <v>5.6950000000000003</v>
      </c>
      <c r="BO807">
        <v>1.2983</v>
      </c>
      <c r="BP807">
        <v>4.8701999999999996</v>
      </c>
      <c r="BQ807">
        <v>3.1274837110635878</v>
      </c>
      <c r="BR807">
        <v>1.9256</v>
      </c>
      <c r="BS807">
        <v>3.6417999999999999</v>
      </c>
      <c r="BT807">
        <v>1.7161999999999999</v>
      </c>
      <c r="BU807">
        <v>2.5206</v>
      </c>
      <c r="BV807">
        <v>0.97625612080627566</v>
      </c>
      <c r="BW807">
        <v>0.68300000000000005</v>
      </c>
      <c r="BX807">
        <v>1.6611</v>
      </c>
      <c r="BY807">
        <v>0.97809999999999997</v>
      </c>
      <c r="BZ807">
        <v>1.4032</v>
      </c>
      <c r="CA807">
        <v>-4.1037398318698637</v>
      </c>
      <c r="CB807">
        <v>-4.3247999999999998</v>
      </c>
      <c r="CC807">
        <v>-3.5867</v>
      </c>
      <c r="CD807">
        <v>0.73809999999999976</v>
      </c>
      <c r="CE807">
        <v>-3.9238</v>
      </c>
      <c r="CF807">
        <v>46.943716057038081</v>
      </c>
      <c r="CG807">
        <v>40.6</v>
      </c>
      <c r="CH807">
        <v>51.3</v>
      </c>
      <c r="CI807">
        <v>10.7</v>
      </c>
      <c r="CJ807">
        <v>40.6</v>
      </c>
      <c r="CK807">
        <v>15.32107919965781</v>
      </c>
      <c r="CL807">
        <v>10.6</v>
      </c>
      <c r="CM807">
        <v>16.100000000000001</v>
      </c>
      <c r="CN807">
        <v>5.5000000000000018</v>
      </c>
      <c r="CO807">
        <v>10.6</v>
      </c>
      <c r="CP807">
        <v>31.975803999183949</v>
      </c>
      <c r="CQ807">
        <v>29.8</v>
      </c>
      <c r="CR807">
        <v>32.4</v>
      </c>
      <c r="CS807">
        <v>2.5999999999999979</v>
      </c>
      <c r="CT807">
        <v>29.8</v>
      </c>
      <c r="CU807">
        <v>9.5298589084303966</v>
      </c>
      <c r="CV807">
        <v>9.5</v>
      </c>
      <c r="CW807">
        <v>9.6</v>
      </c>
      <c r="CX807">
        <v>9.9999999999999645E-2</v>
      </c>
      <c r="CY807">
        <v>9.5</v>
      </c>
      <c r="CZ807">
        <v>10.95429351695304</v>
      </c>
      <c r="DA807">
        <v>9.9</v>
      </c>
      <c r="DB807">
        <v>12.7</v>
      </c>
      <c r="DC807">
        <v>2.7999999999999989</v>
      </c>
      <c r="DD807">
        <v>12.7</v>
      </c>
      <c r="DE807">
        <v>5.3708761595195567</v>
      </c>
      <c r="DF807">
        <v>0.8</v>
      </c>
      <c r="DG807">
        <v>6.5</v>
      </c>
      <c r="DH807">
        <v>5.7</v>
      </c>
      <c r="DI807">
        <v>0.8</v>
      </c>
      <c r="DJ807">
        <v>0.46692289655112967</v>
      </c>
      <c r="DK807">
        <v>0.3794392523364486</v>
      </c>
      <c r="DL807">
        <v>0.53050672182006198</v>
      </c>
      <c r="DM807">
        <v>0.15106746948361341</v>
      </c>
      <c r="DN807">
        <v>0.3794392523364486</v>
      </c>
      <c r="DO807">
        <v>3.1097994048290989</v>
      </c>
      <c r="DP807">
        <v>3.0197790000000002</v>
      </c>
      <c r="DQ807">
        <v>3.3210959999999998</v>
      </c>
      <c r="DR807">
        <v>0.30131699999999961</v>
      </c>
      <c r="DS807">
        <v>3.0498959999999999</v>
      </c>
      <c r="DT807">
        <v>4.5976291194443526</v>
      </c>
      <c r="DU807">
        <v>4.212091</v>
      </c>
      <c r="DV807">
        <v>4.5999910000000002</v>
      </c>
      <c r="DW807">
        <v>0.38790000000000008</v>
      </c>
      <c r="DX807">
        <v>4.212091</v>
      </c>
      <c r="DY807">
        <v>3.1097994048290989</v>
      </c>
      <c r="DZ807">
        <v>3.0197790000000002</v>
      </c>
      <c r="EA807">
        <v>3.3210959999999998</v>
      </c>
      <c r="EB807">
        <v>0.30131699999999961</v>
      </c>
      <c r="EC807">
        <v>3.0498959999999999</v>
      </c>
      <c r="ED807">
        <v>4.5976291194443526</v>
      </c>
      <c r="EE807">
        <v>4.212091</v>
      </c>
      <c r="EF807">
        <v>4.5999910000000002</v>
      </c>
      <c r="EG807">
        <v>0.38790000000000008</v>
      </c>
      <c r="EH807">
        <v>4.212091</v>
      </c>
      <c r="EI807">
        <v>6.6756056830014829</v>
      </c>
      <c r="EJ807">
        <v>6.6619679999999999</v>
      </c>
      <c r="EK807">
        <v>6.7075709999999997</v>
      </c>
      <c r="EL807">
        <v>4.5602999999999838E-2</v>
      </c>
      <c r="EM807">
        <v>6.674582</v>
      </c>
      <c r="EN807">
        <v>12.32958261152411</v>
      </c>
      <c r="EO807">
        <v>10.360760000000001</v>
      </c>
      <c r="EP807">
        <v>13.558770000000001</v>
      </c>
      <c r="EQ807">
        <v>3.19801</v>
      </c>
      <c r="ER807">
        <v>10.360760000000001</v>
      </c>
      <c r="ES807">
        <v>8.1183612886483409</v>
      </c>
      <c r="ET807">
        <v>7.0777700000000001</v>
      </c>
      <c r="EU807">
        <v>10.56244</v>
      </c>
      <c r="EV807">
        <v>3.4846699999999999</v>
      </c>
      <c r="EW807">
        <v>7.1415800000000003</v>
      </c>
      <c r="EX807">
        <v>4.2112213228757636</v>
      </c>
      <c r="EY807">
        <v>2.9963299999999999</v>
      </c>
      <c r="EZ807">
        <v>4.7320099999999998</v>
      </c>
      <c r="FA807">
        <v>1.7356799999999999</v>
      </c>
      <c r="FB807">
        <v>3.2191800000000002</v>
      </c>
      <c r="FC807">
        <v>0.55126650777272324</v>
      </c>
      <c r="FD807">
        <v>0.46323871318506021</v>
      </c>
      <c r="FE807">
        <v>0.60622455950839493</v>
      </c>
      <c r="FF807">
        <v>0.1429858463233348</v>
      </c>
      <c r="FG807">
        <v>0.46323871318506021</v>
      </c>
      <c r="FH807">
        <v>0.5532831378030485</v>
      </c>
      <c r="FI807">
        <v>0.28367782444207967</v>
      </c>
      <c r="FJ807">
        <v>0.6685735761405075</v>
      </c>
      <c r="FK807">
        <v>0.38489575169842782</v>
      </c>
      <c r="FL807">
        <v>0.45076579692449009</v>
      </c>
      <c r="FM807">
        <v>28.28375432885343</v>
      </c>
      <c r="FN807">
        <v>27.32</v>
      </c>
      <c r="FO807">
        <v>29.54</v>
      </c>
      <c r="FP807">
        <v>2.2199999999999989</v>
      </c>
      <c r="FQ807">
        <v>27.32</v>
      </c>
      <c r="FR807">
        <v>168.98132116136429</v>
      </c>
      <c r="FS807">
        <v>160.98679000000001</v>
      </c>
      <c r="FT807">
        <v>173.33005</v>
      </c>
      <c r="FU807">
        <v>12.34325999999999</v>
      </c>
      <c r="FV807">
        <v>160.98679000000001</v>
      </c>
      <c r="FW807">
        <v>0.84661661730498738</v>
      </c>
      <c r="FX807">
        <v>0.82748200000000005</v>
      </c>
      <c r="FY807">
        <v>0.88324999999999998</v>
      </c>
      <c r="FZ807">
        <v>5.5767999999999929E-2</v>
      </c>
      <c r="GA807">
        <v>0.88324999999999998</v>
      </c>
      <c r="GB807">
        <v>3</v>
      </c>
      <c r="GC807">
        <v>7</v>
      </c>
    </row>
    <row r="808" spans="1:185" x14ac:dyDescent="0.3">
      <c r="A808" s="36" t="s">
        <v>3312</v>
      </c>
      <c r="B808">
        <v>-4.3475390125397528E-2</v>
      </c>
      <c r="C808">
        <v>1.8229087285064309</v>
      </c>
      <c r="D808">
        <v>2.3124634840840148</v>
      </c>
      <c r="E808">
        <v>-1.2848356934771441</v>
      </c>
      <c r="F808">
        <v>-0.55572970015646239</v>
      </c>
      <c r="G808">
        <v>1.8405653936336059</v>
      </c>
      <c r="H808">
        <v>-54.134577731561741</v>
      </c>
      <c r="I808">
        <v>0.68982797712086041</v>
      </c>
      <c r="J808">
        <v>0.58567130879636686</v>
      </c>
      <c r="K808">
        <v>0.33572021582349088</v>
      </c>
      <c r="L808">
        <v>0.16261075952109419</v>
      </c>
      <c r="M808">
        <v>0.2169046671344308</v>
      </c>
      <c r="N808">
        <v>0.26333816487850131</v>
      </c>
      <c r="O808">
        <v>-0.24161338301122909</v>
      </c>
      <c r="P808">
        <v>2.172478186727218E-2</v>
      </c>
      <c r="Q808">
        <v>-0.1099492407986376</v>
      </c>
      <c r="R808">
        <v>2.2946652692909471E-2</v>
      </c>
      <c r="S808">
        <v>1.2636877861659011</v>
      </c>
      <c r="T808">
        <v>-0.65452846039977997</v>
      </c>
      <c r="U808">
        <v>-0.50499524140260055</v>
      </c>
      <c r="V808">
        <v>1.9671081110558499</v>
      </c>
      <c r="W808">
        <v>1.945081273092228</v>
      </c>
      <c r="X808">
        <v>0.19698390104685029</v>
      </c>
      <c r="Y808">
        <v>0.1890794255364637</v>
      </c>
      <c r="Z808">
        <v>6.6083626782234436E-2</v>
      </c>
      <c r="AA808">
        <v>6.9716551797626536E-2</v>
      </c>
      <c r="AB808">
        <v>61.478045331819537</v>
      </c>
      <c r="AC808">
        <v>-0.42134371056560982</v>
      </c>
      <c r="AD808">
        <v>1.973656370079615</v>
      </c>
      <c r="AE808">
        <v>0.61832761161246008</v>
      </c>
      <c r="AF808">
        <v>0.61042313610207355</v>
      </c>
      <c r="AG808">
        <v>0.89043531956052124</v>
      </c>
      <c r="AH808">
        <v>2.2985086151780101E-2</v>
      </c>
      <c r="AI808">
        <v>51.963791551731653</v>
      </c>
      <c r="AJ808">
        <v>-63.309230462289207</v>
      </c>
      <c r="AK808">
        <v>21.055104414096739</v>
      </c>
      <c r="AL808">
        <v>198.1456007033874</v>
      </c>
      <c r="AM808">
        <v>108.9334469766972</v>
      </c>
      <c r="AN808">
        <v>173.19880453318191</v>
      </c>
      <c r="AO808">
        <v>57.654991473630119</v>
      </c>
      <c r="AP808">
        <v>119.45260053999399</v>
      </c>
      <c r="AQ808">
        <v>16.310239093363609</v>
      </c>
      <c r="AR808">
        <v>3.595218132727815</v>
      </c>
      <c r="AS808">
        <v>10.890717280090829</v>
      </c>
      <c r="AT808">
        <v>-4.2486395586609911</v>
      </c>
      <c r="AU808">
        <v>-0.74952181327278145</v>
      </c>
      <c r="AV808">
        <v>-3.499117745388209</v>
      </c>
      <c r="AW808">
        <v>1.243318662071635</v>
      </c>
      <c r="AX808">
        <v>1.2417</v>
      </c>
      <c r="AY808">
        <v>1.3771</v>
      </c>
      <c r="AZ808">
        <v>0.13539999999999999</v>
      </c>
      <c r="BA808">
        <v>1.3771</v>
      </c>
      <c r="BB808">
        <v>0.95407321834595749</v>
      </c>
      <c r="BC808">
        <v>0.91879999999999995</v>
      </c>
      <c r="BD808">
        <v>0.95450000000000002</v>
      </c>
      <c r="BE808">
        <v>3.5700000000000072E-2</v>
      </c>
      <c r="BF808">
        <v>0.91879999999999995</v>
      </c>
      <c r="BG808">
        <v>14.23326727119874</v>
      </c>
      <c r="BH808">
        <v>14.1701</v>
      </c>
      <c r="BI808">
        <v>19.454000000000001</v>
      </c>
      <c r="BJ808">
        <v>5.2839000000000009</v>
      </c>
      <c r="BK808">
        <v>19.454000000000001</v>
      </c>
      <c r="BL808">
        <v>5.117154868906006</v>
      </c>
      <c r="BM808">
        <v>5.1100000000000003</v>
      </c>
      <c r="BN808">
        <v>5.7084999999999999</v>
      </c>
      <c r="BO808">
        <v>0.59849999999999959</v>
      </c>
      <c r="BP808">
        <v>5.7084999999999999</v>
      </c>
      <c r="BQ808">
        <v>3.4954952021461358</v>
      </c>
      <c r="BR808">
        <v>3.3298000000000001</v>
      </c>
      <c r="BS808">
        <v>3.4975000000000001</v>
      </c>
      <c r="BT808">
        <v>0.16769999999999999</v>
      </c>
      <c r="BU808">
        <v>3.3298000000000001</v>
      </c>
      <c r="BV808">
        <v>0.23271467422009051</v>
      </c>
      <c r="BW808">
        <v>0.2215</v>
      </c>
      <c r="BX808">
        <v>1.1596</v>
      </c>
      <c r="BY808">
        <v>0.93809999999999993</v>
      </c>
      <c r="BZ808">
        <v>1.1596</v>
      </c>
      <c r="CA808">
        <v>-3.7282098763662268</v>
      </c>
      <c r="CB808">
        <v>-4.4893999999999998</v>
      </c>
      <c r="CC808">
        <v>-3.7189999999999999</v>
      </c>
      <c r="CD808">
        <v>0.77039999999999997</v>
      </c>
      <c r="CE808">
        <v>-4.4893999999999998</v>
      </c>
      <c r="CF808">
        <v>53.746203993187919</v>
      </c>
      <c r="CG808">
        <v>49.3</v>
      </c>
      <c r="CH808">
        <v>53.8</v>
      </c>
      <c r="CI808">
        <v>4.5</v>
      </c>
      <c r="CJ808">
        <v>49.3</v>
      </c>
      <c r="CK808">
        <v>15.585654398183451</v>
      </c>
      <c r="CL808">
        <v>14.4</v>
      </c>
      <c r="CM808">
        <v>15.6</v>
      </c>
      <c r="CN808">
        <v>1.1999999999999991</v>
      </c>
      <c r="CO808">
        <v>14.4</v>
      </c>
      <c r="CP808">
        <v>37.884458931365401</v>
      </c>
      <c r="CQ808">
        <v>36.6</v>
      </c>
      <c r="CR808">
        <v>37.9</v>
      </c>
      <c r="CS808">
        <v>1.2999999999999969</v>
      </c>
      <c r="CT808">
        <v>36.6</v>
      </c>
      <c r="CU808">
        <v>11.291631732273681</v>
      </c>
      <c r="CV808">
        <v>10.6</v>
      </c>
      <c r="CW808">
        <v>11.3</v>
      </c>
      <c r="CX808">
        <v>0.70000000000000107</v>
      </c>
      <c r="CY808">
        <v>10.6</v>
      </c>
      <c r="CZ808">
        <v>19.770532542264721</v>
      </c>
      <c r="DA808">
        <v>19.7</v>
      </c>
      <c r="DB808">
        <v>25.6</v>
      </c>
      <c r="DC808">
        <v>5.9000000000000021</v>
      </c>
      <c r="DD808">
        <v>25.6</v>
      </c>
      <c r="DE808">
        <v>4.2940226659097691</v>
      </c>
      <c r="DF808">
        <v>3.8</v>
      </c>
      <c r="DG808">
        <v>4.3</v>
      </c>
      <c r="DH808">
        <v>0.5</v>
      </c>
      <c r="DI808">
        <v>3.8</v>
      </c>
      <c r="DJ808">
        <v>0.44996027848822462</v>
      </c>
      <c r="DK808">
        <v>0.39822294022617122</v>
      </c>
      <c r="DL808">
        <v>0.45058626465661639</v>
      </c>
      <c r="DM808">
        <v>5.2363324430445217E-2</v>
      </c>
      <c r="DN808">
        <v>0.39822294022617122</v>
      </c>
      <c r="DO808">
        <v>3.589048840664343</v>
      </c>
      <c r="DP808">
        <v>3.2394289999999999</v>
      </c>
      <c r="DQ808">
        <v>3.5932789999999999</v>
      </c>
      <c r="DR808">
        <v>0.35385</v>
      </c>
      <c r="DS808">
        <v>3.2394289999999999</v>
      </c>
      <c r="DT808">
        <v>4.6304748636668327</v>
      </c>
      <c r="DU808">
        <v>4.6292099999999996</v>
      </c>
      <c r="DV808">
        <v>4.7350149999999998</v>
      </c>
      <c r="DW808">
        <v>0.10580500000000009</v>
      </c>
      <c r="DX808">
        <v>4.7350149999999998</v>
      </c>
      <c r="DY808">
        <v>3.589048840664343</v>
      </c>
      <c r="DZ808">
        <v>3.2394289999999999</v>
      </c>
      <c r="EA808">
        <v>3.5932789999999999</v>
      </c>
      <c r="EB808">
        <v>0.35385</v>
      </c>
      <c r="EC808">
        <v>3.2394289999999999</v>
      </c>
      <c r="ED808">
        <v>4.6304748636668327</v>
      </c>
      <c r="EE808">
        <v>4.6292099999999996</v>
      </c>
      <c r="EF808">
        <v>4.7350149999999998</v>
      </c>
      <c r="EG808">
        <v>0.10580500000000009</v>
      </c>
      <c r="EH808">
        <v>4.7350149999999998</v>
      </c>
      <c r="EI808">
        <v>7.0014021088534157</v>
      </c>
      <c r="EJ808">
        <v>6.8970250000000002</v>
      </c>
      <c r="EK808">
        <v>7.0026650000000004</v>
      </c>
      <c r="EL808">
        <v>0.10564000000000021</v>
      </c>
      <c r="EM808">
        <v>6.8970250000000002</v>
      </c>
      <c r="EN808">
        <v>15.69956741971345</v>
      </c>
      <c r="EO808">
        <v>14.0505</v>
      </c>
      <c r="EP808">
        <v>15.719519999999999</v>
      </c>
      <c r="EQ808">
        <v>1.6690199999999999</v>
      </c>
      <c r="ER808">
        <v>14.0505</v>
      </c>
      <c r="ES808">
        <v>7.2023693779305686</v>
      </c>
      <c r="ET808">
        <v>7.2001799999999996</v>
      </c>
      <c r="EU808">
        <v>7.3833200000000003</v>
      </c>
      <c r="EV808">
        <v>0.18314000000000069</v>
      </c>
      <c r="EW808">
        <v>7.3833200000000003</v>
      </c>
      <c r="EX808">
        <v>8.4971980417828767</v>
      </c>
      <c r="EY808">
        <v>6.6671800000000001</v>
      </c>
      <c r="EZ808">
        <v>8.5193399999999997</v>
      </c>
      <c r="FA808">
        <v>1.85216</v>
      </c>
      <c r="FB808">
        <v>6.6671800000000001</v>
      </c>
      <c r="FC808">
        <v>0.61306103638728593</v>
      </c>
      <c r="FD808">
        <v>0.54866569641552465</v>
      </c>
      <c r="FE808">
        <v>0.61384017566049387</v>
      </c>
      <c r="FF808">
        <v>6.5174479244969219E-2</v>
      </c>
      <c r="FG808">
        <v>0.54866569641552465</v>
      </c>
      <c r="FH808">
        <v>1.179862311920735</v>
      </c>
      <c r="FI808">
        <v>0.90300569391547436</v>
      </c>
      <c r="FJ808">
        <v>1.183212086364507</v>
      </c>
      <c r="FK808">
        <v>0.28020639244903311</v>
      </c>
      <c r="FL808">
        <v>0.90300569391547436</v>
      </c>
      <c r="FM808">
        <v>30.041547889730499</v>
      </c>
      <c r="FN808">
        <v>27.69</v>
      </c>
      <c r="FO808">
        <v>30.07</v>
      </c>
      <c r="FP808">
        <v>2.379999999999999</v>
      </c>
      <c r="FQ808">
        <v>27.69</v>
      </c>
      <c r="FR808">
        <v>206.1466944401148</v>
      </c>
      <c r="FS808">
        <v>199.95580000000001</v>
      </c>
      <c r="FT808">
        <v>206.2216</v>
      </c>
      <c r="FU808">
        <v>6.2657999999999836</v>
      </c>
      <c r="FV808">
        <v>199.95580000000001</v>
      </c>
      <c r="FW808">
        <v>0.8389655060394603</v>
      </c>
      <c r="FX808">
        <v>0.838696</v>
      </c>
      <c r="FY808">
        <v>0.86124000000000001</v>
      </c>
      <c r="FZ808">
        <v>2.2544000000000008E-2</v>
      </c>
      <c r="GA808">
        <v>0.86124000000000001</v>
      </c>
      <c r="GB808">
        <v>2</v>
      </c>
      <c r="GC808">
        <v>5</v>
      </c>
    </row>
    <row r="809" spans="1:185" x14ac:dyDescent="0.3">
      <c r="A809" s="36" t="s">
        <v>3315</v>
      </c>
      <c r="B809">
        <v>-4.4832562748430893E-2</v>
      </c>
      <c r="C809">
        <v>1.8253389564055971</v>
      </c>
      <c r="D809">
        <v>2.362825254593008</v>
      </c>
      <c r="E809">
        <v>-1.3091784812697189</v>
      </c>
      <c r="F809">
        <v>-0.57237088504558686</v>
      </c>
      <c r="G809">
        <v>1.8815285423751831</v>
      </c>
      <c r="H809">
        <v>-54.13494230257065</v>
      </c>
      <c r="I809">
        <v>0.70930187365230923</v>
      </c>
      <c r="J809">
        <v>0.57731216325501056</v>
      </c>
      <c r="K809">
        <v>0.3261242380611436</v>
      </c>
      <c r="L809">
        <v>0.1612951313771325</v>
      </c>
      <c r="M809">
        <v>0.21667435723254419</v>
      </c>
      <c r="N809">
        <v>0.26359433579862801</v>
      </c>
      <c r="O809">
        <v>-0.24150126707469849</v>
      </c>
      <c r="P809">
        <v>2.209306872392949E-2</v>
      </c>
      <c r="Q809">
        <v>-0.10970175769023489</v>
      </c>
      <c r="R809">
        <v>2.2834121973037851E-2</v>
      </c>
      <c r="S809">
        <v>1.268100067795382</v>
      </c>
      <c r="T809">
        <v>-0.65614852385917866</v>
      </c>
      <c r="U809">
        <v>-0.51649219449079797</v>
      </c>
      <c r="V809">
        <v>1.971000077889866</v>
      </c>
      <c r="W809">
        <v>1.957792881351925</v>
      </c>
      <c r="X809">
        <v>0.20320596950421221</v>
      </c>
      <c r="Y809">
        <v>0.20016632700254861</v>
      </c>
      <c r="Z809">
        <v>6.1881900679929491E-2</v>
      </c>
      <c r="AA809">
        <v>7.1366225027094707E-2</v>
      </c>
      <c r="AB809">
        <v>61.145380528901647</v>
      </c>
      <c r="AC809">
        <v>-0.41973137939401278</v>
      </c>
      <c r="AD809">
        <v>1.97345454628799</v>
      </c>
      <c r="AE809">
        <v>0.62293734889822516</v>
      </c>
      <c r="AF809">
        <v>0.61989770639656128</v>
      </c>
      <c r="AG809">
        <v>0.90748543845796525</v>
      </c>
      <c r="AH809">
        <v>2.2222400573737779E-2</v>
      </c>
      <c r="AI809">
        <v>55.782980451630188</v>
      </c>
      <c r="AJ809">
        <v>-68.601806965239945</v>
      </c>
      <c r="AK809">
        <v>29.654373770460349</v>
      </c>
      <c r="AL809">
        <v>206.29636452572811</v>
      </c>
      <c r="AM809">
        <v>128.5567432262103</v>
      </c>
      <c r="AN809">
        <v>197.21836118905381</v>
      </c>
      <c r="AO809">
        <v>87.213872572806835</v>
      </c>
      <c r="AP809">
        <v>145.38527877287919</v>
      </c>
      <c r="AQ809">
        <v>17.019821471495369</v>
      </c>
      <c r="AR809">
        <v>3.7276266351391469</v>
      </c>
      <c r="AS809">
        <v>10.91386402756808</v>
      </c>
      <c r="AT809">
        <v>-6.20021456340986</v>
      </c>
      <c r="AU809">
        <v>-2.4496196312103669</v>
      </c>
      <c r="AV809">
        <v>-3.7505949321994918</v>
      </c>
      <c r="AW809">
        <v>1.1193808168396331</v>
      </c>
      <c r="AX809">
        <v>0.99860000000000004</v>
      </c>
      <c r="AY809">
        <v>1.4285000000000001</v>
      </c>
      <c r="AZ809">
        <v>0.42990000000000012</v>
      </c>
      <c r="BA809">
        <v>1.4285000000000001</v>
      </c>
      <c r="BB809">
        <v>0.95439569601267626</v>
      </c>
      <c r="BC809">
        <v>0.94130000000000003</v>
      </c>
      <c r="BD809">
        <v>0.96160000000000001</v>
      </c>
      <c r="BE809">
        <v>2.0299999999999981E-2</v>
      </c>
      <c r="BF809">
        <v>0.94130000000000003</v>
      </c>
      <c r="BG809">
        <v>14.022786380239671</v>
      </c>
      <c r="BH809">
        <v>12.508100000000001</v>
      </c>
      <c r="BI809">
        <v>16.387699999999999</v>
      </c>
      <c r="BJ809">
        <v>3.8795999999999982</v>
      </c>
      <c r="BK809">
        <v>16.387699999999999</v>
      </c>
      <c r="BL809">
        <v>5.8126965599659677</v>
      </c>
      <c r="BM809">
        <v>5.4317000000000002</v>
      </c>
      <c r="BN809">
        <v>6.1067999999999998</v>
      </c>
      <c r="BO809">
        <v>0.67509999999999959</v>
      </c>
      <c r="BP809">
        <v>6.1067999999999998</v>
      </c>
      <c r="BQ809">
        <v>3.9903705459206189</v>
      </c>
      <c r="BR809">
        <v>2.9708000000000001</v>
      </c>
      <c r="BS809">
        <v>4.2443</v>
      </c>
      <c r="BT809">
        <v>1.2735000000000001</v>
      </c>
      <c r="BU809">
        <v>3.4394999999999998</v>
      </c>
      <c r="BV809">
        <v>0.15104865828915129</v>
      </c>
      <c r="BW809">
        <v>-0.2848</v>
      </c>
      <c r="BX809">
        <v>1.4066000000000001</v>
      </c>
      <c r="BY809">
        <v>1.6914</v>
      </c>
      <c r="BZ809">
        <v>1.4066000000000001</v>
      </c>
      <c r="CA809">
        <v>-4.1413918482593264</v>
      </c>
      <c r="CB809">
        <v>-4.8460000000000001</v>
      </c>
      <c r="CC809">
        <v>-3.7296999999999998</v>
      </c>
      <c r="CD809">
        <v>1.1163000000000001</v>
      </c>
      <c r="CE809">
        <v>-4.8460000000000001</v>
      </c>
      <c r="CF809">
        <v>51.833082416174548</v>
      </c>
      <c r="CG809">
        <v>47.2</v>
      </c>
      <c r="CH809">
        <v>60.4</v>
      </c>
      <c r="CI809">
        <v>13.2</v>
      </c>
      <c r="CJ809">
        <v>47.2</v>
      </c>
      <c r="CK809">
        <v>15.55156149908853</v>
      </c>
      <c r="CL809">
        <v>14.2</v>
      </c>
      <c r="CM809">
        <v>20</v>
      </c>
      <c r="CN809">
        <v>5.8000000000000007</v>
      </c>
      <c r="CO809">
        <v>14.2</v>
      </c>
      <c r="CP809">
        <v>34.432761675044652</v>
      </c>
      <c r="CQ809">
        <v>28.4</v>
      </c>
      <c r="CR809">
        <v>36.5</v>
      </c>
      <c r="CS809">
        <v>8.1000000000000014</v>
      </c>
      <c r="CT809">
        <v>34.5</v>
      </c>
      <c r="CU809">
        <v>10.51776842093277</v>
      </c>
      <c r="CV809">
        <v>9.1</v>
      </c>
      <c r="CW809">
        <v>13.1</v>
      </c>
      <c r="CX809">
        <v>4</v>
      </c>
      <c r="CY809">
        <v>10.3</v>
      </c>
      <c r="CZ809">
        <v>52.696476933287258</v>
      </c>
      <c r="DA809">
        <v>47.4</v>
      </c>
      <c r="DB809">
        <v>60.8</v>
      </c>
      <c r="DC809">
        <v>13.4</v>
      </c>
      <c r="DD809">
        <v>53.7</v>
      </c>
      <c r="DE809">
        <v>4.9849446996170004</v>
      </c>
      <c r="DF809">
        <v>3.9</v>
      </c>
      <c r="DG809">
        <v>9.6</v>
      </c>
      <c r="DH809">
        <v>5.6999999999999993</v>
      </c>
      <c r="DI809">
        <v>3.9</v>
      </c>
      <c r="DJ809">
        <v>0.35726308881904661</v>
      </c>
      <c r="DK809">
        <v>0.31487658438959321</v>
      </c>
      <c r="DL809">
        <v>0.44152046783625742</v>
      </c>
      <c r="DM809">
        <v>0.12664388344666419</v>
      </c>
      <c r="DN809">
        <v>0.31487658438959321</v>
      </c>
      <c r="DO809">
        <v>3.3869128334234682</v>
      </c>
      <c r="DP809">
        <v>2.838714</v>
      </c>
      <c r="DQ809">
        <v>3.7738700000000001</v>
      </c>
      <c r="DR809">
        <v>0.9351560000000001</v>
      </c>
      <c r="DS809">
        <v>3.285955</v>
      </c>
      <c r="DT809">
        <v>5.6947029251036581</v>
      </c>
      <c r="DU809">
        <v>4.9439460000000004</v>
      </c>
      <c r="DV809">
        <v>6.2172859999999996</v>
      </c>
      <c r="DW809">
        <v>1.273339999999999</v>
      </c>
      <c r="DX809">
        <v>6.2172859999999996</v>
      </c>
      <c r="DY809">
        <v>3.5377600423801949</v>
      </c>
      <c r="DZ809">
        <v>2.8424749999999999</v>
      </c>
      <c r="EA809">
        <v>3.797285</v>
      </c>
      <c r="EB809">
        <v>0.95481000000000016</v>
      </c>
      <c r="EC809">
        <v>3.3073039999999998</v>
      </c>
      <c r="ED809">
        <v>6.2412199535038217</v>
      </c>
      <c r="EE809">
        <v>5.4123089999999996</v>
      </c>
      <c r="EF809">
        <v>6.5340949999999998</v>
      </c>
      <c r="EG809">
        <v>1.1217859999999999</v>
      </c>
      <c r="EH809">
        <v>6.5340949999999998</v>
      </c>
      <c r="EI809">
        <v>6.8953039362522874</v>
      </c>
      <c r="EJ809">
        <v>5.9375879999999999</v>
      </c>
      <c r="EK809">
        <v>8.2997340000000008</v>
      </c>
      <c r="EL809">
        <v>2.362146000000001</v>
      </c>
      <c r="EM809">
        <v>6.4579170000000001</v>
      </c>
      <c r="EN809">
        <v>17.447616771168381</v>
      </c>
      <c r="EO809">
        <v>14.56969</v>
      </c>
      <c r="EP809">
        <v>20.517219999999998</v>
      </c>
      <c r="EQ809">
        <v>5.9475299999999987</v>
      </c>
      <c r="ER809">
        <v>16.797809999999998</v>
      </c>
      <c r="ES809">
        <v>7.2105429514640456</v>
      </c>
      <c r="ET809">
        <v>7.1646599999999996</v>
      </c>
      <c r="EU809">
        <v>9.04237</v>
      </c>
      <c r="EV809">
        <v>1.87771</v>
      </c>
      <c r="EW809">
        <v>7.1910499999999997</v>
      </c>
      <c r="EX809">
        <v>10.23707381970434</v>
      </c>
      <c r="EY809">
        <v>7.3749099999999999</v>
      </c>
      <c r="EZ809">
        <v>13.08337</v>
      </c>
      <c r="FA809">
        <v>5.7084600000000014</v>
      </c>
      <c r="FB809">
        <v>9.6067599999999995</v>
      </c>
      <c r="FC809">
        <v>0.59310734741694116</v>
      </c>
      <c r="FD809">
        <v>0.49527624900993628</v>
      </c>
      <c r="FE809">
        <v>0.69745421911596228</v>
      </c>
      <c r="FF809">
        <v>0.20217797010602601</v>
      </c>
      <c r="FG809">
        <v>0.57101807439839813</v>
      </c>
      <c r="FH809">
        <v>1.4195218616319361</v>
      </c>
      <c r="FI809">
        <v>0.89815944271247472</v>
      </c>
      <c r="FJ809">
        <v>1.7599722889216221</v>
      </c>
      <c r="FK809">
        <v>0.86181284620914755</v>
      </c>
      <c r="FL809">
        <v>1.335932860986921</v>
      </c>
      <c r="FM809">
        <v>29.55285482523448</v>
      </c>
      <c r="FN809">
        <v>28.34</v>
      </c>
      <c r="FO809">
        <v>32.46</v>
      </c>
      <c r="FP809">
        <v>4.120000000000001</v>
      </c>
      <c r="FQ809">
        <v>28.34</v>
      </c>
      <c r="FR809">
        <v>230.94106775456919</v>
      </c>
      <c r="FS809">
        <v>224.14673999999999</v>
      </c>
      <c r="FT809">
        <v>232.89899</v>
      </c>
      <c r="FU809">
        <v>8.7522500000000036</v>
      </c>
      <c r="FV809">
        <v>227.71934999999999</v>
      </c>
      <c r="FW809">
        <v>0.81673886303042587</v>
      </c>
      <c r="FX809">
        <v>0.81104200000000004</v>
      </c>
      <c r="FY809">
        <v>0.83646500000000001</v>
      </c>
      <c r="FZ809">
        <v>2.542299999999997E-2</v>
      </c>
      <c r="GA809">
        <v>0.82639200000000002</v>
      </c>
      <c r="GB809">
        <v>6</v>
      </c>
      <c r="GC809">
        <v>17</v>
      </c>
    </row>
    <row r="810" spans="1:185" x14ac:dyDescent="0.3">
      <c r="A810" s="36" t="s">
        <v>3318</v>
      </c>
      <c r="B810">
        <v>-3.2673135951029809E-2</v>
      </c>
      <c r="C810">
        <v>1.905311505997485</v>
      </c>
      <c r="D810">
        <v>2.524348065650555</v>
      </c>
      <c r="E810">
        <v>-1.4076634506734991</v>
      </c>
      <c r="F810">
        <v>-0.59997786243117224</v>
      </c>
      <c r="G810">
        <v>2.007641313104672</v>
      </c>
      <c r="H810">
        <v>-54.115054481512892</v>
      </c>
      <c r="I810">
        <v>8.1338548641145411E-2</v>
      </c>
      <c r="J810">
        <v>8.4662794460403201E-2</v>
      </c>
      <c r="K810">
        <v>0.31315421268785071</v>
      </c>
      <c r="L810">
        <v>0.19916260078373699</v>
      </c>
      <c r="M810">
        <v>0.25247868332472689</v>
      </c>
      <c r="N810">
        <v>0.22000656043053651</v>
      </c>
      <c r="O810">
        <v>-0.24103640054527281</v>
      </c>
      <c r="P810">
        <v>-2.1029840114736222E-2</v>
      </c>
      <c r="Q810">
        <v>-0.1310306478845196</v>
      </c>
      <c r="R810">
        <v>3.901835127964523E-2</v>
      </c>
      <c r="S810">
        <v>1.3107699189519311</v>
      </c>
      <c r="T810">
        <v>-0.66178806557460645</v>
      </c>
      <c r="U810">
        <v>-0.51944648793637049</v>
      </c>
      <c r="V810">
        <v>1.960725416335318</v>
      </c>
      <c r="W810">
        <v>1.9436781493378199</v>
      </c>
      <c r="X810">
        <v>0.16839866573131029</v>
      </c>
      <c r="Y810">
        <v>0.1613217977219652</v>
      </c>
      <c r="Z810">
        <v>6.8658789721469021E-2</v>
      </c>
      <c r="AA810">
        <v>7.5178931534975402E-2</v>
      </c>
      <c r="AB810">
        <v>63.176722321198767</v>
      </c>
      <c r="AC810">
        <v>-0.44346651350651678</v>
      </c>
      <c r="AD810">
        <v>1.9711638626851951</v>
      </c>
      <c r="AE810">
        <v>0.61186517923782702</v>
      </c>
      <c r="AF810">
        <v>0.60478831122848187</v>
      </c>
      <c r="AG810">
        <v>1.1124351533490049</v>
      </c>
      <c r="AH810">
        <v>1.591704082163185E-2</v>
      </c>
      <c r="AI810">
        <v>71.931397283267046</v>
      </c>
      <c r="AJ810">
        <v>-26.014253539236289</v>
      </c>
      <c r="AK810">
        <v>34.563129778999837</v>
      </c>
      <c r="AL810">
        <v>207.2453659381566</v>
      </c>
      <c r="AM810">
        <v>220.59694790254321</v>
      </c>
      <c r="AN810">
        <v>309.89866217191792</v>
      </c>
      <c r="AO810">
        <v>116.0472191962282</v>
      </c>
      <c r="AP810">
        <v>243.32943221780701</v>
      </c>
      <c r="AQ810">
        <v>19.080045861882599</v>
      </c>
      <c r="AR810">
        <v>4.584053005581751</v>
      </c>
      <c r="AS810">
        <v>12.2</v>
      </c>
      <c r="AT810">
        <v>-12.50135785724356</v>
      </c>
      <c r="AU810">
        <v>-6.289130411746612</v>
      </c>
      <c r="AV810">
        <v>-6.2122274454969446</v>
      </c>
      <c r="AW810">
        <v>0.51339776729132824</v>
      </c>
      <c r="AX810">
        <v>0.51070000000000004</v>
      </c>
      <c r="AY810">
        <v>1.3386</v>
      </c>
      <c r="AZ810">
        <v>0.82789999999999997</v>
      </c>
      <c r="BA810">
        <v>1.3386</v>
      </c>
      <c r="BB810">
        <v>0.9682958723809405</v>
      </c>
      <c r="BC810">
        <v>0.92169999999999996</v>
      </c>
      <c r="BD810">
        <v>0.96840000000000004</v>
      </c>
      <c r="BE810">
        <v>4.6700000000000068E-2</v>
      </c>
      <c r="BF810">
        <v>0.92169999999999996</v>
      </c>
      <c r="BG810">
        <v>11.85938131633775</v>
      </c>
      <c r="BH810">
        <v>11.8354</v>
      </c>
      <c r="BI810">
        <v>19.0627</v>
      </c>
      <c r="BJ810">
        <v>7.2272999999999996</v>
      </c>
      <c r="BK810">
        <v>19.0627</v>
      </c>
      <c r="BL810">
        <v>7.8045681644911484</v>
      </c>
      <c r="BM810">
        <v>6.8343999999999996</v>
      </c>
      <c r="BN810">
        <v>7.8265000000000002</v>
      </c>
      <c r="BO810">
        <v>0.99210000000000065</v>
      </c>
      <c r="BP810">
        <v>6.8343999999999996</v>
      </c>
      <c r="BQ810">
        <v>5.6168908371305317</v>
      </c>
      <c r="BR810">
        <v>5.3837999999999999</v>
      </c>
      <c r="BS810">
        <v>5.6200999999999999</v>
      </c>
      <c r="BT810">
        <v>0.23630000000000001</v>
      </c>
      <c r="BU810">
        <v>5.3837999999999999</v>
      </c>
      <c r="BV810">
        <v>-0.2027672761679005</v>
      </c>
      <c r="BW810">
        <v>-1.4207000000000001</v>
      </c>
      <c r="BX810">
        <v>-0.17610000000000001</v>
      </c>
      <c r="BY810">
        <v>1.2445999999999999</v>
      </c>
      <c r="BZ810">
        <v>-1.4207000000000001</v>
      </c>
      <c r="CA810">
        <v>-5.4142231150199356</v>
      </c>
      <c r="CB810">
        <v>-5.4440999999999997</v>
      </c>
      <c r="CC810">
        <v>-3.9630000000000001</v>
      </c>
      <c r="CD810">
        <v>1.4811000000000001</v>
      </c>
      <c r="CE810">
        <v>-3.9630000000000001</v>
      </c>
      <c r="CF810">
        <v>66.569229954110881</v>
      </c>
      <c r="CG810">
        <v>52.8</v>
      </c>
      <c r="CH810">
        <v>66.599999999999994</v>
      </c>
      <c r="CI810">
        <v>13.8</v>
      </c>
      <c r="CJ810">
        <v>52.8</v>
      </c>
      <c r="CK810">
        <v>23.78506091974948</v>
      </c>
      <c r="CL810">
        <v>17.100000000000001</v>
      </c>
      <c r="CM810">
        <v>23.8</v>
      </c>
      <c r="CN810">
        <v>6.6999999999999993</v>
      </c>
      <c r="CO810">
        <v>17.100000000000001</v>
      </c>
      <c r="CP810">
        <v>45.803121598858311</v>
      </c>
      <c r="CQ810">
        <v>45.8</v>
      </c>
      <c r="CR810">
        <v>47.2</v>
      </c>
      <c r="CS810">
        <v>1.4000000000000059</v>
      </c>
      <c r="CT810">
        <v>47.2</v>
      </c>
      <c r="CU810">
        <v>11.4979932578768</v>
      </c>
      <c r="CV810">
        <v>10.6</v>
      </c>
      <c r="CW810">
        <v>11.5</v>
      </c>
      <c r="CX810">
        <v>0.90000000000000036</v>
      </c>
      <c r="CY810">
        <v>10.6</v>
      </c>
      <c r="CZ810">
        <v>64.503344570205329</v>
      </c>
      <c r="DA810">
        <v>64.5</v>
      </c>
      <c r="DB810">
        <v>66</v>
      </c>
      <c r="DC810">
        <v>1.5</v>
      </c>
      <c r="DD810">
        <v>66</v>
      </c>
      <c r="DE810">
        <v>11.43852331369431</v>
      </c>
      <c r="DF810">
        <v>6.4</v>
      </c>
      <c r="DG810">
        <v>11.5</v>
      </c>
      <c r="DH810">
        <v>5.0999999999999996</v>
      </c>
      <c r="DI810">
        <v>6.4</v>
      </c>
      <c r="DJ810">
        <v>0.27358475705843283</v>
      </c>
      <c r="DK810">
        <v>0.20584795321637431</v>
      </c>
      <c r="DL810">
        <v>0.27373612823674481</v>
      </c>
      <c r="DM810">
        <v>6.7888175020370506E-2</v>
      </c>
      <c r="DN810">
        <v>0.20584795321637431</v>
      </c>
      <c r="DO810">
        <v>3.761578624266201</v>
      </c>
      <c r="DP810">
        <v>3.760408</v>
      </c>
      <c r="DQ810">
        <v>3.8919419999999998</v>
      </c>
      <c r="DR810">
        <v>0.13153399999999979</v>
      </c>
      <c r="DS810">
        <v>3.8919419999999998</v>
      </c>
      <c r="DT810">
        <v>6.9599821272734648</v>
      </c>
      <c r="DU810">
        <v>6.9595890000000002</v>
      </c>
      <c r="DV810">
        <v>7.0078139999999998</v>
      </c>
      <c r="DW810">
        <v>4.8224999999999518E-2</v>
      </c>
      <c r="DX810">
        <v>7.0078139999999998</v>
      </c>
      <c r="DY810">
        <v>3.761617372226886</v>
      </c>
      <c r="DZ810">
        <v>3.760408</v>
      </c>
      <c r="EA810">
        <v>3.9093200000000001</v>
      </c>
      <c r="EB810">
        <v>0.14891200000000021</v>
      </c>
      <c r="EC810">
        <v>3.9093200000000001</v>
      </c>
      <c r="ED810">
        <v>7.3579235371495919</v>
      </c>
      <c r="EE810">
        <v>7.3573440000000003</v>
      </c>
      <c r="EF810">
        <v>7.4343409999999999</v>
      </c>
      <c r="EG810">
        <v>7.6996999999999538E-2</v>
      </c>
      <c r="EH810">
        <v>7.4343409999999999</v>
      </c>
      <c r="EI810">
        <v>6.9830875413378024</v>
      </c>
      <c r="EJ810">
        <v>6.9780340000000001</v>
      </c>
      <c r="EK810">
        <v>9.2222100000000005</v>
      </c>
      <c r="EL810">
        <v>2.2441759999999999</v>
      </c>
      <c r="EM810">
        <v>9.2222100000000005</v>
      </c>
      <c r="EN810">
        <v>28.720546239458908</v>
      </c>
      <c r="EO810">
        <v>22.41864</v>
      </c>
      <c r="EP810">
        <v>28.76652</v>
      </c>
      <c r="EQ810">
        <v>6.34788</v>
      </c>
      <c r="ER810">
        <v>22.41864</v>
      </c>
      <c r="ES810">
        <v>10.865997043191751</v>
      </c>
      <c r="ET810">
        <v>7.4089900000000002</v>
      </c>
      <c r="EU810">
        <v>10.87542</v>
      </c>
      <c r="EV810">
        <v>3.4664299999999999</v>
      </c>
      <c r="EW810">
        <v>7.4089900000000002</v>
      </c>
      <c r="EX810">
        <v>17.854549196267161</v>
      </c>
      <c r="EY810">
        <v>15.009650000000001</v>
      </c>
      <c r="EZ810">
        <v>17.891100000000002</v>
      </c>
      <c r="FA810">
        <v>2.881450000000001</v>
      </c>
      <c r="FB810">
        <v>15.009650000000001</v>
      </c>
      <c r="FC810">
        <v>0.65528666739355801</v>
      </c>
      <c r="FD810">
        <v>0.51150266330633287</v>
      </c>
      <c r="FE810">
        <v>0.65633560260813728</v>
      </c>
      <c r="FF810">
        <v>0.14483293930180441</v>
      </c>
      <c r="FG810">
        <v>0.51150266330633287</v>
      </c>
      <c r="FH810">
        <v>1.643429434942614</v>
      </c>
      <c r="FI810">
        <v>1.640032523884728</v>
      </c>
      <c r="FJ810">
        <v>2.025869922890974</v>
      </c>
      <c r="FK810">
        <v>0.3858373990062467</v>
      </c>
      <c r="FL810">
        <v>2.025869922890974</v>
      </c>
      <c r="FM810">
        <v>38.839986048811006</v>
      </c>
      <c r="FN810">
        <v>32.17</v>
      </c>
      <c r="FO810">
        <v>38.880000000000003</v>
      </c>
      <c r="FP810">
        <v>6.7100000000000009</v>
      </c>
      <c r="FQ810">
        <v>32.17</v>
      </c>
      <c r="FR810">
        <v>324.77653490997989</v>
      </c>
      <c r="FS810">
        <v>313.01253000000003</v>
      </c>
      <c r="FT810">
        <v>324.81002000000001</v>
      </c>
      <c r="FU810">
        <v>11.79748999999998</v>
      </c>
      <c r="FV810">
        <v>313.01253000000003</v>
      </c>
      <c r="FW810">
        <v>0.75447398678662636</v>
      </c>
      <c r="FX810">
        <v>0.75436999999999999</v>
      </c>
      <c r="FY810">
        <v>0.78033300000000005</v>
      </c>
      <c r="FZ810">
        <v>2.5963000000000069E-2</v>
      </c>
      <c r="GA810">
        <v>0.78033300000000005</v>
      </c>
      <c r="GB810">
        <v>3</v>
      </c>
      <c r="GC810">
        <v>5</v>
      </c>
    </row>
    <row r="811" spans="1:185" x14ac:dyDescent="0.3">
      <c r="A811" s="36" t="s">
        <v>3321</v>
      </c>
      <c r="B811">
        <v>-1.8823629301318982E-2</v>
      </c>
      <c r="C811">
        <v>1.9935931179951469</v>
      </c>
      <c r="D811">
        <v>2.2338586906634621</v>
      </c>
      <c r="E811">
        <v>-1.110989328220465</v>
      </c>
      <c r="F811">
        <v>-0.6972220016595253</v>
      </c>
      <c r="G811">
        <v>1.808150511917211</v>
      </c>
      <c r="H811">
        <v>-54.08280208340183</v>
      </c>
      <c r="I811">
        <v>0.2030530698074331</v>
      </c>
      <c r="J811">
        <v>5.311249481830628E-2</v>
      </c>
      <c r="K811">
        <v>0.30831387368351881</v>
      </c>
      <c r="L811">
        <v>0.23321507255753879</v>
      </c>
      <c r="M811">
        <v>0.27365060243960948</v>
      </c>
      <c r="N811">
        <v>0.18891192683635699</v>
      </c>
      <c r="O811">
        <v>-0.25234579395154172</v>
      </c>
      <c r="P811">
        <v>-6.3433867115184714E-2</v>
      </c>
      <c r="Q811">
        <v>-0.15789201861318561</v>
      </c>
      <c r="R811">
        <v>6.5992771866408201E-2</v>
      </c>
      <c r="S811">
        <v>1.3512903624107371</v>
      </c>
      <c r="T811">
        <v>-0.69660425526824055</v>
      </c>
      <c r="U811">
        <v>-0.58658007185475536</v>
      </c>
      <c r="V811">
        <v>1.961018150287241</v>
      </c>
      <c r="W811">
        <v>1.949883459736756</v>
      </c>
      <c r="X811">
        <v>0.1581080219051533</v>
      </c>
      <c r="Y811">
        <v>0.15105370882409891</v>
      </c>
      <c r="Z811">
        <v>7.065936547473195E-2</v>
      </c>
      <c r="AA811">
        <v>8.5074406403722783E-2</v>
      </c>
      <c r="AB811">
        <v>63.986155980601183</v>
      </c>
      <c r="AC811">
        <v>-0.46150737608548581</v>
      </c>
      <c r="AD811">
        <v>1.9664926896575159</v>
      </c>
      <c r="AE811">
        <v>0.61961539799063903</v>
      </c>
      <c r="AF811">
        <v>0.61256108490958461</v>
      </c>
      <c r="AG811">
        <v>1.092412895661043</v>
      </c>
      <c r="AH811">
        <v>1.737405900361565E-2</v>
      </c>
      <c r="AI811">
        <v>112.9861030917793</v>
      </c>
      <c r="AJ811">
        <v>-13.96341932206032</v>
      </c>
      <c r="AK811">
        <v>77.27724881283126</v>
      </c>
      <c r="AL811">
        <v>275.64443118276932</v>
      </c>
      <c r="AM811">
        <v>241.12014948555719</v>
      </c>
      <c r="AN811">
        <v>368.12232261396849</v>
      </c>
      <c r="AO811">
        <v>124.6595540009359</v>
      </c>
      <c r="AP811">
        <v>303.15782917405687</v>
      </c>
      <c r="AQ811">
        <v>19.75366880531385</v>
      </c>
      <c r="AR811">
        <v>5.0361137289635369</v>
      </c>
      <c r="AS811">
        <v>12.021117198811609</v>
      </c>
      <c r="AT811">
        <v>-11.61634869172244</v>
      </c>
      <c r="AU811">
        <v>-4.3881253237670101</v>
      </c>
      <c r="AV811">
        <v>-7.228223367955426</v>
      </c>
      <c r="AW811">
        <v>2.316879098923819</v>
      </c>
      <c r="AX811">
        <v>0.995</v>
      </c>
      <c r="AY811">
        <v>2.9516</v>
      </c>
      <c r="AZ811">
        <v>1.9565999999999999</v>
      </c>
      <c r="BA811">
        <v>0.995</v>
      </c>
      <c r="BB811">
        <v>0.96344397143752047</v>
      </c>
      <c r="BC811">
        <v>0.94440000000000002</v>
      </c>
      <c r="BD811">
        <v>0.97509999999999997</v>
      </c>
      <c r="BE811">
        <v>3.069999999999995E-2</v>
      </c>
      <c r="BF811">
        <v>0.95399999999999996</v>
      </c>
      <c r="BG811">
        <v>12.46777399983419</v>
      </c>
      <c r="BH811">
        <v>10.4558</v>
      </c>
      <c r="BI811">
        <v>15.8515</v>
      </c>
      <c r="BJ811">
        <v>5.3956999999999997</v>
      </c>
      <c r="BK811">
        <v>14.717599999999999</v>
      </c>
      <c r="BL811">
        <v>9.7283367879053753</v>
      </c>
      <c r="BM811">
        <v>7.0194000000000001</v>
      </c>
      <c r="BN811">
        <v>15.599299999999999</v>
      </c>
      <c r="BO811">
        <v>8.5798999999999985</v>
      </c>
      <c r="BP811">
        <v>14.643599999999999</v>
      </c>
      <c r="BQ811">
        <v>6.6816074607660738</v>
      </c>
      <c r="BR811">
        <v>3.6730999999999998</v>
      </c>
      <c r="BS811">
        <v>11.6151</v>
      </c>
      <c r="BT811">
        <v>7.9420000000000002</v>
      </c>
      <c r="BU811">
        <v>10.633599999999999</v>
      </c>
      <c r="BV811">
        <v>0.13082016941259911</v>
      </c>
      <c r="BW811">
        <v>-1.7841</v>
      </c>
      <c r="BX811">
        <v>1.9737</v>
      </c>
      <c r="BY811">
        <v>3.7578</v>
      </c>
      <c r="BZ811">
        <v>-0.58250000000000002</v>
      </c>
      <c r="CA811">
        <v>-6.8123652212331507</v>
      </c>
      <c r="CB811">
        <v>-10.3337</v>
      </c>
      <c r="CC811">
        <v>-5.6467000000000001</v>
      </c>
      <c r="CD811">
        <v>4.6870000000000003</v>
      </c>
      <c r="CE811">
        <v>-10.051</v>
      </c>
      <c r="CF811">
        <v>64.964493439911564</v>
      </c>
      <c r="CG811">
        <v>54.7</v>
      </c>
      <c r="CH811">
        <v>70.5</v>
      </c>
      <c r="CI811">
        <v>15.8</v>
      </c>
      <c r="CJ811">
        <v>54.7</v>
      </c>
      <c r="CK811">
        <v>21.490306755731261</v>
      </c>
      <c r="CL811">
        <v>17.7</v>
      </c>
      <c r="CM811">
        <v>23.8</v>
      </c>
      <c r="CN811">
        <v>6.1000000000000014</v>
      </c>
      <c r="CO811">
        <v>19.600000000000001</v>
      </c>
      <c r="CP811">
        <v>39.034793002468597</v>
      </c>
      <c r="CQ811">
        <v>30.1</v>
      </c>
      <c r="CR811">
        <v>48.5</v>
      </c>
      <c r="CS811">
        <v>18.399999999999999</v>
      </c>
      <c r="CT811">
        <v>40.700000000000003</v>
      </c>
      <c r="CU811">
        <v>10.40173568492173</v>
      </c>
      <c r="CV811">
        <v>9.1999999999999993</v>
      </c>
      <c r="CW811">
        <v>11.1</v>
      </c>
      <c r="CX811">
        <v>1.9</v>
      </c>
      <c r="CY811">
        <v>9.1999999999999993</v>
      </c>
      <c r="CZ811">
        <v>83.557579416062879</v>
      </c>
      <c r="DA811">
        <v>71.099999999999994</v>
      </c>
      <c r="DB811">
        <v>101</v>
      </c>
      <c r="DC811">
        <v>29.900000000000009</v>
      </c>
      <c r="DD811">
        <v>75.8</v>
      </c>
      <c r="DE811">
        <v>9.7803713649980715</v>
      </c>
      <c r="DF811">
        <v>7.9</v>
      </c>
      <c r="DG811">
        <v>10.6</v>
      </c>
      <c r="DH811">
        <v>2.6999999999999988</v>
      </c>
      <c r="DI811">
        <v>10.4</v>
      </c>
      <c r="DJ811">
        <v>0.21484329528976059</v>
      </c>
      <c r="DK811">
        <v>0.17509603072983351</v>
      </c>
      <c r="DL811">
        <v>0.23641851106639841</v>
      </c>
      <c r="DM811">
        <v>6.1322480336564872E-2</v>
      </c>
      <c r="DN811">
        <v>0.17509603072983351</v>
      </c>
      <c r="DO811">
        <v>3.1856501729584101</v>
      </c>
      <c r="DP811">
        <v>2.8566020000000001</v>
      </c>
      <c r="DQ811">
        <v>3.5956969999999999</v>
      </c>
      <c r="DR811">
        <v>0.73909499999999984</v>
      </c>
      <c r="DS811">
        <v>2.8566020000000001</v>
      </c>
      <c r="DT811">
        <v>6.9246179884148136</v>
      </c>
      <c r="DU811">
        <v>6.8673279999999997</v>
      </c>
      <c r="DV811">
        <v>6.9956909999999999</v>
      </c>
      <c r="DW811">
        <v>0.1283630000000002</v>
      </c>
      <c r="DX811">
        <v>6.8673279999999997</v>
      </c>
      <c r="DY811">
        <v>3.3163600456785129</v>
      </c>
      <c r="DZ811">
        <v>2.8566020000000001</v>
      </c>
      <c r="EA811">
        <v>3.7958530000000001</v>
      </c>
      <c r="EB811">
        <v>0.93925100000000006</v>
      </c>
      <c r="EC811">
        <v>2.8566020000000001</v>
      </c>
      <c r="ED811">
        <v>7.3296431975141152</v>
      </c>
      <c r="EE811">
        <v>7.2403490000000001</v>
      </c>
      <c r="EF811">
        <v>7.4355209999999996</v>
      </c>
      <c r="EG811">
        <v>0.19517199999999951</v>
      </c>
      <c r="EH811">
        <v>7.2403490000000001</v>
      </c>
      <c r="EI811">
        <v>9.0227017069516524</v>
      </c>
      <c r="EJ811">
        <v>8.5151029999999999</v>
      </c>
      <c r="EK811">
        <v>9.5462919999999993</v>
      </c>
      <c r="EL811">
        <v>1.031188999999999</v>
      </c>
      <c r="EM811">
        <v>9.5037489999999991</v>
      </c>
      <c r="EN811">
        <v>24.818881701699741</v>
      </c>
      <c r="EO811">
        <v>21.035299999999999</v>
      </c>
      <c r="EP811">
        <v>27.761759999999999</v>
      </c>
      <c r="EQ811">
        <v>6.7264599999999994</v>
      </c>
      <c r="ER811">
        <v>24.871860000000002</v>
      </c>
      <c r="ES811">
        <v>10.271246086773671</v>
      </c>
      <c r="ET811">
        <v>7.9292400000000001</v>
      </c>
      <c r="EU811">
        <v>11.68933</v>
      </c>
      <c r="EV811">
        <v>3.7600899999999999</v>
      </c>
      <c r="EW811">
        <v>8.7370400000000004</v>
      </c>
      <c r="EX811">
        <v>14.547635614926071</v>
      </c>
      <c r="EY811">
        <v>12.358750000000001</v>
      </c>
      <c r="EZ811">
        <v>19.248200000000001</v>
      </c>
      <c r="FA811">
        <v>6.8894500000000001</v>
      </c>
      <c r="FB811">
        <v>16.134820000000001</v>
      </c>
      <c r="FC811">
        <v>0.48081574399030219</v>
      </c>
      <c r="FD811">
        <v>0.40751648447023031</v>
      </c>
      <c r="FE811">
        <v>0.5378280717606243</v>
      </c>
      <c r="FF811">
        <v>0.13031158729039399</v>
      </c>
      <c r="FG811">
        <v>0.4818420916001076</v>
      </c>
      <c r="FH811">
        <v>1.458732422611646</v>
      </c>
      <c r="FI811">
        <v>1.087031093465104</v>
      </c>
      <c r="FJ811">
        <v>2.4274962039237051</v>
      </c>
      <c r="FK811">
        <v>1.340465110458601</v>
      </c>
      <c r="FL811">
        <v>1.846714676824188</v>
      </c>
      <c r="FM811">
        <v>38.18941678881707</v>
      </c>
      <c r="FN811">
        <v>36.880000000000003</v>
      </c>
      <c r="FO811">
        <v>40.479999999999997</v>
      </c>
      <c r="FP811">
        <v>3.5999999999999939</v>
      </c>
      <c r="FQ811">
        <v>40.479999999999997</v>
      </c>
      <c r="FR811">
        <v>353.90929968964849</v>
      </c>
      <c r="FS811">
        <v>346.53023999999999</v>
      </c>
      <c r="FT811">
        <v>358.20576999999997</v>
      </c>
      <c r="FU811">
        <v>11.675529999999981</v>
      </c>
      <c r="FV811">
        <v>348.41386</v>
      </c>
      <c r="FW811">
        <v>0.72932012664724599</v>
      </c>
      <c r="FX811">
        <v>0.72033199999999997</v>
      </c>
      <c r="FY811">
        <v>0.74308700000000005</v>
      </c>
      <c r="FZ811">
        <v>2.2755000000000081E-2</v>
      </c>
      <c r="GA811">
        <v>0.73949299999999996</v>
      </c>
      <c r="GB811">
        <v>5</v>
      </c>
      <c r="GC811">
        <v>7</v>
      </c>
    </row>
    <row r="812" spans="1:185" x14ac:dyDescent="0.3">
      <c r="A812" s="36" t="s">
        <v>3324</v>
      </c>
      <c r="B812">
        <v>-5.2247270631928078E-2</v>
      </c>
      <c r="C812">
        <v>1.8207210881214131</v>
      </c>
      <c r="D812">
        <v>2.29754904592339</v>
      </c>
      <c r="E812">
        <v>-1.4777986170787101</v>
      </c>
      <c r="F812">
        <v>-0.26186603061559371</v>
      </c>
      <c r="G812">
        <v>1.739564647694303</v>
      </c>
      <c r="H812">
        <v>-54.158016190072033</v>
      </c>
      <c r="I812">
        <v>0.90191549803064408</v>
      </c>
      <c r="J812">
        <v>0.64331329336265886</v>
      </c>
      <c r="K812">
        <v>0.29850060462987771</v>
      </c>
      <c r="L812">
        <v>5.3154664455766699E-2</v>
      </c>
      <c r="M812">
        <v>0.15119082879712589</v>
      </c>
      <c r="N812">
        <v>0.26086775408019269</v>
      </c>
      <c r="O812">
        <v>-0.2387400571792907</v>
      </c>
      <c r="P812">
        <v>2.2127696900902001E-2</v>
      </c>
      <c r="Q812">
        <v>-0.1083017270588657</v>
      </c>
      <c r="R812">
        <v>2.2480932675497341E-2</v>
      </c>
      <c r="S812">
        <v>1.0216186388885951</v>
      </c>
      <c r="T812">
        <v>-0.59361832404855208</v>
      </c>
      <c r="U812">
        <v>-0.5338057972423329</v>
      </c>
      <c r="V812">
        <v>1.9798471272864859</v>
      </c>
      <c r="W812">
        <v>1.977687012220017</v>
      </c>
      <c r="X812">
        <v>0.19292089039007371</v>
      </c>
      <c r="Y812">
        <v>0.1860644382545904</v>
      </c>
      <c r="Z812">
        <v>3.4628942020264397E-2</v>
      </c>
      <c r="AA812">
        <v>3.9788053536167038E-2</v>
      </c>
      <c r="AB812">
        <v>56.769205616631659</v>
      </c>
      <c r="AC812">
        <v>-0.40437955187786978</v>
      </c>
      <c r="AD812">
        <v>1.9677103062357351</v>
      </c>
      <c r="AE812">
        <v>0.59730044226794354</v>
      </c>
      <c r="AF812">
        <v>0.59044399013246018</v>
      </c>
      <c r="AG812">
        <v>0.88902560136214026</v>
      </c>
      <c r="AH812">
        <v>1.185639615428148E-2</v>
      </c>
      <c r="AI812">
        <v>150.07118480920019</v>
      </c>
      <c r="AJ812">
        <v>-78.013859351859224</v>
      </c>
      <c r="AK812">
        <v>166.6879995009393</v>
      </c>
      <c r="AL812">
        <v>361.53950334012728</v>
      </c>
      <c r="AM812">
        <v>68.342551485839124</v>
      </c>
      <c r="AN812">
        <v>109.86718481972071</v>
      </c>
      <c r="AO812">
        <v>39.249971410354632</v>
      </c>
      <c r="AP812">
        <v>66.181289310762381</v>
      </c>
      <c r="AQ812">
        <v>15.265313750796979</v>
      </c>
      <c r="AR812">
        <v>3.320310891832448</v>
      </c>
      <c r="AS812">
        <v>10.27421991145434</v>
      </c>
      <c r="AT812">
        <v>-2.7708940305109131</v>
      </c>
      <c r="AU812">
        <v>0.51781232131471644</v>
      </c>
      <c r="AV812">
        <v>-3.288706351825629</v>
      </c>
      <c r="AW812">
        <v>0.86081866168540366</v>
      </c>
      <c r="AX812">
        <v>0.67059999999999997</v>
      </c>
      <c r="AY812">
        <v>2.4096000000000002</v>
      </c>
      <c r="AZ812">
        <v>1.7390000000000001</v>
      </c>
      <c r="BA812">
        <v>2.4096000000000002</v>
      </c>
      <c r="BB812">
        <v>0.96145123997306325</v>
      </c>
      <c r="BC812">
        <v>0.92930000000000001</v>
      </c>
      <c r="BD812">
        <v>0.96540000000000004</v>
      </c>
      <c r="BE812">
        <v>3.6100000000000021E-2</v>
      </c>
      <c r="BF812">
        <v>0.92930000000000001</v>
      </c>
      <c r="BG812">
        <v>13.234568388874569</v>
      </c>
      <c r="BH812">
        <v>12.607699999999999</v>
      </c>
      <c r="BI812">
        <v>18.3386</v>
      </c>
      <c r="BJ812">
        <v>5.7309000000000001</v>
      </c>
      <c r="BK812">
        <v>18.3386</v>
      </c>
      <c r="BL812">
        <v>4.0579045449311772</v>
      </c>
      <c r="BM812">
        <v>3.2648999999999999</v>
      </c>
      <c r="BN812">
        <v>4.1553000000000004</v>
      </c>
      <c r="BO812">
        <v>0.89040000000000052</v>
      </c>
      <c r="BP812">
        <v>3.2648999999999999</v>
      </c>
      <c r="BQ812">
        <v>2.802729208797234</v>
      </c>
      <c r="BR812">
        <v>1.6647000000000001</v>
      </c>
      <c r="BS812">
        <v>2.9424999999999999</v>
      </c>
      <c r="BT812">
        <v>1.2778</v>
      </c>
      <c r="BU812">
        <v>1.6647000000000001</v>
      </c>
      <c r="BV812">
        <v>9.8541563611761335E-2</v>
      </c>
      <c r="BW812">
        <v>-8.6E-3</v>
      </c>
      <c r="BX812">
        <v>0.97089999999999999</v>
      </c>
      <c r="BY812">
        <v>0.97950000000000004</v>
      </c>
      <c r="BZ812">
        <v>0.97089999999999999</v>
      </c>
      <c r="CA812">
        <v>-2.9012598340155691</v>
      </c>
      <c r="CB812">
        <v>-2.9339</v>
      </c>
      <c r="CC812">
        <v>-2.6355</v>
      </c>
      <c r="CD812">
        <v>0.2984</v>
      </c>
      <c r="CE812">
        <v>-2.6355</v>
      </c>
      <c r="CF812">
        <v>43.685895508958367</v>
      </c>
      <c r="CG812">
        <v>39.5</v>
      </c>
      <c r="CH812">
        <v>44.2</v>
      </c>
      <c r="CI812">
        <v>4.7000000000000028</v>
      </c>
      <c r="CJ812">
        <v>39.5</v>
      </c>
      <c r="CK812">
        <v>14.58589550895837</v>
      </c>
      <c r="CL812">
        <v>10.4</v>
      </c>
      <c r="CM812">
        <v>15.1</v>
      </c>
      <c r="CN812">
        <v>4.6999999999999993</v>
      </c>
      <c r="CO812">
        <v>10.4</v>
      </c>
      <c r="CP812">
        <v>21.309383934264179</v>
      </c>
      <c r="CQ812">
        <v>21.2</v>
      </c>
      <c r="CR812">
        <v>22.2</v>
      </c>
      <c r="CS812">
        <v>1</v>
      </c>
      <c r="CT812">
        <v>22.2</v>
      </c>
      <c r="CU812">
        <v>9.3109383934264187</v>
      </c>
      <c r="CV812">
        <v>9.3000000000000007</v>
      </c>
      <c r="CW812">
        <v>9.4</v>
      </c>
      <c r="CX812">
        <v>9.9999999999999645E-2</v>
      </c>
      <c r="CY812">
        <v>9.4</v>
      </c>
      <c r="CZ812">
        <v>17.710881214135689</v>
      </c>
      <c r="DA812">
        <v>12.1</v>
      </c>
      <c r="DB812">
        <v>18.399999999999999</v>
      </c>
      <c r="DC812">
        <v>6.2999999999999989</v>
      </c>
      <c r="DD812">
        <v>12.1</v>
      </c>
      <c r="DE812">
        <v>5.2640187221055328</v>
      </c>
      <c r="DF812">
        <v>0.9</v>
      </c>
      <c r="DG812">
        <v>5.8</v>
      </c>
      <c r="DH812">
        <v>4.8999999999999986</v>
      </c>
      <c r="DI812">
        <v>0.9</v>
      </c>
      <c r="DJ812">
        <v>0.66080210427870334</v>
      </c>
      <c r="DK812">
        <v>0.56348074179743224</v>
      </c>
      <c r="DL812">
        <v>0.67275494672754943</v>
      </c>
      <c r="DM812">
        <v>0.10927420493011721</v>
      </c>
      <c r="DN812">
        <v>0.56348074179743224</v>
      </c>
      <c r="DO812">
        <v>2.8274369482200892</v>
      </c>
      <c r="DP812">
        <v>2.8269479999999998</v>
      </c>
      <c r="DQ812">
        <v>2.8274970000000001</v>
      </c>
      <c r="DR812">
        <v>5.4900000000035476E-4</v>
      </c>
      <c r="DS812">
        <v>2.8269479999999998</v>
      </c>
      <c r="DT812">
        <v>4.5681134493614728</v>
      </c>
      <c r="DU812">
        <v>4.0770989999999996</v>
      </c>
      <c r="DV812">
        <v>4.6284190000000001</v>
      </c>
      <c r="DW812">
        <v>0.55132000000000048</v>
      </c>
      <c r="DX812">
        <v>4.0770989999999996</v>
      </c>
      <c r="DY812">
        <v>2.8274369482200892</v>
      </c>
      <c r="DZ812">
        <v>2.8269479999999998</v>
      </c>
      <c r="EA812">
        <v>2.8274970000000001</v>
      </c>
      <c r="EB812">
        <v>5.4900000000035476E-4</v>
      </c>
      <c r="EC812">
        <v>2.8269479999999998</v>
      </c>
      <c r="ED812">
        <v>4.5681134493614728</v>
      </c>
      <c r="EE812">
        <v>4.0770989999999996</v>
      </c>
      <c r="EF812">
        <v>4.6284190000000001</v>
      </c>
      <c r="EG812">
        <v>0.55132000000000048</v>
      </c>
      <c r="EH812">
        <v>4.0770989999999996</v>
      </c>
      <c r="EI812">
        <v>5.8886245691726939</v>
      </c>
      <c r="EJ812">
        <v>5.8305790000000002</v>
      </c>
      <c r="EK812">
        <v>6.3612380000000002</v>
      </c>
      <c r="EL812">
        <v>0.53065899999999999</v>
      </c>
      <c r="EM812">
        <v>6.3612380000000002</v>
      </c>
      <c r="EN812">
        <v>10.66815377039363</v>
      </c>
      <c r="EO812">
        <v>9.0814500000000002</v>
      </c>
      <c r="EP812">
        <v>10.86303</v>
      </c>
      <c r="EQ812">
        <v>1.7815799999999999</v>
      </c>
      <c r="ER812">
        <v>9.0814500000000002</v>
      </c>
      <c r="ES812">
        <v>6.3495253459347092</v>
      </c>
      <c r="ET812">
        <v>6.3452900000000003</v>
      </c>
      <c r="EU812">
        <v>6.38401</v>
      </c>
      <c r="EV812">
        <v>3.8719999999999637E-2</v>
      </c>
      <c r="EW812">
        <v>6.38401</v>
      </c>
      <c r="EX812">
        <v>4.3186284244589181</v>
      </c>
      <c r="EY812">
        <v>2.6974399999999998</v>
      </c>
      <c r="EZ812">
        <v>4.5177399999999999</v>
      </c>
      <c r="FA812">
        <v>1.8203</v>
      </c>
      <c r="FB812">
        <v>2.6974399999999998</v>
      </c>
      <c r="FC812">
        <v>0.57865535464876405</v>
      </c>
      <c r="FD812">
        <v>0.49259035664248052</v>
      </c>
      <c r="FE812">
        <v>0.58922570976198341</v>
      </c>
      <c r="FF812">
        <v>9.6635353119502942E-2</v>
      </c>
      <c r="FG812">
        <v>0.49259035664248052</v>
      </c>
      <c r="FH812">
        <v>0.68032176006430412</v>
      </c>
      <c r="FI812">
        <v>0.42253066646198861</v>
      </c>
      <c r="FJ812">
        <v>0.7119832190490899</v>
      </c>
      <c r="FK812">
        <v>0.28945255258710129</v>
      </c>
      <c r="FL812">
        <v>0.42253066646198861</v>
      </c>
      <c r="FM812">
        <v>25.52702937380452</v>
      </c>
      <c r="FN812">
        <v>25.34</v>
      </c>
      <c r="FO812">
        <v>25.55</v>
      </c>
      <c r="FP812">
        <v>0.21000000000000091</v>
      </c>
      <c r="FQ812">
        <v>25.34</v>
      </c>
      <c r="FR812">
        <v>145.8465943340062</v>
      </c>
      <c r="FS812">
        <v>141.66818000000001</v>
      </c>
      <c r="FT812">
        <v>146.35978</v>
      </c>
      <c r="FU812">
        <v>4.691599999999994</v>
      </c>
      <c r="FV812">
        <v>141.66818000000001</v>
      </c>
      <c r="FW812">
        <v>0.87495402045393289</v>
      </c>
      <c r="FX812">
        <v>0.87240799999999996</v>
      </c>
      <c r="FY812">
        <v>0.89568400000000004</v>
      </c>
      <c r="FZ812">
        <v>2.3276000000000071E-2</v>
      </c>
      <c r="GA812">
        <v>0.89568400000000004</v>
      </c>
      <c r="GB812">
        <v>2</v>
      </c>
      <c r="GC812">
        <v>2</v>
      </c>
    </row>
    <row r="813" spans="1:185" x14ac:dyDescent="0.3">
      <c r="A813" s="36" t="s">
        <v>3327</v>
      </c>
      <c r="B813">
        <v>-5.3390331248526846E-3</v>
      </c>
      <c r="C813">
        <v>2.1666577871819181</v>
      </c>
      <c r="D813">
        <v>2.0983302783447928</v>
      </c>
      <c r="E813">
        <v>-1.133581568053146</v>
      </c>
      <c r="F813">
        <v>-0.54571958464806025</v>
      </c>
      <c r="G813">
        <v>1.6793011527012069</v>
      </c>
      <c r="H813">
        <v>-54.087725435968302</v>
      </c>
      <c r="I813">
        <v>0.759967807406558</v>
      </c>
      <c r="J813">
        <v>0.62118737693075865</v>
      </c>
      <c r="K813">
        <v>0.19798379050916701</v>
      </c>
      <c r="L813">
        <v>0.14412097690746181</v>
      </c>
      <c r="M813">
        <v>0.20085664634589689</v>
      </c>
      <c r="N813">
        <v>0.27374368336459881</v>
      </c>
      <c r="O813">
        <v>-0.31294147659606047</v>
      </c>
      <c r="P813">
        <v>-3.9197793231461713E-2</v>
      </c>
      <c r="Q813">
        <v>-0.1760696349137611</v>
      </c>
      <c r="R813">
        <v>5.6640855080536887E-2</v>
      </c>
      <c r="S813">
        <v>0.93359501577672332</v>
      </c>
      <c r="T813">
        <v>-0.65854065401773343</v>
      </c>
      <c r="U813">
        <v>-0.57585942723779127</v>
      </c>
      <c r="V813">
        <v>1.96566053975587</v>
      </c>
      <c r="W813">
        <v>1.959122016856059</v>
      </c>
      <c r="X813">
        <v>0.1202611250524091</v>
      </c>
      <c r="Y813">
        <v>9.7851809180089483E-2</v>
      </c>
      <c r="Z813">
        <v>8.6576872830250576E-2</v>
      </c>
      <c r="AA813">
        <v>0.11269661369244829</v>
      </c>
      <c r="AB813">
        <v>64.705352897910174</v>
      </c>
      <c r="AC813">
        <v>-0.48032070730820631</v>
      </c>
      <c r="AD813">
        <v>1.954406035829459</v>
      </c>
      <c r="AE813">
        <v>0.60058183236061535</v>
      </c>
      <c r="AF813">
        <v>0.57817251648829582</v>
      </c>
      <c r="AG813">
        <v>1.013183965119304</v>
      </c>
      <c r="AH813">
        <v>1.6342696762836281E-2</v>
      </c>
      <c r="AI813">
        <v>194.9588155978671</v>
      </c>
      <c r="AJ813">
        <v>67.791692108538925</v>
      </c>
      <c r="AK813">
        <v>171.79169038733079</v>
      </c>
      <c r="AL813">
        <v>345.29306429773158</v>
      </c>
      <c r="AM813">
        <v>68.674770640077469</v>
      </c>
      <c r="AN813">
        <v>162.21883822447751</v>
      </c>
      <c r="AO813">
        <v>47.307966892835701</v>
      </c>
      <c r="AP813">
        <v>116.3848126379113</v>
      </c>
      <c r="AQ813">
        <v>15.68434853265674</v>
      </c>
      <c r="AR813">
        <v>3.451302934686526</v>
      </c>
      <c r="AS813">
        <v>10.189203310716429</v>
      </c>
      <c r="AT813">
        <v>-1.121893386536676</v>
      </c>
      <c r="AU813">
        <v>2.0170290443880612</v>
      </c>
      <c r="AV813">
        <v>-3.1389224309247372</v>
      </c>
      <c r="AW813">
        <v>2.4499381527096511</v>
      </c>
      <c r="AX813">
        <v>2.1080999999999999</v>
      </c>
      <c r="AY813">
        <v>3.2587000000000002</v>
      </c>
      <c r="AZ813">
        <v>1.1506000000000001</v>
      </c>
      <c r="BA813">
        <v>2.1080999999999999</v>
      </c>
      <c r="BB813">
        <v>0.94189394735581344</v>
      </c>
      <c r="BC813">
        <v>0.92900000000000005</v>
      </c>
      <c r="BD813">
        <v>0.97240000000000004</v>
      </c>
      <c r="BE813">
        <v>4.3399999999999987E-2</v>
      </c>
      <c r="BF813">
        <v>0.92900000000000005</v>
      </c>
      <c r="BG813">
        <v>16.196504510292272</v>
      </c>
      <c r="BH813">
        <v>11.2463</v>
      </c>
      <c r="BI813">
        <v>18.288799999999998</v>
      </c>
      <c r="BJ813">
        <v>7.0424999999999986</v>
      </c>
      <c r="BK813">
        <v>18.288799999999998</v>
      </c>
      <c r="BL813">
        <v>5.6484597631096038</v>
      </c>
      <c r="BM813">
        <v>5.2270000000000003</v>
      </c>
      <c r="BN813">
        <v>6.6456</v>
      </c>
      <c r="BO813">
        <v>1.4186000000000001</v>
      </c>
      <c r="BP813">
        <v>5.2270000000000003</v>
      </c>
      <c r="BQ813">
        <v>4.5561118351254866</v>
      </c>
      <c r="BR813">
        <v>4.2392000000000003</v>
      </c>
      <c r="BS813">
        <v>5.3059000000000003</v>
      </c>
      <c r="BT813">
        <v>1.0667</v>
      </c>
      <c r="BU813">
        <v>4.2392000000000003</v>
      </c>
      <c r="BV813">
        <v>-1.6850044785414959</v>
      </c>
      <c r="BW813">
        <v>-1.6916</v>
      </c>
      <c r="BX813">
        <v>-1.6694</v>
      </c>
      <c r="BY813">
        <v>2.2200000000000001E-2</v>
      </c>
      <c r="BZ813">
        <v>-1.6916</v>
      </c>
      <c r="CA813">
        <v>-2.8710370661401088</v>
      </c>
      <c r="CB813">
        <v>-3.6364999999999998</v>
      </c>
      <c r="CC813">
        <v>-2.5474999999999999</v>
      </c>
      <c r="CD813">
        <v>1.089</v>
      </c>
      <c r="CE813">
        <v>-2.5474999999999999</v>
      </c>
      <c r="CF813">
        <v>45.834025586566213</v>
      </c>
      <c r="CG813">
        <v>44.2</v>
      </c>
      <c r="CH813">
        <v>49.7</v>
      </c>
      <c r="CI813">
        <v>5.5</v>
      </c>
      <c r="CJ813">
        <v>44.2</v>
      </c>
      <c r="CK813">
        <v>13.07751091313358</v>
      </c>
      <c r="CL813">
        <v>11.8</v>
      </c>
      <c r="CM813">
        <v>16.100000000000001</v>
      </c>
      <c r="CN813">
        <v>4.3000000000000007</v>
      </c>
      <c r="CO813">
        <v>11.8</v>
      </c>
      <c r="CP813">
        <v>34.916680209254132</v>
      </c>
      <c r="CQ813">
        <v>33.299999999999997</v>
      </c>
      <c r="CR813">
        <v>35.6</v>
      </c>
      <c r="CS813">
        <v>2.3000000000000038</v>
      </c>
      <c r="CT813">
        <v>35.6</v>
      </c>
      <c r="CU813">
        <v>10.54058088776123</v>
      </c>
      <c r="CV813">
        <v>10.4</v>
      </c>
      <c r="CW813">
        <v>10.6</v>
      </c>
      <c r="CX813">
        <v>0.19999999999999929</v>
      </c>
      <c r="CY813">
        <v>10.6</v>
      </c>
      <c r="CZ813">
        <v>10.37825733671631</v>
      </c>
      <c r="DA813">
        <v>10.199999999999999</v>
      </c>
      <c r="DB813">
        <v>10.8</v>
      </c>
      <c r="DC813">
        <v>0.60000000000000142</v>
      </c>
      <c r="DD813">
        <v>10.199999999999999</v>
      </c>
      <c r="DE813">
        <v>2.2289631325366521</v>
      </c>
      <c r="DF813">
        <v>1.1000000000000001</v>
      </c>
      <c r="DG813">
        <v>4.9000000000000004</v>
      </c>
      <c r="DH813">
        <v>3.8</v>
      </c>
      <c r="DI813">
        <v>1.1000000000000001</v>
      </c>
      <c r="DJ813">
        <v>0.39441578826722939</v>
      </c>
      <c r="DK813">
        <v>0.37489397794741308</v>
      </c>
      <c r="DL813">
        <v>0.44060283687943258</v>
      </c>
      <c r="DM813">
        <v>6.5708858932019498E-2</v>
      </c>
      <c r="DN813">
        <v>0.37489397794741308</v>
      </c>
      <c r="DO813">
        <v>3.2407932203386798</v>
      </c>
      <c r="DP813">
        <v>3.2299730000000002</v>
      </c>
      <c r="DQ813">
        <v>3.2663929999999999</v>
      </c>
      <c r="DR813">
        <v>3.6419999999999668E-2</v>
      </c>
      <c r="DS813">
        <v>3.2299730000000002</v>
      </c>
      <c r="DT813">
        <v>4.3649253658800031</v>
      </c>
      <c r="DU813">
        <v>4.2590719999999997</v>
      </c>
      <c r="DV813">
        <v>4.6153659999999999</v>
      </c>
      <c r="DW813">
        <v>0.35629400000000011</v>
      </c>
      <c r="DX813">
        <v>4.2590719999999997</v>
      </c>
      <c r="DY813">
        <v>3.2407932203386798</v>
      </c>
      <c r="DZ813">
        <v>3.2299730000000002</v>
      </c>
      <c r="EA813">
        <v>3.2663929999999999</v>
      </c>
      <c r="EB813">
        <v>3.6419999999999668E-2</v>
      </c>
      <c r="EC813">
        <v>3.2299730000000002</v>
      </c>
      <c r="ED813">
        <v>4.3649253658800031</v>
      </c>
      <c r="EE813">
        <v>4.2590719999999997</v>
      </c>
      <c r="EF813">
        <v>4.6153659999999999</v>
      </c>
      <c r="EG813">
        <v>0.35629400000000011</v>
      </c>
      <c r="EH813">
        <v>4.2590719999999997</v>
      </c>
      <c r="EI813">
        <v>6.5196651087875264</v>
      </c>
      <c r="EJ813">
        <v>6.5014880000000002</v>
      </c>
      <c r="EK813">
        <v>6.5273479999999999</v>
      </c>
      <c r="EL813">
        <v>2.5859999999999769E-2</v>
      </c>
      <c r="EM813">
        <v>6.5273479999999999</v>
      </c>
      <c r="EN813">
        <v>13.43110242096372</v>
      </c>
      <c r="EO813">
        <v>12.906090000000001</v>
      </c>
      <c r="EP813">
        <v>14.67324</v>
      </c>
      <c r="EQ813">
        <v>1.7671499999999991</v>
      </c>
      <c r="ER813">
        <v>12.906090000000001</v>
      </c>
      <c r="ES813">
        <v>6.9192937310751983</v>
      </c>
      <c r="ET813">
        <v>6.4165099999999997</v>
      </c>
      <c r="EU813">
        <v>8.1088400000000007</v>
      </c>
      <c r="EV813">
        <v>1.692330000000001</v>
      </c>
      <c r="EW813">
        <v>6.4165099999999997</v>
      </c>
      <c r="EX813">
        <v>6.5118086898885243</v>
      </c>
      <c r="EY813">
        <v>6.4895800000000001</v>
      </c>
      <c r="EZ813">
        <v>6.5644</v>
      </c>
      <c r="FA813">
        <v>7.4819999999999887E-2</v>
      </c>
      <c r="FB813">
        <v>6.4895800000000001</v>
      </c>
      <c r="FC813">
        <v>0.5549824457702579</v>
      </c>
      <c r="FD813">
        <v>0.53328856925038071</v>
      </c>
      <c r="FE813">
        <v>0.60630843004096946</v>
      </c>
      <c r="FF813">
        <v>7.3019860790588753E-2</v>
      </c>
      <c r="FG813">
        <v>0.53328856925038071</v>
      </c>
      <c r="FH813">
        <v>0.9514186105921244</v>
      </c>
      <c r="FI813">
        <v>0.80953625919367</v>
      </c>
      <c r="FJ813">
        <v>1.0113878105075811</v>
      </c>
      <c r="FK813">
        <v>0.2018515513139113</v>
      </c>
      <c r="FL813">
        <v>1.0113878105075811</v>
      </c>
      <c r="FM813">
        <v>27.494564334179081</v>
      </c>
      <c r="FN813">
        <v>27.45</v>
      </c>
      <c r="FO813">
        <v>27.6</v>
      </c>
      <c r="FP813">
        <v>0.1500000000000021</v>
      </c>
      <c r="FQ813">
        <v>27.45</v>
      </c>
      <c r="FR813">
        <v>167.8996079048662</v>
      </c>
      <c r="FS813">
        <v>166.04252</v>
      </c>
      <c r="FT813">
        <v>172.29333</v>
      </c>
      <c r="FU813">
        <v>6.2508100000000013</v>
      </c>
      <c r="FV813">
        <v>166.04252</v>
      </c>
      <c r="FW813">
        <v>0.86657312275220466</v>
      </c>
      <c r="FX813">
        <v>0.84759399999999996</v>
      </c>
      <c r="FY813">
        <v>0.87459500000000001</v>
      </c>
      <c r="FZ813">
        <v>2.7001000000000049E-2</v>
      </c>
      <c r="GA813">
        <v>0.87459500000000001</v>
      </c>
      <c r="GB813">
        <v>2</v>
      </c>
      <c r="GC813">
        <v>2</v>
      </c>
    </row>
    <row r="814" spans="1:185" x14ac:dyDescent="0.3">
      <c r="A814" s="36" t="s">
        <v>3330</v>
      </c>
      <c r="B814">
        <v>-5.5806099202929747E-2</v>
      </c>
      <c r="C814">
        <v>1.802089999688804</v>
      </c>
      <c r="D814">
        <v>2.233403348471418</v>
      </c>
      <c r="E814">
        <v>-1.492301391047141</v>
      </c>
      <c r="F814">
        <v>-0.16150168357159589</v>
      </c>
      <c r="G814">
        <v>1.6538030715067751</v>
      </c>
      <c r="H814">
        <v>-54.167024946038573</v>
      </c>
      <c r="I814">
        <v>0.74889675422333724</v>
      </c>
      <c r="J814">
        <v>0.67620049791396541</v>
      </c>
      <c r="K814">
        <v>0.31089011825456669</v>
      </c>
      <c r="L814">
        <v>5.93681418121213E-2</v>
      </c>
      <c r="M814">
        <v>0.1517199740462345</v>
      </c>
      <c r="N814">
        <v>0.24759013692634049</v>
      </c>
      <c r="O814">
        <v>-0.2296298969940484</v>
      </c>
      <c r="P814">
        <v>1.7960239932292128E-2</v>
      </c>
      <c r="Q814">
        <v>-0.10582982853087811</v>
      </c>
      <c r="R814">
        <v>2.261991753299946E-2</v>
      </c>
      <c r="S814">
        <v>1.0519109326550959</v>
      </c>
      <c r="T814">
        <v>-0.57343706126348437</v>
      </c>
      <c r="U814">
        <v>-0.50020984813624059</v>
      </c>
      <c r="V814">
        <v>1.955939960166883</v>
      </c>
      <c r="W814">
        <v>1.945029943673483</v>
      </c>
      <c r="X814">
        <v>0.18154007375350609</v>
      </c>
      <c r="Y814">
        <v>0.17821982946446679</v>
      </c>
      <c r="Z814">
        <v>5.2783703138184791E-2</v>
      </c>
      <c r="AA814">
        <v>6.4700345427813555E-2</v>
      </c>
      <c r="AB814">
        <v>55.75993495998825</v>
      </c>
      <c r="AC814">
        <v>-0.39130929233977652</v>
      </c>
      <c r="AD814">
        <v>1.956649262464939</v>
      </c>
      <c r="AE814">
        <v>0.57284936609328263</v>
      </c>
      <c r="AF814">
        <v>0.56952912180424331</v>
      </c>
      <c r="AG814">
        <v>1.0338329430031279</v>
      </c>
      <c r="AH814">
        <v>8.990027074071873E-3</v>
      </c>
      <c r="AI814">
        <v>107.3677775467842</v>
      </c>
      <c r="AJ814">
        <v>-63.057818928586222</v>
      </c>
      <c r="AK814">
        <v>173.0662934410033</v>
      </c>
      <c r="AL814">
        <v>212.09465813104759</v>
      </c>
      <c r="AM814">
        <v>142.28697161890389</v>
      </c>
      <c r="AN814">
        <v>213.5</v>
      </c>
      <c r="AO814">
        <v>67.39999688803772</v>
      </c>
      <c r="AP814">
        <v>152.8001182545668</v>
      </c>
      <c r="AQ814">
        <v>16.850004356747199</v>
      </c>
      <c r="AR814">
        <v>2.9399962656452581</v>
      </c>
      <c r="AS814">
        <v>11.52001804938125</v>
      </c>
      <c r="AT814">
        <v>-5.6690823170116529</v>
      </c>
      <c r="AU814">
        <v>-2.359996265645258</v>
      </c>
      <c r="AV814">
        <v>-3.309086051366394</v>
      </c>
      <c r="AW814">
        <v>0.19376214899878241</v>
      </c>
      <c r="AX814">
        <v>0.19370000000000001</v>
      </c>
      <c r="AY814">
        <v>2.1907999999999999</v>
      </c>
      <c r="AZ814">
        <v>1.9971000000000001</v>
      </c>
      <c r="BA814">
        <v>2.1907999999999999</v>
      </c>
      <c r="BB814">
        <v>0.9083979710005905</v>
      </c>
      <c r="BC814">
        <v>0.84319999999999995</v>
      </c>
      <c r="BD814">
        <v>0.90839999999999999</v>
      </c>
      <c r="BE814">
        <v>6.5200000000000036E-2</v>
      </c>
      <c r="BF814">
        <v>0.84319999999999995</v>
      </c>
      <c r="BG814">
        <v>20.44254590725971</v>
      </c>
      <c r="BH814">
        <v>20.442299999999999</v>
      </c>
      <c r="BI814">
        <v>28.3443</v>
      </c>
      <c r="BJ814">
        <v>7.902000000000001</v>
      </c>
      <c r="BK814">
        <v>28.3443</v>
      </c>
      <c r="BL814">
        <v>3.8741257110323941</v>
      </c>
      <c r="BM814">
        <v>3.8740999999999999</v>
      </c>
      <c r="BN814">
        <v>4.7003000000000004</v>
      </c>
      <c r="BO814">
        <v>0.82620000000000049</v>
      </c>
      <c r="BP814">
        <v>4.7003000000000004</v>
      </c>
      <c r="BQ814">
        <v>2.3358974077354171</v>
      </c>
      <c r="BR814">
        <v>2.2526000000000002</v>
      </c>
      <c r="BS814">
        <v>2.3359000000000001</v>
      </c>
      <c r="BT814">
        <v>8.329999999999993E-2</v>
      </c>
      <c r="BU814">
        <v>2.2526000000000002</v>
      </c>
      <c r="BV814">
        <v>0.67922755331406626</v>
      </c>
      <c r="BW814">
        <v>0.67920000000000003</v>
      </c>
      <c r="BX814">
        <v>1.5646</v>
      </c>
      <c r="BY814">
        <v>0.88539999999999996</v>
      </c>
      <c r="BZ814">
        <v>1.5646</v>
      </c>
      <c r="CA814">
        <v>-3.0151249610494828</v>
      </c>
      <c r="CB814">
        <v>-3.8172000000000001</v>
      </c>
      <c r="CC814">
        <v>-3.0150999999999999</v>
      </c>
      <c r="CD814">
        <v>0.80210000000000026</v>
      </c>
      <c r="CE814">
        <v>-3.8172000000000001</v>
      </c>
      <c r="CF814">
        <v>60.699881745433188</v>
      </c>
      <c r="CG814">
        <v>56.9</v>
      </c>
      <c r="CH814">
        <v>60.7</v>
      </c>
      <c r="CI814">
        <v>3.8000000000000038</v>
      </c>
      <c r="CJ814">
        <v>56.9</v>
      </c>
      <c r="CK814">
        <v>16.300018671773699</v>
      </c>
      <c r="CL814">
        <v>16.3</v>
      </c>
      <c r="CM814">
        <v>16.899999999999999</v>
      </c>
      <c r="CN814">
        <v>0.59999999999999787</v>
      </c>
      <c r="CO814">
        <v>16.899999999999999</v>
      </c>
      <c r="CP814">
        <v>41.699897305244612</v>
      </c>
      <c r="CQ814">
        <v>38.4</v>
      </c>
      <c r="CR814">
        <v>41.7</v>
      </c>
      <c r="CS814">
        <v>3.3000000000000038</v>
      </c>
      <c r="CT814">
        <v>38.4</v>
      </c>
      <c r="CU814">
        <v>13.599919088980601</v>
      </c>
      <c r="CV814">
        <v>11</v>
      </c>
      <c r="CW814">
        <v>13.6</v>
      </c>
      <c r="CX814">
        <v>2.6</v>
      </c>
      <c r="CY814">
        <v>11</v>
      </c>
      <c r="CZ814">
        <v>24.500124478491379</v>
      </c>
      <c r="DA814">
        <v>24.5</v>
      </c>
      <c r="DB814">
        <v>28.5</v>
      </c>
      <c r="DC814">
        <v>4</v>
      </c>
      <c r="DD814">
        <v>28.5</v>
      </c>
      <c r="DE814">
        <v>2.7000902469062491</v>
      </c>
      <c r="DF814">
        <v>2.7</v>
      </c>
      <c r="DG814">
        <v>5.6</v>
      </c>
      <c r="DH814">
        <v>2.899999999999999</v>
      </c>
      <c r="DI814">
        <v>5.6</v>
      </c>
      <c r="DJ814">
        <v>0.39725025378335721</v>
      </c>
      <c r="DK814">
        <v>0.36334610472541512</v>
      </c>
      <c r="DL814">
        <v>0.39725130890052363</v>
      </c>
      <c r="DM814">
        <v>3.3905204175108512E-2</v>
      </c>
      <c r="DN814">
        <v>0.36334610472541512</v>
      </c>
      <c r="DO814">
        <v>3.6831782833523241</v>
      </c>
      <c r="DP814">
        <v>3.5637509999999999</v>
      </c>
      <c r="DQ814">
        <v>3.683182</v>
      </c>
      <c r="DR814">
        <v>0.11943100000000011</v>
      </c>
      <c r="DS814">
        <v>3.5637509999999999</v>
      </c>
      <c r="DT814">
        <v>4.8636687396221143</v>
      </c>
      <c r="DU814">
        <v>4.855302</v>
      </c>
      <c r="DV814">
        <v>4.8636689999999998</v>
      </c>
      <c r="DW814">
        <v>8.3669999999997913E-3</v>
      </c>
      <c r="DX814">
        <v>4.855302</v>
      </c>
      <c r="DY814">
        <v>3.6831782833523241</v>
      </c>
      <c r="DZ814">
        <v>3.5637509999999999</v>
      </c>
      <c r="EA814">
        <v>3.683182</v>
      </c>
      <c r="EB814">
        <v>0.11943100000000011</v>
      </c>
      <c r="EC814">
        <v>3.5637509999999999</v>
      </c>
      <c r="ED814">
        <v>4.8636687396221143</v>
      </c>
      <c r="EE814">
        <v>4.855302</v>
      </c>
      <c r="EF814">
        <v>4.8636689999999998</v>
      </c>
      <c r="EG814">
        <v>8.3669999999997913E-3</v>
      </c>
      <c r="EH814">
        <v>4.855302</v>
      </c>
      <c r="EI814">
        <v>6.7319277938636182</v>
      </c>
      <c r="EJ814">
        <v>6.7253040000000004</v>
      </c>
      <c r="EK814">
        <v>6.7319279999999999</v>
      </c>
      <c r="EL814">
        <v>6.6239999999995192E-3</v>
      </c>
      <c r="EM814">
        <v>6.7253040000000004</v>
      </c>
      <c r="EN814">
        <v>19.012742371417229</v>
      </c>
      <c r="EO814">
        <v>17.482289999999999</v>
      </c>
      <c r="EP814">
        <v>19.012789999999999</v>
      </c>
      <c r="EQ814">
        <v>1.5305</v>
      </c>
      <c r="ER814">
        <v>17.482289999999999</v>
      </c>
      <c r="ES814">
        <v>6.9694832266917164</v>
      </c>
      <c r="ET814">
        <v>6.96943</v>
      </c>
      <c r="EU814">
        <v>8.6798199999999994</v>
      </c>
      <c r="EV814">
        <v>1.710389999999999</v>
      </c>
      <c r="EW814">
        <v>8.6798199999999994</v>
      </c>
      <c r="EX814">
        <v>12.04325914472552</v>
      </c>
      <c r="EY814">
        <v>8.8024699999999996</v>
      </c>
      <c r="EZ814">
        <v>12.04336</v>
      </c>
      <c r="FA814">
        <v>3.2408899999999998</v>
      </c>
      <c r="FB814">
        <v>8.8024699999999996</v>
      </c>
      <c r="FC814">
        <v>0.61958850304167989</v>
      </c>
      <c r="FD814">
        <v>0.56971402016810224</v>
      </c>
      <c r="FE814">
        <v>0.61959005516507804</v>
      </c>
      <c r="FF814">
        <v>4.9876034996975793E-2</v>
      </c>
      <c r="FG814">
        <v>0.56971402016810224</v>
      </c>
      <c r="FH814">
        <v>1.728004322579499</v>
      </c>
      <c r="FI814">
        <v>1.0141304773601301</v>
      </c>
      <c r="FJ814">
        <v>1.7280265387556799</v>
      </c>
      <c r="FK814">
        <v>0.71389606139555051</v>
      </c>
      <c r="FL814">
        <v>1.0141304773601301</v>
      </c>
      <c r="FM814">
        <v>26.460005290335879</v>
      </c>
      <c r="FN814">
        <v>26.46</v>
      </c>
      <c r="FO814">
        <v>26.63</v>
      </c>
      <c r="FP814">
        <v>0.16999999999999821</v>
      </c>
      <c r="FQ814">
        <v>26.63</v>
      </c>
      <c r="FR814">
        <v>232.45407932727011</v>
      </c>
      <c r="FS814">
        <v>226.32718</v>
      </c>
      <c r="FT814">
        <v>232.45427000000001</v>
      </c>
      <c r="FU814">
        <v>6.1270900000000097</v>
      </c>
      <c r="FV814">
        <v>226.32718</v>
      </c>
      <c r="FW814">
        <v>0.86568557412592173</v>
      </c>
      <c r="FX814">
        <v>0.86568500000000004</v>
      </c>
      <c r="FY814">
        <v>0.88413399999999998</v>
      </c>
      <c r="FZ814">
        <v>1.8448999999999941E-2</v>
      </c>
      <c r="GA814">
        <v>0.88413399999999998</v>
      </c>
      <c r="GB814">
        <v>2</v>
      </c>
      <c r="GC814">
        <v>4</v>
      </c>
    </row>
    <row r="815" spans="1:185" x14ac:dyDescent="0.3">
      <c r="A815" s="36" t="s">
        <v>3333</v>
      </c>
      <c r="B815">
        <v>-5.5487988645876639E-2</v>
      </c>
      <c r="C815">
        <v>1.8197405471825721</v>
      </c>
      <c r="D815">
        <v>2.270355212642297</v>
      </c>
      <c r="E815">
        <v>-1.524313560980499</v>
      </c>
      <c r="F815">
        <v>-0.1514537856225705</v>
      </c>
      <c r="G815">
        <v>1.6757633496802089</v>
      </c>
      <c r="H815">
        <v>-54.169001140556858</v>
      </c>
      <c r="I815">
        <v>0.78371607901099138</v>
      </c>
      <c r="J815">
        <v>0.6518341269379464</v>
      </c>
      <c r="K815">
        <v>0.29467714082536101</v>
      </c>
      <c r="L815">
        <v>5.2859317771415677E-2</v>
      </c>
      <c r="M815">
        <v>0.150206093833301</v>
      </c>
      <c r="N815">
        <v>0.251241764142349</v>
      </c>
      <c r="O815">
        <v>-0.231649004642313</v>
      </c>
      <c r="P815">
        <v>1.9592759500035931E-2</v>
      </c>
      <c r="Q815">
        <v>-0.10603260966226841</v>
      </c>
      <c r="R815">
        <v>2.237705046656142E-2</v>
      </c>
      <c r="S815">
        <v>1.053428396540909</v>
      </c>
      <c r="T815">
        <v>-0.57746322061212019</v>
      </c>
      <c r="U815">
        <v>-0.51205722244424756</v>
      </c>
      <c r="V815">
        <v>1.9652121445440169</v>
      </c>
      <c r="W815">
        <v>1.95879355839922</v>
      </c>
      <c r="X815">
        <v>0.19651571398139031</v>
      </c>
      <c r="Y815">
        <v>0.18711939060286151</v>
      </c>
      <c r="Z815">
        <v>3.9365879024182399E-2</v>
      </c>
      <c r="AA815">
        <v>4.5673223258988933E-2</v>
      </c>
      <c r="AB815">
        <v>55.632762694336257</v>
      </c>
      <c r="AC815">
        <v>-0.39591977067155482</v>
      </c>
      <c r="AD815">
        <v>1.9625840812788571</v>
      </c>
      <c r="AE815">
        <v>0.59243548465294493</v>
      </c>
      <c r="AF815">
        <v>0.58303916127441613</v>
      </c>
      <c r="AG815">
        <v>0.93170032396658231</v>
      </c>
      <c r="AH815">
        <v>9.1055310976623435E-3</v>
      </c>
      <c r="AI815">
        <v>123.4468311616112</v>
      </c>
      <c r="AJ815">
        <v>-68.558781846060938</v>
      </c>
      <c r="AK815">
        <v>171.42373947497359</v>
      </c>
      <c r="AL815">
        <v>267.47571833851902</v>
      </c>
      <c r="AM815">
        <v>182.457988621548</v>
      </c>
      <c r="AN815">
        <v>261.60674206181739</v>
      </c>
      <c r="AO815">
        <v>96.298409071915685</v>
      </c>
      <c r="AP815">
        <v>207.4505308222582</v>
      </c>
      <c r="AQ815">
        <v>17.945896292670259</v>
      </c>
      <c r="AR815">
        <v>3.6989627018470141</v>
      </c>
      <c r="AS815">
        <v>11.600408062201961</v>
      </c>
      <c r="AT815">
        <v>-9.246449812650873</v>
      </c>
      <c r="AU815">
        <v>-5.8118739772341392</v>
      </c>
      <c r="AV815">
        <v>-3.4345758354167328</v>
      </c>
      <c r="AW815">
        <v>0.41044093139647542</v>
      </c>
      <c r="AX815">
        <v>0.34789999999999999</v>
      </c>
      <c r="AY815">
        <v>2.38</v>
      </c>
      <c r="AZ815">
        <v>2.0320999999999998</v>
      </c>
      <c r="BA815">
        <v>2.38</v>
      </c>
      <c r="BB815">
        <v>0.95164151723491686</v>
      </c>
      <c r="BC815">
        <v>0.92579999999999996</v>
      </c>
      <c r="BD815">
        <v>0.96560000000000001</v>
      </c>
      <c r="BE815">
        <v>3.9800000000000058E-2</v>
      </c>
      <c r="BF815">
        <v>0.92579999999999996</v>
      </c>
      <c r="BG815">
        <v>14.980616388299669</v>
      </c>
      <c r="BH815">
        <v>12.442500000000001</v>
      </c>
      <c r="BI815">
        <v>18.924700000000001</v>
      </c>
      <c r="BJ815">
        <v>6.4822000000000006</v>
      </c>
      <c r="BK815">
        <v>18.924700000000001</v>
      </c>
      <c r="BL815">
        <v>3.6842486776869321</v>
      </c>
      <c r="BM815">
        <v>3.4885999999999999</v>
      </c>
      <c r="BN815">
        <v>5.7595999999999998</v>
      </c>
      <c r="BO815">
        <v>2.2709999999999999</v>
      </c>
      <c r="BP815">
        <v>5.7595999999999998</v>
      </c>
      <c r="BQ815">
        <v>2.2635671995954989</v>
      </c>
      <c r="BR815">
        <v>2.2081</v>
      </c>
      <c r="BS815">
        <v>2.8441000000000001</v>
      </c>
      <c r="BT815">
        <v>0.63600000000000012</v>
      </c>
      <c r="BU815">
        <v>2.5499000000000001</v>
      </c>
      <c r="BV815">
        <v>0.57977229987181955</v>
      </c>
      <c r="BW815">
        <v>1.0500000000000001E-2</v>
      </c>
      <c r="BX815">
        <v>2.1471</v>
      </c>
      <c r="BY815">
        <v>2.1366000000000001</v>
      </c>
      <c r="BZ815">
        <v>2.1471</v>
      </c>
      <c r="CA815">
        <v>-2.8432500861625631</v>
      </c>
      <c r="CB815">
        <v>-4.6969000000000003</v>
      </c>
      <c r="CC815">
        <v>-2.6623999999999999</v>
      </c>
      <c r="CD815">
        <v>2.0345</v>
      </c>
      <c r="CE815">
        <v>-4.6969000000000003</v>
      </c>
      <c r="CF815">
        <v>54.156211239559291</v>
      </c>
      <c r="CG815">
        <v>50.4</v>
      </c>
      <c r="CH815">
        <v>73.7</v>
      </c>
      <c r="CI815">
        <v>23.3</v>
      </c>
      <c r="CJ815">
        <v>50.4</v>
      </c>
      <c r="CK815">
        <v>15.825640031593579</v>
      </c>
      <c r="CL815">
        <v>14.7</v>
      </c>
      <c r="CM815">
        <v>23.8</v>
      </c>
      <c r="CN815">
        <v>9.1000000000000014</v>
      </c>
      <c r="CO815">
        <v>15.1</v>
      </c>
      <c r="CP815">
        <v>39.419031341867168</v>
      </c>
      <c r="CQ815">
        <v>36.6</v>
      </c>
      <c r="CR815">
        <v>39.6</v>
      </c>
      <c r="CS815">
        <v>3</v>
      </c>
      <c r="CT815">
        <v>37</v>
      </c>
      <c r="CU815">
        <v>10.94528217352617</v>
      </c>
      <c r="CV815">
        <v>10.3</v>
      </c>
      <c r="CW815">
        <v>14.9</v>
      </c>
      <c r="CX815">
        <v>4.5999999999999996</v>
      </c>
      <c r="CY815">
        <v>10.3</v>
      </c>
      <c r="CZ815">
        <v>54.932692470082607</v>
      </c>
      <c r="DA815">
        <v>47</v>
      </c>
      <c r="DB815">
        <v>61.1</v>
      </c>
      <c r="DC815">
        <v>14.1</v>
      </c>
      <c r="DD815">
        <v>57.9</v>
      </c>
      <c r="DE815">
        <v>3.2565930560719401</v>
      </c>
      <c r="DF815">
        <v>2.6</v>
      </c>
      <c r="DG815">
        <v>12.7</v>
      </c>
      <c r="DH815">
        <v>10.1</v>
      </c>
      <c r="DI815">
        <v>4.5</v>
      </c>
      <c r="DJ815">
        <v>0.26110587976248978</v>
      </c>
      <c r="DK815">
        <v>0.23920265780730901</v>
      </c>
      <c r="DL815">
        <v>0.39264784230154498</v>
      </c>
      <c r="DM815">
        <v>0.15344518449423611</v>
      </c>
      <c r="DN815">
        <v>0.23920265780730901</v>
      </c>
      <c r="DO815">
        <v>3.7686283761223192</v>
      </c>
      <c r="DP815">
        <v>3.3720669999999999</v>
      </c>
      <c r="DQ815">
        <v>3.8731040000000001</v>
      </c>
      <c r="DR815">
        <v>0.50103700000000018</v>
      </c>
      <c r="DS815">
        <v>3.3720669999999999</v>
      </c>
      <c r="DT815">
        <v>6.3134497366896811</v>
      </c>
      <c r="DU815">
        <v>5.8497130000000004</v>
      </c>
      <c r="DV815">
        <v>6.3546680000000002</v>
      </c>
      <c r="DW815">
        <v>0.50495499999999982</v>
      </c>
      <c r="DX815">
        <v>6.3546680000000002</v>
      </c>
      <c r="DY815">
        <v>3.8994538040201832</v>
      </c>
      <c r="DZ815">
        <v>3.4123250000000001</v>
      </c>
      <c r="EA815">
        <v>4.004753</v>
      </c>
      <c r="EB815">
        <v>0.59242799999999995</v>
      </c>
      <c r="EC815">
        <v>3.4763220000000001</v>
      </c>
      <c r="ED815">
        <v>6.6741742936554003</v>
      </c>
      <c r="EE815">
        <v>5.8497130000000004</v>
      </c>
      <c r="EF815">
        <v>6.7193199999999997</v>
      </c>
      <c r="EG815">
        <v>0.86960699999999935</v>
      </c>
      <c r="EH815">
        <v>6.7193199999999997</v>
      </c>
      <c r="EI815">
        <v>7.8202691130400073</v>
      </c>
      <c r="EJ815">
        <v>5.8325170000000002</v>
      </c>
      <c r="EK815">
        <v>7.9158419999999996</v>
      </c>
      <c r="EL815">
        <v>2.083324999999999</v>
      </c>
      <c r="EM815">
        <v>6.4357220000000002</v>
      </c>
      <c r="EN815">
        <v>20.71028840270111</v>
      </c>
      <c r="EO815">
        <v>16.6188</v>
      </c>
      <c r="EP815">
        <v>28.29496</v>
      </c>
      <c r="EQ815">
        <v>11.676159999999999</v>
      </c>
      <c r="ER815">
        <v>22.873840000000001</v>
      </c>
      <c r="ES815">
        <v>8.4436194328079548</v>
      </c>
      <c r="ET815">
        <v>6.6114699999999997</v>
      </c>
      <c r="EU815">
        <v>9.8360900000000004</v>
      </c>
      <c r="EV815">
        <v>3.2246200000000012</v>
      </c>
      <c r="EW815">
        <v>6.6114699999999997</v>
      </c>
      <c r="EX815">
        <v>12.266668969893161</v>
      </c>
      <c r="EY815">
        <v>8.0652100000000004</v>
      </c>
      <c r="EZ815">
        <v>20.093889999999998</v>
      </c>
      <c r="FA815">
        <v>12.02868</v>
      </c>
      <c r="FB815">
        <v>16.262370000000001</v>
      </c>
      <c r="FC815">
        <v>0.54068636718387808</v>
      </c>
      <c r="FD815">
        <v>0.43386931288622249</v>
      </c>
      <c r="FE815">
        <v>0.73870043886099779</v>
      </c>
      <c r="FF815">
        <v>0.3048311259747753</v>
      </c>
      <c r="FG815">
        <v>0.59717050833209329</v>
      </c>
      <c r="FH815">
        <v>1.4581180657375239</v>
      </c>
      <c r="FI815">
        <v>0.94290350601326467</v>
      </c>
      <c r="FJ815">
        <v>2.459720758015993</v>
      </c>
      <c r="FK815">
        <v>1.516817252002729</v>
      </c>
      <c r="FL815">
        <v>2.459720758015993</v>
      </c>
      <c r="FM815">
        <v>29.96325227815624</v>
      </c>
      <c r="FN815">
        <v>29.29</v>
      </c>
      <c r="FO815">
        <v>33.96</v>
      </c>
      <c r="FP815">
        <v>4.6700000000000017</v>
      </c>
      <c r="FQ815">
        <v>29.29</v>
      </c>
      <c r="FR815">
        <v>290.30072318659847</v>
      </c>
      <c r="FS815">
        <v>274.58524999999997</v>
      </c>
      <c r="FT815">
        <v>291.39769999999999</v>
      </c>
      <c r="FU815">
        <v>16.812450000000009</v>
      </c>
      <c r="FV815">
        <v>284.12428</v>
      </c>
      <c r="FW815">
        <v>0.79503635031570408</v>
      </c>
      <c r="FX815">
        <v>0.79117199999999999</v>
      </c>
      <c r="FY815">
        <v>0.83147800000000005</v>
      </c>
      <c r="FZ815">
        <v>4.0306000000000057E-2</v>
      </c>
      <c r="GA815">
        <v>0.80849499999999996</v>
      </c>
      <c r="GB815">
        <v>8</v>
      </c>
      <c r="GC815">
        <v>22</v>
      </c>
    </row>
    <row r="816" spans="1:185" x14ac:dyDescent="0.3">
      <c r="A816" s="36" t="s">
        <v>3336</v>
      </c>
      <c r="B816">
        <v>-4.213281538949841E-2</v>
      </c>
      <c r="C816">
        <v>1.8263715176163151</v>
      </c>
      <c r="D816">
        <v>2.480961534163284</v>
      </c>
      <c r="E816">
        <v>-1.734943345554238</v>
      </c>
      <c r="F816">
        <v>-3.8170256958001608E-2</v>
      </c>
      <c r="G816">
        <v>1.773113931297291</v>
      </c>
      <c r="H816">
        <v>-54.154813980220602</v>
      </c>
      <c r="I816">
        <v>4.3338114207639597E-2</v>
      </c>
      <c r="J816">
        <v>9.1115491980071309E-2</v>
      </c>
      <c r="K816">
        <v>0.24936167687741359</v>
      </c>
      <c r="L816">
        <v>7.8395732719193936E-2</v>
      </c>
      <c r="M816">
        <v>0.17558981562752049</v>
      </c>
      <c r="N816">
        <v>0.22322427752998381</v>
      </c>
      <c r="O816">
        <v>-0.23210849553973709</v>
      </c>
      <c r="P816">
        <v>-8.8842180097533363E-3</v>
      </c>
      <c r="Q816">
        <v>-0.1204961805874617</v>
      </c>
      <c r="R816">
        <v>3.2520890966044859E-2</v>
      </c>
      <c r="S816">
        <v>1.040230355922642</v>
      </c>
      <c r="T816">
        <v>-0.58788167207052222</v>
      </c>
      <c r="U816">
        <v>-0.51921253924924848</v>
      </c>
      <c r="V816">
        <v>1.964377451544862</v>
      </c>
      <c r="W816">
        <v>1.9575928875198649</v>
      </c>
      <c r="X816">
        <v>0.17676201424902521</v>
      </c>
      <c r="Y816">
        <v>0.1605317870245738</v>
      </c>
      <c r="Z816">
        <v>4.367295053236394E-2</v>
      </c>
      <c r="AA816">
        <v>4.8983340580451513E-2</v>
      </c>
      <c r="AB816">
        <v>57.533981576957729</v>
      </c>
      <c r="AC816">
        <v>-0.41555657526509138</v>
      </c>
      <c r="AD816">
        <v>1.963160505432866</v>
      </c>
      <c r="AE816">
        <v>0.59231858951411664</v>
      </c>
      <c r="AF816">
        <v>0.5760883622896652</v>
      </c>
      <c r="AG816">
        <v>0.9756736105660252</v>
      </c>
      <c r="AH816">
        <v>8.4295061424960269E-3</v>
      </c>
      <c r="AI816">
        <v>134.6354844397996</v>
      </c>
      <c r="AJ816">
        <v>-22.783990724456721</v>
      </c>
      <c r="AK816">
        <v>160.61100105539151</v>
      </c>
      <c r="AL816">
        <v>266.07945214114369</v>
      </c>
      <c r="AM816">
        <v>174.51033922679679</v>
      </c>
      <c r="AN816">
        <v>248.5843927563385</v>
      </c>
      <c r="AO816">
        <v>110.2461254048626</v>
      </c>
      <c r="AP816">
        <v>187.95262933491259</v>
      </c>
      <c r="AQ816">
        <v>17.94888027126931</v>
      </c>
      <c r="AR816">
        <v>3.973553204714694</v>
      </c>
      <c r="AS816">
        <v>11.853031725748631</v>
      </c>
      <c r="AT816">
        <v>-9.4471576255345191</v>
      </c>
      <c r="AU816">
        <v>-4.7001500450230997</v>
      </c>
      <c r="AV816">
        <v>-4.7470075805114202</v>
      </c>
      <c r="AW816">
        <v>1.5457419204602301</v>
      </c>
      <c r="AX816">
        <v>1.5126999999999999</v>
      </c>
      <c r="AY816">
        <v>1.5583</v>
      </c>
      <c r="AZ816">
        <v>4.5600000000000078E-2</v>
      </c>
      <c r="BA816">
        <v>1.5159</v>
      </c>
      <c r="BB816">
        <v>0.958254015032868</v>
      </c>
      <c r="BC816">
        <v>0.92679999999999996</v>
      </c>
      <c r="BD816">
        <v>0.96379999999999999</v>
      </c>
      <c r="BE816">
        <v>3.7000000000000033E-2</v>
      </c>
      <c r="BF816">
        <v>0.93389999999999995</v>
      </c>
      <c r="BG816">
        <v>13.67683453088129</v>
      </c>
      <c r="BH816">
        <v>12.7263</v>
      </c>
      <c r="BI816">
        <v>17.947900000000001</v>
      </c>
      <c r="BJ816">
        <v>5.2215999999999996</v>
      </c>
      <c r="BK816">
        <v>17.389199999999999</v>
      </c>
      <c r="BL816">
        <v>4.8516940607725143</v>
      </c>
      <c r="BM816">
        <v>4.8273000000000001</v>
      </c>
      <c r="BN816">
        <v>6.4074</v>
      </c>
      <c r="BO816">
        <v>1.5801000000000001</v>
      </c>
      <c r="BP816">
        <v>6.4074</v>
      </c>
      <c r="BQ816">
        <v>3.1853026455272651</v>
      </c>
      <c r="BR816">
        <v>3.0933999999999999</v>
      </c>
      <c r="BS816">
        <v>3.7347999999999999</v>
      </c>
      <c r="BT816">
        <v>0.64139999999999997</v>
      </c>
      <c r="BU816">
        <v>3.4140999999999999</v>
      </c>
      <c r="BV816">
        <v>0.44454274134413552</v>
      </c>
      <c r="BW816">
        <v>0.40079999999999999</v>
      </c>
      <c r="BX816">
        <v>1.7259</v>
      </c>
      <c r="BY816">
        <v>1.3250999999999999</v>
      </c>
      <c r="BZ816">
        <v>1.7259</v>
      </c>
      <c r="CA816">
        <v>-3.6298453868713998</v>
      </c>
      <c r="CB816">
        <v>-5.14</v>
      </c>
      <c r="CC816">
        <v>-3.6012</v>
      </c>
      <c r="CD816">
        <v>1.5387999999999999</v>
      </c>
      <c r="CE816">
        <v>-5.14</v>
      </c>
      <c r="CF816">
        <v>60.63176342142593</v>
      </c>
      <c r="CG816">
        <v>55.2</v>
      </c>
      <c r="CH816">
        <v>62</v>
      </c>
      <c r="CI816">
        <v>6.7999999999999972</v>
      </c>
      <c r="CJ816">
        <v>55.2</v>
      </c>
      <c r="CK816">
        <v>22.512860716725491</v>
      </c>
      <c r="CL816">
        <v>18.8</v>
      </c>
      <c r="CM816">
        <v>22.7</v>
      </c>
      <c r="CN816">
        <v>3.899999999999999</v>
      </c>
      <c r="CO816">
        <v>19.3</v>
      </c>
      <c r="CP816">
        <v>39.576529541602874</v>
      </c>
      <c r="CQ816">
        <v>30</v>
      </c>
      <c r="CR816">
        <v>39.9</v>
      </c>
      <c r="CS816">
        <v>9.8999999999999986</v>
      </c>
      <c r="CT816">
        <v>39.9</v>
      </c>
      <c r="CU816">
        <v>11.06963835149565</v>
      </c>
      <c r="CV816">
        <v>9.5</v>
      </c>
      <c r="CW816">
        <v>12.3</v>
      </c>
      <c r="CX816">
        <v>2.8000000000000012</v>
      </c>
      <c r="CY816">
        <v>10.8</v>
      </c>
      <c r="CZ816">
        <v>70.286252946538994</v>
      </c>
      <c r="DA816">
        <v>61.5</v>
      </c>
      <c r="DB816">
        <v>81.5</v>
      </c>
      <c r="DC816">
        <v>20</v>
      </c>
      <c r="DD816">
        <v>63.2</v>
      </c>
      <c r="DE816">
        <v>9.8787338175115345</v>
      </c>
      <c r="DF816">
        <v>7</v>
      </c>
      <c r="DG816">
        <v>11.1</v>
      </c>
      <c r="DH816">
        <v>4.0999999999999996</v>
      </c>
      <c r="DI816">
        <v>7.3</v>
      </c>
      <c r="DJ816">
        <v>0.32260555613419739</v>
      </c>
      <c r="DK816">
        <v>0.28586224754013462</v>
      </c>
      <c r="DL816">
        <v>0.33261802575107302</v>
      </c>
      <c r="DM816">
        <v>4.6755778210938348E-2</v>
      </c>
      <c r="DN816">
        <v>0.28586224754013462</v>
      </c>
      <c r="DO816">
        <v>3.4251961374519109</v>
      </c>
      <c r="DP816">
        <v>3.092943</v>
      </c>
      <c r="DQ816">
        <v>3.8832589999999998</v>
      </c>
      <c r="DR816">
        <v>0.7903159999999998</v>
      </c>
      <c r="DS816">
        <v>3.3078210000000001</v>
      </c>
      <c r="DT816">
        <v>7.027953292963228</v>
      </c>
      <c r="DU816">
        <v>7.0218429999999996</v>
      </c>
      <c r="DV816">
        <v>7.0645499999999997</v>
      </c>
      <c r="DW816">
        <v>4.270700000000005E-2</v>
      </c>
      <c r="DX816">
        <v>7.0444069999999996</v>
      </c>
      <c r="DY816">
        <v>3.4286988185858438</v>
      </c>
      <c r="DZ816">
        <v>3.092943</v>
      </c>
      <c r="EA816">
        <v>3.8949020000000001</v>
      </c>
      <c r="EB816">
        <v>0.80195900000000009</v>
      </c>
      <c r="EC816">
        <v>3.3078210000000001</v>
      </c>
      <c r="ED816">
        <v>7.4321236471323138</v>
      </c>
      <c r="EE816">
        <v>7.4281509999999997</v>
      </c>
      <c r="EF816">
        <v>7.509646</v>
      </c>
      <c r="EG816">
        <v>8.1495000000000317E-2</v>
      </c>
      <c r="EH816">
        <v>7.4754930000000002</v>
      </c>
      <c r="EI816">
        <v>6.6982283471777091</v>
      </c>
      <c r="EJ816">
        <v>5.8119519999999998</v>
      </c>
      <c r="EK816">
        <v>6.8833679999999999</v>
      </c>
      <c r="EL816">
        <v>1.0714159999999999</v>
      </c>
      <c r="EM816">
        <v>6.8194189999999999</v>
      </c>
      <c r="EN816">
        <v>19.589122838939069</v>
      </c>
      <c r="EO816">
        <v>18.814869999999999</v>
      </c>
      <c r="EP816">
        <v>21.178249999999998</v>
      </c>
      <c r="EQ816">
        <v>2.3633799999999989</v>
      </c>
      <c r="ER816">
        <v>20.181660000000001</v>
      </c>
      <c r="ES816">
        <v>8.1204681644921806</v>
      </c>
      <c r="ET816">
        <v>7.6851900000000004</v>
      </c>
      <c r="EU816">
        <v>10.2034</v>
      </c>
      <c r="EV816">
        <v>2.5182099999999998</v>
      </c>
      <c r="EW816">
        <v>8.2695799999999995</v>
      </c>
      <c r="EX816">
        <v>11.46865467444689</v>
      </c>
      <c r="EY816">
        <v>9.1590500000000006</v>
      </c>
      <c r="EZ816">
        <v>13.16717</v>
      </c>
      <c r="FA816">
        <v>4.0081199999999999</v>
      </c>
      <c r="FB816">
        <v>11.91208</v>
      </c>
      <c r="FC816">
        <v>0.54851518603699134</v>
      </c>
      <c r="FD816">
        <v>0.52683532607173855</v>
      </c>
      <c r="FE816">
        <v>0.59301234844454398</v>
      </c>
      <c r="FF816">
        <v>6.6177022372805427E-2</v>
      </c>
      <c r="FG816">
        <v>0.56510682384565847</v>
      </c>
      <c r="FH816">
        <v>1.413500155802742</v>
      </c>
      <c r="FI816">
        <v>0.94855227210117843</v>
      </c>
      <c r="FJ816">
        <v>1.643619836526411</v>
      </c>
      <c r="FK816">
        <v>0.69506756442523254</v>
      </c>
      <c r="FL816">
        <v>1.4404697699278559</v>
      </c>
      <c r="FM816">
        <v>34.127261699119721</v>
      </c>
      <c r="FN816">
        <v>30.88</v>
      </c>
      <c r="FO816">
        <v>34.44</v>
      </c>
      <c r="FP816">
        <v>3.5599999999999992</v>
      </c>
      <c r="FQ816">
        <v>31.97</v>
      </c>
      <c r="FR816">
        <v>272.43783393223089</v>
      </c>
      <c r="FS816">
        <v>267.14337</v>
      </c>
      <c r="FT816">
        <v>273.88114000000002</v>
      </c>
      <c r="FU816">
        <v>6.7377700000000118</v>
      </c>
      <c r="FV816">
        <v>268.80826000000002</v>
      </c>
      <c r="FW816">
        <v>0.7942223884326457</v>
      </c>
      <c r="FX816">
        <v>0.78920800000000002</v>
      </c>
      <c r="FY816">
        <v>0.80774299999999999</v>
      </c>
      <c r="FZ816">
        <v>1.8534999999999972E-2</v>
      </c>
      <c r="GA816">
        <v>0.80275700000000005</v>
      </c>
      <c r="GB816">
        <v>7</v>
      </c>
      <c r="GC816">
        <v>14</v>
      </c>
    </row>
    <row r="817" spans="1:185" x14ac:dyDescent="0.3">
      <c r="A817" s="36" t="s">
        <v>3339</v>
      </c>
      <c r="B817">
        <v>-4.3217101183253892E-2</v>
      </c>
      <c r="C817">
        <v>1.801450000227472</v>
      </c>
      <c r="D817">
        <v>2.4578000086812528</v>
      </c>
      <c r="E817">
        <v>-1.711700005402458</v>
      </c>
      <c r="F817">
        <v>-5.1300001412813927E-2</v>
      </c>
      <c r="G817">
        <v>1.763000006815272</v>
      </c>
      <c r="H817">
        <v>-54.155892999975208</v>
      </c>
      <c r="I817">
        <v>5.0999996250267389E-2</v>
      </c>
      <c r="J817">
        <v>2.870005769434552E-2</v>
      </c>
      <c r="K817">
        <v>0.26501000486754389</v>
      </c>
      <c r="L817">
        <v>8.3718999543012443E-2</v>
      </c>
      <c r="M817">
        <v>0.17731099889836061</v>
      </c>
      <c r="N817">
        <v>0.22395999928559601</v>
      </c>
      <c r="O817">
        <v>-0.23375999978141371</v>
      </c>
      <c r="P817">
        <v>-9.8000004958177234E-3</v>
      </c>
      <c r="Q817">
        <v>-0.1217800001386157</v>
      </c>
      <c r="R817">
        <v>3.3110000188375191E-2</v>
      </c>
      <c r="S817">
        <v>1.066200001369275</v>
      </c>
      <c r="T817">
        <v>-0.58428333323411064</v>
      </c>
      <c r="U817">
        <v>-0.51028999921006812</v>
      </c>
      <c r="V817">
        <v>1.954659999502701</v>
      </c>
      <c r="W817">
        <v>1.9440499998436129</v>
      </c>
      <c r="X817">
        <v>0.1699966667815874</v>
      </c>
      <c r="Y817">
        <v>0.16352000025324021</v>
      </c>
      <c r="Z817">
        <v>5.4256667708061597E-2</v>
      </c>
      <c r="AA817">
        <v>6.2560001284860986E-2</v>
      </c>
      <c r="AB817">
        <v>56.419999824064668</v>
      </c>
      <c r="AC817">
        <v>-0.4040599977403862</v>
      </c>
      <c r="AD817">
        <v>1.954159998413028</v>
      </c>
      <c r="AE817">
        <v>0.57405666452197357</v>
      </c>
      <c r="AF817">
        <v>0.56757999799362646</v>
      </c>
      <c r="AG817">
        <v>0.83737001407571421</v>
      </c>
      <c r="AH817">
        <v>8.280000130618647E-3</v>
      </c>
      <c r="AI817">
        <v>125.8184968618381</v>
      </c>
      <c r="AJ817">
        <v>-4.7075077436509956</v>
      </c>
      <c r="AK817">
        <v>173.76489786470501</v>
      </c>
      <c r="AL817">
        <v>208.39810046446931</v>
      </c>
      <c r="AM817">
        <v>199.25199975280199</v>
      </c>
      <c r="AN817">
        <v>282.00000000888559</v>
      </c>
      <c r="AO817">
        <v>108.3999994046633</v>
      </c>
      <c r="AP817">
        <v>214.0000009329903</v>
      </c>
      <c r="AQ817">
        <v>18.210000016882681</v>
      </c>
      <c r="AR817">
        <v>3.6599999831173178</v>
      </c>
      <c r="AS817">
        <v>12.24000002221406</v>
      </c>
      <c r="AT817">
        <v>-9.9062493822313424</v>
      </c>
      <c r="AU817">
        <v>-5.1299999342463947</v>
      </c>
      <c r="AV817">
        <v>-4.7762494479849478</v>
      </c>
      <c r="AW817">
        <v>1.3401000569479531</v>
      </c>
      <c r="AX817">
        <v>1.3401000000000001</v>
      </c>
      <c r="AY817">
        <v>1.9810000000000001</v>
      </c>
      <c r="AZ817">
        <v>0.64090000000000003</v>
      </c>
      <c r="BA817">
        <v>1.9810000000000001</v>
      </c>
      <c r="BB817">
        <v>0.91229999318472765</v>
      </c>
      <c r="BC817">
        <v>0.83560000000000001</v>
      </c>
      <c r="BD817">
        <v>0.9123</v>
      </c>
      <c r="BE817">
        <v>7.669999999999999E-2</v>
      </c>
      <c r="BF817">
        <v>0.83560000000000001</v>
      </c>
      <c r="BG817">
        <v>19.50080085243329</v>
      </c>
      <c r="BH817">
        <v>19.500800000000002</v>
      </c>
      <c r="BI817">
        <v>29.094200000000001</v>
      </c>
      <c r="BJ817">
        <v>9.593399999999999</v>
      </c>
      <c r="BK817">
        <v>29.094200000000001</v>
      </c>
      <c r="BL817">
        <v>3.4946002660088751</v>
      </c>
      <c r="BM817">
        <v>3.4946000000000002</v>
      </c>
      <c r="BN817">
        <v>6.4882999999999997</v>
      </c>
      <c r="BO817">
        <v>2.9937</v>
      </c>
      <c r="BP817">
        <v>6.4882999999999997</v>
      </c>
      <c r="BQ817">
        <v>2.3456001689334509</v>
      </c>
      <c r="BR817">
        <v>2.3456000000000001</v>
      </c>
      <c r="BS817">
        <v>4.2468000000000004</v>
      </c>
      <c r="BT817">
        <v>1.9012</v>
      </c>
      <c r="BU817">
        <v>4.2468000000000004</v>
      </c>
      <c r="BV817">
        <v>0.23420003421853139</v>
      </c>
      <c r="BW817">
        <v>0.23419999999999999</v>
      </c>
      <c r="BX817">
        <v>0.61929999999999996</v>
      </c>
      <c r="BY817">
        <v>0.3851</v>
      </c>
      <c r="BZ817">
        <v>0.61929999999999996</v>
      </c>
      <c r="CA817">
        <v>-2.579800203151982</v>
      </c>
      <c r="CB817">
        <v>-4.8661000000000003</v>
      </c>
      <c r="CC817">
        <v>-2.5798000000000001</v>
      </c>
      <c r="CD817">
        <v>2.2863000000000002</v>
      </c>
      <c r="CE817">
        <v>-4.8661000000000003</v>
      </c>
      <c r="CF817">
        <v>67.999999075895275</v>
      </c>
      <c r="CG817">
        <v>57.6</v>
      </c>
      <c r="CH817">
        <v>68</v>
      </c>
      <c r="CI817">
        <v>10.4</v>
      </c>
      <c r="CJ817">
        <v>57.6</v>
      </c>
      <c r="CK817">
        <v>21.799999609032621</v>
      </c>
      <c r="CL817">
        <v>17.399999999999999</v>
      </c>
      <c r="CM817">
        <v>21.8</v>
      </c>
      <c r="CN817">
        <v>4.4000000000000021</v>
      </c>
      <c r="CO817">
        <v>17.399999999999999</v>
      </c>
      <c r="CP817">
        <v>50.600000248797421</v>
      </c>
      <c r="CQ817">
        <v>50.6</v>
      </c>
      <c r="CR817">
        <v>53.4</v>
      </c>
      <c r="CS817">
        <v>2.7999999999999972</v>
      </c>
      <c r="CT817">
        <v>53.4</v>
      </c>
      <c r="CU817">
        <v>13.899999733431329</v>
      </c>
      <c r="CV817">
        <v>10.9</v>
      </c>
      <c r="CW817">
        <v>13.9</v>
      </c>
      <c r="CX817">
        <v>3</v>
      </c>
      <c r="CY817">
        <v>10.9</v>
      </c>
      <c r="CZ817">
        <v>57.599999173637123</v>
      </c>
      <c r="DA817">
        <v>48.3</v>
      </c>
      <c r="DB817">
        <v>57.6</v>
      </c>
      <c r="DC817">
        <v>9.3000000000000043</v>
      </c>
      <c r="DD817">
        <v>48.3</v>
      </c>
      <c r="DE817">
        <v>7.1999999022581536</v>
      </c>
      <c r="DF817">
        <v>6.1</v>
      </c>
      <c r="DG817">
        <v>7.2</v>
      </c>
      <c r="DH817">
        <v>1.100000000000001</v>
      </c>
      <c r="DI817">
        <v>6.1</v>
      </c>
      <c r="DJ817">
        <v>0.31775700390896172</v>
      </c>
      <c r="DK817">
        <v>0.25657015590200438</v>
      </c>
      <c r="DL817">
        <v>0.31775700934579437</v>
      </c>
      <c r="DM817">
        <v>6.1186853443789928E-2</v>
      </c>
      <c r="DN817">
        <v>0.25657015590200438</v>
      </c>
      <c r="DO817">
        <v>3.9459669607939691</v>
      </c>
      <c r="DP817">
        <v>3.504737</v>
      </c>
      <c r="DQ817">
        <v>3.945967</v>
      </c>
      <c r="DR817">
        <v>0.44123000000000001</v>
      </c>
      <c r="DS817">
        <v>3.504737</v>
      </c>
      <c r="DT817">
        <v>7.0357778256859476</v>
      </c>
      <c r="DU817">
        <v>5.0740239999999996</v>
      </c>
      <c r="DV817">
        <v>7.0357779999999996</v>
      </c>
      <c r="DW817">
        <v>1.961754</v>
      </c>
      <c r="DX817">
        <v>5.0740239999999996</v>
      </c>
      <c r="DY817">
        <v>3.945966972731624</v>
      </c>
      <c r="DZ817">
        <v>3.6390850000000001</v>
      </c>
      <c r="EA817">
        <v>3.945967</v>
      </c>
      <c r="EB817">
        <v>0.30688199999999988</v>
      </c>
      <c r="EC817">
        <v>3.6390850000000001</v>
      </c>
      <c r="ED817">
        <v>7.4425408914200064</v>
      </c>
      <c r="EE817">
        <v>6.220567</v>
      </c>
      <c r="EF817">
        <v>7.4425410000000003</v>
      </c>
      <c r="EG817">
        <v>1.2219739999999999</v>
      </c>
      <c r="EH817">
        <v>6.220567</v>
      </c>
      <c r="EI817">
        <v>6.699364190903685</v>
      </c>
      <c r="EJ817">
        <v>6.6993640000000001</v>
      </c>
      <c r="EK817">
        <v>8.8478200000000005</v>
      </c>
      <c r="EL817">
        <v>2.1484559999999999</v>
      </c>
      <c r="EM817">
        <v>8.8478200000000005</v>
      </c>
      <c r="EN817">
        <v>20.713159871685392</v>
      </c>
      <c r="EO817">
        <v>19.269089999999998</v>
      </c>
      <c r="EP817">
        <v>20.713159999999998</v>
      </c>
      <c r="EQ817">
        <v>1.44407</v>
      </c>
      <c r="ER817">
        <v>19.269089999999998</v>
      </c>
      <c r="ES817">
        <v>7.5806000984615798</v>
      </c>
      <c r="ET817">
        <v>7.5805999999999996</v>
      </c>
      <c r="EU817">
        <v>8.6887000000000008</v>
      </c>
      <c r="EV817">
        <v>1.108100000000001</v>
      </c>
      <c r="EW817">
        <v>8.6887000000000008</v>
      </c>
      <c r="EX817">
        <v>13.132559773223811</v>
      </c>
      <c r="EY817">
        <v>10.58039</v>
      </c>
      <c r="EZ817">
        <v>13.13256</v>
      </c>
      <c r="FA817">
        <v>2.5521699999999998</v>
      </c>
      <c r="FB817">
        <v>10.58039</v>
      </c>
      <c r="FC817">
        <v>0.52047914648625626</v>
      </c>
      <c r="FD817">
        <v>0.4841926378638432</v>
      </c>
      <c r="FE817">
        <v>0.52047914971053866</v>
      </c>
      <c r="FF817">
        <v>3.6286511846695457E-2</v>
      </c>
      <c r="FG817">
        <v>0.4841926378638432</v>
      </c>
      <c r="FH817">
        <v>1.732390530212033</v>
      </c>
      <c r="FI817">
        <v>1.2177184158734911</v>
      </c>
      <c r="FJ817">
        <v>1.7323905759438569</v>
      </c>
      <c r="FK817">
        <v>0.51467216007036609</v>
      </c>
      <c r="FL817">
        <v>1.2177184158734911</v>
      </c>
      <c r="FM817">
        <v>31.309999921806519</v>
      </c>
      <c r="FN817">
        <v>30.43</v>
      </c>
      <c r="FO817">
        <v>31.31</v>
      </c>
      <c r="FP817">
        <v>0.87999999999999901</v>
      </c>
      <c r="FQ817">
        <v>30.43</v>
      </c>
      <c r="FR817">
        <v>293.37929872886548</v>
      </c>
      <c r="FS817">
        <v>279.07378</v>
      </c>
      <c r="FT817">
        <v>293.3793</v>
      </c>
      <c r="FU817">
        <v>14.30552</v>
      </c>
      <c r="FV817">
        <v>279.07378</v>
      </c>
      <c r="FW817">
        <v>0.80653800316354807</v>
      </c>
      <c r="FX817">
        <v>0.80653799999999998</v>
      </c>
      <c r="FY817">
        <v>0.84214100000000003</v>
      </c>
      <c r="FZ817">
        <v>3.5603000000000051E-2</v>
      </c>
      <c r="GA817">
        <v>0.84214100000000003</v>
      </c>
      <c r="GB817">
        <v>2</v>
      </c>
      <c r="GC817">
        <v>2</v>
      </c>
    </row>
    <row r="818" spans="1:185" x14ac:dyDescent="0.3">
      <c r="A818" s="36" t="s">
        <v>3342</v>
      </c>
      <c r="B818">
        <v>-6.1330175208317357E-2</v>
      </c>
      <c r="C818">
        <v>1.8158354204117551</v>
      </c>
      <c r="D818">
        <v>1.7647923105247221</v>
      </c>
      <c r="E818">
        <v>-0.75593517853000169</v>
      </c>
      <c r="F818">
        <v>-0.68442462681207017</v>
      </c>
      <c r="G818">
        <v>1.4403598053420721</v>
      </c>
      <c r="H818">
        <v>-54.192679762232167</v>
      </c>
      <c r="I818">
        <v>0.41877422140543369</v>
      </c>
      <c r="J818">
        <v>0.73840820893735681</v>
      </c>
      <c r="K818">
        <v>0.29482725765797918</v>
      </c>
      <c r="L818">
        <v>-6.7762472598210333E-2</v>
      </c>
      <c r="M818">
        <v>7.0377274522333458E-2</v>
      </c>
      <c r="N818">
        <v>0.2718447978580858</v>
      </c>
      <c r="O818">
        <v>-0.23330861610249881</v>
      </c>
      <c r="P818">
        <v>3.8536181755586957E-2</v>
      </c>
      <c r="Q818">
        <v>-9.7385136028558875E-2</v>
      </c>
      <c r="R818">
        <v>1.7447842432588411E-2</v>
      </c>
      <c r="S818">
        <v>0.74321517853000174</v>
      </c>
      <c r="T818">
        <v>-0.5273333459263535</v>
      </c>
      <c r="U818">
        <v>-0.51861731720788318</v>
      </c>
      <c r="V818">
        <v>1.977574431006569</v>
      </c>
      <c r="W818">
        <v>1.971349460608147</v>
      </c>
      <c r="X818">
        <v>0.1997765759809608</v>
      </c>
      <c r="Y818">
        <v>0.19572892593867669</v>
      </c>
      <c r="Z818">
        <v>2.1641851493178321E-2</v>
      </c>
      <c r="AA818">
        <v>2.8461965790796871E-2</v>
      </c>
      <c r="AB818">
        <v>52.266200645117081</v>
      </c>
      <c r="AC818">
        <v>-0.38242474118949538</v>
      </c>
      <c r="AD818">
        <v>1.952712635568292</v>
      </c>
      <c r="AE818">
        <v>0.5822013171704562</v>
      </c>
      <c r="AF818">
        <v>0.57815366712817229</v>
      </c>
      <c r="AG818">
        <v>0.63792871055014944</v>
      </c>
      <c r="AH818">
        <v>5.1072935959704524E-3</v>
      </c>
      <c r="AI818">
        <v>344.44629461970379</v>
      </c>
      <c r="AJ818">
        <v>323.74963579962241</v>
      </c>
      <c r="AK818">
        <v>336.5657486198179</v>
      </c>
      <c r="AL818">
        <v>373.02355619387532</v>
      </c>
      <c r="AM818">
        <v>77.127970254604122</v>
      </c>
      <c r="AN818">
        <v>115.9783771020588</v>
      </c>
      <c r="AO818">
        <v>43.243198572057167</v>
      </c>
      <c r="AP818">
        <v>73.875703754706947</v>
      </c>
      <c r="AQ818">
        <v>15.50513602855886</v>
      </c>
      <c r="AR818">
        <v>3.1313508408235111</v>
      </c>
      <c r="AS818">
        <v>10.58162289794123</v>
      </c>
      <c r="AT818">
        <v>-3.306514139075643</v>
      </c>
      <c r="AU818">
        <v>-0.69351313061763287</v>
      </c>
      <c r="AV818">
        <v>-2.61300100845801</v>
      </c>
      <c r="AW818">
        <v>1.2521843849303169</v>
      </c>
      <c r="AX818">
        <v>1.242</v>
      </c>
      <c r="AY818">
        <v>1.2890999999999999</v>
      </c>
      <c r="AZ818">
        <v>4.709999999999992E-2</v>
      </c>
      <c r="BA818">
        <v>1.2890999999999999</v>
      </c>
      <c r="BB818">
        <v>0.95541331951293407</v>
      </c>
      <c r="BC818">
        <v>0.94350000000000001</v>
      </c>
      <c r="BD818">
        <v>0.9587</v>
      </c>
      <c r="BE818">
        <v>1.519999999999999E-2</v>
      </c>
      <c r="BF818">
        <v>0.94350000000000001</v>
      </c>
      <c r="BG818">
        <v>14.44577202351617</v>
      </c>
      <c r="BH818">
        <v>13.9124</v>
      </c>
      <c r="BI818">
        <v>16.379100000000001</v>
      </c>
      <c r="BJ818">
        <v>2.4667000000000008</v>
      </c>
      <c r="BK818">
        <v>16.379100000000001</v>
      </c>
      <c r="BL818">
        <v>2.7998053731136361</v>
      </c>
      <c r="BM818">
        <v>2.6172</v>
      </c>
      <c r="BN818">
        <v>3.4617</v>
      </c>
      <c r="BO818">
        <v>0.84450000000000003</v>
      </c>
      <c r="BP818">
        <v>3.4617</v>
      </c>
      <c r="BQ818">
        <v>1.356489230573632</v>
      </c>
      <c r="BR818">
        <v>1.31</v>
      </c>
      <c r="BS818">
        <v>1.5249999999999999</v>
      </c>
      <c r="BT818">
        <v>0.21499999999999991</v>
      </c>
      <c r="BU818">
        <v>1.5249999999999999</v>
      </c>
      <c r="BV818">
        <v>0.91333329758523329</v>
      </c>
      <c r="BW818">
        <v>0.80710000000000004</v>
      </c>
      <c r="BX818">
        <v>1.2984</v>
      </c>
      <c r="BY818">
        <v>0.49130000000000001</v>
      </c>
      <c r="BZ818">
        <v>1.2984</v>
      </c>
      <c r="CA818">
        <v>-2.2698225281588651</v>
      </c>
      <c r="CB818">
        <v>-2.8233999999999999</v>
      </c>
      <c r="CC818">
        <v>-2.1171000000000002</v>
      </c>
      <c r="CD818">
        <v>0.70629999999999971</v>
      </c>
      <c r="CE818">
        <v>-2.8233999999999999</v>
      </c>
      <c r="CF818">
        <v>42.10267334735186</v>
      </c>
      <c r="CG818">
        <v>40.299999999999997</v>
      </c>
      <c r="CH818">
        <v>42.6</v>
      </c>
      <c r="CI818">
        <v>2.3000000000000038</v>
      </c>
      <c r="CJ818">
        <v>40.299999999999997</v>
      </c>
      <c r="CK818">
        <v>12.40267334735185</v>
      </c>
      <c r="CL818">
        <v>10.6</v>
      </c>
      <c r="CM818">
        <v>12.9</v>
      </c>
      <c r="CN818">
        <v>2.3000000000000012</v>
      </c>
      <c r="CO818">
        <v>10.6</v>
      </c>
      <c r="CP818">
        <v>22.364868693823681</v>
      </c>
      <c r="CQ818">
        <v>22.3</v>
      </c>
      <c r="CR818">
        <v>22.6</v>
      </c>
      <c r="CS818">
        <v>0.30000000000000071</v>
      </c>
      <c r="CT818">
        <v>22.6</v>
      </c>
      <c r="CU818">
        <v>9.6216228979412257</v>
      </c>
      <c r="CV818">
        <v>9.6</v>
      </c>
      <c r="CW818">
        <v>9.6999999999999993</v>
      </c>
      <c r="CX818">
        <v>9.9999999999999645E-2</v>
      </c>
      <c r="CY818">
        <v>9.6999999999999993</v>
      </c>
      <c r="CZ818">
        <v>20.208020042055551</v>
      </c>
      <c r="DA818">
        <v>14.8</v>
      </c>
      <c r="DB818">
        <v>21.7</v>
      </c>
      <c r="DC818">
        <v>6.8999999999999986</v>
      </c>
      <c r="DD818">
        <v>14.8</v>
      </c>
      <c r="DE818">
        <v>2.7810504494106261</v>
      </c>
      <c r="DF818">
        <v>0.9</v>
      </c>
      <c r="DG818">
        <v>3.3</v>
      </c>
      <c r="DH818">
        <v>2.4</v>
      </c>
      <c r="DI818">
        <v>0.9</v>
      </c>
      <c r="DJ818">
        <v>0.57015109708077638</v>
      </c>
      <c r="DK818">
        <v>0.53306878306878303</v>
      </c>
      <c r="DL818">
        <v>0.5803814713896458</v>
      </c>
      <c r="DM818">
        <v>4.7312688320862772E-2</v>
      </c>
      <c r="DN818">
        <v>0.53306878306878303</v>
      </c>
      <c r="DO818">
        <v>2.974565121885353</v>
      </c>
      <c r="DP818">
        <v>2.9654530000000001</v>
      </c>
      <c r="DQ818">
        <v>2.9770789999999998</v>
      </c>
      <c r="DR818">
        <v>1.162599999999969E-2</v>
      </c>
      <c r="DS818">
        <v>2.9654530000000001</v>
      </c>
      <c r="DT818">
        <v>4.5130475449860468</v>
      </c>
      <c r="DU818">
        <v>3.4909490000000001</v>
      </c>
      <c r="DV818">
        <v>4.7950270000000002</v>
      </c>
      <c r="DW818">
        <v>1.3040780000000001</v>
      </c>
      <c r="DX818">
        <v>3.4909490000000001</v>
      </c>
      <c r="DY818">
        <v>2.974565121885353</v>
      </c>
      <c r="DZ818">
        <v>2.9654530000000001</v>
      </c>
      <c r="EA818">
        <v>2.9770789999999998</v>
      </c>
      <c r="EB818">
        <v>1.162599999999969E-2</v>
      </c>
      <c r="EC818">
        <v>2.9654530000000001</v>
      </c>
      <c r="ED818">
        <v>4.597321059880132</v>
      </c>
      <c r="EE818">
        <v>3.8806910000000001</v>
      </c>
      <c r="EF818">
        <v>4.7950270000000002</v>
      </c>
      <c r="EG818">
        <v>0.91433600000000004</v>
      </c>
      <c r="EH818">
        <v>3.8806910000000001</v>
      </c>
      <c r="EI818">
        <v>5.9844680982800584</v>
      </c>
      <c r="EJ818">
        <v>5.7712620000000001</v>
      </c>
      <c r="EK818">
        <v>6.757282</v>
      </c>
      <c r="EL818">
        <v>0.9860199999999999</v>
      </c>
      <c r="EM818">
        <v>6.757282</v>
      </c>
      <c r="EN818">
        <v>11.375027899249771</v>
      </c>
      <c r="EO818">
        <v>10.017849999999999</v>
      </c>
      <c r="EP818">
        <v>11.74945</v>
      </c>
      <c r="EQ818">
        <v>1.7316</v>
      </c>
      <c r="ER818">
        <v>10.017849999999999</v>
      </c>
      <c r="ES818">
        <v>5.6828604102858771</v>
      </c>
      <c r="ET818">
        <v>5.5752800000000002</v>
      </c>
      <c r="EU818">
        <v>5.7125399999999997</v>
      </c>
      <c r="EV818">
        <v>0.13725999999999949</v>
      </c>
      <c r="EW818">
        <v>5.5752800000000002</v>
      </c>
      <c r="EX818">
        <v>5.6921674889638911</v>
      </c>
      <c r="EY818">
        <v>4.4425699999999999</v>
      </c>
      <c r="EZ818">
        <v>6.0369099999999998</v>
      </c>
      <c r="FA818">
        <v>1.5943400000000001</v>
      </c>
      <c r="FB818">
        <v>4.4425699999999999</v>
      </c>
      <c r="FC818">
        <v>0.58542518229193607</v>
      </c>
      <c r="FD818">
        <v>0.51557690357929364</v>
      </c>
      <c r="FE818">
        <v>0.60469512417931304</v>
      </c>
      <c r="FF818">
        <v>8.9118220600019393E-2</v>
      </c>
      <c r="FG818">
        <v>0.51557690357929364</v>
      </c>
      <c r="FH818">
        <v>1.0005736819304729</v>
      </c>
      <c r="FI818">
        <v>0.79683352226255899</v>
      </c>
      <c r="FJ818">
        <v>1.0567820969306121</v>
      </c>
      <c r="FK818">
        <v>0.25994857466805332</v>
      </c>
      <c r="FL818">
        <v>0.79683352226255899</v>
      </c>
      <c r="FM818">
        <v>26.051622897941229</v>
      </c>
      <c r="FN818">
        <v>26.03</v>
      </c>
      <c r="FO818">
        <v>26.13</v>
      </c>
      <c r="FP818">
        <v>9.9999999999997868E-2</v>
      </c>
      <c r="FQ818">
        <v>26.13</v>
      </c>
      <c r="FR818">
        <v>152.9902717587903</v>
      </c>
      <c r="FS818">
        <v>151.07345000000001</v>
      </c>
      <c r="FT818">
        <v>153.51909000000001</v>
      </c>
      <c r="FU818">
        <v>2.4456399999999969</v>
      </c>
      <c r="FV818">
        <v>151.07345000000001</v>
      </c>
      <c r="FW818">
        <v>0.88239929593321986</v>
      </c>
      <c r="FX818">
        <v>0.88013300000000005</v>
      </c>
      <c r="FY818">
        <v>0.89061400000000002</v>
      </c>
      <c r="FZ818">
        <v>1.0480999999999961E-2</v>
      </c>
      <c r="GA818">
        <v>0.89061400000000002</v>
      </c>
      <c r="GB818">
        <v>2</v>
      </c>
      <c r="GC818">
        <v>3</v>
      </c>
    </row>
    <row r="819" spans="1:185" x14ac:dyDescent="0.3">
      <c r="A819" s="36" t="s">
        <v>3345</v>
      </c>
      <c r="B819">
        <v>-1.353587754720291E-2</v>
      </c>
      <c r="C819">
        <v>2.0401750582872462</v>
      </c>
      <c r="D819">
        <v>2.205248597545308</v>
      </c>
      <c r="E819">
        <v>-1.270623812056497</v>
      </c>
      <c r="F819">
        <v>-0.46963093378286402</v>
      </c>
      <c r="G819">
        <v>1.740155776965457</v>
      </c>
      <c r="H819">
        <v>-54.09016244473041</v>
      </c>
      <c r="I819">
        <v>0.29261025356717391</v>
      </c>
      <c r="J819">
        <v>5.6705136399217058E-2</v>
      </c>
      <c r="K819">
        <v>0.21462930898174959</v>
      </c>
      <c r="L819">
        <v>0.1451928395166342</v>
      </c>
      <c r="M819">
        <v>0.22068219841402201</v>
      </c>
      <c r="N819">
        <v>0.17649889845443739</v>
      </c>
      <c r="O819">
        <v>-0.25542085374776669</v>
      </c>
      <c r="P819">
        <v>-7.8921955293329321E-2</v>
      </c>
      <c r="Q819">
        <v>-0.16717630140793849</v>
      </c>
      <c r="R819">
        <v>7.9169276288607149E-2</v>
      </c>
      <c r="S819">
        <v>1.138944590802349</v>
      </c>
      <c r="T819">
        <v>-0.65965432560126491</v>
      </c>
      <c r="U819">
        <v>-0.60553946520569191</v>
      </c>
      <c r="V819">
        <v>1.957806206383476</v>
      </c>
      <c r="W819">
        <v>1.9502445311854419</v>
      </c>
      <c r="X819">
        <v>0.14717302976488281</v>
      </c>
      <c r="Y819">
        <v>0.1338347720269295</v>
      </c>
      <c r="Z819">
        <v>4.9932663865112602E-2</v>
      </c>
      <c r="AA819">
        <v>5.1290746788905182E-2</v>
      </c>
      <c r="AB819">
        <v>58.804533108568002</v>
      </c>
      <c r="AC819">
        <v>-0.45765728637900932</v>
      </c>
      <c r="AD819">
        <v>1.9378134692893301</v>
      </c>
      <c r="AE819">
        <v>0.60483031614389215</v>
      </c>
      <c r="AF819">
        <v>0.59149205840593877</v>
      </c>
      <c r="AG819">
        <v>1.0212007487120309</v>
      </c>
      <c r="AH819">
        <v>9.7310349723475215E-3</v>
      </c>
      <c r="AI819">
        <v>196.35285107717601</v>
      </c>
      <c r="AJ819">
        <v>17.995131718658861</v>
      </c>
      <c r="AK819">
        <v>226.36939704334409</v>
      </c>
      <c r="AL819">
        <v>344.69422343839892</v>
      </c>
      <c r="AM819">
        <v>244.84494983495691</v>
      </c>
      <c r="AN819">
        <v>397.87215959542237</v>
      </c>
      <c r="AO819">
        <v>129.01340463924109</v>
      </c>
      <c r="AP819">
        <v>333.88970797030561</v>
      </c>
      <c r="AQ819">
        <v>19.882062252190931</v>
      </c>
      <c r="AR819">
        <v>5.409175099123626</v>
      </c>
      <c r="AS819">
        <v>11.785052517867779</v>
      </c>
      <c r="AT819">
        <v>-8.2755923700457483</v>
      </c>
      <c r="AU819">
        <v>-1.6760817208372261</v>
      </c>
      <c r="AV819">
        <v>-6.599510649208522</v>
      </c>
      <c r="AW819">
        <v>1.555562898691824</v>
      </c>
      <c r="AX819">
        <v>1.5555000000000001</v>
      </c>
      <c r="AY819">
        <v>1.5616000000000001</v>
      </c>
      <c r="AZ819">
        <v>6.0999999999999943E-3</v>
      </c>
      <c r="BA819">
        <v>1.5616000000000001</v>
      </c>
      <c r="BB819">
        <v>0.96046177140942657</v>
      </c>
      <c r="BC819">
        <v>0.91839999999999999</v>
      </c>
      <c r="BD819">
        <v>0.96089999999999998</v>
      </c>
      <c r="BE819">
        <v>4.2499999999999982E-2</v>
      </c>
      <c r="BF819">
        <v>0.91839999999999999</v>
      </c>
      <c r="BG819">
        <v>13.409255180345561</v>
      </c>
      <c r="BH819">
        <v>13.3421</v>
      </c>
      <c r="BI819">
        <v>19.854900000000001</v>
      </c>
      <c r="BJ819">
        <v>6.5128000000000004</v>
      </c>
      <c r="BK819">
        <v>19.854900000000001</v>
      </c>
      <c r="BL819">
        <v>9.1584777338062846</v>
      </c>
      <c r="BM819">
        <v>9.1456</v>
      </c>
      <c r="BN819">
        <v>10.394500000000001</v>
      </c>
      <c r="BO819">
        <v>1.248900000000001</v>
      </c>
      <c r="BP819">
        <v>10.394500000000001</v>
      </c>
      <c r="BQ819">
        <v>6.7946675763954101</v>
      </c>
      <c r="BR819">
        <v>6.7809999999999997</v>
      </c>
      <c r="BS819">
        <v>8.1065000000000005</v>
      </c>
      <c r="BT819">
        <v>1.325500000000001</v>
      </c>
      <c r="BU819">
        <v>8.1065000000000005</v>
      </c>
      <c r="BV819">
        <v>-0.69471680121034984</v>
      </c>
      <c r="BW819">
        <v>-1.8769</v>
      </c>
      <c r="BX819">
        <v>-0.68240000000000001</v>
      </c>
      <c r="BY819">
        <v>1.1944999999999999</v>
      </c>
      <c r="BZ819">
        <v>-1.8769</v>
      </c>
      <c r="CA819">
        <v>-6.1000497440589649</v>
      </c>
      <c r="CB819">
        <v>-6.2295999999999996</v>
      </c>
      <c r="CC819">
        <v>-6.0987</v>
      </c>
      <c r="CD819">
        <v>0.1308999999999996</v>
      </c>
      <c r="CE819">
        <v>-6.2295999999999996</v>
      </c>
      <c r="CF819">
        <v>63.982451625116781</v>
      </c>
      <c r="CG819">
        <v>52.7</v>
      </c>
      <c r="CH819">
        <v>64.099999999999994</v>
      </c>
      <c r="CI819">
        <v>11.39999999999999</v>
      </c>
      <c r="CJ819">
        <v>52.7</v>
      </c>
      <c r="CK819">
        <v>21.091750991236271</v>
      </c>
      <c r="CL819">
        <v>20.3</v>
      </c>
      <c r="CM819">
        <v>21.1</v>
      </c>
      <c r="CN819">
        <v>0.80000000000000071</v>
      </c>
      <c r="CO819">
        <v>20.3</v>
      </c>
      <c r="CP819">
        <v>67.174241078873592</v>
      </c>
      <c r="CQ819">
        <v>67.099999999999994</v>
      </c>
      <c r="CR819">
        <v>74.3</v>
      </c>
      <c r="CS819">
        <v>7.2000000000000028</v>
      </c>
      <c r="CT819">
        <v>74.3</v>
      </c>
      <c r="CU819">
        <v>10.101031126095471</v>
      </c>
      <c r="CV819">
        <v>10.1</v>
      </c>
      <c r="CW819">
        <v>10.199999999999999</v>
      </c>
      <c r="CX819">
        <v>9.9999999999999645E-2</v>
      </c>
      <c r="CY819">
        <v>10.199999999999999</v>
      </c>
      <c r="CZ819">
        <v>50.643288064749328</v>
      </c>
      <c r="DA819">
        <v>45.2</v>
      </c>
      <c r="DB819">
        <v>50.7</v>
      </c>
      <c r="DC819">
        <v>5.5</v>
      </c>
      <c r="DD819">
        <v>45.2</v>
      </c>
      <c r="DE819">
        <v>10.9907198651408</v>
      </c>
      <c r="DF819">
        <v>10.1</v>
      </c>
      <c r="DG819">
        <v>11</v>
      </c>
      <c r="DH819">
        <v>0.90000000000000036</v>
      </c>
      <c r="DI819">
        <v>10.1</v>
      </c>
      <c r="DJ819">
        <v>0.19163765243900049</v>
      </c>
      <c r="DK819">
        <v>0.15386861313868611</v>
      </c>
      <c r="DL819">
        <v>0.19203115638106649</v>
      </c>
      <c r="DM819">
        <v>3.8162543242380387E-2</v>
      </c>
      <c r="DN819">
        <v>0.15386861313868611</v>
      </c>
      <c r="DO819">
        <v>4.2374864983225278</v>
      </c>
      <c r="DP819">
        <v>3.884131</v>
      </c>
      <c r="DQ819">
        <v>4.241168</v>
      </c>
      <c r="DR819">
        <v>0.35703699999999999</v>
      </c>
      <c r="DS819">
        <v>3.884131</v>
      </c>
      <c r="DT819">
        <v>6.9339411797942594</v>
      </c>
      <c r="DU819">
        <v>6.6325770000000004</v>
      </c>
      <c r="DV819">
        <v>6.9370810000000001</v>
      </c>
      <c r="DW819">
        <v>0.30450399999999972</v>
      </c>
      <c r="DX819">
        <v>6.6325770000000004</v>
      </c>
      <c r="DY819">
        <v>4.6833348999764199</v>
      </c>
      <c r="DZ819">
        <v>4.0673170000000001</v>
      </c>
      <c r="EA819">
        <v>4.6897529999999996</v>
      </c>
      <c r="EB819">
        <v>0.62243599999999955</v>
      </c>
      <c r="EC819">
        <v>4.0673170000000001</v>
      </c>
      <c r="ED819">
        <v>7.3330174947947926</v>
      </c>
      <c r="EE819">
        <v>7.0808260000000001</v>
      </c>
      <c r="EF819">
        <v>7.3356450000000004</v>
      </c>
      <c r="EG819">
        <v>0.25481900000000041</v>
      </c>
      <c r="EH819">
        <v>7.0808260000000001</v>
      </c>
      <c r="EI819">
        <v>8.3507790852996404</v>
      </c>
      <c r="EJ819">
        <v>8.3414350000000006</v>
      </c>
      <c r="EK819">
        <v>9.2476369999999992</v>
      </c>
      <c r="EL819">
        <v>0.90620199999999862</v>
      </c>
      <c r="EM819">
        <v>9.2476369999999992</v>
      </c>
      <c r="EN819">
        <v>28.685650560441069</v>
      </c>
      <c r="EO819">
        <v>23.510390000000001</v>
      </c>
      <c r="EP819">
        <v>28.739570000000001</v>
      </c>
      <c r="EQ819">
        <v>5.2291799999999986</v>
      </c>
      <c r="ER819">
        <v>23.510390000000001</v>
      </c>
      <c r="ES819">
        <v>9.101843828147679</v>
      </c>
      <c r="ET819">
        <v>7.4618900000000004</v>
      </c>
      <c r="EU819">
        <v>9.1189300000000006</v>
      </c>
      <c r="EV819">
        <v>1.6570400000000001</v>
      </c>
      <c r="EW819">
        <v>7.4618900000000004</v>
      </c>
      <c r="EX819">
        <v>19.5838067322934</v>
      </c>
      <c r="EY819">
        <v>16.048500000000001</v>
      </c>
      <c r="EZ819">
        <v>19.620640000000002</v>
      </c>
      <c r="FA819">
        <v>3.572140000000001</v>
      </c>
      <c r="FB819">
        <v>16.048500000000001</v>
      </c>
      <c r="FC819">
        <v>0.51802604067764013</v>
      </c>
      <c r="FD819">
        <v>0.42456747567310249</v>
      </c>
      <c r="FE819">
        <v>0.51899975656849706</v>
      </c>
      <c r="FF819">
        <v>9.4432280895394516E-2</v>
      </c>
      <c r="FG819">
        <v>0.42456747567310249</v>
      </c>
      <c r="FH819">
        <v>2.1516290233861932</v>
      </c>
      <c r="FI819">
        <v>2.15072856876743</v>
      </c>
      <c r="FJ819">
        <v>2.1516384049444399</v>
      </c>
      <c r="FK819">
        <v>9.0983617700990393E-4</v>
      </c>
      <c r="FL819">
        <v>2.15072856876743</v>
      </c>
      <c r="FM819">
        <v>37.481441653407629</v>
      </c>
      <c r="FN819">
        <v>36.659999999999997</v>
      </c>
      <c r="FO819">
        <v>37.49</v>
      </c>
      <c r="FP819">
        <v>0.8300000000000054</v>
      </c>
      <c r="FQ819">
        <v>36.659999999999997</v>
      </c>
      <c r="FR819">
        <v>365.56379905989212</v>
      </c>
      <c r="FS819">
        <v>349.65575999999999</v>
      </c>
      <c r="FT819">
        <v>365.72953999999999</v>
      </c>
      <c r="FU819">
        <v>16.073779999999999</v>
      </c>
      <c r="FV819">
        <v>349.65575999999999</v>
      </c>
      <c r="FW819">
        <v>0.71913856429175571</v>
      </c>
      <c r="FX819">
        <v>0.718831</v>
      </c>
      <c r="FY819">
        <v>0.74865899999999996</v>
      </c>
      <c r="FZ819">
        <v>2.9827999999999969E-2</v>
      </c>
      <c r="GA819">
        <v>0.74865899999999996</v>
      </c>
      <c r="GB819">
        <v>2</v>
      </c>
      <c r="GC819">
        <v>3</v>
      </c>
    </row>
    <row r="820" spans="1:185" x14ac:dyDescent="0.3">
      <c r="A820" s="36" t="s">
        <v>3348</v>
      </c>
      <c r="B820">
        <v>-4.1340942836769812E-2</v>
      </c>
      <c r="C820">
        <v>1.8701945476333499</v>
      </c>
      <c r="D820">
        <v>2.139187341919448</v>
      </c>
      <c r="E820">
        <v>-1.1929264206567149</v>
      </c>
      <c r="F820">
        <v>-0.50840576974686646</v>
      </c>
      <c r="G820">
        <v>1.7013321904035821</v>
      </c>
      <c r="H820">
        <v>-54.116366419693698</v>
      </c>
      <c r="I820">
        <v>0.8565584316747642</v>
      </c>
      <c r="J820">
        <v>8.473991415457946E-2</v>
      </c>
      <c r="K820">
        <v>0.36958528694958448</v>
      </c>
      <c r="L820">
        <v>0.26755265546813128</v>
      </c>
      <c r="M820">
        <v>0.24496332972028831</v>
      </c>
      <c r="N820">
        <v>0.26680909782766499</v>
      </c>
      <c r="O820">
        <v>-0.2500961964247993</v>
      </c>
      <c r="P820">
        <v>1.6712901402865771E-2</v>
      </c>
      <c r="Q820">
        <v>-0.1166916639117612</v>
      </c>
      <c r="R820">
        <v>2.5523148952541898E-2</v>
      </c>
      <c r="S820">
        <v>1.4195477218273249</v>
      </c>
      <c r="T820">
        <v>-0.66220280812396148</v>
      </c>
      <c r="U820">
        <v>-0.62551946761442045</v>
      </c>
      <c r="V820">
        <v>1.9286573541766729</v>
      </c>
      <c r="W820">
        <v>1.880723302839366</v>
      </c>
      <c r="X820">
        <v>0.34466377756193939</v>
      </c>
      <c r="Y820">
        <v>0.23240789903190859</v>
      </c>
      <c r="Z820">
        <v>7.1231070023693846E-2</v>
      </c>
      <c r="AA820">
        <v>8.1009484143852992E-2</v>
      </c>
      <c r="AB820">
        <v>62.952984944597013</v>
      </c>
      <c r="AC820">
        <v>-0.42014822282043612</v>
      </c>
      <c r="AD820">
        <v>1.9557147368827279</v>
      </c>
      <c r="AE820">
        <v>0.76481200038237551</v>
      </c>
      <c r="AF820">
        <v>0.50380565276625366</v>
      </c>
      <c r="AG820">
        <v>0.79699406406423967</v>
      </c>
      <c r="AH820">
        <v>1.7686794413556781E-2</v>
      </c>
      <c r="AI820">
        <v>115.8869547846727</v>
      </c>
      <c r="AJ820">
        <v>6.6316661760078492</v>
      </c>
      <c r="AK820">
        <v>96.019863522872626</v>
      </c>
      <c r="AL820">
        <v>245.00933498315339</v>
      </c>
      <c r="AM820">
        <v>86.516007631485465</v>
      </c>
      <c r="AN820">
        <v>141.79901595233059</v>
      </c>
      <c r="AO820">
        <v>55.579006983054022</v>
      </c>
      <c r="AP820">
        <v>97.506232301905854</v>
      </c>
      <c r="AQ820">
        <v>16.509901595233071</v>
      </c>
      <c r="AR820">
        <v>3.8195079761653279</v>
      </c>
      <c r="AS820">
        <v>10.98059042860161</v>
      </c>
      <c r="AT820">
        <v>-5.4265625165462072</v>
      </c>
      <c r="AU820">
        <v>-0.87016400794489046</v>
      </c>
      <c r="AV820">
        <v>-4.5563985086013163</v>
      </c>
      <c r="AW820">
        <v>2.102719770646154</v>
      </c>
      <c r="AX820">
        <v>2.1025</v>
      </c>
      <c r="AY820">
        <v>2.1695000000000002</v>
      </c>
      <c r="AZ820">
        <v>6.7000000000000171E-2</v>
      </c>
      <c r="BA820">
        <v>2.1695000000000002</v>
      </c>
      <c r="BB820">
        <v>0.93024531103917296</v>
      </c>
      <c r="BC820">
        <v>0.93010000000000004</v>
      </c>
      <c r="BD820">
        <v>0.97440000000000004</v>
      </c>
      <c r="BE820">
        <v>4.4300000000000013E-2</v>
      </c>
      <c r="BF820">
        <v>0.97440000000000004</v>
      </c>
      <c r="BG820">
        <v>16.89929623413121</v>
      </c>
      <c r="BH820">
        <v>10.7905</v>
      </c>
      <c r="BI820">
        <v>16.9194</v>
      </c>
      <c r="BJ820">
        <v>6.1288999999999998</v>
      </c>
      <c r="BK820">
        <v>10.7905</v>
      </c>
      <c r="BL820">
        <v>7.4898385636175613</v>
      </c>
      <c r="BM820">
        <v>5.4048999999999996</v>
      </c>
      <c r="BN820">
        <v>7.4966999999999997</v>
      </c>
      <c r="BO820">
        <v>2.0918000000000001</v>
      </c>
      <c r="BP820">
        <v>5.4048999999999996</v>
      </c>
      <c r="BQ820">
        <v>5.7887720686574644</v>
      </c>
      <c r="BR820">
        <v>4.4128999999999996</v>
      </c>
      <c r="BS820">
        <v>5.7933000000000003</v>
      </c>
      <c r="BT820">
        <v>1.380400000000001</v>
      </c>
      <c r="BU820">
        <v>4.4128999999999996</v>
      </c>
      <c r="BV820">
        <v>-1.1885188199264209</v>
      </c>
      <c r="BW820">
        <v>-2.1665999999999999</v>
      </c>
      <c r="BX820">
        <v>-1.1853</v>
      </c>
      <c r="BY820">
        <v>0.98129999999999984</v>
      </c>
      <c r="BZ820">
        <v>-2.1665999999999999</v>
      </c>
      <c r="CA820">
        <v>-4.6002532487310424</v>
      </c>
      <c r="CB820">
        <v>-4.6079999999999997</v>
      </c>
      <c r="CC820">
        <v>-2.2463000000000002</v>
      </c>
      <c r="CD820">
        <v>2.361699999999999</v>
      </c>
      <c r="CE820">
        <v>-2.2463000000000002</v>
      </c>
      <c r="CF820">
        <v>44.292783650424823</v>
      </c>
      <c r="CG820">
        <v>42.1</v>
      </c>
      <c r="CH820">
        <v>44.3</v>
      </c>
      <c r="CI820">
        <v>2.1999999999999962</v>
      </c>
      <c r="CJ820">
        <v>42.1</v>
      </c>
      <c r="CK820">
        <v>16.68884745974745</v>
      </c>
      <c r="CL820">
        <v>13.3</v>
      </c>
      <c r="CM820">
        <v>16.7</v>
      </c>
      <c r="CN820">
        <v>3.399999999999999</v>
      </c>
      <c r="CO820">
        <v>13.3</v>
      </c>
      <c r="CP820">
        <v>22.418040873937951</v>
      </c>
      <c r="CQ820">
        <v>22.4</v>
      </c>
      <c r="CR820">
        <v>27.9</v>
      </c>
      <c r="CS820">
        <v>5.5</v>
      </c>
      <c r="CT820">
        <v>27.9</v>
      </c>
      <c r="CU820">
        <v>8.9</v>
      </c>
      <c r="CV820">
        <v>8.9</v>
      </c>
      <c r="CW820">
        <v>8.9</v>
      </c>
      <c r="CX820">
        <v>0</v>
      </c>
      <c r="CY820">
        <v>8.9</v>
      </c>
      <c r="CZ820">
        <v>32.263918252124093</v>
      </c>
      <c r="DA820">
        <v>21.3</v>
      </c>
      <c r="DB820">
        <v>32.299999999999997</v>
      </c>
      <c r="DC820">
        <v>11</v>
      </c>
      <c r="DD820">
        <v>21.3</v>
      </c>
      <c r="DE820">
        <v>7.786551348518981</v>
      </c>
      <c r="DF820">
        <v>3.7</v>
      </c>
      <c r="DG820">
        <v>7.8</v>
      </c>
      <c r="DH820">
        <v>4.0999999999999996</v>
      </c>
      <c r="DI820">
        <v>3.7</v>
      </c>
      <c r="DJ820">
        <v>0.45425788731795802</v>
      </c>
      <c r="DK820">
        <v>0.42354124748490951</v>
      </c>
      <c r="DL820">
        <v>0.45435897435897432</v>
      </c>
      <c r="DM820">
        <v>3.081772687406481E-2</v>
      </c>
      <c r="DN820">
        <v>0.42354124748490951</v>
      </c>
      <c r="DO820">
        <v>2.4787455325949388</v>
      </c>
      <c r="DP820">
        <v>2.4777110000000002</v>
      </c>
      <c r="DQ820">
        <v>2.7931020000000002</v>
      </c>
      <c r="DR820">
        <v>0.31539099999999998</v>
      </c>
      <c r="DS820">
        <v>2.7931020000000002</v>
      </c>
      <c r="DT820">
        <v>4.6266192202559324</v>
      </c>
      <c r="DU820">
        <v>4.5203340000000001</v>
      </c>
      <c r="DV820">
        <v>4.6269689999999999</v>
      </c>
      <c r="DW820">
        <v>0.1066349999999998</v>
      </c>
      <c r="DX820">
        <v>4.5203340000000001</v>
      </c>
      <c r="DY820">
        <v>2.4787455325949388</v>
      </c>
      <c r="DZ820">
        <v>2.4777110000000002</v>
      </c>
      <c r="EA820">
        <v>2.7931020000000002</v>
      </c>
      <c r="EB820">
        <v>0.31539099999999998</v>
      </c>
      <c r="EC820">
        <v>2.7931020000000002</v>
      </c>
      <c r="ED820">
        <v>4.6266192202559324</v>
      </c>
      <c r="EE820">
        <v>4.5203340000000001</v>
      </c>
      <c r="EF820">
        <v>4.6269689999999999</v>
      </c>
      <c r="EG820">
        <v>0.1066349999999998</v>
      </c>
      <c r="EH820">
        <v>4.5203340000000001</v>
      </c>
      <c r="EI820">
        <v>6.6117914140572163</v>
      </c>
      <c r="EJ820">
        <v>6.6115259999999996</v>
      </c>
      <c r="EK820">
        <v>6.6924409999999996</v>
      </c>
      <c r="EL820">
        <v>8.091500000000007E-2</v>
      </c>
      <c r="EM820">
        <v>6.6924409999999996</v>
      </c>
      <c r="EN820">
        <v>10.594140616710931</v>
      </c>
      <c r="EO820">
        <v>10.59079</v>
      </c>
      <c r="EP820">
        <v>11.612270000000001</v>
      </c>
      <c r="EQ820">
        <v>1.0214799999999999</v>
      </c>
      <c r="ER820">
        <v>11.612270000000001</v>
      </c>
      <c r="ES820">
        <v>9.0701222223979556</v>
      </c>
      <c r="ET820">
        <v>6.5760800000000001</v>
      </c>
      <c r="EU820">
        <v>9.0783299999999993</v>
      </c>
      <c r="EV820">
        <v>2.5022499999999992</v>
      </c>
      <c r="EW820">
        <v>6.5760800000000001</v>
      </c>
      <c r="EX820">
        <v>1.524018394312979</v>
      </c>
      <c r="EY820">
        <v>1.5124599999999999</v>
      </c>
      <c r="EZ820">
        <v>5.0361900000000004</v>
      </c>
      <c r="FA820">
        <v>3.52373</v>
      </c>
      <c r="FB820">
        <v>5.0361900000000004</v>
      </c>
      <c r="FC820">
        <v>0.46288657623636942</v>
      </c>
      <c r="FD820">
        <v>0.46274017875556211</v>
      </c>
      <c r="FE820">
        <v>0.50737139491556826</v>
      </c>
      <c r="FF820">
        <v>4.4631216160006149E-2</v>
      </c>
      <c r="FG820">
        <v>0.50737139491556826</v>
      </c>
      <c r="FH820">
        <v>0.16856670719102659</v>
      </c>
      <c r="FI820">
        <v>0.1666011259780158</v>
      </c>
      <c r="FJ820">
        <v>0.7658346613788154</v>
      </c>
      <c r="FK820">
        <v>0.5992335354007996</v>
      </c>
      <c r="FL820">
        <v>0.7658346613788154</v>
      </c>
      <c r="FM820">
        <v>29.579573579343279</v>
      </c>
      <c r="FN820">
        <v>29.45</v>
      </c>
      <c r="FO820">
        <v>29.58</v>
      </c>
      <c r="FP820">
        <v>0.12999999999999901</v>
      </c>
      <c r="FQ820">
        <v>29.45</v>
      </c>
      <c r="FR820">
        <v>170.3824392160829</v>
      </c>
      <c r="FS820">
        <v>169.69547</v>
      </c>
      <c r="FT820">
        <v>170.38470000000001</v>
      </c>
      <c r="FU820">
        <v>0.68923000000000911</v>
      </c>
      <c r="FV820">
        <v>169.69547</v>
      </c>
      <c r="FW820">
        <v>0.86746409304892846</v>
      </c>
      <c r="FX820">
        <v>0.86745399999999995</v>
      </c>
      <c r="FY820">
        <v>0.87053100000000005</v>
      </c>
      <c r="FZ820">
        <v>3.077000000000107E-3</v>
      </c>
      <c r="GA820">
        <v>0.87053100000000005</v>
      </c>
      <c r="GB820">
        <v>2</v>
      </c>
      <c r="GC820">
        <v>7</v>
      </c>
    </row>
    <row r="821" spans="1:185" x14ac:dyDescent="0.3">
      <c r="A821" s="36" t="s">
        <v>3351</v>
      </c>
      <c r="B821">
        <v>-3.7151999999999998E-2</v>
      </c>
      <c r="C821">
        <v>1.9237599999999999</v>
      </c>
      <c r="D821">
        <v>2.48</v>
      </c>
      <c r="E821">
        <v>-1.5263</v>
      </c>
      <c r="F821">
        <v>-0.38919999999999999</v>
      </c>
      <c r="G821">
        <v>1.9155</v>
      </c>
      <c r="H821">
        <v>-54.118496999999998</v>
      </c>
      <c r="I821">
        <v>0.19040000000000001</v>
      </c>
      <c r="J821">
        <v>0.44890000000000002</v>
      </c>
      <c r="K821">
        <v>0.27789999999999998</v>
      </c>
      <c r="L821">
        <v>0.202848</v>
      </c>
      <c r="M821">
        <v>0.24518000000000001</v>
      </c>
      <c r="N821">
        <v>0.21965999999999999</v>
      </c>
      <c r="O821">
        <v>-0.25263999999999998</v>
      </c>
      <c r="P821">
        <v>-3.2980000000000002E-2</v>
      </c>
      <c r="Q821">
        <v>-0.14280999999999999</v>
      </c>
      <c r="R821">
        <v>4.6420000000000003E-2</v>
      </c>
      <c r="S821">
        <v>1.3159799999999999</v>
      </c>
      <c r="T821">
        <v>-0.66757</v>
      </c>
      <c r="U821">
        <v>-0.54427999999999999</v>
      </c>
      <c r="V821">
        <v>1.9699800000000001</v>
      </c>
      <c r="W821">
        <v>1.96278</v>
      </c>
      <c r="X821">
        <v>0.19231999999999999</v>
      </c>
      <c r="Y821">
        <v>0.18410000000000001</v>
      </c>
      <c r="Z821">
        <v>6.2676666666666672E-2</v>
      </c>
      <c r="AA821">
        <v>7.3590000000000003E-2</v>
      </c>
      <c r="AB821">
        <v>60.54</v>
      </c>
      <c r="AC821">
        <v>-0.42937999999999998</v>
      </c>
      <c r="AD821">
        <v>1.9487099999999999</v>
      </c>
      <c r="AE821">
        <v>0.62169999999999992</v>
      </c>
      <c r="AF821">
        <v>0.61348000000000003</v>
      </c>
      <c r="AG821">
        <v>0.79225999999999996</v>
      </c>
      <c r="AH821">
        <v>1.6660000000000001E-2</v>
      </c>
      <c r="AI821">
        <v>91.279600000000002</v>
      </c>
      <c r="AJ821">
        <v>-44.718400000000003</v>
      </c>
      <c r="AK821">
        <v>119.14149999999999</v>
      </c>
      <c r="AL821">
        <v>199.41569999999999</v>
      </c>
      <c r="AM821">
        <v>119.04600000000001</v>
      </c>
      <c r="AN821">
        <v>178.6</v>
      </c>
      <c r="AO821">
        <v>83.7</v>
      </c>
      <c r="AP821">
        <v>139.30000000000001</v>
      </c>
      <c r="AQ821">
        <v>17.97</v>
      </c>
      <c r="AR821">
        <v>3.78</v>
      </c>
      <c r="AS821">
        <v>11.63</v>
      </c>
      <c r="AT821">
        <v>-7.7673815309862428</v>
      </c>
      <c r="AU821">
        <v>-2.58</v>
      </c>
      <c r="AV821">
        <v>-5.1873815309862428</v>
      </c>
      <c r="AW821">
        <v>2.7008999999999999</v>
      </c>
      <c r="AX821">
        <v>2.7008999999999999</v>
      </c>
      <c r="AY821">
        <v>2.7008999999999999</v>
      </c>
      <c r="AZ821">
        <v>0</v>
      </c>
      <c r="BA821">
        <v>2.7008999999999999</v>
      </c>
      <c r="BB821">
        <v>0.9657</v>
      </c>
      <c r="BC821">
        <v>0.9657</v>
      </c>
      <c r="BD821">
        <v>0.9657</v>
      </c>
      <c r="BE821">
        <v>0</v>
      </c>
      <c r="BF821">
        <v>0.9657</v>
      </c>
      <c r="BG821">
        <v>12.4785</v>
      </c>
      <c r="BH821">
        <v>12.4785</v>
      </c>
      <c r="BI821">
        <v>12.4785</v>
      </c>
      <c r="BJ821">
        <v>0</v>
      </c>
      <c r="BK821">
        <v>12.4785</v>
      </c>
      <c r="BL821">
        <v>5.9654999999999996</v>
      </c>
      <c r="BM821">
        <v>5.9654999999999996</v>
      </c>
      <c r="BN821">
        <v>5.9654999999999996</v>
      </c>
      <c r="BO821">
        <v>0</v>
      </c>
      <c r="BP821">
        <v>5.9654999999999996</v>
      </c>
      <c r="BQ821">
        <v>4.5734000000000004</v>
      </c>
      <c r="BR821">
        <v>4.5734000000000004</v>
      </c>
      <c r="BS821">
        <v>4.5734000000000004</v>
      </c>
      <c r="BT821">
        <v>0</v>
      </c>
      <c r="BU821">
        <v>4.5734000000000004</v>
      </c>
      <c r="BV821">
        <v>-0.83509999999999995</v>
      </c>
      <c r="BW821">
        <v>-0.83509999999999995</v>
      </c>
      <c r="BX821">
        <v>-0.83509999999999995</v>
      </c>
      <c r="BY821">
        <v>0</v>
      </c>
      <c r="BZ821">
        <v>-0.83509999999999995</v>
      </c>
      <c r="CA821">
        <v>-3.7382</v>
      </c>
      <c r="CB821">
        <v>-3.7382</v>
      </c>
      <c r="CC821">
        <v>-3.7382</v>
      </c>
      <c r="CD821">
        <v>0</v>
      </c>
      <c r="CE821">
        <v>-3.7382</v>
      </c>
      <c r="CF821">
        <v>39.299999999999997</v>
      </c>
      <c r="CG821">
        <v>39.299999999999997</v>
      </c>
      <c r="CH821">
        <v>39.299999999999997</v>
      </c>
      <c r="CI821">
        <v>0</v>
      </c>
      <c r="CJ821">
        <v>39.299999999999997</v>
      </c>
      <c r="CK821">
        <v>11.6</v>
      </c>
      <c r="CL821">
        <v>11.6</v>
      </c>
      <c r="CM821">
        <v>11.6</v>
      </c>
      <c r="CN821">
        <v>0</v>
      </c>
      <c r="CO821">
        <v>11.6</v>
      </c>
      <c r="CP821">
        <v>28.2</v>
      </c>
      <c r="CQ821">
        <v>28.2</v>
      </c>
      <c r="CR821">
        <v>28.2</v>
      </c>
      <c r="CS821">
        <v>0</v>
      </c>
      <c r="CT821">
        <v>28.2</v>
      </c>
      <c r="CU821">
        <v>9</v>
      </c>
      <c r="CV821">
        <v>9</v>
      </c>
      <c r="CW821">
        <v>9</v>
      </c>
      <c r="CX821">
        <v>0</v>
      </c>
      <c r="CY821">
        <v>9</v>
      </c>
      <c r="CZ821">
        <v>55.5</v>
      </c>
      <c r="DA821">
        <v>55.5</v>
      </c>
      <c r="DB821">
        <v>55.5</v>
      </c>
      <c r="DC821">
        <v>0</v>
      </c>
      <c r="DD821">
        <v>55.5</v>
      </c>
      <c r="DE821">
        <v>2.5</v>
      </c>
      <c r="DF821">
        <v>2.5</v>
      </c>
      <c r="DG821">
        <v>2.5</v>
      </c>
      <c r="DH821">
        <v>0</v>
      </c>
      <c r="DI821">
        <v>2.5</v>
      </c>
      <c r="DJ821">
        <v>0.28212491026561382</v>
      </c>
      <c r="DK821">
        <v>0.28212491026561382</v>
      </c>
      <c r="DL821">
        <v>0.28212491026561382</v>
      </c>
      <c r="DM821">
        <v>0</v>
      </c>
      <c r="DN821">
        <v>0.28212491026561382</v>
      </c>
      <c r="DO821">
        <v>2.7917879999999999</v>
      </c>
      <c r="DP821">
        <v>2.7917879999999999</v>
      </c>
      <c r="DQ821">
        <v>2.7917879999999999</v>
      </c>
      <c r="DR821">
        <v>0</v>
      </c>
      <c r="DS821">
        <v>2.7917879999999999</v>
      </c>
      <c r="DT821">
        <v>5.5695560000000004</v>
      </c>
      <c r="DU821">
        <v>5.5695560000000004</v>
      </c>
      <c r="DV821">
        <v>5.5695560000000004</v>
      </c>
      <c r="DW821">
        <v>0</v>
      </c>
      <c r="DX821">
        <v>5.5695560000000004</v>
      </c>
      <c r="DY821">
        <v>2.7917879999999999</v>
      </c>
      <c r="DZ821">
        <v>2.7917879999999999</v>
      </c>
      <c r="EA821">
        <v>2.7917879999999999</v>
      </c>
      <c r="EB821">
        <v>0</v>
      </c>
      <c r="EC821">
        <v>2.7917879999999999</v>
      </c>
      <c r="ED821">
        <v>6.196561</v>
      </c>
      <c r="EE821">
        <v>6.196561</v>
      </c>
      <c r="EF821">
        <v>6.196561</v>
      </c>
      <c r="EG821">
        <v>0</v>
      </c>
      <c r="EH821">
        <v>6.196561</v>
      </c>
      <c r="EI821">
        <v>6.6600130000000002</v>
      </c>
      <c r="EJ821">
        <v>6.6600130000000002</v>
      </c>
      <c r="EK821">
        <v>6.6600130000000002</v>
      </c>
      <c r="EL821">
        <v>0</v>
      </c>
      <c r="EM821">
        <v>6.6600130000000002</v>
      </c>
      <c r="EN821">
        <v>13.642049999999999</v>
      </c>
      <c r="EO821">
        <v>13.642049999999999</v>
      </c>
      <c r="EP821">
        <v>13.642049999999999</v>
      </c>
      <c r="EQ821">
        <v>0</v>
      </c>
      <c r="ER821">
        <v>13.642049999999999</v>
      </c>
      <c r="ES821">
        <v>6.6627799999999997</v>
      </c>
      <c r="ET821">
        <v>6.6627799999999997</v>
      </c>
      <c r="EU821">
        <v>6.6627799999999997</v>
      </c>
      <c r="EV821">
        <v>0</v>
      </c>
      <c r="EW821">
        <v>6.6627799999999997</v>
      </c>
      <c r="EX821">
        <v>6.9792699999999996</v>
      </c>
      <c r="EY821">
        <v>6.9792699999999996</v>
      </c>
      <c r="EZ821">
        <v>6.9792699999999996</v>
      </c>
      <c r="FA821">
        <v>0</v>
      </c>
      <c r="FB821">
        <v>6.9792699999999996</v>
      </c>
      <c r="FC821">
        <v>0.48172390280385452</v>
      </c>
      <c r="FD821">
        <v>0.48172390280385452</v>
      </c>
      <c r="FE821">
        <v>0.48172390280385452</v>
      </c>
      <c r="FF821">
        <v>0</v>
      </c>
      <c r="FG821">
        <v>0.48172390280385452</v>
      </c>
      <c r="FH821">
        <v>1.0475011931956331</v>
      </c>
      <c r="FI821">
        <v>1.0475011931956331</v>
      </c>
      <c r="FJ821">
        <v>1.0475011931956331</v>
      </c>
      <c r="FK821">
        <v>0</v>
      </c>
      <c r="FL821">
        <v>1.0475011931956331</v>
      </c>
      <c r="FM821">
        <v>31.5</v>
      </c>
      <c r="FN821">
        <v>31.5</v>
      </c>
      <c r="FO821">
        <v>31.5</v>
      </c>
      <c r="FP821">
        <v>0</v>
      </c>
      <c r="FQ821">
        <v>31.5</v>
      </c>
      <c r="FR821">
        <v>195.89545000000001</v>
      </c>
      <c r="FS821">
        <v>195.89545000000001</v>
      </c>
      <c r="FT821">
        <v>195.89545000000001</v>
      </c>
      <c r="FU821">
        <v>0</v>
      </c>
      <c r="FV821">
        <v>195.89545000000001</v>
      </c>
      <c r="FW821">
        <v>0.85247200000000001</v>
      </c>
      <c r="FX821">
        <v>0.85247200000000001</v>
      </c>
      <c r="FY821">
        <v>0.85247200000000001</v>
      </c>
      <c r="FZ821">
        <v>0</v>
      </c>
      <c r="GA821">
        <v>0.85247200000000001</v>
      </c>
      <c r="GB821">
        <v>1</v>
      </c>
      <c r="GC821">
        <v>2</v>
      </c>
    </row>
    <row r="822" spans="1:185" x14ac:dyDescent="0.3">
      <c r="A822" s="36" t="s">
        <v>3354</v>
      </c>
      <c r="B822">
        <v>-2.722881520610804E-2</v>
      </c>
      <c r="C822">
        <v>1.9310362446487159</v>
      </c>
      <c r="D822">
        <v>2.2875371563874718</v>
      </c>
      <c r="E822">
        <v>-1.29531150862781</v>
      </c>
      <c r="F822">
        <v>-0.51766425389768433</v>
      </c>
      <c r="G822">
        <v>1.8129448638467129</v>
      </c>
      <c r="H822">
        <v>-54.098888920239013</v>
      </c>
      <c r="I822">
        <v>1.8003679944116321E-2</v>
      </c>
      <c r="J822">
        <v>5.9998294526469813E-2</v>
      </c>
      <c r="K822">
        <v>0.36579992783098342</v>
      </c>
      <c r="L822">
        <v>0.30996117313820198</v>
      </c>
      <c r="M822">
        <v>0.28397470846080108</v>
      </c>
      <c r="N822">
        <v>0.21778397212348061</v>
      </c>
      <c r="O822">
        <v>-0.22327848540785741</v>
      </c>
      <c r="P822">
        <v>-5.4945132843769208E-3</v>
      </c>
      <c r="Q822">
        <v>-0.1143830442800562</v>
      </c>
      <c r="R822">
        <v>3.0037435224033741E-2</v>
      </c>
      <c r="S822">
        <v>1.4421578127217589</v>
      </c>
      <c r="T822">
        <v>-0.70223547131334263</v>
      </c>
      <c r="U822">
        <v>-0.68835962974065068</v>
      </c>
      <c r="V822">
        <v>1.968611010276734</v>
      </c>
      <c r="W822">
        <v>1.9626617940300419</v>
      </c>
      <c r="X822">
        <v>0.17744266120776869</v>
      </c>
      <c r="Y822">
        <v>0.14804965104789869</v>
      </c>
      <c r="Z822">
        <v>9.80756513699029E-2</v>
      </c>
      <c r="AA822">
        <v>0.1087194149328834</v>
      </c>
      <c r="AB822">
        <v>63.435300099285527</v>
      </c>
      <c r="AC822">
        <v>-0.4390772833647969</v>
      </c>
      <c r="AD822">
        <v>1.959415414228096</v>
      </c>
      <c r="AE822">
        <v>0.61651994457256576</v>
      </c>
      <c r="AF822">
        <v>0.5871269344126957</v>
      </c>
      <c r="AG822">
        <v>0.81175598418208184</v>
      </c>
      <c r="AH822">
        <v>3.0794860944753932E-2</v>
      </c>
      <c r="AI822">
        <v>109.0505291430803</v>
      </c>
      <c r="AJ822">
        <v>-50.330839927269253</v>
      </c>
      <c r="AK822">
        <v>117.3817504397024</v>
      </c>
      <c r="AL822">
        <v>260.10063148877538</v>
      </c>
      <c r="AM822">
        <v>173.04452017209491</v>
      </c>
      <c r="AN822">
        <v>251.95270580448189</v>
      </c>
      <c r="AO822">
        <v>103.4601180753493</v>
      </c>
      <c r="AP822">
        <v>197.46152836050621</v>
      </c>
      <c r="AQ822">
        <v>18.8376352902241</v>
      </c>
      <c r="AR822">
        <v>4.4409117744397566</v>
      </c>
      <c r="AS822">
        <v>11.97273532331927</v>
      </c>
      <c r="AT822">
        <v>-9.707158401759461</v>
      </c>
      <c r="AU822">
        <v>-4.4803706135433696</v>
      </c>
      <c r="AV822">
        <v>-5.2267877882160914</v>
      </c>
      <c r="AW822">
        <v>3.0281256082942698</v>
      </c>
      <c r="AX822">
        <v>3.016</v>
      </c>
      <c r="AY822">
        <v>3.0476000000000001</v>
      </c>
      <c r="AZ822">
        <v>3.1600000000000072E-2</v>
      </c>
      <c r="BA822">
        <v>3.0476000000000001</v>
      </c>
      <c r="BB822">
        <v>0.94907651359208622</v>
      </c>
      <c r="BC822">
        <v>0.94750000000000001</v>
      </c>
      <c r="BD822">
        <v>0.95009999999999994</v>
      </c>
      <c r="BE822">
        <v>2.5999999999999361E-3</v>
      </c>
      <c r="BF822">
        <v>0.94750000000000001</v>
      </c>
      <c r="BG822">
        <v>14.970359452669809</v>
      </c>
      <c r="BH822">
        <v>14.8133</v>
      </c>
      <c r="BI822">
        <v>15.2209</v>
      </c>
      <c r="BJ822">
        <v>0.40760000000000041</v>
      </c>
      <c r="BK822">
        <v>15.2209</v>
      </c>
      <c r="BL822">
        <v>6.8123208435202676</v>
      </c>
      <c r="BM822">
        <v>6.6342999999999996</v>
      </c>
      <c r="BN822">
        <v>6.9225000000000003</v>
      </c>
      <c r="BO822">
        <v>0.28820000000000068</v>
      </c>
      <c r="BP822">
        <v>6.6342999999999996</v>
      </c>
      <c r="BQ822">
        <v>5.2793842509613942</v>
      </c>
      <c r="BR822">
        <v>5.1260000000000003</v>
      </c>
      <c r="BS822">
        <v>5.3742000000000001</v>
      </c>
      <c r="BT822">
        <v>0.24819999999999981</v>
      </c>
      <c r="BU822">
        <v>5.1260000000000003</v>
      </c>
      <c r="BV822">
        <v>-1.123394201174611</v>
      </c>
      <c r="BW822">
        <v>-1.1718999999999999</v>
      </c>
      <c r="BX822">
        <v>-1.0463</v>
      </c>
      <c r="BY822">
        <v>0.12559999999999991</v>
      </c>
      <c r="BZ822">
        <v>-1.0463</v>
      </c>
      <c r="CA822">
        <v>-4.1559900497867819</v>
      </c>
      <c r="CB822">
        <v>-4.2039</v>
      </c>
      <c r="CC822">
        <v>-4.0796999999999999</v>
      </c>
      <c r="CD822">
        <v>0.1242000000000001</v>
      </c>
      <c r="CE822">
        <v>-4.0796999999999999</v>
      </c>
      <c r="CF822">
        <v>54.491177443975737</v>
      </c>
      <c r="CG822">
        <v>51.4</v>
      </c>
      <c r="CH822">
        <v>56.4</v>
      </c>
      <c r="CI822">
        <v>5</v>
      </c>
      <c r="CJ822">
        <v>51.4</v>
      </c>
      <c r="CK822">
        <v>26.771236481650408</v>
      </c>
      <c r="CL822">
        <v>23</v>
      </c>
      <c r="CM822">
        <v>29.1</v>
      </c>
      <c r="CN822">
        <v>6.1000000000000014</v>
      </c>
      <c r="CO822">
        <v>23</v>
      </c>
      <c r="CP822">
        <v>37.387176120168732</v>
      </c>
      <c r="CQ822">
        <v>36.700000000000003</v>
      </c>
      <c r="CR822">
        <v>38.5</v>
      </c>
      <c r="CS822">
        <v>1.7999999999999969</v>
      </c>
      <c r="CT822">
        <v>38.5</v>
      </c>
      <c r="CU822">
        <v>8.8000000000000007</v>
      </c>
      <c r="CV822">
        <v>8.8000000000000007</v>
      </c>
      <c r="CW822">
        <v>8.8000000000000007</v>
      </c>
      <c r="CX822">
        <v>0</v>
      </c>
      <c r="CY822">
        <v>8.8000000000000007</v>
      </c>
      <c r="CZ822">
        <v>66.072941955180596</v>
      </c>
      <c r="DA822">
        <v>63.6</v>
      </c>
      <c r="DB822">
        <v>67.599999999999994</v>
      </c>
      <c r="DC822">
        <v>3.9999999999999929</v>
      </c>
      <c r="DD822">
        <v>63.6</v>
      </c>
      <c r="DE822">
        <v>17.64033780286934</v>
      </c>
      <c r="DF822">
        <v>13.9</v>
      </c>
      <c r="DG822">
        <v>20</v>
      </c>
      <c r="DH822">
        <v>6.1</v>
      </c>
      <c r="DI822">
        <v>13.9</v>
      </c>
      <c r="DJ822">
        <v>0.27616927053863127</v>
      </c>
      <c r="DK822">
        <v>0.25597609561752988</v>
      </c>
      <c r="DL822">
        <v>0.28863868986693958</v>
      </c>
      <c r="DM822">
        <v>3.2662594249409697E-2</v>
      </c>
      <c r="DN822">
        <v>0.25597609561752988</v>
      </c>
      <c r="DO822">
        <v>2.8008602721988609</v>
      </c>
      <c r="DP822">
        <v>2.787182</v>
      </c>
      <c r="DQ822">
        <v>2.8228110000000002</v>
      </c>
      <c r="DR822">
        <v>3.5629000000000133E-2</v>
      </c>
      <c r="DS822">
        <v>2.8228110000000002</v>
      </c>
      <c r="DT822">
        <v>5.902021468164266</v>
      </c>
      <c r="DU822">
        <v>5.8809750000000003</v>
      </c>
      <c r="DV822">
        <v>5.9357369999999996</v>
      </c>
      <c r="DW822">
        <v>5.4761999999999311E-2</v>
      </c>
      <c r="DX822">
        <v>5.9357369999999996</v>
      </c>
      <c r="DY822">
        <v>3.3538368231748699</v>
      </c>
      <c r="DZ822">
        <v>3.3309410000000002</v>
      </c>
      <c r="EA822">
        <v>3.390892</v>
      </c>
      <c r="EB822">
        <v>5.9950999999999872E-2</v>
      </c>
      <c r="EC822">
        <v>3.390892</v>
      </c>
      <c r="ED822">
        <v>5.902021468164266</v>
      </c>
      <c r="EE822">
        <v>5.8809750000000003</v>
      </c>
      <c r="EF822">
        <v>5.9357369999999996</v>
      </c>
      <c r="EG822">
        <v>5.4761999999999311E-2</v>
      </c>
      <c r="EH822">
        <v>5.9357369999999996</v>
      </c>
      <c r="EI822">
        <v>8.7319123488962571</v>
      </c>
      <c r="EJ822">
        <v>8.7195180000000008</v>
      </c>
      <c r="EK822">
        <v>8.7510200000000005</v>
      </c>
      <c r="EL822">
        <v>3.1501999999999697E-2</v>
      </c>
      <c r="EM822">
        <v>8.7510200000000005</v>
      </c>
      <c r="EN822">
        <v>13.54371258189655</v>
      </c>
      <c r="EO822">
        <v>13.088240000000001</v>
      </c>
      <c r="EP822">
        <v>13.82516</v>
      </c>
      <c r="EQ822">
        <v>0.73691999999999958</v>
      </c>
      <c r="ER822">
        <v>13.088240000000001</v>
      </c>
      <c r="ES822">
        <v>10.32671827368014</v>
      </c>
      <c r="ET822">
        <v>10.28772</v>
      </c>
      <c r="EU822">
        <v>10.35088</v>
      </c>
      <c r="EV822">
        <v>6.3159999999999883E-2</v>
      </c>
      <c r="EW822">
        <v>10.28772</v>
      </c>
      <c r="EX822">
        <v>3.2169943082164032</v>
      </c>
      <c r="EY822">
        <v>2.8005200000000001</v>
      </c>
      <c r="EZ822">
        <v>3.4742799999999998</v>
      </c>
      <c r="FA822">
        <v>0.67375999999999969</v>
      </c>
      <c r="FB822">
        <v>2.8005200000000001</v>
      </c>
      <c r="FC822">
        <v>0.35784647579257628</v>
      </c>
      <c r="FD822">
        <v>0.34581216413199911</v>
      </c>
      <c r="FE822">
        <v>0.36528276522062159</v>
      </c>
      <c r="FF822">
        <v>1.947060108862253E-2</v>
      </c>
      <c r="FG822">
        <v>0.34581216413199911</v>
      </c>
      <c r="FH822">
        <v>0.31143001790589669</v>
      </c>
      <c r="FI822">
        <v>0.272219694937265</v>
      </c>
      <c r="FJ822">
        <v>0.33565068863710129</v>
      </c>
      <c r="FK822">
        <v>6.3430993699836347E-2</v>
      </c>
      <c r="FL822">
        <v>0.272219694937265</v>
      </c>
      <c r="FM822">
        <v>34.642740561582741</v>
      </c>
      <c r="FN822">
        <v>34.549999999999997</v>
      </c>
      <c r="FO822">
        <v>34.72</v>
      </c>
      <c r="FP822">
        <v>0.17000000000000171</v>
      </c>
      <c r="FQ822">
        <v>34.549999999999997</v>
      </c>
      <c r="FR822">
        <v>265.20970541578379</v>
      </c>
      <c r="FS822">
        <v>264.41466000000003</v>
      </c>
      <c r="FT822">
        <v>265.70355000000001</v>
      </c>
      <c r="FU822">
        <v>1.288889999999981</v>
      </c>
      <c r="FV822">
        <v>264.41466000000003</v>
      </c>
      <c r="FW822">
        <v>0.80761630838321785</v>
      </c>
      <c r="FX822">
        <v>0.80615000000000003</v>
      </c>
      <c r="FY822">
        <v>0.80996900000000005</v>
      </c>
      <c r="FZ822">
        <v>3.8190000000000168E-3</v>
      </c>
      <c r="GA822">
        <v>0.80996900000000005</v>
      </c>
      <c r="GB822">
        <v>3</v>
      </c>
      <c r="GC822">
        <v>5</v>
      </c>
    </row>
    <row r="823" spans="1:185" x14ac:dyDescent="0.3">
      <c r="A823" s="36" t="s">
        <v>3357</v>
      </c>
      <c r="B823">
        <v>-3.7466582249594663E-2</v>
      </c>
      <c r="C823">
        <v>1.90135960817684</v>
      </c>
      <c r="D823">
        <v>2.172202388002356</v>
      </c>
      <c r="E823">
        <v>-0.94693038645254313</v>
      </c>
      <c r="F823">
        <v>-0.82522423827104097</v>
      </c>
      <c r="G823">
        <v>1.7722526632950371</v>
      </c>
      <c r="H823">
        <v>-54.100277228324003</v>
      </c>
      <c r="I823">
        <v>0.76188303492820819</v>
      </c>
      <c r="J823">
        <v>0.53357977807550871</v>
      </c>
      <c r="K823">
        <v>0.37331713016124007</v>
      </c>
      <c r="L823">
        <v>0.2819402649344791</v>
      </c>
      <c r="M823">
        <v>0.28860799450870139</v>
      </c>
      <c r="N823">
        <v>0.28762854244079078</v>
      </c>
      <c r="O823">
        <v>-0.26895949125603319</v>
      </c>
      <c r="P823">
        <v>1.866905118475741E-2</v>
      </c>
      <c r="Q823">
        <v>-0.12515012071513229</v>
      </c>
      <c r="R823">
        <v>2.722165346402616E-2</v>
      </c>
      <c r="S823">
        <v>1.522221752583677</v>
      </c>
      <c r="T823">
        <v>-0.73953871148058603</v>
      </c>
      <c r="U823">
        <v>-0.71056696217350401</v>
      </c>
      <c r="V823">
        <v>1.9756953740343479</v>
      </c>
      <c r="W823">
        <v>1.9749557900140791</v>
      </c>
      <c r="X823">
        <v>0.2073378386157817</v>
      </c>
      <c r="Y823">
        <v>0.19106526009850841</v>
      </c>
      <c r="Z823">
        <v>8.160554487885853E-2</v>
      </c>
      <c r="AA823">
        <v>8.9966216341757263E-2</v>
      </c>
      <c r="AB823">
        <v>64.276139924367371</v>
      </c>
      <c r="AC823">
        <v>-0.42630772907998099</v>
      </c>
      <c r="AD823">
        <v>1.96064341859631</v>
      </c>
      <c r="AE823">
        <v>0.63364556769576275</v>
      </c>
      <c r="AF823">
        <v>0.6157643711891263</v>
      </c>
      <c r="AG823">
        <v>0.71538350315534116</v>
      </c>
      <c r="AH823">
        <v>2.4147143474688861E-2</v>
      </c>
      <c r="AI823">
        <v>128.0920733163245</v>
      </c>
      <c r="AJ823">
        <v>35.409221069679653</v>
      </c>
      <c r="AK823">
        <v>59.541163190193018</v>
      </c>
      <c r="AL823">
        <v>289.3259317662438</v>
      </c>
      <c r="AM823">
        <v>79.564178813219144</v>
      </c>
      <c r="AN823">
        <v>137.79825365338391</v>
      </c>
      <c r="AO823">
        <v>40.262603961061536</v>
      </c>
      <c r="AP823">
        <v>96.886404434685915</v>
      </c>
      <c r="AQ823">
        <v>16.449577736413222</v>
      </c>
      <c r="AR823">
        <v>3.419398461966717</v>
      </c>
      <c r="AS823">
        <v>10.48779604571217</v>
      </c>
      <c r="AT823">
        <v>-4.8711409409511903</v>
      </c>
      <c r="AU823">
        <v>-0.46036664954629319</v>
      </c>
      <c r="AV823">
        <v>-4.4107742914048966</v>
      </c>
      <c r="AW823">
        <v>2.690894958803514</v>
      </c>
      <c r="AX823">
        <v>1.3123</v>
      </c>
      <c r="AY823">
        <v>2.9359999999999999</v>
      </c>
      <c r="AZ823">
        <v>1.6236999999999999</v>
      </c>
      <c r="BA823">
        <v>2.6869999999999998</v>
      </c>
      <c r="BB823">
        <v>0.94642582024359256</v>
      </c>
      <c r="BC823">
        <v>0.94620000000000004</v>
      </c>
      <c r="BD823">
        <v>0.96930000000000005</v>
      </c>
      <c r="BE823">
        <v>2.3100000000000009E-2</v>
      </c>
      <c r="BF823">
        <v>0.94620000000000004</v>
      </c>
      <c r="BG823">
        <v>15.79711853006846</v>
      </c>
      <c r="BH823">
        <v>11.8565</v>
      </c>
      <c r="BI823">
        <v>15.8317</v>
      </c>
      <c r="BJ823">
        <v>3.9751999999999992</v>
      </c>
      <c r="BK823">
        <v>15.8317</v>
      </c>
      <c r="BL823">
        <v>5.9101286459802269</v>
      </c>
      <c r="BM823">
        <v>5.2168999999999999</v>
      </c>
      <c r="BN823">
        <v>9.0160999999999998</v>
      </c>
      <c r="BO823">
        <v>3.7991999999999999</v>
      </c>
      <c r="BP823">
        <v>5.9218000000000002</v>
      </c>
      <c r="BQ823">
        <v>4.7635005826492014</v>
      </c>
      <c r="BR823">
        <v>4.2572999999999999</v>
      </c>
      <c r="BS823">
        <v>7.3552999999999997</v>
      </c>
      <c r="BT823">
        <v>3.0979999999999999</v>
      </c>
      <c r="BU823">
        <v>4.7720000000000002</v>
      </c>
      <c r="BV823">
        <v>-1.717120588644534</v>
      </c>
      <c r="BW823">
        <v>-3.4135</v>
      </c>
      <c r="BX823">
        <v>-1.1691</v>
      </c>
      <c r="BY823">
        <v>2.2444000000000002</v>
      </c>
      <c r="BZ823">
        <v>-1.7113</v>
      </c>
      <c r="CA823">
        <v>-3.0462819554332139</v>
      </c>
      <c r="CB823">
        <v>-5.0797999999999996</v>
      </c>
      <c r="CC823">
        <v>-2.2494999999999998</v>
      </c>
      <c r="CD823">
        <v>2.8302999999999998</v>
      </c>
      <c r="CE823">
        <v>-3.0606</v>
      </c>
      <c r="CF823">
        <v>40.911849218698009</v>
      </c>
      <c r="CG823">
        <v>40.9</v>
      </c>
      <c r="CH823">
        <v>46.6</v>
      </c>
      <c r="CI823">
        <v>5.7000000000000028</v>
      </c>
      <c r="CJ823">
        <v>40.9</v>
      </c>
      <c r="CK823">
        <v>12.89350449267547</v>
      </c>
      <c r="CL823">
        <v>12.5</v>
      </c>
      <c r="CM823">
        <v>14.6</v>
      </c>
      <c r="CN823">
        <v>2.1</v>
      </c>
      <c r="CO823">
        <v>12.9</v>
      </c>
      <c r="CP823">
        <v>22.379854196564271</v>
      </c>
      <c r="CQ823">
        <v>17.7</v>
      </c>
      <c r="CR823">
        <v>22.4</v>
      </c>
      <c r="CS823">
        <v>4.6999999999999993</v>
      </c>
      <c r="CT823">
        <v>22.4</v>
      </c>
      <c r="CU823">
        <v>8.9999837018637159</v>
      </c>
      <c r="CV823">
        <v>8.9</v>
      </c>
      <c r="CW823">
        <v>9.1</v>
      </c>
      <c r="CX823">
        <v>0.19999999999999929</v>
      </c>
      <c r="CY823">
        <v>9</v>
      </c>
      <c r="CZ823">
        <v>16.21569648221498</v>
      </c>
      <c r="DA823">
        <v>15.9</v>
      </c>
      <c r="DB823">
        <v>34.6</v>
      </c>
      <c r="DC823">
        <v>18.7</v>
      </c>
      <c r="DD823">
        <v>15.9</v>
      </c>
      <c r="DE823">
        <v>3.89352079081175</v>
      </c>
      <c r="DF823">
        <v>3.5</v>
      </c>
      <c r="DG823">
        <v>5.6</v>
      </c>
      <c r="DH823">
        <v>2.1</v>
      </c>
      <c r="DI823">
        <v>3.9</v>
      </c>
      <c r="DJ823">
        <v>0.4222686021838537</v>
      </c>
      <c r="DK823">
        <v>0.42208462332301339</v>
      </c>
      <c r="DL823">
        <v>0.51040525739320919</v>
      </c>
      <c r="DM823">
        <v>8.8320634070195803E-2</v>
      </c>
      <c r="DN823">
        <v>0.42208462332301339</v>
      </c>
      <c r="DO823">
        <v>2.2822344555025502</v>
      </c>
      <c r="DP823">
        <v>2.2801960000000001</v>
      </c>
      <c r="DQ823">
        <v>2.462358</v>
      </c>
      <c r="DR823">
        <v>0.18216199999999991</v>
      </c>
      <c r="DS823">
        <v>2.2801960000000001</v>
      </c>
      <c r="DT823">
        <v>4.5512818103384252</v>
      </c>
      <c r="DU823">
        <v>4.5438510000000001</v>
      </c>
      <c r="DV823">
        <v>4.9303929999999996</v>
      </c>
      <c r="DW823">
        <v>0.3865419999999995</v>
      </c>
      <c r="DX823">
        <v>4.5438510000000001</v>
      </c>
      <c r="DY823">
        <v>2.2822344555025502</v>
      </c>
      <c r="DZ823">
        <v>2.2801960000000001</v>
      </c>
      <c r="EA823">
        <v>2.462358</v>
      </c>
      <c r="EB823">
        <v>0.18216199999999991</v>
      </c>
      <c r="EC823">
        <v>2.2801960000000001</v>
      </c>
      <c r="ED823">
        <v>4.5512818103384252</v>
      </c>
      <c r="EE823">
        <v>4.5438510000000001</v>
      </c>
      <c r="EF823">
        <v>4.9303929999999996</v>
      </c>
      <c r="EG823">
        <v>0.3865419999999995</v>
      </c>
      <c r="EH823">
        <v>4.5438510000000001</v>
      </c>
      <c r="EI823">
        <v>7.4758777973513224</v>
      </c>
      <c r="EJ823">
        <v>6.2919090000000004</v>
      </c>
      <c r="EK823">
        <v>7.494097</v>
      </c>
      <c r="EL823">
        <v>1.202188</v>
      </c>
      <c r="EM823">
        <v>7.494097</v>
      </c>
      <c r="EN823">
        <v>9.5191890165435495</v>
      </c>
      <c r="EO823">
        <v>9.45106</v>
      </c>
      <c r="EP823">
        <v>14.79542</v>
      </c>
      <c r="EQ823">
        <v>5.34436</v>
      </c>
      <c r="ER823">
        <v>9.45106</v>
      </c>
      <c r="ES823">
        <v>7.4237539067557119</v>
      </c>
      <c r="ET823">
        <v>6.9413600000000004</v>
      </c>
      <c r="EU823">
        <v>7.5258700000000003</v>
      </c>
      <c r="EV823">
        <v>0.58450999999999986</v>
      </c>
      <c r="EW823">
        <v>7.4224600000000001</v>
      </c>
      <c r="EX823">
        <v>2.0954351097878381</v>
      </c>
      <c r="EY823">
        <v>2.0286</v>
      </c>
      <c r="EZ823">
        <v>7.2695499999999997</v>
      </c>
      <c r="FA823">
        <v>5.2409499999999998</v>
      </c>
      <c r="FB823">
        <v>2.0286</v>
      </c>
      <c r="FC823">
        <v>0.42690698449476039</v>
      </c>
      <c r="FD823">
        <v>0.42385160310054149</v>
      </c>
      <c r="FE823">
        <v>0.66353006811360993</v>
      </c>
      <c r="FF823">
        <v>0.23967846501306839</v>
      </c>
      <c r="FG823">
        <v>0.42385160310054149</v>
      </c>
      <c r="FH823">
        <v>0.28218345624268071</v>
      </c>
      <c r="FI823">
        <v>0.27330561565842049</v>
      </c>
      <c r="FJ823">
        <v>0.96594147919111006</v>
      </c>
      <c r="FK823">
        <v>0.69263586353268947</v>
      </c>
      <c r="FL823">
        <v>0.27330561565842049</v>
      </c>
      <c r="FM823">
        <v>26.829303109836999</v>
      </c>
      <c r="FN823">
        <v>26.79</v>
      </c>
      <c r="FO823">
        <v>28.86</v>
      </c>
      <c r="FP823">
        <v>2.0699999999999998</v>
      </c>
      <c r="FQ823">
        <v>26.79</v>
      </c>
      <c r="FR823">
        <v>163.40661993347251</v>
      </c>
      <c r="FS823">
        <v>163.38854000000001</v>
      </c>
      <c r="FT823">
        <v>168.29191</v>
      </c>
      <c r="FU823">
        <v>4.9033699999999953</v>
      </c>
      <c r="FV823">
        <v>163.38854000000001</v>
      </c>
      <c r="FW823">
        <v>0.87900750272756634</v>
      </c>
      <c r="FX823">
        <v>0.856159</v>
      </c>
      <c r="FY823">
        <v>0.87908900000000001</v>
      </c>
      <c r="FZ823">
        <v>2.2930000000000009E-2</v>
      </c>
      <c r="GA823">
        <v>0.87908900000000001</v>
      </c>
      <c r="GB823">
        <v>4</v>
      </c>
      <c r="GC823">
        <v>8</v>
      </c>
    </row>
    <row r="824" spans="1:185" x14ac:dyDescent="0.3">
      <c r="A824" s="36" t="s">
        <v>3360</v>
      </c>
      <c r="B824">
        <v>-4.3058661947032721E-2</v>
      </c>
      <c r="C824">
        <v>1.8430927197705469</v>
      </c>
      <c r="D824">
        <v>2.0415343502157381</v>
      </c>
      <c r="E824">
        <v>-1.0219195080490759</v>
      </c>
      <c r="F824">
        <v>-0.62954446846023793</v>
      </c>
      <c r="G824">
        <v>1.65136498807452</v>
      </c>
      <c r="H824">
        <v>-54.120338147601267</v>
      </c>
      <c r="I824">
        <v>0.67463873668688701</v>
      </c>
      <c r="J824">
        <v>0.48601604583797731</v>
      </c>
      <c r="K824">
        <v>0.38098436791336537</v>
      </c>
      <c r="L824">
        <v>0.2525736074509401</v>
      </c>
      <c r="M824">
        <v>0.2311295653695675</v>
      </c>
      <c r="N824">
        <v>0.2717924110166825</v>
      </c>
      <c r="O824">
        <v>-0.2459808937610741</v>
      </c>
      <c r="P824">
        <v>2.5811517255608381E-2</v>
      </c>
      <c r="Q824">
        <v>-0.1100847388278036</v>
      </c>
      <c r="R824">
        <v>2.2293424612457612E-2</v>
      </c>
      <c r="S824">
        <v>1.4174315342048971</v>
      </c>
      <c r="T824">
        <v>-0.66097047642153106</v>
      </c>
      <c r="U824">
        <v>-0.62881676784704454</v>
      </c>
      <c r="V824">
        <v>1.931870397718521</v>
      </c>
      <c r="W824">
        <v>1.9029854234473489</v>
      </c>
      <c r="X824">
        <v>0.34695740934361208</v>
      </c>
      <c r="Y824">
        <v>0.25024660158723477</v>
      </c>
      <c r="Z824">
        <v>6.0465078573003941E-2</v>
      </c>
      <c r="AA824">
        <v>6.8012452680292032E-2</v>
      </c>
      <c r="AB824">
        <v>62.362327359091452</v>
      </c>
      <c r="AC824">
        <v>-0.41930689729495152</v>
      </c>
      <c r="AD824">
        <v>1.9671819423576711</v>
      </c>
      <c r="AE824">
        <v>0.7662643066385636</v>
      </c>
      <c r="AF824">
        <v>0.5186456300393073</v>
      </c>
      <c r="AG824">
        <v>0.69240042929108137</v>
      </c>
      <c r="AH824">
        <v>1.9844568318749822E-2</v>
      </c>
      <c r="AI824">
        <v>116.60634250288081</v>
      </c>
      <c r="AJ824">
        <v>-11.516248465847321</v>
      </c>
      <c r="AK824">
        <v>85.101466625376631</v>
      </c>
      <c r="AL824">
        <v>276.23380934908118</v>
      </c>
      <c r="AM824">
        <v>99.947912146296176</v>
      </c>
      <c r="AN824">
        <v>157.8949422058638</v>
      </c>
      <c r="AO824">
        <v>53.83728461577914</v>
      </c>
      <c r="AP824">
        <v>110.6495650046423</v>
      </c>
      <c r="AQ824">
        <v>16.581618446918011</v>
      </c>
      <c r="AR824">
        <v>3.7369653586034981</v>
      </c>
      <c r="AS824">
        <v>11.024046193844621</v>
      </c>
      <c r="AT824">
        <v>-6.174018927787615</v>
      </c>
      <c r="AU824">
        <v>-1.7089884634997199</v>
      </c>
      <c r="AV824">
        <v>-4.4650304642878949</v>
      </c>
      <c r="AW824">
        <v>0.88995388189301861</v>
      </c>
      <c r="AX824">
        <v>0.86980000000000002</v>
      </c>
      <c r="AY824">
        <v>2.8622000000000001</v>
      </c>
      <c r="AZ824">
        <v>1.9923999999999999</v>
      </c>
      <c r="BA824">
        <v>2.8622000000000001</v>
      </c>
      <c r="BB824">
        <v>0.96255838747350975</v>
      </c>
      <c r="BC824">
        <v>0.94869999999999999</v>
      </c>
      <c r="BD824">
        <v>0.96940000000000004</v>
      </c>
      <c r="BE824">
        <v>2.0700000000000052E-2</v>
      </c>
      <c r="BF824">
        <v>0.94869999999999999</v>
      </c>
      <c r="BG824">
        <v>13.181161655872019</v>
      </c>
      <c r="BH824">
        <v>11.797700000000001</v>
      </c>
      <c r="BI824">
        <v>15.447800000000001</v>
      </c>
      <c r="BJ824">
        <v>3.6501000000000001</v>
      </c>
      <c r="BK824">
        <v>15.447800000000001</v>
      </c>
      <c r="BL824">
        <v>7.6121586668636816</v>
      </c>
      <c r="BM824">
        <v>4.9659000000000004</v>
      </c>
      <c r="BN824">
        <v>7.6391999999999998</v>
      </c>
      <c r="BO824">
        <v>2.6732999999999989</v>
      </c>
      <c r="BP824">
        <v>4.9659000000000004</v>
      </c>
      <c r="BQ824">
        <v>6.094088168328792</v>
      </c>
      <c r="BR824">
        <v>3.8813</v>
      </c>
      <c r="BS824">
        <v>6.1166999999999998</v>
      </c>
      <c r="BT824">
        <v>2.2353999999999998</v>
      </c>
      <c r="BU824">
        <v>3.8813</v>
      </c>
      <c r="BV824">
        <v>-1.9897189069921231</v>
      </c>
      <c r="BW824">
        <v>-2.0005999999999999</v>
      </c>
      <c r="BX824">
        <v>-0.92490000000000006</v>
      </c>
      <c r="BY824">
        <v>1.0757000000000001</v>
      </c>
      <c r="BZ824">
        <v>-0.92490000000000006</v>
      </c>
      <c r="CA824">
        <v>-4.1043692613366698</v>
      </c>
      <c r="CB824">
        <v>-4.1573000000000002</v>
      </c>
      <c r="CC824">
        <v>-2.9563999999999999</v>
      </c>
      <c r="CD824">
        <v>1.2009000000000001</v>
      </c>
      <c r="CE824">
        <v>-2.9563999999999999</v>
      </c>
      <c r="CF824">
        <v>47.245377201221473</v>
      </c>
      <c r="CG824">
        <v>41.9</v>
      </c>
      <c r="CH824">
        <v>47.3</v>
      </c>
      <c r="CI824">
        <v>5.3999999999999986</v>
      </c>
      <c r="CJ824">
        <v>41.9</v>
      </c>
      <c r="CK824">
        <v>15.17167649317809</v>
      </c>
      <c r="CL824">
        <v>12.4</v>
      </c>
      <c r="CM824">
        <v>15.2</v>
      </c>
      <c r="CN824">
        <v>2.7999999999999989</v>
      </c>
      <c r="CO824">
        <v>12.4</v>
      </c>
      <c r="CP824">
        <v>22.4193630038823</v>
      </c>
      <c r="CQ824">
        <v>22.3</v>
      </c>
      <c r="CR824">
        <v>34.1</v>
      </c>
      <c r="CS824">
        <v>11.8</v>
      </c>
      <c r="CT824">
        <v>34.1</v>
      </c>
      <c r="CU824">
        <v>9.2979773161265324</v>
      </c>
      <c r="CV824">
        <v>9.1</v>
      </c>
      <c r="CW824">
        <v>10.5</v>
      </c>
      <c r="CX824">
        <v>1.4</v>
      </c>
      <c r="CY824">
        <v>9.1</v>
      </c>
      <c r="CZ824">
        <v>30.922979437928721</v>
      </c>
      <c r="DA824">
        <v>13.6</v>
      </c>
      <c r="DB824">
        <v>31.1</v>
      </c>
      <c r="DC824">
        <v>17.5</v>
      </c>
      <c r="DD824">
        <v>13.6</v>
      </c>
      <c r="DE824">
        <v>5.865606910565849</v>
      </c>
      <c r="DF824">
        <v>2.5</v>
      </c>
      <c r="DG824">
        <v>5.9</v>
      </c>
      <c r="DH824">
        <v>3.4</v>
      </c>
      <c r="DI824">
        <v>2.5</v>
      </c>
      <c r="DJ824">
        <v>0.42701081812903607</v>
      </c>
      <c r="DK824">
        <v>0.36277056277056269</v>
      </c>
      <c r="DL824">
        <v>0.42921960072595278</v>
      </c>
      <c r="DM824">
        <v>6.6449037955390033E-2</v>
      </c>
      <c r="DN824">
        <v>0.36277056277056269</v>
      </c>
      <c r="DO824">
        <v>2.5750477631373951</v>
      </c>
      <c r="DP824">
        <v>2.568343</v>
      </c>
      <c r="DQ824">
        <v>3.2311540000000001</v>
      </c>
      <c r="DR824">
        <v>0.66281100000000004</v>
      </c>
      <c r="DS824">
        <v>3.2311540000000001</v>
      </c>
      <c r="DT824">
        <v>4.9511116253717216</v>
      </c>
      <c r="DU824">
        <v>4.4029619999999996</v>
      </c>
      <c r="DV824">
        <v>4.9604600000000003</v>
      </c>
      <c r="DW824">
        <v>0.55749800000000072</v>
      </c>
      <c r="DX824">
        <v>4.4029619999999996</v>
      </c>
      <c r="DY824">
        <v>2.5750477631373951</v>
      </c>
      <c r="DZ824">
        <v>2.568343</v>
      </c>
      <c r="EA824">
        <v>3.2311540000000001</v>
      </c>
      <c r="EB824">
        <v>0.66281100000000004</v>
      </c>
      <c r="EC824">
        <v>3.2311540000000001</v>
      </c>
      <c r="ED824">
        <v>4.9511116253717216</v>
      </c>
      <c r="EE824">
        <v>4.4029619999999996</v>
      </c>
      <c r="EF824">
        <v>4.9604600000000003</v>
      </c>
      <c r="EG824">
        <v>0.55749800000000072</v>
      </c>
      <c r="EH824">
        <v>4.4029619999999996</v>
      </c>
      <c r="EI824">
        <v>6.6067024813569768</v>
      </c>
      <c r="EJ824">
        <v>6.085267</v>
      </c>
      <c r="EK824">
        <v>7.4303540000000003</v>
      </c>
      <c r="EL824">
        <v>1.3450869999999999</v>
      </c>
      <c r="EM824">
        <v>7.4303540000000003</v>
      </c>
      <c r="EN824">
        <v>15.13562304947356</v>
      </c>
      <c r="EO824">
        <v>11.82526</v>
      </c>
      <c r="EP824">
        <v>17.192599999999999</v>
      </c>
      <c r="EQ824">
        <v>5.3673399999999987</v>
      </c>
      <c r="ER824">
        <v>11.82526</v>
      </c>
      <c r="ES824">
        <v>7.8927107358973982</v>
      </c>
      <c r="ET824">
        <v>6.8535399999999997</v>
      </c>
      <c r="EU824">
        <v>7.9033300000000004</v>
      </c>
      <c r="EV824">
        <v>1.0497900000000009</v>
      </c>
      <c r="EW824">
        <v>6.8535399999999997</v>
      </c>
      <c r="EX824">
        <v>7.2429123135761593</v>
      </c>
      <c r="EY824">
        <v>4.9717200000000004</v>
      </c>
      <c r="EZ824">
        <v>10.19397</v>
      </c>
      <c r="FA824">
        <v>5.2222499999999998</v>
      </c>
      <c r="FB824">
        <v>4.9717200000000004</v>
      </c>
      <c r="FC824">
        <v>0.60715458395772104</v>
      </c>
      <c r="FD824">
        <v>0.47436176178697881</v>
      </c>
      <c r="FE824">
        <v>0.68966872827310433</v>
      </c>
      <c r="FF824">
        <v>0.2153069664861256</v>
      </c>
      <c r="FG824">
        <v>0.47436176178697881</v>
      </c>
      <c r="FH824">
        <v>0.91741278548117933</v>
      </c>
      <c r="FI824">
        <v>0.72542364967593398</v>
      </c>
      <c r="FJ824">
        <v>1.4565664994434619</v>
      </c>
      <c r="FK824">
        <v>0.73114284976752841</v>
      </c>
      <c r="FL824">
        <v>0.72542364967593398</v>
      </c>
      <c r="FM824">
        <v>28.124133719194589</v>
      </c>
      <c r="FN824">
        <v>27.55</v>
      </c>
      <c r="FO824">
        <v>30.05</v>
      </c>
      <c r="FP824">
        <v>2.5</v>
      </c>
      <c r="FQ824">
        <v>27.55</v>
      </c>
      <c r="FR824">
        <v>189.34252636520549</v>
      </c>
      <c r="FS824">
        <v>182.27575999999999</v>
      </c>
      <c r="FT824">
        <v>189.41473999999999</v>
      </c>
      <c r="FU824">
        <v>7.1389800000000037</v>
      </c>
      <c r="FV824">
        <v>182.27575999999999</v>
      </c>
      <c r="FW824">
        <v>0.84824135418755064</v>
      </c>
      <c r="FX824">
        <v>0.84796400000000005</v>
      </c>
      <c r="FY824">
        <v>0.87538300000000002</v>
      </c>
      <c r="FZ824">
        <v>2.7418999999999971E-2</v>
      </c>
      <c r="GA824">
        <v>0.87538300000000002</v>
      </c>
      <c r="GB824">
        <v>3</v>
      </c>
      <c r="GC824">
        <v>4</v>
      </c>
    </row>
    <row r="825" spans="1:185" x14ac:dyDescent="0.3">
      <c r="A825" s="36" t="s">
        <v>3363</v>
      </c>
      <c r="B825">
        <v>-4.1260400000000003E-2</v>
      </c>
      <c r="C825">
        <v>1.8863000000000001</v>
      </c>
      <c r="D825">
        <v>1.673</v>
      </c>
      <c r="E825">
        <v>-0.72070000000000001</v>
      </c>
      <c r="F825">
        <v>-0.64449999999999996</v>
      </c>
      <c r="G825">
        <v>1.3653</v>
      </c>
      <c r="H825">
        <v>-54.175234000000003</v>
      </c>
      <c r="I825">
        <v>0.1341</v>
      </c>
      <c r="J825">
        <v>0.4854</v>
      </c>
      <c r="K825">
        <v>0.23598</v>
      </c>
      <c r="L825">
        <v>-4.4889999999999999E-2</v>
      </c>
      <c r="M825">
        <v>8.1355999999999998E-2</v>
      </c>
      <c r="N825">
        <v>0.20455999999999999</v>
      </c>
      <c r="O825">
        <v>-0.23837</v>
      </c>
      <c r="P825">
        <v>-3.381E-2</v>
      </c>
      <c r="Q825">
        <v>-0.13608999999999999</v>
      </c>
      <c r="R825">
        <v>4.5269999999999998E-2</v>
      </c>
      <c r="S825">
        <v>0.66791</v>
      </c>
      <c r="T825">
        <v>-0.55023666666666671</v>
      </c>
      <c r="U825">
        <v>-0.54710000000000003</v>
      </c>
      <c r="V825">
        <v>1.97062</v>
      </c>
      <c r="W825">
        <v>1.9652099999999999</v>
      </c>
      <c r="X825">
        <v>0.18284</v>
      </c>
      <c r="Y825">
        <v>0.17563999999999999</v>
      </c>
      <c r="Z825">
        <v>4.6403333333333331E-2</v>
      </c>
      <c r="AA825">
        <v>0.10445</v>
      </c>
      <c r="AB825">
        <v>51.08</v>
      </c>
      <c r="AC825">
        <v>-0.39195999999999998</v>
      </c>
      <c r="AD825">
        <v>1.9006799999999999</v>
      </c>
      <c r="AE825">
        <v>0.57479999999999998</v>
      </c>
      <c r="AF825">
        <v>0.56759999999999999</v>
      </c>
      <c r="AG825">
        <v>0.68344000000000005</v>
      </c>
      <c r="AH825">
        <v>4.2100000000000002E-3</v>
      </c>
      <c r="AI825">
        <v>304.20830000000001</v>
      </c>
      <c r="AJ825">
        <v>172.0471</v>
      </c>
      <c r="AK825">
        <v>296.14389999999997</v>
      </c>
      <c r="AL825">
        <v>444.4341</v>
      </c>
      <c r="AM825">
        <v>78.892099999999999</v>
      </c>
      <c r="AN825">
        <v>124.5</v>
      </c>
      <c r="AO825">
        <v>45.9</v>
      </c>
      <c r="AP825">
        <v>82.9</v>
      </c>
      <c r="AQ825">
        <v>15.77</v>
      </c>
      <c r="AR825">
        <v>3.46</v>
      </c>
      <c r="AS825">
        <v>10.93</v>
      </c>
      <c r="AT825">
        <v>-4.8071031060052363</v>
      </c>
      <c r="AU825">
        <v>0.12</v>
      </c>
      <c r="AV825">
        <v>-4.9271031060052364</v>
      </c>
      <c r="AW825">
        <v>2.8940999999999999</v>
      </c>
      <c r="AX825">
        <v>2.8940999999999999</v>
      </c>
      <c r="AY825">
        <v>2.8940999999999999</v>
      </c>
      <c r="AZ825">
        <v>0</v>
      </c>
      <c r="BA825">
        <v>2.8940999999999999</v>
      </c>
      <c r="BB825">
        <v>0.9405</v>
      </c>
      <c r="BC825">
        <v>0.9405</v>
      </c>
      <c r="BD825">
        <v>0.9405</v>
      </c>
      <c r="BE825">
        <v>0</v>
      </c>
      <c r="BF825">
        <v>0.9405</v>
      </c>
      <c r="BG825">
        <v>16.8093</v>
      </c>
      <c r="BH825">
        <v>16.8093</v>
      </c>
      <c r="BI825">
        <v>16.8093</v>
      </c>
      <c r="BJ825">
        <v>0</v>
      </c>
      <c r="BK825">
        <v>16.8093</v>
      </c>
      <c r="BL825">
        <v>5.5937000000000001</v>
      </c>
      <c r="BM825">
        <v>5.5937000000000001</v>
      </c>
      <c r="BN825">
        <v>5.5937000000000001</v>
      </c>
      <c r="BO825">
        <v>0</v>
      </c>
      <c r="BP825">
        <v>5.5937000000000001</v>
      </c>
      <c r="BQ825">
        <v>4.0895999999999999</v>
      </c>
      <c r="BR825">
        <v>4.0895999999999999</v>
      </c>
      <c r="BS825">
        <v>4.0895999999999999</v>
      </c>
      <c r="BT825">
        <v>0</v>
      </c>
      <c r="BU825">
        <v>4.0895999999999999</v>
      </c>
      <c r="BV825">
        <v>-0.2838</v>
      </c>
      <c r="BW825">
        <v>-0.2838</v>
      </c>
      <c r="BX825">
        <v>-0.2838</v>
      </c>
      <c r="BY825">
        <v>0</v>
      </c>
      <c r="BZ825">
        <v>-0.2838</v>
      </c>
      <c r="CA825">
        <v>-3.8058000000000001</v>
      </c>
      <c r="CB825">
        <v>-3.8058000000000001</v>
      </c>
      <c r="CC825">
        <v>-3.8058000000000001</v>
      </c>
      <c r="CD825">
        <v>0</v>
      </c>
      <c r="CE825">
        <v>-3.8058000000000001</v>
      </c>
      <c r="CF825">
        <v>41.6</v>
      </c>
      <c r="CG825">
        <v>41.6</v>
      </c>
      <c r="CH825">
        <v>41.6</v>
      </c>
      <c r="CI825">
        <v>0</v>
      </c>
      <c r="CJ825">
        <v>41.6</v>
      </c>
      <c r="CK825">
        <v>11.2</v>
      </c>
      <c r="CL825">
        <v>11.2</v>
      </c>
      <c r="CM825">
        <v>11.2</v>
      </c>
      <c r="CN825">
        <v>0</v>
      </c>
      <c r="CO825">
        <v>11.2</v>
      </c>
      <c r="CP825">
        <v>22.2</v>
      </c>
      <c r="CQ825">
        <v>22.2</v>
      </c>
      <c r="CR825">
        <v>22.2</v>
      </c>
      <c r="CS825">
        <v>0</v>
      </c>
      <c r="CT825">
        <v>22.2</v>
      </c>
      <c r="CU825">
        <v>9.8000000000000007</v>
      </c>
      <c r="CV825">
        <v>9.8000000000000007</v>
      </c>
      <c r="CW825">
        <v>9.8000000000000007</v>
      </c>
      <c r="CX825">
        <v>0</v>
      </c>
      <c r="CY825">
        <v>9.8000000000000007</v>
      </c>
      <c r="CZ825">
        <v>18.100000000000001</v>
      </c>
      <c r="DA825">
        <v>18.100000000000001</v>
      </c>
      <c r="DB825">
        <v>18.100000000000001</v>
      </c>
      <c r="DC825">
        <v>0</v>
      </c>
      <c r="DD825">
        <v>18.100000000000001</v>
      </c>
      <c r="DE825">
        <v>1.4</v>
      </c>
      <c r="DF825">
        <v>1.4</v>
      </c>
      <c r="DG825">
        <v>1.4</v>
      </c>
      <c r="DH825">
        <v>0</v>
      </c>
      <c r="DI825">
        <v>1.4</v>
      </c>
      <c r="DJ825">
        <v>0.50180940892641734</v>
      </c>
      <c r="DK825">
        <v>0.50180940892641734</v>
      </c>
      <c r="DL825">
        <v>0.50180940892641734</v>
      </c>
      <c r="DM825">
        <v>0</v>
      </c>
      <c r="DN825">
        <v>0.50180940892641734</v>
      </c>
      <c r="DO825">
        <v>2.9298000000000002</v>
      </c>
      <c r="DP825">
        <v>2.9298000000000002</v>
      </c>
      <c r="DQ825">
        <v>2.9298000000000002</v>
      </c>
      <c r="DR825">
        <v>0</v>
      </c>
      <c r="DS825">
        <v>2.9298000000000002</v>
      </c>
      <c r="DT825">
        <v>4.7174110000000002</v>
      </c>
      <c r="DU825">
        <v>4.7174110000000002</v>
      </c>
      <c r="DV825">
        <v>4.7174110000000002</v>
      </c>
      <c r="DW825">
        <v>0</v>
      </c>
      <c r="DX825">
        <v>4.7174110000000002</v>
      </c>
      <c r="DY825">
        <v>2.9298000000000002</v>
      </c>
      <c r="DZ825">
        <v>2.9298000000000002</v>
      </c>
      <c r="EA825">
        <v>2.9298000000000002</v>
      </c>
      <c r="EB825">
        <v>0</v>
      </c>
      <c r="EC825">
        <v>2.9298000000000002</v>
      </c>
      <c r="ED825">
        <v>4.7174110000000002</v>
      </c>
      <c r="EE825">
        <v>4.7174110000000002</v>
      </c>
      <c r="EF825">
        <v>4.7174110000000002</v>
      </c>
      <c r="EG825">
        <v>0</v>
      </c>
      <c r="EH825">
        <v>4.7174110000000002</v>
      </c>
      <c r="EI825">
        <v>5.7004809999999999</v>
      </c>
      <c r="EJ825">
        <v>5.7004809999999999</v>
      </c>
      <c r="EK825">
        <v>5.7004809999999999</v>
      </c>
      <c r="EL825">
        <v>0</v>
      </c>
      <c r="EM825">
        <v>5.7004809999999999</v>
      </c>
      <c r="EN825">
        <v>12.612719999999999</v>
      </c>
      <c r="EO825">
        <v>12.612719999999999</v>
      </c>
      <c r="EP825">
        <v>12.612719999999999</v>
      </c>
      <c r="EQ825">
        <v>0</v>
      </c>
      <c r="ER825">
        <v>12.612719999999999</v>
      </c>
      <c r="ES825">
        <v>5.5752800000000002</v>
      </c>
      <c r="ET825">
        <v>5.5752800000000002</v>
      </c>
      <c r="EU825">
        <v>5.5752800000000002</v>
      </c>
      <c r="EV825">
        <v>0</v>
      </c>
      <c r="EW825">
        <v>5.5752800000000002</v>
      </c>
      <c r="EX825">
        <v>7.0374400000000001</v>
      </c>
      <c r="EY825">
        <v>7.0374400000000001</v>
      </c>
      <c r="EZ825">
        <v>7.0374400000000001</v>
      </c>
      <c r="FA825">
        <v>0</v>
      </c>
      <c r="FB825">
        <v>7.0374400000000001</v>
      </c>
      <c r="FC825">
        <v>0.62429163624664341</v>
      </c>
      <c r="FD825">
        <v>0.62429163624664341</v>
      </c>
      <c r="FE825">
        <v>0.62429163624664341</v>
      </c>
      <c r="FF825">
        <v>0</v>
      </c>
      <c r="FG825">
        <v>0.62429163624664341</v>
      </c>
      <c r="FH825">
        <v>1.26225768033175</v>
      </c>
      <c r="FI825">
        <v>1.26225768033175</v>
      </c>
      <c r="FJ825">
        <v>1.26225768033175</v>
      </c>
      <c r="FK825">
        <v>0</v>
      </c>
      <c r="FL825">
        <v>1.26225768033175</v>
      </c>
      <c r="FM825">
        <v>29.27</v>
      </c>
      <c r="FN825">
        <v>29.27</v>
      </c>
      <c r="FO825">
        <v>29.27</v>
      </c>
      <c r="FP825">
        <v>0</v>
      </c>
      <c r="FQ825">
        <v>29.27</v>
      </c>
      <c r="FR825">
        <v>155.04223999999999</v>
      </c>
      <c r="FS825">
        <v>155.04223999999999</v>
      </c>
      <c r="FT825">
        <v>155.04223999999999</v>
      </c>
      <c r="FU825">
        <v>0</v>
      </c>
      <c r="FV825">
        <v>155.04223999999999</v>
      </c>
      <c r="FW825">
        <v>0.877498</v>
      </c>
      <c r="FX825">
        <v>0.877498</v>
      </c>
      <c r="FY825">
        <v>0.877498</v>
      </c>
      <c r="FZ825">
        <v>0</v>
      </c>
      <c r="GA825">
        <v>0.877498</v>
      </c>
      <c r="GB825">
        <v>1</v>
      </c>
      <c r="GC825">
        <v>3</v>
      </c>
    </row>
    <row r="826" spans="1:185" x14ac:dyDescent="0.3">
      <c r="A826" s="36" t="s">
        <v>3366</v>
      </c>
      <c r="B826">
        <v>-4.826534824196916E-2</v>
      </c>
      <c r="C826">
        <v>1.8426349522288881</v>
      </c>
      <c r="D826">
        <v>2.0923214026075541</v>
      </c>
      <c r="E826">
        <v>-1.0691071241999379</v>
      </c>
      <c r="F826">
        <v>-0.6194105756902919</v>
      </c>
      <c r="G826">
        <v>1.688516435689341</v>
      </c>
      <c r="H826">
        <v>-54.120945456612397</v>
      </c>
      <c r="I826">
        <v>0.78223008555416118</v>
      </c>
      <c r="J826">
        <v>9.0522332562462643E-2</v>
      </c>
      <c r="K826">
        <v>0.39174077650259492</v>
      </c>
      <c r="L826">
        <v>0.25367301140822202</v>
      </c>
      <c r="M826">
        <v>0.23271893389754769</v>
      </c>
      <c r="N826">
        <v>0.26781955578384659</v>
      </c>
      <c r="O826">
        <v>-0.24057921866496801</v>
      </c>
      <c r="P826">
        <v>2.7240337118878698E-2</v>
      </c>
      <c r="Q826">
        <v>-0.10666448325382311</v>
      </c>
      <c r="R826">
        <v>2.1239363636987529E-2</v>
      </c>
      <c r="S826">
        <v>1.4403066804133391</v>
      </c>
      <c r="T826">
        <v>-0.71214320367503414</v>
      </c>
      <c r="U826">
        <v>-0.67895049472710622</v>
      </c>
      <c r="V826">
        <v>1.97369656597701</v>
      </c>
      <c r="W826">
        <v>1.971954349146553</v>
      </c>
      <c r="X826">
        <v>0.21561753750643731</v>
      </c>
      <c r="Y826">
        <v>0.20246804845968661</v>
      </c>
      <c r="Z826">
        <v>9.3198001419959112E-2</v>
      </c>
      <c r="AA826">
        <v>0.1292077651610809</v>
      </c>
      <c r="AB826">
        <v>61.908049578542268</v>
      </c>
      <c r="AC826">
        <v>-0.40676964216844891</v>
      </c>
      <c r="AD826">
        <v>1.950740476181765</v>
      </c>
      <c r="AE826">
        <v>0.6223871796748861</v>
      </c>
      <c r="AF826">
        <v>0.60923769062813538</v>
      </c>
      <c r="AG826">
        <v>0.72035553074111569</v>
      </c>
      <c r="AH826">
        <v>3.2325139853042043E-2</v>
      </c>
      <c r="AI826">
        <v>141.13237835284761</v>
      </c>
      <c r="AJ826">
        <v>49.320543297820997</v>
      </c>
      <c r="AK826">
        <v>92.370184163082996</v>
      </c>
      <c r="AL826">
        <v>281.70640759763859</v>
      </c>
      <c r="AM826">
        <v>111.3013460241701</v>
      </c>
      <c r="AN826">
        <v>174.6990644900915</v>
      </c>
      <c r="AO826">
        <v>61.906132517663757</v>
      </c>
      <c r="AP826">
        <v>129.5227280702417</v>
      </c>
      <c r="AQ826">
        <v>16.949428684313929</v>
      </c>
      <c r="AR826">
        <v>3.7602491013159538</v>
      </c>
      <c r="AS826">
        <v>11.25835338264122</v>
      </c>
      <c r="AT826">
        <v>-6.544483079455067</v>
      </c>
      <c r="AU826">
        <v>-2.2118503423532321</v>
      </c>
      <c r="AV826">
        <v>-4.3326327371018358</v>
      </c>
      <c r="AW826">
        <v>2.026573014901242</v>
      </c>
      <c r="AX826">
        <v>1.0461</v>
      </c>
      <c r="AY826">
        <v>2.9401999999999999</v>
      </c>
      <c r="AZ826">
        <v>1.8940999999999999</v>
      </c>
      <c r="BA826">
        <v>2.9401999999999999</v>
      </c>
      <c r="BB826">
        <v>0.91559109957260021</v>
      </c>
      <c r="BC826">
        <v>0.91469999999999996</v>
      </c>
      <c r="BD826">
        <v>0.95850000000000002</v>
      </c>
      <c r="BE826">
        <v>4.3800000000000061E-2</v>
      </c>
      <c r="BF826">
        <v>0.9355</v>
      </c>
      <c r="BG826">
        <v>19.291143996351671</v>
      </c>
      <c r="BH826">
        <v>13.943099999999999</v>
      </c>
      <c r="BI826">
        <v>19.401399999999999</v>
      </c>
      <c r="BJ826">
        <v>5.4582999999999986</v>
      </c>
      <c r="BK826">
        <v>17.3078</v>
      </c>
      <c r="BL826">
        <v>6.2786574176780086</v>
      </c>
      <c r="BM826">
        <v>4.7850000000000001</v>
      </c>
      <c r="BN826">
        <v>6.516</v>
      </c>
      <c r="BO826">
        <v>1.7310000000000001</v>
      </c>
      <c r="BP826">
        <v>4.7850000000000001</v>
      </c>
      <c r="BQ826">
        <v>4.9168637677290237</v>
      </c>
      <c r="BR826">
        <v>3.4823</v>
      </c>
      <c r="BS826">
        <v>5.1734999999999998</v>
      </c>
      <c r="BT826">
        <v>1.6912</v>
      </c>
      <c r="BU826">
        <v>3.4823</v>
      </c>
      <c r="BV826">
        <v>-1.2048621482258151</v>
      </c>
      <c r="BW826">
        <v>-2.0552999999999999</v>
      </c>
      <c r="BX826">
        <v>-0.20710000000000001</v>
      </c>
      <c r="BY826">
        <v>1.8482000000000001</v>
      </c>
      <c r="BZ826">
        <v>-0.20710000000000001</v>
      </c>
      <c r="CA826">
        <v>-3.7119037333196672</v>
      </c>
      <c r="CB826">
        <v>-3.7202000000000002</v>
      </c>
      <c r="CC826">
        <v>-3.1099000000000001</v>
      </c>
      <c r="CD826">
        <v>0.61030000000000006</v>
      </c>
      <c r="CE826">
        <v>-3.2751999999999999</v>
      </c>
      <c r="CF826">
        <v>45.17633641984979</v>
      </c>
      <c r="CG826">
        <v>42.1</v>
      </c>
      <c r="CH826">
        <v>48.9</v>
      </c>
      <c r="CI826">
        <v>6.7999999999999972</v>
      </c>
      <c r="CJ826">
        <v>42.1</v>
      </c>
      <c r="CK826">
        <v>15.19227209543544</v>
      </c>
      <c r="CL826">
        <v>12.3</v>
      </c>
      <c r="CM826">
        <v>15.2</v>
      </c>
      <c r="CN826">
        <v>2.899999999999999</v>
      </c>
      <c r="CO826">
        <v>12.3</v>
      </c>
      <c r="CP826">
        <v>24.662037120784081</v>
      </c>
      <c r="CQ826">
        <v>22.7</v>
      </c>
      <c r="CR826">
        <v>36.9</v>
      </c>
      <c r="CS826">
        <v>14.2</v>
      </c>
      <c r="CT826">
        <v>36.9</v>
      </c>
      <c r="CU826">
        <v>8.9072135671832235</v>
      </c>
      <c r="CV826">
        <v>8.9</v>
      </c>
      <c r="CW826">
        <v>9.4</v>
      </c>
      <c r="CX826">
        <v>0.5</v>
      </c>
      <c r="CY826">
        <v>9.1999999999999993</v>
      </c>
      <c r="CZ826">
        <v>36.149956396250232</v>
      </c>
      <c r="DA826">
        <v>14.5</v>
      </c>
      <c r="DB826">
        <v>44.1</v>
      </c>
      <c r="DC826">
        <v>29.6</v>
      </c>
      <c r="DD826">
        <v>14.5</v>
      </c>
      <c r="DE826">
        <v>6.2848867395731887</v>
      </c>
      <c r="DF826">
        <v>2.2999999999999998</v>
      </c>
      <c r="DG826">
        <v>6.3</v>
      </c>
      <c r="DH826">
        <v>4</v>
      </c>
      <c r="DI826">
        <v>2.2999999999999998</v>
      </c>
      <c r="DJ826">
        <v>0.34881419921535911</v>
      </c>
      <c r="DK826">
        <v>0.31869795609386831</v>
      </c>
      <c r="DL826">
        <v>0.38902147971360379</v>
      </c>
      <c r="DM826">
        <v>7.032352361973554E-2</v>
      </c>
      <c r="DN826">
        <v>0.31869795609386831</v>
      </c>
      <c r="DO826">
        <v>2.787223029152845</v>
      </c>
      <c r="DP826">
        <v>2.56623</v>
      </c>
      <c r="DQ826">
        <v>3.404684</v>
      </c>
      <c r="DR826">
        <v>0.83845400000000003</v>
      </c>
      <c r="DS826">
        <v>3.404684</v>
      </c>
      <c r="DT826">
        <v>4.6589537552464364</v>
      </c>
      <c r="DU826">
        <v>4.4150410000000004</v>
      </c>
      <c r="DV826">
        <v>5.3345750000000001</v>
      </c>
      <c r="DW826">
        <v>0.91953399999999963</v>
      </c>
      <c r="DX826">
        <v>4.4150410000000004</v>
      </c>
      <c r="DY826">
        <v>2.787223029152845</v>
      </c>
      <c r="DZ826">
        <v>2.56623</v>
      </c>
      <c r="EA826">
        <v>3.404684</v>
      </c>
      <c r="EB826">
        <v>0.83845400000000003</v>
      </c>
      <c r="EC826">
        <v>3.404684</v>
      </c>
      <c r="ED826">
        <v>4.9530430050803931</v>
      </c>
      <c r="EE826">
        <v>4.4150410000000004</v>
      </c>
      <c r="EF826">
        <v>5.3345750000000001</v>
      </c>
      <c r="EG826">
        <v>0.91953399999999963</v>
      </c>
      <c r="EH826">
        <v>4.4150410000000004</v>
      </c>
      <c r="EI826">
        <v>6.9806160613921771</v>
      </c>
      <c r="EJ826">
        <v>6.6523409999999998</v>
      </c>
      <c r="EK826">
        <v>7.6322780000000003</v>
      </c>
      <c r="EL826">
        <v>0.9799370000000005</v>
      </c>
      <c r="EM826">
        <v>7.6322780000000003</v>
      </c>
      <c r="EN826">
        <v>14.81078441234499</v>
      </c>
      <c r="EO826">
        <v>13.32194</v>
      </c>
      <c r="EP826">
        <v>16.587579999999999</v>
      </c>
      <c r="EQ826">
        <v>3.265639999999999</v>
      </c>
      <c r="ER826">
        <v>13.32194</v>
      </c>
      <c r="ES826">
        <v>7.454098131593371</v>
      </c>
      <c r="ET826">
        <v>6.9308100000000001</v>
      </c>
      <c r="EU826">
        <v>7.9467499999999998</v>
      </c>
      <c r="EV826">
        <v>1.0159400000000001</v>
      </c>
      <c r="EW826">
        <v>6.9308100000000001</v>
      </c>
      <c r="EX826">
        <v>7.35668628075162</v>
      </c>
      <c r="EY826">
        <v>6.3911300000000004</v>
      </c>
      <c r="EZ826">
        <v>8.6408299999999993</v>
      </c>
      <c r="FA826">
        <v>2.2496999999999989</v>
      </c>
      <c r="FB826">
        <v>6.3911300000000004</v>
      </c>
      <c r="FC826">
        <v>0.54914878705519787</v>
      </c>
      <c r="FD826">
        <v>0.49394596454488687</v>
      </c>
      <c r="FE826">
        <v>0.61502815675235556</v>
      </c>
      <c r="FF826">
        <v>0.1210821922074686</v>
      </c>
      <c r="FG826">
        <v>0.49394596454488687</v>
      </c>
      <c r="FH826">
        <v>0.9867902880130538</v>
      </c>
      <c r="FI826">
        <v>0.92213319943844951</v>
      </c>
      <c r="FJ826">
        <v>1.0894662823916701</v>
      </c>
      <c r="FK826">
        <v>0.1673330829532208</v>
      </c>
      <c r="FL826">
        <v>0.92213319943844951</v>
      </c>
      <c r="FM826">
        <v>32.600149271371187</v>
      </c>
      <c r="FN826">
        <v>29.4</v>
      </c>
      <c r="FO826">
        <v>32.65</v>
      </c>
      <c r="FP826">
        <v>3.25</v>
      </c>
      <c r="FQ826">
        <v>29.4</v>
      </c>
      <c r="FR826">
        <v>202.41743764968189</v>
      </c>
      <c r="FS826">
        <v>198.28810999999999</v>
      </c>
      <c r="FT826">
        <v>205.29343</v>
      </c>
      <c r="FU826">
        <v>7.0053200000000118</v>
      </c>
      <c r="FV826">
        <v>198.28810999999999</v>
      </c>
      <c r="FW826">
        <v>0.85142186958767074</v>
      </c>
      <c r="FX826">
        <v>0.84126100000000004</v>
      </c>
      <c r="FY826">
        <v>0.86485000000000001</v>
      </c>
      <c r="FZ826">
        <v>2.3588999999999971E-2</v>
      </c>
      <c r="GA826">
        <v>0.86485000000000001</v>
      </c>
      <c r="GB826">
        <v>4</v>
      </c>
      <c r="GC826">
        <v>6</v>
      </c>
    </row>
    <row r="827" spans="1:185" x14ac:dyDescent="0.3">
      <c r="A827" s="36" t="s">
        <v>3369</v>
      </c>
      <c r="B827">
        <v>-5.003847064724766E-2</v>
      </c>
      <c r="C827">
        <v>1.845677289250448</v>
      </c>
      <c r="D827">
        <v>2.0054820481607369</v>
      </c>
      <c r="E827">
        <v>-1.083213656519</v>
      </c>
      <c r="F827">
        <v>-0.5218608245892119</v>
      </c>
      <c r="G827">
        <v>1.605074481196211</v>
      </c>
      <c r="H827">
        <v>-54.170915265447547</v>
      </c>
      <c r="I827">
        <v>1.421097195291867E-3</v>
      </c>
      <c r="J827">
        <v>0.16229962771645909</v>
      </c>
      <c r="K827">
        <v>0.19782207555931161</v>
      </c>
      <c r="L827">
        <v>6.0280582364708339E-2</v>
      </c>
      <c r="M827">
        <v>0.13670936400988171</v>
      </c>
      <c r="N827">
        <v>0.21631539144602879</v>
      </c>
      <c r="O827">
        <v>-0.23288256175910019</v>
      </c>
      <c r="P827">
        <v>-1.6567170313071391E-2</v>
      </c>
      <c r="Q827">
        <v>-0.1247270119124006</v>
      </c>
      <c r="R827">
        <v>3.595771923960718E-2</v>
      </c>
      <c r="S827">
        <v>0.97853529383412441</v>
      </c>
      <c r="T827">
        <v>-0.57107791257859652</v>
      </c>
      <c r="U827">
        <v>-0.52523865764519706</v>
      </c>
      <c r="V827">
        <v>1.9643083448779</v>
      </c>
      <c r="W827">
        <v>1.9636381000450931</v>
      </c>
      <c r="X827">
        <v>0.1961634860216776</v>
      </c>
      <c r="Y827">
        <v>0.18359163250015581</v>
      </c>
      <c r="Z827">
        <v>4.944768215509672E-2</v>
      </c>
      <c r="AA827">
        <v>5.942613340415534E-2</v>
      </c>
      <c r="AB827">
        <v>52.740826198131217</v>
      </c>
      <c r="AC827">
        <v>-0.38958236623516701</v>
      </c>
      <c r="AD827">
        <v>1.9382366316032309</v>
      </c>
      <c r="AE827">
        <v>0.58574585225684472</v>
      </c>
      <c r="AF827">
        <v>0.57317399873532271</v>
      </c>
      <c r="AG827">
        <v>0.95703766433907811</v>
      </c>
      <c r="AH827">
        <v>8.9782152610409938E-3</v>
      </c>
      <c r="AI827">
        <v>241.10688626637591</v>
      </c>
      <c r="AJ827">
        <v>130.98562701470391</v>
      </c>
      <c r="AK827">
        <v>229.33508894963751</v>
      </c>
      <c r="AL827">
        <v>362.9999430033937</v>
      </c>
      <c r="AM827">
        <v>435.77742099527939</v>
      </c>
      <c r="AN827">
        <v>588.09915476894935</v>
      </c>
      <c r="AO827">
        <v>262.30311602919022</v>
      </c>
      <c r="AP827">
        <v>499.7033377793183</v>
      </c>
      <c r="AQ827">
        <v>21.64996670567265</v>
      </c>
      <c r="AR827">
        <v>5.4200500251803074</v>
      </c>
      <c r="AS827">
        <v>12.69010216027131</v>
      </c>
      <c r="AT827">
        <v>-23.298364402608499</v>
      </c>
      <c r="AU827">
        <v>-11.062982478821169</v>
      </c>
      <c r="AV827">
        <v>-12.23538192378733</v>
      </c>
      <c r="AW827">
        <v>1.493248809958414</v>
      </c>
      <c r="AX827">
        <v>0.33610000000000001</v>
      </c>
      <c r="AY827">
        <v>1.5822000000000001</v>
      </c>
      <c r="AZ827">
        <v>1.2461</v>
      </c>
      <c r="BA827">
        <v>1.3401000000000001</v>
      </c>
      <c r="BB827">
        <v>0.95076871890935988</v>
      </c>
      <c r="BC827">
        <v>0.77810000000000001</v>
      </c>
      <c r="BD827">
        <v>0.95150000000000001</v>
      </c>
      <c r="BE827">
        <v>0.1734</v>
      </c>
      <c r="BF827">
        <v>0.77810000000000001</v>
      </c>
      <c r="BG827">
        <v>15.114288285780891</v>
      </c>
      <c r="BH827">
        <v>15.0204</v>
      </c>
      <c r="BI827">
        <v>34.150700000000001</v>
      </c>
      <c r="BJ827">
        <v>19.130299999999998</v>
      </c>
      <c r="BK827">
        <v>34.150700000000001</v>
      </c>
      <c r="BL827">
        <v>5.3190728520059514</v>
      </c>
      <c r="BM827">
        <v>4.9356</v>
      </c>
      <c r="BN827">
        <v>11.878399999999999</v>
      </c>
      <c r="BO827">
        <v>6.9427999999999992</v>
      </c>
      <c r="BP827">
        <v>8.8732000000000006</v>
      </c>
      <c r="BQ827">
        <v>3.0175534871338932</v>
      </c>
      <c r="BR827">
        <v>2.9567000000000001</v>
      </c>
      <c r="BS827">
        <v>8.6318999999999999</v>
      </c>
      <c r="BT827">
        <v>5.6752000000000002</v>
      </c>
      <c r="BU827">
        <v>7.1424000000000003</v>
      </c>
      <c r="BV827">
        <v>1.176990348141332</v>
      </c>
      <c r="BW827">
        <v>-2.5188999999999999</v>
      </c>
      <c r="BX827">
        <v>2.7627000000000002</v>
      </c>
      <c r="BY827">
        <v>5.2816000000000001</v>
      </c>
      <c r="BZ827">
        <v>-2.5188999999999999</v>
      </c>
      <c r="CA827">
        <v>-4.1945438350380337</v>
      </c>
      <c r="CB827">
        <v>-8.1456</v>
      </c>
      <c r="CC827">
        <v>-3.7831000000000001</v>
      </c>
      <c r="CD827">
        <v>4.3624999999999998</v>
      </c>
      <c r="CE827">
        <v>-4.6234999999999999</v>
      </c>
      <c r="CF827">
        <v>88.395816989631044</v>
      </c>
      <c r="CG827">
        <v>53.8</v>
      </c>
      <c r="CH827">
        <v>89.2</v>
      </c>
      <c r="CI827">
        <v>35.400000000000013</v>
      </c>
      <c r="CJ827">
        <v>53.8</v>
      </c>
      <c r="CK827">
        <v>31.95476222784664</v>
      </c>
      <c r="CL827">
        <v>17.399999999999999</v>
      </c>
      <c r="CM827">
        <v>33.1</v>
      </c>
      <c r="CN827">
        <v>15.7</v>
      </c>
      <c r="CO827">
        <v>22.4</v>
      </c>
      <c r="CP827">
        <v>39.526074669933642</v>
      </c>
      <c r="CQ827">
        <v>31.4</v>
      </c>
      <c r="CR827">
        <v>94.6</v>
      </c>
      <c r="CS827">
        <v>63.2</v>
      </c>
      <c r="CT827">
        <v>94.6</v>
      </c>
      <c r="CU827">
        <v>12.20352683600262</v>
      </c>
      <c r="CV827">
        <v>9.8000000000000007</v>
      </c>
      <c r="CW827">
        <v>14</v>
      </c>
      <c r="CX827">
        <v>4.1999999999999993</v>
      </c>
      <c r="CY827">
        <v>9.8000000000000007</v>
      </c>
      <c r="CZ827">
        <v>209.72826234562919</v>
      </c>
      <c r="DA827">
        <v>84.5</v>
      </c>
      <c r="DB827">
        <v>220.2</v>
      </c>
      <c r="DC827">
        <v>135.69999999999999</v>
      </c>
      <c r="DD827">
        <v>84.5</v>
      </c>
      <c r="DE827">
        <v>17.912519264076501</v>
      </c>
      <c r="DF827">
        <v>7.4</v>
      </c>
      <c r="DG827">
        <v>18.7</v>
      </c>
      <c r="DH827">
        <v>11.3</v>
      </c>
      <c r="DI827">
        <v>11.7</v>
      </c>
      <c r="DJ827">
        <v>0.17689889310441501</v>
      </c>
      <c r="DK827">
        <v>0.10093808630393999</v>
      </c>
      <c r="DL827">
        <v>0.17879334535979149</v>
      </c>
      <c r="DM827">
        <v>7.7855259055851569E-2</v>
      </c>
      <c r="DN827">
        <v>0.10093808630393999</v>
      </c>
      <c r="DO827">
        <v>3.369211034381165</v>
      </c>
      <c r="DP827">
        <v>2.9698889999999998</v>
      </c>
      <c r="DQ827">
        <v>3.8919579999999998</v>
      </c>
      <c r="DR827">
        <v>0.92206900000000003</v>
      </c>
      <c r="DS827">
        <v>3.4871270000000001</v>
      </c>
      <c r="DT827">
        <v>7.3909238670648332</v>
      </c>
      <c r="DU827">
        <v>5.6456330000000001</v>
      </c>
      <c r="DV827">
        <v>7.409567</v>
      </c>
      <c r="DW827">
        <v>1.7639339999999999</v>
      </c>
      <c r="DX827">
        <v>5.6456330000000001</v>
      </c>
      <c r="DY827">
        <v>3.9193634909331472</v>
      </c>
      <c r="DZ827">
        <v>3.6903290000000002</v>
      </c>
      <c r="EA827">
        <v>4.5650789999999999</v>
      </c>
      <c r="EB827">
        <v>0.87474999999999969</v>
      </c>
      <c r="EC827">
        <v>4.5650789999999999</v>
      </c>
      <c r="ED827">
        <v>8.5830320021704765</v>
      </c>
      <c r="EE827">
        <v>8.317259</v>
      </c>
      <c r="EF827">
        <v>8.9153490000000009</v>
      </c>
      <c r="EG827">
        <v>0.5980900000000009</v>
      </c>
      <c r="EH827">
        <v>8.6161600000000007</v>
      </c>
      <c r="EI827">
        <v>8.8750050334483994</v>
      </c>
      <c r="EJ827">
        <v>8.5828860000000002</v>
      </c>
      <c r="EK827">
        <v>11.003890999999999</v>
      </c>
      <c r="EL827">
        <v>2.4210049999999992</v>
      </c>
      <c r="EM827">
        <v>11.003890999999999</v>
      </c>
      <c r="EN827">
        <v>40.454785998432037</v>
      </c>
      <c r="EO827">
        <v>29.658570000000001</v>
      </c>
      <c r="EP827">
        <v>41.902990000000003</v>
      </c>
      <c r="EQ827">
        <v>12.24442</v>
      </c>
      <c r="ER827">
        <v>34.097239999999999</v>
      </c>
      <c r="ES827">
        <v>13.76149790350847</v>
      </c>
      <c r="ET827">
        <v>9.1697299999999995</v>
      </c>
      <c r="EU827">
        <v>13.786720000000001</v>
      </c>
      <c r="EV827">
        <v>4.6169900000000013</v>
      </c>
      <c r="EW827">
        <v>9.1697299999999995</v>
      </c>
      <c r="EX827">
        <v>26.69328809492357</v>
      </c>
      <c r="EY827">
        <v>19.75169</v>
      </c>
      <c r="EZ827">
        <v>29.6966</v>
      </c>
      <c r="FA827">
        <v>9.9449100000000001</v>
      </c>
      <c r="FB827">
        <v>24.927510000000002</v>
      </c>
      <c r="FC827">
        <v>0.49630545831462392</v>
      </c>
      <c r="FD827">
        <v>0.36385584087323719</v>
      </c>
      <c r="FE827">
        <v>0.51407224493806858</v>
      </c>
      <c r="FF827">
        <v>0.1502164040648313</v>
      </c>
      <c r="FG827">
        <v>0.41831011851402738</v>
      </c>
      <c r="FH827">
        <v>1.939799397778361</v>
      </c>
      <c r="FI827">
        <v>1.935121224927101</v>
      </c>
      <c r="FJ827">
        <v>2.8048599872138209</v>
      </c>
      <c r="FK827">
        <v>0.86973876228672076</v>
      </c>
      <c r="FL827">
        <v>2.7184562686142342</v>
      </c>
      <c r="FM827">
        <v>43.66824462109318</v>
      </c>
      <c r="FN827">
        <v>37.840000000000003</v>
      </c>
      <c r="FO827">
        <v>43.69</v>
      </c>
      <c r="FP827">
        <v>5.8499999999999943</v>
      </c>
      <c r="FQ827">
        <v>42.7</v>
      </c>
      <c r="FR827">
        <v>528.03341853222946</v>
      </c>
      <c r="FS827">
        <v>510.87821000000002</v>
      </c>
      <c r="FT827">
        <v>528.35621000000003</v>
      </c>
      <c r="FU827">
        <v>17.478000000000009</v>
      </c>
      <c r="FV827">
        <v>510.87821000000002</v>
      </c>
      <c r="FW827">
        <v>0.70942321715047174</v>
      </c>
      <c r="FX827">
        <v>0.70797699999999997</v>
      </c>
      <c r="FY827">
        <v>0.73053400000000002</v>
      </c>
      <c r="FZ827">
        <v>2.2557000000000049E-2</v>
      </c>
      <c r="GA827">
        <v>0.73053400000000002</v>
      </c>
      <c r="GB827">
        <v>10</v>
      </c>
      <c r="GC827">
        <v>14</v>
      </c>
    </row>
    <row r="828" spans="1:185" x14ac:dyDescent="0.3">
      <c r="A828" s="36" t="s">
        <v>3372</v>
      </c>
      <c r="B828">
        <v>-3.5900899999999999E-2</v>
      </c>
      <c r="C828">
        <v>1.90744</v>
      </c>
      <c r="D828">
        <v>2.6335999999999999</v>
      </c>
      <c r="E828">
        <v>-1.5617000000000001</v>
      </c>
      <c r="F828">
        <v>-0.49930000000000002</v>
      </c>
      <c r="G828">
        <v>2.0609999999999999</v>
      </c>
      <c r="H828">
        <v>-54.108808000000003</v>
      </c>
      <c r="I828">
        <v>1.8700000000000001E-2</v>
      </c>
      <c r="J828">
        <v>8.5300000000000001E-2</v>
      </c>
      <c r="K828">
        <v>0.31696999999999997</v>
      </c>
      <c r="L828">
        <v>0.20327300000000001</v>
      </c>
      <c r="M828">
        <v>0.25279800000000002</v>
      </c>
      <c r="N828">
        <v>0.20108000000000001</v>
      </c>
      <c r="O828">
        <v>-0.24043999999999999</v>
      </c>
      <c r="P828">
        <v>-3.9359999999999999E-2</v>
      </c>
      <c r="Q828">
        <v>-0.1399</v>
      </c>
      <c r="R828">
        <v>4.8669999999999998E-2</v>
      </c>
      <c r="S828">
        <v>1.32403</v>
      </c>
      <c r="T828">
        <v>-0.66215000000000002</v>
      </c>
      <c r="U828">
        <v>-0.54886999999999997</v>
      </c>
      <c r="V828">
        <v>1.9638266666666671</v>
      </c>
      <c r="W828">
        <v>1.95441</v>
      </c>
      <c r="X828">
        <v>0.17034333333333329</v>
      </c>
      <c r="Y828">
        <v>0.15618000000000001</v>
      </c>
      <c r="Z828">
        <v>6.1633333333333318E-2</v>
      </c>
      <c r="AA828">
        <v>7.6219999999999996E-2</v>
      </c>
      <c r="AB828">
        <v>62.36</v>
      </c>
      <c r="AC828">
        <v>-0.43872</v>
      </c>
      <c r="AD828">
        <v>1.9700599999999999</v>
      </c>
      <c r="AE828">
        <v>0.60906333333333329</v>
      </c>
      <c r="AF828">
        <v>0.59489999999999998</v>
      </c>
      <c r="AG828">
        <v>1.0505500000000001</v>
      </c>
      <c r="AH828">
        <v>1.316E-2</v>
      </c>
      <c r="AI828">
        <v>25.738700000000001</v>
      </c>
      <c r="AJ828">
        <v>-173.6866</v>
      </c>
      <c r="AK828">
        <v>76.465800000000002</v>
      </c>
      <c r="AL828">
        <v>174.43700000000001</v>
      </c>
      <c r="AM828">
        <v>181.035</v>
      </c>
      <c r="AN828">
        <v>243.9</v>
      </c>
      <c r="AO828">
        <v>123.5</v>
      </c>
      <c r="AP828">
        <v>202.3</v>
      </c>
      <c r="AQ828">
        <v>19.29</v>
      </c>
      <c r="AR828">
        <v>4.53</v>
      </c>
      <c r="AS828">
        <v>12.19</v>
      </c>
      <c r="AT828">
        <v>-10.308169520991941</v>
      </c>
      <c r="AU828">
        <v>-4.32</v>
      </c>
      <c r="AV828">
        <v>-5.988169520991935</v>
      </c>
      <c r="AW828">
        <v>1.2198</v>
      </c>
      <c r="AX828">
        <v>1.2198</v>
      </c>
      <c r="AY828">
        <v>1.2198</v>
      </c>
      <c r="AZ828">
        <v>0</v>
      </c>
      <c r="BA828">
        <v>1.2198</v>
      </c>
      <c r="BB828">
        <v>0.95669999999999999</v>
      </c>
      <c r="BC828">
        <v>0.95669999999999999</v>
      </c>
      <c r="BD828">
        <v>0.95669999999999999</v>
      </c>
      <c r="BE828">
        <v>0</v>
      </c>
      <c r="BF828">
        <v>0.95669999999999999</v>
      </c>
      <c r="BG828">
        <v>13.9633</v>
      </c>
      <c r="BH828">
        <v>13.9633</v>
      </c>
      <c r="BI828">
        <v>13.9633</v>
      </c>
      <c r="BJ828">
        <v>0</v>
      </c>
      <c r="BK828">
        <v>13.9633</v>
      </c>
      <c r="BL828">
        <v>11.3169</v>
      </c>
      <c r="BM828">
        <v>11.3169</v>
      </c>
      <c r="BN828">
        <v>11.3169</v>
      </c>
      <c r="BO828">
        <v>0</v>
      </c>
      <c r="BP828">
        <v>11.3169</v>
      </c>
      <c r="BQ828">
        <v>6.6712999999999996</v>
      </c>
      <c r="BR828">
        <v>6.6712999999999996</v>
      </c>
      <c r="BS828">
        <v>6.6712999999999996</v>
      </c>
      <c r="BT828">
        <v>0</v>
      </c>
      <c r="BU828">
        <v>6.6712999999999996</v>
      </c>
      <c r="BV828">
        <v>2.2010999999999998</v>
      </c>
      <c r="BW828">
        <v>2.2010999999999998</v>
      </c>
      <c r="BX828">
        <v>2.2010999999999998</v>
      </c>
      <c r="BY828">
        <v>0</v>
      </c>
      <c r="BZ828">
        <v>2.2010999999999998</v>
      </c>
      <c r="CA828">
        <v>-8.8724000000000007</v>
      </c>
      <c r="CB828">
        <v>-8.8724000000000007</v>
      </c>
      <c r="CC828">
        <v>-8.8724000000000007</v>
      </c>
      <c r="CD828">
        <v>0</v>
      </c>
      <c r="CE828">
        <v>-8.8724000000000007</v>
      </c>
      <c r="CF828">
        <v>41.6</v>
      </c>
      <c r="CG828">
        <v>41.6</v>
      </c>
      <c r="CH828">
        <v>41.6</v>
      </c>
      <c r="CI828">
        <v>0</v>
      </c>
      <c r="CJ828">
        <v>41.6</v>
      </c>
      <c r="CK828">
        <v>13</v>
      </c>
      <c r="CL828">
        <v>13</v>
      </c>
      <c r="CM828">
        <v>13</v>
      </c>
      <c r="CN828">
        <v>0</v>
      </c>
      <c r="CO828">
        <v>13</v>
      </c>
      <c r="CP828">
        <v>21.1</v>
      </c>
      <c r="CQ828">
        <v>21.1</v>
      </c>
      <c r="CR828">
        <v>21.1</v>
      </c>
      <c r="CS828">
        <v>0</v>
      </c>
      <c r="CT828">
        <v>21.1</v>
      </c>
      <c r="CU828">
        <v>9.1999999999999993</v>
      </c>
      <c r="CV828">
        <v>9.1999999999999993</v>
      </c>
      <c r="CW828">
        <v>9.1999999999999993</v>
      </c>
      <c r="CX828">
        <v>0</v>
      </c>
      <c r="CY828">
        <v>9.1999999999999993</v>
      </c>
      <c r="CZ828">
        <v>101.7</v>
      </c>
      <c r="DA828">
        <v>101.7</v>
      </c>
      <c r="DB828">
        <v>101.7</v>
      </c>
      <c r="DC828">
        <v>0</v>
      </c>
      <c r="DD828">
        <v>101.7</v>
      </c>
      <c r="DE828">
        <v>3.8</v>
      </c>
      <c r="DF828">
        <v>3.8</v>
      </c>
      <c r="DG828">
        <v>3.8</v>
      </c>
      <c r="DH828">
        <v>0</v>
      </c>
      <c r="DI828">
        <v>3.8</v>
      </c>
      <c r="DJ828">
        <v>0.20563519525457241</v>
      </c>
      <c r="DK828">
        <v>0.20563519525457241</v>
      </c>
      <c r="DL828">
        <v>0.20563519525457241</v>
      </c>
      <c r="DM828">
        <v>0</v>
      </c>
      <c r="DN828">
        <v>0.20563519525457241</v>
      </c>
      <c r="DO828">
        <v>2.8823880000000002</v>
      </c>
      <c r="DP828">
        <v>2.8823880000000002</v>
      </c>
      <c r="DQ828">
        <v>2.8823880000000002</v>
      </c>
      <c r="DR828">
        <v>0</v>
      </c>
      <c r="DS828">
        <v>2.8823880000000002</v>
      </c>
      <c r="DT828">
        <v>6.5269839999999997</v>
      </c>
      <c r="DU828">
        <v>6.5269839999999997</v>
      </c>
      <c r="DV828">
        <v>6.5269839999999997</v>
      </c>
      <c r="DW828">
        <v>0</v>
      </c>
      <c r="DX828">
        <v>6.5269839999999997</v>
      </c>
      <c r="DY828">
        <v>2.8823880000000002</v>
      </c>
      <c r="DZ828">
        <v>2.8823880000000002</v>
      </c>
      <c r="EA828">
        <v>2.8823880000000002</v>
      </c>
      <c r="EB828">
        <v>0</v>
      </c>
      <c r="EC828">
        <v>2.8823880000000002</v>
      </c>
      <c r="ED828">
        <v>7.3177300000000001</v>
      </c>
      <c r="EE828">
        <v>7.3177300000000001</v>
      </c>
      <c r="EF828">
        <v>7.3177300000000001</v>
      </c>
      <c r="EG828">
        <v>0</v>
      </c>
      <c r="EH828">
        <v>7.3177300000000001</v>
      </c>
      <c r="EI828">
        <v>9.4984760000000001</v>
      </c>
      <c r="EJ828">
        <v>9.4984760000000001</v>
      </c>
      <c r="EK828">
        <v>9.4984760000000001</v>
      </c>
      <c r="EL828">
        <v>0</v>
      </c>
      <c r="EM828">
        <v>9.4984760000000001</v>
      </c>
      <c r="EN828">
        <v>18.220960000000002</v>
      </c>
      <c r="EO828">
        <v>18.220960000000002</v>
      </c>
      <c r="EP828">
        <v>18.220960000000002</v>
      </c>
      <c r="EQ828">
        <v>0</v>
      </c>
      <c r="ER828">
        <v>18.220960000000002</v>
      </c>
      <c r="ES828">
        <v>6.8117099999999997</v>
      </c>
      <c r="ET828">
        <v>6.8117099999999997</v>
      </c>
      <c r="EU828">
        <v>6.8117099999999997</v>
      </c>
      <c r="EV828">
        <v>0</v>
      </c>
      <c r="EW828">
        <v>6.8117099999999997</v>
      </c>
      <c r="EX828">
        <v>11.40925</v>
      </c>
      <c r="EY828">
        <v>11.40925</v>
      </c>
      <c r="EZ828">
        <v>11.40925</v>
      </c>
      <c r="FA828">
        <v>0</v>
      </c>
      <c r="FB828">
        <v>11.40925</v>
      </c>
      <c r="FC828">
        <v>0.48680772482011508</v>
      </c>
      <c r="FD828">
        <v>0.48680772482011508</v>
      </c>
      <c r="FE828">
        <v>0.48680772482011508</v>
      </c>
      <c r="FF828">
        <v>0</v>
      </c>
      <c r="FG828">
        <v>0.48680772482011508</v>
      </c>
      <c r="FH828">
        <v>1.6749465259090599</v>
      </c>
      <c r="FI828">
        <v>1.6749465259090599</v>
      </c>
      <c r="FJ828">
        <v>1.6749465259090599</v>
      </c>
      <c r="FK828">
        <v>0</v>
      </c>
      <c r="FL828">
        <v>1.6749465259090599</v>
      </c>
      <c r="FM828">
        <v>33.520000000000003</v>
      </c>
      <c r="FN828">
        <v>33.520000000000003</v>
      </c>
      <c r="FO828">
        <v>33.520000000000003</v>
      </c>
      <c r="FP828">
        <v>0</v>
      </c>
      <c r="FQ828">
        <v>33.520000000000003</v>
      </c>
      <c r="FR828">
        <v>251.42431999999999</v>
      </c>
      <c r="FS828">
        <v>251.42431999999999</v>
      </c>
      <c r="FT828">
        <v>251.42431999999999</v>
      </c>
      <c r="FU828">
        <v>0</v>
      </c>
      <c r="FV828">
        <v>251.42431999999999</v>
      </c>
      <c r="FW828">
        <v>0.81402600000000003</v>
      </c>
      <c r="FX828">
        <v>0.81402600000000003</v>
      </c>
      <c r="FY828">
        <v>0.81402600000000003</v>
      </c>
      <c r="FZ828">
        <v>0</v>
      </c>
      <c r="GA828">
        <v>0.81402600000000003</v>
      </c>
      <c r="GB828">
        <v>1</v>
      </c>
      <c r="GC828">
        <v>1</v>
      </c>
    </row>
    <row r="829" spans="1:185" x14ac:dyDescent="0.3">
      <c r="A829" s="36" t="s">
        <v>3375</v>
      </c>
      <c r="B829">
        <v>-2.901679973051282E-2</v>
      </c>
      <c r="C829">
        <v>1.9610310750046169</v>
      </c>
      <c r="D829">
        <v>2.1908352683154959</v>
      </c>
      <c r="E829">
        <v>-1.04681965950682</v>
      </c>
      <c r="F829">
        <v>-0.73268152151031973</v>
      </c>
      <c r="G829">
        <v>1.7795011810171399</v>
      </c>
      <c r="H829">
        <v>-54.08071718913601</v>
      </c>
      <c r="I829">
        <v>6.510649906960389E-3</v>
      </c>
      <c r="J829">
        <v>4.9580340493179408E-2</v>
      </c>
      <c r="K829">
        <v>0.3948295638507871</v>
      </c>
      <c r="L829">
        <v>0.31722463308883542</v>
      </c>
      <c r="M829">
        <v>0.31815365184023803</v>
      </c>
      <c r="N829">
        <v>0.20067802783343819</v>
      </c>
      <c r="O829">
        <v>-0.24301806512871629</v>
      </c>
      <c r="P829">
        <v>-4.2340037295278118E-2</v>
      </c>
      <c r="Q829">
        <v>-0.14267878341035331</v>
      </c>
      <c r="R829">
        <v>5.0727346847079427E-2</v>
      </c>
      <c r="S829">
        <v>1.559762806132075</v>
      </c>
      <c r="T829">
        <v>-0.75393010446103548</v>
      </c>
      <c r="U829">
        <v>-0.71048506768457476</v>
      </c>
      <c r="V829">
        <v>1.969958358829859</v>
      </c>
      <c r="W829">
        <v>1.9592503840043369</v>
      </c>
      <c r="X829">
        <v>0.18322907832041499</v>
      </c>
      <c r="Y829">
        <v>0.1571222777823012</v>
      </c>
      <c r="Z829">
        <v>9.1197766074734871E-2</v>
      </c>
      <c r="AA829">
        <v>9.9465761102693062E-2</v>
      </c>
      <c r="AB829">
        <v>66.087315767680991</v>
      </c>
      <c r="AC829">
        <v>-0.44437152600342761</v>
      </c>
      <c r="AD829">
        <v>1.9576201975279459</v>
      </c>
      <c r="AE829">
        <v>0.62760060432384268</v>
      </c>
      <c r="AF829">
        <v>0.43064251433822698</v>
      </c>
      <c r="AG829">
        <v>0.67349253332843462</v>
      </c>
      <c r="AH829">
        <v>2.4459464396712129E-2</v>
      </c>
      <c r="AI829">
        <v>115.7306064115409</v>
      </c>
      <c r="AJ829">
        <v>-24.609512135859639</v>
      </c>
      <c r="AK829">
        <v>89.41592492761383</v>
      </c>
      <c r="AL829">
        <v>282.38541179890137</v>
      </c>
      <c r="AM829">
        <v>183.27347544727519</v>
      </c>
      <c r="AN829">
        <v>255.22678016439309</v>
      </c>
      <c r="AO829">
        <v>119.855387112277</v>
      </c>
      <c r="AP829">
        <v>214.40182678349069</v>
      </c>
      <c r="AQ829">
        <v>19.479287934242741</v>
      </c>
      <c r="AR829">
        <v>4.6064272394543524</v>
      </c>
      <c r="AS829">
        <v>11.177681124379159</v>
      </c>
      <c r="AT829">
        <v>-9.7230376518579611</v>
      </c>
      <c r="AU829">
        <v>-3.9269628427422152</v>
      </c>
      <c r="AV829">
        <v>-5.796074809115745</v>
      </c>
      <c r="AW829">
        <v>2.2120257924750129</v>
      </c>
      <c r="AX829">
        <v>0.77410000000000001</v>
      </c>
      <c r="AY829">
        <v>2.2934000000000001</v>
      </c>
      <c r="AZ829">
        <v>1.5193000000000001</v>
      </c>
      <c r="BA829">
        <v>2.2934000000000001</v>
      </c>
      <c r="BB829">
        <v>0.93296944195103149</v>
      </c>
      <c r="BC829">
        <v>0.93200000000000005</v>
      </c>
      <c r="BD829">
        <v>0.95009999999999994</v>
      </c>
      <c r="BE829">
        <v>1.809999999999989E-2</v>
      </c>
      <c r="BF829">
        <v>0.93200000000000005</v>
      </c>
      <c r="BG829">
        <v>17.42176510453799</v>
      </c>
      <c r="BH829">
        <v>14.763500000000001</v>
      </c>
      <c r="BI829">
        <v>17.572199999999999</v>
      </c>
      <c r="BJ829">
        <v>2.8086999999999982</v>
      </c>
      <c r="BK829">
        <v>17.572199999999999</v>
      </c>
      <c r="BL829">
        <v>10.387042506538579</v>
      </c>
      <c r="BM829">
        <v>10.152699999999999</v>
      </c>
      <c r="BN829">
        <v>14.528</v>
      </c>
      <c r="BO829">
        <v>4.3753000000000011</v>
      </c>
      <c r="BP829">
        <v>10.152699999999999</v>
      </c>
      <c r="BQ829">
        <v>7.7024426929156826</v>
      </c>
      <c r="BR829">
        <v>7.6241000000000003</v>
      </c>
      <c r="BS829">
        <v>9.0868000000000002</v>
      </c>
      <c r="BT829">
        <v>1.4626999999999999</v>
      </c>
      <c r="BU829">
        <v>7.6241000000000003</v>
      </c>
      <c r="BV829">
        <v>-0.83024282398535454</v>
      </c>
      <c r="BW829">
        <v>-0.99380000000000002</v>
      </c>
      <c r="BX829">
        <v>2.0598999999999998</v>
      </c>
      <c r="BY829">
        <v>3.0537000000000001</v>
      </c>
      <c r="BZ829">
        <v>-0.99380000000000002</v>
      </c>
      <c r="CA829">
        <v>-6.8722945128974491</v>
      </c>
      <c r="CB829">
        <v>-11.146699999999999</v>
      </c>
      <c r="CC829">
        <v>-6.6303999999999998</v>
      </c>
      <c r="CD829">
        <v>4.5162999999999993</v>
      </c>
      <c r="CE829">
        <v>-6.6303999999999998</v>
      </c>
      <c r="CF829">
        <v>40.82495338090235</v>
      </c>
      <c r="CG829">
        <v>40.6</v>
      </c>
      <c r="CH829">
        <v>44.8</v>
      </c>
      <c r="CI829">
        <v>4.1999999999999957</v>
      </c>
      <c r="CJ829">
        <v>40.6</v>
      </c>
      <c r="CK829">
        <v>12.30712065757255</v>
      </c>
      <c r="CL829">
        <v>12.2</v>
      </c>
      <c r="CM829">
        <v>14.2</v>
      </c>
      <c r="CN829">
        <v>2</v>
      </c>
      <c r="CO829">
        <v>12.2</v>
      </c>
      <c r="CP829">
        <v>25.17328199440373</v>
      </c>
      <c r="CQ829">
        <v>19.399999999999999</v>
      </c>
      <c r="CR829">
        <v>25.5</v>
      </c>
      <c r="CS829">
        <v>6.1000000000000014</v>
      </c>
      <c r="CT829">
        <v>25.5</v>
      </c>
      <c r="CU829">
        <v>9.0892879342427424</v>
      </c>
      <c r="CV829">
        <v>8.9</v>
      </c>
      <c r="CW829">
        <v>9.1</v>
      </c>
      <c r="CX829">
        <v>0.19999999999999929</v>
      </c>
      <c r="CY829">
        <v>9.1</v>
      </c>
      <c r="CZ829">
        <v>94.68210511787332</v>
      </c>
      <c r="DA829">
        <v>94.5</v>
      </c>
      <c r="DB829">
        <v>97.9</v>
      </c>
      <c r="DC829">
        <v>3.4000000000000061</v>
      </c>
      <c r="DD829">
        <v>94.5</v>
      </c>
      <c r="DE829">
        <v>3.12318875620843</v>
      </c>
      <c r="DF829">
        <v>3</v>
      </c>
      <c r="DG829">
        <v>5.3</v>
      </c>
      <c r="DH829">
        <v>2.2999999999999998</v>
      </c>
      <c r="DI829">
        <v>3</v>
      </c>
      <c r="DJ829">
        <v>0.19043359701779389</v>
      </c>
      <c r="DK829">
        <v>0.1891891891891892</v>
      </c>
      <c r="DL829">
        <v>0.21242294926505451</v>
      </c>
      <c r="DM829">
        <v>2.3233760075865331E-2</v>
      </c>
      <c r="DN829">
        <v>0.1891891891891892</v>
      </c>
      <c r="DO829">
        <v>2.8467571577051092</v>
      </c>
      <c r="DP829">
        <v>2.6795260000000001</v>
      </c>
      <c r="DQ829">
        <v>2.8562210000000001</v>
      </c>
      <c r="DR829">
        <v>0.17669499999999999</v>
      </c>
      <c r="DS829">
        <v>2.8562210000000001</v>
      </c>
      <c r="DT829">
        <v>6.5247854011317674</v>
      </c>
      <c r="DU829">
        <v>6.4997179999999997</v>
      </c>
      <c r="DV829">
        <v>6.5262039999999999</v>
      </c>
      <c r="DW829">
        <v>2.6486000000000232E-2</v>
      </c>
      <c r="DX829">
        <v>6.5262039999999999</v>
      </c>
      <c r="DY829">
        <v>2.8467571577051092</v>
      </c>
      <c r="DZ829">
        <v>2.6795260000000001</v>
      </c>
      <c r="EA829">
        <v>2.8562210000000001</v>
      </c>
      <c r="EB829">
        <v>0.17669499999999999</v>
      </c>
      <c r="EC829">
        <v>2.8562210000000001</v>
      </c>
      <c r="ED829">
        <v>7.2891755818748516</v>
      </c>
      <c r="EE829">
        <v>7.224335</v>
      </c>
      <c r="EF829">
        <v>7.2928449999999998</v>
      </c>
      <c r="EG829">
        <v>6.8509999999999849E-2</v>
      </c>
      <c r="EH829">
        <v>7.2928449999999998</v>
      </c>
      <c r="EI829">
        <v>9.510867087093807</v>
      </c>
      <c r="EJ829">
        <v>9.5074959999999997</v>
      </c>
      <c r="EK829">
        <v>9.5704360000000008</v>
      </c>
      <c r="EL829">
        <v>6.2940000000001106E-2</v>
      </c>
      <c r="EM829">
        <v>9.5074959999999997</v>
      </c>
      <c r="EN829">
        <v>17.499633399803191</v>
      </c>
      <c r="EO829">
        <v>17.418669999999999</v>
      </c>
      <c r="EP829">
        <v>18.930299999999999</v>
      </c>
      <c r="EQ829">
        <v>1.51163</v>
      </c>
      <c r="ER829">
        <v>17.418669999999999</v>
      </c>
      <c r="ES829">
        <v>6.9203114576287508</v>
      </c>
      <c r="ET829">
        <v>6.9195900000000004</v>
      </c>
      <c r="EU829">
        <v>6.9330600000000002</v>
      </c>
      <c r="EV829">
        <v>1.3469999999999869E-2</v>
      </c>
      <c r="EW829">
        <v>6.9195900000000004</v>
      </c>
      <c r="EX829">
        <v>10.57932194217444</v>
      </c>
      <c r="EY829">
        <v>10.499079999999999</v>
      </c>
      <c r="EZ829">
        <v>11.99724</v>
      </c>
      <c r="FA829">
        <v>1.4981599999999999</v>
      </c>
      <c r="FB829">
        <v>10.499079999999999</v>
      </c>
      <c r="FC829">
        <v>0.45480917236259583</v>
      </c>
      <c r="FD829">
        <v>0.45270496274774952</v>
      </c>
      <c r="FE829">
        <v>0.4919916822756113</v>
      </c>
      <c r="FF829">
        <v>3.9286719527861842E-2</v>
      </c>
      <c r="FG829">
        <v>0.45270496274774952</v>
      </c>
      <c r="FH829">
        <v>1.528713912744488</v>
      </c>
      <c r="FI829">
        <v>1.517297990198841</v>
      </c>
      <c r="FJ829">
        <v>1.73043937309067</v>
      </c>
      <c r="FK829">
        <v>0.21314138289182871</v>
      </c>
      <c r="FL829">
        <v>1.517297990198841</v>
      </c>
      <c r="FM829">
        <v>34.832154844910818</v>
      </c>
      <c r="FN829">
        <v>33.81</v>
      </c>
      <c r="FO829">
        <v>34.89</v>
      </c>
      <c r="FP829">
        <v>1.0799999999999981</v>
      </c>
      <c r="FQ829">
        <v>34.89</v>
      </c>
      <c r="FR829">
        <v>258.39979879780321</v>
      </c>
      <c r="FS829">
        <v>258.03381999999999</v>
      </c>
      <c r="FT829">
        <v>264.86684000000002</v>
      </c>
      <c r="FU829">
        <v>6.8330200000000332</v>
      </c>
      <c r="FV829">
        <v>258.03381999999999</v>
      </c>
      <c r="FW829">
        <v>0.81096937537061919</v>
      </c>
      <c r="FX829">
        <v>0.79418900000000003</v>
      </c>
      <c r="FY829">
        <v>0.81191899999999995</v>
      </c>
      <c r="FZ829">
        <v>1.7729999999999909E-2</v>
      </c>
      <c r="GA829">
        <v>0.81191899999999995</v>
      </c>
      <c r="GB829">
        <v>2</v>
      </c>
      <c r="GC829">
        <v>2</v>
      </c>
    </row>
    <row r="830" spans="1:185" x14ac:dyDescent="0.3">
      <c r="A830" s="36" t="s">
        <v>3378</v>
      </c>
      <c r="B830">
        <v>-3.3766999999999998E-2</v>
      </c>
      <c r="C830">
        <v>1.9153</v>
      </c>
      <c r="D830">
        <v>2.1976</v>
      </c>
      <c r="E830">
        <v>-1.1603000000000001</v>
      </c>
      <c r="F830">
        <v>-0.60509999999999997</v>
      </c>
      <c r="G830">
        <v>1.7654000000000001</v>
      </c>
      <c r="H830">
        <v>-54.100284000000002</v>
      </c>
      <c r="I830">
        <v>7.9000000000000008E-3</v>
      </c>
      <c r="J830">
        <v>6.1800000000000001E-2</v>
      </c>
      <c r="K830">
        <v>0.38475999999999999</v>
      </c>
      <c r="L830">
        <v>0.29270000000000002</v>
      </c>
      <c r="M830">
        <v>0.266123</v>
      </c>
      <c r="N830">
        <v>0.1991</v>
      </c>
      <c r="O830">
        <v>-0.23554</v>
      </c>
      <c r="P830">
        <v>-3.644E-2</v>
      </c>
      <c r="Q830">
        <v>-0.13599</v>
      </c>
      <c r="R830">
        <v>4.6440000000000002E-2</v>
      </c>
      <c r="S830">
        <v>1.4626999999999999</v>
      </c>
      <c r="T830">
        <v>-0.70594999999999997</v>
      </c>
      <c r="U830">
        <v>-0.70555999999999996</v>
      </c>
      <c r="V830">
        <v>1.9590799999999999</v>
      </c>
      <c r="W830">
        <v>1.95177</v>
      </c>
      <c r="X830">
        <v>0.1891433333333333</v>
      </c>
      <c r="Y830">
        <v>0.16716</v>
      </c>
      <c r="Z830">
        <v>9.8096666666666665E-2</v>
      </c>
      <c r="AA830">
        <v>0.14168</v>
      </c>
      <c r="AB830">
        <v>63.16</v>
      </c>
      <c r="AC830">
        <v>-0.43164999999999998</v>
      </c>
      <c r="AD830">
        <v>1.95601</v>
      </c>
      <c r="AE830">
        <v>0.62079333333333331</v>
      </c>
      <c r="AF830">
        <v>0.59880999999999995</v>
      </c>
      <c r="AG830">
        <v>0.77454000000000001</v>
      </c>
      <c r="AH830">
        <v>3.193E-2</v>
      </c>
      <c r="AI830">
        <v>97.357799999999997</v>
      </c>
      <c r="AJ830">
        <v>-46.366999999999997</v>
      </c>
      <c r="AK830">
        <v>85.749499999999998</v>
      </c>
      <c r="AL830">
        <v>252.6909</v>
      </c>
      <c r="AM830">
        <v>202.53800000000001</v>
      </c>
      <c r="AN830">
        <v>275.2</v>
      </c>
      <c r="AO830">
        <v>117.4</v>
      </c>
      <c r="AP830">
        <v>229.1</v>
      </c>
      <c r="AQ830">
        <v>19.48</v>
      </c>
      <c r="AR830">
        <v>4.82</v>
      </c>
      <c r="AS830">
        <v>11.61</v>
      </c>
      <c r="AT830">
        <v>-11.27566443894626</v>
      </c>
      <c r="AU830">
        <v>-5.09</v>
      </c>
      <c r="AV830">
        <v>-6.1856644389462581</v>
      </c>
      <c r="AW830">
        <v>1.732</v>
      </c>
      <c r="AX830">
        <v>1.732</v>
      </c>
      <c r="AY830">
        <v>1.732</v>
      </c>
      <c r="AZ830">
        <v>0</v>
      </c>
      <c r="BA830">
        <v>1.732</v>
      </c>
      <c r="BB830">
        <v>0.93059999999999998</v>
      </c>
      <c r="BC830">
        <v>0.93059999999999998</v>
      </c>
      <c r="BD830">
        <v>0.93059999999999998</v>
      </c>
      <c r="BE830">
        <v>0</v>
      </c>
      <c r="BF830">
        <v>0.93059999999999998</v>
      </c>
      <c r="BG830">
        <v>17.252199999999998</v>
      </c>
      <c r="BH830">
        <v>17.252199999999998</v>
      </c>
      <c r="BI830">
        <v>17.252199999999998</v>
      </c>
      <c r="BJ830">
        <v>0</v>
      </c>
      <c r="BK830">
        <v>17.252199999999998</v>
      </c>
      <c r="BL830">
        <v>11.9695</v>
      </c>
      <c r="BM830">
        <v>11.9695</v>
      </c>
      <c r="BN830">
        <v>11.9695</v>
      </c>
      <c r="BO830">
        <v>0</v>
      </c>
      <c r="BP830">
        <v>11.9695</v>
      </c>
      <c r="BQ830">
        <v>7.8118999999999996</v>
      </c>
      <c r="BR830">
        <v>7.8118999999999996</v>
      </c>
      <c r="BS830">
        <v>7.8118999999999996</v>
      </c>
      <c r="BT830">
        <v>0</v>
      </c>
      <c r="BU830">
        <v>7.8118999999999996</v>
      </c>
      <c r="BV830">
        <v>1.1798999999999999</v>
      </c>
      <c r="BW830">
        <v>1.1798999999999999</v>
      </c>
      <c r="BX830">
        <v>1.1798999999999999</v>
      </c>
      <c r="BY830">
        <v>0</v>
      </c>
      <c r="BZ830">
        <v>1.1798999999999999</v>
      </c>
      <c r="CA830">
        <v>-8.9917999999999996</v>
      </c>
      <c r="CB830">
        <v>-8.9917999999999996</v>
      </c>
      <c r="CC830">
        <v>-8.9917999999999996</v>
      </c>
      <c r="CD830">
        <v>0</v>
      </c>
      <c r="CE830">
        <v>-8.9917999999999996</v>
      </c>
      <c r="CF830">
        <v>46.1</v>
      </c>
      <c r="CG830">
        <v>46.1</v>
      </c>
      <c r="CH830">
        <v>46.1</v>
      </c>
      <c r="CI830">
        <v>0</v>
      </c>
      <c r="CJ830">
        <v>46.1</v>
      </c>
      <c r="CK830">
        <v>15.7</v>
      </c>
      <c r="CL830">
        <v>15.7</v>
      </c>
      <c r="CM830">
        <v>15.7</v>
      </c>
      <c r="CN830">
        <v>0</v>
      </c>
      <c r="CO830">
        <v>15.7</v>
      </c>
      <c r="CP830">
        <v>25.7</v>
      </c>
      <c r="CQ830">
        <v>25.7</v>
      </c>
      <c r="CR830">
        <v>25.7</v>
      </c>
      <c r="CS830">
        <v>0</v>
      </c>
      <c r="CT830">
        <v>25.7</v>
      </c>
      <c r="CU830">
        <v>9.1</v>
      </c>
      <c r="CV830">
        <v>9.1</v>
      </c>
      <c r="CW830">
        <v>9.1</v>
      </c>
      <c r="CX830">
        <v>0</v>
      </c>
      <c r="CY830">
        <v>9.1</v>
      </c>
      <c r="CZ830">
        <v>91.7</v>
      </c>
      <c r="DA830">
        <v>91.7</v>
      </c>
      <c r="DB830">
        <v>91.7</v>
      </c>
      <c r="DC830">
        <v>0</v>
      </c>
      <c r="DD830">
        <v>91.7</v>
      </c>
      <c r="DE830">
        <v>6.6</v>
      </c>
      <c r="DF830">
        <v>6.6</v>
      </c>
      <c r="DG830">
        <v>6.6</v>
      </c>
      <c r="DH830">
        <v>0</v>
      </c>
      <c r="DI830">
        <v>6.6</v>
      </c>
      <c r="DJ830">
        <v>0.20122217372326501</v>
      </c>
      <c r="DK830">
        <v>0.20122217372326501</v>
      </c>
      <c r="DL830">
        <v>0.20122217372326501</v>
      </c>
      <c r="DM830">
        <v>0</v>
      </c>
      <c r="DN830">
        <v>0.20122217372326501</v>
      </c>
      <c r="DO830">
        <v>3.0411860000000002</v>
      </c>
      <c r="DP830">
        <v>3.0411860000000002</v>
      </c>
      <c r="DQ830">
        <v>3.0411860000000002</v>
      </c>
      <c r="DR830">
        <v>0</v>
      </c>
      <c r="DS830">
        <v>3.0411860000000002</v>
      </c>
      <c r="DT830">
        <v>6.5206390000000001</v>
      </c>
      <c r="DU830">
        <v>6.5206390000000001</v>
      </c>
      <c r="DV830">
        <v>6.5206390000000001</v>
      </c>
      <c r="DW830">
        <v>0</v>
      </c>
      <c r="DX830">
        <v>6.5206390000000001</v>
      </c>
      <c r="DY830">
        <v>3.0411860000000002</v>
      </c>
      <c r="DZ830">
        <v>3.0411860000000002</v>
      </c>
      <c r="EA830">
        <v>3.0411860000000002</v>
      </c>
      <c r="EB830">
        <v>0</v>
      </c>
      <c r="EC830">
        <v>3.0411860000000002</v>
      </c>
      <c r="ED830">
        <v>7.2315889999999996</v>
      </c>
      <c r="EE830">
        <v>7.2315889999999996</v>
      </c>
      <c r="EF830">
        <v>7.2315889999999996</v>
      </c>
      <c r="EG830">
        <v>0</v>
      </c>
      <c r="EH830">
        <v>7.2315889999999996</v>
      </c>
      <c r="EI830">
        <v>9.600168</v>
      </c>
      <c r="EJ830">
        <v>9.600168</v>
      </c>
      <c r="EK830">
        <v>9.600168</v>
      </c>
      <c r="EL830">
        <v>0</v>
      </c>
      <c r="EM830">
        <v>9.600168</v>
      </c>
      <c r="EN830">
        <v>19.25902</v>
      </c>
      <c r="EO830">
        <v>19.25902</v>
      </c>
      <c r="EP830">
        <v>19.25902</v>
      </c>
      <c r="EQ830">
        <v>0</v>
      </c>
      <c r="ER830">
        <v>19.25902</v>
      </c>
      <c r="ES830">
        <v>9.0626099999999994</v>
      </c>
      <c r="ET830">
        <v>9.0626099999999994</v>
      </c>
      <c r="EU830">
        <v>9.0626099999999994</v>
      </c>
      <c r="EV830">
        <v>0</v>
      </c>
      <c r="EW830">
        <v>9.0626099999999994</v>
      </c>
      <c r="EX830">
        <v>10.19641</v>
      </c>
      <c r="EY830">
        <v>10.19641</v>
      </c>
      <c r="EZ830">
        <v>10.19641</v>
      </c>
      <c r="FA830">
        <v>0</v>
      </c>
      <c r="FB830">
        <v>10.19641</v>
      </c>
      <c r="FC830">
        <v>0.46850254733855851</v>
      </c>
      <c r="FD830">
        <v>0.46850254733855851</v>
      </c>
      <c r="FE830">
        <v>0.46850254733855851</v>
      </c>
      <c r="FF830">
        <v>0</v>
      </c>
      <c r="FG830">
        <v>0.46850254733855851</v>
      </c>
      <c r="FH830">
        <v>1.125107446971678</v>
      </c>
      <c r="FI830">
        <v>1.125107446971678</v>
      </c>
      <c r="FJ830">
        <v>1.125107446971678</v>
      </c>
      <c r="FK830">
        <v>0</v>
      </c>
      <c r="FL830">
        <v>1.125107446971678</v>
      </c>
      <c r="FM830">
        <v>35.72</v>
      </c>
      <c r="FN830">
        <v>35.72</v>
      </c>
      <c r="FO830">
        <v>35.72</v>
      </c>
      <c r="FP830">
        <v>0</v>
      </c>
      <c r="FQ830">
        <v>35.72</v>
      </c>
      <c r="FR830">
        <v>281.71251999999998</v>
      </c>
      <c r="FS830">
        <v>281.71251999999998</v>
      </c>
      <c r="FT830">
        <v>281.71251999999998</v>
      </c>
      <c r="FU830">
        <v>0</v>
      </c>
      <c r="FV830">
        <v>281.71251999999998</v>
      </c>
      <c r="FW830">
        <v>0.79354999999999998</v>
      </c>
      <c r="FX830">
        <v>0.79354999999999998</v>
      </c>
      <c r="FY830">
        <v>0.79354999999999998</v>
      </c>
      <c r="FZ830">
        <v>0</v>
      </c>
      <c r="GA830">
        <v>0.79354999999999998</v>
      </c>
      <c r="GB830">
        <v>1</v>
      </c>
      <c r="GC830">
        <v>2</v>
      </c>
    </row>
    <row r="831" spans="1:185" x14ac:dyDescent="0.3">
      <c r="A831" s="36" t="s">
        <v>3381</v>
      </c>
      <c r="B831">
        <v>-3.4352599999999997E-2</v>
      </c>
      <c r="C831">
        <v>1.90805</v>
      </c>
      <c r="D831">
        <v>2.5489999999999999</v>
      </c>
      <c r="E831">
        <v>-1.5003</v>
      </c>
      <c r="F831">
        <v>-0.49909999999999999</v>
      </c>
      <c r="G831">
        <v>1.9994000000000001</v>
      </c>
      <c r="H831">
        <v>-54.107630999999998</v>
      </c>
      <c r="I831">
        <v>0.246</v>
      </c>
      <c r="J831">
        <v>7.7700000000000005E-2</v>
      </c>
      <c r="K831">
        <v>0.30975000000000003</v>
      </c>
      <c r="L831">
        <v>0.211231</v>
      </c>
      <c r="M831">
        <v>0.25217600000000001</v>
      </c>
      <c r="N831">
        <v>0.19298000000000001</v>
      </c>
      <c r="O831">
        <v>-0.23930000000000001</v>
      </c>
      <c r="P831">
        <v>-4.632E-2</v>
      </c>
      <c r="Q831">
        <v>-0.14280999999999999</v>
      </c>
      <c r="R831">
        <v>5.2839999999999998E-2</v>
      </c>
      <c r="S831">
        <v>1.3405899999999999</v>
      </c>
      <c r="T831">
        <v>-0.66450666666666658</v>
      </c>
      <c r="U831">
        <v>-0.55840999999999996</v>
      </c>
      <c r="V831">
        <v>1.9556199999999999</v>
      </c>
      <c r="W831">
        <v>1.95295</v>
      </c>
      <c r="X831">
        <v>0.17971000000000001</v>
      </c>
      <c r="Y831">
        <v>0.16224</v>
      </c>
      <c r="Z831">
        <v>7.0436666666666675E-2</v>
      </c>
      <c r="AA831">
        <v>8.9330000000000007E-2</v>
      </c>
      <c r="AB831">
        <v>61.5</v>
      </c>
      <c r="AC831">
        <v>-0.43692999999999999</v>
      </c>
      <c r="AD831">
        <v>1.9609000000000001</v>
      </c>
      <c r="AE831">
        <v>0.61663999999999997</v>
      </c>
      <c r="AF831">
        <v>0.59916999999999998</v>
      </c>
      <c r="AG831">
        <v>0.90249000000000001</v>
      </c>
      <c r="AH831">
        <v>1.277E-2</v>
      </c>
      <c r="AI831">
        <v>58.584699999999998</v>
      </c>
      <c r="AJ831">
        <v>-128.92869999999999</v>
      </c>
      <c r="AK831">
        <v>86.982900000000001</v>
      </c>
      <c r="AL831">
        <v>217.69980000000001</v>
      </c>
      <c r="AM831">
        <v>237.01300000000001</v>
      </c>
      <c r="AN831">
        <v>311.7</v>
      </c>
      <c r="AO831">
        <v>122.2</v>
      </c>
      <c r="AP831">
        <v>266.89999999999998</v>
      </c>
      <c r="AQ831">
        <v>20.2</v>
      </c>
      <c r="AR831">
        <v>4.84</v>
      </c>
      <c r="AS831">
        <v>12.28</v>
      </c>
      <c r="AT831">
        <v>-13.82561407487175</v>
      </c>
      <c r="AU831">
        <v>-6.79</v>
      </c>
      <c r="AV831">
        <v>-7.0356140748717477</v>
      </c>
      <c r="AW831">
        <v>1.8402000000000001</v>
      </c>
      <c r="AX831">
        <v>1.8402000000000001</v>
      </c>
      <c r="AY831">
        <v>1.8402000000000001</v>
      </c>
      <c r="AZ831">
        <v>0</v>
      </c>
      <c r="BA831">
        <v>1.8402000000000001</v>
      </c>
      <c r="BB831">
        <v>0.95530000000000004</v>
      </c>
      <c r="BC831">
        <v>0.95530000000000004</v>
      </c>
      <c r="BD831">
        <v>0.95530000000000004</v>
      </c>
      <c r="BE831">
        <v>0</v>
      </c>
      <c r="BF831">
        <v>0.95530000000000004</v>
      </c>
      <c r="BG831">
        <v>14.273099999999999</v>
      </c>
      <c r="BH831">
        <v>14.273099999999999</v>
      </c>
      <c r="BI831">
        <v>14.273099999999999</v>
      </c>
      <c r="BJ831">
        <v>0</v>
      </c>
      <c r="BK831">
        <v>14.273099999999999</v>
      </c>
      <c r="BL831">
        <v>13.242599999999999</v>
      </c>
      <c r="BM831">
        <v>13.242599999999999</v>
      </c>
      <c r="BN831">
        <v>13.242599999999999</v>
      </c>
      <c r="BO831">
        <v>0</v>
      </c>
      <c r="BP831">
        <v>13.242599999999999</v>
      </c>
      <c r="BQ831">
        <v>9.2984000000000009</v>
      </c>
      <c r="BR831">
        <v>9.2984000000000009</v>
      </c>
      <c r="BS831">
        <v>9.2984000000000009</v>
      </c>
      <c r="BT831">
        <v>0</v>
      </c>
      <c r="BU831">
        <v>9.2984000000000009</v>
      </c>
      <c r="BV831">
        <v>0.12959999999999999</v>
      </c>
      <c r="BW831">
        <v>0.12959999999999999</v>
      </c>
      <c r="BX831">
        <v>0.12959999999999999</v>
      </c>
      <c r="BY831">
        <v>0</v>
      </c>
      <c r="BZ831">
        <v>0.12959999999999999</v>
      </c>
      <c r="CA831">
        <v>-9.4280000000000008</v>
      </c>
      <c r="CB831">
        <v>-9.4280000000000008</v>
      </c>
      <c r="CC831">
        <v>-9.4280000000000008</v>
      </c>
      <c r="CD831">
        <v>0</v>
      </c>
      <c r="CE831">
        <v>-9.4280000000000008</v>
      </c>
      <c r="CF831">
        <v>44.8</v>
      </c>
      <c r="CG831">
        <v>44.8</v>
      </c>
      <c r="CH831">
        <v>44.8</v>
      </c>
      <c r="CI831">
        <v>0</v>
      </c>
      <c r="CJ831">
        <v>44.8</v>
      </c>
      <c r="CK831">
        <v>13.3</v>
      </c>
      <c r="CL831">
        <v>13.3</v>
      </c>
      <c r="CM831">
        <v>13.3</v>
      </c>
      <c r="CN831">
        <v>0</v>
      </c>
      <c r="CO831">
        <v>13.3</v>
      </c>
      <c r="CP831">
        <v>29.4</v>
      </c>
      <c r="CQ831">
        <v>29.4</v>
      </c>
      <c r="CR831">
        <v>29.4</v>
      </c>
      <c r="CS831">
        <v>0</v>
      </c>
      <c r="CT831">
        <v>29.4</v>
      </c>
      <c r="CU831">
        <v>9.1999999999999993</v>
      </c>
      <c r="CV831">
        <v>9.1999999999999993</v>
      </c>
      <c r="CW831">
        <v>9.1999999999999993</v>
      </c>
      <c r="CX831">
        <v>0</v>
      </c>
      <c r="CY831">
        <v>9.1999999999999993</v>
      </c>
      <c r="CZ831">
        <v>92.8</v>
      </c>
      <c r="DA831">
        <v>92.8</v>
      </c>
      <c r="DB831">
        <v>92.8</v>
      </c>
      <c r="DC831">
        <v>0</v>
      </c>
      <c r="DD831">
        <v>92.8</v>
      </c>
      <c r="DE831">
        <v>4.0999999999999996</v>
      </c>
      <c r="DF831">
        <v>4.0999999999999996</v>
      </c>
      <c r="DG831">
        <v>4.0999999999999996</v>
      </c>
      <c r="DH831">
        <v>0</v>
      </c>
      <c r="DI831">
        <v>4.0999999999999996</v>
      </c>
      <c r="DJ831">
        <v>0.16785312851255149</v>
      </c>
      <c r="DK831">
        <v>0.16785312851255149</v>
      </c>
      <c r="DL831">
        <v>0.16785312851255149</v>
      </c>
      <c r="DM831">
        <v>0</v>
      </c>
      <c r="DN831">
        <v>0.16785312851255149</v>
      </c>
      <c r="DO831">
        <v>2.841866</v>
      </c>
      <c r="DP831">
        <v>2.841866</v>
      </c>
      <c r="DQ831">
        <v>2.841866</v>
      </c>
      <c r="DR831">
        <v>0</v>
      </c>
      <c r="DS831">
        <v>2.841866</v>
      </c>
      <c r="DT831">
        <v>6.5384039999999999</v>
      </c>
      <c r="DU831">
        <v>6.5384039999999999</v>
      </c>
      <c r="DV831">
        <v>6.5384039999999999</v>
      </c>
      <c r="DW831">
        <v>0</v>
      </c>
      <c r="DX831">
        <v>6.5384039999999999</v>
      </c>
      <c r="DY831">
        <v>3.0848469999999999</v>
      </c>
      <c r="DZ831">
        <v>3.0848469999999999</v>
      </c>
      <c r="EA831">
        <v>3.0848469999999999</v>
      </c>
      <c r="EB831">
        <v>0</v>
      </c>
      <c r="EC831">
        <v>3.0848469999999999</v>
      </c>
      <c r="ED831">
        <v>7.3024849999999999</v>
      </c>
      <c r="EE831">
        <v>7.3024849999999999</v>
      </c>
      <c r="EF831">
        <v>7.3024849999999999</v>
      </c>
      <c r="EG831">
        <v>0</v>
      </c>
      <c r="EH831">
        <v>7.3024849999999999</v>
      </c>
      <c r="EI831">
        <v>9.6062329999999996</v>
      </c>
      <c r="EJ831">
        <v>9.6062329999999996</v>
      </c>
      <c r="EK831">
        <v>9.6062329999999996</v>
      </c>
      <c r="EL831">
        <v>0</v>
      </c>
      <c r="EM831">
        <v>9.6062329999999996</v>
      </c>
      <c r="EN831">
        <v>19.57105</v>
      </c>
      <c r="EO831">
        <v>19.57105</v>
      </c>
      <c r="EP831">
        <v>19.57105</v>
      </c>
      <c r="EQ831">
        <v>0</v>
      </c>
      <c r="ER831">
        <v>19.57105</v>
      </c>
      <c r="ES831">
        <v>6.9438700000000004</v>
      </c>
      <c r="ET831">
        <v>6.9438700000000004</v>
      </c>
      <c r="EU831">
        <v>6.9438700000000004</v>
      </c>
      <c r="EV831">
        <v>0</v>
      </c>
      <c r="EW831">
        <v>6.9438700000000004</v>
      </c>
      <c r="EX831">
        <v>12.627179999999999</v>
      </c>
      <c r="EY831">
        <v>12.627179999999999</v>
      </c>
      <c r="EZ831">
        <v>12.627179999999999</v>
      </c>
      <c r="FA831">
        <v>0</v>
      </c>
      <c r="FB831">
        <v>12.627179999999999</v>
      </c>
      <c r="FC831">
        <v>0.42052358716382482</v>
      </c>
      <c r="FD831">
        <v>0.42052358716382482</v>
      </c>
      <c r="FE831">
        <v>0.42052358716382482</v>
      </c>
      <c r="FF831">
        <v>0</v>
      </c>
      <c r="FG831">
        <v>0.42052358716382482</v>
      </c>
      <c r="FH831">
        <v>1.818464343370483</v>
      </c>
      <c r="FI831">
        <v>1.818464343370483</v>
      </c>
      <c r="FJ831">
        <v>1.818464343370483</v>
      </c>
      <c r="FK831">
        <v>0</v>
      </c>
      <c r="FL831">
        <v>1.818464343370483</v>
      </c>
      <c r="FM831">
        <v>37.21</v>
      </c>
      <c r="FN831">
        <v>37.21</v>
      </c>
      <c r="FO831">
        <v>37.21</v>
      </c>
      <c r="FP831">
        <v>0</v>
      </c>
      <c r="FQ831">
        <v>37.21</v>
      </c>
      <c r="FR831">
        <v>308.00855999999999</v>
      </c>
      <c r="FS831">
        <v>308.00855999999999</v>
      </c>
      <c r="FT831">
        <v>308.00855999999999</v>
      </c>
      <c r="FU831">
        <v>0</v>
      </c>
      <c r="FV831">
        <v>308.00855999999999</v>
      </c>
      <c r="FW831">
        <v>0.77770799999999995</v>
      </c>
      <c r="FX831">
        <v>0.77770799999999995</v>
      </c>
      <c r="FY831">
        <v>0.77770799999999995</v>
      </c>
      <c r="FZ831">
        <v>0</v>
      </c>
      <c r="GA831">
        <v>0.77770799999999995</v>
      </c>
      <c r="GB831">
        <v>1</v>
      </c>
      <c r="GC831">
        <v>1</v>
      </c>
    </row>
    <row r="832" spans="1:185" x14ac:dyDescent="0.3">
      <c r="A832" s="36" t="s">
        <v>3387</v>
      </c>
      <c r="B832">
        <v>-3.5216499999999998E-2</v>
      </c>
      <c r="C832">
        <v>1.90683</v>
      </c>
      <c r="D832">
        <v>2.6295000000000002</v>
      </c>
      <c r="E832">
        <v>-1.5518000000000001</v>
      </c>
      <c r="F832">
        <v>-0.5091</v>
      </c>
      <c r="G832">
        <v>2.0609000000000002</v>
      </c>
      <c r="H832">
        <v>-54.108060999999999</v>
      </c>
      <c r="I832">
        <v>1.9400000000000001E-2</v>
      </c>
      <c r="J832">
        <v>1.95E-2</v>
      </c>
      <c r="K832">
        <v>0.31457000000000002</v>
      </c>
      <c r="L832">
        <v>0.203511</v>
      </c>
      <c r="M832">
        <v>0.253969</v>
      </c>
      <c r="N832">
        <v>0.16433</v>
      </c>
      <c r="O832">
        <v>-0.22223000000000001</v>
      </c>
      <c r="P832">
        <v>-5.79E-2</v>
      </c>
      <c r="Q832">
        <v>-0.14005999999999999</v>
      </c>
      <c r="R832">
        <v>5.969E-2</v>
      </c>
      <c r="S832">
        <v>1.3218799999999999</v>
      </c>
      <c r="T832">
        <v>-0.65724666666666665</v>
      </c>
      <c r="U832">
        <v>-0.54973000000000005</v>
      </c>
      <c r="V832">
        <v>1.9622366666666671</v>
      </c>
      <c r="W832">
        <v>1.95251</v>
      </c>
      <c r="X832">
        <v>0.16663</v>
      </c>
      <c r="Y832">
        <v>0.15140999999999999</v>
      </c>
      <c r="Z832">
        <v>6.1319999999999993E-2</v>
      </c>
      <c r="AA832">
        <v>7.6009999999999994E-2</v>
      </c>
      <c r="AB832">
        <v>62.57</v>
      </c>
      <c r="AC832">
        <v>-0.44035000000000002</v>
      </c>
      <c r="AD832">
        <v>1.9698500000000001</v>
      </c>
      <c r="AE832">
        <v>0.60698000000000008</v>
      </c>
      <c r="AF832">
        <v>0.59176000000000006</v>
      </c>
      <c r="AG832">
        <v>1.11408</v>
      </c>
      <c r="AH832">
        <v>1.307E-2</v>
      </c>
      <c r="AI832">
        <v>26.747299999999999</v>
      </c>
      <c r="AJ832">
        <v>-166.66749999999999</v>
      </c>
      <c r="AK832">
        <v>69.766999999999996</v>
      </c>
      <c r="AL832">
        <v>177.14240000000001</v>
      </c>
      <c r="AM832">
        <v>283.27499999999998</v>
      </c>
      <c r="AN832">
        <v>348.1</v>
      </c>
      <c r="AO832">
        <v>216</v>
      </c>
      <c r="AP832">
        <v>306</v>
      </c>
      <c r="AQ832">
        <v>20.95</v>
      </c>
      <c r="AR832">
        <v>5.35</v>
      </c>
      <c r="AS832">
        <v>12.44</v>
      </c>
      <c r="AT832">
        <v>-14.996673237011249</v>
      </c>
      <c r="AU832">
        <v>-7.24</v>
      </c>
      <c r="AV832">
        <v>-7.7566732370112472</v>
      </c>
      <c r="AW832">
        <v>1.198</v>
      </c>
      <c r="AX832">
        <v>1.198</v>
      </c>
      <c r="AY832">
        <v>1.198</v>
      </c>
      <c r="AZ832">
        <v>0</v>
      </c>
      <c r="BA832">
        <v>1.198</v>
      </c>
      <c r="BB832">
        <v>0.95550000000000002</v>
      </c>
      <c r="BC832">
        <v>0.95550000000000002</v>
      </c>
      <c r="BD832">
        <v>0.95550000000000002</v>
      </c>
      <c r="BE832">
        <v>0</v>
      </c>
      <c r="BF832">
        <v>0.95550000000000002</v>
      </c>
      <c r="BG832">
        <v>14.143700000000001</v>
      </c>
      <c r="BH832">
        <v>14.143700000000001</v>
      </c>
      <c r="BI832">
        <v>14.143700000000001</v>
      </c>
      <c r="BJ832">
        <v>0</v>
      </c>
      <c r="BK832">
        <v>14.143700000000001</v>
      </c>
      <c r="BL832">
        <v>13.9551</v>
      </c>
      <c r="BM832">
        <v>13.9551</v>
      </c>
      <c r="BN832">
        <v>13.9551</v>
      </c>
      <c r="BO832">
        <v>0</v>
      </c>
      <c r="BP832">
        <v>13.9551</v>
      </c>
      <c r="BQ832">
        <v>8.8026</v>
      </c>
      <c r="BR832">
        <v>8.8026</v>
      </c>
      <c r="BS832">
        <v>8.8026</v>
      </c>
      <c r="BT832">
        <v>0</v>
      </c>
      <c r="BU832">
        <v>8.8026</v>
      </c>
      <c r="BV832">
        <v>1.8643000000000001</v>
      </c>
      <c r="BW832">
        <v>1.8643000000000001</v>
      </c>
      <c r="BX832">
        <v>1.8643000000000001</v>
      </c>
      <c r="BY832">
        <v>0</v>
      </c>
      <c r="BZ832">
        <v>1.8643000000000001</v>
      </c>
      <c r="CA832">
        <v>-10.667</v>
      </c>
      <c r="CB832">
        <v>-10.667</v>
      </c>
      <c r="CC832">
        <v>-10.667</v>
      </c>
      <c r="CD832">
        <v>0</v>
      </c>
      <c r="CE832">
        <v>-10.667</v>
      </c>
      <c r="CF832">
        <v>42.1</v>
      </c>
      <c r="CG832">
        <v>42.1</v>
      </c>
      <c r="CH832">
        <v>42.1</v>
      </c>
      <c r="CI832">
        <v>0</v>
      </c>
      <c r="CJ832">
        <v>42.1</v>
      </c>
      <c r="CK832">
        <v>13.4</v>
      </c>
      <c r="CL832">
        <v>13.4</v>
      </c>
      <c r="CM832">
        <v>13.4</v>
      </c>
      <c r="CN832">
        <v>0</v>
      </c>
      <c r="CO832">
        <v>13.4</v>
      </c>
      <c r="CP832">
        <v>21</v>
      </c>
      <c r="CQ832">
        <v>21</v>
      </c>
      <c r="CR832">
        <v>21</v>
      </c>
      <c r="CS832">
        <v>0</v>
      </c>
      <c r="CT832">
        <v>21</v>
      </c>
      <c r="CU832">
        <v>9.1999999999999993</v>
      </c>
      <c r="CV832">
        <v>9.1999999999999993</v>
      </c>
      <c r="CW832">
        <v>9.1999999999999993</v>
      </c>
      <c r="CX832">
        <v>0</v>
      </c>
      <c r="CY832">
        <v>9.1999999999999993</v>
      </c>
      <c r="CZ832">
        <v>195</v>
      </c>
      <c r="DA832">
        <v>195</v>
      </c>
      <c r="DB832">
        <v>195</v>
      </c>
      <c r="DC832">
        <v>0</v>
      </c>
      <c r="DD832">
        <v>195</v>
      </c>
      <c r="DE832">
        <v>4.2</v>
      </c>
      <c r="DF832">
        <v>4.2</v>
      </c>
      <c r="DG832">
        <v>4.2</v>
      </c>
      <c r="DH832">
        <v>0</v>
      </c>
      <c r="DI832">
        <v>4.2</v>
      </c>
      <c r="DJ832">
        <v>0.13758169934640521</v>
      </c>
      <c r="DK832">
        <v>0.13758169934640521</v>
      </c>
      <c r="DL832">
        <v>0.13758169934640521</v>
      </c>
      <c r="DM832">
        <v>0</v>
      </c>
      <c r="DN832">
        <v>0.13758169934640521</v>
      </c>
      <c r="DO832">
        <v>2.8703820000000002</v>
      </c>
      <c r="DP832">
        <v>2.8703820000000002</v>
      </c>
      <c r="DQ832">
        <v>2.8703820000000002</v>
      </c>
      <c r="DR832">
        <v>0</v>
      </c>
      <c r="DS832">
        <v>2.8703820000000002</v>
      </c>
      <c r="DT832">
        <v>6.4420099999999998</v>
      </c>
      <c r="DU832">
        <v>6.4420099999999998</v>
      </c>
      <c r="DV832">
        <v>6.4420099999999998</v>
      </c>
      <c r="DW832">
        <v>0</v>
      </c>
      <c r="DX832">
        <v>6.4420099999999998</v>
      </c>
      <c r="DY832">
        <v>2.8703820000000002</v>
      </c>
      <c r="DZ832">
        <v>2.8703820000000002</v>
      </c>
      <c r="EA832">
        <v>2.8703820000000002</v>
      </c>
      <c r="EB832">
        <v>0</v>
      </c>
      <c r="EC832">
        <v>2.8703820000000002</v>
      </c>
      <c r="ED832">
        <v>9.3028560000000002</v>
      </c>
      <c r="EE832">
        <v>9.3028560000000002</v>
      </c>
      <c r="EF832">
        <v>9.3028560000000002</v>
      </c>
      <c r="EG832">
        <v>0</v>
      </c>
      <c r="EH832">
        <v>9.3028560000000002</v>
      </c>
      <c r="EI832">
        <v>11.636519</v>
      </c>
      <c r="EJ832">
        <v>11.636519</v>
      </c>
      <c r="EK832">
        <v>11.636519</v>
      </c>
      <c r="EL832">
        <v>0</v>
      </c>
      <c r="EM832">
        <v>11.636519</v>
      </c>
      <c r="EN832">
        <v>23.420120000000001</v>
      </c>
      <c r="EO832">
        <v>23.420120000000001</v>
      </c>
      <c r="EP832">
        <v>23.420120000000001</v>
      </c>
      <c r="EQ832">
        <v>0</v>
      </c>
      <c r="ER832">
        <v>23.420120000000001</v>
      </c>
      <c r="ES832">
        <v>6.8197400000000004</v>
      </c>
      <c r="ET832">
        <v>6.8197400000000004</v>
      </c>
      <c r="EU832">
        <v>6.8197400000000004</v>
      </c>
      <c r="EV832">
        <v>0</v>
      </c>
      <c r="EW832">
        <v>6.8197400000000004</v>
      </c>
      <c r="EX832">
        <v>16.600380000000001</v>
      </c>
      <c r="EY832">
        <v>16.600380000000001</v>
      </c>
      <c r="EZ832">
        <v>16.600380000000001</v>
      </c>
      <c r="FA832">
        <v>0</v>
      </c>
      <c r="FB832">
        <v>16.600380000000001</v>
      </c>
      <c r="FC832">
        <v>0.44938720937729298</v>
      </c>
      <c r="FD832">
        <v>0.44938720937729298</v>
      </c>
      <c r="FE832">
        <v>0.44938720937729298</v>
      </c>
      <c r="FF832">
        <v>0</v>
      </c>
      <c r="FG832">
        <v>0.44938720937729298</v>
      </c>
      <c r="FH832">
        <v>2.4341661119045601</v>
      </c>
      <c r="FI832">
        <v>2.4341661119045601</v>
      </c>
      <c r="FJ832">
        <v>2.4341661119045601</v>
      </c>
      <c r="FK832">
        <v>0</v>
      </c>
      <c r="FL832">
        <v>2.4341661119045601</v>
      </c>
      <c r="FM832">
        <v>37.61</v>
      </c>
      <c r="FN832">
        <v>37.61</v>
      </c>
      <c r="FO832">
        <v>37.61</v>
      </c>
      <c r="FP832">
        <v>0</v>
      </c>
      <c r="FQ832">
        <v>37.61</v>
      </c>
      <c r="FR832">
        <v>336.55480999999997</v>
      </c>
      <c r="FS832">
        <v>336.55480999999997</v>
      </c>
      <c r="FT832">
        <v>336.55480999999997</v>
      </c>
      <c r="FU832">
        <v>0</v>
      </c>
      <c r="FV832">
        <v>336.55480999999997</v>
      </c>
      <c r="FW832">
        <v>0.76729700000000001</v>
      </c>
      <c r="FX832">
        <v>0.76729700000000001</v>
      </c>
      <c r="FY832">
        <v>0.76729700000000001</v>
      </c>
      <c r="FZ832">
        <v>0</v>
      </c>
      <c r="GA832">
        <v>0.76729700000000001</v>
      </c>
      <c r="GB832">
        <v>1</v>
      </c>
      <c r="GC832">
        <v>1</v>
      </c>
    </row>
    <row r="833" spans="1:185" x14ac:dyDescent="0.3">
      <c r="A833" s="36" t="s">
        <v>3390</v>
      </c>
      <c r="B833">
        <v>-6.1036534234436078E-2</v>
      </c>
      <c r="C833">
        <v>1.800539252948899</v>
      </c>
      <c r="D833">
        <v>1.769036322446025</v>
      </c>
      <c r="E833">
        <v>-0.75679396822018774</v>
      </c>
      <c r="F833">
        <v>-0.68702653716095252</v>
      </c>
      <c r="G833">
        <v>1.443847013100225</v>
      </c>
      <c r="H833">
        <v>-54.192750796428747</v>
      </c>
      <c r="I833">
        <v>0.2830940373120972</v>
      </c>
      <c r="J833">
        <v>0.73318204921777386</v>
      </c>
      <c r="K833">
        <v>0.28628224427326188</v>
      </c>
      <c r="L833">
        <v>-6.5763475483334236E-2</v>
      </c>
      <c r="M833">
        <v>7.273480439322276E-2</v>
      </c>
      <c r="N833">
        <v>0.27129552289675141</v>
      </c>
      <c r="O833">
        <v>-0.2327704020341349</v>
      </c>
      <c r="P833">
        <v>3.852512086261637E-2</v>
      </c>
      <c r="Q833">
        <v>-9.7119987449783937E-2</v>
      </c>
      <c r="R833">
        <v>1.738956342592295E-2</v>
      </c>
      <c r="S833">
        <v>0.74493364561505271</v>
      </c>
      <c r="T833">
        <v>-0.52728255154995296</v>
      </c>
      <c r="U833">
        <v>-0.51924748493988859</v>
      </c>
      <c r="V833">
        <v>1.977282597027995</v>
      </c>
      <c r="W833">
        <v>1.9713414746572171</v>
      </c>
      <c r="X833">
        <v>0.20013699704302779</v>
      </c>
      <c r="Y833">
        <v>0.19677087425768491</v>
      </c>
      <c r="Z833">
        <v>2.0985250285421558E-2</v>
      </c>
      <c r="AA833">
        <v>2.714889202677051E-2</v>
      </c>
      <c r="AB833">
        <v>52.229853014070997</v>
      </c>
      <c r="AC833">
        <v>-0.38261778810960451</v>
      </c>
      <c r="AD833">
        <v>1.952449270040822</v>
      </c>
      <c r="AE833">
        <v>0.58275478515263235</v>
      </c>
      <c r="AF833">
        <v>0.57938866236728936</v>
      </c>
      <c r="AG833">
        <v>0.65508592756612682</v>
      </c>
      <c r="AH833">
        <v>5.047121973383137E-3</v>
      </c>
      <c r="AI833">
        <v>349.68966155603698</v>
      </c>
      <c r="AJ833">
        <v>330.13470116077428</v>
      </c>
      <c r="AK833">
        <v>346.497648940479</v>
      </c>
      <c r="AL833">
        <v>372.43658810386512</v>
      </c>
      <c r="AM833">
        <v>89.851414830718724</v>
      </c>
      <c r="AN833">
        <v>133.84063434062969</v>
      </c>
      <c r="AO833">
        <v>61.188724712227888</v>
      </c>
      <c r="AP833">
        <v>89.536556997630043</v>
      </c>
      <c r="AQ833">
        <v>15.80249945527212</v>
      </c>
      <c r="AR833">
        <v>3.2898308167901549</v>
      </c>
      <c r="AS833">
        <v>10.524727478112229</v>
      </c>
      <c r="AT833">
        <v>-3.992973669761279</v>
      </c>
      <c r="AU833">
        <v>-1.3060477576401199</v>
      </c>
      <c r="AV833">
        <v>-2.6869259121211582</v>
      </c>
      <c r="AW833">
        <v>1.22465517389441</v>
      </c>
      <c r="AX833">
        <v>1.1946000000000001</v>
      </c>
      <c r="AY833">
        <v>1.3460000000000001</v>
      </c>
      <c r="AZ833">
        <v>0.15140000000000001</v>
      </c>
      <c r="BA833">
        <v>1.3460000000000001</v>
      </c>
      <c r="BB833">
        <v>0.95706398860812159</v>
      </c>
      <c r="BC833">
        <v>0.92720000000000002</v>
      </c>
      <c r="BD833">
        <v>0.96150000000000002</v>
      </c>
      <c r="BE833">
        <v>3.4299999999999997E-2</v>
      </c>
      <c r="BF833">
        <v>0.9425</v>
      </c>
      <c r="BG833">
        <v>14.159727279795259</v>
      </c>
      <c r="BH833">
        <v>13.4131</v>
      </c>
      <c r="BI833">
        <v>18.7164</v>
      </c>
      <c r="BJ833">
        <v>5.3033000000000001</v>
      </c>
      <c r="BK833">
        <v>16.5336</v>
      </c>
      <c r="BL833">
        <v>2.9852645965654521</v>
      </c>
      <c r="BM833">
        <v>2.5183</v>
      </c>
      <c r="BN833">
        <v>3.9047999999999998</v>
      </c>
      <c r="BO833">
        <v>1.3865000000000001</v>
      </c>
      <c r="BP833">
        <v>3.6848999999999998</v>
      </c>
      <c r="BQ833">
        <v>1.357635946816794</v>
      </c>
      <c r="BR833">
        <v>1.1528</v>
      </c>
      <c r="BS833">
        <v>1.833</v>
      </c>
      <c r="BT833">
        <v>0.68019999999999992</v>
      </c>
      <c r="BU833">
        <v>1.6678999999999999</v>
      </c>
      <c r="BV833">
        <v>1.0733195689717281</v>
      </c>
      <c r="BW833">
        <v>0.67320000000000002</v>
      </c>
      <c r="BX833">
        <v>1.3845000000000001</v>
      </c>
      <c r="BY833">
        <v>0.71130000000000004</v>
      </c>
      <c r="BZ833">
        <v>1.3346</v>
      </c>
      <c r="CA833">
        <v>-2.430943713441164</v>
      </c>
      <c r="CB833">
        <v>-3.1793999999999998</v>
      </c>
      <c r="CC833">
        <v>-2.0192000000000001</v>
      </c>
      <c r="CD833">
        <v>1.1601999999999999</v>
      </c>
      <c r="CE833">
        <v>-3.0026000000000002</v>
      </c>
      <c r="CF833">
        <v>44.304077342999634</v>
      </c>
      <c r="CG833">
        <v>40.4</v>
      </c>
      <c r="CH833">
        <v>49.5</v>
      </c>
      <c r="CI833">
        <v>9.1000000000000014</v>
      </c>
      <c r="CJ833">
        <v>40.4</v>
      </c>
      <c r="CK833">
        <v>14.623844070599089</v>
      </c>
      <c r="CL833">
        <v>10.6</v>
      </c>
      <c r="CM833">
        <v>19.899999999999999</v>
      </c>
      <c r="CN833">
        <v>9.2999999999999989</v>
      </c>
      <c r="CO833">
        <v>10.6</v>
      </c>
      <c r="CP833">
        <v>22.33610818259536</v>
      </c>
      <c r="CQ833">
        <v>22.3</v>
      </c>
      <c r="CR833">
        <v>23.1</v>
      </c>
      <c r="CS833">
        <v>0.80000000000000071</v>
      </c>
      <c r="CT833">
        <v>22.5</v>
      </c>
      <c r="CU833">
        <v>9.6147399450600961</v>
      </c>
      <c r="CV833">
        <v>9.6</v>
      </c>
      <c r="CW833">
        <v>9.8000000000000007</v>
      </c>
      <c r="CX833">
        <v>0.20000000000000109</v>
      </c>
      <c r="CY833">
        <v>9.6999999999999993</v>
      </c>
      <c r="CZ833">
        <v>38.271886239224777</v>
      </c>
      <c r="DA833">
        <v>20.6</v>
      </c>
      <c r="DB833">
        <v>39.700000000000003</v>
      </c>
      <c r="DC833">
        <v>19.100000000000001</v>
      </c>
      <c r="DD833">
        <v>32.5</v>
      </c>
      <c r="DE833">
        <v>5.0091041255389968</v>
      </c>
      <c r="DF833">
        <v>0.9</v>
      </c>
      <c r="DG833">
        <v>10.3</v>
      </c>
      <c r="DH833">
        <v>9.4</v>
      </c>
      <c r="DI833">
        <v>0.9</v>
      </c>
      <c r="DJ833">
        <v>0.49703105608415832</v>
      </c>
      <c r="DK833">
        <v>0.43208556149732619</v>
      </c>
      <c r="DL833">
        <v>0.5878859857482186</v>
      </c>
      <c r="DM833">
        <v>0.15580042425089241</v>
      </c>
      <c r="DN833">
        <v>0.43208556149732619</v>
      </c>
      <c r="DO833">
        <v>2.9753167604259989</v>
      </c>
      <c r="DP833">
        <v>2.9667530000000002</v>
      </c>
      <c r="DQ833">
        <v>2.9873660000000002</v>
      </c>
      <c r="DR833">
        <v>2.0612999999999989E-2</v>
      </c>
      <c r="DS833">
        <v>2.9671919999999998</v>
      </c>
      <c r="DT833">
        <v>5.3026547052971562</v>
      </c>
      <c r="DU833">
        <v>3.4926840000000001</v>
      </c>
      <c r="DV833">
        <v>5.7908400000000002</v>
      </c>
      <c r="DW833">
        <v>2.2981560000000001</v>
      </c>
      <c r="DX833">
        <v>3.4926840000000001</v>
      </c>
      <c r="DY833">
        <v>2.9753167604259989</v>
      </c>
      <c r="DZ833">
        <v>2.9667530000000002</v>
      </c>
      <c r="EA833">
        <v>2.9873660000000002</v>
      </c>
      <c r="EB833">
        <v>2.0612999999999989E-2</v>
      </c>
      <c r="EC833">
        <v>2.9671919999999998</v>
      </c>
      <c r="ED833">
        <v>5.6628772934518246</v>
      </c>
      <c r="EE833">
        <v>4.1634969999999996</v>
      </c>
      <c r="EF833">
        <v>6.0686970000000002</v>
      </c>
      <c r="EG833">
        <v>1.9052000000000009</v>
      </c>
      <c r="EH833">
        <v>4.9533880000000003</v>
      </c>
      <c r="EI833">
        <v>6.2094462148300691</v>
      </c>
      <c r="EJ833">
        <v>5.7765899999999997</v>
      </c>
      <c r="EK833">
        <v>8.1168820000000004</v>
      </c>
      <c r="EL833">
        <v>2.3402920000000011</v>
      </c>
      <c r="EM833">
        <v>7.7518779999999996</v>
      </c>
      <c r="EN833">
        <v>12.372213344602899</v>
      </c>
      <c r="EO833">
        <v>10.157690000000001</v>
      </c>
      <c r="EP833">
        <v>13.64991</v>
      </c>
      <c r="EQ833">
        <v>3.4922200000000001</v>
      </c>
      <c r="ER833">
        <v>10.157690000000001</v>
      </c>
      <c r="ES833">
        <v>5.7000215892095936</v>
      </c>
      <c r="ET833">
        <v>5.5752800000000002</v>
      </c>
      <c r="EU833">
        <v>5.8498000000000001</v>
      </c>
      <c r="EV833">
        <v>0.27451999999999988</v>
      </c>
      <c r="EW833">
        <v>5.5752800000000002</v>
      </c>
      <c r="EX833">
        <v>6.6721917553933059</v>
      </c>
      <c r="EY833">
        <v>4.4997999999999996</v>
      </c>
      <c r="EZ833">
        <v>7.8001100000000001</v>
      </c>
      <c r="FA833">
        <v>3.300310000000001</v>
      </c>
      <c r="FB833">
        <v>4.5824100000000003</v>
      </c>
      <c r="FC833">
        <v>0.57620111291721243</v>
      </c>
      <c r="FD833">
        <v>0.47306590337946469</v>
      </c>
      <c r="FE833">
        <v>0.63570624868433556</v>
      </c>
      <c r="FF833">
        <v>0.1626403453048709</v>
      </c>
      <c r="FG833">
        <v>0.47306590337946469</v>
      </c>
      <c r="FH833">
        <v>1.169120556059501</v>
      </c>
      <c r="FI833">
        <v>0.78770564407426469</v>
      </c>
      <c r="FJ833">
        <v>1.333397722999077</v>
      </c>
      <c r="FK833">
        <v>0.54569207892481209</v>
      </c>
      <c r="FL833">
        <v>0.82191567060309079</v>
      </c>
      <c r="FM833">
        <v>27.443614044742741</v>
      </c>
      <c r="FN833">
        <v>26.59</v>
      </c>
      <c r="FO833">
        <v>29.04</v>
      </c>
      <c r="FP833">
        <v>2.4499999999999988</v>
      </c>
      <c r="FQ833">
        <v>27.27</v>
      </c>
      <c r="FR833">
        <v>173.5754362764412</v>
      </c>
      <c r="FS833">
        <v>167.30918</v>
      </c>
      <c r="FT833">
        <v>174.9119</v>
      </c>
      <c r="FU833">
        <v>7.602720000000005</v>
      </c>
      <c r="FV833">
        <v>172.40832</v>
      </c>
      <c r="FW833">
        <v>0.85759901989662735</v>
      </c>
      <c r="FX833">
        <v>0.85219400000000001</v>
      </c>
      <c r="FY833">
        <v>0.88444400000000001</v>
      </c>
      <c r="FZ833">
        <v>3.2250000000000001E-2</v>
      </c>
      <c r="GA833">
        <v>0.861178</v>
      </c>
      <c r="GB833">
        <v>6</v>
      </c>
      <c r="GC833">
        <v>6</v>
      </c>
    </row>
    <row r="834" spans="1:185" x14ac:dyDescent="0.3">
      <c r="A834" s="36" t="s">
        <v>3393</v>
      </c>
      <c r="B834">
        <v>-3.2313945124188302E-2</v>
      </c>
      <c r="C834">
        <v>1.915505545133902</v>
      </c>
      <c r="D834">
        <v>2.2505764440657758</v>
      </c>
      <c r="E834">
        <v>-1.196797777919741</v>
      </c>
      <c r="F834">
        <v>-0.60918481126640567</v>
      </c>
      <c r="G834">
        <v>1.80598553083817</v>
      </c>
      <c r="H834">
        <v>-54.098345636876111</v>
      </c>
      <c r="I834">
        <v>1.518357094112311E-2</v>
      </c>
      <c r="J834">
        <v>2.0805704830384009E-2</v>
      </c>
      <c r="K834">
        <v>0.37566076758735312</v>
      </c>
      <c r="L834">
        <v>0.29228205034912358</v>
      </c>
      <c r="M834">
        <v>0.26794420476014841</v>
      </c>
      <c r="N834">
        <v>0.16367434469324479</v>
      </c>
      <c r="O834">
        <v>-0.21791422509108729</v>
      </c>
      <c r="P834">
        <v>-5.4239880397842458E-2</v>
      </c>
      <c r="Q834">
        <v>-0.13607314603209961</v>
      </c>
      <c r="R834">
        <v>5.6571277313418697E-2</v>
      </c>
      <c r="S834">
        <v>1.4567368382808259</v>
      </c>
      <c r="T834">
        <v>-0.70183832624680609</v>
      </c>
      <c r="U834">
        <v>-0.69684230498712862</v>
      </c>
      <c r="V834">
        <v>1.959026092818754</v>
      </c>
      <c r="W834">
        <v>1.9503241701037259</v>
      </c>
      <c r="X834">
        <v>0.1865474036969289</v>
      </c>
      <c r="Y834">
        <v>0.16183564533880421</v>
      </c>
      <c r="Z834">
        <v>9.0835133547666827E-2</v>
      </c>
      <c r="AA834">
        <v>0.13407984809594989</v>
      </c>
      <c r="AB834">
        <v>63.438320785735208</v>
      </c>
      <c r="AC834">
        <v>-0.43600615269987342</v>
      </c>
      <c r="AD834">
        <v>1.9602876436676679</v>
      </c>
      <c r="AE834">
        <v>0.62255355639680232</v>
      </c>
      <c r="AF834">
        <v>0.5966475515202595</v>
      </c>
      <c r="AG834">
        <v>0.80924506334935742</v>
      </c>
      <c r="AH834">
        <v>2.696280208747958E-2</v>
      </c>
      <c r="AI834">
        <v>94.790343608019739</v>
      </c>
      <c r="AJ834">
        <v>-60.345668459413993</v>
      </c>
      <c r="AK834">
        <v>93.087195501089013</v>
      </c>
      <c r="AL834">
        <v>251.62948576004899</v>
      </c>
      <c r="AM834">
        <v>370.15966063040707</v>
      </c>
      <c r="AN834">
        <v>464.78376338824683</v>
      </c>
      <c r="AO834">
        <v>202.90896356141641</v>
      </c>
      <c r="AP834">
        <v>418.2409266211551</v>
      </c>
      <c r="AQ834">
        <v>21.49890762923528</v>
      </c>
      <c r="AR834">
        <v>5.4945350823373849</v>
      </c>
      <c r="AS834">
        <v>12.59184930043606</v>
      </c>
      <c r="AT834">
        <v>-20.813377685490639</v>
      </c>
      <c r="AU834">
        <v>-10.04686158622243</v>
      </c>
      <c r="AV834">
        <v>-10.766516099268211</v>
      </c>
      <c r="AW834">
        <v>1.869693355364642</v>
      </c>
      <c r="AX834">
        <v>1.3755999999999999</v>
      </c>
      <c r="AY834">
        <v>2.0091999999999999</v>
      </c>
      <c r="AZ834">
        <v>0.63359999999999994</v>
      </c>
      <c r="BA834">
        <v>1.4475</v>
      </c>
      <c r="BB834">
        <v>0.93433131768956956</v>
      </c>
      <c r="BC834">
        <v>0.90669999999999995</v>
      </c>
      <c r="BD834">
        <v>0.95340000000000003</v>
      </c>
      <c r="BE834">
        <v>4.6700000000000068E-2</v>
      </c>
      <c r="BF834">
        <v>0.93169999999999997</v>
      </c>
      <c r="BG834">
        <v>16.602341971316751</v>
      </c>
      <c r="BH834">
        <v>14.112399999999999</v>
      </c>
      <c r="BI834">
        <v>20.304400000000001</v>
      </c>
      <c r="BJ834">
        <v>6.1920000000000019</v>
      </c>
      <c r="BK834">
        <v>17.143699999999999</v>
      </c>
      <c r="BL834">
        <v>12.77608592338801</v>
      </c>
      <c r="BM834">
        <v>10.597300000000001</v>
      </c>
      <c r="BN834">
        <v>18.154299999999999</v>
      </c>
      <c r="BO834">
        <v>7.5569999999999986</v>
      </c>
      <c r="BP834">
        <v>16.335599999999999</v>
      </c>
      <c r="BQ834">
        <v>8.5303729421185253</v>
      </c>
      <c r="BR834">
        <v>5.5968999999999998</v>
      </c>
      <c r="BS834">
        <v>10.5055</v>
      </c>
      <c r="BT834">
        <v>4.9085999999999999</v>
      </c>
      <c r="BU834">
        <v>10.407400000000001</v>
      </c>
      <c r="BV834">
        <v>0.84516156359552297</v>
      </c>
      <c r="BW834">
        <v>-0.61450000000000005</v>
      </c>
      <c r="BX834">
        <v>5.3285999999999998</v>
      </c>
      <c r="BY834">
        <v>5.9430999999999994</v>
      </c>
      <c r="BZ834">
        <v>2.0206</v>
      </c>
      <c r="CA834">
        <v>-9.3755372074676622</v>
      </c>
      <c r="CB834">
        <v>-14.6432</v>
      </c>
      <c r="CC834">
        <v>-8.4176000000000002</v>
      </c>
      <c r="CD834">
        <v>6.2256</v>
      </c>
      <c r="CE834">
        <v>-12.428000000000001</v>
      </c>
      <c r="CF834">
        <v>46.542836767091693</v>
      </c>
      <c r="CG834">
        <v>40.6</v>
      </c>
      <c r="CH834">
        <v>78.900000000000006</v>
      </c>
      <c r="CI834">
        <v>38.299999999999997</v>
      </c>
      <c r="CJ834">
        <v>40.6</v>
      </c>
      <c r="CK834">
        <v>15.96326137231007</v>
      </c>
      <c r="CL834">
        <v>12</v>
      </c>
      <c r="CM834">
        <v>39.5</v>
      </c>
      <c r="CN834">
        <v>27.5</v>
      </c>
      <c r="CO834">
        <v>12</v>
      </c>
      <c r="CP834">
        <v>27.390875173411391</v>
      </c>
      <c r="CQ834">
        <v>20.5</v>
      </c>
      <c r="CR834">
        <v>62.1</v>
      </c>
      <c r="CS834">
        <v>41.6</v>
      </c>
      <c r="CT834">
        <v>56.3</v>
      </c>
      <c r="CU834">
        <v>8.9821606288146238</v>
      </c>
      <c r="CV834">
        <v>8.9</v>
      </c>
      <c r="CW834">
        <v>10</v>
      </c>
      <c r="CX834">
        <v>1.1000000000000001</v>
      </c>
      <c r="CY834">
        <v>9</v>
      </c>
      <c r="CZ834">
        <v>173.16731511713189</v>
      </c>
      <c r="DA834">
        <v>136</v>
      </c>
      <c r="DB834">
        <v>183.1</v>
      </c>
      <c r="DC834">
        <v>47.099999999999987</v>
      </c>
      <c r="DD834">
        <v>136</v>
      </c>
      <c r="DE834">
        <v>6.9467193404157088</v>
      </c>
      <c r="DF834">
        <v>2.7</v>
      </c>
      <c r="DG834">
        <v>28.6</v>
      </c>
      <c r="DH834">
        <v>25.9</v>
      </c>
      <c r="DI834">
        <v>2.7</v>
      </c>
      <c r="DJ834">
        <v>0.1114228619618389</v>
      </c>
      <c r="DK834">
        <v>9.5822515931083319E-2</v>
      </c>
      <c r="DL834">
        <v>0.20445711324177249</v>
      </c>
      <c r="DM834">
        <v>0.1086345973106892</v>
      </c>
      <c r="DN834">
        <v>9.5822515931083319E-2</v>
      </c>
      <c r="DO834">
        <v>3.3771457029048411</v>
      </c>
      <c r="DP834">
        <v>2.9759959999999999</v>
      </c>
      <c r="DQ834">
        <v>3.7437200000000002</v>
      </c>
      <c r="DR834">
        <v>0.7677240000000003</v>
      </c>
      <c r="DS834">
        <v>3.5751339999999998</v>
      </c>
      <c r="DT834">
        <v>6.4542631988326127</v>
      </c>
      <c r="DU834">
        <v>6.434304</v>
      </c>
      <c r="DV834">
        <v>6.8279779999999999</v>
      </c>
      <c r="DW834">
        <v>0.39367399999999991</v>
      </c>
      <c r="DX834">
        <v>6.4664910000000004</v>
      </c>
      <c r="DY834">
        <v>3.4612642962001798</v>
      </c>
      <c r="DZ834">
        <v>2.9941710000000001</v>
      </c>
      <c r="EA834">
        <v>4.2277979999999999</v>
      </c>
      <c r="EB834">
        <v>1.233627</v>
      </c>
      <c r="EC834">
        <v>3.9433210000000001</v>
      </c>
      <c r="ED834">
        <v>9.1535334620076974</v>
      </c>
      <c r="EE834">
        <v>9.0972089999999994</v>
      </c>
      <c r="EF834">
        <v>9.3608429999999991</v>
      </c>
      <c r="EG834">
        <v>0.2636339999999997</v>
      </c>
      <c r="EH834">
        <v>9.2282480000000007</v>
      </c>
      <c r="EI834">
        <v>11.868418372183241</v>
      </c>
      <c r="EJ834">
        <v>11.335376999999999</v>
      </c>
      <c r="EK834">
        <v>11.949344</v>
      </c>
      <c r="EL834">
        <v>0.6139670000000006</v>
      </c>
      <c r="EM834">
        <v>11.844423000000001</v>
      </c>
      <c r="EN834">
        <v>30.905595926126441</v>
      </c>
      <c r="EO834">
        <v>26.535679999999999</v>
      </c>
      <c r="EP834">
        <v>37.11806</v>
      </c>
      <c r="EQ834">
        <v>10.582380000000001</v>
      </c>
      <c r="ER834">
        <v>32.588039999999999</v>
      </c>
      <c r="ES834">
        <v>7.6546705862389954</v>
      </c>
      <c r="ET834">
        <v>7.3698300000000003</v>
      </c>
      <c r="EU834">
        <v>17.794809999999998</v>
      </c>
      <c r="EV834">
        <v>10.42498</v>
      </c>
      <c r="EW834">
        <v>7.4042599999999998</v>
      </c>
      <c r="EX834">
        <v>23.250925339887448</v>
      </c>
      <c r="EY834">
        <v>19.064530000000001</v>
      </c>
      <c r="EZ834">
        <v>25.183779999999999</v>
      </c>
      <c r="FA834">
        <v>6.1192499999999974</v>
      </c>
      <c r="FB834">
        <v>25.183779999999999</v>
      </c>
      <c r="FC834">
        <v>0.46165155780125222</v>
      </c>
      <c r="FD834">
        <v>0.39637604913353691</v>
      </c>
      <c r="FE834">
        <v>0.55445008284323483</v>
      </c>
      <c r="FF834">
        <v>0.158074033709698</v>
      </c>
      <c r="FG834">
        <v>0.48678302361973258</v>
      </c>
      <c r="FH834">
        <v>3.0707279998112829</v>
      </c>
      <c r="FI834">
        <v>1.0858924596553721</v>
      </c>
      <c r="FJ834">
        <v>3.4012554934591712</v>
      </c>
      <c r="FK834">
        <v>2.3153630338037989</v>
      </c>
      <c r="FL834">
        <v>3.4012554934591712</v>
      </c>
      <c r="FM834">
        <v>41.254850218941748</v>
      </c>
      <c r="FN834">
        <v>38.65</v>
      </c>
      <c r="FO834">
        <v>48.75</v>
      </c>
      <c r="FP834">
        <v>10.1</v>
      </c>
      <c r="FQ834">
        <v>41.81</v>
      </c>
      <c r="FR834">
        <v>433.58287601920421</v>
      </c>
      <c r="FS834">
        <v>409.68396999999999</v>
      </c>
      <c r="FT834">
        <v>448.79111</v>
      </c>
      <c r="FU834">
        <v>39.107140000000022</v>
      </c>
      <c r="FV834">
        <v>437.41010999999997</v>
      </c>
      <c r="FW834">
        <v>0.72674697953209633</v>
      </c>
      <c r="FX834">
        <v>0.702932</v>
      </c>
      <c r="FY834">
        <v>0.76516499999999998</v>
      </c>
      <c r="FZ834">
        <v>6.2232999999999983E-2</v>
      </c>
      <c r="GA834">
        <v>0.718804</v>
      </c>
      <c r="GB834">
        <v>10</v>
      </c>
      <c r="GC834">
        <v>31</v>
      </c>
    </row>
    <row r="835" spans="1:185" x14ac:dyDescent="0.3">
      <c r="A835" s="36" t="s">
        <v>3396</v>
      </c>
      <c r="B835">
        <v>-3.1442529058095539E-2</v>
      </c>
      <c r="C835">
        <v>1.917226983908989</v>
      </c>
      <c r="D835">
        <v>2.176674510440725</v>
      </c>
      <c r="E835">
        <v>-1.1482018904196329</v>
      </c>
      <c r="F835">
        <v>-0.60069770896576435</v>
      </c>
      <c r="G835">
        <v>1.7488698515256429</v>
      </c>
      <c r="H835">
        <v>-54.097925996679493</v>
      </c>
      <c r="I835">
        <v>1.2495897225662911E-2</v>
      </c>
      <c r="J835">
        <v>2.255917951641935E-2</v>
      </c>
      <c r="K835">
        <v>0.38139306488252428</v>
      </c>
      <c r="L835">
        <v>0.29402396754713589</v>
      </c>
      <c r="M835">
        <v>0.26914244615747002</v>
      </c>
      <c r="N835">
        <v>0.16376400735707949</v>
      </c>
      <c r="O835">
        <v>-0.2194056671991706</v>
      </c>
      <c r="P835">
        <v>-5.5641659842091129E-2</v>
      </c>
      <c r="Q835">
        <v>-0.13752567675697339</v>
      </c>
      <c r="R835">
        <v>5.7746792103614428E-2</v>
      </c>
      <c r="S835">
        <v>1.471387998158624</v>
      </c>
      <c r="T835">
        <v>-0.70403921543707559</v>
      </c>
      <c r="U835">
        <v>-0.69844232526349392</v>
      </c>
      <c r="V835">
        <v>1.9573523279257099</v>
      </c>
      <c r="W835">
        <v>1.9487313449940491</v>
      </c>
      <c r="X835">
        <v>0.1838365149036944</v>
      </c>
      <c r="Y835">
        <v>0.16022433218902571</v>
      </c>
      <c r="Z835">
        <v>9.8479915831724843E-2</v>
      </c>
      <c r="AA835">
        <v>0.1421074250443066</v>
      </c>
      <c r="AB835">
        <v>63.268100037985427</v>
      </c>
      <c r="AC835">
        <v>-0.43520084595913328</v>
      </c>
      <c r="AD835">
        <v>1.9539848110292679</v>
      </c>
      <c r="AE835">
        <v>0.6190373608628279</v>
      </c>
      <c r="AF835">
        <v>0.59382940439315646</v>
      </c>
      <c r="AG835">
        <v>0.81820812783712515</v>
      </c>
      <c r="AH835">
        <v>2.9983805502436209E-2</v>
      </c>
      <c r="AI835">
        <v>99.888897392974229</v>
      </c>
      <c r="AJ835">
        <v>-37.709921208809213</v>
      </c>
      <c r="AK835">
        <v>83.885030013688748</v>
      </c>
      <c r="AL835">
        <v>253.49172262025709</v>
      </c>
      <c r="AM835">
        <v>373.54908895484652</v>
      </c>
      <c r="AN835">
        <v>465.5214962690585</v>
      </c>
      <c r="AO835">
        <v>203.5003886784578</v>
      </c>
      <c r="AP835">
        <v>417.47930104329049</v>
      </c>
      <c r="AQ835">
        <v>21.399278140089869</v>
      </c>
      <c r="AR835">
        <v>5.4141030227432561</v>
      </c>
      <c r="AS835">
        <v>12.39753055643363</v>
      </c>
      <c r="AT835">
        <v>-20.242870706109201</v>
      </c>
      <c r="AU835">
        <v>-10.610193826218429</v>
      </c>
      <c r="AV835">
        <v>-9.6326768798907771</v>
      </c>
      <c r="AW835">
        <v>1.677796826791351</v>
      </c>
      <c r="AX835">
        <v>1.0824</v>
      </c>
      <c r="AY835">
        <v>1.8994</v>
      </c>
      <c r="AZ835">
        <v>0.81699999999999995</v>
      </c>
      <c r="BA835">
        <v>1.5143</v>
      </c>
      <c r="BB835">
        <v>0.92997681033529245</v>
      </c>
      <c r="BC835">
        <v>0.91869999999999996</v>
      </c>
      <c r="BD835">
        <v>0.93559999999999999</v>
      </c>
      <c r="BE835">
        <v>1.690000000000003E-2</v>
      </c>
      <c r="BF835">
        <v>0.93110000000000004</v>
      </c>
      <c r="BG835">
        <v>17.33772864568401</v>
      </c>
      <c r="BH835">
        <v>16.553799999999999</v>
      </c>
      <c r="BI835">
        <v>18.7407</v>
      </c>
      <c r="BJ835">
        <v>2.186900000000001</v>
      </c>
      <c r="BK835">
        <v>17.154599999999999</v>
      </c>
      <c r="BL835">
        <v>14.836563944868359</v>
      </c>
      <c r="BM835">
        <v>10.704700000000001</v>
      </c>
      <c r="BN835">
        <v>17.6646</v>
      </c>
      <c r="BO835">
        <v>6.9598999999999993</v>
      </c>
      <c r="BP835">
        <v>15.434900000000001</v>
      </c>
      <c r="BQ835">
        <v>10.043260745245661</v>
      </c>
      <c r="BR835">
        <v>5.7869999999999999</v>
      </c>
      <c r="BS835">
        <v>10.385199999999999</v>
      </c>
      <c r="BT835">
        <v>4.5981999999999994</v>
      </c>
      <c r="BU835">
        <v>10.225300000000001</v>
      </c>
      <c r="BV835">
        <v>0.74534730070332544</v>
      </c>
      <c r="BW835">
        <v>-1.0947</v>
      </c>
      <c r="BX835">
        <v>4.2092999999999998</v>
      </c>
      <c r="BY835">
        <v>5.3040000000000003</v>
      </c>
      <c r="BZ835">
        <v>1.2669999999999999</v>
      </c>
      <c r="CA835">
        <v>-10.78860794099292</v>
      </c>
      <c r="CB835">
        <v>-13.901300000000001</v>
      </c>
      <c r="CC835">
        <v>-8.4109999999999996</v>
      </c>
      <c r="CD835">
        <v>5.4903000000000013</v>
      </c>
      <c r="CE835">
        <v>-11.4923</v>
      </c>
      <c r="CF835">
        <v>48.042195225767948</v>
      </c>
      <c r="CG835">
        <v>46.4</v>
      </c>
      <c r="CH835">
        <v>87.3</v>
      </c>
      <c r="CI835">
        <v>40.9</v>
      </c>
      <c r="CJ835">
        <v>46.4</v>
      </c>
      <c r="CK835">
        <v>16.879507376276919</v>
      </c>
      <c r="CL835">
        <v>14.9</v>
      </c>
      <c r="CM835">
        <v>43</v>
      </c>
      <c r="CN835">
        <v>28.1</v>
      </c>
      <c r="CO835">
        <v>15.8</v>
      </c>
      <c r="CP835">
        <v>46.593205729956892</v>
      </c>
      <c r="CQ835">
        <v>25.6</v>
      </c>
      <c r="CR835">
        <v>60.6</v>
      </c>
      <c r="CS835">
        <v>35</v>
      </c>
      <c r="CT835">
        <v>60.6</v>
      </c>
      <c r="CU835">
        <v>9.3644520149854955</v>
      </c>
      <c r="CV835">
        <v>9</v>
      </c>
      <c r="CW835">
        <v>10.1</v>
      </c>
      <c r="CX835">
        <v>1.1000000000000001</v>
      </c>
      <c r="CY835">
        <v>9.1999999999999993</v>
      </c>
      <c r="CZ835">
        <v>152.99444594053759</v>
      </c>
      <c r="DA835">
        <v>133.69999999999999</v>
      </c>
      <c r="DB835">
        <v>176.4</v>
      </c>
      <c r="DC835">
        <v>42.700000000000017</v>
      </c>
      <c r="DD835">
        <v>133.69999999999999</v>
      </c>
      <c r="DE835">
        <v>7.4536891711150446</v>
      </c>
      <c r="DF835">
        <v>5.8</v>
      </c>
      <c r="DG835">
        <v>29.4</v>
      </c>
      <c r="DH835">
        <v>23.6</v>
      </c>
      <c r="DI835">
        <v>6.6</v>
      </c>
      <c r="DJ835">
        <v>0.1151052908695097</v>
      </c>
      <c r="DK835">
        <v>0.110660624850942</v>
      </c>
      <c r="DL835">
        <v>0.23119703389830509</v>
      </c>
      <c r="DM835">
        <v>0.1205364090473631</v>
      </c>
      <c r="DN835">
        <v>0.110660624850942</v>
      </c>
      <c r="DO835">
        <v>3.346075905438155</v>
      </c>
      <c r="DP835">
        <v>3.019638</v>
      </c>
      <c r="DQ835">
        <v>3.6508310000000002</v>
      </c>
      <c r="DR835">
        <v>0.63119300000000012</v>
      </c>
      <c r="DS835">
        <v>3.4764949999999999</v>
      </c>
      <c r="DT835">
        <v>6.6897025921310744</v>
      </c>
      <c r="DU835">
        <v>6.4353619999999996</v>
      </c>
      <c r="DV835">
        <v>7.0374749999999997</v>
      </c>
      <c r="DW835">
        <v>0.60211300000000012</v>
      </c>
      <c r="DX835">
        <v>6.4685629999999996</v>
      </c>
      <c r="DY835">
        <v>3.7229552077990822</v>
      </c>
      <c r="DZ835">
        <v>3.019638</v>
      </c>
      <c r="EA835">
        <v>4.1557219999999999</v>
      </c>
      <c r="EB835">
        <v>1.1360840000000001</v>
      </c>
      <c r="EC835">
        <v>3.9650880000000002</v>
      </c>
      <c r="ED835">
        <v>9.1542768636000016</v>
      </c>
      <c r="EE835">
        <v>9.1276080000000004</v>
      </c>
      <c r="EF835">
        <v>9.3458170000000003</v>
      </c>
      <c r="EG835">
        <v>0.2182089999999999</v>
      </c>
      <c r="EH835">
        <v>9.1460659999999994</v>
      </c>
      <c r="EI835">
        <v>11.89817640410495</v>
      </c>
      <c r="EJ835">
        <v>11.574536999999999</v>
      </c>
      <c r="EK835">
        <v>11.91283</v>
      </c>
      <c r="EL835">
        <v>0.33829300000000018</v>
      </c>
      <c r="EM835">
        <v>11.91283</v>
      </c>
      <c r="EN835">
        <v>30.319075305301741</v>
      </c>
      <c r="EO835">
        <v>25.712820000000001</v>
      </c>
      <c r="EP835">
        <v>35.246899999999997</v>
      </c>
      <c r="EQ835">
        <v>9.5340799999999959</v>
      </c>
      <c r="ER835">
        <v>31.556909999999998</v>
      </c>
      <c r="ES835">
        <v>8.5991646079927868</v>
      </c>
      <c r="ET835">
        <v>7.4641000000000002</v>
      </c>
      <c r="EU835">
        <v>17.96998</v>
      </c>
      <c r="EV835">
        <v>10.505879999999999</v>
      </c>
      <c r="EW835">
        <v>9.0619899999999998</v>
      </c>
      <c r="EX835">
        <v>21.719910697308961</v>
      </c>
      <c r="EY835">
        <v>17.27692</v>
      </c>
      <c r="EZ835">
        <v>22.510819999999999</v>
      </c>
      <c r="FA835">
        <v>5.2338999999999984</v>
      </c>
      <c r="FB835">
        <v>22.49492</v>
      </c>
      <c r="FC835">
        <v>0.45289042085590753</v>
      </c>
      <c r="FD835">
        <v>0.38408459868681682</v>
      </c>
      <c r="FE835">
        <v>0.52649967764929562</v>
      </c>
      <c r="FF835">
        <v>0.14241507896247879</v>
      </c>
      <c r="FG835">
        <v>0.47138054531342699</v>
      </c>
      <c r="FH835">
        <v>2.5346763549129792</v>
      </c>
      <c r="FI835">
        <v>0.96143234438769554</v>
      </c>
      <c r="FJ835">
        <v>2.658470610654696</v>
      </c>
      <c r="FK835">
        <v>1.6970382662670009</v>
      </c>
      <c r="FL835">
        <v>2.4823377646631699</v>
      </c>
      <c r="FM835">
        <v>39.902773711602109</v>
      </c>
      <c r="FN835">
        <v>39.090000000000003</v>
      </c>
      <c r="FO835">
        <v>47.28</v>
      </c>
      <c r="FP835">
        <v>8.1899999999999977</v>
      </c>
      <c r="FQ835">
        <v>40.520000000000003</v>
      </c>
      <c r="FR835">
        <v>438.70570210949518</v>
      </c>
      <c r="FS835">
        <v>413.12198999999998</v>
      </c>
      <c r="FT835">
        <v>444.88265000000001</v>
      </c>
      <c r="FU835">
        <v>31.76066000000003</v>
      </c>
      <c r="FV835">
        <v>442.20150999999998</v>
      </c>
      <c r="FW835">
        <v>0.71770793260630228</v>
      </c>
      <c r="FX835">
        <v>0.70804900000000004</v>
      </c>
      <c r="FY835">
        <v>0.76041899999999996</v>
      </c>
      <c r="FZ835">
        <v>5.2369999999999917E-2</v>
      </c>
      <c r="GA835">
        <v>0.71202699999999997</v>
      </c>
      <c r="GB835">
        <v>6</v>
      </c>
      <c r="GC835">
        <v>19</v>
      </c>
    </row>
    <row r="836" spans="1:185" x14ac:dyDescent="0.3">
      <c r="A836" s="36" t="s">
        <v>3402</v>
      </c>
      <c r="B836">
        <v>-3.06897E-2</v>
      </c>
      <c r="C836">
        <v>1.91771</v>
      </c>
      <c r="D836">
        <v>2.1680999999999999</v>
      </c>
      <c r="E836">
        <v>-1.1349</v>
      </c>
      <c r="F836">
        <v>-0.60909999999999997</v>
      </c>
      <c r="G836">
        <v>1.744</v>
      </c>
      <c r="H836">
        <v>-54.098531999999999</v>
      </c>
      <c r="I836">
        <v>1.7399999999999999E-2</v>
      </c>
      <c r="J836">
        <v>1.5100000000000001E-2</v>
      </c>
      <c r="K836">
        <v>0.38088</v>
      </c>
      <c r="L836">
        <v>0.29441800000000001</v>
      </c>
      <c r="M836">
        <v>0.27019500000000002</v>
      </c>
      <c r="N836">
        <v>0.16503999999999999</v>
      </c>
      <c r="O836">
        <v>-0.2162</v>
      </c>
      <c r="P836">
        <v>-5.1159999999999997E-2</v>
      </c>
      <c r="Q836">
        <v>-0.13367999999999999</v>
      </c>
      <c r="R836">
        <v>5.4140000000000001E-2</v>
      </c>
      <c r="S836">
        <v>1.4653700000000001</v>
      </c>
      <c r="T836">
        <v>-0.70359000000000005</v>
      </c>
      <c r="U836">
        <v>-0.69840000000000002</v>
      </c>
      <c r="V836">
        <v>1.95794</v>
      </c>
      <c r="W836">
        <v>1.94937</v>
      </c>
      <c r="X836">
        <v>0.18479999999999999</v>
      </c>
      <c r="Y836">
        <v>0.16291</v>
      </c>
      <c r="Z836">
        <v>9.8863333333333345E-2</v>
      </c>
      <c r="AA836">
        <v>0.14383000000000001</v>
      </c>
      <c r="AB836">
        <v>63.23</v>
      </c>
      <c r="AC836">
        <v>-0.43447999999999998</v>
      </c>
      <c r="AD836">
        <v>1.9554100000000001</v>
      </c>
      <c r="AE836">
        <v>0.61927999999999994</v>
      </c>
      <c r="AF836">
        <v>0.59738999999999998</v>
      </c>
      <c r="AG836">
        <v>0.82682999999999995</v>
      </c>
      <c r="AH836">
        <v>3.0089999999999999E-2</v>
      </c>
      <c r="AI836">
        <v>102.34829999999999</v>
      </c>
      <c r="AJ836">
        <v>-33.603700000000003</v>
      </c>
      <c r="AK836">
        <v>91.9101</v>
      </c>
      <c r="AL836">
        <v>248.73859999999999</v>
      </c>
      <c r="AM836">
        <v>334.28199999999998</v>
      </c>
      <c r="AN836">
        <v>413.7</v>
      </c>
      <c r="AO836">
        <v>212</v>
      </c>
      <c r="AP836">
        <v>363.4</v>
      </c>
      <c r="AQ836">
        <v>20.95</v>
      </c>
      <c r="AR836">
        <v>5.68</v>
      </c>
      <c r="AS836">
        <v>12.29</v>
      </c>
      <c r="AT836">
        <v>-16.45739101493308</v>
      </c>
      <c r="AU836">
        <v>-8.3699999999999992</v>
      </c>
      <c r="AV836">
        <v>-8.0873910149330772</v>
      </c>
      <c r="AW836">
        <v>2.0508000000000002</v>
      </c>
      <c r="AX836">
        <v>2.0508000000000002</v>
      </c>
      <c r="AY836">
        <v>2.0508000000000002</v>
      </c>
      <c r="AZ836">
        <v>0</v>
      </c>
      <c r="BA836">
        <v>2.0508000000000002</v>
      </c>
      <c r="BB836">
        <v>0.9294</v>
      </c>
      <c r="BC836">
        <v>0.9294</v>
      </c>
      <c r="BD836">
        <v>0.9294</v>
      </c>
      <c r="BE836">
        <v>0</v>
      </c>
      <c r="BF836">
        <v>0.9294</v>
      </c>
      <c r="BG836">
        <v>17.361899999999999</v>
      </c>
      <c r="BH836">
        <v>17.361899999999999</v>
      </c>
      <c r="BI836">
        <v>17.361899999999999</v>
      </c>
      <c r="BJ836">
        <v>0</v>
      </c>
      <c r="BK836">
        <v>17.361899999999999</v>
      </c>
      <c r="BL836">
        <v>13.823600000000001</v>
      </c>
      <c r="BM836">
        <v>13.823600000000001</v>
      </c>
      <c r="BN836">
        <v>13.823600000000001</v>
      </c>
      <c r="BO836">
        <v>0</v>
      </c>
      <c r="BP836">
        <v>13.823600000000001</v>
      </c>
      <c r="BQ836">
        <v>8.8988999999999994</v>
      </c>
      <c r="BR836">
        <v>8.8988999999999994</v>
      </c>
      <c r="BS836">
        <v>8.8988999999999994</v>
      </c>
      <c r="BT836">
        <v>0</v>
      </c>
      <c r="BU836">
        <v>8.8988999999999994</v>
      </c>
      <c r="BV836">
        <v>1.5633999999999999</v>
      </c>
      <c r="BW836">
        <v>1.5633999999999999</v>
      </c>
      <c r="BX836">
        <v>1.5633999999999999</v>
      </c>
      <c r="BY836">
        <v>0</v>
      </c>
      <c r="BZ836">
        <v>1.5633999999999999</v>
      </c>
      <c r="CA836">
        <v>-10.462300000000001</v>
      </c>
      <c r="CB836">
        <v>-10.462300000000001</v>
      </c>
      <c r="CC836">
        <v>-10.462300000000001</v>
      </c>
      <c r="CD836">
        <v>0</v>
      </c>
      <c r="CE836">
        <v>-10.462300000000001</v>
      </c>
      <c r="CF836">
        <v>50.3</v>
      </c>
      <c r="CG836">
        <v>50.3</v>
      </c>
      <c r="CH836">
        <v>50.3</v>
      </c>
      <c r="CI836">
        <v>0</v>
      </c>
      <c r="CJ836">
        <v>50.3</v>
      </c>
      <c r="CK836">
        <v>15.8</v>
      </c>
      <c r="CL836">
        <v>15.8</v>
      </c>
      <c r="CM836">
        <v>15.8</v>
      </c>
      <c r="CN836">
        <v>0</v>
      </c>
      <c r="CO836">
        <v>15.8</v>
      </c>
      <c r="CP836">
        <v>35.200000000000003</v>
      </c>
      <c r="CQ836">
        <v>35.200000000000003</v>
      </c>
      <c r="CR836">
        <v>35.200000000000003</v>
      </c>
      <c r="CS836">
        <v>0</v>
      </c>
      <c r="CT836">
        <v>35.200000000000003</v>
      </c>
      <c r="CU836">
        <v>10</v>
      </c>
      <c r="CV836">
        <v>10</v>
      </c>
      <c r="CW836">
        <v>10</v>
      </c>
      <c r="CX836">
        <v>0</v>
      </c>
      <c r="CY836">
        <v>10</v>
      </c>
      <c r="CZ836">
        <v>175.3</v>
      </c>
      <c r="DA836">
        <v>175.3</v>
      </c>
      <c r="DB836">
        <v>175.3</v>
      </c>
      <c r="DC836">
        <v>0</v>
      </c>
      <c r="DD836">
        <v>175.3</v>
      </c>
      <c r="DE836">
        <v>5.8</v>
      </c>
      <c r="DF836">
        <v>5.8</v>
      </c>
      <c r="DG836">
        <v>5.8</v>
      </c>
      <c r="DH836">
        <v>0</v>
      </c>
      <c r="DI836">
        <v>5.8</v>
      </c>
      <c r="DJ836">
        <v>0.13841496973032469</v>
      </c>
      <c r="DK836">
        <v>0.13841496973032469</v>
      </c>
      <c r="DL836">
        <v>0.13841496973032469</v>
      </c>
      <c r="DM836">
        <v>0</v>
      </c>
      <c r="DN836">
        <v>0.13841496973032469</v>
      </c>
      <c r="DO836">
        <v>3.4733139999999998</v>
      </c>
      <c r="DP836">
        <v>3.4733139999999998</v>
      </c>
      <c r="DQ836">
        <v>3.4733139999999998</v>
      </c>
      <c r="DR836">
        <v>0</v>
      </c>
      <c r="DS836">
        <v>3.4733139999999998</v>
      </c>
      <c r="DT836">
        <v>6.4464620000000004</v>
      </c>
      <c r="DU836">
        <v>6.4464620000000004</v>
      </c>
      <c r="DV836">
        <v>6.4464620000000004</v>
      </c>
      <c r="DW836">
        <v>0</v>
      </c>
      <c r="DX836">
        <v>6.4464620000000004</v>
      </c>
      <c r="DY836">
        <v>3.4733139999999998</v>
      </c>
      <c r="DZ836">
        <v>3.4733139999999998</v>
      </c>
      <c r="EA836">
        <v>3.4733139999999998</v>
      </c>
      <c r="EB836">
        <v>0</v>
      </c>
      <c r="EC836">
        <v>3.4733139999999998</v>
      </c>
      <c r="ED836">
        <v>9.1894709999999993</v>
      </c>
      <c r="EE836">
        <v>9.1894709999999993</v>
      </c>
      <c r="EF836">
        <v>9.1894709999999993</v>
      </c>
      <c r="EG836">
        <v>0</v>
      </c>
      <c r="EH836">
        <v>9.1894709999999993</v>
      </c>
      <c r="EI836">
        <v>11.865137000000001</v>
      </c>
      <c r="EJ836">
        <v>11.865137000000001</v>
      </c>
      <c r="EK836">
        <v>11.865137000000001</v>
      </c>
      <c r="EL836">
        <v>0</v>
      </c>
      <c r="EM836">
        <v>11.865137000000001</v>
      </c>
      <c r="EN836">
        <v>27.85568</v>
      </c>
      <c r="EO836">
        <v>27.85568</v>
      </c>
      <c r="EP836">
        <v>27.85568</v>
      </c>
      <c r="EQ836">
        <v>0</v>
      </c>
      <c r="ER836">
        <v>27.85568</v>
      </c>
      <c r="ES836">
        <v>9.2125599999999999</v>
      </c>
      <c r="ET836">
        <v>9.2125599999999999</v>
      </c>
      <c r="EU836">
        <v>9.2125599999999999</v>
      </c>
      <c r="EV836">
        <v>0</v>
      </c>
      <c r="EW836">
        <v>9.2125599999999999</v>
      </c>
      <c r="EX836">
        <v>18.64312</v>
      </c>
      <c r="EY836">
        <v>18.64312</v>
      </c>
      <c r="EZ836">
        <v>18.64312</v>
      </c>
      <c r="FA836">
        <v>0</v>
      </c>
      <c r="FB836">
        <v>18.64312</v>
      </c>
      <c r="FC836">
        <v>0.46521401409853808</v>
      </c>
      <c r="FD836">
        <v>0.46521401409853808</v>
      </c>
      <c r="FE836">
        <v>0.46521401409853808</v>
      </c>
      <c r="FF836">
        <v>0</v>
      </c>
      <c r="FG836">
        <v>0.46521401409853808</v>
      </c>
      <c r="FH836">
        <v>2.02366334656165</v>
      </c>
      <c r="FI836">
        <v>2.02366334656165</v>
      </c>
      <c r="FJ836">
        <v>2.02366334656165</v>
      </c>
      <c r="FK836">
        <v>0</v>
      </c>
      <c r="FL836">
        <v>2.02366334656165</v>
      </c>
      <c r="FM836">
        <v>39.18</v>
      </c>
      <c r="FN836">
        <v>39.18</v>
      </c>
      <c r="FO836">
        <v>39.18</v>
      </c>
      <c r="FP836">
        <v>0</v>
      </c>
      <c r="FQ836">
        <v>39.18</v>
      </c>
      <c r="FR836">
        <v>393.89384999999999</v>
      </c>
      <c r="FS836">
        <v>393.89384999999999</v>
      </c>
      <c r="FT836">
        <v>393.89384999999999</v>
      </c>
      <c r="FU836">
        <v>0</v>
      </c>
      <c r="FV836">
        <v>393.89384999999999</v>
      </c>
      <c r="FW836">
        <v>0.74555000000000005</v>
      </c>
      <c r="FX836">
        <v>0.74555000000000005</v>
      </c>
      <c r="FY836">
        <v>0.74555000000000005</v>
      </c>
      <c r="FZ836">
        <v>0</v>
      </c>
      <c r="GA836">
        <v>0.74555000000000005</v>
      </c>
      <c r="GB836">
        <v>1</v>
      </c>
      <c r="GC836">
        <v>6</v>
      </c>
    </row>
    <row r="837" spans="1:185" x14ac:dyDescent="0.3">
      <c r="A837" s="36" t="s">
        <v>3405</v>
      </c>
      <c r="B837">
        <v>-3.2745661800302098E-2</v>
      </c>
      <c r="C837">
        <v>2.176903848712505</v>
      </c>
      <c r="D837">
        <v>2.303311324117828</v>
      </c>
      <c r="E837">
        <v>-1.204787198202474</v>
      </c>
      <c r="F837">
        <v>-0.64814505153275148</v>
      </c>
      <c r="G837">
        <v>1.8530276926455651</v>
      </c>
      <c r="H837">
        <v>-54.082698068154251</v>
      </c>
      <c r="I837">
        <v>2.0964008118028159E-3</v>
      </c>
      <c r="J837">
        <v>3.3699877016824427E-2</v>
      </c>
      <c r="K837">
        <v>0.3779989719657188</v>
      </c>
      <c r="L837">
        <v>0.33361205562684598</v>
      </c>
      <c r="M837">
        <v>0.30594738013923428</v>
      </c>
      <c r="N837">
        <v>0.15644125174663859</v>
      </c>
      <c r="O837">
        <v>-0.24771187108235251</v>
      </c>
      <c r="P837">
        <v>-9.1270619335713829E-2</v>
      </c>
      <c r="Q837">
        <v>-0.16948669557553209</v>
      </c>
      <c r="R837">
        <v>9.1811345022439428E-2</v>
      </c>
      <c r="S837">
        <v>1.5171385692471839</v>
      </c>
      <c r="T837">
        <v>-0.72022414889909725</v>
      </c>
      <c r="U837">
        <v>-0.7052302563962084</v>
      </c>
      <c r="V837">
        <v>1.962505574456249</v>
      </c>
      <c r="W837">
        <v>1.948227964718785</v>
      </c>
      <c r="X837">
        <v>0.1706451690684781</v>
      </c>
      <c r="Y837">
        <v>0.1213288565762322</v>
      </c>
      <c r="Z837">
        <v>8.3577185414982588E-2</v>
      </c>
      <c r="AA837">
        <v>0.10019178278150929</v>
      </c>
      <c r="AB837">
        <v>66.220163116405033</v>
      </c>
      <c r="AC837">
        <v>-0.45849954474606258</v>
      </c>
      <c r="AD837">
        <v>1.955059320900423</v>
      </c>
      <c r="AE837">
        <v>0.62914471381454073</v>
      </c>
      <c r="AF837">
        <v>0.40100550697850618</v>
      </c>
      <c r="AG837">
        <v>1.024860931117793</v>
      </c>
      <c r="AH837">
        <v>2.0383695285798229E-2</v>
      </c>
      <c r="AI837">
        <v>88.679800784276807</v>
      </c>
      <c r="AJ837">
        <v>-69.57852645682253</v>
      </c>
      <c r="AK837">
        <v>79.63320713100363</v>
      </c>
      <c r="AL837">
        <v>255.9847261204026</v>
      </c>
      <c r="AM837">
        <v>395.23912027323013</v>
      </c>
      <c r="AN837">
        <v>554.61852378863637</v>
      </c>
      <c r="AO837">
        <v>225.87427367622431</v>
      </c>
      <c r="AP837">
        <v>491.08759739465711</v>
      </c>
      <c r="AQ837">
        <v>22.019025258077679</v>
      </c>
      <c r="AR837">
        <v>6.1595593429163111</v>
      </c>
      <c r="AS837">
        <v>12.639550640566091</v>
      </c>
      <c r="AT837">
        <v>-16.15630482107537</v>
      </c>
      <c r="AU837">
        <v>-4.7784856380955487</v>
      </c>
      <c r="AV837">
        <v>-11.37781918297982</v>
      </c>
      <c r="AW837">
        <v>6.7899498263458691</v>
      </c>
      <c r="AX837">
        <v>5.2466999999999997</v>
      </c>
      <c r="AY837">
        <v>7.7694999999999999</v>
      </c>
      <c r="AZ837">
        <v>2.5228000000000002</v>
      </c>
      <c r="BA837">
        <v>7.7694999999999999</v>
      </c>
      <c r="BB837">
        <v>0.9336380904642797</v>
      </c>
      <c r="BC837">
        <v>0.92800000000000005</v>
      </c>
      <c r="BD837">
        <v>0.93440000000000001</v>
      </c>
      <c r="BE837">
        <v>6.3999999999999613E-3</v>
      </c>
      <c r="BF837">
        <v>0.93440000000000001</v>
      </c>
      <c r="BG837">
        <v>16.273951141324371</v>
      </c>
      <c r="BH837">
        <v>16.2012</v>
      </c>
      <c r="BI837">
        <v>17.371200000000002</v>
      </c>
      <c r="BJ837">
        <v>1.1700000000000019</v>
      </c>
      <c r="BK837">
        <v>16.2012</v>
      </c>
      <c r="BL837">
        <v>30.736376074309131</v>
      </c>
      <c r="BM837">
        <v>27.516200000000001</v>
      </c>
      <c r="BN837">
        <v>45.699800000000003</v>
      </c>
      <c r="BO837">
        <v>18.183599999999998</v>
      </c>
      <c r="BP837">
        <v>27.516200000000001</v>
      </c>
      <c r="BQ837">
        <v>19.527323664683841</v>
      </c>
      <c r="BR837">
        <v>19.4194</v>
      </c>
      <c r="BS837">
        <v>27.375499999999999</v>
      </c>
      <c r="BT837">
        <v>7.9560999999999993</v>
      </c>
      <c r="BU837">
        <v>19.894200000000001</v>
      </c>
      <c r="BV837">
        <v>3.8794439919283961</v>
      </c>
      <c r="BW837">
        <v>-0.90629999999999999</v>
      </c>
      <c r="BX837">
        <v>8.2706999999999997</v>
      </c>
      <c r="BY837">
        <v>9.1769999999999996</v>
      </c>
      <c r="BZ837">
        <v>-0.90629999999999999</v>
      </c>
      <c r="CA837">
        <v>-23.406767656612239</v>
      </c>
      <c r="CB837">
        <v>-35.6462</v>
      </c>
      <c r="CC837">
        <v>-18.9879</v>
      </c>
      <c r="CD837">
        <v>16.658300000000001</v>
      </c>
      <c r="CE837">
        <v>-18.9879</v>
      </c>
      <c r="CF837">
        <v>63.530926393979321</v>
      </c>
      <c r="CG837">
        <v>60.2</v>
      </c>
      <c r="CH837">
        <v>75.2</v>
      </c>
      <c r="CI837">
        <v>15</v>
      </c>
      <c r="CJ837">
        <v>60.2</v>
      </c>
      <c r="CK837">
        <v>23.647020985729359</v>
      </c>
      <c r="CL837">
        <v>23.3</v>
      </c>
      <c r="CM837">
        <v>31.1</v>
      </c>
      <c r="CN837">
        <v>7.8000000000000007</v>
      </c>
      <c r="CO837">
        <v>23.3</v>
      </c>
      <c r="CP837">
        <v>55.813342233880491</v>
      </c>
      <c r="CQ837">
        <v>55.8</v>
      </c>
      <c r="CR837">
        <v>56.1</v>
      </c>
      <c r="CS837">
        <v>0.30000000000000432</v>
      </c>
      <c r="CT837">
        <v>55.8</v>
      </c>
      <c r="CU837">
        <v>10.55689016275687</v>
      </c>
      <c r="CV837">
        <v>9.8000000000000007</v>
      </c>
      <c r="CW837">
        <v>11.8</v>
      </c>
      <c r="CX837">
        <v>2</v>
      </c>
      <c r="CY837">
        <v>9.8000000000000007</v>
      </c>
      <c r="CZ837">
        <v>155.2085958368246</v>
      </c>
      <c r="DA837">
        <v>154.69999999999999</v>
      </c>
      <c r="DB837">
        <v>169.3</v>
      </c>
      <c r="DC837">
        <v>14.600000000000019</v>
      </c>
      <c r="DD837">
        <v>155.6</v>
      </c>
      <c r="DE837">
        <v>12.98703897676018</v>
      </c>
      <c r="DF837">
        <v>12.8</v>
      </c>
      <c r="DG837">
        <v>18</v>
      </c>
      <c r="DH837">
        <v>5.1999999999999993</v>
      </c>
      <c r="DI837">
        <v>12.8</v>
      </c>
      <c r="DJ837">
        <v>0.12939607988738411</v>
      </c>
      <c r="DK837">
        <v>0.12161616161616159</v>
      </c>
      <c r="DL837">
        <v>0.15653621981681931</v>
      </c>
      <c r="DM837">
        <v>3.4920058200657703E-2</v>
      </c>
      <c r="DN837">
        <v>0.12161616161616159</v>
      </c>
      <c r="DO837">
        <v>4.144382971730276</v>
      </c>
      <c r="DP837">
        <v>3.902288</v>
      </c>
      <c r="DQ837">
        <v>4.1557310000000003</v>
      </c>
      <c r="DR837">
        <v>0.25344300000000031</v>
      </c>
      <c r="DS837">
        <v>4.0011070000000002</v>
      </c>
      <c r="DT837">
        <v>6.7603106516041569</v>
      </c>
      <c r="DU837">
        <v>6.5098240000000001</v>
      </c>
      <c r="DV837">
        <v>6.7791350000000001</v>
      </c>
      <c r="DW837">
        <v>0.26931100000000008</v>
      </c>
      <c r="DX837">
        <v>6.7791350000000001</v>
      </c>
      <c r="DY837">
        <v>4.1921558809316126</v>
      </c>
      <c r="DZ837">
        <v>3.902288</v>
      </c>
      <c r="EA837">
        <v>4.2055809999999996</v>
      </c>
      <c r="EB837">
        <v>0.30329299999999959</v>
      </c>
      <c r="EC837">
        <v>4.2055809999999996</v>
      </c>
      <c r="ED837">
        <v>9.234194025101683</v>
      </c>
      <c r="EE837">
        <v>9.06874</v>
      </c>
      <c r="EF837">
        <v>9.2352089999999993</v>
      </c>
      <c r="EG837">
        <v>0.16646899999999931</v>
      </c>
      <c r="EH837">
        <v>9.2338349999999991</v>
      </c>
      <c r="EI837">
        <v>11.889844916210819</v>
      </c>
      <c r="EJ837">
        <v>11.854103</v>
      </c>
      <c r="EK837">
        <v>11.943303</v>
      </c>
      <c r="EL837">
        <v>8.9199999999999946E-2</v>
      </c>
      <c r="EM837">
        <v>11.895410999999999</v>
      </c>
      <c r="EN837">
        <v>40.914865347132583</v>
      </c>
      <c r="EO837">
        <v>39.938580000000002</v>
      </c>
      <c r="EP837">
        <v>42.960970000000003</v>
      </c>
      <c r="EQ837">
        <v>3.022390000000001</v>
      </c>
      <c r="ER837">
        <v>39.938580000000002</v>
      </c>
      <c r="ES837">
        <v>10.25203128070264</v>
      </c>
      <c r="ET837">
        <v>10.11956</v>
      </c>
      <c r="EU837">
        <v>13.00238</v>
      </c>
      <c r="EV837">
        <v>2.882820000000001</v>
      </c>
      <c r="EW837">
        <v>10.11956</v>
      </c>
      <c r="EX837">
        <v>30.662834066429941</v>
      </c>
      <c r="EY837">
        <v>29.001090000000001</v>
      </c>
      <c r="EZ837">
        <v>30.696719999999999</v>
      </c>
      <c r="FA837">
        <v>1.695629999999998</v>
      </c>
      <c r="FB837">
        <v>29.819019999999998</v>
      </c>
      <c r="FC837">
        <v>0.51973916981613988</v>
      </c>
      <c r="FD837">
        <v>0.50733747347625668</v>
      </c>
      <c r="FE837">
        <v>0.54573071896620418</v>
      </c>
      <c r="FF837">
        <v>3.8393245489947492E-2</v>
      </c>
      <c r="FG837">
        <v>0.50733747347625668</v>
      </c>
      <c r="FH837">
        <v>2.9995955184954251</v>
      </c>
      <c r="FI837">
        <v>2.231750927488521</v>
      </c>
      <c r="FJ837">
        <v>3.0320922486699842</v>
      </c>
      <c r="FK837">
        <v>0.80034132118146362</v>
      </c>
      <c r="FL837">
        <v>2.9466715944171491</v>
      </c>
      <c r="FM837">
        <v>42.233321764339543</v>
      </c>
      <c r="FN837">
        <v>41.28</v>
      </c>
      <c r="FO837">
        <v>42.3</v>
      </c>
      <c r="FP837">
        <v>1.019999999999996</v>
      </c>
      <c r="FQ837">
        <v>42.3</v>
      </c>
      <c r="FR837">
        <v>482.23655848509082</v>
      </c>
      <c r="FS837">
        <v>476.90717000000001</v>
      </c>
      <c r="FT837">
        <v>483.67712999999998</v>
      </c>
      <c r="FU837">
        <v>6.7699599999999691</v>
      </c>
      <c r="FV837">
        <v>483.67712999999998</v>
      </c>
      <c r="FW837">
        <v>0.70682159182760707</v>
      </c>
      <c r="FX837">
        <v>0.704847</v>
      </c>
      <c r="FY837">
        <v>0.71545599999999998</v>
      </c>
      <c r="FZ837">
        <v>1.060899999999998E-2</v>
      </c>
      <c r="GA837">
        <v>0.704847</v>
      </c>
      <c r="GB837">
        <v>5</v>
      </c>
      <c r="GC837">
        <v>15</v>
      </c>
    </row>
    <row r="838" spans="1:185" x14ac:dyDescent="0.3">
      <c r="A838" s="36" t="s">
        <v>3408</v>
      </c>
      <c r="B838">
        <v>-6.1265842000698859E-2</v>
      </c>
      <c r="C838">
        <v>1.815600136956836</v>
      </c>
      <c r="D838">
        <v>1.73959736580381</v>
      </c>
      <c r="E838">
        <v>-0.76568961232611521</v>
      </c>
      <c r="F838">
        <v>-0.65323099182560884</v>
      </c>
      <c r="G838">
        <v>1.4188434034669399</v>
      </c>
      <c r="H838">
        <v>-54.193819471090087</v>
      </c>
      <c r="I838">
        <v>0.103095021529443</v>
      </c>
      <c r="J838">
        <v>0.73062711508676148</v>
      </c>
      <c r="K838">
        <v>0.28900926330847349</v>
      </c>
      <c r="L838">
        <v>-6.6316943146600915E-2</v>
      </c>
      <c r="M838">
        <v>7.1040071736340485E-2</v>
      </c>
      <c r="N838">
        <v>0.27169208499032071</v>
      </c>
      <c r="O838">
        <v>-0.23245317732503981</v>
      </c>
      <c r="P838">
        <v>3.9238907665280917E-2</v>
      </c>
      <c r="Q838">
        <v>-9.6603274795640223E-2</v>
      </c>
      <c r="R838">
        <v>1.7177315274989152E-2</v>
      </c>
      <c r="S838">
        <v>0.74403957808690613</v>
      </c>
      <c r="T838">
        <v>-0.52310032591483802</v>
      </c>
      <c r="U838">
        <v>-0.50595295780869054</v>
      </c>
      <c r="V838">
        <v>1.9732869251159231</v>
      </c>
      <c r="W838">
        <v>1.959998961232611</v>
      </c>
      <c r="X838">
        <v>0.1978109859362302</v>
      </c>
      <c r="Y838">
        <v>0.18860672520435981</v>
      </c>
      <c r="Z838">
        <v>2.3789601649217909E-2</v>
      </c>
      <c r="AA838">
        <v>3.7395361994477939E-2</v>
      </c>
      <c r="AB838">
        <v>52.397807875018081</v>
      </c>
      <c r="AC838">
        <v>-0.38295618649254393</v>
      </c>
      <c r="AD838">
        <v>1.952547393417468</v>
      </c>
      <c r="AE838">
        <v>0.58076717242877418</v>
      </c>
      <c r="AF838">
        <v>0.57156291169690376</v>
      </c>
      <c r="AG838">
        <v>0.69131738900043394</v>
      </c>
      <c r="AH838">
        <v>5.3075615750036173E-3</v>
      </c>
      <c r="AI838">
        <v>331.82740728673059</v>
      </c>
      <c r="AJ838">
        <v>293.85531640357169</v>
      </c>
      <c r="AK838">
        <v>321.44717097981538</v>
      </c>
      <c r="AL838">
        <v>380.17965727611983</v>
      </c>
      <c r="AM838">
        <v>89.543486138749543</v>
      </c>
      <c r="AN838">
        <v>133.3227993152158</v>
      </c>
      <c r="AO838">
        <v>52.799560967301659</v>
      </c>
      <c r="AP838">
        <v>88.373591782589827</v>
      </c>
      <c r="AQ838">
        <v>15.81683979456475</v>
      </c>
      <c r="AR838">
        <v>3.06</v>
      </c>
      <c r="AS838">
        <v>11.28772006847842</v>
      </c>
      <c r="AT838">
        <v>-3.82344809883495</v>
      </c>
      <c r="AU838">
        <v>-1.080880273913672</v>
      </c>
      <c r="AV838">
        <v>-2.7425678249212759</v>
      </c>
      <c r="AW838">
        <v>1.263903512261586</v>
      </c>
      <c r="AX838">
        <v>1.2286999999999999</v>
      </c>
      <c r="AY838">
        <v>1.2743</v>
      </c>
      <c r="AZ838">
        <v>4.5600000000000078E-2</v>
      </c>
      <c r="BA838">
        <v>1.2286999999999999</v>
      </c>
      <c r="BB838">
        <v>0.95306091230460566</v>
      </c>
      <c r="BC838">
        <v>0.94040000000000001</v>
      </c>
      <c r="BD838">
        <v>0.95679999999999998</v>
      </c>
      <c r="BE838">
        <v>1.639999999999997E-2</v>
      </c>
      <c r="BF838">
        <v>0.94040000000000001</v>
      </c>
      <c r="BG838">
        <v>14.827335012046101</v>
      </c>
      <c r="BH838">
        <v>14.235099999999999</v>
      </c>
      <c r="BI838">
        <v>16.832699999999999</v>
      </c>
      <c r="BJ838">
        <v>2.5975999999999999</v>
      </c>
      <c r="BK838">
        <v>16.832699999999999</v>
      </c>
      <c r="BL838">
        <v>2.6588535812597538</v>
      </c>
      <c r="BM838">
        <v>2.4851000000000001</v>
      </c>
      <c r="BN838">
        <v>3.2471999999999999</v>
      </c>
      <c r="BO838">
        <v>0.76209999999999978</v>
      </c>
      <c r="BP838">
        <v>3.2471999999999999</v>
      </c>
      <c r="BQ838">
        <v>1.353641616951049</v>
      </c>
      <c r="BR838">
        <v>1.2743</v>
      </c>
      <c r="BS838">
        <v>1.6223000000000001</v>
      </c>
      <c r="BT838">
        <v>0.34800000000000009</v>
      </c>
      <c r="BU838">
        <v>1.6223000000000001</v>
      </c>
      <c r="BV838">
        <v>0.79300691958263814</v>
      </c>
      <c r="BW838">
        <v>0.73040000000000005</v>
      </c>
      <c r="BX838">
        <v>1.0049999999999999</v>
      </c>
      <c r="BY838">
        <v>0.27459999999999979</v>
      </c>
      <c r="BZ838">
        <v>1.0049999999999999</v>
      </c>
      <c r="CA838">
        <v>-2.1466485365336871</v>
      </c>
      <c r="CB838">
        <v>-2.6273</v>
      </c>
      <c r="CC838">
        <v>-2.0047000000000001</v>
      </c>
      <c r="CD838">
        <v>0.62259999999999982</v>
      </c>
      <c r="CE838">
        <v>-2.6273</v>
      </c>
      <c r="CF838">
        <v>44.949207532625991</v>
      </c>
      <c r="CG838">
        <v>44.1</v>
      </c>
      <c r="CH838">
        <v>45.2</v>
      </c>
      <c r="CI838">
        <v>1.100000000000001</v>
      </c>
      <c r="CJ838">
        <v>44.1</v>
      </c>
      <c r="CK838">
        <v>13.94559863043164</v>
      </c>
      <c r="CL838">
        <v>13.9</v>
      </c>
      <c r="CM838">
        <v>14.1</v>
      </c>
      <c r="CN838">
        <v>0.19999999999999929</v>
      </c>
      <c r="CO838">
        <v>14.1</v>
      </c>
      <c r="CP838">
        <v>22.522799315215821</v>
      </c>
      <c r="CQ838">
        <v>22.5</v>
      </c>
      <c r="CR838">
        <v>22.6</v>
      </c>
      <c r="CS838">
        <v>0.10000000000000139</v>
      </c>
      <c r="CT838">
        <v>22.6</v>
      </c>
      <c r="CU838">
        <v>9.6227993152158184</v>
      </c>
      <c r="CV838">
        <v>9.6</v>
      </c>
      <c r="CW838">
        <v>9.6999999999999993</v>
      </c>
      <c r="CX838">
        <v>9.9999999999999645E-2</v>
      </c>
      <c r="CY838">
        <v>9.6999999999999993</v>
      </c>
      <c r="CZ838">
        <v>25.887149325970579</v>
      </c>
      <c r="DA838">
        <v>24.2</v>
      </c>
      <c r="DB838">
        <v>31.6</v>
      </c>
      <c r="DC838">
        <v>7.4000000000000021</v>
      </c>
      <c r="DD838">
        <v>31.6</v>
      </c>
      <c r="DE838">
        <v>3.627993152158187</v>
      </c>
      <c r="DF838">
        <v>3.4</v>
      </c>
      <c r="DG838">
        <v>4.4000000000000004</v>
      </c>
      <c r="DH838">
        <v>1</v>
      </c>
      <c r="DI838">
        <v>4.4000000000000004</v>
      </c>
      <c r="DJ838">
        <v>0.5086730612610999</v>
      </c>
      <c r="DK838">
        <v>0.49384098544232918</v>
      </c>
      <c r="DL838">
        <v>0.51305334846765038</v>
      </c>
      <c r="DM838">
        <v>1.92123630253212E-2</v>
      </c>
      <c r="DN838">
        <v>0.49384098544232918</v>
      </c>
      <c r="DO838">
        <v>2.9939203246366382</v>
      </c>
      <c r="DP838">
        <v>2.9722029999999999</v>
      </c>
      <c r="DQ838">
        <v>3.0003340000000001</v>
      </c>
      <c r="DR838">
        <v>2.8131000000000132E-2</v>
      </c>
      <c r="DS838">
        <v>2.9722029999999999</v>
      </c>
      <c r="DT838">
        <v>4.7791016988595194</v>
      </c>
      <c r="DU838">
        <v>4.762683</v>
      </c>
      <c r="DV838">
        <v>4.8346970000000002</v>
      </c>
      <c r="DW838">
        <v>7.2014000000000244E-2</v>
      </c>
      <c r="DX838">
        <v>4.8346970000000002</v>
      </c>
      <c r="DY838">
        <v>2.9939203246366382</v>
      </c>
      <c r="DZ838">
        <v>2.9722029999999999</v>
      </c>
      <c r="EA838">
        <v>3.0003340000000001</v>
      </c>
      <c r="EB838">
        <v>2.8131000000000132E-2</v>
      </c>
      <c r="EC838">
        <v>2.9722029999999999</v>
      </c>
      <c r="ED838">
        <v>4.7791016988595194</v>
      </c>
      <c r="EE838">
        <v>4.762683</v>
      </c>
      <c r="EF838">
        <v>4.8346970000000002</v>
      </c>
      <c r="EG838">
        <v>7.2014000000000244E-2</v>
      </c>
      <c r="EH838">
        <v>4.8346970000000002</v>
      </c>
      <c r="EI838">
        <v>5.9915377323439039</v>
      </c>
      <c r="EJ838">
        <v>5.7644830000000002</v>
      </c>
      <c r="EK838">
        <v>6.7603669999999996</v>
      </c>
      <c r="EL838">
        <v>0.99588399999999933</v>
      </c>
      <c r="EM838">
        <v>6.7603669999999996</v>
      </c>
      <c r="EN838">
        <v>13.28468041811654</v>
      </c>
      <c r="EO838">
        <v>11.93881</v>
      </c>
      <c r="EP838">
        <v>13.68215</v>
      </c>
      <c r="EQ838">
        <v>1.7433399999999999</v>
      </c>
      <c r="ER838">
        <v>11.93881</v>
      </c>
      <c r="ES838">
        <v>5.8185056599347673</v>
      </c>
      <c r="ET838">
        <v>5.7125399999999997</v>
      </c>
      <c r="EU838">
        <v>5.8498000000000001</v>
      </c>
      <c r="EV838">
        <v>0.13726000000000041</v>
      </c>
      <c r="EW838">
        <v>5.7125399999999997</v>
      </c>
      <c r="EX838">
        <v>7.4661747581817783</v>
      </c>
      <c r="EY838">
        <v>6.2262700000000004</v>
      </c>
      <c r="EZ838">
        <v>7.8323499999999999</v>
      </c>
      <c r="FA838">
        <v>1.60608</v>
      </c>
      <c r="FB838">
        <v>6.2262700000000004</v>
      </c>
      <c r="FC838">
        <v>0.61869670595418724</v>
      </c>
      <c r="FD838">
        <v>0.5560165685235311</v>
      </c>
      <c r="FE838">
        <v>0.63720773620019333</v>
      </c>
      <c r="FF838">
        <v>8.1191167676662235E-2</v>
      </c>
      <c r="FG838">
        <v>0.5560165685235311</v>
      </c>
      <c r="FH838">
        <v>1.282143561360918</v>
      </c>
      <c r="FI838">
        <v>1.089930223683335</v>
      </c>
      <c r="FJ838">
        <v>1.338909022530685</v>
      </c>
      <c r="FK838">
        <v>0.2489787988473493</v>
      </c>
      <c r="FL838">
        <v>1.089930223683335</v>
      </c>
      <c r="FM838">
        <v>26.381241164133112</v>
      </c>
      <c r="FN838">
        <v>26.25</v>
      </c>
      <c r="FO838">
        <v>26.42</v>
      </c>
      <c r="FP838">
        <v>0.17000000000000171</v>
      </c>
      <c r="FQ838">
        <v>26.25</v>
      </c>
      <c r="FR838">
        <v>168.3052799362776</v>
      </c>
      <c r="FS838">
        <v>167.10843</v>
      </c>
      <c r="FT838">
        <v>168.65873999999999</v>
      </c>
      <c r="FU838">
        <v>1.5503099999999961</v>
      </c>
      <c r="FV838">
        <v>167.10843</v>
      </c>
      <c r="FW838">
        <v>0.88169105572099438</v>
      </c>
      <c r="FX838">
        <v>0.88034999999999997</v>
      </c>
      <c r="FY838">
        <v>0.88623200000000002</v>
      </c>
      <c r="FZ838">
        <v>5.8820000000000539E-3</v>
      </c>
      <c r="GA838">
        <v>0.88623200000000002</v>
      </c>
      <c r="GB838">
        <v>2</v>
      </c>
      <c r="GC838">
        <v>2</v>
      </c>
    </row>
    <row r="839" spans="1:185" x14ac:dyDescent="0.3">
      <c r="A839" s="36" t="s">
        <v>3411</v>
      </c>
      <c r="B839">
        <v>-2.6912999999999999E-2</v>
      </c>
      <c r="C839">
        <v>1.9601500000000001</v>
      </c>
      <c r="D839">
        <v>2.1398999999999999</v>
      </c>
      <c r="E839">
        <v>-0.87360000000000004</v>
      </c>
      <c r="F839">
        <v>-0.87360000000000004</v>
      </c>
      <c r="G839">
        <v>1.7472000000000001</v>
      </c>
      <c r="H839">
        <v>-54.078304000000003</v>
      </c>
      <c r="I839">
        <v>3.5400000000000001E-2</v>
      </c>
      <c r="J839">
        <v>9.2100000000000001E-2</v>
      </c>
      <c r="K839">
        <v>0.40869</v>
      </c>
      <c r="L839">
        <v>0.334144</v>
      </c>
      <c r="M839">
        <v>0.334449</v>
      </c>
      <c r="N839">
        <v>0.21481</v>
      </c>
      <c r="O839">
        <v>-0.23097000000000001</v>
      </c>
      <c r="P839">
        <v>-1.6160000000000001E-2</v>
      </c>
      <c r="Q839">
        <v>-0.12357</v>
      </c>
      <c r="R839">
        <v>3.5540000000000002E-2</v>
      </c>
      <c r="S839">
        <v>1.5592600000000001</v>
      </c>
      <c r="T839">
        <v>-0.74905333333333335</v>
      </c>
      <c r="U839">
        <v>-0.74904000000000004</v>
      </c>
      <c r="V839">
        <v>1.9640599999999999</v>
      </c>
      <c r="W839">
        <v>1.9640599999999999</v>
      </c>
      <c r="X839">
        <v>0.1803666666666667</v>
      </c>
      <c r="Y839">
        <v>0.18035999999999999</v>
      </c>
      <c r="Z839">
        <v>9.1886666666666672E-2</v>
      </c>
      <c r="AA839">
        <v>9.1889999999999999E-2</v>
      </c>
      <c r="AB839">
        <v>66.12</v>
      </c>
      <c r="AC839">
        <v>-0.44551000000000002</v>
      </c>
      <c r="AD839">
        <v>1.9554400000000001</v>
      </c>
      <c r="AE839">
        <v>0.62587666666666664</v>
      </c>
      <c r="AF839">
        <v>0.62587000000000004</v>
      </c>
      <c r="AG839">
        <v>0.57884000000000002</v>
      </c>
      <c r="AH839">
        <v>2.0240000000000001E-2</v>
      </c>
      <c r="AI839">
        <v>141.80789999999999</v>
      </c>
      <c r="AJ839">
        <v>53.6755</v>
      </c>
      <c r="AK839">
        <v>53.795699999999997</v>
      </c>
      <c r="AL839">
        <v>317.95260000000002</v>
      </c>
      <c r="AM839">
        <v>328.803</v>
      </c>
      <c r="AN839">
        <v>431.1</v>
      </c>
      <c r="AO839">
        <v>130.1</v>
      </c>
      <c r="AP839">
        <v>389.1</v>
      </c>
      <c r="AQ839">
        <v>20.61</v>
      </c>
      <c r="AR839">
        <v>6.18</v>
      </c>
      <c r="AS839">
        <v>11.94</v>
      </c>
      <c r="AT839">
        <v>-16.46303860499016</v>
      </c>
      <c r="AU839">
        <v>-8.56</v>
      </c>
      <c r="AV839">
        <v>-7.9030386049901562</v>
      </c>
      <c r="AW839">
        <v>1.5468999999999999</v>
      </c>
      <c r="AX839">
        <v>1.5468999999999999</v>
      </c>
      <c r="AY839">
        <v>1.5468999999999999</v>
      </c>
      <c r="AZ839">
        <v>0</v>
      </c>
      <c r="BA839">
        <v>1.5468999999999999</v>
      </c>
      <c r="BB839">
        <v>0.93189999999999995</v>
      </c>
      <c r="BC839">
        <v>0.93189999999999995</v>
      </c>
      <c r="BD839">
        <v>0.93189999999999995</v>
      </c>
      <c r="BE839">
        <v>0</v>
      </c>
      <c r="BF839">
        <v>0.93189999999999995</v>
      </c>
      <c r="BG839">
        <v>18.107600000000001</v>
      </c>
      <c r="BH839">
        <v>18.107600000000001</v>
      </c>
      <c r="BI839">
        <v>18.107600000000001</v>
      </c>
      <c r="BJ839">
        <v>0</v>
      </c>
      <c r="BK839">
        <v>18.107600000000001</v>
      </c>
      <c r="BL839">
        <v>0.58930000000000005</v>
      </c>
      <c r="BM839">
        <v>0.58930000000000005</v>
      </c>
      <c r="BN839">
        <v>0.58930000000000005</v>
      </c>
      <c r="BO839">
        <v>0</v>
      </c>
      <c r="BP839">
        <v>0.58930000000000005</v>
      </c>
      <c r="BQ839">
        <v>0.24390000000000001</v>
      </c>
      <c r="BR839">
        <v>0.24390000000000001</v>
      </c>
      <c r="BS839">
        <v>0.24390000000000001</v>
      </c>
      <c r="BT839">
        <v>0</v>
      </c>
      <c r="BU839">
        <v>0.24390000000000001</v>
      </c>
      <c r="BV839">
        <v>0.23719999999999999</v>
      </c>
      <c r="BW839">
        <v>0.23719999999999999</v>
      </c>
      <c r="BX839">
        <v>0.23719999999999999</v>
      </c>
      <c r="BY839">
        <v>0</v>
      </c>
      <c r="BZ839">
        <v>0.23719999999999999</v>
      </c>
      <c r="CA839">
        <v>-0.48120000000000002</v>
      </c>
      <c r="CB839">
        <v>-0.48120000000000002</v>
      </c>
      <c r="CC839">
        <v>-0.48120000000000002</v>
      </c>
      <c r="CD839">
        <v>0</v>
      </c>
      <c r="CE839">
        <v>-0.48120000000000002</v>
      </c>
      <c r="CF839">
        <v>42</v>
      </c>
      <c r="CG839">
        <v>42</v>
      </c>
      <c r="CH839">
        <v>42</v>
      </c>
      <c r="CI839">
        <v>0</v>
      </c>
      <c r="CJ839">
        <v>42</v>
      </c>
      <c r="CK839">
        <v>11.1</v>
      </c>
      <c r="CL839">
        <v>11.1</v>
      </c>
      <c r="CM839">
        <v>11.1</v>
      </c>
      <c r="CN839">
        <v>0</v>
      </c>
      <c r="CO839">
        <v>11.1</v>
      </c>
      <c r="CP839">
        <v>79.900000000000006</v>
      </c>
      <c r="CQ839">
        <v>79.900000000000006</v>
      </c>
      <c r="CR839">
        <v>79.900000000000006</v>
      </c>
      <c r="CS839">
        <v>0</v>
      </c>
      <c r="CT839">
        <v>79.900000000000006</v>
      </c>
      <c r="CU839">
        <v>9.6</v>
      </c>
      <c r="CV839">
        <v>9.6</v>
      </c>
      <c r="CW839">
        <v>9.6</v>
      </c>
      <c r="CX839">
        <v>0</v>
      </c>
      <c r="CY839">
        <v>9.6</v>
      </c>
      <c r="CZ839">
        <v>43.6</v>
      </c>
      <c r="DA839">
        <v>43.6</v>
      </c>
      <c r="DB839">
        <v>43.6</v>
      </c>
      <c r="DC839">
        <v>0</v>
      </c>
      <c r="DD839">
        <v>43.6</v>
      </c>
      <c r="DE839">
        <v>1.1000000000000001</v>
      </c>
      <c r="DF839">
        <v>1.1000000000000001</v>
      </c>
      <c r="DG839">
        <v>1.1000000000000001</v>
      </c>
      <c r="DH839">
        <v>0</v>
      </c>
      <c r="DI839">
        <v>1.1000000000000001</v>
      </c>
      <c r="DJ839">
        <v>0.1079414032382421</v>
      </c>
      <c r="DK839">
        <v>0.1079414032382421</v>
      </c>
      <c r="DL839">
        <v>0.1079414032382421</v>
      </c>
      <c r="DM839">
        <v>0</v>
      </c>
      <c r="DN839">
        <v>0.1079414032382421</v>
      </c>
      <c r="DO839">
        <v>3.8495560000000002</v>
      </c>
      <c r="DP839">
        <v>3.8495560000000002</v>
      </c>
      <c r="DQ839">
        <v>3.8495560000000002</v>
      </c>
      <c r="DR839">
        <v>0</v>
      </c>
      <c r="DS839">
        <v>3.8495560000000002</v>
      </c>
      <c r="DT839">
        <v>5.7376779999999998</v>
      </c>
      <c r="DU839">
        <v>5.7376779999999998</v>
      </c>
      <c r="DV839">
        <v>5.7376779999999998</v>
      </c>
      <c r="DW839">
        <v>0</v>
      </c>
      <c r="DX839">
        <v>5.7376779999999998</v>
      </c>
      <c r="DY839">
        <v>4.8412680000000003</v>
      </c>
      <c r="DZ839">
        <v>4.8412680000000003</v>
      </c>
      <c r="EA839">
        <v>4.8412680000000003</v>
      </c>
      <c r="EB839">
        <v>0</v>
      </c>
      <c r="EC839">
        <v>4.8412680000000003</v>
      </c>
      <c r="ED839">
        <v>6.6764749999999999</v>
      </c>
      <c r="EE839">
        <v>6.6764749999999999</v>
      </c>
      <c r="EF839">
        <v>6.6764749999999999</v>
      </c>
      <c r="EG839">
        <v>0</v>
      </c>
      <c r="EH839">
        <v>6.6764749999999999</v>
      </c>
      <c r="EI839">
        <v>9.568346</v>
      </c>
      <c r="EJ839">
        <v>9.568346</v>
      </c>
      <c r="EK839">
        <v>9.568346</v>
      </c>
      <c r="EL839">
        <v>0</v>
      </c>
      <c r="EM839">
        <v>9.568346</v>
      </c>
      <c r="EN839">
        <v>25.105399999999999</v>
      </c>
      <c r="EO839">
        <v>25.105399999999999</v>
      </c>
      <c r="EP839">
        <v>25.105399999999999</v>
      </c>
      <c r="EQ839">
        <v>0</v>
      </c>
      <c r="ER839">
        <v>25.105399999999999</v>
      </c>
      <c r="ES839">
        <v>7.4156899999999997</v>
      </c>
      <c r="ET839">
        <v>7.4156899999999997</v>
      </c>
      <c r="EU839">
        <v>7.4156899999999997</v>
      </c>
      <c r="EV839">
        <v>0</v>
      </c>
      <c r="EW839">
        <v>7.4156899999999997</v>
      </c>
      <c r="EX839">
        <v>17.689710000000002</v>
      </c>
      <c r="EY839">
        <v>17.689710000000002</v>
      </c>
      <c r="EZ839">
        <v>17.689710000000002</v>
      </c>
      <c r="FA839">
        <v>0</v>
      </c>
      <c r="FB839">
        <v>17.689710000000002</v>
      </c>
      <c r="FC839">
        <v>0.40752714423552672</v>
      </c>
      <c r="FD839">
        <v>0.40752714423552672</v>
      </c>
      <c r="FE839">
        <v>0.40752714423552672</v>
      </c>
      <c r="FF839">
        <v>0</v>
      </c>
      <c r="FG839">
        <v>0.40752714423552672</v>
      </c>
      <c r="FH839">
        <v>2.385443566276368</v>
      </c>
      <c r="FI839">
        <v>2.385443566276368</v>
      </c>
      <c r="FJ839">
        <v>2.385443566276368</v>
      </c>
      <c r="FK839">
        <v>0</v>
      </c>
      <c r="FL839">
        <v>2.385443566276368</v>
      </c>
      <c r="FM839">
        <v>39.25</v>
      </c>
      <c r="FN839">
        <v>39.25</v>
      </c>
      <c r="FO839">
        <v>39.25</v>
      </c>
      <c r="FP839">
        <v>0</v>
      </c>
      <c r="FQ839">
        <v>39.25</v>
      </c>
      <c r="FR839">
        <v>433.67203999999998</v>
      </c>
      <c r="FS839">
        <v>433.67203999999998</v>
      </c>
      <c r="FT839">
        <v>433.67203999999998</v>
      </c>
      <c r="FU839">
        <v>0</v>
      </c>
      <c r="FV839">
        <v>433.67203999999998</v>
      </c>
      <c r="FW839">
        <v>0.70272800000000002</v>
      </c>
      <c r="FX839">
        <v>0.70272800000000002</v>
      </c>
      <c r="FY839">
        <v>0.70272800000000002</v>
      </c>
      <c r="FZ839">
        <v>0</v>
      </c>
      <c r="GA839">
        <v>0.70272800000000002</v>
      </c>
      <c r="GB839">
        <v>1</v>
      </c>
      <c r="GC839">
        <v>1</v>
      </c>
    </row>
    <row r="840" spans="1:185" x14ac:dyDescent="0.3">
      <c r="A840" s="36" t="s">
        <v>3414</v>
      </c>
      <c r="B840">
        <v>-3.6246603180407469E-2</v>
      </c>
      <c r="C840">
        <v>1.9001600000000001</v>
      </c>
      <c r="D840">
        <v>2.0304292090991911</v>
      </c>
      <c r="E840">
        <v>-0.8290292090991912</v>
      </c>
      <c r="F840">
        <v>-0.82879999999999998</v>
      </c>
      <c r="G840">
        <v>1.6578292090991911</v>
      </c>
      <c r="H840">
        <v>-54.11271911811108</v>
      </c>
      <c r="I840">
        <v>1.5299999999999999E-2</v>
      </c>
      <c r="J840">
        <v>8.1900000000000001E-2</v>
      </c>
      <c r="K840">
        <v>0.3766111692024256</v>
      </c>
      <c r="L840">
        <v>0.29948257618435958</v>
      </c>
      <c r="M840">
        <v>0.23886789613132181</v>
      </c>
      <c r="N840">
        <v>0.18265999999999999</v>
      </c>
      <c r="O840">
        <v>-0.21037</v>
      </c>
      <c r="P840">
        <v>-2.7709999999999999E-2</v>
      </c>
      <c r="Q840">
        <v>-0.11904000000000001</v>
      </c>
      <c r="R840">
        <v>3.8789999999999998E-2</v>
      </c>
      <c r="S840">
        <v>1.3706536416467661</v>
      </c>
      <c r="T840">
        <v>-0.66819961026585817</v>
      </c>
      <c r="U840">
        <v>-0.66814305914169814</v>
      </c>
      <c r="V840">
        <v>1.957532812131747</v>
      </c>
      <c r="W840">
        <v>1.957522920909919</v>
      </c>
      <c r="X840">
        <v>0.18800868200776311</v>
      </c>
      <c r="Y840">
        <v>0.1879657217849193</v>
      </c>
      <c r="Z840">
        <v>9.5212577253036904E-2</v>
      </c>
      <c r="AA840">
        <v>9.5238830797574378E-2</v>
      </c>
      <c r="AB840">
        <v>58.953831845646853</v>
      </c>
      <c r="AC840">
        <v>-0.41442350551113188</v>
      </c>
      <c r="AD840">
        <v>1.9274125945754039</v>
      </c>
      <c r="AE840">
        <v>0.60243218751889493</v>
      </c>
      <c r="AF840">
        <v>0.60238922729605127</v>
      </c>
      <c r="AG840">
        <v>1.1341985907277361</v>
      </c>
      <c r="AH840">
        <v>1.1169999999999999E-2</v>
      </c>
      <c r="AI840">
        <v>184.73533955611461</v>
      </c>
      <c r="AJ840">
        <v>135.7856272016642</v>
      </c>
      <c r="AK840">
        <v>135.94775477185919</v>
      </c>
      <c r="AL840">
        <v>282.47267174993169</v>
      </c>
      <c r="AM840">
        <v>461.90034535440299</v>
      </c>
      <c r="AN840">
        <v>593.70000000000005</v>
      </c>
      <c r="AO840">
        <v>156.54486610821581</v>
      </c>
      <c r="AP840">
        <v>514.16752755565972</v>
      </c>
      <c r="AQ840">
        <v>22.34733735677878</v>
      </c>
      <c r="AR840">
        <v>5.66</v>
      </c>
      <c r="AS840">
        <v>12.792920909919131</v>
      </c>
      <c r="AT840">
        <v>-24.846882851497259</v>
      </c>
      <c r="AU840">
        <v>-13.35</v>
      </c>
      <c r="AV840">
        <v>-11.496882851497251</v>
      </c>
      <c r="AW840">
        <v>2.8730394978442089</v>
      </c>
      <c r="AX840">
        <v>2.8723999999999998</v>
      </c>
      <c r="AY840">
        <v>2.8736999999999999</v>
      </c>
      <c r="AZ840">
        <v>1.3000000000000791E-3</v>
      </c>
      <c r="BA840">
        <v>2.8723999999999998</v>
      </c>
      <c r="BB840">
        <v>0.92810000000000004</v>
      </c>
      <c r="BC840">
        <v>0.92810000000000004</v>
      </c>
      <c r="BD840">
        <v>0.92810000000000004</v>
      </c>
      <c r="BE840">
        <v>0</v>
      </c>
      <c r="BF840">
        <v>0.92810000000000004</v>
      </c>
      <c r="BG840">
        <v>18.63146668587034</v>
      </c>
      <c r="BH840">
        <v>18.630199999999999</v>
      </c>
      <c r="BI840">
        <v>18.6327</v>
      </c>
      <c r="BJ840">
        <v>2.500000000001279E-3</v>
      </c>
      <c r="BK840">
        <v>18.631599999999999</v>
      </c>
      <c r="BL840">
        <v>3.8790611528688359</v>
      </c>
      <c r="BM840">
        <v>3.8746</v>
      </c>
      <c r="BN840">
        <v>3.8837000000000002</v>
      </c>
      <c r="BO840">
        <v>9.100000000000108E-3</v>
      </c>
      <c r="BP840">
        <v>3.8837000000000002</v>
      </c>
      <c r="BQ840">
        <v>3.1672473768871718</v>
      </c>
      <c r="BR840">
        <v>3.1636000000000002</v>
      </c>
      <c r="BS840">
        <v>3.1709999999999998</v>
      </c>
      <c r="BT840">
        <v>7.3999999999996291E-3</v>
      </c>
      <c r="BU840">
        <v>3.1709999999999998</v>
      </c>
      <c r="BV840">
        <v>-1.579555954615655</v>
      </c>
      <c r="BW840">
        <v>-1.5815999999999999</v>
      </c>
      <c r="BX840">
        <v>-1.5784</v>
      </c>
      <c r="BY840">
        <v>3.19999999999987E-3</v>
      </c>
      <c r="BZ840">
        <v>-1.5784</v>
      </c>
      <c r="CA840">
        <v>-1.5876914222715159</v>
      </c>
      <c r="CB840">
        <v>-1.5926</v>
      </c>
      <c r="CC840">
        <v>-1.5845</v>
      </c>
      <c r="CD840">
        <v>8.0999999999999961E-3</v>
      </c>
      <c r="CE840">
        <v>-1.5926</v>
      </c>
      <c r="CF840">
        <v>79.532472444340314</v>
      </c>
      <c r="CG840">
        <v>79.5</v>
      </c>
      <c r="CH840">
        <v>79.599999999999994</v>
      </c>
      <c r="CI840">
        <v>9.9999999999994316E-2</v>
      </c>
      <c r="CJ840">
        <v>79.5</v>
      </c>
      <c r="CK840">
        <v>21.985044630594711</v>
      </c>
      <c r="CL840">
        <v>21.8</v>
      </c>
      <c r="CM840">
        <v>22.1</v>
      </c>
      <c r="CN840">
        <v>0.30000000000000071</v>
      </c>
      <c r="CO840">
        <v>21.8</v>
      </c>
      <c r="CP840">
        <v>132.02336308706319</v>
      </c>
      <c r="CQ840">
        <v>131.9</v>
      </c>
      <c r="CR840">
        <v>132.1</v>
      </c>
      <c r="CS840">
        <v>0.1999999999999886</v>
      </c>
      <c r="CT840">
        <v>131.9</v>
      </c>
      <c r="CU840">
        <v>17.761681543531569</v>
      </c>
      <c r="CV840">
        <v>17.7</v>
      </c>
      <c r="CW840">
        <v>17.8</v>
      </c>
      <c r="CX840">
        <v>0.10000000000000139</v>
      </c>
      <c r="CY840">
        <v>17.7</v>
      </c>
      <c r="CZ840">
        <v>24.521503021152721</v>
      </c>
      <c r="DA840">
        <v>24.1</v>
      </c>
      <c r="DB840">
        <v>25.2</v>
      </c>
      <c r="DC840">
        <v>1.0999999999999981</v>
      </c>
      <c r="DD840">
        <v>25.2</v>
      </c>
      <c r="DE840">
        <v>4.2233630870631398</v>
      </c>
      <c r="DF840">
        <v>4.0999999999999996</v>
      </c>
      <c r="DG840">
        <v>4.3</v>
      </c>
      <c r="DH840">
        <v>0.20000000000000021</v>
      </c>
      <c r="DI840">
        <v>4.0999999999999996</v>
      </c>
      <c r="DJ840">
        <v>0.15468203086876511</v>
      </c>
      <c r="DK840">
        <v>0.15460910151691951</v>
      </c>
      <c r="DL840">
        <v>0.1548336899435907</v>
      </c>
      <c r="DM840">
        <v>2.245884266712517E-4</v>
      </c>
      <c r="DN840">
        <v>0.15460910151691951</v>
      </c>
      <c r="DO840">
        <v>4.7038790021281738</v>
      </c>
      <c r="DP840">
        <v>4.7034390000000004</v>
      </c>
      <c r="DQ840">
        <v>4.7045820000000003</v>
      </c>
      <c r="DR840">
        <v>1.1429999999998941E-3</v>
      </c>
      <c r="DS840">
        <v>4.703716</v>
      </c>
      <c r="DT840">
        <v>6.8452552784039904</v>
      </c>
      <c r="DU840">
        <v>6.8448130000000003</v>
      </c>
      <c r="DV840">
        <v>6.8460530000000004</v>
      </c>
      <c r="DW840">
        <v>1.2400000000001301E-3</v>
      </c>
      <c r="DX840">
        <v>6.8450220000000002</v>
      </c>
      <c r="DY840">
        <v>5.5161823950789746</v>
      </c>
      <c r="DZ840">
        <v>5.5156780000000003</v>
      </c>
      <c r="EA840">
        <v>5.5165090000000001</v>
      </c>
      <c r="EB840">
        <v>8.3099999999980412E-4</v>
      </c>
      <c r="EC840">
        <v>5.5156780000000003</v>
      </c>
      <c r="ED840">
        <v>7.2130464307920974</v>
      </c>
      <c r="EE840">
        <v>7.2128750000000004</v>
      </c>
      <c r="EF840">
        <v>7.213273</v>
      </c>
      <c r="EG840">
        <v>3.9799999999967639E-4</v>
      </c>
      <c r="EH840">
        <v>7.2130190000000001</v>
      </c>
      <c r="EI840">
        <v>9.0886086803281785</v>
      </c>
      <c r="EJ840">
        <v>9.0884610000000006</v>
      </c>
      <c r="EK840">
        <v>9.0887790000000006</v>
      </c>
      <c r="EL840">
        <v>3.1800000000004053E-4</v>
      </c>
      <c r="EM840">
        <v>9.0886040000000001</v>
      </c>
      <c r="EN840">
        <v>39.29953410527898</v>
      </c>
      <c r="EO840">
        <v>39.294350000000001</v>
      </c>
      <c r="EP840">
        <v>39.309170000000002</v>
      </c>
      <c r="EQ840">
        <v>1.4820000000000281E-2</v>
      </c>
      <c r="ER840">
        <v>39.295319999999997</v>
      </c>
      <c r="ES840">
        <v>14.088105779372009</v>
      </c>
      <c r="ET840">
        <v>14.087859999999999</v>
      </c>
      <c r="EU840">
        <v>14.08841</v>
      </c>
      <c r="EV840">
        <v>5.5000000000049454E-4</v>
      </c>
      <c r="EW840">
        <v>14.087859999999999</v>
      </c>
      <c r="EX840">
        <v>25.211428325906969</v>
      </c>
      <c r="EY840">
        <v>25.20626</v>
      </c>
      <c r="EZ840">
        <v>25.220759999999999</v>
      </c>
      <c r="FA840">
        <v>1.4499999999998179E-2</v>
      </c>
      <c r="FB840">
        <v>25.207460000000001</v>
      </c>
      <c r="FC840">
        <v>0.47300629521405813</v>
      </c>
      <c r="FD840">
        <v>0.47294389970510781</v>
      </c>
      <c r="FE840">
        <v>0.47312227213253383</v>
      </c>
      <c r="FF840">
        <v>1.783724274260767E-4</v>
      </c>
      <c r="FG840">
        <v>0.47295557455359638</v>
      </c>
      <c r="FH840">
        <v>1.7895541553879959</v>
      </c>
      <c r="FI840">
        <v>1.7891893081319039</v>
      </c>
      <c r="FJ840">
        <v>1.790177883806618</v>
      </c>
      <c r="FK840">
        <v>9.8857567471388741E-4</v>
      </c>
      <c r="FL840">
        <v>1.789303698361568</v>
      </c>
      <c r="FM840">
        <v>39.87025826669791</v>
      </c>
      <c r="FN840">
        <v>39.85</v>
      </c>
      <c r="FO840">
        <v>39.880000000000003</v>
      </c>
      <c r="FP840">
        <v>3.000000000000114E-2</v>
      </c>
      <c r="FQ840">
        <v>39.880000000000003</v>
      </c>
      <c r="FR840">
        <v>516.72339507285108</v>
      </c>
      <c r="FS840">
        <v>516.71736999999996</v>
      </c>
      <c r="FT840">
        <v>516.73523999999998</v>
      </c>
      <c r="FU840">
        <v>1.7870000000016258E-2</v>
      </c>
      <c r="FV840">
        <v>516.71794999999997</v>
      </c>
      <c r="FW840">
        <v>0.71409042979807524</v>
      </c>
      <c r="FX840">
        <v>0.71406400000000003</v>
      </c>
      <c r="FY840">
        <v>0.71412299999999995</v>
      </c>
      <c r="FZ840">
        <v>5.8999999999920227E-5</v>
      </c>
      <c r="GA840">
        <v>0.71408799999999995</v>
      </c>
      <c r="GB840">
        <v>3</v>
      </c>
      <c r="GC840">
        <v>8</v>
      </c>
    </row>
    <row r="841" spans="1:185" x14ac:dyDescent="0.3">
      <c r="A841" s="36" t="s">
        <v>3417</v>
      </c>
      <c r="B841">
        <v>-5.0551006277074872E-2</v>
      </c>
      <c r="C841">
        <v>1.8091609544148359</v>
      </c>
      <c r="D841">
        <v>2.0067906476437392</v>
      </c>
      <c r="E841">
        <v>-1.042089717476262</v>
      </c>
      <c r="F841">
        <v>-0.57347684722859471</v>
      </c>
      <c r="G841">
        <v>1.6155665647048569</v>
      </c>
      <c r="H841">
        <v>-54.135755219186308</v>
      </c>
      <c r="I841">
        <v>0.63707070373006602</v>
      </c>
      <c r="J841">
        <v>0.15942746566864049</v>
      </c>
      <c r="K841">
        <v>0.39098331263304209</v>
      </c>
      <c r="L841">
        <v>0.24382682962053981</v>
      </c>
      <c r="M841">
        <v>0.20072190964121461</v>
      </c>
      <c r="N841">
        <v>0.24698916681330921</v>
      </c>
      <c r="O841">
        <v>-0.2208360662317424</v>
      </c>
      <c r="P841">
        <v>2.6153100581566831E-2</v>
      </c>
      <c r="Q841">
        <v>-9.7340039361151348E-2</v>
      </c>
      <c r="R841">
        <v>1.9198426851128561E-2</v>
      </c>
      <c r="S841">
        <v>1.3552005528900519</v>
      </c>
      <c r="T841">
        <v>-0.67098675469595515</v>
      </c>
      <c r="U841">
        <v>-0.64070328495738427</v>
      </c>
      <c r="V841">
        <v>1.9686487633750409</v>
      </c>
      <c r="W841">
        <v>1.963705612637991</v>
      </c>
      <c r="X841">
        <v>0.21975019082743241</v>
      </c>
      <c r="Y841">
        <v>0.19634968152024421</v>
      </c>
      <c r="Z841">
        <v>8.7834444009507601E-2</v>
      </c>
      <c r="AA841">
        <v>0.10262985006024949</v>
      </c>
      <c r="AB841">
        <v>58.959664349421999</v>
      </c>
      <c r="AC841">
        <v>-0.39833431722965018</v>
      </c>
      <c r="AD841">
        <v>1.954507074595996</v>
      </c>
      <c r="AE841">
        <v>0.61808450805708259</v>
      </c>
      <c r="AF841">
        <v>0.59281181659757154</v>
      </c>
      <c r="AG841">
        <v>0.9349708249010934</v>
      </c>
      <c r="AH841">
        <v>2.2821011419489549E-2</v>
      </c>
      <c r="AI841">
        <v>130.70460520666111</v>
      </c>
      <c r="AJ841">
        <v>27.372939738746609</v>
      </c>
      <c r="AK841">
        <v>103.41289325317609</v>
      </c>
      <c r="AL841">
        <v>261.32801740880501</v>
      </c>
      <c r="AM841">
        <v>109.5530310479602</v>
      </c>
      <c r="AN841">
        <v>172.27590484303059</v>
      </c>
      <c r="AO841">
        <v>55.811570559955648</v>
      </c>
      <c r="AP841">
        <v>119.6615253565929</v>
      </c>
      <c r="AQ841">
        <v>16.44697910245339</v>
      </c>
      <c r="AR841">
        <v>3.892173998744282</v>
      </c>
      <c r="AS841">
        <v>10.99941499701908</v>
      </c>
      <c r="AT841">
        <v>-4.7660198028383363</v>
      </c>
      <c r="AU841">
        <v>-1.2011778901204639</v>
      </c>
      <c r="AV841">
        <v>-3.5648419127178719</v>
      </c>
      <c r="AW841">
        <v>1.1822008329467359</v>
      </c>
      <c r="AX841">
        <v>0.95109999999999995</v>
      </c>
      <c r="AY841">
        <v>2.1313</v>
      </c>
      <c r="AZ841">
        <v>1.1801999999999999</v>
      </c>
      <c r="BA841">
        <v>2.1313</v>
      </c>
      <c r="BB841">
        <v>0.92733507843652174</v>
      </c>
      <c r="BC841">
        <v>0.91339999999999999</v>
      </c>
      <c r="BD841">
        <v>0.94850000000000001</v>
      </c>
      <c r="BE841">
        <v>3.510000000000002E-2</v>
      </c>
      <c r="BF841">
        <v>0.92169999999999996</v>
      </c>
      <c r="BG841">
        <v>17.632173775271418</v>
      </c>
      <c r="BH841">
        <v>14.73</v>
      </c>
      <c r="BI841">
        <v>18.979299999999999</v>
      </c>
      <c r="BJ841">
        <v>4.2492999999999981</v>
      </c>
      <c r="BK841">
        <v>18.692499999999999</v>
      </c>
      <c r="BL841">
        <v>3.4098298323590228</v>
      </c>
      <c r="BM841">
        <v>2.7097000000000002</v>
      </c>
      <c r="BN841">
        <v>4.5369999999999999</v>
      </c>
      <c r="BO841">
        <v>1.8272999999999999</v>
      </c>
      <c r="BP841">
        <v>4.5369999999999999</v>
      </c>
      <c r="BQ841">
        <v>2.41818705486935</v>
      </c>
      <c r="BR841">
        <v>1.9628000000000001</v>
      </c>
      <c r="BS841">
        <v>2.7511999999999999</v>
      </c>
      <c r="BT841">
        <v>0.78839999999999977</v>
      </c>
      <c r="BU841">
        <v>2.6995</v>
      </c>
      <c r="BV841">
        <v>-0.12975300034822179</v>
      </c>
      <c r="BW841">
        <v>-0.80430000000000001</v>
      </c>
      <c r="BX841">
        <v>0.84730000000000005</v>
      </c>
      <c r="BY841">
        <v>1.6516</v>
      </c>
      <c r="BZ841">
        <v>0.84730000000000005</v>
      </c>
      <c r="CA841">
        <v>-2.2884340545211281</v>
      </c>
      <c r="CB841">
        <v>-3.5468000000000002</v>
      </c>
      <c r="CC841">
        <v>-1.8655999999999999</v>
      </c>
      <c r="CD841">
        <v>1.6812</v>
      </c>
      <c r="CE841">
        <v>-3.5468000000000002</v>
      </c>
      <c r="CF841">
        <v>52.614379486437663</v>
      </c>
      <c r="CG841">
        <v>48.2</v>
      </c>
      <c r="CH841">
        <v>52.7</v>
      </c>
      <c r="CI841">
        <v>4.5</v>
      </c>
      <c r="CJ841">
        <v>48.2</v>
      </c>
      <c r="CK841">
        <v>16.295026839384828</v>
      </c>
      <c r="CL841">
        <v>15.9</v>
      </c>
      <c r="CM841">
        <v>16.600000000000001</v>
      </c>
      <c r="CN841">
        <v>0.70000000000000107</v>
      </c>
      <c r="CO841">
        <v>16</v>
      </c>
      <c r="CP841">
        <v>28.612199390136389</v>
      </c>
      <c r="CQ841">
        <v>24.3</v>
      </c>
      <c r="CR841">
        <v>33.5</v>
      </c>
      <c r="CS841">
        <v>9.1999999999999993</v>
      </c>
      <c r="CT841">
        <v>32.4</v>
      </c>
      <c r="CU841">
        <v>10.17786405001535</v>
      </c>
      <c r="CV841">
        <v>9</v>
      </c>
      <c r="CW841">
        <v>11.2</v>
      </c>
      <c r="CX841">
        <v>2.1999999999999988</v>
      </c>
      <c r="CY841">
        <v>10.1</v>
      </c>
      <c r="CZ841">
        <v>23.83628991476462</v>
      </c>
      <c r="DA841">
        <v>15.7</v>
      </c>
      <c r="DB841">
        <v>28.9</v>
      </c>
      <c r="DC841">
        <v>13.2</v>
      </c>
      <c r="DD841">
        <v>22.6</v>
      </c>
      <c r="DE841">
        <v>5.4947097184293519</v>
      </c>
      <c r="DF841">
        <v>4.7</v>
      </c>
      <c r="DG841">
        <v>6.5</v>
      </c>
      <c r="DH841">
        <v>1.8</v>
      </c>
      <c r="DI841">
        <v>5.9</v>
      </c>
      <c r="DJ841">
        <v>0.43971440308396242</v>
      </c>
      <c r="DK841">
        <v>0.39091646390916468</v>
      </c>
      <c r="DL841">
        <v>0.44137353433835852</v>
      </c>
      <c r="DM841">
        <v>5.045707042919384E-2</v>
      </c>
      <c r="DN841">
        <v>0.39091646390916468</v>
      </c>
      <c r="DO841">
        <v>3.1085682554567091</v>
      </c>
      <c r="DP841">
        <v>2.686385</v>
      </c>
      <c r="DQ841">
        <v>3.4592869999999998</v>
      </c>
      <c r="DR841">
        <v>0.77290199999999976</v>
      </c>
      <c r="DS841">
        <v>3.1225100000000001</v>
      </c>
      <c r="DT841">
        <v>4.6716724219791956</v>
      </c>
      <c r="DU841">
        <v>4.6283289999999999</v>
      </c>
      <c r="DV841">
        <v>4.6888329999999998</v>
      </c>
      <c r="DW841">
        <v>6.0503999999999891E-2</v>
      </c>
      <c r="DX841">
        <v>4.6283289999999999</v>
      </c>
      <c r="DY841">
        <v>3.1085682554567091</v>
      </c>
      <c r="DZ841">
        <v>2.686385</v>
      </c>
      <c r="EA841">
        <v>3.4592869999999998</v>
      </c>
      <c r="EB841">
        <v>0.77290199999999976</v>
      </c>
      <c r="EC841">
        <v>3.1225100000000001</v>
      </c>
      <c r="ED841">
        <v>4.6716724219791956</v>
      </c>
      <c r="EE841">
        <v>4.6283289999999999</v>
      </c>
      <c r="EF841">
        <v>4.6888329999999998</v>
      </c>
      <c r="EG841">
        <v>6.0503999999999891E-2</v>
      </c>
      <c r="EH841">
        <v>4.6283289999999999</v>
      </c>
      <c r="EI841">
        <v>6.5208867290677466</v>
      </c>
      <c r="EJ841">
        <v>6.4833939999999997</v>
      </c>
      <c r="EK841">
        <v>6.5322129999999996</v>
      </c>
      <c r="EL841">
        <v>4.8818999999999953E-2</v>
      </c>
      <c r="EM841">
        <v>6.4833939999999997</v>
      </c>
      <c r="EN841">
        <v>14.522931702907041</v>
      </c>
      <c r="EO841">
        <v>14.02816</v>
      </c>
      <c r="EP841">
        <v>15.83225</v>
      </c>
      <c r="EQ841">
        <v>1.80409</v>
      </c>
      <c r="ER841">
        <v>14.040150000000001</v>
      </c>
      <c r="ES841">
        <v>9.7179880835024939</v>
      </c>
      <c r="ET841">
        <v>9.1312800000000003</v>
      </c>
      <c r="EU841">
        <v>10.138109999999999</v>
      </c>
      <c r="EV841">
        <v>1.006829999999999</v>
      </c>
      <c r="EW841">
        <v>9.1397999999999993</v>
      </c>
      <c r="EX841">
        <v>4.8049436194045532</v>
      </c>
      <c r="EY841">
        <v>3.94455</v>
      </c>
      <c r="EZ841">
        <v>6.7009699999999999</v>
      </c>
      <c r="FA841">
        <v>2.7564199999999999</v>
      </c>
      <c r="FB841">
        <v>4.9003500000000004</v>
      </c>
      <c r="FC841">
        <v>0.56307063182641715</v>
      </c>
      <c r="FD841">
        <v>0.54388776840291586</v>
      </c>
      <c r="FE841">
        <v>0.61383439605030632</v>
      </c>
      <c r="FF841">
        <v>6.9946627647390458E-2</v>
      </c>
      <c r="FG841">
        <v>0.54435263438271297</v>
      </c>
      <c r="FH841">
        <v>0.49996283850136403</v>
      </c>
      <c r="FI841">
        <v>0.38908139682840298</v>
      </c>
      <c r="FJ841">
        <v>0.73384782856291775</v>
      </c>
      <c r="FK841">
        <v>0.34476643173451482</v>
      </c>
      <c r="FL841">
        <v>0.53615505809755148</v>
      </c>
      <c r="FM841">
        <v>33.23103273626338</v>
      </c>
      <c r="FN841">
        <v>30.26</v>
      </c>
      <c r="FO841">
        <v>35.97</v>
      </c>
      <c r="FP841">
        <v>5.7099999999999973</v>
      </c>
      <c r="FQ841">
        <v>31.35</v>
      </c>
      <c r="FR841">
        <v>207.09264299895401</v>
      </c>
      <c r="FS841">
        <v>200.6113</v>
      </c>
      <c r="FT841">
        <v>209.23541</v>
      </c>
      <c r="FU841">
        <v>8.6241100000000017</v>
      </c>
      <c r="FV841">
        <v>200.6113</v>
      </c>
      <c r="FW841">
        <v>0.83328008864581615</v>
      </c>
      <c r="FX841">
        <v>0.82556099999999999</v>
      </c>
      <c r="FY841">
        <v>0.85498399999999997</v>
      </c>
      <c r="FZ841">
        <v>2.942299999999998E-2</v>
      </c>
      <c r="GA841">
        <v>0.85498399999999997</v>
      </c>
      <c r="GB841">
        <v>4</v>
      </c>
      <c r="GC841">
        <v>4</v>
      </c>
    </row>
    <row r="842" spans="1:185" x14ac:dyDescent="0.3">
      <c r="A842" s="36" t="s">
        <v>3420</v>
      </c>
      <c r="B842">
        <v>-5.9588430375811588E-2</v>
      </c>
      <c r="C842">
        <v>1.753702093973641</v>
      </c>
      <c r="D842">
        <v>2.1632127653605342</v>
      </c>
      <c r="E842">
        <v>-1.0841832460626499</v>
      </c>
      <c r="F842">
        <v>-0.66544198672318011</v>
      </c>
      <c r="G842">
        <v>1.749630031920913</v>
      </c>
      <c r="H842">
        <v>-54.17192029440433</v>
      </c>
      <c r="I842">
        <v>1.2640706498014661E-2</v>
      </c>
      <c r="J842">
        <v>0.18635821492571769</v>
      </c>
      <c r="K842">
        <v>0.28655831757391759</v>
      </c>
      <c r="L842">
        <v>0.15390492059542271</v>
      </c>
      <c r="M842">
        <v>0.15662175244769511</v>
      </c>
      <c r="N842">
        <v>0.240342806222994</v>
      </c>
      <c r="O842">
        <v>-0.20973796290273061</v>
      </c>
      <c r="P842">
        <v>3.0604843320263388E-2</v>
      </c>
      <c r="Q842">
        <v>-8.9566593429722993E-2</v>
      </c>
      <c r="R842">
        <v>1.6691307909799748E-2</v>
      </c>
      <c r="S842">
        <v>1.172749412244382</v>
      </c>
      <c r="T842">
        <v>-0.61059305077192716</v>
      </c>
      <c r="U842">
        <v>-0.50668669912758613</v>
      </c>
      <c r="V842">
        <v>1.963680647034296</v>
      </c>
      <c r="W842">
        <v>1.9490941082287909</v>
      </c>
      <c r="X842">
        <v>0.23376382185713629</v>
      </c>
      <c r="Y842">
        <v>0.21121195815014979</v>
      </c>
      <c r="Z842">
        <v>7.9404388176707044E-2</v>
      </c>
      <c r="AA842">
        <v>8.8595750801382864E-2</v>
      </c>
      <c r="AB842">
        <v>49.361308276123992</v>
      </c>
      <c r="AC842">
        <v>-0.34790701207905561</v>
      </c>
      <c r="AD842">
        <v>1.924708826153197</v>
      </c>
      <c r="AE842">
        <v>0.58167083393619179</v>
      </c>
      <c r="AF842">
        <v>0.55911897022920531</v>
      </c>
      <c r="AG842">
        <v>1.081298906605298</v>
      </c>
      <c r="AH842">
        <v>1.373223862457696E-2</v>
      </c>
      <c r="AI842">
        <v>225.32490765681371</v>
      </c>
      <c r="AJ842">
        <v>176.0042710932164</v>
      </c>
      <c r="AK842">
        <v>206.081935547603</v>
      </c>
      <c r="AL842">
        <v>293.88850763207518</v>
      </c>
      <c r="AM842">
        <v>256.79841242021507</v>
      </c>
      <c r="AN842">
        <v>378.19209627305332</v>
      </c>
      <c r="AO842">
        <v>108.72872467264681</v>
      </c>
      <c r="AP842">
        <v>289.07527741004452</v>
      </c>
      <c r="AQ842">
        <v>18.872191890370509</v>
      </c>
      <c r="AR842">
        <v>3.7932057630698299</v>
      </c>
      <c r="AS842">
        <v>12.438533592188721</v>
      </c>
      <c r="AT842">
        <v>-10.4392866630992</v>
      </c>
      <c r="AU842">
        <v>-6.2813866214964316</v>
      </c>
      <c r="AV842">
        <v>-4.1579000416027663</v>
      </c>
      <c r="AW842">
        <v>1.4735817370811159</v>
      </c>
      <c r="AX842">
        <v>1.2256</v>
      </c>
      <c r="AY842">
        <v>1.5062</v>
      </c>
      <c r="AZ842">
        <v>0.28060000000000002</v>
      </c>
      <c r="BA842">
        <v>1.2270000000000001</v>
      </c>
      <c r="BB842">
        <v>0.87220357213041932</v>
      </c>
      <c r="BC842">
        <v>0.82799999999999996</v>
      </c>
      <c r="BD842">
        <v>0.878</v>
      </c>
      <c r="BE842">
        <v>5.0000000000000037E-2</v>
      </c>
      <c r="BF842">
        <v>0.86260000000000003</v>
      </c>
      <c r="BG842">
        <v>24.93470235964573</v>
      </c>
      <c r="BH842">
        <v>24.155899999999999</v>
      </c>
      <c r="BI842">
        <v>29.452000000000002</v>
      </c>
      <c r="BJ842">
        <v>5.2961000000000027</v>
      </c>
      <c r="BK842">
        <v>26.27</v>
      </c>
      <c r="BL842">
        <v>1.9893625434299069</v>
      </c>
      <c r="BM842">
        <v>1.621</v>
      </c>
      <c r="BN842">
        <v>2.5577999999999999</v>
      </c>
      <c r="BO842">
        <v>0.93679999999999986</v>
      </c>
      <c r="BP842">
        <v>2.4155000000000002</v>
      </c>
      <c r="BQ842">
        <v>1.5804203769025671</v>
      </c>
      <c r="BR842">
        <v>1.0806</v>
      </c>
      <c r="BS842">
        <v>2.0621999999999998</v>
      </c>
      <c r="BT842">
        <v>0.98159999999999981</v>
      </c>
      <c r="BU842">
        <v>1.8672</v>
      </c>
      <c r="BV842">
        <v>-0.47076903789925628</v>
      </c>
      <c r="BW842">
        <v>-0.74539999999999995</v>
      </c>
      <c r="BX842">
        <v>0.22339999999999999</v>
      </c>
      <c r="BY842">
        <v>0.96879999999999988</v>
      </c>
      <c r="BZ842">
        <v>-0.3836</v>
      </c>
      <c r="CA842">
        <v>-1.1096560633015959</v>
      </c>
      <c r="CB842">
        <v>-1.4836</v>
      </c>
      <c r="CC842">
        <v>-0.9254</v>
      </c>
      <c r="CD842">
        <v>0.55820000000000003</v>
      </c>
      <c r="CE842">
        <v>-1.4836</v>
      </c>
      <c r="CF842">
        <v>89.116818863008731</v>
      </c>
      <c r="CG842">
        <v>78.900000000000006</v>
      </c>
      <c r="CH842">
        <v>97</v>
      </c>
      <c r="CI842">
        <v>18.099999999999991</v>
      </c>
      <c r="CJ842">
        <v>78.900000000000006</v>
      </c>
      <c r="CK842">
        <v>27.691458966805389</v>
      </c>
      <c r="CL842">
        <v>26.8</v>
      </c>
      <c r="CM842">
        <v>28.9</v>
      </c>
      <c r="CN842">
        <v>2.0999999999999979</v>
      </c>
      <c r="CO842">
        <v>26.8</v>
      </c>
      <c r="CP842">
        <v>81.811287079238852</v>
      </c>
      <c r="CQ842">
        <v>63.5</v>
      </c>
      <c r="CR842">
        <v>81.900000000000006</v>
      </c>
      <c r="CS842">
        <v>18.400000000000009</v>
      </c>
      <c r="CT842">
        <v>67.599999999999994</v>
      </c>
      <c r="CU842">
        <v>13.343208990657221</v>
      </c>
      <c r="CV842">
        <v>11.2</v>
      </c>
      <c r="CW842">
        <v>20.100000000000001</v>
      </c>
      <c r="CX842">
        <v>8.9000000000000021</v>
      </c>
      <c r="CY842">
        <v>14.9</v>
      </c>
      <c r="CZ842">
        <v>24.015587479143271</v>
      </c>
      <c r="DA842">
        <v>23.8</v>
      </c>
      <c r="DB842">
        <v>46.8</v>
      </c>
      <c r="DC842">
        <v>23</v>
      </c>
      <c r="DD842">
        <v>36.700000000000003</v>
      </c>
      <c r="DE842">
        <v>13.7665801343091</v>
      </c>
      <c r="DF842">
        <v>6.7</v>
      </c>
      <c r="DG842">
        <v>16</v>
      </c>
      <c r="DH842">
        <v>9.3000000000000007</v>
      </c>
      <c r="DI842">
        <v>11.1</v>
      </c>
      <c r="DJ842">
        <v>0.30833479935822122</v>
      </c>
      <c r="DK842">
        <v>0.26396788223486117</v>
      </c>
      <c r="DL842">
        <v>0.34519572953736649</v>
      </c>
      <c r="DM842">
        <v>8.1227847302505374E-2</v>
      </c>
      <c r="DN842">
        <v>0.26396788223486117</v>
      </c>
      <c r="DO842">
        <v>4.4581003008861133</v>
      </c>
      <c r="DP842">
        <v>4.0459680000000002</v>
      </c>
      <c r="DQ842">
        <v>4.5580189999999998</v>
      </c>
      <c r="DR842">
        <v>0.51205099999999959</v>
      </c>
      <c r="DS842">
        <v>4.3674039999999996</v>
      </c>
      <c r="DT842">
        <v>6.2447785053332261</v>
      </c>
      <c r="DU842">
        <v>5.8477300000000003</v>
      </c>
      <c r="DV842">
        <v>6.2639329999999998</v>
      </c>
      <c r="DW842">
        <v>0.41620299999999938</v>
      </c>
      <c r="DX842">
        <v>6.0318399999999999</v>
      </c>
      <c r="DY842">
        <v>4.4583147575106494</v>
      </c>
      <c r="DZ842">
        <v>4.0716989999999997</v>
      </c>
      <c r="EA842">
        <v>4.5580189999999998</v>
      </c>
      <c r="EB842">
        <v>0.48632000000000009</v>
      </c>
      <c r="EC842">
        <v>4.3674039999999996</v>
      </c>
      <c r="ED842">
        <v>6.5341750249261423</v>
      </c>
      <c r="EE842">
        <v>5.8477300000000003</v>
      </c>
      <c r="EF842">
        <v>6.5686730000000004</v>
      </c>
      <c r="EG842">
        <v>0.72094300000000011</v>
      </c>
      <c r="EH842">
        <v>6.4812329999999996</v>
      </c>
      <c r="EI842">
        <v>7.4082942610806457</v>
      </c>
      <c r="EJ842">
        <v>7.404604</v>
      </c>
      <c r="EK842">
        <v>7.831467</v>
      </c>
      <c r="EL842">
        <v>0.42686299999999999</v>
      </c>
      <c r="EM842">
        <v>7.547301</v>
      </c>
      <c r="EN842">
        <v>31.817128885171229</v>
      </c>
      <c r="EO842">
        <v>27.090720000000001</v>
      </c>
      <c r="EP842">
        <v>33.945839999999997</v>
      </c>
      <c r="EQ842">
        <v>6.8551199999999959</v>
      </c>
      <c r="ER842">
        <v>27.201699999999999</v>
      </c>
      <c r="ES842">
        <v>18.34352145464354</v>
      </c>
      <c r="ET842">
        <v>14.81249</v>
      </c>
      <c r="EU842">
        <v>18.505659999999999</v>
      </c>
      <c r="EV842">
        <v>3.693169999999999</v>
      </c>
      <c r="EW842">
        <v>14.81729</v>
      </c>
      <c r="EX842">
        <v>13.473607430527689</v>
      </c>
      <c r="EY842">
        <v>9.8225099999999994</v>
      </c>
      <c r="EZ842">
        <v>18.32291</v>
      </c>
      <c r="FA842">
        <v>8.5004000000000008</v>
      </c>
      <c r="FB842">
        <v>12.384410000000001</v>
      </c>
      <c r="FC842">
        <v>0.62371753681032471</v>
      </c>
      <c r="FD842">
        <v>0.53106479876923274</v>
      </c>
      <c r="FE842">
        <v>0.66544708625878413</v>
      </c>
      <c r="FF842">
        <v>0.13438228748955139</v>
      </c>
      <c r="FG842">
        <v>0.53324036189075219</v>
      </c>
      <c r="FH842">
        <v>0.73451889829058847</v>
      </c>
      <c r="FI842">
        <v>0.53087761587685911</v>
      </c>
      <c r="FJ842">
        <v>1.2241126592697109</v>
      </c>
      <c r="FK842">
        <v>0.6932350433928518</v>
      </c>
      <c r="FL842">
        <v>0.83580803237299139</v>
      </c>
      <c r="FM842">
        <v>34.806886828166611</v>
      </c>
      <c r="FN842">
        <v>30.94</v>
      </c>
      <c r="FO842">
        <v>38.75</v>
      </c>
      <c r="FP842">
        <v>7.8099999999999987</v>
      </c>
      <c r="FQ842">
        <v>38.75</v>
      </c>
      <c r="FR842">
        <v>363.56529251727812</v>
      </c>
      <c r="FS842">
        <v>354.10214000000002</v>
      </c>
      <c r="FT842">
        <v>367.61547000000002</v>
      </c>
      <c r="FU842">
        <v>13.51333</v>
      </c>
      <c r="FV842">
        <v>367.61547000000002</v>
      </c>
      <c r="FW842">
        <v>0.80707238266429071</v>
      </c>
      <c r="FX842">
        <v>0.79802099999999998</v>
      </c>
      <c r="FY842">
        <v>0.82556600000000002</v>
      </c>
      <c r="FZ842">
        <v>2.7545000000000042E-2</v>
      </c>
      <c r="GA842">
        <v>0.79802099999999998</v>
      </c>
      <c r="GB842">
        <v>7</v>
      </c>
      <c r="GC842">
        <v>15</v>
      </c>
    </row>
    <row r="843" spans="1:185" x14ac:dyDescent="0.3">
      <c r="A843" s="36" t="s">
        <v>3423</v>
      </c>
      <c r="B843">
        <v>-1.8910241158805241E-2</v>
      </c>
      <c r="C843">
        <v>1.9327003603306969</v>
      </c>
      <c r="D843">
        <v>2.125698849626521</v>
      </c>
      <c r="E843">
        <v>-0.92648581663277663</v>
      </c>
      <c r="F843">
        <v>-0.80768009010033304</v>
      </c>
      <c r="G843">
        <v>1.7341659067331101</v>
      </c>
      <c r="H843">
        <v>-54.086705457774272</v>
      </c>
      <c r="I843">
        <v>0.58899842738786046</v>
      </c>
      <c r="J843">
        <v>1.792967328800802E-3</v>
      </c>
      <c r="K843">
        <v>0.40541120421317839</v>
      </c>
      <c r="L843">
        <v>0.32816905290454579</v>
      </c>
      <c r="M843">
        <v>0.27966752260994049</v>
      </c>
      <c r="N843">
        <v>0.2136371329096152</v>
      </c>
      <c r="O843">
        <v>-0.23048092766719469</v>
      </c>
      <c r="P843">
        <v>-1.684379475757946E-2</v>
      </c>
      <c r="Q843">
        <v>-0.1236641102365075</v>
      </c>
      <c r="R843">
        <v>3.5795221834241768E-2</v>
      </c>
      <c r="S843">
        <v>1.4259088520911789</v>
      </c>
      <c r="T843">
        <v>-0.71925886144700246</v>
      </c>
      <c r="U843">
        <v>-0.69282473562984315</v>
      </c>
      <c r="V843">
        <v>1.973038026566563</v>
      </c>
      <c r="W843">
        <v>1.971701687180442</v>
      </c>
      <c r="X843">
        <v>0.172337551752694</v>
      </c>
      <c r="Y843">
        <v>0.16718670038771649</v>
      </c>
      <c r="Z843">
        <v>7.3767205696401689E-2</v>
      </c>
      <c r="AA843">
        <v>9.0911552132278917E-2</v>
      </c>
      <c r="AB843">
        <v>61.005952525337541</v>
      </c>
      <c r="AC843">
        <v>-0.44699799537118429</v>
      </c>
      <c r="AD843">
        <v>1.9612524362479029</v>
      </c>
      <c r="AE843">
        <v>0.61933554712387828</v>
      </c>
      <c r="AF843">
        <v>0.61418469575890078</v>
      </c>
      <c r="AG843">
        <v>1.115892762121246</v>
      </c>
      <c r="AH843">
        <v>1.584780362550391E-2</v>
      </c>
      <c r="AI843">
        <v>157.83482422586511</v>
      </c>
      <c r="AJ843">
        <v>44.640399640147507</v>
      </c>
      <c r="AK843">
        <v>122.8359378802177</v>
      </c>
      <c r="AL843">
        <v>306.0281576916085</v>
      </c>
      <c r="AM843">
        <v>143.7044554184381</v>
      </c>
      <c r="AN843">
        <v>213.3105194432286</v>
      </c>
      <c r="AO843">
        <v>76.998484099548165</v>
      </c>
      <c r="AP843">
        <v>164.69806994525851</v>
      </c>
      <c r="AQ843">
        <v>18.16444117997894</v>
      </c>
      <c r="AR843">
        <v>4.1345725714174488</v>
      </c>
      <c r="AS843">
        <v>11.349653363638859</v>
      </c>
      <c r="AT843">
        <v>-9.857814186748449</v>
      </c>
      <c r="AU843">
        <v>-3.270582419295645</v>
      </c>
      <c r="AV843">
        <v>-6.5872317674528036</v>
      </c>
      <c r="AW843">
        <v>1.7536922054452411</v>
      </c>
      <c r="AX843">
        <v>1.4511000000000001</v>
      </c>
      <c r="AY843">
        <v>2.0716999999999999</v>
      </c>
      <c r="AZ843">
        <v>0.62059999999999982</v>
      </c>
      <c r="BA843">
        <v>1.4511000000000001</v>
      </c>
      <c r="BB843">
        <v>0.95535685316961128</v>
      </c>
      <c r="BC843">
        <v>0.9385</v>
      </c>
      <c r="BD843">
        <v>0.96309999999999996</v>
      </c>
      <c r="BE843">
        <v>2.4599999999999959E-2</v>
      </c>
      <c r="BF843">
        <v>0.9385</v>
      </c>
      <c r="BG843">
        <v>14.12579160366661</v>
      </c>
      <c r="BH843">
        <v>12.640499999999999</v>
      </c>
      <c r="BI843">
        <v>16.729800000000001</v>
      </c>
      <c r="BJ843">
        <v>4.0893000000000006</v>
      </c>
      <c r="BK843">
        <v>16.729800000000001</v>
      </c>
      <c r="BL843">
        <v>5.328007877251955</v>
      </c>
      <c r="BM843">
        <v>4.0936000000000003</v>
      </c>
      <c r="BN843">
        <v>5.5153999999999996</v>
      </c>
      <c r="BO843">
        <v>1.4217999999999991</v>
      </c>
      <c r="BP843">
        <v>4.0936000000000003</v>
      </c>
      <c r="BQ843">
        <v>2.8991434885596141</v>
      </c>
      <c r="BR843">
        <v>2.4504999999999999</v>
      </c>
      <c r="BS843">
        <v>3.9575999999999998</v>
      </c>
      <c r="BT843">
        <v>1.5071000000000001</v>
      </c>
      <c r="BU843">
        <v>3.3264999999999998</v>
      </c>
      <c r="BV843">
        <v>1.1167192281379079</v>
      </c>
      <c r="BW843">
        <v>-1.3809</v>
      </c>
      <c r="BX843">
        <v>2.0468999999999999</v>
      </c>
      <c r="BY843">
        <v>3.4278</v>
      </c>
      <c r="BZ843">
        <v>-1.3809</v>
      </c>
      <c r="CA843">
        <v>-4.0158202315584219</v>
      </c>
      <c r="CB843">
        <v>-4.4973000000000001</v>
      </c>
      <c r="CC843">
        <v>-1.9456</v>
      </c>
      <c r="CD843">
        <v>2.5516999999999999</v>
      </c>
      <c r="CE843">
        <v>-1.9456</v>
      </c>
      <c r="CF843">
        <v>48.612449497970061</v>
      </c>
      <c r="CG843">
        <v>44.5</v>
      </c>
      <c r="CH843">
        <v>49.3</v>
      </c>
      <c r="CI843">
        <v>4.7999999999999972</v>
      </c>
      <c r="CJ843">
        <v>44.5</v>
      </c>
      <c r="CK843">
        <v>15.0002053801188</v>
      </c>
      <c r="CL843">
        <v>14.5</v>
      </c>
      <c r="CM843">
        <v>15.2</v>
      </c>
      <c r="CN843">
        <v>0.69999999999999929</v>
      </c>
      <c r="CO843">
        <v>14.5</v>
      </c>
      <c r="CP843">
        <v>28.984250799815062</v>
      </c>
      <c r="CQ843">
        <v>26.8</v>
      </c>
      <c r="CR843">
        <v>33.4</v>
      </c>
      <c r="CS843">
        <v>6.5999999999999979</v>
      </c>
      <c r="CT843">
        <v>32.4</v>
      </c>
      <c r="CU843">
        <v>9.3549516514360942</v>
      </c>
      <c r="CV843">
        <v>9.1</v>
      </c>
      <c r="CW843">
        <v>9.9</v>
      </c>
      <c r="CX843">
        <v>0.80000000000000071</v>
      </c>
      <c r="CY843">
        <v>9.6999999999999993</v>
      </c>
      <c r="CZ843">
        <v>42.596226214179573</v>
      </c>
      <c r="DA843">
        <v>38.200000000000003</v>
      </c>
      <c r="DB843">
        <v>44.1</v>
      </c>
      <c r="DC843">
        <v>5.8999999999999986</v>
      </c>
      <c r="DD843">
        <v>42.7</v>
      </c>
      <c r="DE843">
        <v>4.234775102290218</v>
      </c>
      <c r="DF843">
        <v>4</v>
      </c>
      <c r="DG843">
        <v>4.8</v>
      </c>
      <c r="DH843">
        <v>0.79999999999999982</v>
      </c>
      <c r="DI843">
        <v>4.8</v>
      </c>
      <c r="DJ843">
        <v>0.29524926143225361</v>
      </c>
      <c r="DK843">
        <v>0.26488095238095238</v>
      </c>
      <c r="DL843">
        <v>0.30042656916514321</v>
      </c>
      <c r="DM843">
        <v>3.554561678419077E-2</v>
      </c>
      <c r="DN843">
        <v>0.26488095238095238</v>
      </c>
      <c r="DO843">
        <v>2.957697728522521</v>
      </c>
      <c r="DP843">
        <v>2.7419060000000002</v>
      </c>
      <c r="DQ843">
        <v>3.5196459999999998</v>
      </c>
      <c r="DR843">
        <v>0.77773999999999965</v>
      </c>
      <c r="DS843">
        <v>3.0675729999999999</v>
      </c>
      <c r="DT843">
        <v>5.5166436792962674</v>
      </c>
      <c r="DU843">
        <v>5.4851599999999996</v>
      </c>
      <c r="DV843">
        <v>5.5257959999999997</v>
      </c>
      <c r="DW843">
        <v>4.0636000000000123E-2</v>
      </c>
      <c r="DX843">
        <v>5.4851599999999996</v>
      </c>
      <c r="DY843">
        <v>2.957697728522521</v>
      </c>
      <c r="DZ843">
        <v>2.7419060000000002</v>
      </c>
      <c r="EA843">
        <v>3.5196459999999998</v>
      </c>
      <c r="EB843">
        <v>0.77773999999999965</v>
      </c>
      <c r="EC843">
        <v>3.0675729999999999</v>
      </c>
      <c r="ED843">
        <v>5.961371843063727</v>
      </c>
      <c r="EE843">
        <v>5.9322939999999997</v>
      </c>
      <c r="EF843">
        <v>5.9679609999999998</v>
      </c>
      <c r="EG843">
        <v>3.5667000000000122E-2</v>
      </c>
      <c r="EH843">
        <v>5.9322939999999997</v>
      </c>
      <c r="EI843">
        <v>7.1418079883038601</v>
      </c>
      <c r="EJ843">
        <v>7.016292</v>
      </c>
      <c r="EK843">
        <v>7.2059430000000004</v>
      </c>
      <c r="EL843">
        <v>0.18965100000000051</v>
      </c>
      <c r="EM843">
        <v>7.0340150000000001</v>
      </c>
      <c r="EN843">
        <v>14.8272856852688</v>
      </c>
      <c r="EO843">
        <v>13.64622</v>
      </c>
      <c r="EP843">
        <v>17.66911</v>
      </c>
      <c r="EQ843">
        <v>4.0228900000000003</v>
      </c>
      <c r="ER843">
        <v>15.851990000000001</v>
      </c>
      <c r="ES843">
        <v>7.4447275591442814</v>
      </c>
      <c r="ET843">
        <v>7.3529299999999997</v>
      </c>
      <c r="EU843">
        <v>7.48658</v>
      </c>
      <c r="EV843">
        <v>0.1336500000000003</v>
      </c>
      <c r="EW843">
        <v>7.3529299999999997</v>
      </c>
      <c r="EX843">
        <v>7.3825581261245166</v>
      </c>
      <c r="EY843">
        <v>6.1596399999999996</v>
      </c>
      <c r="EZ843">
        <v>10.29444</v>
      </c>
      <c r="FA843">
        <v>4.1348000000000003</v>
      </c>
      <c r="FB843">
        <v>8.4990600000000001</v>
      </c>
      <c r="FC843">
        <v>0.45887960531199462</v>
      </c>
      <c r="FD843">
        <v>0.42232760469585068</v>
      </c>
      <c r="FE843">
        <v>0.54682929803326519</v>
      </c>
      <c r="FF843">
        <v>0.1245016933374145</v>
      </c>
      <c r="FG843">
        <v>0.49059248395252159</v>
      </c>
      <c r="FH843">
        <v>0.99337585046236443</v>
      </c>
      <c r="FI843">
        <v>0.82275752079053444</v>
      </c>
      <c r="FJ843">
        <v>1.3959187326348159</v>
      </c>
      <c r="FK843">
        <v>0.5731612118442817</v>
      </c>
      <c r="FL843">
        <v>1.1558739169283541</v>
      </c>
      <c r="FM843">
        <v>33.838011774651193</v>
      </c>
      <c r="FN843">
        <v>31.91</v>
      </c>
      <c r="FO843">
        <v>34.770000000000003</v>
      </c>
      <c r="FP843">
        <v>2.860000000000003</v>
      </c>
      <c r="FQ843">
        <v>32.46</v>
      </c>
      <c r="FR843">
        <v>231.27638181599269</v>
      </c>
      <c r="FS843">
        <v>225.61444</v>
      </c>
      <c r="FT843">
        <v>234.15794</v>
      </c>
      <c r="FU843">
        <v>8.5434999999999945</v>
      </c>
      <c r="FV843">
        <v>225.61444</v>
      </c>
      <c r="FW843">
        <v>0.81509446298186305</v>
      </c>
      <c r="FX843">
        <v>0.806284</v>
      </c>
      <c r="FY843">
        <v>0.83119500000000002</v>
      </c>
      <c r="FZ843">
        <v>2.491100000000002E-2</v>
      </c>
      <c r="GA843">
        <v>0.83119500000000002</v>
      </c>
      <c r="GB843">
        <v>3</v>
      </c>
      <c r="GC843">
        <v>2</v>
      </c>
    </row>
    <row r="844" spans="1:185" x14ac:dyDescent="0.3">
      <c r="A844" s="36" t="s">
        <v>3426</v>
      </c>
      <c r="B844">
        <v>-1.7262212874256128E-2</v>
      </c>
      <c r="C844">
        <v>1.9785259918505089</v>
      </c>
      <c r="D844">
        <v>2.1342685694879688</v>
      </c>
      <c r="E844">
        <v>-0.99457153600541226</v>
      </c>
      <c r="F844">
        <v>-0.74191087287053514</v>
      </c>
      <c r="G844">
        <v>1.7364946516203741</v>
      </c>
      <c r="H844">
        <v>-54.079835941763783</v>
      </c>
      <c r="I844">
        <v>0.45072729955441898</v>
      </c>
      <c r="J844">
        <v>2.5242842706220099E-3</v>
      </c>
      <c r="K844">
        <v>0.4110174977724142</v>
      </c>
      <c r="L844">
        <v>0.34236991732638328</v>
      </c>
      <c r="M844">
        <v>0.29180916663277517</v>
      </c>
      <c r="N844">
        <v>0.20710244657897581</v>
      </c>
      <c r="O844">
        <v>-0.23277384408810961</v>
      </c>
      <c r="P844">
        <v>-2.5671397509133841E-2</v>
      </c>
      <c r="Q844">
        <v>-0.1292206403565965</v>
      </c>
      <c r="R844">
        <v>4.0351546878981813E-2</v>
      </c>
      <c r="S844">
        <v>1.4393039012880251</v>
      </c>
      <c r="T844">
        <v>-0.70360571548472584</v>
      </c>
      <c r="U844">
        <v>-0.66771952165425741</v>
      </c>
      <c r="V844">
        <v>1.9573052327959299</v>
      </c>
      <c r="W844">
        <v>1.9446735171923999</v>
      </c>
      <c r="X844">
        <v>0.16050686211239859</v>
      </c>
      <c r="Y844">
        <v>0.15005797742050911</v>
      </c>
      <c r="Z844">
        <v>7.9210879940110862E-2</v>
      </c>
      <c r="AA844">
        <v>9.7739440908247599E-2</v>
      </c>
      <c r="AB844">
        <v>61.973924247972427</v>
      </c>
      <c r="AC844">
        <v>-0.45588006340022152</v>
      </c>
      <c r="AD844">
        <v>1.9632646137179079</v>
      </c>
      <c r="AE844">
        <v>0.61638692551262009</v>
      </c>
      <c r="AF844">
        <v>0.60593804082073055</v>
      </c>
      <c r="AG844">
        <v>1.149206643657847</v>
      </c>
      <c r="AH844">
        <v>1.488561400235191E-2</v>
      </c>
      <c r="AI844">
        <v>159.7214151188841</v>
      </c>
      <c r="AJ844">
        <v>44.489817262258271</v>
      </c>
      <c r="AK844">
        <v>122.2580013568556</v>
      </c>
      <c r="AL844">
        <v>312.41649083186769</v>
      </c>
      <c r="AM844">
        <v>199.889994033737</v>
      </c>
      <c r="AN844">
        <v>281.56995058406739</v>
      </c>
      <c r="AO844">
        <v>103.06566214547961</v>
      </c>
      <c r="AP844">
        <v>230.7230671332411</v>
      </c>
      <c r="AQ844">
        <v>19.21319101731503</v>
      </c>
      <c r="AR844">
        <v>4.3780040243646097</v>
      </c>
      <c r="AS844">
        <v>12.08653409490269</v>
      </c>
      <c r="AT844">
        <v>-13.328784084759061</v>
      </c>
      <c r="AU844">
        <v>-5.9528177520999321</v>
      </c>
      <c r="AV844">
        <v>-7.3759663326591234</v>
      </c>
      <c r="AW844">
        <v>1.4503012067838199</v>
      </c>
      <c r="AX844">
        <v>1.3806</v>
      </c>
      <c r="AY844">
        <v>1.5549999999999999</v>
      </c>
      <c r="AZ844">
        <v>0.17439999999999989</v>
      </c>
      <c r="BA844">
        <v>1.3878999999999999</v>
      </c>
      <c r="BB844">
        <v>0.95919650071090157</v>
      </c>
      <c r="BC844">
        <v>0.93940000000000001</v>
      </c>
      <c r="BD844">
        <v>0.96489999999999998</v>
      </c>
      <c r="BE844">
        <v>2.5499999999999971E-2</v>
      </c>
      <c r="BF844">
        <v>0.93940000000000001</v>
      </c>
      <c r="BG844">
        <v>13.36910711987495</v>
      </c>
      <c r="BH844">
        <v>12.183199999999999</v>
      </c>
      <c r="BI844">
        <v>16.75</v>
      </c>
      <c r="BJ844">
        <v>4.5668000000000006</v>
      </c>
      <c r="BK844">
        <v>16.75</v>
      </c>
      <c r="BL844">
        <v>5.695012907080705</v>
      </c>
      <c r="BM844">
        <v>4.1524999999999999</v>
      </c>
      <c r="BN844">
        <v>7.6711</v>
      </c>
      <c r="BO844">
        <v>3.5186000000000002</v>
      </c>
      <c r="BP844">
        <v>5.8954000000000004</v>
      </c>
      <c r="BQ844">
        <v>3.5629636596936791</v>
      </c>
      <c r="BR844">
        <v>2.8054000000000001</v>
      </c>
      <c r="BS844">
        <v>4.4718</v>
      </c>
      <c r="BT844">
        <v>1.6664000000000001</v>
      </c>
      <c r="BU844">
        <v>3.9474</v>
      </c>
      <c r="BV844">
        <v>0.78161095567217864</v>
      </c>
      <c r="BW844">
        <v>0.2462</v>
      </c>
      <c r="BX844">
        <v>1.5622</v>
      </c>
      <c r="BY844">
        <v>1.3160000000000001</v>
      </c>
      <c r="BZ844">
        <v>0.41199999999999998</v>
      </c>
      <c r="CA844">
        <v>-4.3445350065253523</v>
      </c>
      <c r="CB844">
        <v>-6.0339</v>
      </c>
      <c r="CC844">
        <v>-3.0516000000000001</v>
      </c>
      <c r="CD844">
        <v>2.9823</v>
      </c>
      <c r="CE844">
        <v>-4.3593999999999999</v>
      </c>
      <c r="CF844">
        <v>50.846883450826283</v>
      </c>
      <c r="CG844">
        <v>45.1</v>
      </c>
      <c r="CH844">
        <v>51.6</v>
      </c>
      <c r="CI844">
        <v>6.5</v>
      </c>
      <c r="CJ844">
        <v>45.1</v>
      </c>
      <c r="CK844">
        <v>15.52232126628938</v>
      </c>
      <c r="CL844">
        <v>14.8</v>
      </c>
      <c r="CM844">
        <v>16.100000000000001</v>
      </c>
      <c r="CN844">
        <v>1.3000000000000009</v>
      </c>
      <c r="CO844">
        <v>14.8</v>
      </c>
      <c r="CP844">
        <v>39.91631489620994</v>
      </c>
      <c r="CQ844">
        <v>34.6</v>
      </c>
      <c r="CR844">
        <v>51.4</v>
      </c>
      <c r="CS844">
        <v>16.8</v>
      </c>
      <c r="CT844">
        <v>51.4</v>
      </c>
      <c r="CU844">
        <v>9.6877572555737608</v>
      </c>
      <c r="CV844">
        <v>9.6</v>
      </c>
      <c r="CW844">
        <v>9.8000000000000007</v>
      </c>
      <c r="CX844">
        <v>0.20000000000000109</v>
      </c>
      <c r="CY844">
        <v>9.6999999999999993</v>
      </c>
      <c r="CZ844">
        <v>60.788513688168223</v>
      </c>
      <c r="DA844">
        <v>28.4</v>
      </c>
      <c r="DB844">
        <v>68.099999999999994</v>
      </c>
      <c r="DC844">
        <v>39.700000000000003</v>
      </c>
      <c r="DD844">
        <v>28.4</v>
      </c>
      <c r="DE844">
        <v>5.8345640107156154</v>
      </c>
      <c r="DF844">
        <v>5.0999999999999996</v>
      </c>
      <c r="DG844">
        <v>6.3</v>
      </c>
      <c r="DH844">
        <v>1.2</v>
      </c>
      <c r="DI844">
        <v>5.0999999999999996</v>
      </c>
      <c r="DJ844">
        <v>0.22043169850342439</v>
      </c>
      <c r="DK844">
        <v>0.19199659429544491</v>
      </c>
      <c r="DL844">
        <v>0.22444541104828189</v>
      </c>
      <c r="DM844">
        <v>3.2448816752836979E-2</v>
      </c>
      <c r="DN844">
        <v>0.19199659429544491</v>
      </c>
      <c r="DO844">
        <v>3.49546323453984</v>
      </c>
      <c r="DP844">
        <v>3.365192</v>
      </c>
      <c r="DQ844">
        <v>3.6780200000000001</v>
      </c>
      <c r="DR844">
        <v>0.31282800000000011</v>
      </c>
      <c r="DS844">
        <v>3.4397120000000001</v>
      </c>
      <c r="DT844">
        <v>6.8027963682728352</v>
      </c>
      <c r="DU844">
        <v>5.4937279999999999</v>
      </c>
      <c r="DV844">
        <v>6.9389240000000001</v>
      </c>
      <c r="DW844">
        <v>1.4451959999999999</v>
      </c>
      <c r="DX844">
        <v>5.4937279999999999</v>
      </c>
      <c r="DY844">
        <v>3.547972832844291</v>
      </c>
      <c r="DZ844">
        <v>3.365192</v>
      </c>
      <c r="EA844">
        <v>3.8089870000000001</v>
      </c>
      <c r="EB844">
        <v>0.44379500000000022</v>
      </c>
      <c r="EC844">
        <v>3.447149</v>
      </c>
      <c r="ED844">
        <v>7.2337132670932611</v>
      </c>
      <c r="EE844">
        <v>5.9367910000000004</v>
      </c>
      <c r="EF844">
        <v>7.3834359999999997</v>
      </c>
      <c r="EG844">
        <v>1.4466449999999991</v>
      </c>
      <c r="EH844">
        <v>5.9367910000000004</v>
      </c>
      <c r="EI844">
        <v>7.3467424088706741</v>
      </c>
      <c r="EJ844">
        <v>7.0068720000000004</v>
      </c>
      <c r="EK844">
        <v>9.3951069999999994</v>
      </c>
      <c r="EL844">
        <v>2.388234999999999</v>
      </c>
      <c r="EM844">
        <v>9.3951069999999994</v>
      </c>
      <c r="EN844">
        <v>23.01991673823397</v>
      </c>
      <c r="EO844">
        <v>17.601739999999999</v>
      </c>
      <c r="EP844">
        <v>25.970020000000002</v>
      </c>
      <c r="EQ844">
        <v>8.3682800000000022</v>
      </c>
      <c r="ER844">
        <v>17.601739999999999</v>
      </c>
      <c r="ES844">
        <v>7.3203480795197393</v>
      </c>
      <c r="ET844">
        <v>7.2397</v>
      </c>
      <c r="EU844">
        <v>7.3765799999999997</v>
      </c>
      <c r="EV844">
        <v>0.1368799999999997</v>
      </c>
      <c r="EW844">
        <v>7.3529799999999996</v>
      </c>
      <c r="EX844">
        <v>15.699568658714229</v>
      </c>
      <c r="EY844">
        <v>10.248760000000001</v>
      </c>
      <c r="EZ844">
        <v>18.730319999999999</v>
      </c>
      <c r="FA844">
        <v>8.4815599999999982</v>
      </c>
      <c r="FB844">
        <v>10.248760000000001</v>
      </c>
      <c r="FC844">
        <v>0.55573903390947332</v>
      </c>
      <c r="FD844">
        <v>0.42493524602887772</v>
      </c>
      <c r="FE844">
        <v>0.62695942776537306</v>
      </c>
      <c r="FF844">
        <v>0.20202418173649531</v>
      </c>
      <c r="FG844">
        <v>0.42493524602887772</v>
      </c>
      <c r="FH844">
        <v>2.1476951499576118</v>
      </c>
      <c r="FI844">
        <v>1.393824000609277</v>
      </c>
      <c r="FJ844">
        <v>2.5871679765736149</v>
      </c>
      <c r="FK844">
        <v>1.1933439759643381</v>
      </c>
      <c r="FL844">
        <v>1.393824000609277</v>
      </c>
      <c r="FM844">
        <v>34.26452474555947</v>
      </c>
      <c r="FN844">
        <v>32.770000000000003</v>
      </c>
      <c r="FO844">
        <v>35.82</v>
      </c>
      <c r="FP844">
        <v>3.0499999999999972</v>
      </c>
      <c r="FQ844">
        <v>35.82</v>
      </c>
      <c r="FR844">
        <v>288.4110530006069</v>
      </c>
      <c r="FS844">
        <v>279.80443000000002</v>
      </c>
      <c r="FT844">
        <v>290.76441999999997</v>
      </c>
      <c r="FU844">
        <v>10.95998999999995</v>
      </c>
      <c r="FV844">
        <v>279.80443000000002</v>
      </c>
      <c r="FW844">
        <v>0.77931491835461619</v>
      </c>
      <c r="FX844">
        <v>0.77398699999999998</v>
      </c>
      <c r="FY844">
        <v>0.80016500000000002</v>
      </c>
      <c r="FZ844">
        <v>2.6178000000000031E-2</v>
      </c>
      <c r="GA844">
        <v>0.80016500000000002</v>
      </c>
      <c r="GB844">
        <v>3</v>
      </c>
      <c r="GC844">
        <v>2</v>
      </c>
    </row>
    <row r="845" spans="1:185" x14ac:dyDescent="0.3">
      <c r="A845" s="36" t="s">
        <v>3429</v>
      </c>
      <c r="B845">
        <v>-5.6316490181947551E-2</v>
      </c>
      <c r="C845">
        <v>1.8182912494144909</v>
      </c>
      <c r="D845">
        <v>2.0731374545640739</v>
      </c>
      <c r="E845">
        <v>-1.059058063430663</v>
      </c>
      <c r="F845">
        <v>-0.61391436650469</v>
      </c>
      <c r="G845">
        <v>1.672915337796244</v>
      </c>
      <c r="H845">
        <v>-54.162366489575462</v>
      </c>
      <c r="I845">
        <v>9.518943359616773E-2</v>
      </c>
      <c r="J845">
        <v>6.8202994746265802E-2</v>
      </c>
      <c r="K845">
        <v>0.31229191304594711</v>
      </c>
      <c r="L845">
        <v>0.15195438441676001</v>
      </c>
      <c r="M845">
        <v>0.14482638755250299</v>
      </c>
      <c r="N845">
        <v>0.19966691491055569</v>
      </c>
      <c r="O845">
        <v>-0.21968224027455771</v>
      </c>
      <c r="P845">
        <v>-2.0015325364001989E-2</v>
      </c>
      <c r="Q845">
        <v>-0.119848546573301</v>
      </c>
      <c r="R845">
        <v>3.5973644413395962E-2</v>
      </c>
      <c r="S845">
        <v>1.176161269038827</v>
      </c>
      <c r="T845">
        <v>-0.62134214454883319</v>
      </c>
      <c r="U845">
        <v>-0.5471593060623946</v>
      </c>
      <c r="V845">
        <v>1.961394582446349</v>
      </c>
      <c r="W845">
        <v>1.9523225634716961</v>
      </c>
      <c r="X845">
        <v>0.22854279070284561</v>
      </c>
      <c r="Y845">
        <v>0.2271772614745606</v>
      </c>
      <c r="Z845">
        <v>7.9633348918334609E-2</v>
      </c>
      <c r="AA845">
        <v>8.9575638307025696E-2</v>
      </c>
      <c r="AB845">
        <v>49.977148769168259</v>
      </c>
      <c r="AC845">
        <v>-0.35913186971581512</v>
      </c>
      <c r="AD845">
        <v>1.90761529008145</v>
      </c>
      <c r="AE845">
        <v>0.58767466041866068</v>
      </c>
      <c r="AF845">
        <v>0.58630913119037564</v>
      </c>
      <c r="AG845">
        <v>0.9171763487646527</v>
      </c>
      <c r="AH845">
        <v>1.431826135810995E-2</v>
      </c>
      <c r="AI845">
        <v>175.84056750995339</v>
      </c>
      <c r="AJ845">
        <v>109.2554610304841</v>
      </c>
      <c r="AK845">
        <v>175.9744173199052</v>
      </c>
      <c r="AL845">
        <v>242.2919192954798</v>
      </c>
      <c r="AM845">
        <v>227.48587564510979</v>
      </c>
      <c r="AN845">
        <v>310.22424525087382</v>
      </c>
      <c r="AO845">
        <v>96.339278940554919</v>
      </c>
      <c r="AP845">
        <v>255.21529915198531</v>
      </c>
      <c r="AQ845">
        <v>19.126605647197461</v>
      </c>
      <c r="AR845">
        <v>4.2873784420641794</v>
      </c>
      <c r="AS845">
        <v>12.149962171245191</v>
      </c>
      <c r="AT845">
        <v>-12.40789987862474</v>
      </c>
      <c r="AU845">
        <v>-7.7058719550566668</v>
      </c>
      <c r="AV845">
        <v>-4.7020279235680684</v>
      </c>
      <c r="AW845">
        <v>1.8150240894023619</v>
      </c>
      <c r="AX845">
        <v>0.78069999999999995</v>
      </c>
      <c r="AY845">
        <v>1.8444</v>
      </c>
      <c r="AZ845">
        <v>1.0637000000000001</v>
      </c>
      <c r="BA845">
        <v>1.0854999999999999</v>
      </c>
      <c r="BB845">
        <v>0.8830036830411585</v>
      </c>
      <c r="BC845">
        <v>0.87590000000000001</v>
      </c>
      <c r="BD845">
        <v>0.94879999999999998</v>
      </c>
      <c r="BE845">
        <v>7.2899999999999965E-2</v>
      </c>
      <c r="BF845">
        <v>0.94769999999999999</v>
      </c>
      <c r="BG845">
        <v>23.289933841097909</v>
      </c>
      <c r="BH845">
        <v>15.331</v>
      </c>
      <c r="BI845">
        <v>24.192399999999999</v>
      </c>
      <c r="BJ845">
        <v>8.8613999999999997</v>
      </c>
      <c r="BK845">
        <v>15.543699999999999</v>
      </c>
      <c r="BL845">
        <v>7.0968464989733668</v>
      </c>
      <c r="BM845">
        <v>3.3010000000000002</v>
      </c>
      <c r="BN845">
        <v>7.1965000000000003</v>
      </c>
      <c r="BO845">
        <v>3.8955000000000002</v>
      </c>
      <c r="BP845">
        <v>4.1590999999999996</v>
      </c>
      <c r="BQ845">
        <v>3.3246257499861001</v>
      </c>
      <c r="BR845">
        <v>2.1395</v>
      </c>
      <c r="BS845">
        <v>3.5476999999999999</v>
      </c>
      <c r="BT845">
        <v>1.4081999999999999</v>
      </c>
      <c r="BU845">
        <v>2.476</v>
      </c>
      <c r="BV845">
        <v>2.4461942232197318</v>
      </c>
      <c r="BW845">
        <v>0.34989999999999999</v>
      </c>
      <c r="BX845">
        <v>2.5251000000000001</v>
      </c>
      <c r="BY845">
        <v>2.1751999999999998</v>
      </c>
      <c r="BZ845">
        <v>0.77480000000000004</v>
      </c>
      <c r="CA845">
        <v>-5.7708197988376462</v>
      </c>
      <c r="CB845">
        <v>-5.8327</v>
      </c>
      <c r="CC845">
        <v>-2.4893000000000001</v>
      </c>
      <c r="CD845">
        <v>3.3433999999999999</v>
      </c>
      <c r="CE845">
        <v>-3.2507000000000001</v>
      </c>
      <c r="CF845">
        <v>55.008946098888437</v>
      </c>
      <c r="CG845">
        <v>53.4</v>
      </c>
      <c r="CH845">
        <v>62.8</v>
      </c>
      <c r="CI845">
        <v>9.3999999999999986</v>
      </c>
      <c r="CJ845">
        <v>53.4</v>
      </c>
      <c r="CK845">
        <v>17.99765623201116</v>
      </c>
      <c r="CL845">
        <v>15.8</v>
      </c>
      <c r="CM845">
        <v>20.2</v>
      </c>
      <c r="CN845">
        <v>4.3999999999999986</v>
      </c>
      <c r="CO845">
        <v>15.8</v>
      </c>
      <c r="CP845">
        <v>55.808683341983269</v>
      </c>
      <c r="CQ845">
        <v>49.3</v>
      </c>
      <c r="CR845">
        <v>64.8</v>
      </c>
      <c r="CS845">
        <v>15.5</v>
      </c>
      <c r="CT845">
        <v>64.8</v>
      </c>
      <c r="CU845">
        <v>9.8510724512590571</v>
      </c>
      <c r="CV845">
        <v>9.8000000000000007</v>
      </c>
      <c r="CW845">
        <v>13.3</v>
      </c>
      <c r="CX845">
        <v>3.5</v>
      </c>
      <c r="CY845">
        <v>11.6</v>
      </c>
      <c r="CZ845">
        <v>36.692614018998093</v>
      </c>
      <c r="DA845">
        <v>26</v>
      </c>
      <c r="DB845">
        <v>45</v>
      </c>
      <c r="DC845">
        <v>19</v>
      </c>
      <c r="DD845">
        <v>28</v>
      </c>
      <c r="DE845">
        <v>8.1085704527890652</v>
      </c>
      <c r="DF845">
        <v>4.2</v>
      </c>
      <c r="DG845">
        <v>8.6999999999999993</v>
      </c>
      <c r="DH845">
        <v>4.4999999999999991</v>
      </c>
      <c r="DI845">
        <v>4.2</v>
      </c>
      <c r="DJ845">
        <v>0.21554502603601861</v>
      </c>
      <c r="DK845">
        <v>0.20786298170494349</v>
      </c>
      <c r="DL845">
        <v>0.25363489499192249</v>
      </c>
      <c r="DM845">
        <v>4.5771913286978973E-2</v>
      </c>
      <c r="DN845">
        <v>0.20786298170494349</v>
      </c>
      <c r="DO845">
        <v>3.8369962438802832</v>
      </c>
      <c r="DP845">
        <v>3.7936589999999999</v>
      </c>
      <c r="DQ845">
        <v>4.0231620000000001</v>
      </c>
      <c r="DR845">
        <v>0.22950300000000021</v>
      </c>
      <c r="DS845">
        <v>3.9115120000000001</v>
      </c>
      <c r="DT845">
        <v>6.1362252717662749</v>
      </c>
      <c r="DU845">
        <v>5.8748189999999996</v>
      </c>
      <c r="DV845">
        <v>6.1416829999999996</v>
      </c>
      <c r="DW845">
        <v>0.26686399999999999</v>
      </c>
      <c r="DX845">
        <v>6.0674640000000002</v>
      </c>
      <c r="DY845">
        <v>4.1240923997696584</v>
      </c>
      <c r="DZ845">
        <v>3.984632</v>
      </c>
      <c r="EA845">
        <v>4.3208529999999996</v>
      </c>
      <c r="EB845">
        <v>0.33622099999999971</v>
      </c>
      <c r="EC845">
        <v>4.3208529999999996</v>
      </c>
      <c r="ED845">
        <v>6.5043221893849692</v>
      </c>
      <c r="EE845">
        <v>6.1808820000000004</v>
      </c>
      <c r="EF845">
        <v>6.5181940000000003</v>
      </c>
      <c r="EG845">
        <v>0.33731199999999978</v>
      </c>
      <c r="EH845">
        <v>6.3259840000000001</v>
      </c>
      <c r="EI845">
        <v>7.1402192551103836</v>
      </c>
      <c r="EJ845">
        <v>7.0958629999999996</v>
      </c>
      <c r="EK845">
        <v>7.6706110000000001</v>
      </c>
      <c r="EL845">
        <v>0.57474800000000048</v>
      </c>
      <c r="EM845">
        <v>7.6417260000000002</v>
      </c>
      <c r="EN845">
        <v>23.928973027993319</v>
      </c>
      <c r="EO845">
        <v>20.211510000000001</v>
      </c>
      <c r="EP845">
        <v>26.043330000000001</v>
      </c>
      <c r="EQ845">
        <v>5.8318199999999996</v>
      </c>
      <c r="ER845">
        <v>20.211510000000001</v>
      </c>
      <c r="ES845">
        <v>11.43940314394391</v>
      </c>
      <c r="ET845">
        <v>6.8671899999999999</v>
      </c>
      <c r="EU845">
        <v>11.448600000000001</v>
      </c>
      <c r="EV845">
        <v>4.5814100000000009</v>
      </c>
      <c r="EW845">
        <v>6.8671899999999999</v>
      </c>
      <c r="EX845">
        <v>12.489569884049409</v>
      </c>
      <c r="EY845">
        <v>11.04753</v>
      </c>
      <c r="EZ845">
        <v>17.230879999999999</v>
      </c>
      <c r="FA845">
        <v>6.183349999999999</v>
      </c>
      <c r="FB845">
        <v>13.34432</v>
      </c>
      <c r="FC845">
        <v>0.52526305499328219</v>
      </c>
      <c r="FD845">
        <v>0.44366130866576359</v>
      </c>
      <c r="FE845">
        <v>0.57167514301575395</v>
      </c>
      <c r="FF845">
        <v>0.12801383434999039</v>
      </c>
      <c r="FG845">
        <v>0.44366130866576359</v>
      </c>
      <c r="FH845">
        <v>1.09229626011771</v>
      </c>
      <c r="FI845">
        <v>0.96496861185525906</v>
      </c>
      <c r="FJ845">
        <v>2.2137044769974672</v>
      </c>
      <c r="FK845">
        <v>1.248735865142208</v>
      </c>
      <c r="FL845">
        <v>1.9431994746031489</v>
      </c>
      <c r="FM845">
        <v>37.886571216421842</v>
      </c>
      <c r="FN845">
        <v>32.659999999999997</v>
      </c>
      <c r="FO845">
        <v>40.6</v>
      </c>
      <c r="FP845">
        <v>7.9400000000000048</v>
      </c>
      <c r="FQ845">
        <v>35.42</v>
      </c>
      <c r="FR845">
        <v>321.77721817943723</v>
      </c>
      <c r="FS845">
        <v>315.87754999999999</v>
      </c>
      <c r="FT845">
        <v>326.69999000000001</v>
      </c>
      <c r="FU845">
        <v>10.82244000000003</v>
      </c>
      <c r="FV845">
        <v>326.69999000000001</v>
      </c>
      <c r="FW845">
        <v>0.78605317337500868</v>
      </c>
      <c r="FX845">
        <v>0.77588599999999996</v>
      </c>
      <c r="FY845">
        <v>0.80011600000000005</v>
      </c>
      <c r="FZ845">
        <v>2.4230000000000081E-2</v>
      </c>
      <c r="GA845">
        <v>0.77588599999999996</v>
      </c>
      <c r="GB845">
        <v>7</v>
      </c>
      <c r="GC845">
        <v>16</v>
      </c>
    </row>
    <row r="846" spans="1:185" x14ac:dyDescent="0.3">
      <c r="A846" s="36" t="s">
        <v>3432</v>
      </c>
      <c r="B846">
        <v>-4.4495687786998049E-2</v>
      </c>
      <c r="C846">
        <v>1.829511463854911</v>
      </c>
      <c r="D846">
        <v>2.157237452776513</v>
      </c>
      <c r="E846">
        <v>-1.253005038392569</v>
      </c>
      <c r="F846">
        <v>-0.44550881851182672</v>
      </c>
      <c r="G846">
        <v>1.698512226752237</v>
      </c>
      <c r="H846">
        <v>-54.126734067545343</v>
      </c>
      <c r="I846">
        <v>2.5881084762529299E-2</v>
      </c>
      <c r="J846">
        <v>0.1203075220823176</v>
      </c>
      <c r="K846">
        <v>0.3878387717504263</v>
      </c>
      <c r="L846">
        <v>0.26330730808491032</v>
      </c>
      <c r="M846">
        <v>0.21732707748008509</v>
      </c>
      <c r="N846">
        <v>0.21687467049653261</v>
      </c>
      <c r="O846">
        <v>-0.22317072600940191</v>
      </c>
      <c r="P846">
        <v>-6.2960555128693018E-3</v>
      </c>
      <c r="Q846">
        <v>-0.1147333033771453</v>
      </c>
      <c r="R846">
        <v>3.0353192335870739E-2</v>
      </c>
      <c r="S846">
        <v>1.4025560126710961</v>
      </c>
      <c r="T846">
        <v>-0.68776674330072352</v>
      </c>
      <c r="U846">
        <v>-0.67666911406551722</v>
      </c>
      <c r="V846">
        <v>1.971718794762096</v>
      </c>
      <c r="W846">
        <v>1.9698897908214621</v>
      </c>
      <c r="X846">
        <v>0.22914311277150051</v>
      </c>
      <c r="Y846">
        <v>0.214218283353593</v>
      </c>
      <c r="Z846">
        <v>8.7042504083544775E-2</v>
      </c>
      <c r="AA846">
        <v>9.6290288286429396E-2</v>
      </c>
      <c r="AB846">
        <v>58.532054147945729</v>
      </c>
      <c r="AC846">
        <v>-0.40288981034051602</v>
      </c>
      <c r="AD846">
        <v>1.9473570183609401</v>
      </c>
      <c r="AE846">
        <v>0.63203292311201642</v>
      </c>
      <c r="AF846">
        <v>0.42718122990056562</v>
      </c>
      <c r="AG846">
        <v>1.170974676249831</v>
      </c>
      <c r="AH846">
        <v>1.8903274149782899E-2</v>
      </c>
      <c r="AI846">
        <v>150.7851276252224</v>
      </c>
      <c r="AJ846">
        <v>56.111268267474088</v>
      </c>
      <c r="AK846">
        <v>108.42833244360121</v>
      </c>
      <c r="AL846">
        <v>287.81578398762161</v>
      </c>
      <c r="AM846">
        <v>230.35279318189981</v>
      </c>
      <c r="AN846">
        <v>322.53876071260299</v>
      </c>
      <c r="AO846">
        <v>115.9144405007285</v>
      </c>
      <c r="AP846">
        <v>265.46589818919091</v>
      </c>
      <c r="AQ846">
        <v>19.17230913965092</v>
      </c>
      <c r="AR846">
        <v>4.3849394463492519</v>
      </c>
      <c r="AS846">
        <v>12.08365923470166</v>
      </c>
      <c r="AT846">
        <v>-13.268669304775971</v>
      </c>
      <c r="AU846">
        <v>-7.9067880773617993</v>
      </c>
      <c r="AV846">
        <v>-5.3618812274141661</v>
      </c>
      <c r="AW846">
        <v>1.9424603206906039</v>
      </c>
      <c r="AX846">
        <v>1.7075</v>
      </c>
      <c r="AY846">
        <v>2.4100999999999999</v>
      </c>
      <c r="AZ846">
        <v>0.70259999999999989</v>
      </c>
      <c r="BA846">
        <v>1.9728000000000001</v>
      </c>
      <c r="BB846">
        <v>0.93085930497737457</v>
      </c>
      <c r="BC846">
        <v>0.90900000000000003</v>
      </c>
      <c r="BD846">
        <v>0.94520000000000004</v>
      </c>
      <c r="BE846">
        <v>3.620000000000001E-2</v>
      </c>
      <c r="BF846">
        <v>0.94520000000000004</v>
      </c>
      <c r="BG846">
        <v>17.36590281632483</v>
      </c>
      <c r="BH846">
        <v>15.916499999999999</v>
      </c>
      <c r="BI846">
        <v>18.943999999999999</v>
      </c>
      <c r="BJ846">
        <v>3.0274999999999999</v>
      </c>
      <c r="BK846">
        <v>15.916499999999999</v>
      </c>
      <c r="BL846">
        <v>5.7795549226353797</v>
      </c>
      <c r="BM846">
        <v>5.2301000000000002</v>
      </c>
      <c r="BN846">
        <v>7.6505999999999998</v>
      </c>
      <c r="BO846">
        <v>2.4205000000000001</v>
      </c>
      <c r="BP846">
        <v>5.7588999999999997</v>
      </c>
      <c r="BQ846">
        <v>3.842905979496313</v>
      </c>
      <c r="BR846">
        <v>3.7277999999999998</v>
      </c>
      <c r="BS846">
        <v>4.3330000000000002</v>
      </c>
      <c r="BT846">
        <v>0.6052000000000004</v>
      </c>
      <c r="BU846">
        <v>4.2888999999999999</v>
      </c>
      <c r="BV846">
        <v>0.37280975367303282</v>
      </c>
      <c r="BW846">
        <v>-0.47520000000000001</v>
      </c>
      <c r="BX846">
        <v>1.7428999999999999</v>
      </c>
      <c r="BY846">
        <v>2.2181000000000002</v>
      </c>
      <c r="BZ846">
        <v>-0.47520000000000001</v>
      </c>
      <c r="CA846">
        <v>-4.2156836956670789</v>
      </c>
      <c r="CB846">
        <v>-6.0632000000000001</v>
      </c>
      <c r="CC846">
        <v>-3.6032000000000002</v>
      </c>
      <c r="CD846">
        <v>2.46</v>
      </c>
      <c r="CE846">
        <v>-3.8136999999999999</v>
      </c>
      <c r="CF846">
        <v>57.072862523412148</v>
      </c>
      <c r="CG846">
        <v>56.1</v>
      </c>
      <c r="CH846">
        <v>58.5</v>
      </c>
      <c r="CI846">
        <v>2.399999999999999</v>
      </c>
      <c r="CJ846">
        <v>56.1</v>
      </c>
      <c r="CK846">
        <v>16.873482665749339</v>
      </c>
      <c r="CL846">
        <v>15.9</v>
      </c>
      <c r="CM846">
        <v>18.399999999999999</v>
      </c>
      <c r="CN846">
        <v>2.4999999999999978</v>
      </c>
      <c r="CO846">
        <v>16.899999999999999</v>
      </c>
      <c r="CP846">
        <v>34.124810319094273</v>
      </c>
      <c r="CQ846">
        <v>25.1</v>
      </c>
      <c r="CR846">
        <v>37.5</v>
      </c>
      <c r="CS846">
        <v>12.4</v>
      </c>
      <c r="CT846">
        <v>37.5</v>
      </c>
      <c r="CU846">
        <v>10.59911864044644</v>
      </c>
      <c r="CV846">
        <v>8.9</v>
      </c>
      <c r="CW846">
        <v>11.5</v>
      </c>
      <c r="CX846">
        <v>2.6</v>
      </c>
      <c r="CY846">
        <v>10.5</v>
      </c>
      <c r="CZ846">
        <v>78.371258699583819</v>
      </c>
      <c r="DA846">
        <v>59.2</v>
      </c>
      <c r="DB846">
        <v>94.3</v>
      </c>
      <c r="DC846">
        <v>35.099999999999987</v>
      </c>
      <c r="DD846">
        <v>68</v>
      </c>
      <c r="DE846">
        <v>5.6386412968469148</v>
      </c>
      <c r="DF846">
        <v>4.4000000000000004</v>
      </c>
      <c r="DG846">
        <v>7.6</v>
      </c>
      <c r="DH846">
        <v>3.1999999999999988</v>
      </c>
      <c r="DI846">
        <v>6.3</v>
      </c>
      <c r="DJ846">
        <v>0.21499784380684711</v>
      </c>
      <c r="DK846">
        <v>0.21074380165289261</v>
      </c>
      <c r="DL846">
        <v>0.22184300341296931</v>
      </c>
      <c r="DM846">
        <v>1.1099201760076701E-2</v>
      </c>
      <c r="DN846">
        <v>0.21074380165289261</v>
      </c>
      <c r="DO846">
        <v>3.499495637088029</v>
      </c>
      <c r="DP846">
        <v>2.780437</v>
      </c>
      <c r="DQ846">
        <v>3.7826270000000002</v>
      </c>
      <c r="DR846">
        <v>1.0021899999999999</v>
      </c>
      <c r="DS846">
        <v>3.7826270000000002</v>
      </c>
      <c r="DT846">
        <v>6.1941637889751222</v>
      </c>
      <c r="DU846">
        <v>6.1823030000000001</v>
      </c>
      <c r="DV846">
        <v>6.2004910000000004</v>
      </c>
      <c r="DW846">
        <v>1.8188000000000318E-2</v>
      </c>
      <c r="DX846">
        <v>6.1852099999999997</v>
      </c>
      <c r="DY846">
        <v>3.589176663306993</v>
      </c>
      <c r="DZ846">
        <v>2.780437</v>
      </c>
      <c r="EA846">
        <v>3.9362759999999999</v>
      </c>
      <c r="EB846">
        <v>1.1558390000000001</v>
      </c>
      <c r="EC846">
        <v>3.9362759999999999</v>
      </c>
      <c r="ED846">
        <v>7.4907136394970433</v>
      </c>
      <c r="EE846">
        <v>7.3498239999999999</v>
      </c>
      <c r="EF846">
        <v>7.5425959999999996</v>
      </c>
      <c r="EG846">
        <v>0.19277199999999969</v>
      </c>
      <c r="EH846">
        <v>7.5330300000000001</v>
      </c>
      <c r="EI846">
        <v>7.3581956871994354</v>
      </c>
      <c r="EJ846">
        <v>7.2507630000000001</v>
      </c>
      <c r="EK846">
        <v>7.6623729999999997</v>
      </c>
      <c r="EL846">
        <v>0.41160999999999959</v>
      </c>
      <c r="EM846">
        <v>7.4434259999999997</v>
      </c>
      <c r="EN846">
        <v>24.569047812115301</v>
      </c>
      <c r="EO846">
        <v>20.069120000000002</v>
      </c>
      <c r="EP846">
        <v>26.931950000000001</v>
      </c>
      <c r="EQ846">
        <v>6.8628299999999989</v>
      </c>
      <c r="ER846">
        <v>23.377359999999999</v>
      </c>
      <c r="ES846">
        <v>9.1246615256215087</v>
      </c>
      <c r="ET846">
        <v>7.9577600000000004</v>
      </c>
      <c r="EU846">
        <v>11.360799999999999</v>
      </c>
      <c r="EV846">
        <v>3.403039999999999</v>
      </c>
      <c r="EW846">
        <v>9.5878700000000006</v>
      </c>
      <c r="EX846">
        <v>15.44438628649379</v>
      </c>
      <c r="EY846">
        <v>10.37872</v>
      </c>
      <c r="EZ846">
        <v>18.967929999999999</v>
      </c>
      <c r="FA846">
        <v>8.5892099999999996</v>
      </c>
      <c r="FB846">
        <v>13.789490000000001</v>
      </c>
      <c r="FC846">
        <v>0.52719251087503405</v>
      </c>
      <c r="FD846">
        <v>0.43063491286931732</v>
      </c>
      <c r="FE846">
        <v>0.57789469302345142</v>
      </c>
      <c r="FF846">
        <v>0.1472597801541341</v>
      </c>
      <c r="FG846">
        <v>0.50162176451756046</v>
      </c>
      <c r="FH846">
        <v>1.741978388044217</v>
      </c>
      <c r="FI846">
        <v>1.0350406661502709</v>
      </c>
      <c r="FJ846">
        <v>2.3817029590583649</v>
      </c>
      <c r="FK846">
        <v>1.346662292908094</v>
      </c>
      <c r="FL846">
        <v>1.438222462340436</v>
      </c>
      <c r="FM846">
        <v>35.675890330697058</v>
      </c>
      <c r="FN846">
        <v>34.64</v>
      </c>
      <c r="FO846">
        <v>36.92</v>
      </c>
      <c r="FP846">
        <v>2.2800000000000011</v>
      </c>
      <c r="FQ846">
        <v>34.64</v>
      </c>
      <c r="FR846">
        <v>337.95384802437792</v>
      </c>
      <c r="FS846">
        <v>327.69506999999999</v>
      </c>
      <c r="FT846">
        <v>341.26128999999997</v>
      </c>
      <c r="FU846">
        <v>13.566219999999991</v>
      </c>
      <c r="FV846">
        <v>340.56828000000002</v>
      </c>
      <c r="FW846">
        <v>0.76448713593995787</v>
      </c>
      <c r="FX846">
        <v>0.75748599999999999</v>
      </c>
      <c r="FY846">
        <v>0.78700400000000004</v>
      </c>
      <c r="FZ846">
        <v>2.9518000000000041E-2</v>
      </c>
      <c r="GA846">
        <v>0.75827800000000001</v>
      </c>
      <c r="GB846">
        <v>8</v>
      </c>
      <c r="GC846">
        <v>13</v>
      </c>
    </row>
    <row r="847" spans="1:185" x14ac:dyDescent="0.3">
      <c r="A847" s="36" t="s">
        <v>3435</v>
      </c>
      <c r="B847">
        <v>-4.8359489628497093E-2</v>
      </c>
      <c r="C847">
        <v>1.803021448877997</v>
      </c>
      <c r="D847">
        <v>2.032738014677586</v>
      </c>
      <c r="E847">
        <v>-1.0055248471576581</v>
      </c>
      <c r="F847">
        <v>-0.63975955854210298</v>
      </c>
      <c r="G847">
        <v>1.645270631433231</v>
      </c>
      <c r="H847">
        <v>-54.15229447482713</v>
      </c>
      <c r="I847">
        <v>0.11370952011808121</v>
      </c>
      <c r="J847">
        <v>0.2216787544829186</v>
      </c>
      <c r="K847">
        <v>0.30414210159720201</v>
      </c>
      <c r="L847">
        <v>0.16438730006441701</v>
      </c>
      <c r="M847">
        <v>0.16192519853181789</v>
      </c>
      <c r="N847">
        <v>0.18462573338993379</v>
      </c>
      <c r="O847">
        <v>-0.21046703591737559</v>
      </c>
      <c r="P847">
        <v>-2.5841302527441799E-2</v>
      </c>
      <c r="Q847">
        <v>-0.1181539981856701</v>
      </c>
      <c r="R847">
        <v>3.7836455888454218E-2</v>
      </c>
      <c r="S847">
        <v>1.171299848269352</v>
      </c>
      <c r="T847">
        <v>-0.61518004708101037</v>
      </c>
      <c r="U847">
        <v>-0.55083378181411713</v>
      </c>
      <c r="V847">
        <v>1.955784786598924</v>
      </c>
      <c r="W847">
        <v>1.9515748048904029</v>
      </c>
      <c r="X847">
        <v>0.21407787769631861</v>
      </c>
      <c r="Y847">
        <v>0.1931573397792346</v>
      </c>
      <c r="Z847">
        <v>7.6744956512775228E-2</v>
      </c>
      <c r="AA847">
        <v>9.6521278920845055E-2</v>
      </c>
      <c r="AB847">
        <v>52.317201002219797</v>
      </c>
      <c r="AC847">
        <v>-0.37786934171966952</v>
      </c>
      <c r="AD847">
        <v>1.924875614102995</v>
      </c>
      <c r="AE847">
        <v>0.59194721941598805</v>
      </c>
      <c r="AF847">
        <v>0.57102668149890412</v>
      </c>
      <c r="AG847">
        <v>1.1229142952479549</v>
      </c>
      <c r="AH847">
        <v>1.4277216667920549E-2</v>
      </c>
      <c r="AI847">
        <v>181.19548507062979</v>
      </c>
      <c r="AJ847">
        <v>111.591257073203</v>
      </c>
      <c r="AK847">
        <v>163.29829990732921</v>
      </c>
      <c r="AL847">
        <v>268.69685842004537</v>
      </c>
      <c r="AM847">
        <v>315.39022573193751</v>
      </c>
      <c r="AN847">
        <v>432.93664625849851</v>
      </c>
      <c r="AO847">
        <v>140.50608655319061</v>
      </c>
      <c r="AP847">
        <v>364.02427934007511</v>
      </c>
      <c r="AQ847">
        <v>20.455419740049312</v>
      </c>
      <c r="AR847">
        <v>4.7770336020212962</v>
      </c>
      <c r="AS847">
        <v>12.78892564831345</v>
      </c>
      <c r="AT847">
        <v>-16.37484945342435</v>
      </c>
      <c r="AU847">
        <v>-8.5648835132041672</v>
      </c>
      <c r="AV847">
        <v>-7.8099659402201809</v>
      </c>
      <c r="AW847">
        <v>0.70839750176000971</v>
      </c>
      <c r="AX847">
        <v>0.39379999999999998</v>
      </c>
      <c r="AY847">
        <v>1.6580999999999999</v>
      </c>
      <c r="AZ847">
        <v>1.2643</v>
      </c>
      <c r="BA847">
        <v>0.84419999999999995</v>
      </c>
      <c r="BB847">
        <v>0.90671761863129385</v>
      </c>
      <c r="BC847">
        <v>0.84909999999999997</v>
      </c>
      <c r="BD847">
        <v>0.94540000000000002</v>
      </c>
      <c r="BE847">
        <v>9.6300000000000052E-2</v>
      </c>
      <c r="BF847">
        <v>0.89139999999999997</v>
      </c>
      <c r="BG847">
        <v>20.82111313932997</v>
      </c>
      <c r="BH847">
        <v>15.8851</v>
      </c>
      <c r="BI847">
        <v>27.569099999999999</v>
      </c>
      <c r="BJ847">
        <v>11.683999999999999</v>
      </c>
      <c r="BK847">
        <v>22.971900000000002</v>
      </c>
      <c r="BL847">
        <v>7.9310059783530367</v>
      </c>
      <c r="BM847">
        <v>5.9448999999999996</v>
      </c>
      <c r="BN847">
        <v>10.35</v>
      </c>
      <c r="BO847">
        <v>4.4051</v>
      </c>
      <c r="BP847">
        <v>5.9448999999999996</v>
      </c>
      <c r="BQ847">
        <v>4.9051416798510914</v>
      </c>
      <c r="BR847">
        <v>3.2490999999999999</v>
      </c>
      <c r="BS847">
        <v>7.3293999999999997</v>
      </c>
      <c r="BT847">
        <v>4.0802999999999994</v>
      </c>
      <c r="BU847">
        <v>3.2490999999999999</v>
      </c>
      <c r="BV847">
        <v>0.8240874416003906</v>
      </c>
      <c r="BW847">
        <v>-2.7086999999999999</v>
      </c>
      <c r="BX847">
        <v>2.5038</v>
      </c>
      <c r="BY847">
        <v>5.2125000000000004</v>
      </c>
      <c r="BZ847">
        <v>1.4984999999999999</v>
      </c>
      <c r="CA847">
        <v>-5.7292130981581622</v>
      </c>
      <c r="CB847">
        <v>-8.2417999999999996</v>
      </c>
      <c r="CC847">
        <v>-3.4472999999999998</v>
      </c>
      <c r="CD847">
        <v>4.7944999999999993</v>
      </c>
      <c r="CE847">
        <v>-4.7476000000000003</v>
      </c>
      <c r="CF847">
        <v>68.912366918423416</v>
      </c>
      <c r="CG847">
        <v>63.2</v>
      </c>
      <c r="CH847">
        <v>87.9</v>
      </c>
      <c r="CI847">
        <v>24.7</v>
      </c>
      <c r="CJ847">
        <v>63.2</v>
      </c>
      <c r="CK847">
        <v>22.56845396213885</v>
      </c>
      <c r="CL847">
        <v>19.8</v>
      </c>
      <c r="CM847">
        <v>29.6</v>
      </c>
      <c r="CN847">
        <v>9.8000000000000007</v>
      </c>
      <c r="CO847">
        <v>19.8</v>
      </c>
      <c r="CP847">
        <v>76.424029201037541</v>
      </c>
      <c r="CQ847">
        <v>63.3</v>
      </c>
      <c r="CR847">
        <v>80.5</v>
      </c>
      <c r="CS847">
        <v>17.2</v>
      </c>
      <c r="CT847">
        <v>80.5</v>
      </c>
      <c r="CU847">
        <v>12.321646541624141</v>
      </c>
      <c r="CV847">
        <v>10.3</v>
      </c>
      <c r="CW847">
        <v>13.1</v>
      </c>
      <c r="CX847">
        <v>2.7999999999999989</v>
      </c>
      <c r="CY847">
        <v>12</v>
      </c>
      <c r="CZ847">
        <v>59.804225674719511</v>
      </c>
      <c r="DA847">
        <v>52.4</v>
      </c>
      <c r="DB847">
        <v>87.5</v>
      </c>
      <c r="DC847">
        <v>35.1</v>
      </c>
      <c r="DD847">
        <v>52.4</v>
      </c>
      <c r="DE847">
        <v>9.5333931922845156</v>
      </c>
      <c r="DF847">
        <v>7</v>
      </c>
      <c r="DG847">
        <v>18.5</v>
      </c>
      <c r="DH847">
        <v>11.5</v>
      </c>
      <c r="DI847">
        <v>7.1</v>
      </c>
      <c r="DJ847">
        <v>0.18969771489202941</v>
      </c>
      <c r="DK847">
        <v>0.1707185305240411</v>
      </c>
      <c r="DL847">
        <v>0.25559755742948542</v>
      </c>
      <c r="DM847">
        <v>8.4879026905444299E-2</v>
      </c>
      <c r="DN847">
        <v>0.1707185305240411</v>
      </c>
      <c r="DO847">
        <v>4.185620482821907</v>
      </c>
      <c r="DP847">
        <v>3.928258</v>
      </c>
      <c r="DQ847">
        <v>4.4939450000000001</v>
      </c>
      <c r="DR847">
        <v>0.56568700000000005</v>
      </c>
      <c r="DS847">
        <v>4.085432</v>
      </c>
      <c r="DT847">
        <v>6.0133315518110191</v>
      </c>
      <c r="DU847">
        <v>5.5904819999999997</v>
      </c>
      <c r="DV847">
        <v>6.5424009999999999</v>
      </c>
      <c r="DW847">
        <v>0.95191900000000018</v>
      </c>
      <c r="DX847">
        <v>6.0111509999999999</v>
      </c>
      <c r="DY847">
        <v>4.4269474804080229</v>
      </c>
      <c r="DZ847">
        <v>4.2165439999999998</v>
      </c>
      <c r="EA847">
        <v>4.770759</v>
      </c>
      <c r="EB847">
        <v>0.55421500000000012</v>
      </c>
      <c r="EC847">
        <v>4.3423639999999999</v>
      </c>
      <c r="ED847">
        <v>6.8402692821490856</v>
      </c>
      <c r="EE847">
        <v>6.2136370000000003</v>
      </c>
      <c r="EF847">
        <v>7.4183830000000004</v>
      </c>
      <c r="EG847">
        <v>1.2047460000000001</v>
      </c>
      <c r="EH847">
        <v>6.2136370000000003</v>
      </c>
      <c r="EI847">
        <v>9.4346971846590737</v>
      </c>
      <c r="EJ847">
        <v>7.6538839999999997</v>
      </c>
      <c r="EK847">
        <v>9.612546</v>
      </c>
      <c r="EL847">
        <v>1.9586619999999999</v>
      </c>
      <c r="EM847">
        <v>9.612546</v>
      </c>
      <c r="EN847">
        <v>25.798708232261479</v>
      </c>
      <c r="EO847">
        <v>23.665120000000002</v>
      </c>
      <c r="EP847">
        <v>39.140389999999996</v>
      </c>
      <c r="EQ847">
        <v>15.475269999999989</v>
      </c>
      <c r="ER847">
        <v>23.768429999999999</v>
      </c>
      <c r="ES847">
        <v>11.290772818939541</v>
      </c>
      <c r="ET847">
        <v>8.8140800000000006</v>
      </c>
      <c r="EU847">
        <v>18.183969999999999</v>
      </c>
      <c r="EV847">
        <v>9.3698899999999981</v>
      </c>
      <c r="EW847">
        <v>11.64583</v>
      </c>
      <c r="EX847">
        <v>14.50793541332194</v>
      </c>
      <c r="EY847">
        <v>9.6446299999999994</v>
      </c>
      <c r="EZ847">
        <v>23.934080000000002</v>
      </c>
      <c r="FA847">
        <v>14.28945</v>
      </c>
      <c r="FB847">
        <v>12.1226</v>
      </c>
      <c r="FC847">
        <v>0.42824856047764193</v>
      </c>
      <c r="FD847">
        <v>0.39283182251959881</v>
      </c>
      <c r="FE847">
        <v>0.64971530834527258</v>
      </c>
      <c r="FF847">
        <v>0.25688348582567377</v>
      </c>
      <c r="FG847">
        <v>0.39454672849026362</v>
      </c>
      <c r="FH847">
        <v>1.3608884759934361</v>
      </c>
      <c r="FI847">
        <v>0.5884931630558321</v>
      </c>
      <c r="FJ847">
        <v>1.8442900118933789</v>
      </c>
      <c r="FK847">
        <v>1.2557968488375471</v>
      </c>
      <c r="FL847">
        <v>1.040939117263433</v>
      </c>
      <c r="FM847">
        <v>38.250487590395267</v>
      </c>
      <c r="FN847">
        <v>34.590000000000003</v>
      </c>
      <c r="FO847">
        <v>43.39</v>
      </c>
      <c r="FP847">
        <v>8.7999999999999972</v>
      </c>
      <c r="FQ847">
        <v>39.17</v>
      </c>
      <c r="FR847">
        <v>402.42763385945608</v>
      </c>
      <c r="FS847">
        <v>392.08953000000002</v>
      </c>
      <c r="FT847">
        <v>409.19578000000001</v>
      </c>
      <c r="FU847">
        <v>17.106249999999989</v>
      </c>
      <c r="FV847">
        <v>405.91331000000002</v>
      </c>
      <c r="FW847">
        <v>0.76530314836109037</v>
      </c>
      <c r="FX847">
        <v>0.75346199999999997</v>
      </c>
      <c r="FY847">
        <v>0.78160600000000002</v>
      </c>
      <c r="FZ847">
        <v>2.8144000000000061E-2</v>
      </c>
      <c r="GA847">
        <v>0.76063999999999998</v>
      </c>
      <c r="GB847">
        <v>13</v>
      </c>
      <c r="GC847">
        <v>24</v>
      </c>
    </row>
    <row r="848" spans="1:185" x14ac:dyDescent="0.3">
      <c r="A848" s="36" t="s">
        <v>3438</v>
      </c>
      <c r="B848">
        <v>-2.36016E-2</v>
      </c>
      <c r="C848">
        <v>1.88751</v>
      </c>
      <c r="D848">
        <v>2.3555000000000001</v>
      </c>
      <c r="E848">
        <v>-1.2867</v>
      </c>
      <c r="F848">
        <v>-0.59460000000000002</v>
      </c>
      <c r="G848">
        <v>1.8813</v>
      </c>
      <c r="H848">
        <v>-54.115603</v>
      </c>
      <c r="I848">
        <v>0.14349999999999999</v>
      </c>
      <c r="J848">
        <v>6.1899999999999997E-2</v>
      </c>
      <c r="K848">
        <v>0.30669999999999997</v>
      </c>
      <c r="L848">
        <v>0.23023099999999999</v>
      </c>
      <c r="M848">
        <v>0.22242100000000001</v>
      </c>
      <c r="N848">
        <v>0.17455000000000001</v>
      </c>
      <c r="O848">
        <v>-0.21984000000000001</v>
      </c>
      <c r="P848">
        <v>-4.5289999999999997E-2</v>
      </c>
      <c r="Q848">
        <v>-0.13256000000000001</v>
      </c>
      <c r="R848">
        <v>5.0340000000000003E-2</v>
      </c>
      <c r="S848">
        <v>1.20234</v>
      </c>
      <c r="T848">
        <v>-0.66176000000000001</v>
      </c>
      <c r="U848">
        <v>-0.59084999999999999</v>
      </c>
      <c r="V848">
        <v>1.9641033333333331</v>
      </c>
      <c r="W848">
        <v>1.95627</v>
      </c>
      <c r="X848">
        <v>0.1847333333333333</v>
      </c>
      <c r="Y848">
        <v>0.17069000000000001</v>
      </c>
      <c r="Z848">
        <v>6.5263333333333326E-2</v>
      </c>
      <c r="AA848">
        <v>7.3880000000000001E-2</v>
      </c>
      <c r="AB848">
        <v>52.26</v>
      </c>
      <c r="AC848">
        <v>-0.40384999999999999</v>
      </c>
      <c r="AD848">
        <v>1.9160699999999999</v>
      </c>
      <c r="AE848">
        <v>0.58858333333333335</v>
      </c>
      <c r="AF848">
        <v>0.57454000000000005</v>
      </c>
      <c r="AG848">
        <v>1.236</v>
      </c>
      <c r="AH848">
        <v>1.09E-2</v>
      </c>
      <c r="AI848">
        <v>229.95400000000001</v>
      </c>
      <c r="AJ848">
        <v>170.06729999999999</v>
      </c>
      <c r="AK848">
        <v>226.50659999999999</v>
      </c>
      <c r="AL848">
        <v>293.28809999999999</v>
      </c>
      <c r="AM848">
        <v>396.20600000000002</v>
      </c>
      <c r="AN848">
        <v>479</v>
      </c>
      <c r="AO848">
        <v>173.6</v>
      </c>
      <c r="AP848">
        <v>408.4</v>
      </c>
      <c r="AQ848">
        <v>21.97</v>
      </c>
      <c r="AR848">
        <v>6.04</v>
      </c>
      <c r="AS848">
        <v>12.74</v>
      </c>
      <c r="AT848">
        <v>-23.007465897046391</v>
      </c>
      <c r="AU848">
        <v>-12.7</v>
      </c>
      <c r="AV848">
        <v>-10.3074658970464</v>
      </c>
      <c r="AW848">
        <v>1.9962</v>
      </c>
      <c r="AX848">
        <v>1.9962</v>
      </c>
      <c r="AY848">
        <v>1.9962</v>
      </c>
      <c r="AZ848">
        <v>0</v>
      </c>
      <c r="BA848">
        <v>1.9962</v>
      </c>
      <c r="BB848">
        <v>0.90710000000000002</v>
      </c>
      <c r="BC848">
        <v>0.90710000000000002</v>
      </c>
      <c r="BD848">
        <v>0.90710000000000002</v>
      </c>
      <c r="BE848">
        <v>0</v>
      </c>
      <c r="BF848">
        <v>0.90710000000000002</v>
      </c>
      <c r="BG848">
        <v>21.360099999999999</v>
      </c>
      <c r="BH848">
        <v>21.360099999999999</v>
      </c>
      <c r="BI848">
        <v>21.360099999999999</v>
      </c>
      <c r="BJ848">
        <v>0</v>
      </c>
      <c r="BK848">
        <v>21.360099999999999</v>
      </c>
      <c r="BL848">
        <v>8.3576999999999995</v>
      </c>
      <c r="BM848">
        <v>8.3576999999999995</v>
      </c>
      <c r="BN848">
        <v>8.3576999999999995</v>
      </c>
      <c r="BO848">
        <v>0</v>
      </c>
      <c r="BP848">
        <v>8.3576999999999995</v>
      </c>
      <c r="BQ848">
        <v>6.8056000000000001</v>
      </c>
      <c r="BR848">
        <v>6.8056000000000001</v>
      </c>
      <c r="BS848">
        <v>6.8056000000000001</v>
      </c>
      <c r="BT848">
        <v>0</v>
      </c>
      <c r="BU848">
        <v>6.8056000000000001</v>
      </c>
      <c r="BV848">
        <v>-2.9685000000000001</v>
      </c>
      <c r="BW848">
        <v>-2.9685000000000001</v>
      </c>
      <c r="BX848">
        <v>-2.9685000000000001</v>
      </c>
      <c r="BY848">
        <v>0</v>
      </c>
      <c r="BZ848">
        <v>-2.9685000000000001</v>
      </c>
      <c r="CA848">
        <v>-3.8370000000000002</v>
      </c>
      <c r="CB848">
        <v>-3.8370000000000002</v>
      </c>
      <c r="CC848">
        <v>-3.8370000000000002</v>
      </c>
      <c r="CD848">
        <v>0</v>
      </c>
      <c r="CE848">
        <v>-3.8370000000000002</v>
      </c>
      <c r="CF848">
        <v>70.599999999999994</v>
      </c>
      <c r="CG848">
        <v>70.599999999999994</v>
      </c>
      <c r="CH848">
        <v>70.599999999999994</v>
      </c>
      <c r="CI848">
        <v>0</v>
      </c>
      <c r="CJ848">
        <v>70.599999999999994</v>
      </c>
      <c r="CK848">
        <v>25.4</v>
      </c>
      <c r="CL848">
        <v>25.4</v>
      </c>
      <c r="CM848">
        <v>25.4</v>
      </c>
      <c r="CN848">
        <v>0</v>
      </c>
      <c r="CO848">
        <v>25.4</v>
      </c>
      <c r="CP848">
        <v>62.4</v>
      </c>
      <c r="CQ848">
        <v>62.4</v>
      </c>
      <c r="CR848">
        <v>62.4</v>
      </c>
      <c r="CS848">
        <v>0</v>
      </c>
      <c r="CT848">
        <v>62.4</v>
      </c>
      <c r="CU848">
        <v>11.8</v>
      </c>
      <c r="CV848">
        <v>11.8</v>
      </c>
      <c r="CW848">
        <v>11.8</v>
      </c>
      <c r="CX848">
        <v>0</v>
      </c>
      <c r="CY848">
        <v>11.8</v>
      </c>
      <c r="CZ848">
        <v>111.2</v>
      </c>
      <c r="DA848">
        <v>111.2</v>
      </c>
      <c r="DB848">
        <v>111.2</v>
      </c>
      <c r="DC848">
        <v>0</v>
      </c>
      <c r="DD848">
        <v>111.2</v>
      </c>
      <c r="DE848">
        <v>13.2</v>
      </c>
      <c r="DF848">
        <v>13.2</v>
      </c>
      <c r="DG848">
        <v>13.2</v>
      </c>
      <c r="DH848">
        <v>0</v>
      </c>
      <c r="DI848">
        <v>13.2</v>
      </c>
      <c r="DJ848">
        <v>0.17286973555337901</v>
      </c>
      <c r="DK848">
        <v>0.17286973555337901</v>
      </c>
      <c r="DL848">
        <v>0.17286973555337901</v>
      </c>
      <c r="DM848">
        <v>0</v>
      </c>
      <c r="DN848">
        <v>0.17286973555337901</v>
      </c>
      <c r="DO848">
        <v>4.1490109999999998</v>
      </c>
      <c r="DP848">
        <v>4.1490109999999998</v>
      </c>
      <c r="DQ848">
        <v>4.1490109999999998</v>
      </c>
      <c r="DR848">
        <v>0</v>
      </c>
      <c r="DS848">
        <v>4.1490109999999998</v>
      </c>
      <c r="DT848">
        <v>7.028931</v>
      </c>
      <c r="DU848">
        <v>7.028931</v>
      </c>
      <c r="DV848">
        <v>7.028931</v>
      </c>
      <c r="DW848">
        <v>0</v>
      </c>
      <c r="DX848">
        <v>7.028931</v>
      </c>
      <c r="DY848">
        <v>4.4250639999999999</v>
      </c>
      <c r="DZ848">
        <v>4.4250639999999999</v>
      </c>
      <c r="EA848">
        <v>4.4250639999999999</v>
      </c>
      <c r="EB848">
        <v>0</v>
      </c>
      <c r="EC848">
        <v>4.4250639999999999</v>
      </c>
      <c r="ED848">
        <v>7.4449680000000003</v>
      </c>
      <c r="EE848">
        <v>7.4449680000000003</v>
      </c>
      <c r="EF848">
        <v>7.4449680000000003</v>
      </c>
      <c r="EG848">
        <v>0</v>
      </c>
      <c r="EH848">
        <v>7.4449680000000003</v>
      </c>
      <c r="EI848">
        <v>9.1129169999999995</v>
      </c>
      <c r="EJ848">
        <v>9.1129169999999995</v>
      </c>
      <c r="EK848">
        <v>9.1129169999999995</v>
      </c>
      <c r="EL848">
        <v>0</v>
      </c>
      <c r="EM848">
        <v>9.1129169999999995</v>
      </c>
      <c r="EN848">
        <v>26.756689999999999</v>
      </c>
      <c r="EO848">
        <v>26.756689999999999</v>
      </c>
      <c r="EP848">
        <v>26.756689999999999</v>
      </c>
      <c r="EQ848">
        <v>0</v>
      </c>
      <c r="ER848">
        <v>26.756689999999999</v>
      </c>
      <c r="ES848">
        <v>12.74844</v>
      </c>
      <c r="ET848">
        <v>12.74844</v>
      </c>
      <c r="EU848">
        <v>12.74844</v>
      </c>
      <c r="EV848">
        <v>0</v>
      </c>
      <c r="EW848">
        <v>12.74844</v>
      </c>
      <c r="EX848">
        <v>14.00825</v>
      </c>
      <c r="EY848">
        <v>14.00825</v>
      </c>
      <c r="EZ848">
        <v>14.00825</v>
      </c>
      <c r="FA848">
        <v>0</v>
      </c>
      <c r="FB848">
        <v>14.00825</v>
      </c>
      <c r="FC848">
        <v>0.38362396873966798</v>
      </c>
      <c r="FD848">
        <v>0.38362396873966798</v>
      </c>
      <c r="FE848">
        <v>0.38362396873966798</v>
      </c>
      <c r="FF848">
        <v>0</v>
      </c>
      <c r="FG848">
        <v>0.38362396873966798</v>
      </c>
      <c r="FH848">
        <v>1.0988207184565331</v>
      </c>
      <c r="FI848">
        <v>1.0988207184565331</v>
      </c>
      <c r="FJ848">
        <v>1.0988207184565331</v>
      </c>
      <c r="FK848">
        <v>0</v>
      </c>
      <c r="FL848">
        <v>1.0988207184565331</v>
      </c>
      <c r="FM848">
        <v>44.72</v>
      </c>
      <c r="FN848">
        <v>44.72</v>
      </c>
      <c r="FO848">
        <v>44.72</v>
      </c>
      <c r="FP848">
        <v>0</v>
      </c>
      <c r="FQ848">
        <v>44.72</v>
      </c>
      <c r="FR848">
        <v>444.91687999999999</v>
      </c>
      <c r="FS848">
        <v>444.91687999999999</v>
      </c>
      <c r="FT848">
        <v>444.91687999999999</v>
      </c>
      <c r="FU848">
        <v>0</v>
      </c>
      <c r="FV848">
        <v>444.91687999999999</v>
      </c>
      <c r="FW848">
        <v>0.71589199999999997</v>
      </c>
      <c r="FX848">
        <v>0.71589199999999997</v>
      </c>
      <c r="FY848">
        <v>0.71589199999999997</v>
      </c>
      <c r="FZ848">
        <v>0</v>
      </c>
      <c r="GA848">
        <v>0.71589199999999997</v>
      </c>
      <c r="GB848">
        <v>1</v>
      </c>
      <c r="GC848">
        <v>3</v>
      </c>
    </row>
    <row r="849" spans="1:185" x14ac:dyDescent="0.3">
      <c r="A849" s="36" t="s">
        <v>3441</v>
      </c>
      <c r="B849">
        <v>-4.289766011619197E-2</v>
      </c>
      <c r="C849">
        <v>1.841964263157275</v>
      </c>
      <c r="D849">
        <v>2.0191277155719929</v>
      </c>
      <c r="E849">
        <v>-0.96260310178824959</v>
      </c>
      <c r="F849">
        <v>-0.67776724830701685</v>
      </c>
      <c r="G849">
        <v>1.640369743559746</v>
      </c>
      <c r="H849">
        <v>-54.1200473753631</v>
      </c>
      <c r="I849">
        <v>0.79926245417702635</v>
      </c>
      <c r="J849">
        <v>0.28201115728008719</v>
      </c>
      <c r="K849">
        <v>0.38822397810398251</v>
      </c>
      <c r="L849">
        <v>0.25305956084845638</v>
      </c>
      <c r="M849">
        <v>0.23428434531868261</v>
      </c>
      <c r="N849">
        <v>0.27216756468958492</v>
      </c>
      <c r="O849">
        <v>-0.24501799663134491</v>
      </c>
      <c r="P849">
        <v>2.7149568058239929E-2</v>
      </c>
      <c r="Q849">
        <v>-0.10893850367431521</v>
      </c>
      <c r="R849">
        <v>2.180469737720387E-2</v>
      </c>
      <c r="S849">
        <v>1.4241952145622969</v>
      </c>
      <c r="T849">
        <v>-0.70342189351958373</v>
      </c>
      <c r="U849">
        <v>-0.68204386316654686</v>
      </c>
      <c r="V849">
        <v>1.97470876090141</v>
      </c>
      <c r="W849">
        <v>1.9720399465531611</v>
      </c>
      <c r="X849">
        <v>0.2130215055832384</v>
      </c>
      <c r="Y849">
        <v>0.19515640461566089</v>
      </c>
      <c r="Z849">
        <v>8.2331727531647456E-2</v>
      </c>
      <c r="AA849">
        <v>9.5540521533966097E-2</v>
      </c>
      <c r="AB849">
        <v>62.11660097532355</v>
      </c>
      <c r="AC849">
        <v>-0.4173455891276841</v>
      </c>
      <c r="AD849">
        <v>1.9660277379464011</v>
      </c>
      <c r="AE849">
        <v>0.63036709471092245</v>
      </c>
      <c r="AF849">
        <v>0.61250199374334491</v>
      </c>
      <c r="AG849">
        <v>0.65477171849388216</v>
      </c>
      <c r="AH849">
        <v>2.6835988395300849E-2</v>
      </c>
      <c r="AI849">
        <v>112.4946858260991</v>
      </c>
      <c r="AJ849">
        <v>-2.158222986340419</v>
      </c>
      <c r="AK849">
        <v>82.39289107939743</v>
      </c>
      <c r="AL849">
        <v>257.24930420591159</v>
      </c>
      <c r="AM849">
        <v>92.177180188750057</v>
      </c>
      <c r="AN849">
        <v>152.71592142747181</v>
      </c>
      <c r="AO849">
        <v>54.206617539467253</v>
      </c>
      <c r="AP849">
        <v>103.6242175372897</v>
      </c>
      <c r="AQ849">
        <v>15.994048952975859</v>
      </c>
      <c r="AR849">
        <v>3.758945577426636</v>
      </c>
      <c r="AS849">
        <v>10.555233734432511</v>
      </c>
      <c r="AT849">
        <v>-3.8983744119232568</v>
      </c>
      <c r="AU849">
        <v>-7.1344191605000162E-2</v>
      </c>
      <c r="AV849">
        <v>-3.8270302203182558</v>
      </c>
      <c r="AW849">
        <v>0.95095052193109031</v>
      </c>
      <c r="AX849">
        <v>0.84340000000000004</v>
      </c>
      <c r="AY849">
        <v>3.0720000000000001</v>
      </c>
      <c r="AZ849">
        <v>2.2286000000000001</v>
      </c>
      <c r="BA849">
        <v>3.0720000000000001</v>
      </c>
      <c r="BB849">
        <v>0.9558643180836508</v>
      </c>
      <c r="BC849">
        <v>0.92149999999999999</v>
      </c>
      <c r="BD849">
        <v>0.96109999999999995</v>
      </c>
      <c r="BE849">
        <v>3.9599999999999969E-2</v>
      </c>
      <c r="BF849">
        <v>0.92149999999999999</v>
      </c>
      <c r="BG849">
        <v>14.02448477142296</v>
      </c>
      <c r="BH849">
        <v>13.305400000000001</v>
      </c>
      <c r="BI849">
        <v>19.043800000000001</v>
      </c>
      <c r="BJ849">
        <v>5.7384000000000004</v>
      </c>
      <c r="BK849">
        <v>19.043800000000001</v>
      </c>
      <c r="BL849">
        <v>3.7887203331968728</v>
      </c>
      <c r="BM849">
        <v>3.4843999999999999</v>
      </c>
      <c r="BN849">
        <v>6.4496000000000002</v>
      </c>
      <c r="BO849">
        <v>2.9651999999999998</v>
      </c>
      <c r="BP849">
        <v>4.5979999999999999</v>
      </c>
      <c r="BQ849">
        <v>2.5532574654080942</v>
      </c>
      <c r="BR849">
        <v>2.3090000000000002</v>
      </c>
      <c r="BS849">
        <v>4.0354000000000001</v>
      </c>
      <c r="BT849">
        <v>1.7263999999999999</v>
      </c>
      <c r="BU849">
        <v>2.7965</v>
      </c>
      <c r="BV849">
        <v>0.2295723943566339</v>
      </c>
      <c r="BW849">
        <v>-0.12989999999999999</v>
      </c>
      <c r="BX849">
        <v>1.5424</v>
      </c>
      <c r="BY849">
        <v>1.6722999999999999</v>
      </c>
      <c r="BZ849">
        <v>0.77100000000000002</v>
      </c>
      <c r="CA849">
        <v>-2.7828298549670429</v>
      </c>
      <c r="CB849">
        <v>-5.1318000000000001</v>
      </c>
      <c r="CC849">
        <v>-2.5939000000000001</v>
      </c>
      <c r="CD849">
        <v>2.5379</v>
      </c>
      <c r="CE849">
        <v>-3.5674000000000001</v>
      </c>
      <c r="CF849">
        <v>49.091703890182004</v>
      </c>
      <c r="CG849">
        <v>42.2</v>
      </c>
      <c r="CH849">
        <v>52.4</v>
      </c>
      <c r="CI849">
        <v>10.199999999999999</v>
      </c>
      <c r="CJ849">
        <v>42.2</v>
      </c>
      <c r="CK849">
        <v>15.32703179574106</v>
      </c>
      <c r="CL849">
        <v>12.1</v>
      </c>
      <c r="CM849">
        <v>15.6</v>
      </c>
      <c r="CN849">
        <v>3.5</v>
      </c>
      <c r="CO849">
        <v>12.1</v>
      </c>
      <c r="CP849">
        <v>25.60731156480929</v>
      </c>
      <c r="CQ849">
        <v>25.5</v>
      </c>
      <c r="CR849">
        <v>34.200000000000003</v>
      </c>
      <c r="CS849">
        <v>8.7000000000000028</v>
      </c>
      <c r="CT849">
        <v>28</v>
      </c>
      <c r="CU849">
        <v>10.22080606240033</v>
      </c>
      <c r="CV849">
        <v>9.1</v>
      </c>
      <c r="CW849">
        <v>10.7</v>
      </c>
      <c r="CX849">
        <v>1.6</v>
      </c>
      <c r="CY849">
        <v>9.3000000000000007</v>
      </c>
      <c r="CZ849">
        <v>25.545963027336601</v>
      </c>
      <c r="DA849">
        <v>11.1</v>
      </c>
      <c r="DB849">
        <v>25.7</v>
      </c>
      <c r="DC849">
        <v>14.6</v>
      </c>
      <c r="DD849">
        <v>11.1</v>
      </c>
      <c r="DE849">
        <v>4.8488393545290238</v>
      </c>
      <c r="DF849">
        <v>1.9</v>
      </c>
      <c r="DG849">
        <v>5.8</v>
      </c>
      <c r="DH849">
        <v>3.9</v>
      </c>
      <c r="DI849">
        <v>1.9</v>
      </c>
      <c r="DJ849">
        <v>0.47391379988575649</v>
      </c>
      <c r="DK849">
        <v>0.38538812785388138</v>
      </c>
      <c r="DL849">
        <v>0.52295409181636732</v>
      </c>
      <c r="DM849">
        <v>0.13756596396248591</v>
      </c>
      <c r="DN849">
        <v>0.38538812785388138</v>
      </c>
      <c r="DO849">
        <v>3.0818698925321182</v>
      </c>
      <c r="DP849">
        <v>2.853504</v>
      </c>
      <c r="DQ849">
        <v>3.5659990000000001</v>
      </c>
      <c r="DR849">
        <v>0.7124950000000001</v>
      </c>
      <c r="DS849">
        <v>2.853504</v>
      </c>
      <c r="DT849">
        <v>4.6546648328494076</v>
      </c>
      <c r="DU849">
        <v>4.3677570000000001</v>
      </c>
      <c r="DV849">
        <v>4.6609449999999999</v>
      </c>
      <c r="DW849">
        <v>0.29318799999999978</v>
      </c>
      <c r="DX849">
        <v>4.3677570000000001</v>
      </c>
      <c r="DY849">
        <v>3.0818698925321182</v>
      </c>
      <c r="DZ849">
        <v>2.853504</v>
      </c>
      <c r="EA849">
        <v>3.5659990000000001</v>
      </c>
      <c r="EB849">
        <v>0.7124950000000001</v>
      </c>
      <c r="EC849">
        <v>2.853504</v>
      </c>
      <c r="ED849">
        <v>4.6546648328494076</v>
      </c>
      <c r="EE849">
        <v>4.3677570000000001</v>
      </c>
      <c r="EF849">
        <v>4.6609449999999999</v>
      </c>
      <c r="EG849">
        <v>0.29318799999999978</v>
      </c>
      <c r="EH849">
        <v>4.3677570000000001</v>
      </c>
      <c r="EI849">
        <v>6.5777630244435006</v>
      </c>
      <c r="EJ849">
        <v>5.6274449999999998</v>
      </c>
      <c r="EK849">
        <v>6.5833890000000004</v>
      </c>
      <c r="EL849">
        <v>0.95594400000000057</v>
      </c>
      <c r="EM849">
        <v>6.4439690000000001</v>
      </c>
      <c r="EN849">
        <v>13.29017455832826</v>
      </c>
      <c r="EO849">
        <v>11.730930000000001</v>
      </c>
      <c r="EP849">
        <v>15.400169999999999</v>
      </c>
      <c r="EQ849">
        <v>3.6692399999999989</v>
      </c>
      <c r="ER849">
        <v>11.730930000000001</v>
      </c>
      <c r="ES849">
        <v>7.8400919241388607</v>
      </c>
      <c r="ET849">
        <v>6.9839500000000001</v>
      </c>
      <c r="EU849">
        <v>7.8954300000000002</v>
      </c>
      <c r="EV849">
        <v>0.91148000000000007</v>
      </c>
      <c r="EW849">
        <v>7.00495</v>
      </c>
      <c r="EX849">
        <v>5.4500826341894033</v>
      </c>
      <c r="EY849">
        <v>4.2369199999999996</v>
      </c>
      <c r="EZ849">
        <v>8.2832500000000007</v>
      </c>
      <c r="FA849">
        <v>4.0463300000000011</v>
      </c>
      <c r="FB849">
        <v>4.7259799999999998</v>
      </c>
      <c r="FC849">
        <v>0.57380134983281683</v>
      </c>
      <c r="FD849">
        <v>0.50648119324935259</v>
      </c>
      <c r="FE849">
        <v>0.66490009554595253</v>
      </c>
      <c r="FF849">
        <v>0.15841890229659991</v>
      </c>
      <c r="FG849">
        <v>0.50648119324935259</v>
      </c>
      <c r="FH849">
        <v>0.69449643108382453</v>
      </c>
      <c r="FI849">
        <v>0.56266824257475045</v>
      </c>
      <c r="FJ849">
        <v>1.163881285724724</v>
      </c>
      <c r="FK849">
        <v>0.60121304314997315</v>
      </c>
      <c r="FL849">
        <v>0.67466291693730862</v>
      </c>
      <c r="FM849">
        <v>29.804398596357789</v>
      </c>
      <c r="FN849">
        <v>28.22</v>
      </c>
      <c r="FO849">
        <v>30.66</v>
      </c>
      <c r="FP849">
        <v>2.4400000000000008</v>
      </c>
      <c r="FQ849">
        <v>29.19</v>
      </c>
      <c r="FR849">
        <v>188.31761109848159</v>
      </c>
      <c r="FS849">
        <v>177.58673999999999</v>
      </c>
      <c r="FT849">
        <v>190.90181999999999</v>
      </c>
      <c r="FU849">
        <v>13.315079999999989</v>
      </c>
      <c r="FV849">
        <v>177.58673999999999</v>
      </c>
      <c r="FW849">
        <v>0.83446347773363938</v>
      </c>
      <c r="FX849">
        <v>0.82263299999999995</v>
      </c>
      <c r="FY849">
        <v>0.87629100000000004</v>
      </c>
      <c r="FZ849">
        <v>5.3658000000000088E-2</v>
      </c>
      <c r="GA849">
        <v>0.87629100000000004</v>
      </c>
      <c r="GB849">
        <v>5</v>
      </c>
      <c r="GC849">
        <v>12</v>
      </c>
    </row>
    <row r="850" spans="1:185" x14ac:dyDescent="0.3">
      <c r="A850" s="36" t="s">
        <v>3444</v>
      </c>
      <c r="B850">
        <v>-6.4179505282695073E-2</v>
      </c>
      <c r="C850">
        <v>1.76671718263323</v>
      </c>
      <c r="D850">
        <v>2.027367525008994</v>
      </c>
      <c r="E850">
        <v>-1.0915035485917319</v>
      </c>
      <c r="F850">
        <v>-0.53206472914884106</v>
      </c>
      <c r="G850">
        <v>1.62356817020749</v>
      </c>
      <c r="H850">
        <v>-54.184317425830997</v>
      </c>
      <c r="I850">
        <v>-1.6095913742853549E-2</v>
      </c>
      <c r="J850">
        <v>0.4745479539879241</v>
      </c>
      <c r="K850">
        <v>0.28255219482829019</v>
      </c>
      <c r="L850">
        <v>5.7062361867458548E-2</v>
      </c>
      <c r="M850">
        <v>0.1175299083085293</v>
      </c>
      <c r="N850">
        <v>0.25065403191390451</v>
      </c>
      <c r="O850">
        <v>-0.21739544059728921</v>
      </c>
      <c r="P850">
        <v>3.3258591316615287E-2</v>
      </c>
      <c r="Q850">
        <v>-9.206841926368281E-2</v>
      </c>
      <c r="R850">
        <v>1.690982794706752E-2</v>
      </c>
      <c r="S850">
        <v>0.98094643047835139</v>
      </c>
      <c r="T850">
        <v>-0.55374213593944466</v>
      </c>
      <c r="U850">
        <v>-0.49156945158127763</v>
      </c>
      <c r="V850">
        <v>1.9516016737394219</v>
      </c>
      <c r="W850">
        <v>1.9400703010926319</v>
      </c>
      <c r="X850">
        <v>0.20026779557180249</v>
      </c>
      <c r="Y850">
        <v>0.1784795806209771</v>
      </c>
      <c r="Z850">
        <v>7.0861702414910827E-2</v>
      </c>
      <c r="AA850">
        <v>8.6341634502858575E-2</v>
      </c>
      <c r="AB850">
        <v>48.200526912105722</v>
      </c>
      <c r="AC850">
        <v>-0.34286174203594127</v>
      </c>
      <c r="AD850">
        <v>1.924562806613461</v>
      </c>
      <c r="AE850">
        <v>0.54312953760774396</v>
      </c>
      <c r="AF850">
        <v>0.52134132265691846</v>
      </c>
      <c r="AG850">
        <v>0.85299885170281609</v>
      </c>
      <c r="AH850">
        <v>9.4197956871426743E-3</v>
      </c>
      <c r="AI850">
        <v>209.77152079480351</v>
      </c>
      <c r="AJ850">
        <v>166.87789498741321</v>
      </c>
      <c r="AK850">
        <v>209.30631021654551</v>
      </c>
      <c r="AL850">
        <v>253.13035728798499</v>
      </c>
      <c r="AM850">
        <v>206.06244088563949</v>
      </c>
      <c r="AN850">
        <v>303.80021506616549</v>
      </c>
      <c r="AO850">
        <v>105.70774238196169</v>
      </c>
      <c r="AP850">
        <v>223.61010810978331</v>
      </c>
      <c r="AQ850">
        <v>18.02998924669172</v>
      </c>
      <c r="AR850">
        <v>2.9900645198496809</v>
      </c>
      <c r="AS850">
        <v>12.63002150661656</v>
      </c>
      <c r="AT850">
        <v>-7.7150658957002873</v>
      </c>
      <c r="AU850">
        <v>-3.9500645198496809</v>
      </c>
      <c r="AV850">
        <v>-3.7650013758506069</v>
      </c>
      <c r="AW850">
        <v>1.272604827454715</v>
      </c>
      <c r="AX850">
        <v>1.0912999999999999</v>
      </c>
      <c r="AY850">
        <v>1.2727999999999999</v>
      </c>
      <c r="AZ850">
        <v>0.18149999999999999</v>
      </c>
      <c r="BA850">
        <v>1.0912999999999999</v>
      </c>
      <c r="BB850">
        <v>0.82529193501878984</v>
      </c>
      <c r="BC850">
        <v>0.81779999999999997</v>
      </c>
      <c r="BD850">
        <v>0.82530000000000003</v>
      </c>
      <c r="BE850">
        <v>7.5000000000000622E-3</v>
      </c>
      <c r="BF850">
        <v>0.81779999999999997</v>
      </c>
      <c r="BG850">
        <v>30.160348537789378</v>
      </c>
      <c r="BH850">
        <v>30.159600000000001</v>
      </c>
      <c r="BI850">
        <v>30.855699999999999</v>
      </c>
      <c r="BJ850">
        <v>0.69609999999999772</v>
      </c>
      <c r="BK850">
        <v>30.855699999999999</v>
      </c>
      <c r="BL850">
        <v>2.272090316255543</v>
      </c>
      <c r="BM850">
        <v>2.1701999999999999</v>
      </c>
      <c r="BN850">
        <v>2.2722000000000002</v>
      </c>
      <c r="BO850">
        <v>0.1020000000000003</v>
      </c>
      <c r="BP850">
        <v>2.1701999999999999</v>
      </c>
      <c r="BQ850">
        <v>1.802022462880295</v>
      </c>
      <c r="BR850">
        <v>1.6371</v>
      </c>
      <c r="BS850">
        <v>1.8022</v>
      </c>
      <c r="BT850">
        <v>0.1651</v>
      </c>
      <c r="BU850">
        <v>1.6371</v>
      </c>
      <c r="BV850">
        <v>-0.51938976705611795</v>
      </c>
      <c r="BW850">
        <v>-0.51970000000000005</v>
      </c>
      <c r="BX850">
        <v>-0.23119999999999999</v>
      </c>
      <c r="BY850">
        <v>0.28850000000000009</v>
      </c>
      <c r="BZ850">
        <v>-0.23119999999999999</v>
      </c>
      <c r="CA850">
        <v>-1.2827324807580109</v>
      </c>
      <c r="CB850">
        <v>-1.4057999999999999</v>
      </c>
      <c r="CC850">
        <v>-1.2826</v>
      </c>
      <c r="CD850">
        <v>0.1232</v>
      </c>
      <c r="CE850">
        <v>-1.4057999999999999</v>
      </c>
      <c r="CF850">
        <v>80.190106956382266</v>
      </c>
      <c r="CG850">
        <v>71</v>
      </c>
      <c r="CH850">
        <v>80.2</v>
      </c>
      <c r="CI850">
        <v>9.2000000000000028</v>
      </c>
      <c r="CJ850">
        <v>71</v>
      </c>
      <c r="CK850">
        <v>28.394408279694321</v>
      </c>
      <c r="CL850">
        <v>23.2</v>
      </c>
      <c r="CM850">
        <v>28.4</v>
      </c>
      <c r="CN850">
        <v>5.1999999999999993</v>
      </c>
      <c r="CO850">
        <v>23.2</v>
      </c>
      <c r="CP850">
        <v>55.300107533082787</v>
      </c>
      <c r="CQ850">
        <v>55.3</v>
      </c>
      <c r="CR850">
        <v>55.4</v>
      </c>
      <c r="CS850">
        <v>0.10000000000000139</v>
      </c>
      <c r="CT850">
        <v>55.4</v>
      </c>
      <c r="CU850">
        <v>14.6003225992484</v>
      </c>
      <c r="CV850">
        <v>14.6</v>
      </c>
      <c r="CW850">
        <v>14.9</v>
      </c>
      <c r="CX850">
        <v>0.30000000000000071</v>
      </c>
      <c r="CY850">
        <v>14.9</v>
      </c>
      <c r="CZ850">
        <v>38.410538242114526</v>
      </c>
      <c r="DA850">
        <v>38.4</v>
      </c>
      <c r="DB850">
        <v>48.2</v>
      </c>
      <c r="DC850">
        <v>9.8000000000000043</v>
      </c>
      <c r="DD850">
        <v>48.2</v>
      </c>
      <c r="DE850">
        <v>12.095913742853551</v>
      </c>
      <c r="DF850">
        <v>8.3000000000000007</v>
      </c>
      <c r="DG850">
        <v>12.1</v>
      </c>
      <c r="DH850">
        <v>3.7999999999999989</v>
      </c>
      <c r="DI850">
        <v>8.3000000000000007</v>
      </c>
      <c r="DJ850">
        <v>0.35861818784775168</v>
      </c>
      <c r="DK850">
        <v>0.30472103004291851</v>
      </c>
      <c r="DL850">
        <v>0.35867620751341678</v>
      </c>
      <c r="DM850">
        <v>5.3955177470498328E-2</v>
      </c>
      <c r="DN850">
        <v>0.30472103004291851</v>
      </c>
      <c r="DO850">
        <v>4.0348892988842993</v>
      </c>
      <c r="DP850">
        <v>4.0342380000000002</v>
      </c>
      <c r="DQ850">
        <v>4.0348899999999999</v>
      </c>
      <c r="DR850">
        <v>6.5199999999965286E-4</v>
      </c>
      <c r="DS850">
        <v>4.0342380000000002</v>
      </c>
      <c r="DT850">
        <v>4.9712721690085759</v>
      </c>
      <c r="DU850">
        <v>4.970523</v>
      </c>
      <c r="DV850">
        <v>5.6672099999999999</v>
      </c>
      <c r="DW850">
        <v>0.69668699999999983</v>
      </c>
      <c r="DX850">
        <v>5.6672099999999999</v>
      </c>
      <c r="DY850">
        <v>4.0348892988842993</v>
      </c>
      <c r="DZ850">
        <v>4.0342380000000002</v>
      </c>
      <c r="EA850">
        <v>4.0348899999999999</v>
      </c>
      <c r="EB850">
        <v>6.5199999999965286E-4</v>
      </c>
      <c r="EC850">
        <v>4.0342380000000002</v>
      </c>
      <c r="ED850">
        <v>5.2470073432894573</v>
      </c>
      <c r="EE850">
        <v>5.2465549999999999</v>
      </c>
      <c r="EF850">
        <v>5.6672099999999999</v>
      </c>
      <c r="EG850">
        <v>0.420655</v>
      </c>
      <c r="EH850">
        <v>5.6672099999999999</v>
      </c>
      <c r="EI850">
        <v>7.1704678075573636</v>
      </c>
      <c r="EJ850">
        <v>7.1701129999999997</v>
      </c>
      <c r="EK850">
        <v>7.5000650000000002</v>
      </c>
      <c r="EL850">
        <v>0.32995200000000052</v>
      </c>
      <c r="EM850">
        <v>7.5000650000000002</v>
      </c>
      <c r="EN850">
        <v>25.970453063806239</v>
      </c>
      <c r="EO850">
        <v>24.226880000000001</v>
      </c>
      <c r="EP850">
        <v>25.972329999999999</v>
      </c>
      <c r="EQ850">
        <v>1.7454499999999979</v>
      </c>
      <c r="ER850">
        <v>24.226880000000001</v>
      </c>
      <c r="ES850">
        <v>12.53786387990427</v>
      </c>
      <c r="ET850">
        <v>10.77647</v>
      </c>
      <c r="EU850">
        <v>12.539759999999999</v>
      </c>
      <c r="EV850">
        <v>1.76329</v>
      </c>
      <c r="EW850">
        <v>10.77647</v>
      </c>
      <c r="EX850">
        <v>13.432589183901969</v>
      </c>
      <c r="EY850">
        <v>13.43257</v>
      </c>
      <c r="EZ850">
        <v>13.45041</v>
      </c>
      <c r="FA850">
        <v>1.783999999999963E-2</v>
      </c>
      <c r="FB850">
        <v>13.45041</v>
      </c>
      <c r="FC850">
        <v>0.62604341111787998</v>
      </c>
      <c r="FD850">
        <v>0.58401286102633176</v>
      </c>
      <c r="FE850">
        <v>0.62608865651788537</v>
      </c>
      <c r="FF850">
        <v>4.2075795491553603E-2</v>
      </c>
      <c r="FG850">
        <v>0.58401286102633176</v>
      </c>
      <c r="FH850">
        <v>1.071388589876531</v>
      </c>
      <c r="FI850">
        <v>1.0711983323444789</v>
      </c>
      <c r="FJ850">
        <v>1.2481276336314211</v>
      </c>
      <c r="FK850">
        <v>0.1769293012869424</v>
      </c>
      <c r="FL850">
        <v>1.2481276336314211</v>
      </c>
      <c r="FM850">
        <v>26.983559345040721</v>
      </c>
      <c r="FN850">
        <v>26.98</v>
      </c>
      <c r="FO850">
        <v>30.29</v>
      </c>
      <c r="FP850">
        <v>3.3099999999999992</v>
      </c>
      <c r="FQ850">
        <v>30.29</v>
      </c>
      <c r="FR850">
        <v>292.68158941403289</v>
      </c>
      <c r="FS850">
        <v>292.68018999999998</v>
      </c>
      <c r="FT850">
        <v>293.98156999999998</v>
      </c>
      <c r="FU850">
        <v>1.3013799999999951</v>
      </c>
      <c r="FV850">
        <v>293.98156999999998</v>
      </c>
      <c r="FW850">
        <v>0.86583571486432043</v>
      </c>
      <c r="FX850">
        <v>0.862784</v>
      </c>
      <c r="FY850">
        <v>0.86583900000000003</v>
      </c>
      <c r="FZ850">
        <v>3.0550000000000299E-3</v>
      </c>
      <c r="GA850">
        <v>0.862784</v>
      </c>
      <c r="GB850">
        <v>2</v>
      </c>
      <c r="GC850">
        <v>2</v>
      </c>
    </row>
    <row r="851" spans="1:185" x14ac:dyDescent="0.3">
      <c r="A851" s="36" t="s">
        <v>3447</v>
      </c>
      <c r="B851">
        <v>-6.3433226585559901E-2</v>
      </c>
      <c r="C851">
        <v>1.769978575865417</v>
      </c>
      <c r="D851">
        <v>2.0102310895646571</v>
      </c>
      <c r="E851">
        <v>-1.1096670451804429</v>
      </c>
      <c r="F851">
        <v>-0.49252763854591908</v>
      </c>
      <c r="G851">
        <v>1.6021946343496229</v>
      </c>
      <c r="H851">
        <v>-54.187565445429698</v>
      </c>
      <c r="I851">
        <v>1.251184780589713E-2</v>
      </c>
      <c r="J851">
        <v>0.1734306335186106</v>
      </c>
      <c r="K851">
        <v>0.26325873338041539</v>
      </c>
      <c r="L851">
        <v>4.8878674008598237E-2</v>
      </c>
      <c r="M851">
        <v>0.11765455603973719</v>
      </c>
      <c r="N851">
        <v>0.24832152519872361</v>
      </c>
      <c r="O851">
        <v>-0.2166349611751627</v>
      </c>
      <c r="P851">
        <v>3.1686564023560848E-2</v>
      </c>
      <c r="Q851">
        <v>-9.2478354431427379E-2</v>
      </c>
      <c r="R851">
        <v>1.7220669035417639E-2</v>
      </c>
      <c r="S851">
        <v>1.0006358892330529</v>
      </c>
      <c r="T851">
        <v>-0.56199367414527956</v>
      </c>
      <c r="U851">
        <v>-0.50771974128232278</v>
      </c>
      <c r="V851">
        <v>1.961396253905286</v>
      </c>
      <c r="W851">
        <v>1.955081186276914</v>
      </c>
      <c r="X851">
        <v>0.21707518546099319</v>
      </c>
      <c r="Y851">
        <v>0.20404655595885671</v>
      </c>
      <c r="Z851">
        <v>5.5999284377380991E-2</v>
      </c>
      <c r="AA851">
        <v>6.6992295877833077E-2</v>
      </c>
      <c r="AB851">
        <v>48.638198442737128</v>
      </c>
      <c r="AC851">
        <v>-0.35143303916071422</v>
      </c>
      <c r="AD851">
        <v>1.9312866204001231</v>
      </c>
      <c r="AE851">
        <v>0.56850822462170747</v>
      </c>
      <c r="AF851">
        <v>0.5554795951195709</v>
      </c>
      <c r="AG851">
        <v>0.97370960163406939</v>
      </c>
      <c r="AH851">
        <v>9.7258725731762963E-3</v>
      </c>
      <c r="AI851">
        <v>240.22798707401819</v>
      </c>
      <c r="AJ851">
        <v>197.30730721596481</v>
      </c>
      <c r="AK851">
        <v>225.7705218009406</v>
      </c>
      <c r="AL851">
        <v>297.60604136292437</v>
      </c>
      <c r="AM851">
        <v>246.17680025114689</v>
      </c>
      <c r="AN851">
        <v>352.14029500450579</v>
      </c>
      <c r="AO851">
        <v>107.84695136581981</v>
      </c>
      <c r="AP851">
        <v>279.23897736675048</v>
      </c>
      <c r="AQ851">
        <v>18.792191415783979</v>
      </c>
      <c r="AR851">
        <v>3.7690093667978779</v>
      </c>
      <c r="AS851">
        <v>12.182983373944239</v>
      </c>
      <c r="AT851">
        <v>-11.158928895458409</v>
      </c>
      <c r="AU851">
        <v>-7.4429167979966904</v>
      </c>
      <c r="AV851">
        <v>-3.716012097461725</v>
      </c>
      <c r="AW851">
        <v>1.327226294046123</v>
      </c>
      <c r="AX851">
        <v>1.0551999999999999</v>
      </c>
      <c r="AY851">
        <v>1.3596999999999999</v>
      </c>
      <c r="AZ851">
        <v>0.30449999999999999</v>
      </c>
      <c r="BA851">
        <v>1.1718999999999999</v>
      </c>
      <c r="BB851">
        <v>0.88966057951524946</v>
      </c>
      <c r="BC851">
        <v>0.8347</v>
      </c>
      <c r="BD851">
        <v>0.92559999999999998</v>
      </c>
      <c r="BE851">
        <v>9.0899999999999981E-2</v>
      </c>
      <c r="BF851">
        <v>0.8831</v>
      </c>
      <c r="BG851">
        <v>23.316019740498351</v>
      </c>
      <c r="BH851">
        <v>18.842700000000001</v>
      </c>
      <c r="BI851">
        <v>29.220400000000001</v>
      </c>
      <c r="BJ851">
        <v>10.377700000000001</v>
      </c>
      <c r="BK851">
        <v>24.0745</v>
      </c>
      <c r="BL851">
        <v>2.7014780365845081</v>
      </c>
      <c r="BM851">
        <v>1.8513999999999999</v>
      </c>
      <c r="BN851">
        <v>3.1305999999999998</v>
      </c>
      <c r="BO851">
        <v>1.2791999999999999</v>
      </c>
      <c r="BP851">
        <v>2.2515000000000001</v>
      </c>
      <c r="BQ851">
        <v>2.1002488272112201</v>
      </c>
      <c r="BR851">
        <v>1.4204000000000001</v>
      </c>
      <c r="BS851">
        <v>2.4123999999999999</v>
      </c>
      <c r="BT851">
        <v>0.99199999999999977</v>
      </c>
      <c r="BU851">
        <v>1.6493</v>
      </c>
      <c r="BV851">
        <v>-0.46960361454832161</v>
      </c>
      <c r="BW851">
        <v>-0.73880000000000001</v>
      </c>
      <c r="BX851">
        <v>-0.1215</v>
      </c>
      <c r="BY851">
        <v>0.61729999999999996</v>
      </c>
      <c r="BZ851">
        <v>-0.1215</v>
      </c>
      <c r="CA851">
        <v>-1.6306407795930049</v>
      </c>
      <c r="CB851">
        <v>-2.0693999999999999</v>
      </c>
      <c r="CC851">
        <v>-1.0212000000000001</v>
      </c>
      <c r="CD851">
        <v>1.0482</v>
      </c>
      <c r="CE851">
        <v>-1.5278</v>
      </c>
      <c r="CF851">
        <v>72.901317637755284</v>
      </c>
      <c r="CG851">
        <v>62.6</v>
      </c>
      <c r="CH851">
        <v>90.4</v>
      </c>
      <c r="CI851">
        <v>27.8</v>
      </c>
      <c r="CJ851">
        <v>62.6</v>
      </c>
      <c r="CK851">
        <v>27.820419341382781</v>
      </c>
      <c r="CL851">
        <v>23.2</v>
      </c>
      <c r="CM851">
        <v>30.9</v>
      </c>
      <c r="CN851">
        <v>7.6999999999999993</v>
      </c>
      <c r="CO851">
        <v>23.2</v>
      </c>
      <c r="CP851">
        <v>60.112239748091547</v>
      </c>
      <c r="CQ851">
        <v>44.1</v>
      </c>
      <c r="CR851">
        <v>70.7</v>
      </c>
      <c r="CS851">
        <v>26.6</v>
      </c>
      <c r="CT851">
        <v>57.8</v>
      </c>
      <c r="CU851">
        <v>11.513389388285519</v>
      </c>
      <c r="CV851">
        <v>9.9</v>
      </c>
      <c r="CW851">
        <v>18.5</v>
      </c>
      <c r="CX851">
        <v>8.6</v>
      </c>
      <c r="CY851">
        <v>11.3</v>
      </c>
      <c r="CZ851">
        <v>37.053965029088943</v>
      </c>
      <c r="DA851">
        <v>21.3</v>
      </c>
      <c r="DB851">
        <v>57.5</v>
      </c>
      <c r="DC851">
        <v>36.200000000000003</v>
      </c>
      <c r="DD851">
        <v>32</v>
      </c>
      <c r="DE851">
        <v>13.20492436538961</v>
      </c>
      <c r="DF851">
        <v>4.9000000000000004</v>
      </c>
      <c r="DG851">
        <v>16.899999999999999</v>
      </c>
      <c r="DH851">
        <v>12</v>
      </c>
      <c r="DI851">
        <v>9.1999999999999993</v>
      </c>
      <c r="DJ851">
        <v>0.26107450992153519</v>
      </c>
      <c r="DK851">
        <v>0.21630960608154809</v>
      </c>
      <c r="DL851">
        <v>0.34609494640122512</v>
      </c>
      <c r="DM851">
        <v>0.12978534031967701</v>
      </c>
      <c r="DN851">
        <v>0.21630960608154809</v>
      </c>
      <c r="DO851">
        <v>4.0720333189567466</v>
      </c>
      <c r="DP851">
        <v>3.5816240000000001</v>
      </c>
      <c r="DQ851">
        <v>4.4514420000000001</v>
      </c>
      <c r="DR851">
        <v>0.86981799999999998</v>
      </c>
      <c r="DS851">
        <v>3.967705</v>
      </c>
      <c r="DT851">
        <v>6.3419080622178052</v>
      </c>
      <c r="DU851">
        <v>5.8774040000000003</v>
      </c>
      <c r="DV851">
        <v>6.3794490000000001</v>
      </c>
      <c r="DW851">
        <v>0.50204499999999985</v>
      </c>
      <c r="DX851">
        <v>6.3520089999999998</v>
      </c>
      <c r="DY851">
        <v>4.4442278688779613</v>
      </c>
      <c r="DZ851">
        <v>3.8524620000000001</v>
      </c>
      <c r="EA851">
        <v>4.6073810000000002</v>
      </c>
      <c r="EB851">
        <v>0.75491900000000012</v>
      </c>
      <c r="EC851">
        <v>4.4661049999999998</v>
      </c>
      <c r="ED851">
        <v>6.7043668704320796</v>
      </c>
      <c r="EE851">
        <v>5.8774040000000003</v>
      </c>
      <c r="EF851">
        <v>6.7404929999999998</v>
      </c>
      <c r="EG851">
        <v>0.86308899999999955</v>
      </c>
      <c r="EH851">
        <v>6.7235680000000002</v>
      </c>
      <c r="EI851">
        <v>7.661369006784577</v>
      </c>
      <c r="EJ851">
        <v>7.3174400000000004</v>
      </c>
      <c r="EK851">
        <v>7.8038480000000003</v>
      </c>
      <c r="EL851">
        <v>0.48640800000000001</v>
      </c>
      <c r="EM851">
        <v>7.7293180000000001</v>
      </c>
      <c r="EN851">
        <v>27.735942673632032</v>
      </c>
      <c r="EO851">
        <v>22.650600000000001</v>
      </c>
      <c r="EP851">
        <v>34.85427</v>
      </c>
      <c r="EQ851">
        <v>12.203670000000001</v>
      </c>
      <c r="ER851">
        <v>26.008120000000002</v>
      </c>
      <c r="ES851">
        <v>12.211826698280641</v>
      </c>
      <c r="ET851">
        <v>9.1221599999999992</v>
      </c>
      <c r="EU851">
        <v>13.7339</v>
      </c>
      <c r="EV851">
        <v>4.6117400000000011</v>
      </c>
      <c r="EW851">
        <v>9.1221599999999992</v>
      </c>
      <c r="EX851">
        <v>15.524115975351391</v>
      </c>
      <c r="EY851">
        <v>10.36552</v>
      </c>
      <c r="EZ851">
        <v>22.67887</v>
      </c>
      <c r="FA851">
        <v>12.31335</v>
      </c>
      <c r="FB851">
        <v>16.885960000000001</v>
      </c>
      <c r="FC851">
        <v>0.56487427618474517</v>
      </c>
      <c r="FD851">
        <v>0.46130544148816249</v>
      </c>
      <c r="FE851">
        <v>0.70984717447209422</v>
      </c>
      <c r="FF851">
        <v>0.2485417329839317</v>
      </c>
      <c r="FG851">
        <v>0.52968518621480709</v>
      </c>
      <c r="FH851">
        <v>1.2713484266292241</v>
      </c>
      <c r="FI851">
        <v>0.84374867725729097</v>
      </c>
      <c r="FJ851">
        <v>2.2040156101000239</v>
      </c>
      <c r="FK851">
        <v>1.360266932842733</v>
      </c>
      <c r="FL851">
        <v>1.851092285160532</v>
      </c>
      <c r="FM851">
        <v>32.543187137094208</v>
      </c>
      <c r="FN851">
        <v>30.32</v>
      </c>
      <c r="FO851">
        <v>36.67</v>
      </c>
      <c r="FP851">
        <v>6.3500000000000014</v>
      </c>
      <c r="FQ851">
        <v>35.07</v>
      </c>
      <c r="FR851">
        <v>353.60282395745719</v>
      </c>
      <c r="FS851">
        <v>340.02159999999998</v>
      </c>
      <c r="FT851">
        <v>359.70296000000002</v>
      </c>
      <c r="FU851">
        <v>19.681360000000041</v>
      </c>
      <c r="FV851">
        <v>353.85518999999999</v>
      </c>
      <c r="FW851">
        <v>0.79493612687890169</v>
      </c>
      <c r="FX851">
        <v>0.78278400000000004</v>
      </c>
      <c r="FY851">
        <v>0.81996500000000005</v>
      </c>
      <c r="FZ851">
        <v>3.718100000000002E-2</v>
      </c>
      <c r="GA851">
        <v>0.79333200000000004</v>
      </c>
      <c r="GB851">
        <v>13</v>
      </c>
      <c r="GC851">
        <v>9</v>
      </c>
    </row>
    <row r="852" spans="1:185" x14ac:dyDescent="0.3">
      <c r="A852" s="36" t="s">
        <v>3450</v>
      </c>
      <c r="B852">
        <v>-2.7151420993949751E-2</v>
      </c>
      <c r="C852">
        <v>1.918567510475099</v>
      </c>
      <c r="D852">
        <v>2.1114040648324068</v>
      </c>
      <c r="E852">
        <v>-0.89473231945552256</v>
      </c>
      <c r="F852">
        <v>-0.828794581499816</v>
      </c>
      <c r="G852">
        <v>1.7235118679597521</v>
      </c>
      <c r="H852">
        <v>-54.09214240971469</v>
      </c>
      <c r="I852">
        <v>0.63062103727890517</v>
      </c>
      <c r="J852">
        <v>9.5829305873351006E-4</v>
      </c>
      <c r="K852">
        <v>0.39565071562588072</v>
      </c>
      <c r="L852">
        <v>0.30300578949006002</v>
      </c>
      <c r="M852">
        <v>0.28320674518226491</v>
      </c>
      <c r="N852">
        <v>0.22830420453783751</v>
      </c>
      <c r="O852">
        <v>-0.22766562275001331</v>
      </c>
      <c r="P852">
        <v>6.3858178782419167E-4</v>
      </c>
      <c r="Q852">
        <v>-0.11351425913291679</v>
      </c>
      <c r="R852">
        <v>2.8258669203309258E-2</v>
      </c>
      <c r="S852">
        <v>1.46861853758863</v>
      </c>
      <c r="T852">
        <v>-0.73383323184255433</v>
      </c>
      <c r="U852">
        <v>-0.68451664731163087</v>
      </c>
      <c r="V852">
        <v>1.9759106904098049</v>
      </c>
      <c r="W852">
        <v>1.974835371277424</v>
      </c>
      <c r="X852">
        <v>0.1893792414896146</v>
      </c>
      <c r="Y852">
        <v>0.17914609577107321</v>
      </c>
      <c r="Z852">
        <v>7.7465685050177494E-2</v>
      </c>
      <c r="AA852">
        <v>9.4790840272008556E-2</v>
      </c>
      <c r="AB852">
        <v>62.924435388255162</v>
      </c>
      <c r="AC852">
        <v>-0.43882014483611842</v>
      </c>
      <c r="AD852">
        <v>1.962004139529685</v>
      </c>
      <c r="AE852">
        <v>0.62819938632573313</v>
      </c>
      <c r="AF852">
        <v>0.61796624060719163</v>
      </c>
      <c r="AG852">
        <v>0.76058242581430302</v>
      </c>
      <c r="AH852">
        <v>2.2568340495526459E-2</v>
      </c>
      <c r="AI852">
        <v>138.91094698832819</v>
      </c>
      <c r="AJ852">
        <v>25.05190262819308</v>
      </c>
      <c r="AK852">
        <v>97.602317169774594</v>
      </c>
      <c r="AL852">
        <v>294.07858105624109</v>
      </c>
      <c r="AM852">
        <v>107.671171371019</v>
      </c>
      <c r="AN852">
        <v>172.95880197226029</v>
      </c>
      <c r="AO852">
        <v>72.324064995498361</v>
      </c>
      <c r="AP852">
        <v>127.67452457413479</v>
      </c>
      <c r="AQ852">
        <v>17.083811658460441</v>
      </c>
      <c r="AR852">
        <v>3.7615593457175529</v>
      </c>
      <c r="AS852">
        <v>10.807528083616191</v>
      </c>
      <c r="AT852">
        <v>-6.3896799374596833</v>
      </c>
      <c r="AU852">
        <v>-1.0730553363438851</v>
      </c>
      <c r="AV852">
        <v>-5.3166246011157998</v>
      </c>
      <c r="AW852">
        <v>1.880575790417208</v>
      </c>
      <c r="AX852">
        <v>0.81840000000000002</v>
      </c>
      <c r="AY852">
        <v>3.4018999999999999</v>
      </c>
      <c r="AZ852">
        <v>2.5834999999999999</v>
      </c>
      <c r="BA852">
        <v>2.8639000000000001</v>
      </c>
      <c r="BB852">
        <v>0.94746679896526531</v>
      </c>
      <c r="BC852">
        <v>0.9163</v>
      </c>
      <c r="BD852">
        <v>0.96840000000000004</v>
      </c>
      <c r="BE852">
        <v>5.2100000000000042E-2</v>
      </c>
      <c r="BF852">
        <v>0.9163</v>
      </c>
      <c r="BG852">
        <v>15.369033649771071</v>
      </c>
      <c r="BH852">
        <v>11.966100000000001</v>
      </c>
      <c r="BI852">
        <v>19.588999999999999</v>
      </c>
      <c r="BJ852">
        <v>7.6228999999999978</v>
      </c>
      <c r="BK852">
        <v>19.588999999999999</v>
      </c>
      <c r="BL852">
        <v>5.3416234502052742</v>
      </c>
      <c r="BM852">
        <v>3.0293999999999999</v>
      </c>
      <c r="BN852">
        <v>8.5397999999999996</v>
      </c>
      <c r="BO852">
        <v>5.5103999999999997</v>
      </c>
      <c r="BP852">
        <v>5.7820999999999998</v>
      </c>
      <c r="BQ852">
        <v>3.670875834604086</v>
      </c>
      <c r="BR852">
        <v>1.9918</v>
      </c>
      <c r="BS852">
        <v>4.4005999999999998</v>
      </c>
      <c r="BT852">
        <v>2.4087999999999998</v>
      </c>
      <c r="BU852">
        <v>3.0693000000000001</v>
      </c>
      <c r="BV852">
        <v>1.053323312686181E-2</v>
      </c>
      <c r="BW852">
        <v>-0.95979999999999999</v>
      </c>
      <c r="BX852">
        <v>3.3340000000000001</v>
      </c>
      <c r="BY852">
        <v>4.2938000000000001</v>
      </c>
      <c r="BZ852">
        <v>1.5719000000000001</v>
      </c>
      <c r="CA852">
        <v>-3.6814092444084539</v>
      </c>
      <c r="CB852">
        <v>-6.9706000000000001</v>
      </c>
      <c r="CC852">
        <v>-1.4944</v>
      </c>
      <c r="CD852">
        <v>5.4762000000000004</v>
      </c>
      <c r="CE852">
        <v>-4.6412000000000004</v>
      </c>
      <c r="CF852">
        <v>45.284277398125553</v>
      </c>
      <c r="CG852">
        <v>39.4</v>
      </c>
      <c r="CH852">
        <v>50.7</v>
      </c>
      <c r="CI852">
        <v>11.3</v>
      </c>
      <c r="CJ852">
        <v>39.4</v>
      </c>
      <c r="CK852">
        <v>13.57657765805709</v>
      </c>
      <c r="CL852">
        <v>10.199999999999999</v>
      </c>
      <c r="CM852">
        <v>15.8</v>
      </c>
      <c r="CN852">
        <v>5.6000000000000014</v>
      </c>
      <c r="CO852">
        <v>10.199999999999999</v>
      </c>
      <c r="CP852">
        <v>26.337241711881319</v>
      </c>
      <c r="CQ852">
        <v>18.5</v>
      </c>
      <c r="CR852">
        <v>34.200000000000003</v>
      </c>
      <c r="CS852">
        <v>15.7</v>
      </c>
      <c r="CT852">
        <v>29.6</v>
      </c>
      <c r="CU852">
        <v>9.2821442662789835</v>
      </c>
      <c r="CV852">
        <v>9.1</v>
      </c>
      <c r="CW852">
        <v>9.6</v>
      </c>
      <c r="CX852">
        <v>0.5</v>
      </c>
      <c r="CY852">
        <v>9.3000000000000007</v>
      </c>
      <c r="CZ852">
        <v>42.736909539801204</v>
      </c>
      <c r="DA852">
        <v>30</v>
      </c>
      <c r="DB852">
        <v>51.9</v>
      </c>
      <c r="DC852">
        <v>21.9</v>
      </c>
      <c r="DD852">
        <v>30</v>
      </c>
      <c r="DE852">
        <v>3.9890381591908191</v>
      </c>
      <c r="DF852">
        <v>0.9</v>
      </c>
      <c r="DG852">
        <v>6.3</v>
      </c>
      <c r="DH852">
        <v>5.3999999999999986</v>
      </c>
      <c r="DI852">
        <v>0.9</v>
      </c>
      <c r="DJ852">
        <v>0.35481509616468643</v>
      </c>
      <c r="DK852">
        <v>0.29624060150375942</v>
      </c>
      <c r="DL852">
        <v>0.41387755102040819</v>
      </c>
      <c r="DM852">
        <v>0.1176369495166488</v>
      </c>
      <c r="DN852">
        <v>0.29646350639578628</v>
      </c>
      <c r="DO852">
        <v>2.741452866618201</v>
      </c>
      <c r="DP852">
        <v>2.254505</v>
      </c>
      <c r="DQ852">
        <v>3.6286100000000001</v>
      </c>
      <c r="DR852">
        <v>1.3741049999999999</v>
      </c>
      <c r="DS852">
        <v>3.0115080000000001</v>
      </c>
      <c r="DT852">
        <v>5.3635675979401736</v>
      </c>
      <c r="DU852">
        <v>5.1187690000000003</v>
      </c>
      <c r="DV852">
        <v>5.5121659999999997</v>
      </c>
      <c r="DW852">
        <v>0.39339699999999928</v>
      </c>
      <c r="DX852">
        <v>5.2179989999999998</v>
      </c>
      <c r="DY852">
        <v>2.741452866618201</v>
      </c>
      <c r="DZ852">
        <v>2.254505</v>
      </c>
      <c r="EA852">
        <v>3.6286100000000001</v>
      </c>
      <c r="EB852">
        <v>1.3741049999999999</v>
      </c>
      <c r="EC852">
        <v>3.0115080000000001</v>
      </c>
      <c r="ED852">
        <v>5.8156513100646139</v>
      </c>
      <c r="EE852">
        <v>5.4369129999999997</v>
      </c>
      <c r="EF852">
        <v>5.9688129999999999</v>
      </c>
      <c r="EG852">
        <v>0.53190000000000026</v>
      </c>
      <c r="EH852">
        <v>5.5475029999999999</v>
      </c>
      <c r="EI852">
        <v>7.2343925664844084</v>
      </c>
      <c r="EJ852">
        <v>6.3171840000000001</v>
      </c>
      <c r="EK852">
        <v>7.3030439999999999</v>
      </c>
      <c r="EL852">
        <v>0.98585999999999974</v>
      </c>
      <c r="EM852">
        <v>6.428229</v>
      </c>
      <c r="EN852">
        <v>11.77347471706064</v>
      </c>
      <c r="EO852">
        <v>11.46069</v>
      </c>
      <c r="EP852">
        <v>17.094550000000002</v>
      </c>
      <c r="EQ852">
        <v>5.6338600000000021</v>
      </c>
      <c r="ER852">
        <v>13.646839999999999</v>
      </c>
      <c r="ES852">
        <v>7.1956679996023514</v>
      </c>
      <c r="ET852">
        <v>6.9954299999999998</v>
      </c>
      <c r="EU852">
        <v>10.49297</v>
      </c>
      <c r="EV852">
        <v>3.4975399999999999</v>
      </c>
      <c r="EW852">
        <v>7.0319000000000003</v>
      </c>
      <c r="EX852">
        <v>4.5778067174582882</v>
      </c>
      <c r="EY852">
        <v>4.3593700000000002</v>
      </c>
      <c r="EZ852">
        <v>6.6149399999999998</v>
      </c>
      <c r="FA852">
        <v>2.2555700000000001</v>
      </c>
      <c r="FB852">
        <v>6.6149399999999998</v>
      </c>
      <c r="FC852">
        <v>0.44560357365714542</v>
      </c>
      <c r="FD852">
        <v>0.43376526839407892</v>
      </c>
      <c r="FE852">
        <v>0.64699612927546257</v>
      </c>
      <c r="FF852">
        <v>0.21323086088138371</v>
      </c>
      <c r="FG852">
        <v>0.51650687832329911</v>
      </c>
      <c r="FH852">
        <v>0.63513432461288244</v>
      </c>
      <c r="FI852">
        <v>0.61388164453932503</v>
      </c>
      <c r="FJ852">
        <v>0.94070450376143</v>
      </c>
      <c r="FK852">
        <v>0.32682285922210502</v>
      </c>
      <c r="FL852">
        <v>0.94070450376143</v>
      </c>
      <c r="FM852">
        <v>29.68882697696904</v>
      </c>
      <c r="FN852">
        <v>28.93</v>
      </c>
      <c r="FO852">
        <v>31.14</v>
      </c>
      <c r="FP852">
        <v>2.2100000000000009</v>
      </c>
      <c r="FQ852">
        <v>30.85</v>
      </c>
      <c r="FR852">
        <v>196.58573537447529</v>
      </c>
      <c r="FS852">
        <v>190.08431999999999</v>
      </c>
      <c r="FT852">
        <v>203.72290000000001</v>
      </c>
      <c r="FU852">
        <v>13.638580000000021</v>
      </c>
      <c r="FV852">
        <v>190.08693</v>
      </c>
      <c r="FW852">
        <v>0.84032265078111612</v>
      </c>
      <c r="FX852">
        <v>0.811948</v>
      </c>
      <c r="FY852">
        <v>0.86384099999999997</v>
      </c>
      <c r="FZ852">
        <v>5.1892999999999967E-2</v>
      </c>
      <c r="GA852">
        <v>0.86373599999999995</v>
      </c>
      <c r="GB852">
        <v>7</v>
      </c>
      <c r="GC852">
        <v>13</v>
      </c>
    </row>
    <row r="853" spans="1:185" x14ac:dyDescent="0.3">
      <c r="A853" s="36" t="s">
        <v>3453</v>
      </c>
      <c r="B853">
        <v>-9.0169800000000008E-3</v>
      </c>
      <c r="C853">
        <v>2.10554</v>
      </c>
      <c r="D853">
        <v>1.9460999999999999</v>
      </c>
      <c r="E853">
        <v>-1.0123</v>
      </c>
      <c r="F853">
        <v>-0.55459999999999998</v>
      </c>
      <c r="G853">
        <v>1.5669</v>
      </c>
      <c r="H853">
        <v>-54.120949000000003</v>
      </c>
      <c r="I853">
        <v>0.83760000000000001</v>
      </c>
      <c r="J853">
        <v>0.72629999999999995</v>
      </c>
      <c r="K853">
        <v>0.11919</v>
      </c>
      <c r="L853">
        <v>1.4161999999999999E-2</v>
      </c>
      <c r="M853">
        <v>0.12015000000000001</v>
      </c>
      <c r="N853">
        <v>0.29391</v>
      </c>
      <c r="O853">
        <v>-0.31162000000000001</v>
      </c>
      <c r="P853">
        <v>-1.771E-2</v>
      </c>
      <c r="Q853">
        <v>-0.16467000000000001</v>
      </c>
      <c r="R853">
        <v>4.6129999999999997E-2</v>
      </c>
      <c r="S853">
        <v>0.62331999999999999</v>
      </c>
      <c r="T853">
        <v>-0.58945999999999998</v>
      </c>
      <c r="U853">
        <v>-0.58684000000000003</v>
      </c>
      <c r="V853">
        <v>1.9682833333333329</v>
      </c>
      <c r="W853">
        <v>1.9642500000000001</v>
      </c>
      <c r="X853">
        <v>0.1146933333333333</v>
      </c>
      <c r="Y853">
        <v>9.9199999999999997E-2</v>
      </c>
      <c r="Z853">
        <v>5.983666666666667E-2</v>
      </c>
      <c r="AA853">
        <v>8.2600000000000007E-2</v>
      </c>
      <c r="AB853">
        <v>60.44</v>
      </c>
      <c r="AC853">
        <v>-0.4728</v>
      </c>
      <c r="AD853">
        <v>1.9534499999999999</v>
      </c>
      <c r="AE853">
        <v>0.58749333333333331</v>
      </c>
      <c r="AF853">
        <v>0.57199999999999995</v>
      </c>
      <c r="AG853">
        <v>0.84736</v>
      </c>
      <c r="AH853">
        <v>3.5400000000000002E-3</v>
      </c>
      <c r="AI853">
        <v>297.44240000000002</v>
      </c>
      <c r="AJ853">
        <v>182.13630000000001</v>
      </c>
      <c r="AK853">
        <v>350.74799999999999</v>
      </c>
      <c r="AL853">
        <v>359.44279999999998</v>
      </c>
      <c r="AM853">
        <v>64.926000000000002</v>
      </c>
      <c r="AN853">
        <v>150.5</v>
      </c>
      <c r="AO853">
        <v>46.9</v>
      </c>
      <c r="AP853">
        <v>105.6</v>
      </c>
      <c r="AQ853">
        <v>15.46</v>
      </c>
      <c r="AR853">
        <v>3.23</v>
      </c>
      <c r="AS853">
        <v>11.44</v>
      </c>
      <c r="AT853">
        <v>-1.7136670589751859</v>
      </c>
      <c r="AU853">
        <v>1.67</v>
      </c>
      <c r="AV853">
        <v>-3.383667058975186</v>
      </c>
      <c r="AW853">
        <v>2.6326999999999998</v>
      </c>
      <c r="AX853">
        <v>2.6326999999999998</v>
      </c>
      <c r="AY853">
        <v>2.6326999999999998</v>
      </c>
      <c r="AZ853">
        <v>0</v>
      </c>
      <c r="BA853">
        <v>2.6326999999999998</v>
      </c>
      <c r="BB853">
        <v>0.96599999999999997</v>
      </c>
      <c r="BC853">
        <v>0.96599999999999997</v>
      </c>
      <c r="BD853">
        <v>0.96599999999999997</v>
      </c>
      <c r="BE853">
        <v>0</v>
      </c>
      <c r="BF853">
        <v>0.96599999999999997</v>
      </c>
      <c r="BG853">
        <v>12.582800000000001</v>
      </c>
      <c r="BH853">
        <v>12.582800000000001</v>
      </c>
      <c r="BI853">
        <v>12.582800000000001</v>
      </c>
      <c r="BJ853">
        <v>0</v>
      </c>
      <c r="BK853">
        <v>12.582800000000001</v>
      </c>
      <c r="BL853">
        <v>4.5106999999999999</v>
      </c>
      <c r="BM853">
        <v>4.5106999999999999</v>
      </c>
      <c r="BN853">
        <v>4.5106999999999999</v>
      </c>
      <c r="BO853">
        <v>0</v>
      </c>
      <c r="BP853">
        <v>4.5106999999999999</v>
      </c>
      <c r="BQ853">
        <v>3.4792000000000001</v>
      </c>
      <c r="BR853">
        <v>3.4792000000000001</v>
      </c>
      <c r="BS853">
        <v>3.4792000000000001</v>
      </c>
      <c r="BT853">
        <v>0</v>
      </c>
      <c r="BU853">
        <v>3.4792000000000001</v>
      </c>
      <c r="BV853">
        <v>-0.69320000000000004</v>
      </c>
      <c r="BW853">
        <v>-0.69320000000000004</v>
      </c>
      <c r="BX853">
        <v>-0.69320000000000004</v>
      </c>
      <c r="BY853">
        <v>0</v>
      </c>
      <c r="BZ853">
        <v>-0.69320000000000004</v>
      </c>
      <c r="CA853">
        <v>-2.7858999999999998</v>
      </c>
      <c r="CB853">
        <v>-2.7858999999999998</v>
      </c>
      <c r="CC853">
        <v>-2.7858999999999998</v>
      </c>
      <c r="CD853">
        <v>0</v>
      </c>
      <c r="CE853">
        <v>-2.7858999999999998</v>
      </c>
      <c r="CF853">
        <v>44.9</v>
      </c>
      <c r="CG853">
        <v>44.9</v>
      </c>
      <c r="CH853">
        <v>44.9</v>
      </c>
      <c r="CI853">
        <v>0</v>
      </c>
      <c r="CJ853">
        <v>44.9</v>
      </c>
      <c r="CK853">
        <v>12.2</v>
      </c>
      <c r="CL853">
        <v>12.2</v>
      </c>
      <c r="CM853">
        <v>12.2</v>
      </c>
      <c r="CN853">
        <v>0</v>
      </c>
      <c r="CO853">
        <v>12.2</v>
      </c>
      <c r="CP853">
        <v>27</v>
      </c>
      <c r="CQ853">
        <v>27</v>
      </c>
      <c r="CR853">
        <v>27</v>
      </c>
      <c r="CS853">
        <v>0</v>
      </c>
      <c r="CT853">
        <v>27</v>
      </c>
      <c r="CU853">
        <v>10.4</v>
      </c>
      <c r="CV853">
        <v>10.4</v>
      </c>
      <c r="CW853">
        <v>10.4</v>
      </c>
      <c r="CX853">
        <v>0</v>
      </c>
      <c r="CY853">
        <v>10.4</v>
      </c>
      <c r="CZ853">
        <v>19.899999999999999</v>
      </c>
      <c r="DA853">
        <v>19.899999999999999</v>
      </c>
      <c r="DB853">
        <v>19.899999999999999</v>
      </c>
      <c r="DC853">
        <v>0</v>
      </c>
      <c r="DD853">
        <v>19.899999999999999</v>
      </c>
      <c r="DE853">
        <v>1.8</v>
      </c>
      <c r="DF853">
        <v>1.8</v>
      </c>
      <c r="DG853">
        <v>1.8</v>
      </c>
      <c r="DH853">
        <v>0</v>
      </c>
      <c r="DI853">
        <v>1.8</v>
      </c>
      <c r="DJ853">
        <v>0.42518939393939392</v>
      </c>
      <c r="DK853">
        <v>0.42518939393939392</v>
      </c>
      <c r="DL853">
        <v>0.42518939393939392</v>
      </c>
      <c r="DM853">
        <v>0</v>
      </c>
      <c r="DN853">
        <v>0.42518939393939392</v>
      </c>
      <c r="DO853">
        <v>3.1924739999999998</v>
      </c>
      <c r="DP853">
        <v>3.1924739999999998</v>
      </c>
      <c r="DQ853">
        <v>3.1924739999999998</v>
      </c>
      <c r="DR853">
        <v>0</v>
      </c>
      <c r="DS853">
        <v>3.1924739999999998</v>
      </c>
      <c r="DT853">
        <v>4.0997380000000003</v>
      </c>
      <c r="DU853">
        <v>4.0997380000000003</v>
      </c>
      <c r="DV853">
        <v>4.0997380000000003</v>
      </c>
      <c r="DW853">
        <v>0</v>
      </c>
      <c r="DX853">
        <v>4.0997380000000003</v>
      </c>
      <c r="DY853">
        <v>3.1924739999999998</v>
      </c>
      <c r="DZ853">
        <v>3.1924739999999998</v>
      </c>
      <c r="EA853">
        <v>3.1924739999999998</v>
      </c>
      <c r="EB853">
        <v>0</v>
      </c>
      <c r="EC853">
        <v>3.1924739999999998</v>
      </c>
      <c r="ED853">
        <v>4.0997380000000003</v>
      </c>
      <c r="EE853">
        <v>4.0997380000000003</v>
      </c>
      <c r="EF853">
        <v>4.0997380000000003</v>
      </c>
      <c r="EG853">
        <v>0</v>
      </c>
      <c r="EH853">
        <v>4.0997380000000003</v>
      </c>
      <c r="EI853">
        <v>6.4517550000000004</v>
      </c>
      <c r="EJ853">
        <v>6.4517550000000004</v>
      </c>
      <c r="EK853">
        <v>6.4517550000000004</v>
      </c>
      <c r="EL853">
        <v>0</v>
      </c>
      <c r="EM853">
        <v>6.4517550000000004</v>
      </c>
      <c r="EN853">
        <v>13.665940000000001</v>
      </c>
      <c r="EO853">
        <v>13.665940000000001</v>
      </c>
      <c r="EP853">
        <v>13.665940000000001</v>
      </c>
      <c r="EQ853">
        <v>0</v>
      </c>
      <c r="ER853">
        <v>13.665940000000001</v>
      </c>
      <c r="ES853">
        <v>5.5752800000000002</v>
      </c>
      <c r="ET853">
        <v>5.5752800000000002</v>
      </c>
      <c r="EU853">
        <v>5.5752800000000002</v>
      </c>
      <c r="EV853">
        <v>0</v>
      </c>
      <c r="EW853">
        <v>5.5752800000000002</v>
      </c>
      <c r="EX853">
        <v>8.0906599999999997</v>
      </c>
      <c r="EY853">
        <v>8.0906599999999997</v>
      </c>
      <c r="EZ853">
        <v>8.0906599999999997</v>
      </c>
      <c r="FA853">
        <v>0</v>
      </c>
      <c r="FB853">
        <v>8.0906599999999997</v>
      </c>
      <c r="FC853">
        <v>0.59023061680363631</v>
      </c>
      <c r="FD853">
        <v>0.59023061680363631</v>
      </c>
      <c r="FE853">
        <v>0.59023061680363631</v>
      </c>
      <c r="FF853">
        <v>0</v>
      </c>
      <c r="FG853">
        <v>0.59023061680363631</v>
      </c>
      <c r="FH853">
        <v>1.4511665781808269</v>
      </c>
      <c r="FI853">
        <v>1.4511665781808269</v>
      </c>
      <c r="FJ853">
        <v>1.4511665781808269</v>
      </c>
      <c r="FK853">
        <v>0</v>
      </c>
      <c r="FL853">
        <v>1.4511665781808269</v>
      </c>
      <c r="FM853">
        <v>27.33</v>
      </c>
      <c r="FN853">
        <v>27.33</v>
      </c>
      <c r="FO853">
        <v>27.33</v>
      </c>
      <c r="FP853">
        <v>0</v>
      </c>
      <c r="FQ853">
        <v>27.33</v>
      </c>
      <c r="FR853">
        <v>158.13301999999999</v>
      </c>
      <c r="FS853">
        <v>158.13301999999999</v>
      </c>
      <c r="FT853">
        <v>158.13301999999999</v>
      </c>
      <c r="FU853">
        <v>0</v>
      </c>
      <c r="FV853">
        <v>158.13301999999999</v>
      </c>
      <c r="FW853">
        <v>0.87851699999999999</v>
      </c>
      <c r="FX853">
        <v>0.87851699999999999</v>
      </c>
      <c r="FY853">
        <v>0.87851699999999999</v>
      </c>
      <c r="FZ853">
        <v>0</v>
      </c>
      <c r="GA853">
        <v>0.87851699999999999</v>
      </c>
      <c r="GB853">
        <v>1</v>
      </c>
      <c r="GC853">
        <v>2</v>
      </c>
    </row>
    <row r="854" spans="1:185" x14ac:dyDescent="0.3">
      <c r="A854" s="36" t="s">
        <v>3456</v>
      </c>
      <c r="B854">
        <v>-1.7458785722662878E-2</v>
      </c>
      <c r="C854">
        <v>1.9731306405735931</v>
      </c>
      <c r="D854">
        <v>2.1430227058280602</v>
      </c>
      <c r="E854">
        <v>-0.97726447976720388</v>
      </c>
      <c r="F854">
        <v>-0.7681184455445671</v>
      </c>
      <c r="G854">
        <v>1.7453796490666551</v>
      </c>
      <c r="H854">
        <v>-54.075604087921377</v>
      </c>
      <c r="I854">
        <v>0.18710172601812319</v>
      </c>
      <c r="J854">
        <v>2.0609130903771812E-3</v>
      </c>
      <c r="K854">
        <v>0.4012224047664858</v>
      </c>
      <c r="L854">
        <v>0.33452330130773761</v>
      </c>
      <c r="M854">
        <v>0.31181902273653728</v>
      </c>
      <c r="N854">
        <v>0.2048182478916398</v>
      </c>
      <c r="O854">
        <v>-0.2322119354908769</v>
      </c>
      <c r="P854">
        <v>-2.739368759923709E-2</v>
      </c>
      <c r="Q854">
        <v>-0.1298007015486653</v>
      </c>
      <c r="R854">
        <v>4.11398728603155E-2</v>
      </c>
      <c r="S854">
        <v>1.494792531080289</v>
      </c>
      <c r="T854">
        <v>-0.73121541347965291</v>
      </c>
      <c r="U854">
        <v>-0.69599887951380013</v>
      </c>
      <c r="V854">
        <v>1.962241249750619</v>
      </c>
      <c r="W854">
        <v>1.954271533111952</v>
      </c>
      <c r="X854">
        <v>0.18110977390553129</v>
      </c>
      <c r="Y854">
        <v>0.1573432164964633</v>
      </c>
      <c r="Z854">
        <v>8.093907226808511E-2</v>
      </c>
      <c r="AA854">
        <v>9.7068428788870328E-2</v>
      </c>
      <c r="AB854">
        <v>64.018378846334045</v>
      </c>
      <c r="AC854">
        <v>-0.45497584848256561</v>
      </c>
      <c r="AD854">
        <v>1.961973296109486</v>
      </c>
      <c r="AE854">
        <v>0.63608562238809685</v>
      </c>
      <c r="AF854">
        <v>0.59708780440827147</v>
      </c>
      <c r="AG854">
        <v>0.79907109958776124</v>
      </c>
      <c r="AH854">
        <v>1.9838468965519569E-2</v>
      </c>
      <c r="AI854">
        <v>155.2308702175024</v>
      </c>
      <c r="AJ854">
        <v>52.710672614851717</v>
      </c>
      <c r="AK854">
        <v>96.71037953130525</v>
      </c>
      <c r="AL854">
        <v>316.27165348640767</v>
      </c>
      <c r="AM854">
        <v>217.74019459534011</v>
      </c>
      <c r="AN854">
        <v>308.8543958050451</v>
      </c>
      <c r="AO854">
        <v>114.8381939724716</v>
      </c>
      <c r="AP854">
        <v>257.19511781129319</v>
      </c>
      <c r="AQ854">
        <v>19.657324979327381</v>
      </c>
      <c r="AR854">
        <v>4.4512473168397051</v>
      </c>
      <c r="AS854">
        <v>12.15447689566223</v>
      </c>
      <c r="AT854">
        <v>-14.02753494128932</v>
      </c>
      <c r="AU854">
        <v>-6.471297486360136</v>
      </c>
      <c r="AV854">
        <v>-7.5562374549291818</v>
      </c>
      <c r="AW854">
        <v>1.3316553004771301</v>
      </c>
      <c r="AX854">
        <v>0.80310000000000004</v>
      </c>
      <c r="AY854">
        <v>2.6869999999999998</v>
      </c>
      <c r="AZ854">
        <v>1.8838999999999999</v>
      </c>
      <c r="BA854">
        <v>2.5059999999999998</v>
      </c>
      <c r="BB854">
        <v>0.95382947057091849</v>
      </c>
      <c r="BC854">
        <v>0.9113</v>
      </c>
      <c r="BD854">
        <v>0.97499999999999998</v>
      </c>
      <c r="BE854">
        <v>6.3699999999999979E-2</v>
      </c>
      <c r="BF854">
        <v>0.9113</v>
      </c>
      <c r="BG854">
        <v>14.266587862540771</v>
      </c>
      <c r="BH854">
        <v>10.508800000000001</v>
      </c>
      <c r="BI854">
        <v>20.502700000000001</v>
      </c>
      <c r="BJ854">
        <v>9.9939</v>
      </c>
      <c r="BK854">
        <v>20.502700000000001</v>
      </c>
      <c r="BL854">
        <v>11.37011409083086</v>
      </c>
      <c r="BM854">
        <v>5.2431999999999999</v>
      </c>
      <c r="BN854">
        <v>13.575900000000001</v>
      </c>
      <c r="BO854">
        <v>8.3327000000000009</v>
      </c>
      <c r="BP854">
        <v>7.9897999999999998</v>
      </c>
      <c r="BQ854">
        <v>5.9319862783511184</v>
      </c>
      <c r="BR854">
        <v>2.7197</v>
      </c>
      <c r="BS854">
        <v>6.6765999999999996</v>
      </c>
      <c r="BT854">
        <v>3.9569000000000001</v>
      </c>
      <c r="BU854">
        <v>5.9282000000000004</v>
      </c>
      <c r="BV854">
        <v>3.1787863767851281</v>
      </c>
      <c r="BW854">
        <v>-0.60599999999999998</v>
      </c>
      <c r="BX854">
        <v>4.3246000000000002</v>
      </c>
      <c r="BY854">
        <v>4.9306000000000001</v>
      </c>
      <c r="BZ854">
        <v>-0.60599999999999998</v>
      </c>
      <c r="CA854">
        <v>-9.1107726551362482</v>
      </c>
      <c r="CB854">
        <v>-11.001200000000001</v>
      </c>
      <c r="CC854">
        <v>-4.2088000000000001</v>
      </c>
      <c r="CD854">
        <v>6.7924000000000007</v>
      </c>
      <c r="CE854">
        <v>-5.3221999999999996</v>
      </c>
      <c r="CF854">
        <v>51.659277993751907</v>
      </c>
      <c r="CG854">
        <v>40.299999999999997</v>
      </c>
      <c r="CH854">
        <v>65.3</v>
      </c>
      <c r="CI854">
        <v>25</v>
      </c>
      <c r="CJ854">
        <v>40.299999999999997</v>
      </c>
      <c r="CK854">
        <v>18.008469009707341</v>
      </c>
      <c r="CL854">
        <v>11</v>
      </c>
      <c r="CM854">
        <v>22.2</v>
      </c>
      <c r="CN854">
        <v>11.2</v>
      </c>
      <c r="CO854">
        <v>11</v>
      </c>
      <c r="CP854">
        <v>36.148247921072617</v>
      </c>
      <c r="CQ854">
        <v>28.4</v>
      </c>
      <c r="CR854">
        <v>51.6</v>
      </c>
      <c r="CS854">
        <v>23.2</v>
      </c>
      <c r="CT854">
        <v>49.9</v>
      </c>
      <c r="CU854">
        <v>9.520715128379468</v>
      </c>
      <c r="CV854">
        <v>9.1</v>
      </c>
      <c r="CW854">
        <v>10.4</v>
      </c>
      <c r="CX854">
        <v>1.3000000000000009</v>
      </c>
      <c r="CY854">
        <v>9.3000000000000007</v>
      </c>
      <c r="CZ854">
        <v>76.853692071848783</v>
      </c>
      <c r="DA854">
        <v>52.8</v>
      </c>
      <c r="DB854">
        <v>90.8</v>
      </c>
      <c r="DC854">
        <v>38</v>
      </c>
      <c r="DD854">
        <v>55.7</v>
      </c>
      <c r="DE854">
        <v>8.4008982862825015</v>
      </c>
      <c r="DF854">
        <v>1.3</v>
      </c>
      <c r="DG854">
        <v>12.2</v>
      </c>
      <c r="DH854">
        <v>10.9</v>
      </c>
      <c r="DI854">
        <v>1.3</v>
      </c>
      <c r="DJ854">
        <v>0.20100879097395219</v>
      </c>
      <c r="DK854">
        <v>0.15104947526236881</v>
      </c>
      <c r="DL854">
        <v>0.26642186862505102</v>
      </c>
      <c r="DM854">
        <v>0.11537239336268219</v>
      </c>
      <c r="DN854">
        <v>0.15104947526236881</v>
      </c>
      <c r="DO854">
        <v>3.183082798128789</v>
      </c>
      <c r="DP854">
        <v>2.8731059999999999</v>
      </c>
      <c r="DQ854">
        <v>3.8802889999999999</v>
      </c>
      <c r="DR854">
        <v>1.0071829999999999</v>
      </c>
      <c r="DS854">
        <v>3.419394</v>
      </c>
      <c r="DT854">
        <v>6.9940655089943817</v>
      </c>
      <c r="DU854">
        <v>5.3731600000000004</v>
      </c>
      <c r="DV854">
        <v>7.0128979999999999</v>
      </c>
      <c r="DW854">
        <v>1.639737999999999</v>
      </c>
      <c r="DX854">
        <v>5.3731600000000004</v>
      </c>
      <c r="DY854">
        <v>3.2246642424827252</v>
      </c>
      <c r="DZ854">
        <v>2.8731059999999999</v>
      </c>
      <c r="EA854">
        <v>4.0457340000000004</v>
      </c>
      <c r="EB854">
        <v>1.172628</v>
      </c>
      <c r="EC854">
        <v>3.4662190000000002</v>
      </c>
      <c r="ED854">
        <v>7.4416344607474159</v>
      </c>
      <c r="EE854">
        <v>6.263007</v>
      </c>
      <c r="EF854">
        <v>7.4564260000000004</v>
      </c>
      <c r="EG854">
        <v>1.193419</v>
      </c>
      <c r="EH854">
        <v>6.263007</v>
      </c>
      <c r="EI854">
        <v>9.0274385274946134</v>
      </c>
      <c r="EJ854">
        <v>6.1995579999999997</v>
      </c>
      <c r="EK854">
        <v>9.6917620000000007</v>
      </c>
      <c r="EL854">
        <v>3.492204000000001</v>
      </c>
      <c r="EM854">
        <v>9.3386130000000005</v>
      </c>
      <c r="EN854">
        <v>18.91022839463675</v>
      </c>
      <c r="EO854">
        <v>14.20646</v>
      </c>
      <c r="EP854">
        <v>31.676369999999999</v>
      </c>
      <c r="EQ854">
        <v>17.469909999999999</v>
      </c>
      <c r="ER854">
        <v>17.240400000000001</v>
      </c>
      <c r="ES854">
        <v>8.1855442248389281</v>
      </c>
      <c r="ET854">
        <v>7.0396200000000002</v>
      </c>
      <c r="EU854">
        <v>10.55026</v>
      </c>
      <c r="EV854">
        <v>3.51064</v>
      </c>
      <c r="EW854">
        <v>7.0396200000000002</v>
      </c>
      <c r="EX854">
        <v>10.72468416979782</v>
      </c>
      <c r="EY854">
        <v>5.7201199999999996</v>
      </c>
      <c r="EZ854">
        <v>21.48601</v>
      </c>
      <c r="FA854">
        <v>15.765890000000001</v>
      </c>
      <c r="FB854">
        <v>10.20078</v>
      </c>
      <c r="FC854">
        <v>0.42359819798522802</v>
      </c>
      <c r="FD854">
        <v>0.31823152688393641</v>
      </c>
      <c r="FE854">
        <v>0.70956590109291939</v>
      </c>
      <c r="FF854">
        <v>0.39133437420898298</v>
      </c>
      <c r="FG854">
        <v>0.38619323998306532</v>
      </c>
      <c r="FH854">
        <v>1.3392779061232829</v>
      </c>
      <c r="FI854">
        <v>0.67403851365842038</v>
      </c>
      <c r="FJ854">
        <v>2.8477150430748841</v>
      </c>
      <c r="FK854">
        <v>2.1736765294164639</v>
      </c>
      <c r="FL854">
        <v>1.449052647728144</v>
      </c>
      <c r="FM854">
        <v>35.736584735875667</v>
      </c>
      <c r="FN854">
        <v>33.18</v>
      </c>
      <c r="FO854">
        <v>39.409999999999997</v>
      </c>
      <c r="FP854">
        <v>6.2299999999999969</v>
      </c>
      <c r="FQ854">
        <v>37.119999999999997</v>
      </c>
      <c r="FR854">
        <v>311.23714210009342</v>
      </c>
      <c r="FS854">
        <v>292.37261999999998</v>
      </c>
      <c r="FT854">
        <v>329.00727000000001</v>
      </c>
      <c r="FU854">
        <v>36.634650000000022</v>
      </c>
      <c r="FV854">
        <v>292.37261999999998</v>
      </c>
      <c r="FW854">
        <v>0.76756637100470382</v>
      </c>
      <c r="FX854">
        <v>0.72920499999999999</v>
      </c>
      <c r="FY854">
        <v>0.81220099999999995</v>
      </c>
      <c r="FZ854">
        <v>8.2995999999999959E-2</v>
      </c>
      <c r="GA854">
        <v>0.81220099999999995</v>
      </c>
      <c r="GB854">
        <v>7</v>
      </c>
      <c r="GC854">
        <v>10</v>
      </c>
    </row>
    <row r="855" spans="1:185" x14ac:dyDescent="0.3">
      <c r="A855" s="36" t="s">
        <v>3459</v>
      </c>
      <c r="B855">
        <v>-5.156943837421353E-2</v>
      </c>
      <c r="C855">
        <v>1.8366711441121331</v>
      </c>
      <c r="D855">
        <v>1.982353261628792</v>
      </c>
      <c r="E855">
        <v>-1.033075679993497</v>
      </c>
      <c r="F855">
        <v>-0.56253938666816394</v>
      </c>
      <c r="G855">
        <v>1.5956150666616611</v>
      </c>
      <c r="H855">
        <v>-54.168655888290033</v>
      </c>
      <c r="I855">
        <v>0.13869702044597951</v>
      </c>
      <c r="J855">
        <v>0.42770707803581531</v>
      </c>
      <c r="K855">
        <v>0.24634162145665789</v>
      </c>
      <c r="L855">
        <v>6.9876115823869239E-2</v>
      </c>
      <c r="M855">
        <v>0.12530329564137699</v>
      </c>
      <c r="N855">
        <v>0.19936322222919661</v>
      </c>
      <c r="O855">
        <v>-0.22878258588272249</v>
      </c>
      <c r="P855">
        <v>-2.941936365352588E-2</v>
      </c>
      <c r="Q855">
        <v>-0.1291045670195316</v>
      </c>
      <c r="R855">
        <v>4.1798846199051998E-2</v>
      </c>
      <c r="S855">
        <v>1.004466863742854</v>
      </c>
      <c r="T855">
        <v>-0.58386555270390972</v>
      </c>
      <c r="U855">
        <v>-0.54316598248115133</v>
      </c>
      <c r="V855">
        <v>1.9568673675226229</v>
      </c>
      <c r="W855">
        <v>1.951646907304986</v>
      </c>
      <c r="X855">
        <v>0.21896417100229279</v>
      </c>
      <c r="Y855">
        <v>0.21408521965984811</v>
      </c>
      <c r="Z855">
        <v>5.3417038215062877E-2</v>
      </c>
      <c r="AA855">
        <v>6.2313394486767357E-2</v>
      </c>
      <c r="AB855">
        <v>48.784126021199633</v>
      </c>
      <c r="AC855">
        <v>-0.36814099252953247</v>
      </c>
      <c r="AD855">
        <v>1.908561216195114</v>
      </c>
      <c r="AE855">
        <v>0.58710516353182518</v>
      </c>
      <c r="AF855">
        <v>0.58222621218938053</v>
      </c>
      <c r="AG855">
        <v>0.89358146590111776</v>
      </c>
      <c r="AH855">
        <v>9.6869851031105396E-3</v>
      </c>
      <c r="AI855">
        <v>217.93660025581639</v>
      </c>
      <c r="AJ855">
        <v>128.34220202327461</v>
      </c>
      <c r="AK855">
        <v>238.20211653542449</v>
      </c>
      <c r="AL855">
        <v>287.26555389616362</v>
      </c>
      <c r="AM855">
        <v>230.45414610318969</v>
      </c>
      <c r="AN855">
        <v>306.22878543060011</v>
      </c>
      <c r="AO855">
        <v>94.842598815275181</v>
      </c>
      <c r="AP855">
        <v>253.80756415563249</v>
      </c>
      <c r="AQ855">
        <v>19.46788702688378</v>
      </c>
      <c r="AR855">
        <v>4.3492974759310368</v>
      </c>
      <c r="AS855">
        <v>12.17554557993866</v>
      </c>
      <c r="AT855">
        <v>-13.16949371787824</v>
      </c>
      <c r="AU855">
        <v>-7.4069311131366646</v>
      </c>
      <c r="AV855">
        <v>-5.7625626047415706</v>
      </c>
      <c r="AW855">
        <v>1.729819582892985</v>
      </c>
      <c r="AX855">
        <v>1.1191</v>
      </c>
      <c r="AY855">
        <v>1.7718</v>
      </c>
      <c r="AZ855">
        <v>0.65270000000000006</v>
      </c>
      <c r="BA855">
        <v>1.7148000000000001</v>
      </c>
      <c r="BB855">
        <v>0.91997525763971111</v>
      </c>
      <c r="BC855">
        <v>0.91739999999999999</v>
      </c>
      <c r="BD855">
        <v>0.95589999999999997</v>
      </c>
      <c r="BE855">
        <v>3.8499999999999979E-2</v>
      </c>
      <c r="BF855">
        <v>0.92090000000000005</v>
      </c>
      <c r="BG855">
        <v>19.653256868967279</v>
      </c>
      <c r="BH855">
        <v>14.4041</v>
      </c>
      <c r="BI855">
        <v>19.958300000000001</v>
      </c>
      <c r="BJ855">
        <v>5.5542000000000016</v>
      </c>
      <c r="BK855">
        <v>19.5459</v>
      </c>
      <c r="BL855">
        <v>7.4033538798526246</v>
      </c>
      <c r="BM855">
        <v>3.7782</v>
      </c>
      <c r="BN855">
        <v>7.4842000000000004</v>
      </c>
      <c r="BO855">
        <v>3.706</v>
      </c>
      <c r="BP855">
        <v>7.4842000000000004</v>
      </c>
      <c r="BQ855">
        <v>3.8155569104574121</v>
      </c>
      <c r="BR855">
        <v>2.8595999999999999</v>
      </c>
      <c r="BS855">
        <v>3.8319000000000001</v>
      </c>
      <c r="BT855">
        <v>0.97230000000000016</v>
      </c>
      <c r="BU855">
        <v>3.8319000000000001</v>
      </c>
      <c r="BV855">
        <v>2.1516732126742379</v>
      </c>
      <c r="BW855">
        <v>-0.42749999999999999</v>
      </c>
      <c r="BX855">
        <v>2.2065000000000001</v>
      </c>
      <c r="BY855">
        <v>2.6339999999999999</v>
      </c>
      <c r="BZ855">
        <v>2.2065000000000001</v>
      </c>
      <c r="CA855">
        <v>-5.9671581204888149</v>
      </c>
      <c r="CB855">
        <v>-6.0382999999999996</v>
      </c>
      <c r="CC855">
        <v>-2.4319999999999999</v>
      </c>
      <c r="CD855">
        <v>3.6063000000000001</v>
      </c>
      <c r="CE855">
        <v>-6.0382999999999996</v>
      </c>
      <c r="CF855">
        <v>52.421221274967643</v>
      </c>
      <c r="CG855">
        <v>52</v>
      </c>
      <c r="CH855">
        <v>53.5</v>
      </c>
      <c r="CI855">
        <v>1.5</v>
      </c>
      <c r="CJ855">
        <v>52</v>
      </c>
      <c r="CK855">
        <v>16.817123293103649</v>
      </c>
      <c r="CL855">
        <v>14.6</v>
      </c>
      <c r="CM855">
        <v>17.899999999999999</v>
      </c>
      <c r="CN855">
        <v>3.2999999999999989</v>
      </c>
      <c r="CO855">
        <v>16.399999999999999</v>
      </c>
      <c r="CP855">
        <v>56.059319747792053</v>
      </c>
      <c r="CQ855">
        <v>47.2</v>
      </c>
      <c r="CR855">
        <v>61.4</v>
      </c>
      <c r="CS855">
        <v>14.2</v>
      </c>
      <c r="CT855">
        <v>59.5</v>
      </c>
      <c r="CU855">
        <v>10.031307265593339</v>
      </c>
      <c r="CV855">
        <v>10</v>
      </c>
      <c r="CW855">
        <v>12.1</v>
      </c>
      <c r="CX855">
        <v>2.1</v>
      </c>
      <c r="CY855">
        <v>10</v>
      </c>
      <c r="CZ855">
        <v>36.850988579055183</v>
      </c>
      <c r="DA855">
        <v>29.3</v>
      </c>
      <c r="DB855">
        <v>41.9</v>
      </c>
      <c r="DC855">
        <v>12.6</v>
      </c>
      <c r="DD855">
        <v>34.9</v>
      </c>
      <c r="DE855">
        <v>6.7853431834490836</v>
      </c>
      <c r="DF855">
        <v>2.2000000000000002</v>
      </c>
      <c r="DG855">
        <v>7.8</v>
      </c>
      <c r="DH855">
        <v>5.6</v>
      </c>
      <c r="DI855">
        <v>6.4</v>
      </c>
      <c r="DJ855">
        <v>0.20654709140911889</v>
      </c>
      <c r="DK855">
        <v>0.2045633359559402</v>
      </c>
      <c r="DL855">
        <v>0.211629746835443</v>
      </c>
      <c r="DM855">
        <v>7.0664108795028269E-3</v>
      </c>
      <c r="DN855">
        <v>0.2045633359559402</v>
      </c>
      <c r="DO855">
        <v>3.8391939123674299</v>
      </c>
      <c r="DP855">
        <v>3.7868909999999998</v>
      </c>
      <c r="DQ855">
        <v>3.91025</v>
      </c>
      <c r="DR855">
        <v>0.1233590000000002</v>
      </c>
      <c r="DS855">
        <v>3.8594200000000001</v>
      </c>
      <c r="DT855">
        <v>6.0446879220749814</v>
      </c>
      <c r="DU855">
        <v>6.0435990000000004</v>
      </c>
      <c r="DV855">
        <v>6.1731590000000001</v>
      </c>
      <c r="DW855">
        <v>0.1295599999999997</v>
      </c>
      <c r="DX855">
        <v>6.0435990000000004</v>
      </c>
      <c r="DY855">
        <v>4.2299979676137553</v>
      </c>
      <c r="DZ855">
        <v>3.9864310000000001</v>
      </c>
      <c r="EA855">
        <v>4.3251020000000002</v>
      </c>
      <c r="EB855">
        <v>0.33867100000000022</v>
      </c>
      <c r="EC855">
        <v>4.3251020000000002</v>
      </c>
      <c r="ED855">
        <v>6.3534103806104074</v>
      </c>
      <c r="EE855">
        <v>6.3114179999999998</v>
      </c>
      <c r="EF855">
        <v>6.4219809999999997</v>
      </c>
      <c r="EG855">
        <v>0.11056299999999999</v>
      </c>
      <c r="EH855">
        <v>6.369624</v>
      </c>
      <c r="EI855">
        <v>7.5103016057752878</v>
      </c>
      <c r="EJ855">
        <v>7.4990810000000003</v>
      </c>
      <c r="EK855">
        <v>7.7472989999999999</v>
      </c>
      <c r="EL855">
        <v>0.24821799999999961</v>
      </c>
      <c r="EM855">
        <v>7.4990810000000003</v>
      </c>
      <c r="EN855">
        <v>21.664240858356099</v>
      </c>
      <c r="EO855">
        <v>19.790410000000001</v>
      </c>
      <c r="EP855">
        <v>24.3446</v>
      </c>
      <c r="EQ855">
        <v>4.5541899999999984</v>
      </c>
      <c r="ER855">
        <v>20.623840000000001</v>
      </c>
      <c r="ES855">
        <v>8.6028223413152478</v>
      </c>
      <c r="ET855">
        <v>6.9295299999999997</v>
      </c>
      <c r="EU855">
        <v>8.6156100000000002</v>
      </c>
      <c r="EV855">
        <v>1.68608</v>
      </c>
      <c r="EW855">
        <v>8.6015099999999993</v>
      </c>
      <c r="EX855">
        <v>13.061418517040851</v>
      </c>
      <c r="EY855">
        <v>12.02233</v>
      </c>
      <c r="EZ855">
        <v>15.72899</v>
      </c>
      <c r="FA855">
        <v>3.706659999999999</v>
      </c>
      <c r="FB855">
        <v>12.02233</v>
      </c>
      <c r="FC855">
        <v>0.47995773074405018</v>
      </c>
      <c r="FD855">
        <v>0.43844417795192098</v>
      </c>
      <c r="FE855">
        <v>0.53933941411867348</v>
      </c>
      <c r="FF855">
        <v>0.1008952361667524</v>
      </c>
      <c r="FG855">
        <v>0.45690829927282689</v>
      </c>
      <c r="FH855">
        <v>1.5182337220463451</v>
      </c>
      <c r="FI855">
        <v>1.397699938731688</v>
      </c>
      <c r="FJ855">
        <v>1.855952712521628</v>
      </c>
      <c r="FK855">
        <v>0.45825277378994039</v>
      </c>
      <c r="FL855">
        <v>1.397699938731688</v>
      </c>
      <c r="FM855">
        <v>34.451503676745951</v>
      </c>
      <c r="FN855">
        <v>34.07</v>
      </c>
      <c r="FO855">
        <v>34.6</v>
      </c>
      <c r="FP855">
        <v>0.53000000000000114</v>
      </c>
      <c r="FQ855">
        <v>34.6</v>
      </c>
      <c r="FR855">
        <v>313.06255166433209</v>
      </c>
      <c r="FS855">
        <v>308.07574</v>
      </c>
      <c r="FT855">
        <v>318.11631999999997</v>
      </c>
      <c r="FU855">
        <v>10.040579999999981</v>
      </c>
      <c r="FV855">
        <v>314.99477999999999</v>
      </c>
      <c r="FW855">
        <v>0.78319482712797872</v>
      </c>
      <c r="FX855">
        <v>0.77217999999999998</v>
      </c>
      <c r="FY855">
        <v>0.79466800000000004</v>
      </c>
      <c r="FZ855">
        <v>2.248800000000006E-2</v>
      </c>
      <c r="GA855">
        <v>0.778748</v>
      </c>
      <c r="GB855">
        <v>3</v>
      </c>
      <c r="GC855">
        <v>5</v>
      </c>
    </row>
    <row r="856" spans="1:185" x14ac:dyDescent="0.3">
      <c r="A856" s="36" t="s">
        <v>3462</v>
      </c>
      <c r="B856">
        <v>-2.95399217629785E-2</v>
      </c>
      <c r="C856">
        <v>1.8989985188181631</v>
      </c>
      <c r="D856">
        <v>2.103113556178986</v>
      </c>
      <c r="E856">
        <v>-1.007393030021609</v>
      </c>
      <c r="F856">
        <v>-0.7003937912330348</v>
      </c>
      <c r="G856">
        <v>1.707717533787372</v>
      </c>
      <c r="H856">
        <v>-54.099731402799819</v>
      </c>
      <c r="I856">
        <v>0.1007821953835658</v>
      </c>
      <c r="J856">
        <v>4.5045824206237872E-2</v>
      </c>
      <c r="K856">
        <v>0.38208069147311641</v>
      </c>
      <c r="L856">
        <v>0.2898511849492324</v>
      </c>
      <c r="M856">
        <v>0.26870135338568862</v>
      </c>
      <c r="N856">
        <v>0.22049385152413831</v>
      </c>
      <c r="O856">
        <v>-0.2375390884608376</v>
      </c>
      <c r="P856">
        <v>-1.7045236936699289E-2</v>
      </c>
      <c r="Q856">
        <v>-0.1272910873442783</v>
      </c>
      <c r="R856">
        <v>3.6746100641404253E-2</v>
      </c>
      <c r="S856">
        <v>1.4545524663033269</v>
      </c>
      <c r="T856">
        <v>-0.71572021796428076</v>
      </c>
      <c r="U856">
        <v>-0.70456475817399533</v>
      </c>
      <c r="V856">
        <v>1.9695382473207019</v>
      </c>
      <c r="W856">
        <v>1.9649559233578049</v>
      </c>
      <c r="X856">
        <v>0.1872148606030121</v>
      </c>
      <c r="Y856">
        <v>0.15738352443648321</v>
      </c>
      <c r="Z856">
        <v>9.0933024444829674E-2</v>
      </c>
      <c r="AA856">
        <v>0.1152994857900885</v>
      </c>
      <c r="AB856">
        <v>63.452756718836604</v>
      </c>
      <c r="AC856">
        <v>-0.43845282915851702</v>
      </c>
      <c r="AD856">
        <v>1.96307495204406</v>
      </c>
      <c r="AE856">
        <v>0.62566768976152909</v>
      </c>
      <c r="AF856">
        <v>0.59255224167784759</v>
      </c>
      <c r="AG856">
        <v>0.80572685031685354</v>
      </c>
      <c r="AH856">
        <v>2.7808362323770611E-2</v>
      </c>
      <c r="AI856">
        <v>130.3341430326644</v>
      </c>
      <c r="AJ856">
        <v>6.6741511720259972</v>
      </c>
      <c r="AK856">
        <v>95.461889532044353</v>
      </c>
      <c r="AL856">
        <v>288.86635172919432</v>
      </c>
      <c r="AM856">
        <v>236.02972397269491</v>
      </c>
      <c r="AN856">
        <v>330.35683198382333</v>
      </c>
      <c r="AO856">
        <v>119.7288367515952</v>
      </c>
      <c r="AP856">
        <v>272.17758229348772</v>
      </c>
      <c r="AQ856">
        <v>19.446428311080279</v>
      </c>
      <c r="AR856">
        <v>4.4072893914601838</v>
      </c>
      <c r="AS856">
        <v>12.087588910719539</v>
      </c>
      <c r="AT856">
        <v>-14.429628667573949</v>
      </c>
      <c r="AU856">
        <v>-7.5270454465179411</v>
      </c>
      <c r="AV856">
        <v>-6.9025832210560072</v>
      </c>
      <c r="AW856">
        <v>2.3917218872814998</v>
      </c>
      <c r="AX856">
        <v>1.0342</v>
      </c>
      <c r="AY856">
        <v>2.9514</v>
      </c>
      <c r="AZ856">
        <v>1.9172</v>
      </c>
      <c r="BA856">
        <v>2.5619000000000001</v>
      </c>
      <c r="BB856">
        <v>0.9572966626901791</v>
      </c>
      <c r="BC856">
        <v>0.91410000000000002</v>
      </c>
      <c r="BD856">
        <v>0.97270000000000001</v>
      </c>
      <c r="BE856">
        <v>5.8599999999999992E-2</v>
      </c>
      <c r="BF856">
        <v>0.91410000000000002</v>
      </c>
      <c r="BG856">
        <v>13.499923998164761</v>
      </c>
      <c r="BH856">
        <v>10.6797</v>
      </c>
      <c r="BI856">
        <v>20.2912</v>
      </c>
      <c r="BJ856">
        <v>9.6114999999999995</v>
      </c>
      <c r="BK856">
        <v>20.2912</v>
      </c>
      <c r="BL856">
        <v>7.4275486850157444</v>
      </c>
      <c r="BM856">
        <v>3.8001999999999998</v>
      </c>
      <c r="BN856">
        <v>13.8444</v>
      </c>
      <c r="BO856">
        <v>10.0442</v>
      </c>
      <c r="BP856">
        <v>11.0481</v>
      </c>
      <c r="BQ856">
        <v>4.6277305439723389</v>
      </c>
      <c r="BR856">
        <v>2.5750000000000002</v>
      </c>
      <c r="BS856">
        <v>8.2205999999999992</v>
      </c>
      <c r="BT856">
        <v>5.6455999999999991</v>
      </c>
      <c r="BU856">
        <v>8.2205999999999992</v>
      </c>
      <c r="BV856">
        <v>0.88991758417012679</v>
      </c>
      <c r="BW856">
        <v>-2.5798999999999999</v>
      </c>
      <c r="BX856">
        <v>2.7338</v>
      </c>
      <c r="BY856">
        <v>5.3136999999999999</v>
      </c>
      <c r="BZ856">
        <v>-0.89370000000000005</v>
      </c>
      <c r="CA856">
        <v>-5.5176508096617773</v>
      </c>
      <c r="CB856">
        <v>-10.8658</v>
      </c>
      <c r="CC856">
        <v>-2.7867999999999999</v>
      </c>
      <c r="CD856">
        <v>8.0790000000000006</v>
      </c>
      <c r="CE856">
        <v>-7.3269000000000002</v>
      </c>
      <c r="CF856">
        <v>58.179249690335688</v>
      </c>
      <c r="CG856">
        <v>43.2</v>
      </c>
      <c r="CH856">
        <v>67</v>
      </c>
      <c r="CI856">
        <v>23.8</v>
      </c>
      <c r="CJ856">
        <v>43.2</v>
      </c>
      <c r="CK856">
        <v>17.679255023334399</v>
      </c>
      <c r="CL856">
        <v>13.2</v>
      </c>
      <c r="CM856">
        <v>22</v>
      </c>
      <c r="CN856">
        <v>8.8000000000000007</v>
      </c>
      <c r="CO856">
        <v>13.2</v>
      </c>
      <c r="CP856">
        <v>30.834926313505552</v>
      </c>
      <c r="CQ856">
        <v>20.399999999999999</v>
      </c>
      <c r="CR856">
        <v>68.3</v>
      </c>
      <c r="CS856">
        <v>47.9</v>
      </c>
      <c r="CT856">
        <v>68.3</v>
      </c>
      <c r="CU856">
        <v>9.4338499271816172</v>
      </c>
      <c r="CV856">
        <v>8.9</v>
      </c>
      <c r="CW856">
        <v>11.5</v>
      </c>
      <c r="CX856">
        <v>2.6</v>
      </c>
      <c r="CY856">
        <v>9.1999999999999993</v>
      </c>
      <c r="CZ856">
        <v>84.241670868536971</v>
      </c>
      <c r="DA856">
        <v>22</v>
      </c>
      <c r="DB856">
        <v>111.7</v>
      </c>
      <c r="DC856">
        <v>89.7</v>
      </c>
      <c r="DD856">
        <v>22</v>
      </c>
      <c r="DE856">
        <v>7.8295011959068264</v>
      </c>
      <c r="DF856">
        <v>3.1</v>
      </c>
      <c r="DG856">
        <v>10.5</v>
      </c>
      <c r="DH856">
        <v>7.4</v>
      </c>
      <c r="DI856">
        <v>3.1</v>
      </c>
      <c r="DJ856">
        <v>0.21391953679552889</v>
      </c>
      <c r="DK856">
        <v>0.15195216320787899</v>
      </c>
      <c r="DL856">
        <v>0.25378787878787878</v>
      </c>
      <c r="DM856">
        <v>0.10183571557999981</v>
      </c>
      <c r="DN856">
        <v>0.15195216320787899</v>
      </c>
      <c r="DO856">
        <v>3.211524705460358</v>
      </c>
      <c r="DP856">
        <v>2.4120360000000001</v>
      </c>
      <c r="DQ856">
        <v>4.2655640000000004</v>
      </c>
      <c r="DR856">
        <v>1.8535280000000001</v>
      </c>
      <c r="DS856">
        <v>3.6932489999999998</v>
      </c>
      <c r="DT856">
        <v>6.7292906360093712</v>
      </c>
      <c r="DU856">
        <v>6.0344790000000001</v>
      </c>
      <c r="DV856">
        <v>7.040063</v>
      </c>
      <c r="DW856">
        <v>1.005584</v>
      </c>
      <c r="DX856">
        <v>6.0344790000000001</v>
      </c>
      <c r="DY856">
        <v>3.2491743011520522</v>
      </c>
      <c r="DZ856">
        <v>2.4120360000000001</v>
      </c>
      <c r="EA856">
        <v>4.3227679999999999</v>
      </c>
      <c r="EB856">
        <v>1.9107320000000001</v>
      </c>
      <c r="EC856">
        <v>3.892998</v>
      </c>
      <c r="ED856">
        <v>7.4618092811390051</v>
      </c>
      <c r="EE856">
        <v>6.2027770000000002</v>
      </c>
      <c r="EF856">
        <v>7.5084150000000003</v>
      </c>
      <c r="EG856">
        <v>1.3056380000000001</v>
      </c>
      <c r="EH856">
        <v>6.2027770000000002</v>
      </c>
      <c r="EI856">
        <v>7.5584132428959032</v>
      </c>
      <c r="EJ856">
        <v>6.9056329999999999</v>
      </c>
      <c r="EK856">
        <v>9.5585540000000009</v>
      </c>
      <c r="EL856">
        <v>2.652921000000001</v>
      </c>
      <c r="EM856">
        <v>9.5585540000000009</v>
      </c>
      <c r="EN856">
        <v>25.961144745738888</v>
      </c>
      <c r="EO856">
        <v>16.54927</v>
      </c>
      <c r="EP856">
        <v>30.84694</v>
      </c>
      <c r="EQ856">
        <v>14.29767</v>
      </c>
      <c r="ER856">
        <v>16.54927</v>
      </c>
      <c r="ES856">
        <v>8.3321563006644688</v>
      </c>
      <c r="ET856">
        <v>6.9255899999999997</v>
      </c>
      <c r="EU856">
        <v>10.5108</v>
      </c>
      <c r="EV856">
        <v>3.58521</v>
      </c>
      <c r="EW856">
        <v>7.1467700000000001</v>
      </c>
      <c r="EX856">
        <v>17.62898844507442</v>
      </c>
      <c r="EY856">
        <v>9.4024999999999999</v>
      </c>
      <c r="EZ856">
        <v>23.92135</v>
      </c>
      <c r="FA856">
        <v>14.51885</v>
      </c>
      <c r="FB856">
        <v>9.4024999999999999</v>
      </c>
      <c r="FC856">
        <v>0.54964462565556182</v>
      </c>
      <c r="FD856">
        <v>0.35037812866537099</v>
      </c>
      <c r="FE856">
        <v>0.65308579243996734</v>
      </c>
      <c r="FF856">
        <v>0.30270766377459629</v>
      </c>
      <c r="FG856">
        <v>0.35037812866537099</v>
      </c>
      <c r="FH856">
        <v>2.1505815125429808</v>
      </c>
      <c r="FI856">
        <v>1.315629298270407</v>
      </c>
      <c r="FJ856">
        <v>3.4540522901297939</v>
      </c>
      <c r="FK856">
        <v>2.1384229918593869</v>
      </c>
      <c r="FL856">
        <v>1.315629298270407</v>
      </c>
      <c r="FM856">
        <v>35.387159911046822</v>
      </c>
      <c r="FN856">
        <v>34.46</v>
      </c>
      <c r="FO856">
        <v>40.15</v>
      </c>
      <c r="FP856">
        <v>5.6899999999999977</v>
      </c>
      <c r="FQ856">
        <v>36.54</v>
      </c>
      <c r="FR856">
        <v>338.09089101322019</v>
      </c>
      <c r="FS856">
        <v>318.15438999999998</v>
      </c>
      <c r="FT856">
        <v>356.01321000000002</v>
      </c>
      <c r="FU856">
        <v>37.858820000000037</v>
      </c>
      <c r="FV856">
        <v>318.15438999999998</v>
      </c>
      <c r="FW856">
        <v>0.75597617437497966</v>
      </c>
      <c r="FX856">
        <v>0.72054499999999999</v>
      </c>
      <c r="FY856">
        <v>0.79850299999999996</v>
      </c>
      <c r="FZ856">
        <v>7.7957999999999972E-2</v>
      </c>
      <c r="GA856">
        <v>0.79850299999999996</v>
      </c>
      <c r="GB856">
        <v>10</v>
      </c>
      <c r="GC856">
        <v>34</v>
      </c>
    </row>
    <row r="857" spans="1:185" x14ac:dyDescent="0.3">
      <c r="A857" s="36" t="s">
        <v>3465</v>
      </c>
      <c r="B857">
        <v>-5.1250621881394863E-2</v>
      </c>
      <c r="C857">
        <v>1.7660216702711551</v>
      </c>
      <c r="D857">
        <v>2.2135067047564418</v>
      </c>
      <c r="E857">
        <v>-1.3619714099218621</v>
      </c>
      <c r="F857">
        <v>-0.34787299734164517</v>
      </c>
      <c r="G857">
        <v>1.7098444072635079</v>
      </c>
      <c r="H857">
        <v>-54.171567441705449</v>
      </c>
      <c r="I857">
        <v>3.3801889411471442E-2</v>
      </c>
      <c r="J857">
        <v>0.17706004081629351</v>
      </c>
      <c r="K857">
        <v>0.2597343305467999</v>
      </c>
      <c r="L857">
        <v>7.6292027749376545E-2</v>
      </c>
      <c r="M857">
        <v>0.1413178055498753</v>
      </c>
      <c r="N857">
        <v>0.18372594041961751</v>
      </c>
      <c r="O857">
        <v>-0.2049624994887779</v>
      </c>
      <c r="P857">
        <v>-2.1236559069160381E-2</v>
      </c>
      <c r="Q857">
        <v>-0.11310452927896909</v>
      </c>
      <c r="R857">
        <v>3.4810603549958401E-2</v>
      </c>
      <c r="S857">
        <v>0.99298594041961752</v>
      </c>
      <c r="T857">
        <v>-0.56023696034790793</v>
      </c>
      <c r="U857">
        <v>-0.50370519649093937</v>
      </c>
      <c r="V857">
        <v>1.9485236259266829</v>
      </c>
      <c r="W857">
        <v>1.941844388900249</v>
      </c>
      <c r="X857">
        <v>0.1806000021757827</v>
      </c>
      <c r="Y857">
        <v>0.1676776592532003</v>
      </c>
      <c r="Z857">
        <v>6.7209019655638649E-2</v>
      </c>
      <c r="AA857">
        <v>8.5311155273815387E-2</v>
      </c>
      <c r="AB857">
        <v>49.552874107398168</v>
      </c>
      <c r="AC857">
        <v>-0.35724740012269329</v>
      </c>
      <c r="AD857">
        <v>1.9193354556214459</v>
      </c>
      <c r="AE857">
        <v>0.53784740229847594</v>
      </c>
      <c r="AF857">
        <v>0.52492505937589362</v>
      </c>
      <c r="AG857">
        <v>0.97093378822128162</v>
      </c>
      <c r="AH857">
        <v>8.2191222199501229E-3</v>
      </c>
      <c r="AI857">
        <v>186.65604320781841</v>
      </c>
      <c r="AJ857">
        <v>108.6008729652261</v>
      </c>
      <c r="AK857">
        <v>197.7683001427348</v>
      </c>
      <c r="AL857">
        <v>253.59895651549419</v>
      </c>
      <c r="AM857">
        <v>273.67833274876148</v>
      </c>
      <c r="AN857">
        <v>368.97951846550291</v>
      </c>
      <c r="AO857">
        <v>174.7547398470488</v>
      </c>
      <c r="AP857">
        <v>289.88829626600159</v>
      </c>
      <c r="AQ857">
        <v>19.573218526849541</v>
      </c>
      <c r="AR857">
        <v>4.1355592736492142</v>
      </c>
      <c r="AS857">
        <v>12.51321852684954</v>
      </c>
      <c r="AT857">
        <v>-13.47346530138193</v>
      </c>
      <c r="AU857">
        <v>-6.8517555600997504</v>
      </c>
      <c r="AV857">
        <v>-6.6217097412821824</v>
      </c>
      <c r="AW857">
        <v>1.655556588360755</v>
      </c>
      <c r="AX857">
        <v>1.1266</v>
      </c>
      <c r="AY857">
        <v>1.6715</v>
      </c>
      <c r="AZ857">
        <v>0.54489999999999994</v>
      </c>
      <c r="BA857">
        <v>1.1266</v>
      </c>
      <c r="BB857">
        <v>0.81564836971903554</v>
      </c>
      <c r="BC857">
        <v>0.80730000000000002</v>
      </c>
      <c r="BD857">
        <v>0.81589999999999996</v>
      </c>
      <c r="BE857">
        <v>8.599999999999941E-3</v>
      </c>
      <c r="BF857">
        <v>0.80730000000000002</v>
      </c>
      <c r="BG857">
        <v>31.003210577562768</v>
      </c>
      <c r="BH857">
        <v>30.980399999999999</v>
      </c>
      <c r="BI857">
        <v>31.76</v>
      </c>
      <c r="BJ857">
        <v>0.77960000000000207</v>
      </c>
      <c r="BK857">
        <v>31.76</v>
      </c>
      <c r="BL857">
        <v>2.690940281624278</v>
      </c>
      <c r="BM857">
        <v>2.6823000000000001</v>
      </c>
      <c r="BN857">
        <v>2.9775999999999998</v>
      </c>
      <c r="BO857">
        <v>0.29529999999999967</v>
      </c>
      <c r="BP857">
        <v>2.9775999999999998</v>
      </c>
      <c r="BQ857">
        <v>1.595931242729856</v>
      </c>
      <c r="BR857">
        <v>1.5737000000000001</v>
      </c>
      <c r="BS857">
        <v>2.3334999999999999</v>
      </c>
      <c r="BT857">
        <v>0.75979999999999981</v>
      </c>
      <c r="BU857">
        <v>2.3334999999999999</v>
      </c>
      <c r="BV857">
        <v>0.49978065682458528</v>
      </c>
      <c r="BW857">
        <v>-0.57579999999999998</v>
      </c>
      <c r="BX857">
        <v>0.53220000000000001</v>
      </c>
      <c r="BY857">
        <v>1.1080000000000001</v>
      </c>
      <c r="BZ857">
        <v>-0.57579999999999998</v>
      </c>
      <c r="CA857">
        <v>-2.0957089736209409</v>
      </c>
      <c r="CB857">
        <v>-2.1059000000000001</v>
      </c>
      <c r="CC857">
        <v>-1.7576000000000001</v>
      </c>
      <c r="CD857">
        <v>0.34830000000000011</v>
      </c>
      <c r="CE857">
        <v>-1.7576000000000001</v>
      </c>
      <c r="CF857">
        <v>79.091222199501232</v>
      </c>
      <c r="CG857">
        <v>78.8</v>
      </c>
      <c r="CH857">
        <v>79.099999999999994</v>
      </c>
      <c r="CI857">
        <v>0.29999999999999721</v>
      </c>
      <c r="CJ857">
        <v>78.8</v>
      </c>
      <c r="CK857">
        <v>28.132185268495451</v>
      </c>
      <c r="CL857">
        <v>28.1</v>
      </c>
      <c r="CM857">
        <v>29.2</v>
      </c>
      <c r="CN857">
        <v>1.0999999999999981</v>
      </c>
      <c r="CO857">
        <v>29.2</v>
      </c>
      <c r="CP857">
        <v>56.38244439900248</v>
      </c>
      <c r="CQ857">
        <v>55.8</v>
      </c>
      <c r="CR857">
        <v>56.4</v>
      </c>
      <c r="CS857">
        <v>0.60000000000000142</v>
      </c>
      <c r="CT857">
        <v>55.8</v>
      </c>
      <c r="CU857">
        <v>15.86781473150455</v>
      </c>
      <c r="CV857">
        <v>14.8</v>
      </c>
      <c r="CW857">
        <v>15.9</v>
      </c>
      <c r="CX857">
        <v>1.1000000000000001</v>
      </c>
      <c r="CY857">
        <v>14.8</v>
      </c>
      <c r="CZ857">
        <v>109.58796163757241</v>
      </c>
      <c r="DA857">
        <v>92.6</v>
      </c>
      <c r="DB857">
        <v>110.1</v>
      </c>
      <c r="DC857">
        <v>17.5</v>
      </c>
      <c r="DD857">
        <v>92.6</v>
      </c>
      <c r="DE857">
        <v>11.681926137988411</v>
      </c>
      <c r="DF857">
        <v>11.6</v>
      </c>
      <c r="DG857">
        <v>14.4</v>
      </c>
      <c r="DH857">
        <v>2.8000000000000012</v>
      </c>
      <c r="DI857">
        <v>14.4</v>
      </c>
      <c r="DJ857">
        <v>0.27283341800304772</v>
      </c>
      <c r="DK857">
        <v>0.27219343696027631</v>
      </c>
      <c r="DL857">
        <v>0.27285270783028631</v>
      </c>
      <c r="DM857">
        <v>6.5927087000999807E-4</v>
      </c>
      <c r="DN857">
        <v>0.27219343696027631</v>
      </c>
      <c r="DO857">
        <v>3.901267176826285</v>
      </c>
      <c r="DP857">
        <v>3.900347</v>
      </c>
      <c r="DQ857">
        <v>3.9317959999999998</v>
      </c>
      <c r="DR857">
        <v>3.1448999999999838E-2</v>
      </c>
      <c r="DS857">
        <v>3.9317959999999998</v>
      </c>
      <c r="DT857">
        <v>6.7732137629365239</v>
      </c>
      <c r="DU857">
        <v>6.7159089999999999</v>
      </c>
      <c r="DV857">
        <v>6.7749410000000001</v>
      </c>
      <c r="DW857">
        <v>5.9032000000000202E-2</v>
      </c>
      <c r="DX857">
        <v>6.7159089999999999</v>
      </c>
      <c r="DY857">
        <v>3.901267176826285</v>
      </c>
      <c r="DZ857">
        <v>3.900347</v>
      </c>
      <c r="EA857">
        <v>3.9317959999999998</v>
      </c>
      <c r="EB857">
        <v>3.1448999999999838E-2</v>
      </c>
      <c r="EC857">
        <v>3.9317959999999998</v>
      </c>
      <c r="ED857">
        <v>7.1601379897837063</v>
      </c>
      <c r="EE857">
        <v>7.0766640000000001</v>
      </c>
      <c r="EF857">
        <v>7.1626539999999999</v>
      </c>
      <c r="EG857">
        <v>8.5989999999999789E-2</v>
      </c>
      <c r="EH857">
        <v>7.0766640000000001</v>
      </c>
      <c r="EI857">
        <v>9.2397771599118812</v>
      </c>
      <c r="EJ857">
        <v>8.9158410000000003</v>
      </c>
      <c r="EK857">
        <v>9.2495410000000007</v>
      </c>
      <c r="EL857">
        <v>0.33370000000000027</v>
      </c>
      <c r="EM857">
        <v>8.9158410000000003</v>
      </c>
      <c r="EN857">
        <v>25.36597822714716</v>
      </c>
      <c r="EO857">
        <v>25.321149999999999</v>
      </c>
      <c r="EP857">
        <v>26.853249999999999</v>
      </c>
      <c r="EQ857">
        <v>1.5321</v>
      </c>
      <c r="ER857">
        <v>26.853249999999999</v>
      </c>
      <c r="ES857">
        <v>15.400333269960271</v>
      </c>
      <c r="ET857">
        <v>15.397629999999999</v>
      </c>
      <c r="EU857">
        <v>15.490019999999999</v>
      </c>
      <c r="EV857">
        <v>9.2389999999999972E-2</v>
      </c>
      <c r="EW857">
        <v>15.490019999999999</v>
      </c>
      <c r="EX857">
        <v>9.9656449571868926</v>
      </c>
      <c r="EY857">
        <v>9.9235199999999999</v>
      </c>
      <c r="EZ857">
        <v>11.36323</v>
      </c>
      <c r="FA857">
        <v>1.43971</v>
      </c>
      <c r="FB857">
        <v>11.36323</v>
      </c>
      <c r="FC857">
        <v>0.49218669401152598</v>
      </c>
      <c r="FD857">
        <v>0.49131687315461359</v>
      </c>
      <c r="FE857">
        <v>0.52104485080808449</v>
      </c>
      <c r="FF857">
        <v>2.972797765347085E-2</v>
      </c>
      <c r="FG857">
        <v>0.52104485080808449</v>
      </c>
      <c r="FH857">
        <v>0.64709061600658691</v>
      </c>
      <c r="FI857">
        <v>0.64448359909934194</v>
      </c>
      <c r="FJ857">
        <v>0.73358394630865553</v>
      </c>
      <c r="FK857">
        <v>8.9100347209313591E-2</v>
      </c>
      <c r="FL857">
        <v>0.73358394630865553</v>
      </c>
      <c r="FM857">
        <v>35.326503979384938</v>
      </c>
      <c r="FN857">
        <v>35.22</v>
      </c>
      <c r="FO857">
        <v>38.86</v>
      </c>
      <c r="FP857">
        <v>3.640000000000001</v>
      </c>
      <c r="FQ857">
        <v>38.86</v>
      </c>
      <c r="FR857">
        <v>349.56967786535353</v>
      </c>
      <c r="FS857">
        <v>349.49435</v>
      </c>
      <c r="FT857">
        <v>352.06884000000002</v>
      </c>
      <c r="FU857">
        <v>2.5744900000000261</v>
      </c>
      <c r="FV857">
        <v>352.06884000000002</v>
      </c>
      <c r="FW857">
        <v>0.79798264027647547</v>
      </c>
      <c r="FX857">
        <v>0.79203199999999996</v>
      </c>
      <c r="FY857">
        <v>0.79816200000000004</v>
      </c>
      <c r="FZ857">
        <v>6.1300000000000798E-3</v>
      </c>
      <c r="GA857">
        <v>0.79203199999999996</v>
      </c>
      <c r="GB857">
        <v>2</v>
      </c>
      <c r="GC857">
        <v>2</v>
      </c>
    </row>
    <row r="858" spans="1:185" x14ac:dyDescent="0.3">
      <c r="A858" s="36" t="s">
        <v>3468</v>
      </c>
      <c r="B858">
        <v>-4.7540893161893791E-2</v>
      </c>
      <c r="C858">
        <v>1.861733693878592</v>
      </c>
      <c r="D858">
        <v>2.1262820283047472</v>
      </c>
      <c r="E858">
        <v>-0.97284228856787236</v>
      </c>
      <c r="F858">
        <v>-0.75766541710020074</v>
      </c>
      <c r="G858">
        <v>1.730450037398841</v>
      </c>
      <c r="H858">
        <v>-54.133924249314809</v>
      </c>
      <c r="I858">
        <v>0.81738310751697107</v>
      </c>
      <c r="J858">
        <v>0.41720382226472408</v>
      </c>
      <c r="K858">
        <v>0.36732351056959878</v>
      </c>
      <c r="L858">
        <v>0.23990346484010111</v>
      </c>
      <c r="M858">
        <v>0.1953500924159601</v>
      </c>
      <c r="N858">
        <v>0.2660514968078409</v>
      </c>
      <c r="O858">
        <v>-0.2400618903172819</v>
      </c>
      <c r="P858">
        <v>2.5989606490559009E-2</v>
      </c>
      <c r="Q858">
        <v>-0.1070374854409417</v>
      </c>
      <c r="R858">
        <v>2.1539056855348879E-2</v>
      </c>
      <c r="S858">
        <v>1.3098824854945861</v>
      </c>
      <c r="T858">
        <v>-0.66838895343066274</v>
      </c>
      <c r="U858">
        <v>-0.63998300135802055</v>
      </c>
      <c r="V858">
        <v>1.976594526337613</v>
      </c>
      <c r="W858">
        <v>1.974422352704313</v>
      </c>
      <c r="X858">
        <v>0.20774350127634661</v>
      </c>
      <c r="Y858">
        <v>0.19515573129858849</v>
      </c>
      <c r="Z858">
        <v>7.897383147556758E-2</v>
      </c>
      <c r="AA858">
        <v>0.116347001715951</v>
      </c>
      <c r="AB858">
        <v>60.417292108272747</v>
      </c>
      <c r="AC858">
        <v>-0.40998940562264369</v>
      </c>
      <c r="AD858">
        <v>1.9580617249255341</v>
      </c>
      <c r="AE858">
        <v>0.6177329068989903</v>
      </c>
      <c r="AF858">
        <v>0.60514513692123217</v>
      </c>
      <c r="AG858">
        <v>0.74471996713319089</v>
      </c>
      <c r="AH858">
        <v>2.4504509411429311E-2</v>
      </c>
      <c r="AI858">
        <v>145.51005811778199</v>
      </c>
      <c r="AJ858">
        <v>34.82373525416233</v>
      </c>
      <c r="AK858">
        <v>133.6162066611283</v>
      </c>
      <c r="AL858">
        <v>268.0901917206092</v>
      </c>
      <c r="AM858">
        <v>77.759692745518237</v>
      </c>
      <c r="AN858">
        <v>124.0814896535254</v>
      </c>
      <c r="AO858">
        <v>40.159374971729797</v>
      </c>
      <c r="AP858">
        <v>84.773323485732064</v>
      </c>
      <c r="AQ858">
        <v>16.257898957733271</v>
      </c>
      <c r="AR858">
        <v>3.4127405007292961</v>
      </c>
      <c r="AS858">
        <v>10.29662285083714</v>
      </c>
      <c r="AT858">
        <v>-5.5963126070158253</v>
      </c>
      <c r="AU858">
        <v>3.5376482866601847E-2</v>
      </c>
      <c r="AV858">
        <v>-5.6316890898824266</v>
      </c>
      <c r="AW858">
        <v>2.2159900922012601</v>
      </c>
      <c r="AX858">
        <v>1.1923999999999999</v>
      </c>
      <c r="AY858">
        <v>3.0232000000000001</v>
      </c>
      <c r="AZ858">
        <v>1.8308</v>
      </c>
      <c r="BA858">
        <v>3.0232000000000001</v>
      </c>
      <c r="BB858">
        <v>0.94776410474221273</v>
      </c>
      <c r="BC858">
        <v>0.92600000000000005</v>
      </c>
      <c r="BD858">
        <v>0.97160000000000002</v>
      </c>
      <c r="BE858">
        <v>4.5599999999999967E-2</v>
      </c>
      <c r="BF858">
        <v>0.9456</v>
      </c>
      <c r="BG858">
        <v>14.72530968045116</v>
      </c>
      <c r="BH858">
        <v>11.1637</v>
      </c>
      <c r="BI858">
        <v>17.7791</v>
      </c>
      <c r="BJ858">
        <v>6.6153999999999993</v>
      </c>
      <c r="BK858">
        <v>15.3613</v>
      </c>
      <c r="BL858">
        <v>4.6017777700291953</v>
      </c>
      <c r="BM858">
        <v>3.7793999999999999</v>
      </c>
      <c r="BN858">
        <v>6.0221</v>
      </c>
      <c r="BO858">
        <v>2.2427000000000001</v>
      </c>
      <c r="BP858">
        <v>4.0129999999999999</v>
      </c>
      <c r="BQ858">
        <v>2.7842216687711772</v>
      </c>
      <c r="BR858">
        <v>2.0623999999999998</v>
      </c>
      <c r="BS858">
        <v>4.0046999999999997</v>
      </c>
      <c r="BT858">
        <v>1.9422999999999999</v>
      </c>
      <c r="BU858">
        <v>2.0623999999999998</v>
      </c>
      <c r="BV858">
        <v>0.58862103966915669</v>
      </c>
      <c r="BW858">
        <v>-0.94669999999999999</v>
      </c>
      <c r="BX858">
        <v>1.5767</v>
      </c>
      <c r="BY858">
        <v>2.5234000000000001</v>
      </c>
      <c r="BZ858">
        <v>1.1738</v>
      </c>
      <c r="CA858">
        <v>-3.3728792731645312</v>
      </c>
      <c r="CB858">
        <v>-4.8217999999999996</v>
      </c>
      <c r="CC858">
        <v>-2.9297</v>
      </c>
      <c r="CD858">
        <v>1.8920999999999999</v>
      </c>
      <c r="CE858">
        <v>-3.2362000000000002</v>
      </c>
      <c r="CF858">
        <v>39.308166167793352</v>
      </c>
      <c r="CG858">
        <v>37.5</v>
      </c>
      <c r="CH858">
        <v>43.5</v>
      </c>
      <c r="CI858">
        <v>6</v>
      </c>
      <c r="CJ858">
        <v>37.5</v>
      </c>
      <c r="CK858">
        <v>12.269627215922171</v>
      </c>
      <c r="CL858">
        <v>10.4</v>
      </c>
      <c r="CM858">
        <v>16.5</v>
      </c>
      <c r="CN858">
        <v>6.1</v>
      </c>
      <c r="CO858">
        <v>10.4</v>
      </c>
      <c r="CP858">
        <v>21.033381684483459</v>
      </c>
      <c r="CQ858">
        <v>19.7</v>
      </c>
      <c r="CR858">
        <v>21.4</v>
      </c>
      <c r="CS858">
        <v>1.6999999999999991</v>
      </c>
      <c r="CT858">
        <v>20.6</v>
      </c>
      <c r="CU858">
        <v>8.8000000000000007</v>
      </c>
      <c r="CV858">
        <v>8.8000000000000007</v>
      </c>
      <c r="CW858">
        <v>8.8000000000000007</v>
      </c>
      <c r="CX858">
        <v>0</v>
      </c>
      <c r="CY858">
        <v>8.8000000000000007</v>
      </c>
      <c r="CZ858">
        <v>18.598673420235311</v>
      </c>
      <c r="DA858">
        <v>16.899999999999999</v>
      </c>
      <c r="DB858">
        <v>21.5</v>
      </c>
      <c r="DC858">
        <v>4.6000000000000014</v>
      </c>
      <c r="DD858">
        <v>19.600000000000001</v>
      </c>
      <c r="DE858">
        <v>3.4056976099313969</v>
      </c>
      <c r="DF858">
        <v>1.5</v>
      </c>
      <c r="DG858">
        <v>7.7</v>
      </c>
      <c r="DH858">
        <v>6.2</v>
      </c>
      <c r="DI858">
        <v>1.5</v>
      </c>
      <c r="DJ858">
        <v>0.46450533208903749</v>
      </c>
      <c r="DK858">
        <v>0.43402777777777768</v>
      </c>
      <c r="DL858">
        <v>0.53770086526576011</v>
      </c>
      <c r="DM858">
        <v>0.1036730874879824</v>
      </c>
      <c r="DN858">
        <v>0.43402777777777768</v>
      </c>
      <c r="DO858">
        <v>2.5929258164649749</v>
      </c>
      <c r="DP858">
        <v>2.5227740000000001</v>
      </c>
      <c r="DQ858">
        <v>2.7928839999999999</v>
      </c>
      <c r="DR858">
        <v>0.27010999999999991</v>
      </c>
      <c r="DS858">
        <v>2.5227740000000001</v>
      </c>
      <c r="DT858">
        <v>4.3261185291747779</v>
      </c>
      <c r="DU858">
        <v>4.056565</v>
      </c>
      <c r="DV858">
        <v>4.6538079999999997</v>
      </c>
      <c r="DW858">
        <v>0.59724299999999975</v>
      </c>
      <c r="DX858">
        <v>4.056565</v>
      </c>
      <c r="DY858">
        <v>2.5929258164649749</v>
      </c>
      <c r="DZ858">
        <v>2.5227740000000001</v>
      </c>
      <c r="EA858">
        <v>2.7928839999999999</v>
      </c>
      <c r="EB858">
        <v>0.27010999999999991</v>
      </c>
      <c r="EC858">
        <v>2.5227740000000001</v>
      </c>
      <c r="ED858">
        <v>4.3261185291747779</v>
      </c>
      <c r="EE858">
        <v>4.056565</v>
      </c>
      <c r="EF858">
        <v>4.6538079999999997</v>
      </c>
      <c r="EG858">
        <v>0.59724299999999975</v>
      </c>
      <c r="EH858">
        <v>4.056565</v>
      </c>
      <c r="EI858">
        <v>6.7565633600059698</v>
      </c>
      <c r="EJ858">
        <v>6.7104559999999998</v>
      </c>
      <c r="EK858">
        <v>6.9165590000000003</v>
      </c>
      <c r="EL858">
        <v>0.20610300000000059</v>
      </c>
      <c r="EM858">
        <v>6.7463930000000003</v>
      </c>
      <c r="EN858">
        <v>9.3548475755179901</v>
      </c>
      <c r="EO858">
        <v>8.5743100000000005</v>
      </c>
      <c r="EP858">
        <v>10.00779</v>
      </c>
      <c r="EQ858">
        <v>1.433479999999999</v>
      </c>
      <c r="ER858">
        <v>9.2347000000000001</v>
      </c>
      <c r="ES858">
        <v>6.5773509160154786</v>
      </c>
      <c r="ET858">
        <v>6.3630300000000002</v>
      </c>
      <c r="EU858">
        <v>8.9612499999999997</v>
      </c>
      <c r="EV858">
        <v>2.59822</v>
      </c>
      <c r="EW858">
        <v>6.3630300000000002</v>
      </c>
      <c r="EX858">
        <v>2.777496659502511</v>
      </c>
      <c r="EY858">
        <v>1.0325</v>
      </c>
      <c r="EZ858">
        <v>3.6261399999999999</v>
      </c>
      <c r="FA858">
        <v>2.5936400000000002</v>
      </c>
      <c r="FB858">
        <v>2.8716699999999999</v>
      </c>
      <c r="FC858">
        <v>0.43643819461019162</v>
      </c>
      <c r="FD858">
        <v>0.40002323353952718</v>
      </c>
      <c r="FE858">
        <v>0.4669003705702901</v>
      </c>
      <c r="FF858">
        <v>6.6877137030762923E-2</v>
      </c>
      <c r="FG858">
        <v>0.43083286640761431</v>
      </c>
      <c r="FH858">
        <v>0.4283983454212702</v>
      </c>
      <c r="FI858">
        <v>0.1152183010182731</v>
      </c>
      <c r="FJ858">
        <v>0.56905889202579341</v>
      </c>
      <c r="FK858">
        <v>0.45384059100752028</v>
      </c>
      <c r="FL858">
        <v>0.45130543153183311</v>
      </c>
      <c r="FM858">
        <v>27.588307254382421</v>
      </c>
      <c r="FN858">
        <v>26.97</v>
      </c>
      <c r="FO858">
        <v>28.38</v>
      </c>
      <c r="FP858">
        <v>1.41</v>
      </c>
      <c r="FQ858">
        <v>27.23</v>
      </c>
      <c r="FR858">
        <v>154.99286344331401</v>
      </c>
      <c r="FS858">
        <v>152.8262</v>
      </c>
      <c r="FT858">
        <v>159.19262000000001</v>
      </c>
      <c r="FU858">
        <v>6.3664200000000051</v>
      </c>
      <c r="FV858">
        <v>152.84630000000001</v>
      </c>
      <c r="FW858">
        <v>0.88734563424384472</v>
      </c>
      <c r="FX858">
        <v>0.86665499999999995</v>
      </c>
      <c r="FY858">
        <v>0.89769500000000002</v>
      </c>
      <c r="FZ858">
        <v>3.1040000000000071E-2</v>
      </c>
      <c r="GA858">
        <v>0.89769500000000002</v>
      </c>
      <c r="GB858">
        <v>5</v>
      </c>
      <c r="GC858">
        <v>9</v>
      </c>
    </row>
    <row r="859" spans="1:185" x14ac:dyDescent="0.3">
      <c r="A859" s="36" t="s">
        <v>3471</v>
      </c>
      <c r="B859">
        <v>-5.4336571165513832E-2</v>
      </c>
      <c r="C859">
        <v>1.8206957843729761</v>
      </c>
      <c r="D859">
        <v>1.9818344411017459</v>
      </c>
      <c r="E859">
        <v>-0.96102362863753643</v>
      </c>
      <c r="F859">
        <v>-0.64628111160956803</v>
      </c>
      <c r="G859">
        <v>1.607304740247105</v>
      </c>
      <c r="H859">
        <v>-54.151133532687567</v>
      </c>
      <c r="I859">
        <v>0.70840445767334781</v>
      </c>
      <c r="J859">
        <v>0.32123466626792629</v>
      </c>
      <c r="K859">
        <v>0.37602086986029321</v>
      </c>
      <c r="L859">
        <v>0.2201464419638676</v>
      </c>
      <c r="M859">
        <v>0.1534566348855361</v>
      </c>
      <c r="N859">
        <v>0.25181996349099001</v>
      </c>
      <c r="O859">
        <v>-0.22404195698811599</v>
      </c>
      <c r="P859">
        <v>2.7778006502874049E-2</v>
      </c>
      <c r="Q859">
        <v>-9.8131975246153635E-2</v>
      </c>
      <c r="R859">
        <v>1.9130254654049741E-2</v>
      </c>
      <c r="S859">
        <v>1.2242369006817859</v>
      </c>
      <c r="T859">
        <v>-0.63075213573522382</v>
      </c>
      <c r="U859">
        <v>-0.61917330567351292</v>
      </c>
      <c r="V859">
        <v>1.971650179818728</v>
      </c>
      <c r="W859">
        <v>1.9698523665179679</v>
      </c>
      <c r="X859">
        <v>0.21549546217341431</v>
      </c>
      <c r="Y859">
        <v>0.20479197601238841</v>
      </c>
      <c r="Z859">
        <v>8.3278490901321792E-2</v>
      </c>
      <c r="AA859">
        <v>9.9821287576509737E-2</v>
      </c>
      <c r="AB859">
        <v>57.408307123949477</v>
      </c>
      <c r="AC859">
        <v>-0.39348041064119371</v>
      </c>
      <c r="AD859">
        <v>1.954986286962509</v>
      </c>
      <c r="AE859">
        <v>0.60897587281460797</v>
      </c>
      <c r="AF859">
        <v>0.59827238665358218</v>
      </c>
      <c r="AG859">
        <v>1.0920022918205139</v>
      </c>
      <c r="AH859">
        <v>1.682070081874508E-2</v>
      </c>
      <c r="AI859">
        <v>162.72669582708409</v>
      </c>
      <c r="AJ859">
        <v>102.40857908658801</v>
      </c>
      <c r="AK859">
        <v>117.8537495323642</v>
      </c>
      <c r="AL859">
        <v>267.9177902481016</v>
      </c>
      <c r="AM859">
        <v>96.293600456102084</v>
      </c>
      <c r="AN859">
        <v>144.1207766690703</v>
      </c>
      <c r="AO859">
        <v>56.210225065654257</v>
      </c>
      <c r="AP859">
        <v>99.735997802649464</v>
      </c>
      <c r="AQ859">
        <v>16.498137269204189</v>
      </c>
      <c r="AR859">
        <v>3.5769585823989858</v>
      </c>
      <c r="AS859">
        <v>11.08290294651766</v>
      </c>
      <c r="AT859">
        <v>-6.3184551047061994</v>
      </c>
      <c r="AU859">
        <v>-1.1266959315860821</v>
      </c>
      <c r="AV859">
        <v>-5.1917591731201176</v>
      </c>
      <c r="AW859">
        <v>1.480016838088958</v>
      </c>
      <c r="AX859">
        <v>1.4206000000000001</v>
      </c>
      <c r="AY859">
        <v>1.8865000000000001</v>
      </c>
      <c r="AZ859">
        <v>0.46589999999999998</v>
      </c>
      <c r="BA859">
        <v>1.7709999999999999</v>
      </c>
      <c r="BB859">
        <v>0.93280436989099669</v>
      </c>
      <c r="BC859">
        <v>0.91700000000000004</v>
      </c>
      <c r="BD859">
        <v>0.98370000000000002</v>
      </c>
      <c r="BE859">
        <v>6.6699999999999982E-2</v>
      </c>
      <c r="BF859">
        <v>0.98370000000000002</v>
      </c>
      <c r="BG859">
        <v>16.5461695043352</v>
      </c>
      <c r="BH859">
        <v>8.5519999999999996</v>
      </c>
      <c r="BI859">
        <v>18.092700000000001</v>
      </c>
      <c r="BJ859">
        <v>9.5407000000000011</v>
      </c>
      <c r="BK859">
        <v>8.5519999999999996</v>
      </c>
      <c r="BL859">
        <v>4.4512911121874819</v>
      </c>
      <c r="BM859">
        <v>3.8498000000000001</v>
      </c>
      <c r="BN859">
        <v>6.8457999999999997</v>
      </c>
      <c r="BO859">
        <v>2.996</v>
      </c>
      <c r="BP859">
        <v>4.6928999999999998</v>
      </c>
      <c r="BQ859">
        <v>3.0579111718759822</v>
      </c>
      <c r="BR859">
        <v>2.3721000000000001</v>
      </c>
      <c r="BS859">
        <v>4.9596</v>
      </c>
      <c r="BT859">
        <v>2.5874999999999999</v>
      </c>
      <c r="BU859">
        <v>3.72</v>
      </c>
      <c r="BV859">
        <v>4.8924515535215818E-3</v>
      </c>
      <c r="BW859">
        <v>-1.0645</v>
      </c>
      <c r="BX859">
        <v>1.6012999999999999</v>
      </c>
      <c r="BY859">
        <v>2.6657999999999999</v>
      </c>
      <c r="BZ859">
        <v>-1.0645</v>
      </c>
      <c r="CA859">
        <v>-3.0628193765923681</v>
      </c>
      <c r="CB859">
        <v>-4.8155000000000001</v>
      </c>
      <c r="CC859">
        <v>-2.2919</v>
      </c>
      <c r="CD859">
        <v>2.5236000000000001</v>
      </c>
      <c r="CE859">
        <v>-2.6555</v>
      </c>
      <c r="CF859">
        <v>44.384778866420888</v>
      </c>
      <c r="CG859">
        <v>42</v>
      </c>
      <c r="CH859">
        <v>45.7</v>
      </c>
      <c r="CI859">
        <v>3.7000000000000028</v>
      </c>
      <c r="CJ859">
        <v>42</v>
      </c>
      <c r="CK859">
        <v>17.10563021764801</v>
      </c>
      <c r="CL859">
        <v>13.1</v>
      </c>
      <c r="CM859">
        <v>17.7</v>
      </c>
      <c r="CN859">
        <v>4.5999999999999996</v>
      </c>
      <c r="CO859">
        <v>13.1</v>
      </c>
      <c r="CP859">
        <v>21.655779432793409</v>
      </c>
      <c r="CQ859">
        <v>21.3</v>
      </c>
      <c r="CR859">
        <v>28.4</v>
      </c>
      <c r="CS859">
        <v>7.0999999999999979</v>
      </c>
      <c r="CT859">
        <v>28.4</v>
      </c>
      <c r="CU859">
        <v>8.8248117422923418</v>
      </c>
      <c r="CV859">
        <v>8.8000000000000007</v>
      </c>
      <c r="CW859">
        <v>9.8000000000000007</v>
      </c>
      <c r="CX859">
        <v>1</v>
      </c>
      <c r="CY859">
        <v>8.9</v>
      </c>
      <c r="CZ859">
        <v>34.554444714365083</v>
      </c>
      <c r="DA859">
        <v>19.8</v>
      </c>
      <c r="DB859">
        <v>35.200000000000003</v>
      </c>
      <c r="DC859">
        <v>15.4</v>
      </c>
      <c r="DD859">
        <v>19.8</v>
      </c>
      <c r="DE859">
        <v>8.2792647948463056</v>
      </c>
      <c r="DF859">
        <v>3.6</v>
      </c>
      <c r="DG859">
        <v>8.8000000000000007</v>
      </c>
      <c r="DH859">
        <v>5.2000000000000011</v>
      </c>
      <c r="DI859">
        <v>3.6</v>
      </c>
      <c r="DJ859">
        <v>0.44504368723380711</v>
      </c>
      <c r="DK859">
        <v>0.41216879293424918</v>
      </c>
      <c r="DL859">
        <v>0.46115035317860747</v>
      </c>
      <c r="DM859">
        <v>4.8981560244358242E-2</v>
      </c>
      <c r="DN859">
        <v>0.41216879293424918</v>
      </c>
      <c r="DO859">
        <v>2.6830777955913798</v>
      </c>
      <c r="DP859">
        <v>2.4608020000000002</v>
      </c>
      <c r="DQ859">
        <v>2.9410080000000001</v>
      </c>
      <c r="DR859">
        <v>0.48020599999999991</v>
      </c>
      <c r="DS859">
        <v>2.9410080000000001</v>
      </c>
      <c r="DT859">
        <v>4.6868268093483607</v>
      </c>
      <c r="DU859">
        <v>4.5099689999999999</v>
      </c>
      <c r="DV859">
        <v>4.6958719999999996</v>
      </c>
      <c r="DW859">
        <v>0.18590299999999971</v>
      </c>
      <c r="DX859">
        <v>4.5099689999999999</v>
      </c>
      <c r="DY859">
        <v>2.6830777955913798</v>
      </c>
      <c r="DZ859">
        <v>2.4608020000000002</v>
      </c>
      <c r="EA859">
        <v>2.9410080000000001</v>
      </c>
      <c r="EB859">
        <v>0.48020599999999991</v>
      </c>
      <c r="EC859">
        <v>2.9410080000000001</v>
      </c>
      <c r="ED859">
        <v>4.6868268093483607</v>
      </c>
      <c r="EE859">
        <v>4.5099689999999999</v>
      </c>
      <c r="EF859">
        <v>4.6958719999999996</v>
      </c>
      <c r="EG859">
        <v>0.18590299999999971</v>
      </c>
      <c r="EH859">
        <v>4.5099689999999999</v>
      </c>
      <c r="EI859">
        <v>6.7220146920530759</v>
      </c>
      <c r="EJ859">
        <v>5.7796450000000004</v>
      </c>
      <c r="EK859">
        <v>6.8150729999999999</v>
      </c>
      <c r="EL859">
        <v>1.035428</v>
      </c>
      <c r="EM859">
        <v>6.7005160000000004</v>
      </c>
      <c r="EN859">
        <v>11.38403596584177</v>
      </c>
      <c r="EO859">
        <v>10.942769999999999</v>
      </c>
      <c r="EP859">
        <v>15.900370000000001</v>
      </c>
      <c r="EQ859">
        <v>4.9576000000000011</v>
      </c>
      <c r="ER859">
        <v>12.35572</v>
      </c>
      <c r="ES859">
        <v>8.8580350861187185</v>
      </c>
      <c r="ET859">
        <v>5.7125399999999997</v>
      </c>
      <c r="EU859">
        <v>9.4516200000000001</v>
      </c>
      <c r="EV859">
        <v>3.73908</v>
      </c>
      <c r="EW859">
        <v>5.7125399999999997</v>
      </c>
      <c r="EX859">
        <v>2.526000879723052</v>
      </c>
      <c r="EY859">
        <v>1.49115</v>
      </c>
      <c r="EZ859">
        <v>9.1318199999999994</v>
      </c>
      <c r="FA859">
        <v>7.6406699999999992</v>
      </c>
      <c r="FB859">
        <v>6.6431800000000001</v>
      </c>
      <c r="FC859">
        <v>0.47304833753545128</v>
      </c>
      <c r="FD859">
        <v>0.45471212249021092</v>
      </c>
      <c r="FE859">
        <v>0.66071853754393772</v>
      </c>
      <c r="FF859">
        <v>0.2060064150537268</v>
      </c>
      <c r="FG859">
        <v>0.5134253636048961</v>
      </c>
      <c r="FH859">
        <v>0.2899183564194846</v>
      </c>
      <c r="FI859">
        <v>0.1577666050899211</v>
      </c>
      <c r="FJ859">
        <v>1.3491545456560119</v>
      </c>
      <c r="FK859">
        <v>1.191387940566091</v>
      </c>
      <c r="FL859">
        <v>1.1629117695455959</v>
      </c>
      <c r="FM859">
        <v>29.565967331462581</v>
      </c>
      <c r="FN859">
        <v>27.61</v>
      </c>
      <c r="FO859">
        <v>30.49</v>
      </c>
      <c r="FP859">
        <v>2.879999999999999</v>
      </c>
      <c r="FQ859">
        <v>30.44</v>
      </c>
      <c r="FR859">
        <v>177.35341528309539</v>
      </c>
      <c r="FS859">
        <v>176.82275999999999</v>
      </c>
      <c r="FT859">
        <v>178.20180999999999</v>
      </c>
      <c r="FU859">
        <v>1.379050000000007</v>
      </c>
      <c r="FV859">
        <v>176.82275999999999</v>
      </c>
      <c r="FW859">
        <v>0.87074699717173842</v>
      </c>
      <c r="FX859">
        <v>0.86734800000000001</v>
      </c>
      <c r="FY859">
        <v>0.87292499999999995</v>
      </c>
      <c r="FZ859">
        <v>5.5769999999999431E-3</v>
      </c>
      <c r="GA859">
        <v>0.87292499999999995</v>
      </c>
      <c r="GB859">
        <v>8</v>
      </c>
      <c r="GC859">
        <v>11</v>
      </c>
    </row>
    <row r="860" spans="1:185" x14ac:dyDescent="0.3">
      <c r="A860" s="36" t="s">
        <v>3474</v>
      </c>
      <c r="B860">
        <v>-4.4627626917075662E-2</v>
      </c>
      <c r="C860">
        <v>1.8618803138570179</v>
      </c>
      <c r="D860">
        <v>2.1360026617507089</v>
      </c>
      <c r="E860">
        <v>-1.2581993308014641</v>
      </c>
      <c r="F860">
        <v>-0.41641110502221618</v>
      </c>
      <c r="G860">
        <v>1.67461043582368</v>
      </c>
      <c r="H860">
        <v>-54.1557667741194</v>
      </c>
      <c r="I860">
        <v>0.12590559243564731</v>
      </c>
      <c r="J860">
        <v>0.40841315887986462</v>
      </c>
      <c r="K860">
        <v>0.2773713357019511</v>
      </c>
      <c r="L860">
        <v>0.14612299033162751</v>
      </c>
      <c r="M860">
        <v>0.14378801644917111</v>
      </c>
      <c r="N860">
        <v>0.21658817605568359</v>
      </c>
      <c r="O860">
        <v>-0.23499500810745011</v>
      </c>
      <c r="P860">
        <v>-1.8406832051766409E-2</v>
      </c>
      <c r="Q860">
        <v>-0.12670091618717519</v>
      </c>
      <c r="R860">
        <v>3.7063361643233733E-2</v>
      </c>
      <c r="S860">
        <v>1.0812499690213131</v>
      </c>
      <c r="T860">
        <v>-0.60200016177041782</v>
      </c>
      <c r="U860">
        <v>-0.54126456649389298</v>
      </c>
      <c r="V860">
        <v>1.967679988854286</v>
      </c>
      <c r="W860">
        <v>1.959063544634589</v>
      </c>
      <c r="X860">
        <v>0.20545349737768889</v>
      </c>
      <c r="Y860">
        <v>0.19974965512053411</v>
      </c>
      <c r="Z860">
        <v>5.8821753834499703E-2</v>
      </c>
      <c r="AA860">
        <v>6.808763933067731E-2</v>
      </c>
      <c r="AB860">
        <v>54.390460596682317</v>
      </c>
      <c r="AC860">
        <v>-0.40335429211108731</v>
      </c>
      <c r="AD860">
        <v>1.939730784113902</v>
      </c>
      <c r="AE860">
        <v>0.60880778948877601</v>
      </c>
      <c r="AF860">
        <v>0.60310394723162153</v>
      </c>
      <c r="AG860">
        <v>0.95308989317173265</v>
      </c>
      <c r="AH860">
        <v>9.9205651410612192E-3</v>
      </c>
      <c r="AI860">
        <v>176.5746372269133</v>
      </c>
      <c r="AJ860">
        <v>112.0249614332225</v>
      </c>
      <c r="AK860">
        <v>199.7345026054947</v>
      </c>
      <c r="AL860">
        <v>217.96435480820259</v>
      </c>
      <c r="AM860">
        <v>129.3756635039486</v>
      </c>
      <c r="AN860">
        <v>180.90763327187619</v>
      </c>
      <c r="AO860">
        <v>82.888441818637688</v>
      </c>
      <c r="AP860">
        <v>141.82265114556611</v>
      </c>
      <c r="AQ860">
        <v>18.046377985714969</v>
      </c>
      <c r="AR860">
        <v>3.7736594262077641</v>
      </c>
      <c r="AS860">
        <v>11.849267812276871</v>
      </c>
      <c r="AT860">
        <v>-9.092960236149219</v>
      </c>
      <c r="AU860">
        <v>-2.8064714041084411</v>
      </c>
      <c r="AV860">
        <v>-6.2864888320407752</v>
      </c>
      <c r="AW860">
        <v>2.200609404298663</v>
      </c>
      <c r="AX860">
        <v>1.6646000000000001</v>
      </c>
      <c r="AY860">
        <v>2.2412000000000001</v>
      </c>
      <c r="AZ860">
        <v>0.5766</v>
      </c>
      <c r="BA860">
        <v>2.2412000000000001</v>
      </c>
      <c r="BB860">
        <v>0.97423788556635216</v>
      </c>
      <c r="BC860">
        <v>0.96419999999999995</v>
      </c>
      <c r="BD860">
        <v>0.97499999999999998</v>
      </c>
      <c r="BE860">
        <v>1.080000000000003E-2</v>
      </c>
      <c r="BF860">
        <v>0.97499999999999998</v>
      </c>
      <c r="BG860">
        <v>10.777699027702569</v>
      </c>
      <c r="BH860">
        <v>10.6525</v>
      </c>
      <c r="BI860">
        <v>12.424799999999999</v>
      </c>
      <c r="BJ860">
        <v>1.7723</v>
      </c>
      <c r="BK860">
        <v>10.6525</v>
      </c>
      <c r="BL860">
        <v>8.203923534077104</v>
      </c>
      <c r="BM860">
        <v>6.3670999999999998</v>
      </c>
      <c r="BN860">
        <v>8.4638000000000009</v>
      </c>
      <c r="BO860">
        <v>2.0967000000000011</v>
      </c>
      <c r="BP860">
        <v>8.3422999999999998</v>
      </c>
      <c r="BQ860">
        <v>6.274298085350476</v>
      </c>
      <c r="BR860">
        <v>4.9273999999999996</v>
      </c>
      <c r="BS860">
        <v>6.9019000000000004</v>
      </c>
      <c r="BT860">
        <v>1.974500000000001</v>
      </c>
      <c r="BU860">
        <v>6.3754</v>
      </c>
      <c r="BV860">
        <v>-1.106596675585966</v>
      </c>
      <c r="BW860">
        <v>-3.1497999999999999</v>
      </c>
      <c r="BX860">
        <v>-1.0282</v>
      </c>
      <c r="BY860">
        <v>2.1215999999999999</v>
      </c>
      <c r="BZ860">
        <v>-1.1108</v>
      </c>
      <c r="CA860">
        <v>-5.167608498095758</v>
      </c>
      <c r="CB860">
        <v>-5.2645</v>
      </c>
      <c r="CC860">
        <v>-3.7521</v>
      </c>
      <c r="CD860">
        <v>1.5124</v>
      </c>
      <c r="CE860">
        <v>-5.2645</v>
      </c>
      <c r="CF860">
        <v>39.084982126310059</v>
      </c>
      <c r="CG860">
        <v>39</v>
      </c>
      <c r="CH860">
        <v>40.200000000000003</v>
      </c>
      <c r="CI860">
        <v>1.2000000000000031</v>
      </c>
      <c r="CJ860">
        <v>39</v>
      </c>
      <c r="CK860">
        <v>11.212868359333161</v>
      </c>
      <c r="CL860">
        <v>11.1</v>
      </c>
      <c r="CM860">
        <v>12.7</v>
      </c>
      <c r="CN860">
        <v>1.6</v>
      </c>
      <c r="CO860">
        <v>11.1</v>
      </c>
      <c r="CP860">
        <v>29.119615047778431</v>
      </c>
      <c r="CQ860">
        <v>25</v>
      </c>
      <c r="CR860">
        <v>29.2</v>
      </c>
      <c r="CS860">
        <v>4.1999999999999993</v>
      </c>
      <c r="CT860">
        <v>29.2</v>
      </c>
      <c r="CU860">
        <v>9.0001556973224446</v>
      </c>
      <c r="CV860">
        <v>9</v>
      </c>
      <c r="CW860">
        <v>9.1999999999999993</v>
      </c>
      <c r="CX860">
        <v>0.19999999999999929</v>
      </c>
      <c r="CY860">
        <v>9</v>
      </c>
      <c r="CZ860">
        <v>53.768826770859242</v>
      </c>
      <c r="DA860">
        <v>53.4</v>
      </c>
      <c r="DB860">
        <v>58.9</v>
      </c>
      <c r="DC860">
        <v>5.5</v>
      </c>
      <c r="DD860">
        <v>53.4</v>
      </c>
      <c r="DE860">
        <v>1.9339776557535411</v>
      </c>
      <c r="DF860">
        <v>1.8</v>
      </c>
      <c r="DG860">
        <v>3.7</v>
      </c>
      <c r="DH860">
        <v>1.9</v>
      </c>
      <c r="DI860">
        <v>1.8</v>
      </c>
      <c r="DJ860">
        <v>0.27559595180802149</v>
      </c>
      <c r="DK860">
        <v>0.27484143763213531</v>
      </c>
      <c r="DL860">
        <v>0.28551136363636359</v>
      </c>
      <c r="DM860">
        <v>1.066992600422834E-2</v>
      </c>
      <c r="DN860">
        <v>0.27484143763213531</v>
      </c>
      <c r="DO860">
        <v>2.9348960905041248</v>
      </c>
      <c r="DP860">
        <v>2.8373789999999999</v>
      </c>
      <c r="DQ860">
        <v>2.9368750000000001</v>
      </c>
      <c r="DR860">
        <v>9.9496000000000251E-2</v>
      </c>
      <c r="DS860">
        <v>2.9368750000000001</v>
      </c>
      <c r="DT860">
        <v>5.5028540257532912</v>
      </c>
      <c r="DU860">
        <v>5.4893530000000004</v>
      </c>
      <c r="DV860">
        <v>5.6806469999999996</v>
      </c>
      <c r="DW860">
        <v>0.19129399999999919</v>
      </c>
      <c r="DX860">
        <v>5.4893530000000004</v>
      </c>
      <c r="DY860">
        <v>2.9348960905041248</v>
      </c>
      <c r="DZ860">
        <v>2.8373789999999999</v>
      </c>
      <c r="EA860">
        <v>2.9368750000000001</v>
      </c>
      <c r="EB860">
        <v>9.9496000000000251E-2</v>
      </c>
      <c r="EC860">
        <v>2.9368750000000001</v>
      </c>
      <c r="ED860">
        <v>6.1877160673611522</v>
      </c>
      <c r="EE860">
        <v>6.1794580000000003</v>
      </c>
      <c r="EF860">
        <v>6.297085</v>
      </c>
      <c r="EG860">
        <v>0.1176269999999997</v>
      </c>
      <c r="EH860">
        <v>6.1794580000000003</v>
      </c>
      <c r="EI860">
        <v>6.7268784010666138</v>
      </c>
      <c r="EJ860">
        <v>6.7199900000000001</v>
      </c>
      <c r="EK860">
        <v>6.818092</v>
      </c>
      <c r="EL860">
        <v>9.8101999999999911E-2</v>
      </c>
      <c r="EM860">
        <v>6.7199900000000001</v>
      </c>
      <c r="EN860">
        <v>14.837361942730411</v>
      </c>
      <c r="EO860">
        <v>13.51524</v>
      </c>
      <c r="EP860">
        <v>15.064450000000001</v>
      </c>
      <c r="EQ860">
        <v>1.54921</v>
      </c>
      <c r="ER860">
        <v>14.93693</v>
      </c>
      <c r="ES860">
        <v>6.5024512965930059</v>
      </c>
      <c r="ET860">
        <v>5.7125399999999997</v>
      </c>
      <c r="EU860">
        <v>6.60107</v>
      </c>
      <c r="EV860">
        <v>0.88853000000000026</v>
      </c>
      <c r="EW860">
        <v>6.5619699999999996</v>
      </c>
      <c r="EX860">
        <v>8.3349106461374038</v>
      </c>
      <c r="EY860">
        <v>7.8026999999999997</v>
      </c>
      <c r="EZ860">
        <v>8.4633800000000008</v>
      </c>
      <c r="FA860">
        <v>0.66068000000000104</v>
      </c>
      <c r="FB860">
        <v>8.3749599999999997</v>
      </c>
      <c r="FC860">
        <v>0.50300592502354979</v>
      </c>
      <c r="FD860">
        <v>0.45818426647238958</v>
      </c>
      <c r="FE860">
        <v>0.5107045063987018</v>
      </c>
      <c r="FF860">
        <v>5.2520239926312162E-2</v>
      </c>
      <c r="FG860">
        <v>0.50638141205035425</v>
      </c>
      <c r="FH860">
        <v>1.2825735540667269</v>
      </c>
      <c r="FI860">
        <v>1.2762874563583799</v>
      </c>
      <c r="FJ860">
        <v>1.365889779327585</v>
      </c>
      <c r="FK860">
        <v>8.9602322969204451E-2</v>
      </c>
      <c r="FL860">
        <v>1.2762874563583799</v>
      </c>
      <c r="FM860">
        <v>31.926495169014441</v>
      </c>
      <c r="FN860">
        <v>31.03</v>
      </c>
      <c r="FO860">
        <v>31.93</v>
      </c>
      <c r="FP860">
        <v>0.89999999999999858</v>
      </c>
      <c r="FQ860">
        <v>31.93</v>
      </c>
      <c r="FR860">
        <v>203.2758206132421</v>
      </c>
      <c r="FS860">
        <v>203.13844</v>
      </c>
      <c r="FT860">
        <v>204.29794999999999</v>
      </c>
      <c r="FU860">
        <v>1.1595099999999829</v>
      </c>
      <c r="FV860">
        <v>203.28532999999999</v>
      </c>
      <c r="FW860">
        <v>0.85155457890998965</v>
      </c>
      <c r="FX860">
        <v>0.84919199999999995</v>
      </c>
      <c r="FY860">
        <v>0.85266200000000003</v>
      </c>
      <c r="FZ860">
        <v>3.4700000000000841E-3</v>
      </c>
      <c r="GA860">
        <v>0.85147300000000004</v>
      </c>
      <c r="GB860">
        <v>3</v>
      </c>
      <c r="GC860">
        <v>7</v>
      </c>
    </row>
    <row r="861" spans="1:185" x14ac:dyDescent="0.3">
      <c r="A861" s="36" t="s">
        <v>3477</v>
      </c>
      <c r="B861">
        <v>-6.1566211346676183E-2</v>
      </c>
      <c r="C861">
        <v>1.800248247208442</v>
      </c>
      <c r="D861">
        <v>1.7251737857016249</v>
      </c>
      <c r="E861">
        <v>-0.74377017809944801</v>
      </c>
      <c r="F861">
        <v>-0.66405182641842997</v>
      </c>
      <c r="G861">
        <v>1.4078414178010621</v>
      </c>
      <c r="H861">
        <v>-54.195194194719299</v>
      </c>
      <c r="I861">
        <v>0.54049469247703474</v>
      </c>
      <c r="J861">
        <v>0.73343333013497003</v>
      </c>
      <c r="K861">
        <v>0.28730771007566408</v>
      </c>
      <c r="L861">
        <v>-6.7644929662675171E-2</v>
      </c>
      <c r="M861">
        <v>6.9932477383082003E-2</v>
      </c>
      <c r="N861">
        <v>0.26886915325207661</v>
      </c>
      <c r="O861">
        <v>-0.2321561788226226</v>
      </c>
      <c r="P861">
        <v>3.6712974429453982E-2</v>
      </c>
      <c r="Q861">
        <v>-9.7722725565480145E-2</v>
      </c>
      <c r="R861">
        <v>1.7762340282780741E-2</v>
      </c>
      <c r="S861">
        <v>0.74100613458892139</v>
      </c>
      <c r="T861">
        <v>-0.52211606907536279</v>
      </c>
      <c r="U861">
        <v>-0.51760110479381782</v>
      </c>
      <c r="V861">
        <v>1.973819400505648</v>
      </c>
      <c r="W861">
        <v>1.9701304045211629</v>
      </c>
      <c r="X861">
        <v>0.19743124310028201</v>
      </c>
      <c r="Y861">
        <v>0.19506544259562761</v>
      </c>
      <c r="Z861">
        <v>2.3503710963011518E-2</v>
      </c>
      <c r="AA861">
        <v>2.7233189318567649E-2</v>
      </c>
      <c r="AB861">
        <v>52.464583995773999</v>
      </c>
      <c r="AC861">
        <v>-0.38314001741481413</v>
      </c>
      <c r="AD861">
        <v>1.9534065441317461</v>
      </c>
      <c r="AE861">
        <v>0.58057126051509611</v>
      </c>
      <c r="AF861">
        <v>0.57820546001044171</v>
      </c>
      <c r="AG861">
        <v>0.66971298329690021</v>
      </c>
      <c r="AH861">
        <v>4.9963926307515444E-3</v>
      </c>
      <c r="AI861">
        <v>329.78468149718822</v>
      </c>
      <c r="AJ861">
        <v>299.33610420916341</v>
      </c>
      <c r="AK861">
        <v>327.53366403089092</v>
      </c>
      <c r="AL861">
        <v>362.48432607854693</v>
      </c>
      <c r="AM861">
        <v>89.653643674614941</v>
      </c>
      <c r="AN861">
        <v>133.95418768934641</v>
      </c>
      <c r="AO861">
        <v>44.481205833754672</v>
      </c>
      <c r="AP861">
        <v>88.775744559351409</v>
      </c>
      <c r="AQ861">
        <v>15.81652410696384</v>
      </c>
      <c r="AR861">
        <v>3.237933389426813</v>
      </c>
      <c r="AS861">
        <v>10.60353596130842</v>
      </c>
      <c r="AT861">
        <v>-4.176142794128971</v>
      </c>
      <c r="AU861">
        <v>-1.4859244639661271</v>
      </c>
      <c r="AV861">
        <v>-2.690218330162844</v>
      </c>
      <c r="AW861">
        <v>1.263413680169754</v>
      </c>
      <c r="AX861">
        <v>1.2524</v>
      </c>
      <c r="AY861">
        <v>1.3308</v>
      </c>
      <c r="AZ861">
        <v>7.8400000000000025E-2</v>
      </c>
      <c r="BA861">
        <v>1.3308</v>
      </c>
      <c r="BB861">
        <v>0.95484447403377781</v>
      </c>
      <c r="BC861">
        <v>0.9244</v>
      </c>
      <c r="BD861">
        <v>0.95820000000000005</v>
      </c>
      <c r="BE861">
        <v>3.3800000000000052E-2</v>
      </c>
      <c r="BF861">
        <v>0.9244</v>
      </c>
      <c r="BG861">
        <v>14.539698684573279</v>
      </c>
      <c r="BH861">
        <v>14.0122</v>
      </c>
      <c r="BI861">
        <v>19.116900000000001</v>
      </c>
      <c r="BJ861">
        <v>5.1047000000000011</v>
      </c>
      <c r="BK861">
        <v>19.116900000000001</v>
      </c>
      <c r="BL861">
        <v>2.65834432482391</v>
      </c>
      <c r="BM861">
        <v>2.4655999999999998</v>
      </c>
      <c r="BN861">
        <v>4.0647000000000002</v>
      </c>
      <c r="BO861">
        <v>1.5991</v>
      </c>
      <c r="BP861">
        <v>4.0647000000000002</v>
      </c>
      <c r="BQ861">
        <v>1.308348711171861</v>
      </c>
      <c r="BR861">
        <v>1.1074999999999999</v>
      </c>
      <c r="BS861">
        <v>1.8203</v>
      </c>
      <c r="BT861">
        <v>0.7128000000000001</v>
      </c>
      <c r="BU861">
        <v>1.8203</v>
      </c>
      <c r="BV861">
        <v>0.8400540853833115</v>
      </c>
      <c r="BW861">
        <v>0.54410000000000003</v>
      </c>
      <c r="BX861">
        <v>1.4931000000000001</v>
      </c>
      <c r="BY861">
        <v>0.94900000000000007</v>
      </c>
      <c r="BZ861">
        <v>1.4931000000000001</v>
      </c>
      <c r="CA861">
        <v>-2.1484390680535381</v>
      </c>
      <c r="CB861">
        <v>-3.3134000000000001</v>
      </c>
      <c r="CC861">
        <v>-2.0026000000000002</v>
      </c>
      <c r="CD861">
        <v>1.3108</v>
      </c>
      <c r="CE861">
        <v>-3.3134000000000001</v>
      </c>
      <c r="CF861">
        <v>45.178443129995003</v>
      </c>
      <c r="CG861">
        <v>40.799999999999997</v>
      </c>
      <c r="CH861">
        <v>46.6</v>
      </c>
      <c r="CI861">
        <v>5.8000000000000043</v>
      </c>
      <c r="CJ861">
        <v>40.799999999999997</v>
      </c>
      <c r="CK861">
        <v>13.18735942030596</v>
      </c>
      <c r="CL861">
        <v>10.7</v>
      </c>
      <c r="CM861">
        <v>14.4</v>
      </c>
      <c r="CN861">
        <v>3.7000000000000011</v>
      </c>
      <c r="CO861">
        <v>10.7</v>
      </c>
      <c r="CP861">
        <v>22.989778134028349</v>
      </c>
      <c r="CQ861">
        <v>22.4</v>
      </c>
      <c r="CR861">
        <v>26</v>
      </c>
      <c r="CS861">
        <v>3.600000000000001</v>
      </c>
      <c r="CT861">
        <v>25.8</v>
      </c>
      <c r="CU861">
        <v>9.605857744711745</v>
      </c>
      <c r="CV861">
        <v>9.5</v>
      </c>
      <c r="CW861">
        <v>9.8000000000000007</v>
      </c>
      <c r="CX861">
        <v>0.30000000000000071</v>
      </c>
      <c r="CY861">
        <v>9.8000000000000007</v>
      </c>
      <c r="CZ861">
        <v>21.1709760980883</v>
      </c>
      <c r="DA861">
        <v>14.4</v>
      </c>
      <c r="DB861">
        <v>22.3</v>
      </c>
      <c r="DC861">
        <v>7.9</v>
      </c>
      <c r="DD861">
        <v>14.4</v>
      </c>
      <c r="DE861">
        <v>3.5713609743227148</v>
      </c>
      <c r="DF861">
        <v>0.9</v>
      </c>
      <c r="DG861">
        <v>4.9000000000000004</v>
      </c>
      <c r="DH861">
        <v>4</v>
      </c>
      <c r="DI861">
        <v>0.9</v>
      </c>
      <c r="DJ861">
        <v>0.50908160255414592</v>
      </c>
      <c r="DK861">
        <v>0.43965517241379309</v>
      </c>
      <c r="DL861">
        <v>0.53196347031963476</v>
      </c>
      <c r="DM861">
        <v>9.2308297905841663E-2</v>
      </c>
      <c r="DN861">
        <v>0.43965517241379309</v>
      </c>
      <c r="DO861">
        <v>2.988614076258842</v>
      </c>
      <c r="DP861">
        <v>2.966415</v>
      </c>
      <c r="DQ861">
        <v>2.9947279999999998</v>
      </c>
      <c r="DR861">
        <v>2.8312999999999811E-2</v>
      </c>
      <c r="DS861">
        <v>2.966415</v>
      </c>
      <c r="DT861">
        <v>4.8092855270851116</v>
      </c>
      <c r="DU861">
        <v>3.7018770000000001</v>
      </c>
      <c r="DV861">
        <v>4.8797329999999999</v>
      </c>
      <c r="DW861">
        <v>1.177856</v>
      </c>
      <c r="DX861">
        <v>3.7018770000000001</v>
      </c>
      <c r="DY861">
        <v>2.988614076258842</v>
      </c>
      <c r="DZ861">
        <v>2.966415</v>
      </c>
      <c r="EA861">
        <v>2.9947279999999998</v>
      </c>
      <c r="EB861">
        <v>2.8312999999999811E-2</v>
      </c>
      <c r="EC861">
        <v>2.966415</v>
      </c>
      <c r="ED861">
        <v>4.8095787267331156</v>
      </c>
      <c r="EE861">
        <v>4.0792450000000002</v>
      </c>
      <c r="EF861">
        <v>4.8797329999999999</v>
      </c>
      <c r="EG861">
        <v>0.80048799999999964</v>
      </c>
      <c r="EH861">
        <v>4.0792450000000002</v>
      </c>
      <c r="EI861">
        <v>5.9666713739026109</v>
      </c>
      <c r="EJ861">
        <v>5.7701609999999999</v>
      </c>
      <c r="EK861">
        <v>6.7627259999999998</v>
      </c>
      <c r="EL861">
        <v>0.99256499999999992</v>
      </c>
      <c r="EM861">
        <v>6.7486740000000003</v>
      </c>
      <c r="EN861">
        <v>13.326091011424859</v>
      </c>
      <c r="EO861">
        <v>10.343439999999999</v>
      </c>
      <c r="EP861">
        <v>13.671620000000001</v>
      </c>
      <c r="EQ861">
        <v>3.328180000000001</v>
      </c>
      <c r="ER861">
        <v>10.343439999999999</v>
      </c>
      <c r="ES861">
        <v>5.8230466820415936</v>
      </c>
      <c r="ET861">
        <v>5.7125399999999997</v>
      </c>
      <c r="EU861">
        <v>5.8498000000000001</v>
      </c>
      <c r="EV861">
        <v>0.13726000000000041</v>
      </c>
      <c r="EW861">
        <v>5.7125399999999997</v>
      </c>
      <c r="EX861">
        <v>7.503044329383262</v>
      </c>
      <c r="EY861">
        <v>4.6308999999999996</v>
      </c>
      <c r="EZ861">
        <v>7.8218199999999998</v>
      </c>
      <c r="FA861">
        <v>3.1909200000000002</v>
      </c>
      <c r="FB861">
        <v>4.6308999999999996</v>
      </c>
      <c r="FC861">
        <v>0.62062528811537498</v>
      </c>
      <c r="FD861">
        <v>0.48171668830721248</v>
      </c>
      <c r="FE861">
        <v>0.63671733100348182</v>
      </c>
      <c r="FF861">
        <v>0.15500064269626929</v>
      </c>
      <c r="FG861">
        <v>0.48171668830721248</v>
      </c>
      <c r="FH861">
        <v>1.2875881333583461</v>
      </c>
      <c r="FI861">
        <v>0.81065515514989828</v>
      </c>
      <c r="FJ861">
        <v>1.337108960990119</v>
      </c>
      <c r="FK861">
        <v>0.52645380584022095</v>
      </c>
      <c r="FL861">
        <v>0.81065515514989828</v>
      </c>
      <c r="FM861">
        <v>26.624605190622251</v>
      </c>
      <c r="FN861">
        <v>26.31</v>
      </c>
      <c r="FO861">
        <v>28.69</v>
      </c>
      <c r="FP861">
        <v>2.380000000000003</v>
      </c>
      <c r="FQ861">
        <v>28.69</v>
      </c>
      <c r="FR861">
        <v>171.6395060832223</v>
      </c>
      <c r="FS861">
        <v>166.08706000000001</v>
      </c>
      <c r="FT861">
        <v>172.38867999999999</v>
      </c>
      <c r="FU861">
        <v>6.3016199999999856</v>
      </c>
      <c r="FV861">
        <v>166.08706000000001</v>
      </c>
      <c r="FW861">
        <v>0.86628794412934051</v>
      </c>
      <c r="FX861">
        <v>0.86327200000000004</v>
      </c>
      <c r="FY861">
        <v>0.88898900000000003</v>
      </c>
      <c r="FZ861">
        <v>2.571699999999999E-2</v>
      </c>
      <c r="GA861">
        <v>0.88898900000000003</v>
      </c>
      <c r="GB861">
        <v>6</v>
      </c>
      <c r="GC861">
        <v>6</v>
      </c>
    </row>
    <row r="862" spans="1:185" x14ac:dyDescent="0.3">
      <c r="A862" s="36" t="s">
        <v>3480</v>
      </c>
      <c r="B862">
        <v>-2.1732166207108081E-2</v>
      </c>
      <c r="C862">
        <v>2.2969767980250748</v>
      </c>
      <c r="D862">
        <v>2.1953361441932588</v>
      </c>
      <c r="E862">
        <v>-0.94066176407141266</v>
      </c>
      <c r="F862">
        <v>-0.85106417614906815</v>
      </c>
      <c r="G862">
        <v>1.791726321869975</v>
      </c>
      <c r="H862">
        <v>-54.078996024617631</v>
      </c>
      <c r="I862">
        <v>3.848277421171814E-2</v>
      </c>
      <c r="J862">
        <v>2.8160100053632679E-2</v>
      </c>
      <c r="K862">
        <v>0.37976665709773172</v>
      </c>
      <c r="L862">
        <v>0.34963491290201121</v>
      </c>
      <c r="M862">
        <v>0.29930746612580272</v>
      </c>
      <c r="N862">
        <v>0.21841002970111439</v>
      </c>
      <c r="O862">
        <v>-0.25366997417489878</v>
      </c>
      <c r="P862">
        <v>-3.5259944473784402E-2</v>
      </c>
      <c r="Q862">
        <v>-0.14446164725862101</v>
      </c>
      <c r="R862">
        <v>4.7778105986399561E-2</v>
      </c>
      <c r="S862">
        <v>1.4413801456501549</v>
      </c>
      <c r="T862">
        <v>-0.70588560968021097</v>
      </c>
      <c r="U862">
        <v>-0.67583499877292608</v>
      </c>
      <c r="V862">
        <v>1.958127471801631</v>
      </c>
      <c r="W862">
        <v>1.9558277394352661</v>
      </c>
      <c r="X862">
        <v>0.15431985270693241</v>
      </c>
      <c r="Y862">
        <v>0.1465799548381192</v>
      </c>
      <c r="Z862">
        <v>8.3576310787487743E-2</v>
      </c>
      <c r="AA862">
        <v>0.1071847542840457</v>
      </c>
      <c r="AB862">
        <v>63.609123655908171</v>
      </c>
      <c r="AC862">
        <v>-0.46489562750917812</v>
      </c>
      <c r="AD862">
        <v>1.9588155000920491</v>
      </c>
      <c r="AE862">
        <v>0.61921548021611061</v>
      </c>
      <c r="AF862">
        <v>0.61147558234729738</v>
      </c>
      <c r="AG862">
        <v>1.1103222755821669</v>
      </c>
      <c r="AH862">
        <v>1.552045979575588E-2</v>
      </c>
      <c r="AI862">
        <v>173.67180498470171</v>
      </c>
      <c r="AJ862">
        <v>78.566104784857032</v>
      </c>
      <c r="AK862">
        <v>119.01864057667279</v>
      </c>
      <c r="AL862">
        <v>323.43068330039603</v>
      </c>
      <c r="AM862">
        <v>235.99807783138411</v>
      </c>
      <c r="AN862">
        <v>338.45647411864911</v>
      </c>
      <c r="AO862">
        <v>120.17414899480259</v>
      </c>
      <c r="AP862">
        <v>286.39000768961972</v>
      </c>
      <c r="AQ862">
        <v>20.050714807480318</v>
      </c>
      <c r="AR862">
        <v>5.0203141357370011</v>
      </c>
      <c r="AS862">
        <v>12.182080441931239</v>
      </c>
      <c r="AT862">
        <v>-17.167869427549299</v>
      </c>
      <c r="AU862">
        <v>-6.0313975509599622</v>
      </c>
      <c r="AV862">
        <v>-11.13647187658934</v>
      </c>
      <c r="AW862">
        <v>2.2325311319925278</v>
      </c>
      <c r="AX862">
        <v>0.52470000000000006</v>
      </c>
      <c r="AY862">
        <v>2.5779999999999998</v>
      </c>
      <c r="AZ862">
        <v>2.0533000000000001</v>
      </c>
      <c r="BA862">
        <v>2.5779999999999998</v>
      </c>
      <c r="BB862">
        <v>0.95750047046734321</v>
      </c>
      <c r="BC862">
        <v>0.95309999999999995</v>
      </c>
      <c r="BD862">
        <v>0.97829999999999995</v>
      </c>
      <c r="BE862">
        <v>2.52E-2</v>
      </c>
      <c r="BF862">
        <v>0.95309999999999995</v>
      </c>
      <c r="BG862">
        <v>13.324263670328721</v>
      </c>
      <c r="BH862">
        <v>9.5911000000000008</v>
      </c>
      <c r="BI862">
        <v>14.1501</v>
      </c>
      <c r="BJ862">
        <v>4.5589999999999993</v>
      </c>
      <c r="BK862">
        <v>14.1501</v>
      </c>
      <c r="BL862">
        <v>20.591323161157561</v>
      </c>
      <c r="BM862">
        <v>15.5883</v>
      </c>
      <c r="BN862">
        <v>22.276900000000001</v>
      </c>
      <c r="BO862">
        <v>6.688600000000001</v>
      </c>
      <c r="BP862">
        <v>21.129100000000001</v>
      </c>
      <c r="BQ862">
        <v>13.41499672106889</v>
      </c>
      <c r="BR862">
        <v>10.733499999999999</v>
      </c>
      <c r="BS862">
        <v>14.766500000000001</v>
      </c>
      <c r="BT862">
        <v>4.0330000000000013</v>
      </c>
      <c r="BU862">
        <v>13.7765</v>
      </c>
      <c r="BV862">
        <v>2.0531229138867229</v>
      </c>
      <c r="BW862">
        <v>-1.2346999999999999</v>
      </c>
      <c r="BX862">
        <v>3.7288999999999999</v>
      </c>
      <c r="BY862">
        <v>4.9635999999999996</v>
      </c>
      <c r="BZ862">
        <v>2.1049000000000002</v>
      </c>
      <c r="CA862">
        <v>-15.46811505999932</v>
      </c>
      <c r="CB862">
        <v>-16.5807</v>
      </c>
      <c r="CC862">
        <v>-11.2906</v>
      </c>
      <c r="CD862">
        <v>5.2901000000000007</v>
      </c>
      <c r="CE862">
        <v>-15.881399999999999</v>
      </c>
      <c r="CF862">
        <v>52.066466429029447</v>
      </c>
      <c r="CG862">
        <v>49.6</v>
      </c>
      <c r="CH862">
        <v>63</v>
      </c>
      <c r="CI862">
        <v>13.4</v>
      </c>
      <c r="CJ862">
        <v>49.6</v>
      </c>
      <c r="CK862">
        <v>16.53129895140156</v>
      </c>
      <c r="CL862">
        <v>15.6</v>
      </c>
      <c r="CM862">
        <v>22.7</v>
      </c>
      <c r="CN862">
        <v>7.1</v>
      </c>
      <c r="CO862">
        <v>15.6</v>
      </c>
      <c r="CP862">
        <v>64.039051148696245</v>
      </c>
      <c r="CQ862">
        <v>41.5</v>
      </c>
      <c r="CR862">
        <v>65.900000000000006</v>
      </c>
      <c r="CS862">
        <v>24.400000000000009</v>
      </c>
      <c r="CT862">
        <v>65.8</v>
      </c>
      <c r="CU862">
        <v>9.550693519488151</v>
      </c>
      <c r="CV862">
        <v>8.8000000000000007</v>
      </c>
      <c r="CW862">
        <v>10.6</v>
      </c>
      <c r="CX862">
        <v>1.7999999999999989</v>
      </c>
      <c r="CY862">
        <v>9.4</v>
      </c>
      <c r="CZ862">
        <v>52.042042702192752</v>
      </c>
      <c r="DA862">
        <v>46.3</v>
      </c>
      <c r="DB862">
        <v>71.900000000000006</v>
      </c>
      <c r="DC862">
        <v>25.600000000000009</v>
      </c>
      <c r="DD862">
        <v>51.7</v>
      </c>
      <c r="DE862">
        <v>6.794594025046047</v>
      </c>
      <c r="DF862">
        <v>6.2</v>
      </c>
      <c r="DG862">
        <v>11.2</v>
      </c>
      <c r="DH862">
        <v>4.9999999999999991</v>
      </c>
      <c r="DI862">
        <v>6.2</v>
      </c>
      <c r="DJ862">
        <v>0.1820858699062855</v>
      </c>
      <c r="DK862">
        <v>0.1719833564493759</v>
      </c>
      <c r="DL862">
        <v>0.22710886806056241</v>
      </c>
      <c r="DM862">
        <v>5.5125511611186513E-2</v>
      </c>
      <c r="DN862">
        <v>0.1719833564493759</v>
      </c>
      <c r="DO862">
        <v>3.661159336942355</v>
      </c>
      <c r="DP862">
        <v>3.302063</v>
      </c>
      <c r="DQ862">
        <v>4.3426809999999998</v>
      </c>
      <c r="DR862">
        <v>1.040618</v>
      </c>
      <c r="DS862">
        <v>3.5678429999999999</v>
      </c>
      <c r="DT862">
        <v>7.018093185614716</v>
      </c>
      <c r="DU862">
        <v>6.6631530000000003</v>
      </c>
      <c r="DV862">
        <v>7.0385220000000004</v>
      </c>
      <c r="DW862">
        <v>0.37536900000000012</v>
      </c>
      <c r="DX862">
        <v>7.0385220000000004</v>
      </c>
      <c r="DY862">
        <v>3.8246016629554518</v>
      </c>
      <c r="DZ862">
        <v>3.483355</v>
      </c>
      <c r="EA862">
        <v>4.4109740000000004</v>
      </c>
      <c r="EB862">
        <v>0.92761900000000042</v>
      </c>
      <c r="EC862">
        <v>3.7664870000000001</v>
      </c>
      <c r="ED862">
        <v>7.4693378114796136</v>
      </c>
      <c r="EE862">
        <v>7.4067889999999998</v>
      </c>
      <c r="EF862">
        <v>7.4712170000000002</v>
      </c>
      <c r="EG862">
        <v>6.4428000000000374E-2</v>
      </c>
      <c r="EH862">
        <v>7.4712170000000002</v>
      </c>
      <c r="EI862">
        <v>9.058298613268148</v>
      </c>
      <c r="EJ862">
        <v>7.1973630000000002</v>
      </c>
      <c r="EK862">
        <v>9.5240679999999998</v>
      </c>
      <c r="EL862">
        <v>2.326705</v>
      </c>
      <c r="EM862">
        <v>9.5240679999999998</v>
      </c>
      <c r="EN862">
        <v>25.231480384897061</v>
      </c>
      <c r="EO862">
        <v>23.986270000000001</v>
      </c>
      <c r="EP862">
        <v>31.956630000000001</v>
      </c>
      <c r="EQ862">
        <v>7.9703599999999986</v>
      </c>
      <c r="ER862">
        <v>23.986270000000001</v>
      </c>
      <c r="ES862">
        <v>6.6698661822530987</v>
      </c>
      <c r="ET862">
        <v>6.3648400000000001</v>
      </c>
      <c r="EU862">
        <v>10.0543</v>
      </c>
      <c r="EV862">
        <v>3.68946</v>
      </c>
      <c r="EW862">
        <v>6.3648400000000001</v>
      </c>
      <c r="EX862">
        <v>18.56161420264397</v>
      </c>
      <c r="EY862">
        <v>17.62143</v>
      </c>
      <c r="EZ862">
        <v>23.81147</v>
      </c>
      <c r="FA862">
        <v>6.1900399999999998</v>
      </c>
      <c r="FB862">
        <v>17.62143</v>
      </c>
      <c r="FC862">
        <v>0.51395365206293664</v>
      </c>
      <c r="FD862">
        <v>0.48858928916619532</v>
      </c>
      <c r="FE862">
        <v>0.65094185698097751</v>
      </c>
      <c r="FF862">
        <v>0.16235256781478219</v>
      </c>
      <c r="FG862">
        <v>0.48858928916619532</v>
      </c>
      <c r="FH862">
        <v>2.7883566903470052</v>
      </c>
      <c r="FI862">
        <v>1.954376734332574</v>
      </c>
      <c r="FJ862">
        <v>3.5994976990635452</v>
      </c>
      <c r="FK862">
        <v>1.645120964730971</v>
      </c>
      <c r="FL862">
        <v>2.7685582041339609</v>
      </c>
      <c r="FM862">
        <v>37.899244381480479</v>
      </c>
      <c r="FN862">
        <v>37.43</v>
      </c>
      <c r="FO862">
        <v>40.659999999999997</v>
      </c>
      <c r="FP862">
        <v>3.2299999999999969</v>
      </c>
      <c r="FQ862">
        <v>37.880000000000003</v>
      </c>
      <c r="FR862">
        <v>330.74241339877318</v>
      </c>
      <c r="FS862">
        <v>327.63853</v>
      </c>
      <c r="FT862">
        <v>344.58386000000002</v>
      </c>
      <c r="FU862">
        <v>16.945330000000009</v>
      </c>
      <c r="FV862">
        <v>327.63853</v>
      </c>
      <c r="FW862">
        <v>0.76354558172254583</v>
      </c>
      <c r="FX862">
        <v>0.73570100000000005</v>
      </c>
      <c r="FY862">
        <v>0.76982300000000004</v>
      </c>
      <c r="FZ862">
        <v>3.4121999999999993E-2</v>
      </c>
      <c r="GA862">
        <v>0.76982300000000004</v>
      </c>
      <c r="GB862">
        <v>6</v>
      </c>
      <c r="GC862">
        <v>13</v>
      </c>
    </row>
    <row r="863" spans="1:185" x14ac:dyDescent="0.3">
      <c r="A863" s="36" t="s">
        <v>3483</v>
      </c>
      <c r="B863">
        <v>-2.6530000000000001E-2</v>
      </c>
      <c r="C863">
        <v>2.0156900000000002</v>
      </c>
      <c r="D863">
        <v>1.9314</v>
      </c>
      <c r="E863">
        <v>-1.2144999999999999</v>
      </c>
      <c r="F863">
        <v>-0.26390000000000002</v>
      </c>
      <c r="G863">
        <v>1.4783999999999999</v>
      </c>
      <c r="H863">
        <v>-54.140588999999999</v>
      </c>
      <c r="I863">
        <v>0.13320000000000001</v>
      </c>
      <c r="J863">
        <v>0.61409999999999998</v>
      </c>
      <c r="K863">
        <v>0.25418000000000002</v>
      </c>
      <c r="L863">
        <v>0.19686300000000001</v>
      </c>
      <c r="M863">
        <v>0.187499</v>
      </c>
      <c r="N863">
        <v>0.18689</v>
      </c>
      <c r="O863">
        <v>-0.26873000000000002</v>
      </c>
      <c r="P863">
        <v>-8.1839999999999996E-2</v>
      </c>
      <c r="Q863">
        <v>-0.17529</v>
      </c>
      <c r="R863">
        <v>8.2199999999999995E-2</v>
      </c>
      <c r="S863">
        <v>1.1235999999999999</v>
      </c>
      <c r="T863">
        <v>-0.60644666666666669</v>
      </c>
      <c r="U863">
        <v>-0.55866000000000005</v>
      </c>
      <c r="V863">
        <v>1.9470499999999999</v>
      </c>
      <c r="W863">
        <v>1.9376500000000001</v>
      </c>
      <c r="X863">
        <v>0.19428000000000001</v>
      </c>
      <c r="Y863">
        <v>0.17726</v>
      </c>
      <c r="Z863">
        <v>4.7456666666666668E-2</v>
      </c>
      <c r="AA863">
        <v>5.8099999999999999E-2</v>
      </c>
      <c r="AB863">
        <v>52.44</v>
      </c>
      <c r="AC863">
        <v>-0.40004000000000001</v>
      </c>
      <c r="AD863">
        <v>1.8182799999999999</v>
      </c>
      <c r="AE863">
        <v>0.59431999999999996</v>
      </c>
      <c r="AF863">
        <v>0.57730000000000004</v>
      </c>
      <c r="AG863">
        <v>0.87480999999999998</v>
      </c>
      <c r="AH863">
        <v>7.4200000000000004E-3</v>
      </c>
      <c r="AI863">
        <v>119.4469</v>
      </c>
      <c r="AJ863">
        <v>-8.4720999999999993</v>
      </c>
      <c r="AK863">
        <v>116.6225</v>
      </c>
      <c r="AL863">
        <v>250.1902</v>
      </c>
      <c r="AM863">
        <v>70.995999999999995</v>
      </c>
      <c r="AN863">
        <v>108.9</v>
      </c>
      <c r="AO863">
        <v>39</v>
      </c>
      <c r="AP863">
        <v>69.400000000000006</v>
      </c>
      <c r="AQ863">
        <v>16.190000000000001</v>
      </c>
      <c r="AR863">
        <v>3.48</v>
      </c>
      <c r="AS863">
        <v>10.95</v>
      </c>
      <c r="AT863">
        <v>-4.8396708750157513</v>
      </c>
      <c r="AU863">
        <v>0.73</v>
      </c>
      <c r="AV863">
        <v>-5.5696708750157509</v>
      </c>
      <c r="AW863">
        <v>1.4374</v>
      </c>
      <c r="AX863">
        <v>1.4374</v>
      </c>
      <c r="AY863">
        <v>1.4374</v>
      </c>
      <c r="AZ863">
        <v>0</v>
      </c>
      <c r="BA863">
        <v>1.4374</v>
      </c>
      <c r="BB863">
        <v>0.93400000000000005</v>
      </c>
      <c r="BC863">
        <v>0.93400000000000005</v>
      </c>
      <c r="BD863">
        <v>0.93400000000000005</v>
      </c>
      <c r="BE863">
        <v>0</v>
      </c>
      <c r="BF863">
        <v>0.93400000000000005</v>
      </c>
      <c r="BG863">
        <v>17.663799999999998</v>
      </c>
      <c r="BH863">
        <v>17.663799999999998</v>
      </c>
      <c r="BI863">
        <v>17.663799999999998</v>
      </c>
      <c r="BJ863">
        <v>0</v>
      </c>
      <c r="BK863">
        <v>17.663799999999998</v>
      </c>
      <c r="BL863">
        <v>8.3294999999999995</v>
      </c>
      <c r="BM863">
        <v>8.3294999999999995</v>
      </c>
      <c r="BN863">
        <v>8.3294999999999995</v>
      </c>
      <c r="BO863">
        <v>0</v>
      </c>
      <c r="BP863">
        <v>8.3294999999999995</v>
      </c>
      <c r="BQ863">
        <v>6.4638999999999998</v>
      </c>
      <c r="BR863">
        <v>6.4638999999999998</v>
      </c>
      <c r="BS863">
        <v>6.4638999999999998</v>
      </c>
      <c r="BT863">
        <v>0</v>
      </c>
      <c r="BU863">
        <v>6.4638999999999998</v>
      </c>
      <c r="BV863">
        <v>-1.4006000000000001</v>
      </c>
      <c r="BW863">
        <v>-1.4006000000000001</v>
      </c>
      <c r="BX863">
        <v>-1.4006000000000001</v>
      </c>
      <c r="BY863">
        <v>0</v>
      </c>
      <c r="BZ863">
        <v>-1.4006000000000001</v>
      </c>
      <c r="CA863">
        <v>-5.0632999999999999</v>
      </c>
      <c r="CB863">
        <v>-5.0632999999999999</v>
      </c>
      <c r="CC863">
        <v>-5.0632999999999999</v>
      </c>
      <c r="CD863">
        <v>0</v>
      </c>
      <c r="CE863">
        <v>-5.0632999999999999</v>
      </c>
      <c r="CF863">
        <v>39.5</v>
      </c>
      <c r="CG863">
        <v>39.5</v>
      </c>
      <c r="CH863">
        <v>39.5</v>
      </c>
      <c r="CI863">
        <v>0</v>
      </c>
      <c r="CJ863">
        <v>39.5</v>
      </c>
      <c r="CK863">
        <v>10.7</v>
      </c>
      <c r="CL863">
        <v>10.7</v>
      </c>
      <c r="CM863">
        <v>10.7</v>
      </c>
      <c r="CN863">
        <v>0</v>
      </c>
      <c r="CO863">
        <v>10.7</v>
      </c>
      <c r="CP863">
        <v>19</v>
      </c>
      <c r="CQ863">
        <v>19</v>
      </c>
      <c r="CR863">
        <v>19</v>
      </c>
      <c r="CS863">
        <v>0</v>
      </c>
      <c r="CT863">
        <v>19</v>
      </c>
      <c r="CU863">
        <v>9.1999999999999993</v>
      </c>
      <c r="CV863">
        <v>9.1999999999999993</v>
      </c>
      <c r="CW863">
        <v>9.1999999999999993</v>
      </c>
      <c r="CX863">
        <v>0</v>
      </c>
      <c r="CY863">
        <v>9.1999999999999993</v>
      </c>
      <c r="CZ863">
        <v>19.8</v>
      </c>
      <c r="DA863">
        <v>19.8</v>
      </c>
      <c r="DB863">
        <v>19.8</v>
      </c>
      <c r="DC863">
        <v>0</v>
      </c>
      <c r="DD863">
        <v>19.8</v>
      </c>
      <c r="DE863">
        <v>1.4</v>
      </c>
      <c r="DF863">
        <v>1.4</v>
      </c>
      <c r="DG863">
        <v>1.4</v>
      </c>
      <c r="DH863">
        <v>0</v>
      </c>
      <c r="DI863">
        <v>1.4</v>
      </c>
      <c r="DJ863">
        <v>0.56916426512968299</v>
      </c>
      <c r="DK863">
        <v>0.56916426512968299</v>
      </c>
      <c r="DL863">
        <v>0.56916426512968299</v>
      </c>
      <c r="DM863">
        <v>0</v>
      </c>
      <c r="DN863">
        <v>0.56916426512968299</v>
      </c>
      <c r="DO863">
        <v>2.5111479999999999</v>
      </c>
      <c r="DP863">
        <v>2.5111479999999999</v>
      </c>
      <c r="DQ863">
        <v>2.5111479999999999</v>
      </c>
      <c r="DR863">
        <v>0</v>
      </c>
      <c r="DS863">
        <v>2.5111479999999999</v>
      </c>
      <c r="DT863">
        <v>3.9990990000000002</v>
      </c>
      <c r="DU863">
        <v>3.9990990000000002</v>
      </c>
      <c r="DV863">
        <v>3.9990990000000002</v>
      </c>
      <c r="DW863">
        <v>0</v>
      </c>
      <c r="DX863">
        <v>3.9990990000000002</v>
      </c>
      <c r="DY863">
        <v>2.5111479999999999</v>
      </c>
      <c r="DZ863">
        <v>2.5111479999999999</v>
      </c>
      <c r="EA863">
        <v>2.5111479999999999</v>
      </c>
      <c r="EB863">
        <v>0</v>
      </c>
      <c r="EC863">
        <v>2.5111479999999999</v>
      </c>
      <c r="ED863">
        <v>3.9990990000000002</v>
      </c>
      <c r="EE863">
        <v>3.9990990000000002</v>
      </c>
      <c r="EF863">
        <v>3.9990990000000002</v>
      </c>
      <c r="EG863">
        <v>0</v>
      </c>
      <c r="EH863">
        <v>3.9990990000000002</v>
      </c>
      <c r="EI863">
        <v>5.8258299999999998</v>
      </c>
      <c r="EJ863">
        <v>5.8258299999999998</v>
      </c>
      <c r="EK863">
        <v>5.8258299999999998</v>
      </c>
      <c r="EL863">
        <v>0</v>
      </c>
      <c r="EM863">
        <v>5.8258299999999998</v>
      </c>
      <c r="EN863">
        <v>10.85441</v>
      </c>
      <c r="EO863">
        <v>10.85441</v>
      </c>
      <c r="EP863">
        <v>10.85441</v>
      </c>
      <c r="EQ863">
        <v>0</v>
      </c>
      <c r="ER863">
        <v>10.85441</v>
      </c>
      <c r="ES863">
        <v>7.4012000000000002</v>
      </c>
      <c r="ET863">
        <v>7.4012000000000002</v>
      </c>
      <c r="EU863">
        <v>7.4012000000000002</v>
      </c>
      <c r="EV863">
        <v>0</v>
      </c>
      <c r="EW863">
        <v>7.4012000000000002</v>
      </c>
      <c r="EX863">
        <v>3.4532099999999999</v>
      </c>
      <c r="EY863">
        <v>3.4532099999999999</v>
      </c>
      <c r="EZ863">
        <v>3.4532099999999999</v>
      </c>
      <c r="FA863">
        <v>0</v>
      </c>
      <c r="FB863">
        <v>3.4532099999999999</v>
      </c>
      <c r="FC863">
        <v>0.54714940082497776</v>
      </c>
      <c r="FD863">
        <v>0.54714940082497776</v>
      </c>
      <c r="FE863">
        <v>0.54714940082497776</v>
      </c>
      <c r="FF863">
        <v>0</v>
      </c>
      <c r="FG863">
        <v>0.54714940082497776</v>
      </c>
      <c r="FH863">
        <v>0.4665743392963303</v>
      </c>
      <c r="FI863">
        <v>0.4665743392963303</v>
      </c>
      <c r="FJ863">
        <v>0.4665743392963303</v>
      </c>
      <c r="FK863">
        <v>0</v>
      </c>
      <c r="FL863">
        <v>0.4665743392963303</v>
      </c>
      <c r="FM863">
        <v>28.7</v>
      </c>
      <c r="FN863">
        <v>28.7</v>
      </c>
      <c r="FO863">
        <v>28.7</v>
      </c>
      <c r="FP863">
        <v>0</v>
      </c>
      <c r="FQ863">
        <v>28.7</v>
      </c>
      <c r="FR863">
        <v>134.73568</v>
      </c>
      <c r="FS863">
        <v>134.73568</v>
      </c>
      <c r="FT863">
        <v>134.73568</v>
      </c>
      <c r="FU863">
        <v>0</v>
      </c>
      <c r="FV863">
        <v>134.73568</v>
      </c>
      <c r="FW863">
        <v>0.89783299999999999</v>
      </c>
      <c r="FX863">
        <v>0.89783299999999999</v>
      </c>
      <c r="FY863">
        <v>0.89783299999999999</v>
      </c>
      <c r="FZ863">
        <v>0</v>
      </c>
      <c r="GA863">
        <v>0.89783299999999999</v>
      </c>
      <c r="GB863">
        <v>1</v>
      </c>
      <c r="GC863">
        <v>1</v>
      </c>
    </row>
    <row r="864" spans="1:185" x14ac:dyDescent="0.3">
      <c r="A864" s="36" t="s">
        <v>3486</v>
      </c>
      <c r="B864">
        <v>-2.47479E-2</v>
      </c>
      <c r="C864">
        <v>2.0520100000000001</v>
      </c>
      <c r="D864">
        <v>1.9015</v>
      </c>
      <c r="E864">
        <v>-1.2067000000000001</v>
      </c>
      <c r="F864">
        <v>-0.2427</v>
      </c>
      <c r="G864">
        <v>1.4494</v>
      </c>
      <c r="H864">
        <v>-54.136873999999999</v>
      </c>
      <c r="I864">
        <v>0.1211</v>
      </c>
      <c r="J864">
        <v>0.34460000000000002</v>
      </c>
      <c r="K864">
        <v>0.25320999999999999</v>
      </c>
      <c r="L864">
        <v>0.21126700000000001</v>
      </c>
      <c r="M864">
        <v>0.19384399999999999</v>
      </c>
      <c r="N864">
        <v>0.16714999999999999</v>
      </c>
      <c r="O864">
        <v>-0.25153999999999999</v>
      </c>
      <c r="P864">
        <v>-8.4390000000000007E-2</v>
      </c>
      <c r="Q864">
        <v>-0.16797000000000001</v>
      </c>
      <c r="R864">
        <v>8.4390000000000007E-2</v>
      </c>
      <c r="S864">
        <v>1.1528</v>
      </c>
      <c r="T864">
        <v>-0.61466999999999994</v>
      </c>
      <c r="U864">
        <v>-0.57511999999999996</v>
      </c>
      <c r="V864">
        <v>1.942343333333334</v>
      </c>
      <c r="W864">
        <v>1.9293100000000001</v>
      </c>
      <c r="X864">
        <v>0.20513000000000001</v>
      </c>
      <c r="Y864">
        <v>0.20408999999999999</v>
      </c>
      <c r="Z864">
        <v>5.1286666666666668E-2</v>
      </c>
      <c r="AA864">
        <v>5.5440000000000003E-2</v>
      </c>
      <c r="AB864">
        <v>50.87</v>
      </c>
      <c r="AC864">
        <v>-0.39528000000000002</v>
      </c>
      <c r="AD864">
        <v>1.7892600000000001</v>
      </c>
      <c r="AE864">
        <v>0.60041</v>
      </c>
      <c r="AF864">
        <v>0.59936999999999996</v>
      </c>
      <c r="AG864">
        <v>0.73180000000000001</v>
      </c>
      <c r="AH864">
        <v>9.3200000000000002E-3</v>
      </c>
      <c r="AI864">
        <v>109.8608</v>
      </c>
      <c r="AJ864">
        <v>13.042</v>
      </c>
      <c r="AK864">
        <v>114.43340000000001</v>
      </c>
      <c r="AL864">
        <v>202.10720000000001</v>
      </c>
      <c r="AM864">
        <v>128.92500000000001</v>
      </c>
      <c r="AN864">
        <v>177.4</v>
      </c>
      <c r="AO864">
        <v>83.2</v>
      </c>
      <c r="AP864">
        <v>135.9</v>
      </c>
      <c r="AQ864">
        <v>18.11</v>
      </c>
      <c r="AR864">
        <v>4</v>
      </c>
      <c r="AS864">
        <v>11.43</v>
      </c>
      <c r="AT864">
        <v>-8.3413021769782922</v>
      </c>
      <c r="AU864">
        <v>-2.12</v>
      </c>
      <c r="AV864">
        <v>-6.2213021769782921</v>
      </c>
      <c r="AW864">
        <v>1.5895999999999999</v>
      </c>
      <c r="AX864">
        <v>1.5895999999999999</v>
      </c>
      <c r="AY864">
        <v>1.5895999999999999</v>
      </c>
      <c r="AZ864">
        <v>0</v>
      </c>
      <c r="BA864">
        <v>1.5895999999999999</v>
      </c>
      <c r="BB864">
        <v>0.92330000000000001</v>
      </c>
      <c r="BC864">
        <v>0.92330000000000001</v>
      </c>
      <c r="BD864">
        <v>0.92330000000000001</v>
      </c>
      <c r="BE864">
        <v>0</v>
      </c>
      <c r="BF864">
        <v>0.92330000000000001</v>
      </c>
      <c r="BG864">
        <v>19.107900000000001</v>
      </c>
      <c r="BH864">
        <v>19.107900000000001</v>
      </c>
      <c r="BI864">
        <v>19.107900000000001</v>
      </c>
      <c r="BJ864">
        <v>0</v>
      </c>
      <c r="BK864">
        <v>19.107900000000001</v>
      </c>
      <c r="BL864">
        <v>9.3994</v>
      </c>
      <c r="BM864">
        <v>9.3994</v>
      </c>
      <c r="BN864">
        <v>9.3994</v>
      </c>
      <c r="BO864">
        <v>0</v>
      </c>
      <c r="BP864">
        <v>9.3994</v>
      </c>
      <c r="BQ864">
        <v>7.5667</v>
      </c>
      <c r="BR864">
        <v>7.5667</v>
      </c>
      <c r="BS864">
        <v>7.5667</v>
      </c>
      <c r="BT864">
        <v>0</v>
      </c>
      <c r="BU864">
        <v>7.5667</v>
      </c>
      <c r="BV864">
        <v>-2.6726999999999999</v>
      </c>
      <c r="BW864">
        <v>-2.6726999999999999</v>
      </c>
      <c r="BX864">
        <v>-2.6726999999999999</v>
      </c>
      <c r="BY864">
        <v>0</v>
      </c>
      <c r="BZ864">
        <v>-2.6726999999999999</v>
      </c>
      <c r="CA864">
        <v>-4.8940000000000001</v>
      </c>
      <c r="CB864">
        <v>-4.8940000000000001</v>
      </c>
      <c r="CC864">
        <v>-4.8940000000000001</v>
      </c>
      <c r="CD864">
        <v>0</v>
      </c>
      <c r="CE864">
        <v>-4.8940000000000001</v>
      </c>
      <c r="CF864">
        <v>41.5</v>
      </c>
      <c r="CG864">
        <v>41.5</v>
      </c>
      <c r="CH864">
        <v>41.5</v>
      </c>
      <c r="CI864">
        <v>0</v>
      </c>
      <c r="CJ864">
        <v>41.5</v>
      </c>
      <c r="CK864">
        <v>11.8</v>
      </c>
      <c r="CL864">
        <v>11.8</v>
      </c>
      <c r="CM864">
        <v>11.8</v>
      </c>
      <c r="CN864">
        <v>0</v>
      </c>
      <c r="CO864">
        <v>11.8</v>
      </c>
      <c r="CP864">
        <v>25.5</v>
      </c>
      <c r="CQ864">
        <v>25.5</v>
      </c>
      <c r="CR864">
        <v>25.5</v>
      </c>
      <c r="CS864">
        <v>0</v>
      </c>
      <c r="CT864">
        <v>25.5</v>
      </c>
      <c r="CU864">
        <v>9.8000000000000007</v>
      </c>
      <c r="CV864">
        <v>9.8000000000000007</v>
      </c>
      <c r="CW864">
        <v>9.8000000000000007</v>
      </c>
      <c r="CX864">
        <v>0</v>
      </c>
      <c r="CY864">
        <v>9.8000000000000007</v>
      </c>
      <c r="CZ864">
        <v>57.7</v>
      </c>
      <c r="DA864">
        <v>57.7</v>
      </c>
      <c r="DB864">
        <v>57.7</v>
      </c>
      <c r="DC864">
        <v>0</v>
      </c>
      <c r="DD864">
        <v>57.7</v>
      </c>
      <c r="DE864">
        <v>2</v>
      </c>
      <c r="DF864">
        <v>2</v>
      </c>
      <c r="DG864">
        <v>2</v>
      </c>
      <c r="DH864">
        <v>0</v>
      </c>
      <c r="DI864">
        <v>2</v>
      </c>
      <c r="DJ864">
        <v>0.30537159676232523</v>
      </c>
      <c r="DK864">
        <v>0.30537159676232523</v>
      </c>
      <c r="DL864">
        <v>0.30537159676232523</v>
      </c>
      <c r="DM864">
        <v>0</v>
      </c>
      <c r="DN864">
        <v>0.30537159676232523</v>
      </c>
      <c r="DO864">
        <v>2.8914840000000002</v>
      </c>
      <c r="DP864">
        <v>2.8914840000000002</v>
      </c>
      <c r="DQ864">
        <v>2.8914840000000002</v>
      </c>
      <c r="DR864">
        <v>0</v>
      </c>
      <c r="DS864">
        <v>2.8914840000000002</v>
      </c>
      <c r="DT864">
        <v>5.5153780000000001</v>
      </c>
      <c r="DU864">
        <v>5.5153780000000001</v>
      </c>
      <c r="DV864">
        <v>5.5153780000000001</v>
      </c>
      <c r="DW864">
        <v>0</v>
      </c>
      <c r="DX864">
        <v>5.5153780000000001</v>
      </c>
      <c r="DY864">
        <v>2.8914840000000002</v>
      </c>
      <c r="DZ864">
        <v>2.8914840000000002</v>
      </c>
      <c r="EA864">
        <v>2.8914840000000002</v>
      </c>
      <c r="EB864">
        <v>0</v>
      </c>
      <c r="EC864">
        <v>2.8914840000000002</v>
      </c>
      <c r="ED864">
        <v>6.374466</v>
      </c>
      <c r="EE864">
        <v>6.374466</v>
      </c>
      <c r="EF864">
        <v>6.374466</v>
      </c>
      <c r="EG864">
        <v>0</v>
      </c>
      <c r="EH864">
        <v>6.374466</v>
      </c>
      <c r="EI864">
        <v>6.2057180000000001</v>
      </c>
      <c r="EJ864">
        <v>6.2057180000000001</v>
      </c>
      <c r="EK864">
        <v>6.2057180000000001</v>
      </c>
      <c r="EL864">
        <v>0</v>
      </c>
      <c r="EM864">
        <v>6.2057180000000001</v>
      </c>
      <c r="EN864">
        <v>17.555520000000001</v>
      </c>
      <c r="EO864">
        <v>17.555520000000001</v>
      </c>
      <c r="EP864">
        <v>17.555520000000001</v>
      </c>
      <c r="EQ864">
        <v>0</v>
      </c>
      <c r="ER864">
        <v>17.555520000000001</v>
      </c>
      <c r="ES864">
        <v>8.6951599999999996</v>
      </c>
      <c r="ET864">
        <v>8.6951599999999996</v>
      </c>
      <c r="EU864">
        <v>8.6951599999999996</v>
      </c>
      <c r="EV864">
        <v>0</v>
      </c>
      <c r="EW864">
        <v>8.6951599999999996</v>
      </c>
      <c r="EX864">
        <v>8.86036</v>
      </c>
      <c r="EY864">
        <v>8.86036</v>
      </c>
      <c r="EZ864">
        <v>8.86036</v>
      </c>
      <c r="FA864">
        <v>0</v>
      </c>
      <c r="FB864">
        <v>8.86036</v>
      </c>
      <c r="FC864">
        <v>0.60644285425594202</v>
      </c>
      <c r="FD864">
        <v>0.60644285425594202</v>
      </c>
      <c r="FE864">
        <v>0.60644285425594202</v>
      </c>
      <c r="FF864">
        <v>0</v>
      </c>
      <c r="FG864">
        <v>0.60644285425594202</v>
      </c>
      <c r="FH864">
        <v>1.018999075347665</v>
      </c>
      <c r="FI864">
        <v>1.018999075347665</v>
      </c>
      <c r="FJ864">
        <v>1.018999075347665</v>
      </c>
      <c r="FK864">
        <v>0</v>
      </c>
      <c r="FL864">
        <v>1.018999075347665</v>
      </c>
      <c r="FM864">
        <v>35.07</v>
      </c>
      <c r="FN864">
        <v>35.07</v>
      </c>
      <c r="FO864">
        <v>35.07</v>
      </c>
      <c r="FP864">
        <v>0</v>
      </c>
      <c r="FQ864">
        <v>35.07</v>
      </c>
      <c r="FR864">
        <v>194.84039000000001</v>
      </c>
      <c r="FS864">
        <v>194.84039000000001</v>
      </c>
      <c r="FT864">
        <v>194.84039000000001</v>
      </c>
      <c r="FU864">
        <v>0</v>
      </c>
      <c r="FV864">
        <v>194.84039000000001</v>
      </c>
      <c r="FW864">
        <v>0.84530700000000003</v>
      </c>
      <c r="FX864">
        <v>0.84530700000000003</v>
      </c>
      <c r="FY864">
        <v>0.84530700000000003</v>
      </c>
      <c r="FZ864">
        <v>0</v>
      </c>
      <c r="GA864">
        <v>0.84530700000000003</v>
      </c>
      <c r="GB864">
        <v>1</v>
      </c>
      <c r="GC864">
        <v>1</v>
      </c>
    </row>
    <row r="865" spans="1:185" x14ac:dyDescent="0.3">
      <c r="A865" s="36" t="s">
        <v>3489</v>
      </c>
      <c r="B865">
        <v>-5.5971924848801591E-2</v>
      </c>
      <c r="C865">
        <v>1.8200917349155741</v>
      </c>
      <c r="D865">
        <v>2.0086220918289128</v>
      </c>
      <c r="E865">
        <v>-0.90253886636548919</v>
      </c>
      <c r="F865">
        <v>-0.73454642087987487</v>
      </c>
      <c r="G865">
        <v>1.6370900470022089</v>
      </c>
      <c r="H865">
        <v>-54.150961726074073</v>
      </c>
      <c r="I865">
        <v>0.54324891063338376</v>
      </c>
      <c r="J865">
        <v>0.28175945883852732</v>
      </c>
      <c r="K865">
        <v>0.38703451399450661</v>
      </c>
      <c r="L865">
        <v>0.22148780853643751</v>
      </c>
      <c r="M865">
        <v>0.15655454105713701</v>
      </c>
      <c r="N865">
        <v>0.2397081509324793</v>
      </c>
      <c r="O865">
        <v>-0.2087755750709071</v>
      </c>
      <c r="P865">
        <v>3.0932575861572241E-2</v>
      </c>
      <c r="Q865">
        <v>-8.892100583182258E-2</v>
      </c>
      <c r="R865">
        <v>1.6497184253514121E-2</v>
      </c>
      <c r="S865">
        <v>1.242321981061004</v>
      </c>
      <c r="T865">
        <v>-0.6348488591028475</v>
      </c>
      <c r="U865">
        <v>-0.58390490969230169</v>
      </c>
      <c r="V865">
        <v>1.9703951351717091</v>
      </c>
      <c r="W865">
        <v>1.95898741214081</v>
      </c>
      <c r="X865">
        <v>0.218687463579708</v>
      </c>
      <c r="Y865">
        <v>0.19482157597525329</v>
      </c>
      <c r="Z865">
        <v>7.1115420699355281E-2</v>
      </c>
      <c r="AA865">
        <v>9.5449660170109557E-2</v>
      </c>
      <c r="AB865">
        <v>56.165623184060927</v>
      </c>
      <c r="AC865">
        <v>-0.39253155269163381</v>
      </c>
      <c r="AD865">
        <v>1.9582772368089221</v>
      </c>
      <c r="AE865">
        <v>0.61121901627134179</v>
      </c>
      <c r="AF865">
        <v>0.58735312866688727</v>
      </c>
      <c r="AG865">
        <v>0.99607333500616146</v>
      </c>
      <c r="AH865">
        <v>1.6130809717170371E-2</v>
      </c>
      <c r="AI865">
        <v>171.25420182674071</v>
      </c>
      <c r="AJ865">
        <v>84.640500359075517</v>
      </c>
      <c r="AK865">
        <v>170.37813134491299</v>
      </c>
      <c r="AL865">
        <v>258.74415390896672</v>
      </c>
      <c r="AM865">
        <v>107.2006373928739</v>
      </c>
      <c r="AN865">
        <v>159.91719292161869</v>
      </c>
      <c r="AO865">
        <v>48.700061397988478</v>
      </c>
      <c r="AP865">
        <v>117.53331187464489</v>
      </c>
      <c r="AQ865">
        <v>16.770849918603691</v>
      </c>
      <c r="AR865">
        <v>3.3081098985176629</v>
      </c>
      <c r="AS865">
        <v>11.488657761206911</v>
      </c>
      <c r="AT865">
        <v>-6.7622641459526829</v>
      </c>
      <c r="AU865">
        <v>-1.784801573372973</v>
      </c>
      <c r="AV865">
        <v>-4.977462572579709</v>
      </c>
      <c r="AW865">
        <v>1.6404213993442369</v>
      </c>
      <c r="AX865">
        <v>1.5880000000000001</v>
      </c>
      <c r="AY865">
        <v>2.4739</v>
      </c>
      <c r="AZ865">
        <v>0.88589999999999991</v>
      </c>
      <c r="BA865">
        <v>2.2332999999999998</v>
      </c>
      <c r="BB865">
        <v>0.95513529624983229</v>
      </c>
      <c r="BC865">
        <v>0.9153</v>
      </c>
      <c r="BD865">
        <v>0.95840000000000003</v>
      </c>
      <c r="BE865">
        <v>4.3100000000000027E-2</v>
      </c>
      <c r="BF865">
        <v>0.9153</v>
      </c>
      <c r="BG865">
        <v>14.276921926406271</v>
      </c>
      <c r="BH865">
        <v>13.7874</v>
      </c>
      <c r="BI865">
        <v>20.249700000000001</v>
      </c>
      <c r="BJ865">
        <v>6.4623000000000008</v>
      </c>
      <c r="BK865">
        <v>20.249700000000001</v>
      </c>
      <c r="BL865">
        <v>3.921615583732335</v>
      </c>
      <c r="BM865">
        <v>3.3658000000000001</v>
      </c>
      <c r="BN865">
        <v>6.4904000000000002</v>
      </c>
      <c r="BO865">
        <v>3.1246</v>
      </c>
      <c r="BP865">
        <v>3.6389999999999998</v>
      </c>
      <c r="BQ865">
        <v>2.676491493029141</v>
      </c>
      <c r="BR865">
        <v>2.0533000000000001</v>
      </c>
      <c r="BS865">
        <v>4.5037000000000003</v>
      </c>
      <c r="BT865">
        <v>2.4504000000000001</v>
      </c>
      <c r="BU865">
        <v>2.7364999999999999</v>
      </c>
      <c r="BV865">
        <v>0.1769600806522747</v>
      </c>
      <c r="BW865">
        <v>-1.4162999999999999</v>
      </c>
      <c r="BX865">
        <v>0.55520000000000003</v>
      </c>
      <c r="BY865">
        <v>1.9715</v>
      </c>
      <c r="BZ865">
        <v>-0.36580000000000001</v>
      </c>
      <c r="CA865">
        <v>-2.8534515736814159</v>
      </c>
      <c r="CB865">
        <v>-4.6706000000000003</v>
      </c>
      <c r="CC865">
        <v>-2.3706999999999998</v>
      </c>
      <c r="CD865">
        <v>2.2999000000000001</v>
      </c>
      <c r="CE865">
        <v>-2.3706999999999998</v>
      </c>
      <c r="CF865">
        <v>42.383881046973748</v>
      </c>
      <c r="CG865">
        <v>42.2</v>
      </c>
      <c r="CH865">
        <v>49</v>
      </c>
      <c r="CI865">
        <v>6.7999999999999972</v>
      </c>
      <c r="CJ865">
        <v>42.2</v>
      </c>
      <c r="CK865">
        <v>12.844891065213471</v>
      </c>
      <c r="CL865">
        <v>12.5</v>
      </c>
      <c r="CM865">
        <v>15.8</v>
      </c>
      <c r="CN865">
        <v>3.3000000000000012</v>
      </c>
      <c r="CO865">
        <v>13.5</v>
      </c>
      <c r="CP865">
        <v>33.309824305551963</v>
      </c>
      <c r="CQ865">
        <v>21.2</v>
      </c>
      <c r="CR865">
        <v>34.1</v>
      </c>
      <c r="CS865">
        <v>12.9</v>
      </c>
      <c r="CT865">
        <v>28.3</v>
      </c>
      <c r="CU865">
        <v>9.0199596195984721</v>
      </c>
      <c r="CV865">
        <v>9</v>
      </c>
      <c r="CW865">
        <v>10.7</v>
      </c>
      <c r="CX865">
        <v>1.6999999999999991</v>
      </c>
      <c r="CY865">
        <v>9.1999999999999993</v>
      </c>
      <c r="CZ865">
        <v>15.38765146864435</v>
      </c>
      <c r="DA865">
        <v>14</v>
      </c>
      <c r="DB865">
        <v>33.9</v>
      </c>
      <c r="DC865">
        <v>19.899999999999999</v>
      </c>
      <c r="DD865">
        <v>23</v>
      </c>
      <c r="DE865">
        <v>3.1737818889350629</v>
      </c>
      <c r="DF865">
        <v>2.5</v>
      </c>
      <c r="DG865">
        <v>6.5</v>
      </c>
      <c r="DH865">
        <v>4</v>
      </c>
      <c r="DI865">
        <v>4.3</v>
      </c>
      <c r="DJ865">
        <v>0.36061464077838468</v>
      </c>
      <c r="DK865">
        <v>0.35762711864406788</v>
      </c>
      <c r="DL865">
        <v>0.4382826475849731</v>
      </c>
      <c r="DM865">
        <v>8.0655528940905219E-2</v>
      </c>
      <c r="DN865">
        <v>0.35762711864406788</v>
      </c>
      <c r="DO865">
        <v>2.950271604903099</v>
      </c>
      <c r="DP865">
        <v>2.5157240000000001</v>
      </c>
      <c r="DQ865">
        <v>3.2276630000000002</v>
      </c>
      <c r="DR865">
        <v>0.7119390000000001</v>
      </c>
      <c r="DS865">
        <v>2.7247119999999998</v>
      </c>
      <c r="DT865">
        <v>4.4986286555473081</v>
      </c>
      <c r="DU865">
        <v>4.4545240000000002</v>
      </c>
      <c r="DV865">
        <v>5.0379810000000003</v>
      </c>
      <c r="DW865">
        <v>0.58345700000000011</v>
      </c>
      <c r="DX865">
        <v>4.658747</v>
      </c>
      <c r="DY865">
        <v>3.130801530820591</v>
      </c>
      <c r="DZ865">
        <v>2.5157240000000001</v>
      </c>
      <c r="EA865">
        <v>3.2276630000000002</v>
      </c>
      <c r="EB865">
        <v>0.7119390000000001</v>
      </c>
      <c r="EC865">
        <v>2.7247119999999998</v>
      </c>
      <c r="ED865">
        <v>4.4986286555473081</v>
      </c>
      <c r="EE865">
        <v>4.4545240000000002</v>
      </c>
      <c r="EF865">
        <v>5.0379810000000003</v>
      </c>
      <c r="EG865">
        <v>0.58345700000000011</v>
      </c>
      <c r="EH865">
        <v>4.658747</v>
      </c>
      <c r="EI865">
        <v>7.491871108319331</v>
      </c>
      <c r="EJ865">
        <v>6.0672249999999996</v>
      </c>
      <c r="EK865">
        <v>7.5848050000000002</v>
      </c>
      <c r="EL865">
        <v>1.517580000000001</v>
      </c>
      <c r="EM865">
        <v>6.9037170000000003</v>
      </c>
      <c r="EN865">
        <v>12.621477690397491</v>
      </c>
      <c r="EO865">
        <v>12.32695</v>
      </c>
      <c r="EP865">
        <v>17.955410000000001</v>
      </c>
      <c r="EQ865">
        <v>5.6284599999999996</v>
      </c>
      <c r="ER865">
        <v>12.32695</v>
      </c>
      <c r="ES865">
        <v>7.7235146527306391</v>
      </c>
      <c r="ET865">
        <v>7.6255100000000002</v>
      </c>
      <c r="EU865">
        <v>10.553739999999999</v>
      </c>
      <c r="EV865">
        <v>2.9282299999999988</v>
      </c>
      <c r="EW865">
        <v>8.9114400000000007</v>
      </c>
      <c r="EX865">
        <v>4.8979630376668437</v>
      </c>
      <c r="EY865">
        <v>3.4155099999999998</v>
      </c>
      <c r="EZ865">
        <v>10.235569999999999</v>
      </c>
      <c r="FA865">
        <v>6.8200599999999998</v>
      </c>
      <c r="FB865">
        <v>3.4155099999999998</v>
      </c>
      <c r="FC865">
        <v>0.4834529703748307</v>
      </c>
      <c r="FD865">
        <v>0.47217138431390271</v>
      </c>
      <c r="FE865">
        <v>0.68776386661937394</v>
      </c>
      <c r="FF865">
        <v>0.21559248230547121</v>
      </c>
      <c r="FG865">
        <v>0.47217138431390271</v>
      </c>
      <c r="FH865">
        <v>0.6372626358982304</v>
      </c>
      <c r="FI865">
        <v>0.38327251263544382</v>
      </c>
      <c r="FJ865">
        <v>1.325878515616904</v>
      </c>
      <c r="FK865">
        <v>0.94260600298146013</v>
      </c>
      <c r="FL865">
        <v>0.38327251263544382</v>
      </c>
      <c r="FM865">
        <v>26.499588580559251</v>
      </c>
      <c r="FN865">
        <v>26.08</v>
      </c>
      <c r="FO865">
        <v>30.48</v>
      </c>
      <c r="FP865">
        <v>4.4000000000000021</v>
      </c>
      <c r="FQ865">
        <v>30.48</v>
      </c>
      <c r="FR865">
        <v>189.60050155163009</v>
      </c>
      <c r="FS865">
        <v>188.79348999999999</v>
      </c>
      <c r="FT865">
        <v>194.18127999999999</v>
      </c>
      <c r="FU865">
        <v>5.3877899999999954</v>
      </c>
      <c r="FV865">
        <v>188.79348999999999</v>
      </c>
      <c r="FW865">
        <v>0.87605424262033282</v>
      </c>
      <c r="FX865">
        <v>0.85849699999999995</v>
      </c>
      <c r="FY865">
        <v>0.88066900000000004</v>
      </c>
      <c r="FZ865">
        <v>2.2172000000000081E-2</v>
      </c>
      <c r="GA865">
        <v>0.88066900000000004</v>
      </c>
      <c r="GB865">
        <v>5</v>
      </c>
      <c r="GC865">
        <v>6</v>
      </c>
    </row>
    <row r="866" spans="1:185" x14ac:dyDescent="0.3">
      <c r="A866" s="36" t="s">
        <v>3492</v>
      </c>
      <c r="B866">
        <v>-5.0923577153468833E-2</v>
      </c>
      <c r="C866">
        <v>1.8482483206058671</v>
      </c>
      <c r="D866">
        <v>2.1071264952205508</v>
      </c>
      <c r="E866">
        <v>-1.1435510895953389</v>
      </c>
      <c r="F866">
        <v>-0.54135984815143456</v>
      </c>
      <c r="G866">
        <v>1.6850109243420901</v>
      </c>
      <c r="H866">
        <v>-54.158842069740011</v>
      </c>
      <c r="I866">
        <v>0.100623338165628</v>
      </c>
      <c r="J866">
        <v>0.44292288329452162</v>
      </c>
      <c r="K866">
        <v>0.30562606874945569</v>
      </c>
      <c r="L866">
        <v>0.14100391988642411</v>
      </c>
      <c r="M866">
        <v>0.13639816902014609</v>
      </c>
      <c r="N866">
        <v>0.2156226847007521</v>
      </c>
      <c r="O866">
        <v>-0.23374731315511399</v>
      </c>
      <c r="P866">
        <v>-1.8124628454361909E-2</v>
      </c>
      <c r="Q866">
        <v>-0.12593598529807651</v>
      </c>
      <c r="R866">
        <v>3.6774788610542793E-2</v>
      </c>
      <c r="S866">
        <v>1.107463511773974</v>
      </c>
      <c r="T866">
        <v>-0.61640080354986904</v>
      </c>
      <c r="U866">
        <v>-0.54457331156440425</v>
      </c>
      <c r="V866">
        <v>1.967966461661744</v>
      </c>
      <c r="W866">
        <v>1.956511768621479</v>
      </c>
      <c r="X866">
        <v>0.21796126971470381</v>
      </c>
      <c r="Y866">
        <v>0.21686263332209041</v>
      </c>
      <c r="Z866">
        <v>6.5306236341458795E-2</v>
      </c>
      <c r="AA866">
        <v>6.5598890895533155E-2</v>
      </c>
      <c r="AB866">
        <v>51.499320726769</v>
      </c>
      <c r="AC866">
        <v>-0.37916389398179751</v>
      </c>
      <c r="AD866">
        <v>1.9247561687170069</v>
      </c>
      <c r="AE866">
        <v>0.59712516369650126</v>
      </c>
      <c r="AF866">
        <v>0.59602652730388783</v>
      </c>
      <c r="AG866">
        <v>0.80572291318707323</v>
      </c>
      <c r="AH866">
        <v>1.194848390694454E-2</v>
      </c>
      <c r="AI866">
        <v>216.13040996386761</v>
      </c>
      <c r="AJ866">
        <v>187.83837128395371</v>
      </c>
      <c r="AK866">
        <v>214.33653580372749</v>
      </c>
      <c r="AL866">
        <v>246.21632308770239</v>
      </c>
      <c r="AM866">
        <v>141.11540774139451</v>
      </c>
      <c r="AN866">
        <v>196.6994771725185</v>
      </c>
      <c r="AO866">
        <v>79.204060655886011</v>
      </c>
      <c r="AP866">
        <v>157.19848651372931</v>
      </c>
      <c r="AQ866">
        <v>18.180215314696401</v>
      </c>
      <c r="AR866">
        <v>3.700255723676166</v>
      </c>
      <c r="AS866">
        <v>12.03001163499504</v>
      </c>
      <c r="AT866">
        <v>-9.3453824450123815</v>
      </c>
      <c r="AU866">
        <v>-3.360181436457951</v>
      </c>
      <c r="AV866">
        <v>-5.9852010085544309</v>
      </c>
      <c r="AW866">
        <v>2.470689806014597</v>
      </c>
      <c r="AX866">
        <v>2.4321999999999999</v>
      </c>
      <c r="AY866">
        <v>2.4815999999999998</v>
      </c>
      <c r="AZ866">
        <v>4.9399999999999888E-2</v>
      </c>
      <c r="BA866">
        <v>2.4708000000000001</v>
      </c>
      <c r="BB866">
        <v>0.93720154185613114</v>
      </c>
      <c r="BC866">
        <v>0.93600000000000005</v>
      </c>
      <c r="BD866">
        <v>0.93920000000000003</v>
      </c>
      <c r="BE866">
        <v>3.1999999999999811E-3</v>
      </c>
      <c r="BF866">
        <v>0.93720000000000003</v>
      </c>
      <c r="BG866">
        <v>16.98235247208336</v>
      </c>
      <c r="BH866">
        <v>16.936499999999999</v>
      </c>
      <c r="BI866">
        <v>17.415800000000001</v>
      </c>
      <c r="BJ866">
        <v>0.47930000000000211</v>
      </c>
      <c r="BK866">
        <v>16.981999999999999</v>
      </c>
      <c r="BL866">
        <v>7.8569338067776844</v>
      </c>
      <c r="BM866">
        <v>7.4153000000000002</v>
      </c>
      <c r="BN866">
        <v>10.6205</v>
      </c>
      <c r="BO866">
        <v>3.2052</v>
      </c>
      <c r="BP866">
        <v>7.8582000000000001</v>
      </c>
      <c r="BQ866">
        <v>5.4163167215799906</v>
      </c>
      <c r="BR866">
        <v>4.8464</v>
      </c>
      <c r="BS866">
        <v>7.4509999999999996</v>
      </c>
      <c r="BT866">
        <v>2.6046</v>
      </c>
      <c r="BU866">
        <v>5.4179000000000004</v>
      </c>
      <c r="BV866">
        <v>0.26877756989073531</v>
      </c>
      <c r="BW866">
        <v>-1.3166</v>
      </c>
      <c r="BX866">
        <v>0.71970000000000001</v>
      </c>
      <c r="BY866">
        <v>2.0363000000000002</v>
      </c>
      <c r="BZ866">
        <v>0.2676</v>
      </c>
      <c r="CA866">
        <v>-5.6850942914707252</v>
      </c>
      <c r="CB866">
        <v>-7.5673000000000004</v>
      </c>
      <c r="CC866">
        <v>-4.5296000000000003</v>
      </c>
      <c r="CD866">
        <v>3.0377000000000001</v>
      </c>
      <c r="CE866">
        <v>-5.6855000000000002</v>
      </c>
      <c r="CF866">
        <v>39.500990658789149</v>
      </c>
      <c r="CG866">
        <v>39.5</v>
      </c>
      <c r="CH866">
        <v>47.8</v>
      </c>
      <c r="CI866">
        <v>8.2999999999999972</v>
      </c>
      <c r="CJ866">
        <v>39.5</v>
      </c>
      <c r="CK866">
        <v>10.300814598722679</v>
      </c>
      <c r="CL866">
        <v>10.3</v>
      </c>
      <c r="CM866">
        <v>13.9</v>
      </c>
      <c r="CN866">
        <v>3.6</v>
      </c>
      <c r="CO866">
        <v>10.3</v>
      </c>
      <c r="CP866">
        <v>34.998517198976899</v>
      </c>
      <c r="CQ866">
        <v>24.3</v>
      </c>
      <c r="CR866">
        <v>35</v>
      </c>
      <c r="CS866">
        <v>10.7</v>
      </c>
      <c r="CT866">
        <v>35</v>
      </c>
      <c r="CU866">
        <v>9.3000337171675156</v>
      </c>
      <c r="CV866">
        <v>9.3000000000000007</v>
      </c>
      <c r="CW866">
        <v>9.8000000000000007</v>
      </c>
      <c r="CX866">
        <v>0.5</v>
      </c>
      <c r="CY866">
        <v>9.3000000000000007</v>
      </c>
      <c r="CZ866">
        <v>44.205260087024428</v>
      </c>
      <c r="DA866">
        <v>44.2</v>
      </c>
      <c r="DB866">
        <v>65</v>
      </c>
      <c r="DC866">
        <v>20.8</v>
      </c>
      <c r="DD866">
        <v>44.2</v>
      </c>
      <c r="DE866">
        <v>0.80022795738489294</v>
      </c>
      <c r="DF866">
        <v>0.8</v>
      </c>
      <c r="DG866">
        <v>4.0999999999999996</v>
      </c>
      <c r="DH866">
        <v>3.3</v>
      </c>
      <c r="DI866">
        <v>0.8</v>
      </c>
      <c r="DJ866">
        <v>0.25128112017216908</v>
      </c>
      <c r="DK866">
        <v>0.2512722646310433</v>
      </c>
      <c r="DL866">
        <v>0.31845436375749492</v>
      </c>
      <c r="DM866">
        <v>6.7182099126451622E-2</v>
      </c>
      <c r="DN866">
        <v>0.2512722646310433</v>
      </c>
      <c r="DO866">
        <v>3.257209501495149</v>
      </c>
      <c r="DP866">
        <v>2.6256889999999999</v>
      </c>
      <c r="DQ866">
        <v>3.262143</v>
      </c>
      <c r="DR866">
        <v>0.63645400000000008</v>
      </c>
      <c r="DS866">
        <v>3.2574450000000001</v>
      </c>
      <c r="DT866">
        <v>5.3049317948959382</v>
      </c>
      <c r="DU866">
        <v>5.3047250000000004</v>
      </c>
      <c r="DV866">
        <v>5.7252660000000004</v>
      </c>
      <c r="DW866">
        <v>0.42054100000000011</v>
      </c>
      <c r="DX866">
        <v>5.3047250000000004</v>
      </c>
      <c r="DY866">
        <v>3.2629559514565289</v>
      </c>
      <c r="DZ866">
        <v>2.6256889999999999</v>
      </c>
      <c r="EA866">
        <v>3.2648929999999998</v>
      </c>
      <c r="EB866">
        <v>0.63920399999999988</v>
      </c>
      <c r="EC866">
        <v>3.2632080000000001</v>
      </c>
      <c r="ED866">
        <v>6.0562830212706382</v>
      </c>
      <c r="EE866">
        <v>6.0561170000000004</v>
      </c>
      <c r="EF866">
        <v>6.1135489999999999</v>
      </c>
      <c r="EG866">
        <v>5.7431999999999483E-2</v>
      </c>
      <c r="EH866">
        <v>6.0561170000000004</v>
      </c>
      <c r="EI866">
        <v>7.2394177920551597</v>
      </c>
      <c r="EJ866">
        <v>6.6838150000000001</v>
      </c>
      <c r="EK866">
        <v>7.901516</v>
      </c>
      <c r="EL866">
        <v>1.2177009999999999</v>
      </c>
      <c r="EM866">
        <v>7.2385950000000001</v>
      </c>
      <c r="EN866">
        <v>15.867915634520539</v>
      </c>
      <c r="EO866">
        <v>15.5116</v>
      </c>
      <c r="EP866">
        <v>20.578720000000001</v>
      </c>
      <c r="EQ866">
        <v>5.067120000000001</v>
      </c>
      <c r="ER866">
        <v>15.86862</v>
      </c>
      <c r="ES866">
        <v>7.9136146524314723</v>
      </c>
      <c r="ET866">
        <v>7.8708799999999997</v>
      </c>
      <c r="EU866">
        <v>8.0287400000000009</v>
      </c>
      <c r="EV866">
        <v>0.15786000000000119</v>
      </c>
      <c r="EW866">
        <v>7.9137300000000002</v>
      </c>
      <c r="EX866">
        <v>7.9543009820890704</v>
      </c>
      <c r="EY866">
        <v>7.6377600000000001</v>
      </c>
      <c r="EZ866">
        <v>12.707839999999999</v>
      </c>
      <c r="FA866">
        <v>5.070079999999999</v>
      </c>
      <c r="FB866">
        <v>7.9548899999999998</v>
      </c>
      <c r="FC866">
        <v>0.50311964483776594</v>
      </c>
      <c r="FD866">
        <v>0.49182204283261538</v>
      </c>
      <c r="FE866">
        <v>0.65248382560666862</v>
      </c>
      <c r="FF866">
        <v>0.16066178277405321</v>
      </c>
      <c r="FG866">
        <v>0.50314197796065518</v>
      </c>
      <c r="FH866">
        <v>1.0051410199309541</v>
      </c>
      <c r="FI866">
        <v>0.97001717078325189</v>
      </c>
      <c r="FJ866">
        <v>1.614538653873518</v>
      </c>
      <c r="FK866">
        <v>0.64452148309026658</v>
      </c>
      <c r="FL866">
        <v>1.005201087224356</v>
      </c>
      <c r="FM866">
        <v>32.671314356911381</v>
      </c>
      <c r="FN866">
        <v>30.76</v>
      </c>
      <c r="FO866">
        <v>33.18</v>
      </c>
      <c r="FP866">
        <v>2.4199999999999982</v>
      </c>
      <c r="FQ866">
        <v>32.67</v>
      </c>
      <c r="FR866">
        <v>216.02611365075899</v>
      </c>
      <c r="FS866">
        <v>216.02561</v>
      </c>
      <c r="FT866">
        <v>221.63353000000001</v>
      </c>
      <c r="FU866">
        <v>5.6079200000000071</v>
      </c>
      <c r="FV866">
        <v>216.02561</v>
      </c>
      <c r="FW866">
        <v>0.85203216727002451</v>
      </c>
      <c r="FX866">
        <v>0.83559300000000003</v>
      </c>
      <c r="FY866">
        <v>0.85203600000000002</v>
      </c>
      <c r="FZ866">
        <v>1.6442999999999989E-2</v>
      </c>
      <c r="GA866">
        <v>0.85203600000000002</v>
      </c>
      <c r="GB866">
        <v>4</v>
      </c>
      <c r="GC866">
        <v>5</v>
      </c>
    </row>
    <row r="867" spans="1:185" x14ac:dyDescent="0.3">
      <c r="A867" s="36" t="s">
        <v>3495</v>
      </c>
      <c r="B867">
        <v>-2.3591176869812019E-2</v>
      </c>
      <c r="C867">
        <v>1.9709545666641659</v>
      </c>
      <c r="D867">
        <v>1.476940587118976</v>
      </c>
      <c r="E867">
        <v>-0.65100369635303168</v>
      </c>
      <c r="F867">
        <v>-0.55332882400522609</v>
      </c>
      <c r="G867">
        <v>1.204365395382806</v>
      </c>
      <c r="H867">
        <v>-54.16281340729266</v>
      </c>
      <c r="I867">
        <v>0.1046769606697278</v>
      </c>
      <c r="J867">
        <v>0.48408667154744078</v>
      </c>
      <c r="K867">
        <v>0.17011934520964661</v>
      </c>
      <c r="L867">
        <v>-2.7845811674477972E-2</v>
      </c>
      <c r="M867">
        <v>8.3480141448011622E-2</v>
      </c>
      <c r="N867">
        <v>0.20345911810411421</v>
      </c>
      <c r="O867">
        <v>-0.25349251312316479</v>
      </c>
      <c r="P867">
        <v>-5.0033395019050693E-2</v>
      </c>
      <c r="Q867">
        <v>-0.15176466621703419</v>
      </c>
      <c r="R867">
        <v>5.6628962239703137E-2</v>
      </c>
      <c r="S867">
        <v>0.57005740769190272</v>
      </c>
      <c r="T867">
        <v>-0.56028682891838888</v>
      </c>
      <c r="U867">
        <v>-0.55225620458424829</v>
      </c>
      <c r="V867">
        <v>1.957142118647053</v>
      </c>
      <c r="W867">
        <v>1.947861522297035</v>
      </c>
      <c r="X867">
        <v>0.16227920325845391</v>
      </c>
      <c r="Y867">
        <v>0.15067170789071979</v>
      </c>
      <c r="Z867">
        <v>8.1086640364758863E-2</v>
      </c>
      <c r="AA867">
        <v>0.1192960405815876</v>
      </c>
      <c r="AB867">
        <v>51.764133555392263</v>
      </c>
      <c r="AC867">
        <v>-0.40556281949264278</v>
      </c>
      <c r="AD867">
        <v>1.85276855946153</v>
      </c>
      <c r="AE867">
        <v>0.56784202275109674</v>
      </c>
      <c r="AF867">
        <v>0.55623452738336265</v>
      </c>
      <c r="AG867">
        <v>0.83726047531797465</v>
      </c>
      <c r="AH867">
        <v>3.633561081251038E-3</v>
      </c>
      <c r="AI867">
        <v>236.7515428801473</v>
      </c>
      <c r="AJ867">
        <v>122.809914556801</v>
      </c>
      <c r="AK867">
        <v>268.14433743917311</v>
      </c>
      <c r="AL867">
        <v>319.30037663743531</v>
      </c>
      <c r="AM867">
        <v>94.661112578022781</v>
      </c>
      <c r="AN867">
        <v>150.59863913839351</v>
      </c>
      <c r="AO867">
        <v>46.893097238722277</v>
      </c>
      <c r="AP867">
        <v>106.7699521842848</v>
      </c>
      <c r="AQ867">
        <v>16.382877837497919</v>
      </c>
      <c r="AR867">
        <v>3.906299316400982</v>
      </c>
      <c r="AS867">
        <v>10.91246324987878</v>
      </c>
      <c r="AT867">
        <v>-5.8586056264245023</v>
      </c>
      <c r="AU867">
        <v>0.31163618435289392</v>
      </c>
      <c r="AV867">
        <v>-6.1702418107773944</v>
      </c>
      <c r="AW867">
        <v>2.5534511525306951</v>
      </c>
      <c r="AX867">
        <v>2.2686999999999999</v>
      </c>
      <c r="AY867">
        <v>5.8334999999999999</v>
      </c>
      <c r="AZ867">
        <v>3.5648</v>
      </c>
      <c r="BA867">
        <v>5.8334999999999999</v>
      </c>
      <c r="BB867">
        <v>0.92823081795785045</v>
      </c>
      <c r="BC867">
        <v>0.91839999999999999</v>
      </c>
      <c r="BD867">
        <v>0.92849999999999999</v>
      </c>
      <c r="BE867">
        <v>1.01E-2</v>
      </c>
      <c r="BF867">
        <v>0.91839999999999999</v>
      </c>
      <c r="BG867">
        <v>18.525845076701611</v>
      </c>
      <c r="BH867">
        <v>18.503299999999999</v>
      </c>
      <c r="BI867">
        <v>19.8035</v>
      </c>
      <c r="BJ867">
        <v>1.3002</v>
      </c>
      <c r="BK867">
        <v>19.8035</v>
      </c>
      <c r="BL867">
        <v>9.0121292852412829</v>
      </c>
      <c r="BM867">
        <v>6.7953999999999999</v>
      </c>
      <c r="BN867">
        <v>9.4318000000000008</v>
      </c>
      <c r="BO867">
        <v>2.636400000000001</v>
      </c>
      <c r="BP867">
        <v>6.7953999999999999</v>
      </c>
      <c r="BQ867">
        <v>6.5509474096684723</v>
      </c>
      <c r="BR867">
        <v>4.6996000000000002</v>
      </c>
      <c r="BS867">
        <v>6.7201000000000004</v>
      </c>
      <c r="BT867">
        <v>2.0205000000000002</v>
      </c>
      <c r="BU867">
        <v>4.6996000000000002</v>
      </c>
      <c r="BV867">
        <v>-0.40171235562217761</v>
      </c>
      <c r="BW867">
        <v>-1.0119</v>
      </c>
      <c r="BX867">
        <v>0.20449999999999999</v>
      </c>
      <c r="BY867">
        <v>1.2163999999999999</v>
      </c>
      <c r="BZ867">
        <v>0.20449999999999999</v>
      </c>
      <c r="CA867">
        <v>-6.1492350470139199</v>
      </c>
      <c r="CB867">
        <v>-6.6172000000000004</v>
      </c>
      <c r="CC867">
        <v>-4.9039999999999999</v>
      </c>
      <c r="CD867">
        <v>1.7132000000000009</v>
      </c>
      <c r="CE867">
        <v>-4.9039999999999999</v>
      </c>
      <c r="CF867">
        <v>43.82868695410869</v>
      </c>
      <c r="CG867">
        <v>42.6</v>
      </c>
      <c r="CH867">
        <v>44.5</v>
      </c>
      <c r="CI867">
        <v>1.899999999999999</v>
      </c>
      <c r="CJ867">
        <v>42.6</v>
      </c>
      <c r="CK867">
        <v>12.06295800213654</v>
      </c>
      <c r="CL867">
        <v>11.2</v>
      </c>
      <c r="CM867">
        <v>12.6</v>
      </c>
      <c r="CN867">
        <v>1.4</v>
      </c>
      <c r="CO867">
        <v>11.2</v>
      </c>
      <c r="CP867">
        <v>27.469938119535481</v>
      </c>
      <c r="CQ867">
        <v>27</v>
      </c>
      <c r="CR867">
        <v>28.6</v>
      </c>
      <c r="CS867">
        <v>1.600000000000001</v>
      </c>
      <c r="CT867">
        <v>28.6</v>
      </c>
      <c r="CU867">
        <v>9.7328961216720309</v>
      </c>
      <c r="CV867">
        <v>9.6999999999999993</v>
      </c>
      <c r="CW867">
        <v>10</v>
      </c>
      <c r="CX867">
        <v>0.30000000000000071</v>
      </c>
      <c r="CY867">
        <v>10</v>
      </c>
      <c r="CZ867">
        <v>18.79305504447434</v>
      </c>
      <c r="DA867">
        <v>17.3</v>
      </c>
      <c r="DB867">
        <v>19.8</v>
      </c>
      <c r="DC867">
        <v>2.5</v>
      </c>
      <c r="DD867">
        <v>17.3</v>
      </c>
      <c r="DE867">
        <v>2.2629369050125732</v>
      </c>
      <c r="DF867">
        <v>1.1000000000000001</v>
      </c>
      <c r="DG867">
        <v>2.8</v>
      </c>
      <c r="DH867">
        <v>1.7</v>
      </c>
      <c r="DI867">
        <v>1.1000000000000001</v>
      </c>
      <c r="DJ867">
        <v>0.41051395300461119</v>
      </c>
      <c r="DK867">
        <v>0.39407955596669753</v>
      </c>
      <c r="DL867">
        <v>0.41862652869237998</v>
      </c>
      <c r="DM867">
        <v>2.4546972725682459E-2</v>
      </c>
      <c r="DN867">
        <v>0.39407955596669753</v>
      </c>
      <c r="DO867">
        <v>3.1157604947020339</v>
      </c>
      <c r="DP867">
        <v>2.97106</v>
      </c>
      <c r="DQ867">
        <v>3.42319</v>
      </c>
      <c r="DR867">
        <v>0.45212999999999992</v>
      </c>
      <c r="DS867">
        <v>3.42319</v>
      </c>
      <c r="DT867">
        <v>4.7231442246581121</v>
      </c>
      <c r="DU867">
        <v>4.5151450000000004</v>
      </c>
      <c r="DV867">
        <v>4.8399099999999997</v>
      </c>
      <c r="DW867">
        <v>0.3247649999999993</v>
      </c>
      <c r="DX867">
        <v>4.5151450000000004</v>
      </c>
      <c r="DY867">
        <v>3.1157604947020339</v>
      </c>
      <c r="DZ867">
        <v>2.97106</v>
      </c>
      <c r="EA867">
        <v>3.42319</v>
      </c>
      <c r="EB867">
        <v>0.45212999999999992</v>
      </c>
      <c r="EC867">
        <v>3.42319</v>
      </c>
      <c r="ED867">
        <v>4.7231442246581121</v>
      </c>
      <c r="EE867">
        <v>4.5151450000000004</v>
      </c>
      <c r="EF867">
        <v>4.8399099999999997</v>
      </c>
      <c r="EG867">
        <v>0.3247649999999993</v>
      </c>
      <c r="EH867">
        <v>4.5151450000000004</v>
      </c>
      <c r="EI867">
        <v>5.8564399939863838</v>
      </c>
      <c r="EJ867">
        <v>5.6768280000000004</v>
      </c>
      <c r="EK867">
        <v>6.0635880000000002</v>
      </c>
      <c r="EL867">
        <v>0.38675999999999983</v>
      </c>
      <c r="EM867">
        <v>6.0635880000000002</v>
      </c>
      <c r="EN867">
        <v>15.05873272664158</v>
      </c>
      <c r="EO867">
        <v>15.05452</v>
      </c>
      <c r="EP867">
        <v>15.30842</v>
      </c>
      <c r="EQ867">
        <v>0.25389999999999979</v>
      </c>
      <c r="ER867">
        <v>15.30842</v>
      </c>
      <c r="ES867">
        <v>6.5030443817340631</v>
      </c>
      <c r="ET867">
        <v>5.7125399999999997</v>
      </c>
      <c r="EU867">
        <v>6.9912700000000001</v>
      </c>
      <c r="EV867">
        <v>1.2787299999999999</v>
      </c>
      <c r="EW867">
        <v>6.9912700000000001</v>
      </c>
      <c r="EX867">
        <v>8.5556883449075194</v>
      </c>
      <c r="EY867">
        <v>8.1705799999999993</v>
      </c>
      <c r="EZ867">
        <v>9.3419799999999995</v>
      </c>
      <c r="FA867">
        <v>1.1714</v>
      </c>
      <c r="FB867">
        <v>8.3171499999999998</v>
      </c>
      <c r="FC867">
        <v>0.65422148375850087</v>
      </c>
      <c r="FD867">
        <v>0.65403846329295723</v>
      </c>
      <c r="FE867">
        <v>0.66506906179959058</v>
      </c>
      <c r="FF867">
        <v>1.1030598506633351E-2</v>
      </c>
      <c r="FG867">
        <v>0.66506906179959058</v>
      </c>
      <c r="FH867">
        <v>1.3336074316315989</v>
      </c>
      <c r="FI867">
        <v>1.1858279670081671</v>
      </c>
      <c r="FJ867">
        <v>1.6353460982330099</v>
      </c>
      <c r="FK867">
        <v>0.44951813122484352</v>
      </c>
      <c r="FL867">
        <v>1.1896479466534691</v>
      </c>
      <c r="FM867">
        <v>31.416586959946532</v>
      </c>
      <c r="FN867">
        <v>31.41</v>
      </c>
      <c r="FO867">
        <v>31.58</v>
      </c>
      <c r="FP867">
        <v>0.16999999999999821</v>
      </c>
      <c r="FQ867">
        <v>31.58</v>
      </c>
      <c r="FR867">
        <v>173.67607136972339</v>
      </c>
      <c r="FS867">
        <v>172.90988999999999</v>
      </c>
      <c r="FT867">
        <v>174.57793000000001</v>
      </c>
      <c r="FU867">
        <v>1.6680400000000191</v>
      </c>
      <c r="FV867">
        <v>174.57793000000001</v>
      </c>
      <c r="FW867">
        <v>0.86447243763333925</v>
      </c>
      <c r="FX867">
        <v>0.86285299999999998</v>
      </c>
      <c r="FY867">
        <v>0.86777899999999997</v>
      </c>
      <c r="FZ867">
        <v>4.9259999999999859E-3</v>
      </c>
      <c r="GA867">
        <v>0.86305100000000001</v>
      </c>
      <c r="GB867">
        <v>3</v>
      </c>
      <c r="GC867">
        <v>4</v>
      </c>
    </row>
    <row r="868" spans="1:185" x14ac:dyDescent="0.3">
      <c r="A868" s="36" t="s">
        <v>3498</v>
      </c>
      <c r="B868">
        <v>-3.8761956047566513E-2</v>
      </c>
      <c r="C868">
        <v>1.889411391070398</v>
      </c>
      <c r="D868">
        <v>1.6830574964748579</v>
      </c>
      <c r="E868">
        <v>-0.73535206278399434</v>
      </c>
      <c r="F868">
        <v>-0.63773556127451891</v>
      </c>
      <c r="G868">
        <v>1.373087624058513</v>
      </c>
      <c r="H868">
        <v>-54.174412900089742</v>
      </c>
      <c r="I868">
        <v>7.0240499394828321E-2</v>
      </c>
      <c r="J868">
        <v>0.40823336731730248</v>
      </c>
      <c r="K868">
        <v>0.20802465783953911</v>
      </c>
      <c r="L868">
        <v>-3.5331959242834422E-2</v>
      </c>
      <c r="M868">
        <v>8.3312814688805942E-2</v>
      </c>
      <c r="N868">
        <v>0.19848661176251989</v>
      </c>
      <c r="O868">
        <v>-0.2382393732307648</v>
      </c>
      <c r="P868">
        <v>-3.9752761468244982E-2</v>
      </c>
      <c r="Q868">
        <v>-0.13899604849022321</v>
      </c>
      <c r="R868">
        <v>4.8667267031493197E-2</v>
      </c>
      <c r="S868">
        <v>0.67841005108745178</v>
      </c>
      <c r="T868">
        <v>-0.55355818767771148</v>
      </c>
      <c r="U868">
        <v>-0.54091173879083343</v>
      </c>
      <c r="V868">
        <v>1.960848967706269</v>
      </c>
      <c r="W868">
        <v>1.9534592309344569</v>
      </c>
      <c r="X868">
        <v>0.18958315895657049</v>
      </c>
      <c r="Y868">
        <v>0.17152166884157599</v>
      </c>
      <c r="Z868">
        <v>5.4709364367624788E-2</v>
      </c>
      <c r="AA868">
        <v>0.1126222911252622</v>
      </c>
      <c r="AB868">
        <v>49.916883475946634</v>
      </c>
      <c r="AC868">
        <v>-0.38858629153869267</v>
      </c>
      <c r="AD868">
        <v>1.8968379664005539</v>
      </c>
      <c r="AE868">
        <v>0.57816945049526325</v>
      </c>
      <c r="AF868">
        <v>0.56010796038026867</v>
      </c>
      <c r="AG868">
        <v>0.83855643972066318</v>
      </c>
      <c r="AH868">
        <v>4.0354173881355943E-3</v>
      </c>
      <c r="AI868">
        <v>284.4573558480169</v>
      </c>
      <c r="AJ868">
        <v>170.41100343944689</v>
      </c>
      <c r="AK868">
        <v>298.09363202404057</v>
      </c>
      <c r="AL868">
        <v>384.86723290567642</v>
      </c>
      <c r="AM868">
        <v>133.69774996691589</v>
      </c>
      <c r="AN868">
        <v>192.99780762831759</v>
      </c>
      <c r="AO868">
        <v>91.865864541508216</v>
      </c>
      <c r="AP868">
        <v>146.70355962996979</v>
      </c>
      <c r="AQ868">
        <v>17.680400755773011</v>
      </c>
      <c r="AR868">
        <v>3.921020780424942</v>
      </c>
      <c r="AS868">
        <v>11.40864917421705</v>
      </c>
      <c r="AT868">
        <v>-8.3796974299029205</v>
      </c>
      <c r="AU868">
        <v>-2.320794469044134</v>
      </c>
      <c r="AV868">
        <v>-6.0589029608587843</v>
      </c>
      <c r="AW868">
        <v>3.1549905994814842</v>
      </c>
      <c r="AX868">
        <v>2.6890999999999998</v>
      </c>
      <c r="AY868">
        <v>3.1581999999999999</v>
      </c>
      <c r="AZ868">
        <v>0.46910000000000007</v>
      </c>
      <c r="BA868">
        <v>2.8643999999999998</v>
      </c>
      <c r="BB868">
        <v>0.93771081827963798</v>
      </c>
      <c r="BC868">
        <v>0.91949999999999998</v>
      </c>
      <c r="BD868">
        <v>0.93779999999999997</v>
      </c>
      <c r="BE868">
        <v>1.8299999999999979E-2</v>
      </c>
      <c r="BF868">
        <v>0.91949999999999998</v>
      </c>
      <c r="BG868">
        <v>17.145619849695809</v>
      </c>
      <c r="BH868">
        <v>17.132300000000001</v>
      </c>
      <c r="BI868">
        <v>19.753299999999999</v>
      </c>
      <c r="BJ868">
        <v>2.6209999999999991</v>
      </c>
      <c r="BK868">
        <v>19.753299999999999</v>
      </c>
      <c r="BL868">
        <v>5.8016591549897649</v>
      </c>
      <c r="BM868">
        <v>5.7603</v>
      </c>
      <c r="BN868">
        <v>11.2105</v>
      </c>
      <c r="BO868">
        <v>5.4501999999999997</v>
      </c>
      <c r="BP868">
        <v>10.2531</v>
      </c>
      <c r="BQ868">
        <v>2.920663981654064</v>
      </c>
      <c r="BR868">
        <v>2.8793000000000002</v>
      </c>
      <c r="BS868">
        <v>8.0611999999999995</v>
      </c>
      <c r="BT868">
        <v>5.1818999999999988</v>
      </c>
      <c r="BU868">
        <v>7.6920000000000002</v>
      </c>
      <c r="BV868">
        <v>1.7613573676233709</v>
      </c>
      <c r="BW868">
        <v>-0.98460000000000003</v>
      </c>
      <c r="BX868">
        <v>1.7809999999999999</v>
      </c>
      <c r="BY868">
        <v>2.7656000000000001</v>
      </c>
      <c r="BZ868">
        <v>-0.98460000000000003</v>
      </c>
      <c r="CA868">
        <v>-4.6820209013496736</v>
      </c>
      <c r="CB868">
        <v>-7.7857000000000003</v>
      </c>
      <c r="CC868">
        <v>-4.6603000000000003</v>
      </c>
      <c r="CD868">
        <v>3.1254</v>
      </c>
      <c r="CE868">
        <v>-6.7073999999999998</v>
      </c>
      <c r="CF868">
        <v>46.294247998347863</v>
      </c>
      <c r="CG868">
        <v>44.3</v>
      </c>
      <c r="CH868">
        <v>46.7</v>
      </c>
      <c r="CI868">
        <v>2.4000000000000061</v>
      </c>
      <c r="CJ868">
        <v>44.3</v>
      </c>
      <c r="CK868">
        <v>15.39094754476772</v>
      </c>
      <c r="CL868">
        <v>13</v>
      </c>
      <c r="CM868">
        <v>15.4</v>
      </c>
      <c r="CN868">
        <v>2.4</v>
      </c>
      <c r="CO868">
        <v>13</v>
      </c>
      <c r="CP868">
        <v>26.506105712280529</v>
      </c>
      <c r="CQ868">
        <v>26.5</v>
      </c>
      <c r="CR868">
        <v>28</v>
      </c>
      <c r="CS868">
        <v>1.5</v>
      </c>
      <c r="CT868">
        <v>28</v>
      </c>
      <c r="CU868">
        <v>9.6033004535801396</v>
      </c>
      <c r="CV868">
        <v>9.6</v>
      </c>
      <c r="CW868">
        <v>10</v>
      </c>
      <c r="CX868">
        <v>0.40000000000000041</v>
      </c>
      <c r="CY868">
        <v>10</v>
      </c>
      <c r="CZ868">
        <v>65.352309333666099</v>
      </c>
      <c r="DA868">
        <v>54.3</v>
      </c>
      <c r="DB868">
        <v>65.400000000000006</v>
      </c>
      <c r="DC868">
        <v>11.10000000000001</v>
      </c>
      <c r="DD868">
        <v>54.3</v>
      </c>
      <c r="DE868">
        <v>5.4897452457380096</v>
      </c>
      <c r="DF868">
        <v>2.9</v>
      </c>
      <c r="DG868">
        <v>5.5</v>
      </c>
      <c r="DH868">
        <v>2.6</v>
      </c>
      <c r="DI868">
        <v>2.9</v>
      </c>
      <c r="DJ868">
        <v>0.31556379645310279</v>
      </c>
      <c r="DK868">
        <v>0.29932432432432432</v>
      </c>
      <c r="DL868">
        <v>0.31898907103825141</v>
      </c>
      <c r="DM868">
        <v>1.9664746713927091E-2</v>
      </c>
      <c r="DN868">
        <v>0.29932432432432432</v>
      </c>
      <c r="DO868">
        <v>3.072305824489848</v>
      </c>
      <c r="DP868">
        <v>3.0707439999999999</v>
      </c>
      <c r="DQ868">
        <v>3.3087909999999998</v>
      </c>
      <c r="DR868">
        <v>0.2380469999999999</v>
      </c>
      <c r="DS868">
        <v>3.3087909999999998</v>
      </c>
      <c r="DT868">
        <v>6.0619683530558266</v>
      </c>
      <c r="DU868">
        <v>5.6705050000000004</v>
      </c>
      <c r="DV868">
        <v>6.0635120000000002</v>
      </c>
      <c r="DW868">
        <v>0.39300699999999988</v>
      </c>
      <c r="DX868">
        <v>5.6705050000000004</v>
      </c>
      <c r="DY868">
        <v>3.128545955275762</v>
      </c>
      <c r="DZ868">
        <v>3.1271559999999998</v>
      </c>
      <c r="EA868">
        <v>3.3866290000000001</v>
      </c>
      <c r="EB868">
        <v>0.25947300000000029</v>
      </c>
      <c r="EC868">
        <v>3.3866290000000001</v>
      </c>
      <c r="ED868">
        <v>6.3747497332431386</v>
      </c>
      <c r="EE868">
        <v>6.3612219999999997</v>
      </c>
      <c r="EF868">
        <v>6.3807530000000003</v>
      </c>
      <c r="EG868">
        <v>1.9531000000000631E-2</v>
      </c>
      <c r="EH868">
        <v>6.3807530000000003</v>
      </c>
      <c r="EI868">
        <v>7.5655146271237594</v>
      </c>
      <c r="EJ868">
        <v>6.4619660000000003</v>
      </c>
      <c r="EK868">
        <v>7.5769580000000003</v>
      </c>
      <c r="EL868">
        <v>1.114992</v>
      </c>
      <c r="EM868">
        <v>6.4619660000000003</v>
      </c>
      <c r="EN868">
        <v>14.17489141516536</v>
      </c>
      <c r="EO868">
        <v>14.158659999999999</v>
      </c>
      <c r="EP868">
        <v>18.335470000000001</v>
      </c>
      <c r="EQ868">
        <v>4.1768100000000006</v>
      </c>
      <c r="ER868">
        <v>18.335470000000001</v>
      </c>
      <c r="ES868">
        <v>7.0077913648267192</v>
      </c>
      <c r="ET868">
        <v>6.9833999999999996</v>
      </c>
      <c r="EU868">
        <v>8.1756200000000003</v>
      </c>
      <c r="EV868">
        <v>1.1922200000000009</v>
      </c>
      <c r="EW868">
        <v>8.1756200000000003</v>
      </c>
      <c r="EX868">
        <v>7.1671000503386448</v>
      </c>
      <c r="EY868">
        <v>7.1551999999999998</v>
      </c>
      <c r="EZ868">
        <v>10.15985</v>
      </c>
      <c r="FA868">
        <v>3.0046500000000012</v>
      </c>
      <c r="FB868">
        <v>10.15985</v>
      </c>
      <c r="FC868">
        <v>0.4835618883847157</v>
      </c>
      <c r="FD868">
        <v>0.48300817029696208</v>
      </c>
      <c r="FE868">
        <v>0.62549576133863238</v>
      </c>
      <c r="FF868">
        <v>0.14248759104167019</v>
      </c>
      <c r="FG868">
        <v>0.62549576133863238</v>
      </c>
      <c r="FH868">
        <v>1.0225944734328549</v>
      </c>
      <c r="FI868">
        <v>1.0216664334486101</v>
      </c>
      <c r="FJ868">
        <v>1.2427008593843649</v>
      </c>
      <c r="FK868">
        <v>0.22103442593575509</v>
      </c>
      <c r="FL868">
        <v>1.2427008593843649</v>
      </c>
      <c r="FM868">
        <v>32.44966506937665</v>
      </c>
      <c r="FN868">
        <v>31.55</v>
      </c>
      <c r="FO868">
        <v>33.43</v>
      </c>
      <c r="FP868">
        <v>1.879999999999999</v>
      </c>
      <c r="FQ868">
        <v>33.43</v>
      </c>
      <c r="FR868">
        <v>213.1138550471988</v>
      </c>
      <c r="FS868">
        <v>211.93146999999999</v>
      </c>
      <c r="FT868">
        <v>214.40288000000001</v>
      </c>
      <c r="FU868">
        <v>2.4714100000000201</v>
      </c>
      <c r="FV868">
        <v>211.93146999999999</v>
      </c>
      <c r="FW868">
        <v>0.83425700840297212</v>
      </c>
      <c r="FX868">
        <v>0.829901</v>
      </c>
      <c r="FY868">
        <v>0.83627700000000005</v>
      </c>
      <c r="FZ868">
        <v>6.3760000000000483E-3</v>
      </c>
      <c r="GA868">
        <v>0.83627700000000005</v>
      </c>
      <c r="GB868">
        <v>3</v>
      </c>
      <c r="GC868">
        <v>4</v>
      </c>
    </row>
    <row r="869" spans="1:185" x14ac:dyDescent="0.3">
      <c r="A869" s="36" t="s">
        <v>3501</v>
      </c>
      <c r="B869">
        <v>-4.252830903218064E-2</v>
      </c>
      <c r="C869">
        <v>1.877013538127233</v>
      </c>
      <c r="D869">
        <v>1.9651649556151281</v>
      </c>
      <c r="E869">
        <v>-1.099582734066666</v>
      </c>
      <c r="F869">
        <v>-0.4621924287904059</v>
      </c>
      <c r="G869">
        <v>1.561775162857072</v>
      </c>
      <c r="H869">
        <v>-54.161599183931592</v>
      </c>
      <c r="I869">
        <v>9.7133221037515094E-2</v>
      </c>
      <c r="J869">
        <v>0.48891510569852248</v>
      </c>
      <c r="K869">
        <v>0.21738018744420659</v>
      </c>
      <c r="L869">
        <v>-1.1891989158963039E-2</v>
      </c>
      <c r="M869">
        <v>0.1060056947406212</v>
      </c>
      <c r="N869">
        <v>0.1874073076063591</v>
      </c>
      <c r="O869">
        <v>-0.2399352873931119</v>
      </c>
      <c r="P869">
        <v>-5.2527979786752707E-2</v>
      </c>
      <c r="Q869">
        <v>-0.1462332371631857</v>
      </c>
      <c r="R869">
        <v>5.7059136703333291E-2</v>
      </c>
      <c r="S869">
        <v>0.82356296334100887</v>
      </c>
      <c r="T869">
        <v>-0.55927795807247649</v>
      </c>
      <c r="U869">
        <v>-0.52149500989886854</v>
      </c>
      <c r="V869">
        <v>1.9471507329586391</v>
      </c>
      <c r="W869">
        <v>1.9338352273597541</v>
      </c>
      <c r="X869">
        <v>0.17880313758672409</v>
      </c>
      <c r="Y869">
        <v>0.1531615991824847</v>
      </c>
      <c r="Z869">
        <v>4.3268960967843308E-2</v>
      </c>
      <c r="AA869">
        <v>5.9152046557859619E-2</v>
      </c>
      <c r="AB869">
        <v>49.029064216371467</v>
      </c>
      <c r="AC869">
        <v>-0.38298190525600251</v>
      </c>
      <c r="AD869">
        <v>1.905840583567761</v>
      </c>
      <c r="AE869">
        <v>0.56178504284272657</v>
      </c>
      <c r="AF869">
        <v>0.53614350443848724</v>
      </c>
      <c r="AG869">
        <v>0.79187022033569399</v>
      </c>
      <c r="AH869">
        <v>5.3434070443173472E-3</v>
      </c>
      <c r="AI869">
        <v>292.15441687783419</v>
      </c>
      <c r="AJ869">
        <v>248.96477549031781</v>
      </c>
      <c r="AK869">
        <v>280.79511552545398</v>
      </c>
      <c r="AL869">
        <v>346.70339547480057</v>
      </c>
      <c r="AM869">
        <v>217.3298264625129</v>
      </c>
      <c r="AN869">
        <v>327.95657172054121</v>
      </c>
      <c r="AO869">
        <v>125.8450025547354</v>
      </c>
      <c r="AP869">
        <v>265.38506993222637</v>
      </c>
      <c r="AQ869">
        <v>19.178685655891758</v>
      </c>
      <c r="AR869">
        <v>4.67</v>
      </c>
      <c r="AS869">
        <v>12.20282858602706</v>
      </c>
      <c r="AT869">
        <v>-9.0961993218749786</v>
      </c>
      <c r="AU869">
        <v>-3.1188643185608842</v>
      </c>
      <c r="AV869">
        <v>-5.9773350033140957</v>
      </c>
      <c r="AW869">
        <v>2.5446057478622368</v>
      </c>
      <c r="AX869">
        <v>2.5150999999999999</v>
      </c>
      <c r="AY869">
        <v>2.6071</v>
      </c>
      <c r="AZ869">
        <v>9.2000000000000082E-2</v>
      </c>
      <c r="BA869">
        <v>2.5150999999999999</v>
      </c>
      <c r="BB869">
        <v>0.88862871056309989</v>
      </c>
      <c r="BC869">
        <v>0.88170000000000004</v>
      </c>
      <c r="BD869">
        <v>0.89190000000000003</v>
      </c>
      <c r="BE869">
        <v>1.019999999999999E-2</v>
      </c>
      <c r="BF869">
        <v>0.89190000000000003</v>
      </c>
      <c r="BG869">
        <v>23.248289241948068</v>
      </c>
      <c r="BH869">
        <v>22.784600000000001</v>
      </c>
      <c r="BI869">
        <v>24.230399999999999</v>
      </c>
      <c r="BJ869">
        <v>1.445799999999998</v>
      </c>
      <c r="BK869">
        <v>22.784600000000001</v>
      </c>
      <c r="BL869">
        <v>11.00987463753594</v>
      </c>
      <c r="BM869">
        <v>9.9364000000000008</v>
      </c>
      <c r="BN869">
        <v>11.5167</v>
      </c>
      <c r="BO869">
        <v>1.5802999999999989</v>
      </c>
      <c r="BP869">
        <v>11.5167</v>
      </c>
      <c r="BQ869">
        <v>7.8079372716595508</v>
      </c>
      <c r="BR869">
        <v>6.9840999999999998</v>
      </c>
      <c r="BS869">
        <v>8.1968999999999994</v>
      </c>
      <c r="BT869">
        <v>1.2128000000000001</v>
      </c>
      <c r="BU869">
        <v>8.1968999999999994</v>
      </c>
      <c r="BV869">
        <v>-4.6511430255722581E-2</v>
      </c>
      <c r="BW869">
        <v>-0.10780000000000001</v>
      </c>
      <c r="BX869">
        <v>8.3299999999999999E-2</v>
      </c>
      <c r="BY869">
        <v>0.19109999999999999</v>
      </c>
      <c r="BZ869">
        <v>-0.10780000000000001</v>
      </c>
      <c r="CA869">
        <v>-7.7614258414038293</v>
      </c>
      <c r="CB869">
        <v>-8.0891000000000002</v>
      </c>
      <c r="CC869">
        <v>-7.0674000000000001</v>
      </c>
      <c r="CD869">
        <v>1.0217000000000001</v>
      </c>
      <c r="CE869">
        <v>-8.0891000000000002</v>
      </c>
      <c r="CF869">
        <v>62.571501788314812</v>
      </c>
      <c r="CG869">
        <v>61</v>
      </c>
      <c r="CH869">
        <v>65.900000000000006</v>
      </c>
      <c r="CI869">
        <v>4.9000000000000057</v>
      </c>
      <c r="CJ869">
        <v>61</v>
      </c>
      <c r="CK869">
        <v>20.986644207503019</v>
      </c>
      <c r="CL869">
        <v>19.8</v>
      </c>
      <c r="CM869">
        <v>23.5</v>
      </c>
      <c r="CN869">
        <v>3.6999999999999988</v>
      </c>
      <c r="CO869">
        <v>19.8</v>
      </c>
      <c r="CP869">
        <v>54.069927513038181</v>
      </c>
      <c r="CQ869">
        <v>52.1</v>
      </c>
      <c r="CR869">
        <v>55</v>
      </c>
      <c r="CS869">
        <v>2.899999999999999</v>
      </c>
      <c r="CT869">
        <v>55</v>
      </c>
      <c r="CU869">
        <v>12.292428790405889</v>
      </c>
      <c r="CV869">
        <v>12.1</v>
      </c>
      <c r="CW869">
        <v>12.7</v>
      </c>
      <c r="CX869">
        <v>0.59999999999999964</v>
      </c>
      <c r="CY869">
        <v>12.1</v>
      </c>
      <c r="CZ869">
        <v>71.775075041697249</v>
      </c>
      <c r="DA869">
        <v>68.599999999999994</v>
      </c>
      <c r="DB869">
        <v>78.5</v>
      </c>
      <c r="DC869">
        <v>9.9000000000000057</v>
      </c>
      <c r="DD869">
        <v>68.599999999999994</v>
      </c>
      <c r="DE869">
        <v>8.4225012773677186</v>
      </c>
      <c r="DF869">
        <v>7.3</v>
      </c>
      <c r="DG869">
        <v>10.8</v>
      </c>
      <c r="DH869">
        <v>3.5000000000000009</v>
      </c>
      <c r="DI869">
        <v>7.3</v>
      </c>
      <c r="DJ869">
        <v>0.23585109164873641</v>
      </c>
      <c r="DK869">
        <v>0.22872140982377201</v>
      </c>
      <c r="DL869">
        <v>0.25095201827875102</v>
      </c>
      <c r="DM869">
        <v>2.2230608454978928E-2</v>
      </c>
      <c r="DN869">
        <v>0.22872140982377201</v>
      </c>
      <c r="DO869">
        <v>4.045893350745871</v>
      </c>
      <c r="DP869">
        <v>3.9967619999999999</v>
      </c>
      <c r="DQ869">
        <v>4.0690900000000001</v>
      </c>
      <c r="DR869">
        <v>7.232800000000017E-2</v>
      </c>
      <c r="DS869">
        <v>4.0690900000000001</v>
      </c>
      <c r="DT869">
        <v>6.6289744524027796</v>
      </c>
      <c r="DU869">
        <v>6.5656439999999998</v>
      </c>
      <c r="DV869">
        <v>6.6588750000000001</v>
      </c>
      <c r="DW869">
        <v>9.3231000000000286E-2</v>
      </c>
      <c r="DX869">
        <v>6.6588750000000001</v>
      </c>
      <c r="DY869">
        <v>4.1338067848051994</v>
      </c>
      <c r="DZ869">
        <v>4.086913</v>
      </c>
      <c r="EA869">
        <v>4.1559470000000003</v>
      </c>
      <c r="EB869">
        <v>6.9034000000000262E-2</v>
      </c>
      <c r="EC869">
        <v>4.1559470000000003</v>
      </c>
      <c r="ED869">
        <v>7.0169327151203396</v>
      </c>
      <c r="EE869">
        <v>6.9025879999999997</v>
      </c>
      <c r="EF869">
        <v>7.2591190000000001</v>
      </c>
      <c r="EG869">
        <v>0.35653100000000038</v>
      </c>
      <c r="EH869">
        <v>6.9025879999999997</v>
      </c>
      <c r="EI869">
        <v>8.1102300049575398</v>
      </c>
      <c r="EJ869">
        <v>7.8203279999999999</v>
      </c>
      <c r="EK869">
        <v>8.2471029999999992</v>
      </c>
      <c r="EL869">
        <v>0.42677499999999918</v>
      </c>
      <c r="EM869">
        <v>8.2471029999999992</v>
      </c>
      <c r="EN869">
        <v>21.984410952153318</v>
      </c>
      <c r="EO869">
        <v>19.236429999999999</v>
      </c>
      <c r="EP869">
        <v>23.281829999999999</v>
      </c>
      <c r="EQ869">
        <v>4.0454000000000008</v>
      </c>
      <c r="ER869">
        <v>23.281829999999999</v>
      </c>
      <c r="ES869">
        <v>9.4851410225460207</v>
      </c>
      <c r="ET869">
        <v>8.3605999999999998</v>
      </c>
      <c r="EU869">
        <v>11.866960000000001</v>
      </c>
      <c r="EV869">
        <v>3.5063600000000008</v>
      </c>
      <c r="EW869">
        <v>8.3605999999999998</v>
      </c>
      <c r="EX869">
        <v>12.4992699296073</v>
      </c>
      <c r="EY869">
        <v>7.3694699999999997</v>
      </c>
      <c r="EZ869">
        <v>14.92123</v>
      </c>
      <c r="FA869">
        <v>7.5517599999999998</v>
      </c>
      <c r="FB869">
        <v>14.92123</v>
      </c>
      <c r="FC869">
        <v>0.47239465171222289</v>
      </c>
      <c r="FD869">
        <v>0.41334683334540218</v>
      </c>
      <c r="FE869">
        <v>0.50027321623534027</v>
      </c>
      <c r="FF869">
        <v>8.6926382889938036E-2</v>
      </c>
      <c r="FG869">
        <v>0.50027321623534027</v>
      </c>
      <c r="FH869">
        <v>1.4114921932255291</v>
      </c>
      <c r="FI869">
        <v>0.62100740206421856</v>
      </c>
      <c r="FJ869">
        <v>1.784708035308471</v>
      </c>
      <c r="FK869">
        <v>1.1637006332442521</v>
      </c>
      <c r="FL869">
        <v>1.784708035308471</v>
      </c>
      <c r="FM869">
        <v>35.724678918142658</v>
      </c>
      <c r="FN869">
        <v>35.42</v>
      </c>
      <c r="FO869">
        <v>36.369999999999997</v>
      </c>
      <c r="FP869">
        <v>0.94999999999999574</v>
      </c>
      <c r="FQ869">
        <v>35.42</v>
      </c>
      <c r="FR869">
        <v>310.62259335343578</v>
      </c>
      <c r="FS869">
        <v>309.96678000000003</v>
      </c>
      <c r="FT869">
        <v>312.01163000000003</v>
      </c>
      <c r="FU869">
        <v>2.0448499999999972</v>
      </c>
      <c r="FV869">
        <v>309.96678000000003</v>
      </c>
      <c r="FW869">
        <v>0.78554520561366548</v>
      </c>
      <c r="FX869">
        <v>0.78269900000000003</v>
      </c>
      <c r="FY869">
        <v>0.78688899999999995</v>
      </c>
      <c r="FZ869">
        <v>4.189999999999916E-3</v>
      </c>
      <c r="GA869">
        <v>0.78688899999999995</v>
      </c>
      <c r="GB869">
        <v>2</v>
      </c>
      <c r="GC869">
        <v>2</v>
      </c>
    </row>
    <row r="870" spans="1:185" x14ac:dyDescent="0.3">
      <c r="A870" s="36" t="s">
        <v>3504</v>
      </c>
      <c r="B870">
        <v>-4.2752102603869552E-2</v>
      </c>
      <c r="C870">
        <v>1.8657399911008741</v>
      </c>
      <c r="D870">
        <v>2.4051000415937409</v>
      </c>
      <c r="E870">
        <v>-1.667000018793185</v>
      </c>
      <c r="F870">
        <v>-6.5400019852605351E-2</v>
      </c>
      <c r="G870">
        <v>1.7324000385997289</v>
      </c>
      <c r="H870">
        <v>-54.147588998920767</v>
      </c>
      <c r="I870">
        <v>0.15459998940580219</v>
      </c>
      <c r="J870">
        <v>0.2392001208199161</v>
      </c>
      <c r="K870">
        <v>0.25889001279134222</v>
      </c>
      <c r="L870">
        <v>8.6678003086596483E-2</v>
      </c>
      <c r="M870">
        <v>0.1754800003316444</v>
      </c>
      <c r="N870">
        <v>0.20243999953477651</v>
      </c>
      <c r="O870">
        <v>-0.23302999977890371</v>
      </c>
      <c r="P870">
        <v>-3.0590000244127159E-2</v>
      </c>
      <c r="Q870">
        <v>-0.13181000001381851</v>
      </c>
      <c r="R870">
        <v>4.2910000105941967E-2</v>
      </c>
      <c r="S870">
        <v>1.073390015062186</v>
      </c>
      <c r="T870">
        <v>-0.60048000492092812</v>
      </c>
      <c r="U870">
        <v>-0.50868999918470725</v>
      </c>
      <c r="V870">
        <v>1.9554033334500229</v>
      </c>
      <c r="W870">
        <v>1.9328500015430681</v>
      </c>
      <c r="X870">
        <v>0.18279333375556581</v>
      </c>
      <c r="Y870">
        <v>0.1651299989267617</v>
      </c>
      <c r="Z870">
        <v>4.9303336797175371E-2</v>
      </c>
      <c r="AA870">
        <v>6.3520003537540795E-2</v>
      </c>
      <c r="AB870">
        <v>56.489998558267871</v>
      </c>
      <c r="AC870">
        <v>-0.41434998665131079</v>
      </c>
      <c r="AD870">
        <v>1.9450999846798691</v>
      </c>
      <c r="AE870">
        <v>0.59714332040687668</v>
      </c>
      <c r="AF870">
        <v>0.57947998557807245</v>
      </c>
      <c r="AG870">
        <v>1.1455799383279499</v>
      </c>
      <c r="AH870">
        <v>9.0400000046061708E-3</v>
      </c>
      <c r="AI870">
        <v>146.58409011395531</v>
      </c>
      <c r="AJ870">
        <v>-31.61841352611895</v>
      </c>
      <c r="AK870">
        <v>220.1340872449083</v>
      </c>
      <c r="AL870">
        <v>251.23659662312249</v>
      </c>
      <c r="AM870">
        <v>218.6459993086134</v>
      </c>
      <c r="AN870">
        <v>297.79999972362958</v>
      </c>
      <c r="AO870">
        <v>109.4999934131727</v>
      </c>
      <c r="AP870">
        <v>239.90000322432101</v>
      </c>
      <c r="AQ870">
        <v>19.0200001013358</v>
      </c>
      <c r="AR870">
        <v>4.259999986181481</v>
      </c>
      <c r="AS870">
        <v>12.18000005988025</v>
      </c>
      <c r="AT870">
        <v>-12.095317946834809</v>
      </c>
      <c r="AU870">
        <v>-6.1799997328419689</v>
      </c>
      <c r="AV870">
        <v>-5.9153182139928457</v>
      </c>
      <c r="AW870">
        <v>1.420300253155264</v>
      </c>
      <c r="AX870">
        <v>1.4202999999999999</v>
      </c>
      <c r="AY870">
        <v>1.9699</v>
      </c>
      <c r="AZ870">
        <v>0.54960000000000009</v>
      </c>
      <c r="BA870">
        <v>1.9699</v>
      </c>
      <c r="BB870">
        <v>0.95509996176876444</v>
      </c>
      <c r="BC870">
        <v>0.87209999999999999</v>
      </c>
      <c r="BD870">
        <v>0.95509999999999995</v>
      </c>
      <c r="BE870">
        <v>8.2999999999999963E-2</v>
      </c>
      <c r="BF870">
        <v>0.87209999999999999</v>
      </c>
      <c r="BG870">
        <v>14.361605058729429</v>
      </c>
      <c r="BH870">
        <v>14.361599999999999</v>
      </c>
      <c r="BI870">
        <v>25.344100000000001</v>
      </c>
      <c r="BJ870">
        <v>10.9825</v>
      </c>
      <c r="BK870">
        <v>25.344100000000001</v>
      </c>
      <c r="BL870">
        <v>5.6209009717182417</v>
      </c>
      <c r="BM870">
        <v>5.6208999999999998</v>
      </c>
      <c r="BN870">
        <v>7.7305000000000001</v>
      </c>
      <c r="BO870">
        <v>2.1095999999999999</v>
      </c>
      <c r="BP870">
        <v>7.7305000000000001</v>
      </c>
      <c r="BQ870">
        <v>3.648000327268587</v>
      </c>
      <c r="BR870">
        <v>3.6480000000000001</v>
      </c>
      <c r="BS870">
        <v>4.3585000000000003</v>
      </c>
      <c r="BT870">
        <v>0.71050000000000013</v>
      </c>
      <c r="BU870">
        <v>4.3585000000000003</v>
      </c>
      <c r="BV870">
        <v>0.58770054670666572</v>
      </c>
      <c r="BW870">
        <v>0.5877</v>
      </c>
      <c r="BX870">
        <v>1.7746</v>
      </c>
      <c r="BY870">
        <v>1.1869000000000001</v>
      </c>
      <c r="BZ870">
        <v>1.7746</v>
      </c>
      <c r="CA870">
        <v>-4.2357008739752526</v>
      </c>
      <c r="CB870">
        <v>-6.1330999999999998</v>
      </c>
      <c r="CC870">
        <v>-4.2356999999999996</v>
      </c>
      <c r="CD870">
        <v>1.8974</v>
      </c>
      <c r="CE870">
        <v>-6.1330999999999998</v>
      </c>
      <c r="CF870">
        <v>57.899996499308557</v>
      </c>
      <c r="CG870">
        <v>50.3</v>
      </c>
      <c r="CH870">
        <v>57.9</v>
      </c>
      <c r="CI870">
        <v>7.6000000000000014</v>
      </c>
      <c r="CJ870">
        <v>50.3</v>
      </c>
      <c r="CK870">
        <v>18.699999078765408</v>
      </c>
      <c r="CL870">
        <v>16.7</v>
      </c>
      <c r="CM870">
        <v>18.7</v>
      </c>
      <c r="CN870">
        <v>2</v>
      </c>
      <c r="CO870">
        <v>16.7</v>
      </c>
      <c r="CP870">
        <v>46.600005297098868</v>
      </c>
      <c r="CQ870">
        <v>46.6</v>
      </c>
      <c r="CR870">
        <v>58.1</v>
      </c>
      <c r="CS870">
        <v>11.5</v>
      </c>
      <c r="CT870">
        <v>58.1</v>
      </c>
      <c r="CU870">
        <v>11.999999263012331</v>
      </c>
      <c r="CV870">
        <v>10.4</v>
      </c>
      <c r="CW870">
        <v>12</v>
      </c>
      <c r="CX870">
        <v>1.6</v>
      </c>
      <c r="CY870">
        <v>10.4</v>
      </c>
      <c r="CZ870">
        <v>62.899986457851561</v>
      </c>
      <c r="DA870">
        <v>33.5</v>
      </c>
      <c r="DB870">
        <v>62.9</v>
      </c>
      <c r="DC870">
        <v>29.4</v>
      </c>
      <c r="DD870">
        <v>33.5</v>
      </c>
      <c r="DE870">
        <v>6.3999994933209763</v>
      </c>
      <c r="DF870">
        <v>5.3</v>
      </c>
      <c r="DG870">
        <v>6.4</v>
      </c>
      <c r="DH870">
        <v>1.100000000000001</v>
      </c>
      <c r="DI870">
        <v>5.3</v>
      </c>
      <c r="DJ870">
        <v>0.2413505454040428</v>
      </c>
      <c r="DK870">
        <v>0.2037262049412718</v>
      </c>
      <c r="DL870">
        <v>0.2413505627344727</v>
      </c>
      <c r="DM870">
        <v>3.7624357793200919E-2</v>
      </c>
      <c r="DN870">
        <v>0.2037262049412718</v>
      </c>
      <c r="DO870">
        <v>3.8937099600875111</v>
      </c>
      <c r="DP870">
        <v>3.8070599999999999</v>
      </c>
      <c r="DQ870">
        <v>3.89371</v>
      </c>
      <c r="DR870">
        <v>8.6650000000000116E-2</v>
      </c>
      <c r="DS870">
        <v>3.8070599999999999</v>
      </c>
      <c r="DT870">
        <v>7.0106883649883924</v>
      </c>
      <c r="DU870">
        <v>5.6320790000000001</v>
      </c>
      <c r="DV870">
        <v>7.0106890000000002</v>
      </c>
      <c r="DW870">
        <v>1.3786099999999999</v>
      </c>
      <c r="DX870">
        <v>5.6320790000000001</v>
      </c>
      <c r="DY870">
        <v>3.9221090965080738</v>
      </c>
      <c r="DZ870">
        <v>3.9221089999999998</v>
      </c>
      <c r="EA870">
        <v>4.1316280000000001</v>
      </c>
      <c r="EB870">
        <v>0.20951900000000021</v>
      </c>
      <c r="EC870">
        <v>4.1316280000000001</v>
      </c>
      <c r="ED870">
        <v>7.4316275714329167</v>
      </c>
      <c r="EE870">
        <v>6.5012090000000002</v>
      </c>
      <c r="EF870">
        <v>7.4316279999999999</v>
      </c>
      <c r="EG870">
        <v>0.93041899999999966</v>
      </c>
      <c r="EH870">
        <v>6.5012090000000002</v>
      </c>
      <c r="EI870">
        <v>7.1328769486017034</v>
      </c>
      <c r="EJ870">
        <v>7.1328760000000004</v>
      </c>
      <c r="EK870">
        <v>9.1922899999999998</v>
      </c>
      <c r="EL870">
        <v>2.059413999999999</v>
      </c>
      <c r="EM870">
        <v>9.1922899999999998</v>
      </c>
      <c r="EN870">
        <v>24.05370872399336</v>
      </c>
      <c r="EO870">
        <v>21.2835</v>
      </c>
      <c r="EP870">
        <v>24.053709999999999</v>
      </c>
      <c r="EQ870">
        <v>2.7702099999999992</v>
      </c>
      <c r="ER870">
        <v>21.2835</v>
      </c>
      <c r="ES870">
        <v>8.4783397549930548</v>
      </c>
      <c r="ET870">
        <v>7.9464300000000003</v>
      </c>
      <c r="EU870">
        <v>8.4783399999999993</v>
      </c>
      <c r="EV870">
        <v>0.53190999999999899</v>
      </c>
      <c r="EW870">
        <v>7.9464300000000003</v>
      </c>
      <c r="EX870">
        <v>15.57536896900031</v>
      </c>
      <c r="EY870">
        <v>13.337070000000001</v>
      </c>
      <c r="EZ870">
        <v>15.575369999999999</v>
      </c>
      <c r="FA870">
        <v>2.2382999999999988</v>
      </c>
      <c r="FB870">
        <v>13.337070000000001</v>
      </c>
      <c r="FC870">
        <v>0.56224451560679534</v>
      </c>
      <c r="FD870">
        <v>0.4974921449838926</v>
      </c>
      <c r="FE870">
        <v>0.56224454543287083</v>
      </c>
      <c r="FF870">
        <v>6.4752400448978231E-2</v>
      </c>
      <c r="FG870">
        <v>0.4974921449838926</v>
      </c>
      <c r="FH870">
        <v>1.8370777039152999</v>
      </c>
      <c r="FI870">
        <v>1.6783725522026871</v>
      </c>
      <c r="FJ870">
        <v>1.8370777770176709</v>
      </c>
      <c r="FK870">
        <v>0.15870522481498359</v>
      </c>
      <c r="FL870">
        <v>1.6783725522026871</v>
      </c>
      <c r="FM870">
        <v>34.090000483648161</v>
      </c>
      <c r="FN870">
        <v>34.090000000000003</v>
      </c>
      <c r="FO870">
        <v>35.14</v>
      </c>
      <c r="FP870">
        <v>1.0499999999999969</v>
      </c>
      <c r="FQ870">
        <v>35.14</v>
      </c>
      <c r="FR870">
        <v>307.83215485965383</v>
      </c>
      <c r="FS870">
        <v>296.67246999999998</v>
      </c>
      <c r="FT870">
        <v>307.83215999999999</v>
      </c>
      <c r="FU870">
        <v>11.15969000000001</v>
      </c>
      <c r="FV870">
        <v>296.67246999999998</v>
      </c>
      <c r="FW870">
        <v>0.77844401098986793</v>
      </c>
      <c r="FX870">
        <v>0.77844400000000002</v>
      </c>
      <c r="FY870">
        <v>0.80230299999999999</v>
      </c>
      <c r="FZ870">
        <v>2.385899999999996E-2</v>
      </c>
      <c r="GA870">
        <v>0.80230299999999999</v>
      </c>
      <c r="GB870">
        <v>2</v>
      </c>
      <c r="GC870">
        <v>2</v>
      </c>
    </row>
    <row r="871" spans="1:185" x14ac:dyDescent="0.3">
      <c r="A871" s="36" t="s">
        <v>3507</v>
      </c>
      <c r="B871">
        <v>-3.0034501903280421E-2</v>
      </c>
      <c r="C871">
        <v>1.9213599919119739</v>
      </c>
      <c r="D871">
        <v>2.3600000401349219</v>
      </c>
      <c r="E871">
        <v>-1.477000043766904</v>
      </c>
      <c r="F871">
        <v>-0.33329997610217182</v>
      </c>
      <c r="G871">
        <v>1.810300019869076</v>
      </c>
      <c r="H871">
        <v>-54.123189000114763</v>
      </c>
      <c r="I871">
        <v>0.13760001828199131</v>
      </c>
      <c r="J871">
        <v>0.14020006461264681</v>
      </c>
      <c r="K871">
        <v>0.24788001039845481</v>
      </c>
      <c r="L871">
        <v>0.1104009988493638</v>
      </c>
      <c r="M871">
        <v>0.19477999786964451</v>
      </c>
      <c r="N871">
        <v>0.18825999778418609</v>
      </c>
      <c r="O871">
        <v>-0.24335999943231221</v>
      </c>
      <c r="P871">
        <v>-5.5100001648126097E-2</v>
      </c>
      <c r="Q871">
        <v>-0.14923000054021909</v>
      </c>
      <c r="R871">
        <v>5.9150001172000782E-2</v>
      </c>
      <c r="S871">
        <v>1.1051400022799081</v>
      </c>
      <c r="T871">
        <v>-0.62480999743624832</v>
      </c>
      <c r="U871">
        <v>-0.53046999961543728</v>
      </c>
      <c r="V871">
        <v>1.953803332430933</v>
      </c>
      <c r="W871">
        <v>1.9344800035160019</v>
      </c>
      <c r="X871">
        <v>0.15929999915457241</v>
      </c>
      <c r="Y871">
        <v>0.15457999841901979</v>
      </c>
      <c r="Z871">
        <v>5.2570002266682063E-2</v>
      </c>
      <c r="AA871">
        <v>6.188000151688642E-2</v>
      </c>
      <c r="AB871">
        <v>58.249999349905828</v>
      </c>
      <c r="AC871">
        <v>-0.43465999311144338</v>
      </c>
      <c r="AD871">
        <v>1.94502999479009</v>
      </c>
      <c r="AE871">
        <v>0.59395999226601581</v>
      </c>
      <c r="AF871">
        <v>0.58923999153046314</v>
      </c>
      <c r="AG871">
        <v>1.1246299359336771</v>
      </c>
      <c r="AH871">
        <v>9.9000004364482048E-3</v>
      </c>
      <c r="AI871">
        <v>152.31518924414601</v>
      </c>
      <c r="AJ871">
        <v>-2.423328802926203</v>
      </c>
      <c r="AK871">
        <v>223.65129578375769</v>
      </c>
      <c r="AL871">
        <v>235.71770075154549</v>
      </c>
      <c r="AM871">
        <v>220.63899856002621</v>
      </c>
      <c r="AN871">
        <v>339.49999963374978</v>
      </c>
      <c r="AO871">
        <v>124.300006043129</v>
      </c>
      <c r="AP871">
        <v>276.10000146500101</v>
      </c>
      <c r="AQ871">
        <v>19.200000033572941</v>
      </c>
      <c r="AR871">
        <v>4.7700000274687682</v>
      </c>
      <c r="AS871">
        <v>11.97000010682299</v>
      </c>
      <c r="AT871">
        <v>-9.4230037508479683</v>
      </c>
      <c r="AU871">
        <v>-3.4299998992811842</v>
      </c>
      <c r="AV871">
        <v>-5.9930038515667858</v>
      </c>
      <c r="AW871">
        <v>1.919599928672765</v>
      </c>
      <c r="AX871">
        <v>1.6859</v>
      </c>
      <c r="AY871">
        <v>1.9196</v>
      </c>
      <c r="AZ871">
        <v>0.23369999999999999</v>
      </c>
      <c r="BA871">
        <v>1.6859</v>
      </c>
      <c r="BB871">
        <v>0.94989997811654814</v>
      </c>
      <c r="BC871">
        <v>0.87819999999999998</v>
      </c>
      <c r="BD871">
        <v>0.94989999999999997</v>
      </c>
      <c r="BE871">
        <v>7.1699999999999986E-2</v>
      </c>
      <c r="BF871">
        <v>0.87819999999999998</v>
      </c>
      <c r="BG871">
        <v>15.258402715623459</v>
      </c>
      <c r="BH871">
        <v>15.2584</v>
      </c>
      <c r="BI871">
        <v>24.155999999999999</v>
      </c>
      <c r="BJ871">
        <v>8.8975999999999988</v>
      </c>
      <c r="BK871">
        <v>24.155999999999999</v>
      </c>
      <c r="BL871">
        <v>11.466099263043469</v>
      </c>
      <c r="BM871">
        <v>9.0515000000000008</v>
      </c>
      <c r="BN871">
        <v>11.466100000000001</v>
      </c>
      <c r="BO871">
        <v>2.4146000000000001</v>
      </c>
      <c r="BP871">
        <v>9.0515000000000008</v>
      </c>
      <c r="BQ871">
        <v>8.84649948535737</v>
      </c>
      <c r="BR871">
        <v>7.1603000000000003</v>
      </c>
      <c r="BS871">
        <v>8.8465000000000007</v>
      </c>
      <c r="BT871">
        <v>1.6861999999999999</v>
      </c>
      <c r="BU871">
        <v>7.1603000000000003</v>
      </c>
      <c r="BV871">
        <v>-1.770100068641399</v>
      </c>
      <c r="BW871">
        <v>-1.9950000000000001</v>
      </c>
      <c r="BX871">
        <v>-1.7701</v>
      </c>
      <c r="BY871">
        <v>0.2249000000000001</v>
      </c>
      <c r="BZ871">
        <v>-1.9950000000000001</v>
      </c>
      <c r="CA871">
        <v>-7.0764994166854489</v>
      </c>
      <c r="CB871">
        <v>-7.0765000000000002</v>
      </c>
      <c r="CC871">
        <v>-5.1653000000000002</v>
      </c>
      <c r="CD871">
        <v>1.9112</v>
      </c>
      <c r="CE871">
        <v>-5.1653000000000002</v>
      </c>
      <c r="CF871">
        <v>63.399998168748787</v>
      </c>
      <c r="CG871">
        <v>57.4</v>
      </c>
      <c r="CH871">
        <v>63.4</v>
      </c>
      <c r="CI871">
        <v>6</v>
      </c>
      <c r="CJ871">
        <v>57.4</v>
      </c>
      <c r="CK871">
        <v>19.19999966427061</v>
      </c>
      <c r="CL871">
        <v>18.100000000000001</v>
      </c>
      <c r="CM871">
        <v>19.2</v>
      </c>
      <c r="CN871">
        <v>1.0999999999999981</v>
      </c>
      <c r="CO871">
        <v>18.100000000000001</v>
      </c>
      <c r="CP871">
        <v>46.099997894061119</v>
      </c>
      <c r="CQ871">
        <v>39.200000000000003</v>
      </c>
      <c r="CR871">
        <v>46.1</v>
      </c>
      <c r="CS871">
        <v>6.8999999999999986</v>
      </c>
      <c r="CT871">
        <v>39.200000000000003</v>
      </c>
      <c r="CU871">
        <v>12.0999995421872</v>
      </c>
      <c r="CV871">
        <v>10.6</v>
      </c>
      <c r="CW871">
        <v>12.1</v>
      </c>
      <c r="CX871">
        <v>1.5</v>
      </c>
      <c r="CY871">
        <v>10.6</v>
      </c>
      <c r="CZ871">
        <v>70.200007416567402</v>
      </c>
      <c r="DA871">
        <v>70.2</v>
      </c>
      <c r="DB871">
        <v>94.5</v>
      </c>
      <c r="DC871">
        <v>24.3</v>
      </c>
      <c r="DD871">
        <v>94.5</v>
      </c>
      <c r="DE871">
        <v>6.3000003662502424</v>
      </c>
      <c r="DF871">
        <v>6.3</v>
      </c>
      <c r="DG871">
        <v>7.5</v>
      </c>
      <c r="DH871">
        <v>1.2</v>
      </c>
      <c r="DI871">
        <v>7.5</v>
      </c>
      <c r="DJ871">
        <v>0.2296269390416002</v>
      </c>
      <c r="DK871">
        <v>0.2043431826272695</v>
      </c>
      <c r="DL871">
        <v>0.2296269467584208</v>
      </c>
      <c r="DM871">
        <v>2.528376413115135E-2</v>
      </c>
      <c r="DN871">
        <v>0.2043431826272695</v>
      </c>
      <c r="DO871">
        <v>3.8574708784629088</v>
      </c>
      <c r="DP871">
        <v>3.4592610000000001</v>
      </c>
      <c r="DQ871">
        <v>3.8574709999999999</v>
      </c>
      <c r="DR871">
        <v>0.39820999999999968</v>
      </c>
      <c r="DS871">
        <v>3.4592610000000001</v>
      </c>
      <c r="DT871">
        <v>7.0129138683360912</v>
      </c>
      <c r="DU871">
        <v>6.5815239999999999</v>
      </c>
      <c r="DV871">
        <v>7.0129140000000003</v>
      </c>
      <c r="DW871">
        <v>0.43139000000000038</v>
      </c>
      <c r="DX871">
        <v>6.5815239999999999</v>
      </c>
      <c r="DY871">
        <v>3.8754478729761761</v>
      </c>
      <c r="DZ871">
        <v>3.4592610000000001</v>
      </c>
      <c r="EA871">
        <v>3.875448</v>
      </c>
      <c r="EB871">
        <v>0.41618699999999992</v>
      </c>
      <c r="EC871">
        <v>3.4592610000000001</v>
      </c>
      <c r="ED871">
        <v>7.4422769436398868</v>
      </c>
      <c r="EE871">
        <v>7.2576159999999996</v>
      </c>
      <c r="EF871">
        <v>7.4422769999999998</v>
      </c>
      <c r="EG871">
        <v>0.18466100000000021</v>
      </c>
      <c r="EH871">
        <v>7.2576159999999996</v>
      </c>
      <c r="EI871">
        <v>7.7528592597483348</v>
      </c>
      <c r="EJ871">
        <v>7.7528589999999999</v>
      </c>
      <c r="EK871">
        <v>8.6039110000000001</v>
      </c>
      <c r="EL871">
        <v>0.85105200000000014</v>
      </c>
      <c r="EM871">
        <v>8.6039110000000001</v>
      </c>
      <c r="EN871">
        <v>25.242049876497369</v>
      </c>
      <c r="EO871">
        <v>24.837399999999999</v>
      </c>
      <c r="EP871">
        <v>25.242049999999999</v>
      </c>
      <c r="EQ871">
        <v>0.40465000000000018</v>
      </c>
      <c r="ER871">
        <v>24.837399999999999</v>
      </c>
      <c r="ES871">
        <v>9.4849302845123447</v>
      </c>
      <c r="ET871">
        <v>9.4849300000000003</v>
      </c>
      <c r="EU871">
        <v>10.417120000000001</v>
      </c>
      <c r="EV871">
        <v>0.9321900000000003</v>
      </c>
      <c r="EW871">
        <v>10.417120000000001</v>
      </c>
      <c r="EX871">
        <v>15.75711959198502</v>
      </c>
      <c r="EY871">
        <v>14.42028</v>
      </c>
      <c r="EZ871">
        <v>15.75712</v>
      </c>
      <c r="FA871">
        <v>1.33684</v>
      </c>
      <c r="FB871">
        <v>14.42028</v>
      </c>
      <c r="FC871">
        <v>0.53045541649971928</v>
      </c>
      <c r="FD871">
        <v>0.52195179972437056</v>
      </c>
      <c r="FE871">
        <v>0.53045541909509641</v>
      </c>
      <c r="FF871">
        <v>8.5036193707258567E-3</v>
      </c>
      <c r="FG871">
        <v>0.52195179972437056</v>
      </c>
      <c r="FH871">
        <v>1.661279439926113</v>
      </c>
      <c r="FI871">
        <v>1.3842866358456081</v>
      </c>
      <c r="FJ871">
        <v>1.6612795244667069</v>
      </c>
      <c r="FK871">
        <v>0.27699288862109878</v>
      </c>
      <c r="FL871">
        <v>1.3842866358456081</v>
      </c>
      <c r="FM871">
        <v>34.3400014802614</v>
      </c>
      <c r="FN871">
        <v>34.340000000000003</v>
      </c>
      <c r="FO871">
        <v>39.19</v>
      </c>
      <c r="FP871">
        <v>4.8499999999999943</v>
      </c>
      <c r="FQ871">
        <v>39.19</v>
      </c>
      <c r="FR871">
        <v>327.88844699988562</v>
      </c>
      <c r="FS871">
        <v>318.05873000000003</v>
      </c>
      <c r="FT871">
        <v>327.88844999999998</v>
      </c>
      <c r="FU871">
        <v>9.8297199999999521</v>
      </c>
      <c r="FV871">
        <v>318.05873000000003</v>
      </c>
      <c r="FW871">
        <v>0.76177500620305827</v>
      </c>
      <c r="FX871">
        <v>0.76177499999999998</v>
      </c>
      <c r="FY871">
        <v>0.78209899999999999</v>
      </c>
      <c r="FZ871">
        <v>2.0324000000000009E-2</v>
      </c>
      <c r="GA871">
        <v>0.78209899999999999</v>
      </c>
      <c r="GB871">
        <v>2</v>
      </c>
      <c r="GC871">
        <v>2</v>
      </c>
    </row>
    <row r="872" spans="1:185" x14ac:dyDescent="0.3">
      <c r="A872" s="36" t="s">
        <v>3510</v>
      </c>
      <c r="B872">
        <v>-2.7100979805052949E-2</v>
      </c>
      <c r="C872">
        <v>1.9599852911684501</v>
      </c>
      <c r="D872">
        <v>2.3676585454808459</v>
      </c>
      <c r="E872">
        <v>-1.464068119372719</v>
      </c>
      <c r="F872">
        <v>-0.36115712523204829</v>
      </c>
      <c r="G872">
        <v>1.825225244604767</v>
      </c>
      <c r="H872">
        <v>-54.115182046324229</v>
      </c>
      <c r="I872">
        <v>0.21769755475149241</v>
      </c>
      <c r="J872">
        <v>0.1338073116249667</v>
      </c>
      <c r="K872">
        <v>0.22667940522305949</v>
      </c>
      <c r="L872">
        <v>0.1247740699346116</v>
      </c>
      <c r="M872">
        <v>0.2038971364315354</v>
      </c>
      <c r="N872">
        <v>0.18197992868935561</v>
      </c>
      <c r="O872">
        <v>-0.2460750021971945</v>
      </c>
      <c r="P872">
        <v>-6.4095073507838982E-2</v>
      </c>
      <c r="Q872">
        <v>-0.15508650381986219</v>
      </c>
      <c r="R872">
        <v>6.6082337636326621E-2</v>
      </c>
      <c r="S872">
        <v>1.112943582091853</v>
      </c>
      <c r="T872">
        <v>-0.63870628057198719</v>
      </c>
      <c r="U872">
        <v>-0.57894012221874336</v>
      </c>
      <c r="V872">
        <v>1.958832864105148</v>
      </c>
      <c r="W872">
        <v>1.9470579507442489</v>
      </c>
      <c r="X872">
        <v>0.1719761581444145</v>
      </c>
      <c r="Y872">
        <v>0.1525863140243213</v>
      </c>
      <c r="Z872">
        <v>4.7661166642000471E-2</v>
      </c>
      <c r="AA872">
        <v>5.6079015764635282E-2</v>
      </c>
      <c r="AB872">
        <v>57.429820361733178</v>
      </c>
      <c r="AC872">
        <v>-0.43678615715275798</v>
      </c>
      <c r="AD872">
        <v>1.9389825033584891</v>
      </c>
      <c r="AE872">
        <v>0.60876231529717251</v>
      </c>
      <c r="AF872">
        <v>0.58937247117707925</v>
      </c>
      <c r="AG872">
        <v>1.0044694335527611</v>
      </c>
      <c r="AH872">
        <v>1.0381898196163541E-2</v>
      </c>
      <c r="AI872">
        <v>189.3251138387939</v>
      </c>
      <c r="AJ872">
        <v>1.859768506782165</v>
      </c>
      <c r="AK872">
        <v>244.63828021464769</v>
      </c>
      <c r="AL872">
        <v>321.47732204045411</v>
      </c>
      <c r="AM872">
        <v>241.17173196551909</v>
      </c>
      <c r="AN872">
        <v>356.6698314384459</v>
      </c>
      <c r="AO872">
        <v>127.9048534481387</v>
      </c>
      <c r="AP872">
        <v>295.5645297143447</v>
      </c>
      <c r="AQ872">
        <v>19.835121583467799</v>
      </c>
      <c r="AR872">
        <v>5.0906917298038969</v>
      </c>
      <c r="AS872">
        <v>11.93299839496747</v>
      </c>
      <c r="AT872">
        <v>-11.57607326946351</v>
      </c>
      <c r="AU872">
        <v>-4.4898670794468396</v>
      </c>
      <c r="AV872">
        <v>-7.0862061900166751</v>
      </c>
      <c r="AW872">
        <v>1.7771654985986971</v>
      </c>
      <c r="AX872">
        <v>1.5137</v>
      </c>
      <c r="AY872">
        <v>3.3690000000000002</v>
      </c>
      <c r="AZ872">
        <v>1.8552999999999999</v>
      </c>
      <c r="BA872">
        <v>3.3690000000000002</v>
      </c>
      <c r="BB872">
        <v>0.9613297270119171</v>
      </c>
      <c r="BC872">
        <v>0.90510000000000002</v>
      </c>
      <c r="BD872">
        <v>0.96220000000000006</v>
      </c>
      <c r="BE872">
        <v>5.710000000000004E-2</v>
      </c>
      <c r="BF872">
        <v>0.90510000000000002</v>
      </c>
      <c r="BG872">
        <v>13.361097711869199</v>
      </c>
      <c r="BH872">
        <v>13.225899999999999</v>
      </c>
      <c r="BI872">
        <v>21.555299999999999</v>
      </c>
      <c r="BJ872">
        <v>8.3293999999999997</v>
      </c>
      <c r="BK872">
        <v>21.555299999999999</v>
      </c>
      <c r="BL872">
        <v>14.362494779023629</v>
      </c>
      <c r="BM872">
        <v>7.2152000000000003</v>
      </c>
      <c r="BN872">
        <v>15.472799999999999</v>
      </c>
      <c r="BO872">
        <v>8.2576000000000001</v>
      </c>
      <c r="BP872">
        <v>7.2152000000000003</v>
      </c>
      <c r="BQ872">
        <v>10.212653599015219</v>
      </c>
      <c r="BR872">
        <v>4.4423000000000004</v>
      </c>
      <c r="BS872">
        <v>10.6821</v>
      </c>
      <c r="BT872">
        <v>6.2397999999999998</v>
      </c>
      <c r="BU872">
        <v>4.4423000000000004</v>
      </c>
      <c r="BV872">
        <v>-0.23444431361783161</v>
      </c>
      <c r="BW872">
        <v>-2.0099</v>
      </c>
      <c r="BX872">
        <v>1.1297999999999999</v>
      </c>
      <c r="BY872">
        <v>3.1396999999999999</v>
      </c>
      <c r="BZ872">
        <v>1.1297999999999999</v>
      </c>
      <c r="CA872">
        <v>-9.9782799660504757</v>
      </c>
      <c r="CB872">
        <v>-11.182600000000001</v>
      </c>
      <c r="CC872">
        <v>-5.5720999999999998</v>
      </c>
      <c r="CD872">
        <v>5.6105000000000009</v>
      </c>
      <c r="CE872">
        <v>-5.5720999999999998</v>
      </c>
      <c r="CF872">
        <v>61.105301724101238</v>
      </c>
      <c r="CG872">
        <v>48.1</v>
      </c>
      <c r="CH872">
        <v>62.1</v>
      </c>
      <c r="CI872">
        <v>14</v>
      </c>
      <c r="CJ872">
        <v>48.1</v>
      </c>
      <c r="CK872">
        <v>20.833984380019299</v>
      </c>
      <c r="CL872">
        <v>14.4</v>
      </c>
      <c r="CM872">
        <v>21.1</v>
      </c>
      <c r="CN872">
        <v>6.7000000000000011</v>
      </c>
      <c r="CO872">
        <v>14.4</v>
      </c>
      <c r="CP872">
        <v>45.485619117296473</v>
      </c>
      <c r="CQ872">
        <v>45.1</v>
      </c>
      <c r="CR872">
        <v>58.5</v>
      </c>
      <c r="CS872">
        <v>13.4</v>
      </c>
      <c r="CT872">
        <v>58.5</v>
      </c>
      <c r="CU872">
        <v>9.9514629391476142</v>
      </c>
      <c r="CV872">
        <v>9.6</v>
      </c>
      <c r="CW872">
        <v>10.8</v>
      </c>
      <c r="CX872">
        <v>1.2000000000000011</v>
      </c>
      <c r="CY872">
        <v>9.8000000000000007</v>
      </c>
      <c r="CZ872">
        <v>70.044046749048121</v>
      </c>
      <c r="DA872">
        <v>52.5</v>
      </c>
      <c r="DB872">
        <v>75</v>
      </c>
      <c r="DC872">
        <v>22.5</v>
      </c>
      <c r="DD872">
        <v>52.5</v>
      </c>
      <c r="DE872">
        <v>9.6173346727737528</v>
      </c>
      <c r="DF872">
        <v>4.5999999999999996</v>
      </c>
      <c r="DG872">
        <v>10</v>
      </c>
      <c r="DH872">
        <v>5.4</v>
      </c>
      <c r="DI872">
        <v>4.5999999999999996</v>
      </c>
      <c r="DJ872">
        <v>0.206747736766212</v>
      </c>
      <c r="DK872">
        <v>0.1570868713259308</v>
      </c>
      <c r="DL872">
        <v>0.21086587436332771</v>
      </c>
      <c r="DM872">
        <v>5.3779003037396911E-2</v>
      </c>
      <c r="DN872">
        <v>0.1570868713259308</v>
      </c>
      <c r="DO872">
        <v>3.9130598183323619</v>
      </c>
      <c r="DP872">
        <v>3.7254489999999998</v>
      </c>
      <c r="DQ872">
        <v>3.9908419999999998</v>
      </c>
      <c r="DR872">
        <v>0.26539299999999999</v>
      </c>
      <c r="DS872">
        <v>3.8048389999999999</v>
      </c>
      <c r="DT872">
        <v>6.9807070336124344</v>
      </c>
      <c r="DU872">
        <v>5.7090249999999996</v>
      </c>
      <c r="DV872">
        <v>7.0092590000000001</v>
      </c>
      <c r="DW872">
        <v>1.300234000000001</v>
      </c>
      <c r="DX872">
        <v>5.7090249999999996</v>
      </c>
      <c r="DY872">
        <v>4.2378390955873737</v>
      </c>
      <c r="DZ872">
        <v>3.9476710000000002</v>
      </c>
      <c r="EA872">
        <v>4.301749</v>
      </c>
      <c r="EB872">
        <v>0.35407799999999989</v>
      </c>
      <c r="EC872">
        <v>3.9476710000000002</v>
      </c>
      <c r="ED872">
        <v>7.3986327454639191</v>
      </c>
      <c r="EE872">
        <v>7.1379270000000004</v>
      </c>
      <c r="EF872">
        <v>7.4387480000000004</v>
      </c>
      <c r="EG872">
        <v>0.30082100000000001</v>
      </c>
      <c r="EH872">
        <v>7.1379270000000004</v>
      </c>
      <c r="EI872">
        <v>8.4778036450335392</v>
      </c>
      <c r="EJ872">
        <v>8.4387080000000001</v>
      </c>
      <c r="EK872">
        <v>8.9140189999999997</v>
      </c>
      <c r="EL872">
        <v>0.47531099999999959</v>
      </c>
      <c r="EM872">
        <v>8.9140189999999997</v>
      </c>
      <c r="EN872">
        <v>24.813249694946681</v>
      </c>
      <c r="EO872">
        <v>23.341139999999999</v>
      </c>
      <c r="EP872">
        <v>24.951409999999999</v>
      </c>
      <c r="EQ872">
        <v>1.6102700000000001</v>
      </c>
      <c r="ER872">
        <v>23.341139999999999</v>
      </c>
      <c r="ES872">
        <v>9.1664147389071431</v>
      </c>
      <c r="ET872">
        <v>6.5192800000000002</v>
      </c>
      <c r="EU872">
        <v>9.2041599999999999</v>
      </c>
      <c r="EV872">
        <v>2.6848800000000002</v>
      </c>
      <c r="EW872">
        <v>6.5192800000000002</v>
      </c>
      <c r="EX872">
        <v>15.646834956039539</v>
      </c>
      <c r="EY872">
        <v>15.604620000000001</v>
      </c>
      <c r="EZ872">
        <v>16.821860000000001</v>
      </c>
      <c r="FA872">
        <v>1.2172400000000001</v>
      </c>
      <c r="FB872">
        <v>16.821860000000001</v>
      </c>
      <c r="FC872">
        <v>0.49066280228753528</v>
      </c>
      <c r="FD872">
        <v>0.46155297277800977</v>
      </c>
      <c r="FE872">
        <v>0.49339481535618912</v>
      </c>
      <c r="FF872">
        <v>3.1841842578179347E-2</v>
      </c>
      <c r="FG872">
        <v>0.46155297277800977</v>
      </c>
      <c r="FH872">
        <v>1.7070606232700001</v>
      </c>
      <c r="FI872">
        <v>1.705020454187864</v>
      </c>
      <c r="FJ872">
        <v>2.580324821145894</v>
      </c>
      <c r="FK872">
        <v>0.8753043669580296</v>
      </c>
      <c r="FL872">
        <v>2.580324821145894</v>
      </c>
      <c r="FM872">
        <v>36.700489739519647</v>
      </c>
      <c r="FN872">
        <v>35.01</v>
      </c>
      <c r="FO872">
        <v>38.32</v>
      </c>
      <c r="FP872">
        <v>3.3100000000000018</v>
      </c>
      <c r="FQ872">
        <v>38.32</v>
      </c>
      <c r="FR872">
        <v>344.51376431654529</v>
      </c>
      <c r="FS872">
        <v>333.99439000000001</v>
      </c>
      <c r="FT872">
        <v>344.76028000000002</v>
      </c>
      <c r="FU872">
        <v>10.76589000000001</v>
      </c>
      <c r="FV872">
        <v>333.99439000000001</v>
      </c>
      <c r="FW872">
        <v>0.73426805191173306</v>
      </c>
      <c r="FX872">
        <v>0.73372199999999999</v>
      </c>
      <c r="FY872">
        <v>0.75394099999999997</v>
      </c>
      <c r="FZ872">
        <v>2.021899999999999E-2</v>
      </c>
      <c r="GA872">
        <v>0.75394099999999997</v>
      </c>
      <c r="GB872">
        <v>3</v>
      </c>
      <c r="GC872">
        <v>2</v>
      </c>
    </row>
    <row r="873" spans="1:185" x14ac:dyDescent="0.3">
      <c r="A873" s="36" t="s">
        <v>3513</v>
      </c>
      <c r="B873">
        <v>-3.9887752038979589E-2</v>
      </c>
      <c r="C873">
        <v>1.916896155491391</v>
      </c>
      <c r="D873">
        <v>2.4560081754386069</v>
      </c>
      <c r="E873">
        <v>-1.3277787353485611</v>
      </c>
      <c r="F873">
        <v>-0.63741337355041017</v>
      </c>
      <c r="G873">
        <v>1.9651963253183591</v>
      </c>
      <c r="H873">
        <v>-54.116646443656208</v>
      </c>
      <c r="I873">
        <v>0.14873730780148831</v>
      </c>
      <c r="J873">
        <v>3.0357885526270049E-2</v>
      </c>
      <c r="K873">
        <v>0.30436247070312172</v>
      </c>
      <c r="L873">
        <v>0.21318674763096221</v>
      </c>
      <c r="M873">
        <v>0.26054696322638821</v>
      </c>
      <c r="N873">
        <v>0.18536406375198081</v>
      </c>
      <c r="O873">
        <v>-0.21804517886697669</v>
      </c>
      <c r="P873">
        <v>-3.2681115114995982E-2</v>
      </c>
      <c r="Q873">
        <v>-0.1253636565570348</v>
      </c>
      <c r="R873">
        <v>4.2501425757620247E-2</v>
      </c>
      <c r="S873">
        <v>1.3365725453599719</v>
      </c>
      <c r="T873">
        <v>-0.66509557445237777</v>
      </c>
      <c r="U873">
        <v>-0.55647964699987729</v>
      </c>
      <c r="V873">
        <v>1.9630472438633739</v>
      </c>
      <c r="W873">
        <v>1.956724710810068</v>
      </c>
      <c r="X873">
        <v>0.18817940585405529</v>
      </c>
      <c r="Y873">
        <v>0.16900002277288381</v>
      </c>
      <c r="Z873">
        <v>6.7404787924788337E-2</v>
      </c>
      <c r="AA873">
        <v>8.12201026159967E-2</v>
      </c>
      <c r="AB873">
        <v>62.719407561586202</v>
      </c>
      <c r="AC873">
        <v>-0.43325009558013222</v>
      </c>
      <c r="AD873">
        <v>1.961531708812031</v>
      </c>
      <c r="AE873">
        <v>0.62142950143418751</v>
      </c>
      <c r="AF873">
        <v>0.60225011835301601</v>
      </c>
      <c r="AG873">
        <v>1.1804353983489559</v>
      </c>
      <c r="AH873">
        <v>1.563493214043225E-2</v>
      </c>
      <c r="AI873">
        <v>95.193203816299686</v>
      </c>
      <c r="AJ873">
        <v>-30.54008959138686</v>
      </c>
      <c r="AK873">
        <v>80.427299049985479</v>
      </c>
      <c r="AL873">
        <v>235.69238745811739</v>
      </c>
      <c r="AM873">
        <v>418.07675814718078</v>
      </c>
      <c r="AN873">
        <v>566.04181802259154</v>
      </c>
      <c r="AO873">
        <v>214.6642856066313</v>
      </c>
      <c r="AP873">
        <v>466.51130977761483</v>
      </c>
      <c r="AQ873">
        <v>21.050636323891808</v>
      </c>
      <c r="AR873">
        <v>5.803791555946904</v>
      </c>
      <c r="AS873">
        <v>11.373196846008041</v>
      </c>
      <c r="AT873">
        <v>-19.326173131564421</v>
      </c>
      <c r="AU873">
        <v>-7.5542075061118501</v>
      </c>
      <c r="AV873">
        <v>-11.771965625452561</v>
      </c>
      <c r="AW873">
        <v>1.857954347708006</v>
      </c>
      <c r="AX873">
        <v>0.78600000000000003</v>
      </c>
      <c r="AY873">
        <v>3.9836999999999998</v>
      </c>
      <c r="AZ873">
        <v>3.1977000000000002</v>
      </c>
      <c r="BA873">
        <v>2.0529000000000002</v>
      </c>
      <c r="BB873">
        <v>0.96911432980070777</v>
      </c>
      <c r="BC873">
        <v>0.92649999999999999</v>
      </c>
      <c r="BD873">
        <v>0.97689999999999999</v>
      </c>
      <c r="BE873">
        <v>5.04E-2</v>
      </c>
      <c r="BF873">
        <v>0.9365</v>
      </c>
      <c r="BG873">
        <v>11.54945366300689</v>
      </c>
      <c r="BH873">
        <v>10.1792</v>
      </c>
      <c r="BI873">
        <v>18.4346</v>
      </c>
      <c r="BJ873">
        <v>8.2553999999999998</v>
      </c>
      <c r="BK873">
        <v>16.976199999999999</v>
      </c>
      <c r="BL873">
        <v>14.494552102428701</v>
      </c>
      <c r="BM873">
        <v>7.6234000000000002</v>
      </c>
      <c r="BN873">
        <v>28.5627</v>
      </c>
      <c r="BO873">
        <v>20.939299999999999</v>
      </c>
      <c r="BP873">
        <v>18.1252</v>
      </c>
      <c r="BQ873">
        <v>9.6462887967760338</v>
      </c>
      <c r="BR873">
        <v>3.7393999999999998</v>
      </c>
      <c r="BS873">
        <v>20.951599999999999</v>
      </c>
      <c r="BT873">
        <v>17.212199999999999</v>
      </c>
      <c r="BU873">
        <v>14.055300000000001</v>
      </c>
      <c r="BV873">
        <v>0.66918351826852929</v>
      </c>
      <c r="BW873">
        <v>-3.5714000000000001</v>
      </c>
      <c r="BX873">
        <v>5.6986999999999997</v>
      </c>
      <c r="BY873">
        <v>9.2700999999999993</v>
      </c>
      <c r="BZ873">
        <v>-3.0154999999999998</v>
      </c>
      <c r="CA873">
        <v>-10.31544775145642</v>
      </c>
      <c r="CB873">
        <v>-19.346299999999999</v>
      </c>
      <c r="CC873">
        <v>-5.8410000000000002</v>
      </c>
      <c r="CD873">
        <v>13.5053</v>
      </c>
      <c r="CE873">
        <v>-11.0398</v>
      </c>
      <c r="CF873">
        <v>99.530508244976829</v>
      </c>
      <c r="CG873">
        <v>52.3</v>
      </c>
      <c r="CH873">
        <v>135.30000000000001</v>
      </c>
      <c r="CI873">
        <v>83.000000000000014</v>
      </c>
      <c r="CJ873">
        <v>52.3</v>
      </c>
      <c r="CK873">
        <v>40.722481783991007</v>
      </c>
      <c r="CL873">
        <v>18.899999999999999</v>
      </c>
      <c r="CM873">
        <v>44.8</v>
      </c>
      <c r="CN873">
        <v>25.9</v>
      </c>
      <c r="CO873">
        <v>18.899999999999999</v>
      </c>
      <c r="CP873">
        <v>61.855789964069309</v>
      </c>
      <c r="CQ873">
        <v>29.8</v>
      </c>
      <c r="CR873">
        <v>82.1</v>
      </c>
      <c r="CS873">
        <v>52.3</v>
      </c>
      <c r="CT873">
        <v>63.7</v>
      </c>
      <c r="CU873">
        <v>11.833805202048071</v>
      </c>
      <c r="CV873">
        <v>9.1</v>
      </c>
      <c r="CW873">
        <v>16.7</v>
      </c>
      <c r="CX873">
        <v>7.6</v>
      </c>
      <c r="CY873">
        <v>10</v>
      </c>
      <c r="CZ873">
        <v>137.57047043929461</v>
      </c>
      <c r="DA873">
        <v>103.2</v>
      </c>
      <c r="DB873">
        <v>209.8</v>
      </c>
      <c r="DC873">
        <v>106.6</v>
      </c>
      <c r="DD873">
        <v>205.3</v>
      </c>
      <c r="DE873">
        <v>24.701458157504788</v>
      </c>
      <c r="DF873">
        <v>8.3000000000000007</v>
      </c>
      <c r="DG873">
        <v>28.1</v>
      </c>
      <c r="DH873">
        <v>19.8</v>
      </c>
      <c r="DI873">
        <v>8.3000000000000007</v>
      </c>
      <c r="DJ873">
        <v>0.21482421741958921</v>
      </c>
      <c r="DK873">
        <v>0.10248873211836169</v>
      </c>
      <c r="DL873">
        <v>0.3136300417246175</v>
      </c>
      <c r="DM873">
        <v>0.21114130960625579</v>
      </c>
      <c r="DN873">
        <v>0.10248873211836169</v>
      </c>
      <c r="DO873">
        <v>4.2467370547607173</v>
      </c>
      <c r="DP873">
        <v>2.8391890000000002</v>
      </c>
      <c r="DQ873">
        <v>4.5743229999999997</v>
      </c>
      <c r="DR873">
        <v>1.735134</v>
      </c>
      <c r="DS873">
        <v>4.2172049999999999</v>
      </c>
      <c r="DT873">
        <v>6.9731268820756371</v>
      </c>
      <c r="DU873">
        <v>6.4225139999999996</v>
      </c>
      <c r="DV873">
        <v>7.0655130000000002</v>
      </c>
      <c r="DW873">
        <v>0.64299900000000054</v>
      </c>
      <c r="DX873">
        <v>7.0645030000000002</v>
      </c>
      <c r="DY873">
        <v>4.5267677667695807</v>
      </c>
      <c r="DZ873">
        <v>3.1604130000000001</v>
      </c>
      <c r="EA873">
        <v>4.9114519999999997</v>
      </c>
      <c r="EB873">
        <v>1.751039</v>
      </c>
      <c r="EC873">
        <v>4.3318390000000004</v>
      </c>
      <c r="ED873">
        <v>9.0269634035962714</v>
      </c>
      <c r="EE873">
        <v>8.4615010000000002</v>
      </c>
      <c r="EF873">
        <v>9.5546830000000007</v>
      </c>
      <c r="EG873">
        <v>1.093182000000001</v>
      </c>
      <c r="EH873">
        <v>8.6081430000000001</v>
      </c>
      <c r="EI873">
        <v>7.5459715640084504</v>
      </c>
      <c r="EJ873">
        <v>6.9228719999999999</v>
      </c>
      <c r="EK873">
        <v>11.647843</v>
      </c>
      <c r="EL873">
        <v>4.724971</v>
      </c>
      <c r="EM873">
        <v>11.578049</v>
      </c>
      <c r="EN873">
        <v>50.735953211769882</v>
      </c>
      <c r="EO873">
        <v>27.566749999999999</v>
      </c>
      <c r="EP873">
        <v>54.35078</v>
      </c>
      <c r="EQ873">
        <v>26.784030000000001</v>
      </c>
      <c r="ER873">
        <v>38.963050000000003</v>
      </c>
      <c r="ES873">
        <v>17.022861414905041</v>
      </c>
      <c r="ET873">
        <v>7.2058900000000001</v>
      </c>
      <c r="EU873">
        <v>27.520859999999999</v>
      </c>
      <c r="EV873">
        <v>20.314969999999999</v>
      </c>
      <c r="EW873">
        <v>7.2058900000000001</v>
      </c>
      <c r="EX873">
        <v>33.713091796864838</v>
      </c>
      <c r="EY873">
        <v>18.682739999999999</v>
      </c>
      <c r="EZ873">
        <v>37.310110000000002</v>
      </c>
      <c r="FA873">
        <v>18.627369999999999</v>
      </c>
      <c r="FB873">
        <v>31.757159999999999</v>
      </c>
      <c r="FC873">
        <v>0.67289089387926659</v>
      </c>
      <c r="FD873">
        <v>0.36560690939266949</v>
      </c>
      <c r="FE873">
        <v>0.72083291279824124</v>
      </c>
      <c r="FF873">
        <v>0.3552260034055717</v>
      </c>
      <c r="FG873">
        <v>0.5167515318640048</v>
      </c>
      <c r="FH873">
        <v>2.1864041467167201</v>
      </c>
      <c r="FI873">
        <v>0.86608303664929076</v>
      </c>
      <c r="FJ873">
        <v>4.4071114046981013</v>
      </c>
      <c r="FK873">
        <v>3.5410283680488099</v>
      </c>
      <c r="FL873">
        <v>4.4071114046981013</v>
      </c>
      <c r="FM873">
        <v>42.177257321806721</v>
      </c>
      <c r="FN873">
        <v>38.409999999999997</v>
      </c>
      <c r="FO873">
        <v>43.68</v>
      </c>
      <c r="FP873">
        <v>5.2700000000000031</v>
      </c>
      <c r="FQ873">
        <v>39.159999999999997</v>
      </c>
      <c r="FR873">
        <v>530.9938831295724</v>
      </c>
      <c r="FS873">
        <v>493.74236999999999</v>
      </c>
      <c r="FT873">
        <v>542.89188999999999</v>
      </c>
      <c r="FU873">
        <v>49.149520000000003</v>
      </c>
      <c r="FV873">
        <v>501.38851</v>
      </c>
      <c r="FW873">
        <v>0.68450931308642649</v>
      </c>
      <c r="FX873">
        <v>0.668991</v>
      </c>
      <c r="FY873">
        <v>0.73306000000000004</v>
      </c>
      <c r="FZ873">
        <v>6.4069000000000043E-2</v>
      </c>
      <c r="GA873">
        <v>0.72148299999999999</v>
      </c>
      <c r="GB873">
        <v>21</v>
      </c>
      <c r="GC873">
        <v>158</v>
      </c>
    </row>
    <row r="874" spans="1:185" x14ac:dyDescent="0.3">
      <c r="A874" s="36" t="s">
        <v>3516</v>
      </c>
      <c r="B874">
        <v>-2.9637030609942869E-2</v>
      </c>
      <c r="C874">
        <v>1.888823693970088</v>
      </c>
      <c r="D874">
        <v>2.53296179219622</v>
      </c>
      <c r="E874">
        <v>-1.3985051308042959</v>
      </c>
      <c r="F874">
        <v>-0.62021137424815287</v>
      </c>
      <c r="G874">
        <v>2.018723249762469</v>
      </c>
      <c r="H874">
        <v>-54.110705657450318</v>
      </c>
      <c r="I874">
        <v>6.3340020711424888E-2</v>
      </c>
      <c r="J874">
        <v>1.434219230207826E-2</v>
      </c>
      <c r="K874">
        <v>0.28612579570593633</v>
      </c>
      <c r="L874">
        <v>0.21616026035500729</v>
      </c>
      <c r="M874">
        <v>0.26065654724873177</v>
      </c>
      <c r="N874">
        <v>0.16574511670369169</v>
      </c>
      <c r="O874">
        <v>-0.21898328518608209</v>
      </c>
      <c r="P874">
        <v>-5.323816848239054E-2</v>
      </c>
      <c r="Q874">
        <v>-0.1361107285124436</v>
      </c>
      <c r="R874">
        <v>5.5887080756153423E-2</v>
      </c>
      <c r="S874">
        <v>1.3468229040109101</v>
      </c>
      <c r="T874">
        <v>-0.67684006843989586</v>
      </c>
      <c r="U874">
        <v>-0.56691624153550979</v>
      </c>
      <c r="V874">
        <v>1.9607032018207999</v>
      </c>
      <c r="W874">
        <v>1.956839416136344</v>
      </c>
      <c r="X874">
        <v>0.18644673998971309</v>
      </c>
      <c r="Y874">
        <v>0.16310541446101939</v>
      </c>
      <c r="Z874">
        <v>7.2187758884716277E-2</v>
      </c>
      <c r="AA874">
        <v>8.7146600945912769E-2</v>
      </c>
      <c r="AB874">
        <v>60.79672578846565</v>
      </c>
      <c r="AC874">
        <v>-0.43431939586924728</v>
      </c>
      <c r="AD874">
        <v>1.958611861497523</v>
      </c>
      <c r="AE874">
        <v>0.62076613585896034</v>
      </c>
      <c r="AF874">
        <v>0.59742481033026673</v>
      </c>
      <c r="AG874">
        <v>1.1798548655909169</v>
      </c>
      <c r="AH874">
        <v>1.363549568248652E-2</v>
      </c>
      <c r="AI874">
        <v>131.07421809298151</v>
      </c>
      <c r="AJ874">
        <v>-3.261880243112385</v>
      </c>
      <c r="AK874">
        <v>93.568879045116049</v>
      </c>
      <c r="AL874">
        <v>302.91555418934212</v>
      </c>
      <c r="AM874">
        <v>388.76925425328761</v>
      </c>
      <c r="AN874">
        <v>517.49788293429162</v>
      </c>
      <c r="AO874">
        <v>212.9456498132526</v>
      </c>
      <c r="AP874">
        <v>434.7378648787398</v>
      </c>
      <c r="AQ874">
        <v>21.274986015780851</v>
      </c>
      <c r="AR874">
        <v>5.5319572775698784</v>
      </c>
      <c r="AS874">
        <v>11.195503934609841</v>
      </c>
      <c r="AT874">
        <v>-17.7153648131765</v>
      </c>
      <c r="AU874">
        <v>-6.832291025031167</v>
      </c>
      <c r="AV874">
        <v>-10.88307378814533</v>
      </c>
      <c r="AW874">
        <v>1.766268012667604</v>
      </c>
      <c r="AX874">
        <v>1.3194999999999999</v>
      </c>
      <c r="AY874">
        <v>2.6680000000000001</v>
      </c>
      <c r="AZ874">
        <v>1.3485</v>
      </c>
      <c r="BA874">
        <v>2.4016000000000002</v>
      </c>
      <c r="BB874">
        <v>0.96124341711575179</v>
      </c>
      <c r="BC874">
        <v>0.90590000000000004</v>
      </c>
      <c r="BD874">
        <v>0.97629999999999995</v>
      </c>
      <c r="BE874">
        <v>7.0399999999999907E-2</v>
      </c>
      <c r="BF874">
        <v>0.90590000000000004</v>
      </c>
      <c r="BG874">
        <v>13.35721942143571</v>
      </c>
      <c r="BH874">
        <v>10.388500000000001</v>
      </c>
      <c r="BI874">
        <v>21.2624</v>
      </c>
      <c r="BJ874">
        <v>10.873900000000001</v>
      </c>
      <c r="BK874">
        <v>21.2624</v>
      </c>
      <c r="BL874">
        <v>17.433043317974239</v>
      </c>
      <c r="BM874">
        <v>13.0593</v>
      </c>
      <c r="BN874">
        <v>28.569600000000001</v>
      </c>
      <c r="BO874">
        <v>15.510300000000001</v>
      </c>
      <c r="BP874">
        <v>13.0593</v>
      </c>
      <c r="BQ874">
        <v>11.70446090967042</v>
      </c>
      <c r="BR874">
        <v>7.3611000000000004</v>
      </c>
      <c r="BS874">
        <v>21.171399999999998</v>
      </c>
      <c r="BT874">
        <v>13.8103</v>
      </c>
      <c r="BU874">
        <v>7.3611000000000004</v>
      </c>
      <c r="BV874">
        <v>1.04251487574329</v>
      </c>
      <c r="BW874">
        <v>-4.4329000000000001</v>
      </c>
      <c r="BX874">
        <v>5.8814000000000002</v>
      </c>
      <c r="BY874">
        <v>10.314299999999999</v>
      </c>
      <c r="BZ874">
        <v>3.0003000000000002</v>
      </c>
      <c r="CA874">
        <v>-12.746917819022411</v>
      </c>
      <c r="CB874">
        <v>-19.067499999999999</v>
      </c>
      <c r="CC874">
        <v>-9.5612999999999992</v>
      </c>
      <c r="CD874">
        <v>9.5061999999999998</v>
      </c>
      <c r="CE874">
        <v>-10.3614</v>
      </c>
      <c r="CF874">
        <v>82.76001805555191</v>
      </c>
      <c r="CG874">
        <v>48.9</v>
      </c>
      <c r="CH874">
        <v>93.9</v>
      </c>
      <c r="CI874">
        <v>45.000000000000007</v>
      </c>
      <c r="CJ874">
        <v>48.9</v>
      </c>
      <c r="CK874">
        <v>40.747893245156263</v>
      </c>
      <c r="CL874">
        <v>17.5</v>
      </c>
      <c r="CM874">
        <v>43.8</v>
      </c>
      <c r="CN874">
        <v>26.3</v>
      </c>
      <c r="CO874">
        <v>17.5</v>
      </c>
      <c r="CP874">
        <v>60.72632622803134</v>
      </c>
      <c r="CQ874">
        <v>54.1</v>
      </c>
      <c r="CR874">
        <v>73.099999999999994</v>
      </c>
      <c r="CS874">
        <v>18.999999999999989</v>
      </c>
      <c r="CT874">
        <v>73.099999999999994</v>
      </c>
      <c r="CU874">
        <v>9.2064474456960301</v>
      </c>
      <c r="CV874">
        <v>9.1</v>
      </c>
      <c r="CW874">
        <v>10.199999999999999</v>
      </c>
      <c r="CX874">
        <v>1.1000000000000001</v>
      </c>
      <c r="CY874">
        <v>9.1999999999999993</v>
      </c>
      <c r="CZ874">
        <v>135.99738248033731</v>
      </c>
      <c r="DA874">
        <v>127</v>
      </c>
      <c r="DB874">
        <v>204.9</v>
      </c>
      <c r="DC874">
        <v>77.900000000000006</v>
      </c>
      <c r="DD874">
        <v>138</v>
      </c>
      <c r="DE874">
        <v>28.51316252429487</v>
      </c>
      <c r="DF874">
        <v>7.4</v>
      </c>
      <c r="DG874">
        <v>31.2</v>
      </c>
      <c r="DH874">
        <v>23.8</v>
      </c>
      <c r="DI874">
        <v>7.4</v>
      </c>
      <c r="DJ874">
        <v>0.19058761502512339</v>
      </c>
      <c r="DK874">
        <v>0.10493562231759659</v>
      </c>
      <c r="DL874">
        <v>0.221045197740113</v>
      </c>
      <c r="DM874">
        <v>0.1161095754225164</v>
      </c>
      <c r="DN874">
        <v>0.10493562231759659</v>
      </c>
      <c r="DO874">
        <v>2.831655514652319</v>
      </c>
      <c r="DP874">
        <v>2.792789</v>
      </c>
      <c r="DQ874">
        <v>4.3908529999999999</v>
      </c>
      <c r="DR874">
        <v>1.5980639999999999</v>
      </c>
      <c r="DS874">
        <v>3.1839230000000001</v>
      </c>
      <c r="DT874">
        <v>6.7412561209501467</v>
      </c>
      <c r="DU874">
        <v>6.3681429999999999</v>
      </c>
      <c r="DV874">
        <v>7.0213270000000003</v>
      </c>
      <c r="DW874">
        <v>0.65318400000000043</v>
      </c>
      <c r="DX874">
        <v>6.4450070000000004</v>
      </c>
      <c r="DY874">
        <v>3.1650679980302181</v>
      </c>
      <c r="DZ874">
        <v>3.0853600000000001</v>
      </c>
      <c r="EA874">
        <v>5.0954030000000001</v>
      </c>
      <c r="EB874">
        <v>2.010043</v>
      </c>
      <c r="EC874">
        <v>3.685702</v>
      </c>
      <c r="ED874">
        <v>8.8206049048781168</v>
      </c>
      <c r="EE874">
        <v>8.1486239999999999</v>
      </c>
      <c r="EF874">
        <v>9.6198320000000006</v>
      </c>
      <c r="EG874">
        <v>1.471208000000001</v>
      </c>
      <c r="EH874">
        <v>8.1486239999999999</v>
      </c>
      <c r="EI874">
        <v>9.7773765160452673</v>
      </c>
      <c r="EJ874">
        <v>6.8182660000000004</v>
      </c>
      <c r="EK874">
        <v>11.64161</v>
      </c>
      <c r="EL874">
        <v>4.8233439999999996</v>
      </c>
      <c r="EM874">
        <v>11.21162</v>
      </c>
      <c r="EN874">
        <v>41.119675379912671</v>
      </c>
      <c r="EO874">
        <v>20.509250000000002</v>
      </c>
      <c r="EP874">
        <v>51.205649999999999</v>
      </c>
      <c r="EQ874">
        <v>30.696400000000001</v>
      </c>
      <c r="ER874">
        <v>29.20035</v>
      </c>
      <c r="ES874">
        <v>10.14108330104121</v>
      </c>
      <c r="ET874">
        <v>7.1259499999999996</v>
      </c>
      <c r="EU874">
        <v>18.178909999999998</v>
      </c>
      <c r="EV874">
        <v>11.052960000000001</v>
      </c>
      <c r="EW874">
        <v>7.2858799999999997</v>
      </c>
      <c r="EX874">
        <v>30.978592078871461</v>
      </c>
      <c r="EY874">
        <v>11.62153</v>
      </c>
      <c r="EZ874">
        <v>33.026739999999997</v>
      </c>
      <c r="FA874">
        <v>21.40521</v>
      </c>
      <c r="FB874">
        <v>21.914470000000001</v>
      </c>
      <c r="FC874">
        <v>0.57880698633307504</v>
      </c>
      <c r="FD874">
        <v>0.28869141292517742</v>
      </c>
      <c r="FE874">
        <v>0.72077874365235728</v>
      </c>
      <c r="FF874">
        <v>0.43208733072717992</v>
      </c>
      <c r="FG874">
        <v>0.41102869677875609</v>
      </c>
      <c r="FH874">
        <v>3.077651127310463</v>
      </c>
      <c r="FI874">
        <v>1.307594073620681</v>
      </c>
      <c r="FJ874">
        <v>4.239676113360324</v>
      </c>
      <c r="FK874">
        <v>2.932082039739643</v>
      </c>
      <c r="FL874">
        <v>3.0078000186662419</v>
      </c>
      <c r="FM874">
        <v>40.816353175905888</v>
      </c>
      <c r="FN874">
        <v>40.5</v>
      </c>
      <c r="FO874">
        <v>47.28</v>
      </c>
      <c r="FP874">
        <v>6.7800000000000011</v>
      </c>
      <c r="FQ874">
        <v>47.19</v>
      </c>
      <c r="FR874">
        <v>467.4693693593531</v>
      </c>
      <c r="FS874">
        <v>441.09456999999998</v>
      </c>
      <c r="FT874">
        <v>494.47633999999999</v>
      </c>
      <c r="FU874">
        <v>53.381770000000017</v>
      </c>
      <c r="FV874">
        <v>447.14136000000002</v>
      </c>
      <c r="FW874">
        <v>0.72565228054427766</v>
      </c>
      <c r="FX874">
        <v>0.68696500000000005</v>
      </c>
      <c r="FY874">
        <v>0.76601699999999995</v>
      </c>
      <c r="FZ874">
        <v>7.90519999999999E-2</v>
      </c>
      <c r="GA874">
        <v>0.75523899999999999</v>
      </c>
      <c r="GB874">
        <v>15</v>
      </c>
      <c r="GC874">
        <v>85</v>
      </c>
    </row>
    <row r="875" spans="1:185" x14ac:dyDescent="0.3">
      <c r="A875" s="36" t="s">
        <v>3519</v>
      </c>
      <c r="B875">
        <v>-6.2904875406323862E-2</v>
      </c>
      <c r="C875">
        <v>1.80021918152515</v>
      </c>
      <c r="D875">
        <v>1.7008318504311659</v>
      </c>
      <c r="E875">
        <v>-0.75194862070471924</v>
      </c>
      <c r="F875">
        <v>-0.63511613901426789</v>
      </c>
      <c r="G875">
        <v>1.38713900469343</v>
      </c>
      <c r="H875">
        <v>-54.197743015763599</v>
      </c>
      <c r="I875">
        <v>0.30658180075451968</v>
      </c>
      <c r="J875">
        <v>0.73022339568703887</v>
      </c>
      <c r="K875">
        <v>0.28817809014920509</v>
      </c>
      <c r="L875">
        <v>-6.6030551786058225E-2</v>
      </c>
      <c r="M875">
        <v>6.9402135785440022E-2</v>
      </c>
      <c r="N875">
        <v>0.26323061554264571</v>
      </c>
      <c r="O875">
        <v>-0.2287640719858865</v>
      </c>
      <c r="P875">
        <v>3.4466543556759183E-2</v>
      </c>
      <c r="Q875">
        <v>-9.7148998174070453E-2</v>
      </c>
      <c r="R875">
        <v>1.792330461087175E-2</v>
      </c>
      <c r="S875">
        <v>0.74871078129960356</v>
      </c>
      <c r="T875">
        <v>-0.51485102623251733</v>
      </c>
      <c r="U875">
        <v>-0.50579574899504764</v>
      </c>
      <c r="V875">
        <v>1.9662521367096379</v>
      </c>
      <c r="W875">
        <v>1.9584754034178831</v>
      </c>
      <c r="X875">
        <v>0.19147845629435489</v>
      </c>
      <c r="Y875">
        <v>0.18710028850830571</v>
      </c>
      <c r="Z875">
        <v>3.0494048635649459E-2</v>
      </c>
      <c r="AA875">
        <v>3.8797170114356641E-2</v>
      </c>
      <c r="AB875">
        <v>51.75640656365016</v>
      </c>
      <c r="AC875">
        <v>-0.3768211151249985</v>
      </c>
      <c r="AD875">
        <v>1.9495492454949639</v>
      </c>
      <c r="AE875">
        <v>0.56829957141935339</v>
      </c>
      <c r="AF875">
        <v>0.56392140363330434</v>
      </c>
      <c r="AG875">
        <v>0.76088911293024031</v>
      </c>
      <c r="AH875">
        <v>4.9805921823547041E-3</v>
      </c>
      <c r="AI875">
        <v>305.62941697562701</v>
      </c>
      <c r="AJ875">
        <v>250.77151175011301</v>
      </c>
      <c r="AK875">
        <v>309.42293251363179</v>
      </c>
      <c r="AL875">
        <v>356.69380305858567</v>
      </c>
      <c r="AM875">
        <v>114.0166305895125</v>
      </c>
      <c r="AN875">
        <v>168.5811058517269</v>
      </c>
      <c r="AO875">
        <v>56.98060584113243</v>
      </c>
      <c r="AP875">
        <v>118.8756732321193</v>
      </c>
      <c r="AQ875">
        <v>16.369563103152981</v>
      </c>
      <c r="AR875">
        <v>3.1288917334576909</v>
      </c>
      <c r="AS875">
        <v>11.48590726447552</v>
      </c>
      <c r="AT875">
        <v>-5.1306305235048857</v>
      </c>
      <c r="AU875">
        <v>-2.1127537435962358</v>
      </c>
      <c r="AV875">
        <v>-3.0178767799086499</v>
      </c>
      <c r="AW875">
        <v>1.275360340519043</v>
      </c>
      <c r="AX875">
        <v>1.1825000000000001</v>
      </c>
      <c r="AY875">
        <v>1.3411</v>
      </c>
      <c r="AZ875">
        <v>0.15859999999999991</v>
      </c>
      <c r="BA875">
        <v>1.1825000000000001</v>
      </c>
      <c r="BB875">
        <v>0.93739722155243255</v>
      </c>
      <c r="BC875">
        <v>0.90300000000000002</v>
      </c>
      <c r="BD875">
        <v>0.9476</v>
      </c>
      <c r="BE875">
        <v>4.4599999999999973E-2</v>
      </c>
      <c r="BF875">
        <v>0.90590000000000004</v>
      </c>
      <c r="BG875">
        <v>17.26423487633723</v>
      </c>
      <c r="BH875">
        <v>15.7203</v>
      </c>
      <c r="BI875">
        <v>21.5334</v>
      </c>
      <c r="BJ875">
        <v>5.8131000000000004</v>
      </c>
      <c r="BK875">
        <v>21.438099999999999</v>
      </c>
      <c r="BL875">
        <v>2.822658558103174</v>
      </c>
      <c r="BM875">
        <v>2.1522000000000001</v>
      </c>
      <c r="BN875">
        <v>3.6890000000000001</v>
      </c>
      <c r="BO875">
        <v>1.5367999999999999</v>
      </c>
      <c r="BP875">
        <v>3.6212</v>
      </c>
      <c r="BQ875">
        <v>1.3433557149154129</v>
      </c>
      <c r="BR875">
        <v>1.0837000000000001</v>
      </c>
      <c r="BS875">
        <v>2.1040000000000001</v>
      </c>
      <c r="BT875">
        <v>1.0203</v>
      </c>
      <c r="BU875">
        <v>1.7797000000000001</v>
      </c>
      <c r="BV875">
        <v>0.94680073527004338</v>
      </c>
      <c r="BW875">
        <v>0.62990000000000002</v>
      </c>
      <c r="BX875">
        <v>1.155</v>
      </c>
      <c r="BY875">
        <v>0.52510000000000001</v>
      </c>
      <c r="BZ875">
        <v>1.155</v>
      </c>
      <c r="CA875">
        <v>-2.2901654292942362</v>
      </c>
      <c r="CB875">
        <v>-2.9346000000000001</v>
      </c>
      <c r="CC875">
        <v>-1.7398</v>
      </c>
      <c r="CD875">
        <v>1.1948000000000001</v>
      </c>
      <c r="CE875">
        <v>-2.9346000000000001</v>
      </c>
      <c r="CF875">
        <v>49.705432619607713</v>
      </c>
      <c r="CG875">
        <v>47.4</v>
      </c>
      <c r="CH875">
        <v>50.9</v>
      </c>
      <c r="CI875">
        <v>3.5</v>
      </c>
      <c r="CJ875">
        <v>47.4</v>
      </c>
      <c r="CK875">
        <v>14.48516789667325</v>
      </c>
      <c r="CL875">
        <v>14.3</v>
      </c>
      <c r="CM875">
        <v>16.7</v>
      </c>
      <c r="CN875">
        <v>2.399999999999999</v>
      </c>
      <c r="CO875">
        <v>14.5</v>
      </c>
      <c r="CP875">
        <v>27.291035408489002</v>
      </c>
      <c r="CQ875">
        <v>24.5</v>
      </c>
      <c r="CR875">
        <v>28.3</v>
      </c>
      <c r="CS875">
        <v>3.8000000000000012</v>
      </c>
      <c r="CT875">
        <v>28</v>
      </c>
      <c r="CU875">
        <v>10.489358303412599</v>
      </c>
      <c r="CV875">
        <v>9.6</v>
      </c>
      <c r="CW875">
        <v>10.6</v>
      </c>
      <c r="CX875">
        <v>1</v>
      </c>
      <c r="CY875">
        <v>9.9</v>
      </c>
      <c r="CZ875">
        <v>29.198606808458351</v>
      </c>
      <c r="DA875">
        <v>26</v>
      </c>
      <c r="DB875">
        <v>34.6</v>
      </c>
      <c r="DC875">
        <v>8.6000000000000014</v>
      </c>
      <c r="DD875">
        <v>29.9</v>
      </c>
      <c r="DE875">
        <v>3.988241683417034</v>
      </c>
      <c r="DF875">
        <v>3.6</v>
      </c>
      <c r="DG875">
        <v>6.6</v>
      </c>
      <c r="DH875">
        <v>3</v>
      </c>
      <c r="DI875">
        <v>3.6</v>
      </c>
      <c r="DJ875">
        <v>0.41815778364435541</v>
      </c>
      <c r="DK875">
        <v>0.39173553719008258</v>
      </c>
      <c r="DL875">
        <v>0.43356047700170353</v>
      </c>
      <c r="DM875">
        <v>4.1824939811620887E-2</v>
      </c>
      <c r="DN875">
        <v>0.39173553719008258</v>
      </c>
      <c r="DO875">
        <v>3.3138031501305241</v>
      </c>
      <c r="DP875">
        <v>2.966288</v>
      </c>
      <c r="DQ875">
        <v>3.3504049999999999</v>
      </c>
      <c r="DR875">
        <v>0.38411699999999982</v>
      </c>
      <c r="DS875">
        <v>3.1240589999999999</v>
      </c>
      <c r="DT875">
        <v>4.8390318510379888</v>
      </c>
      <c r="DU875">
        <v>4.8305619999999996</v>
      </c>
      <c r="DV875">
        <v>4.8965899999999998</v>
      </c>
      <c r="DW875">
        <v>6.6028000000000198E-2</v>
      </c>
      <c r="DX875">
        <v>4.8385800000000003</v>
      </c>
      <c r="DY875">
        <v>3.313809490263171</v>
      </c>
      <c r="DZ875">
        <v>2.966288</v>
      </c>
      <c r="EA875">
        <v>3.3504049999999999</v>
      </c>
      <c r="EB875">
        <v>0.38411699999999982</v>
      </c>
      <c r="EC875">
        <v>3.1240589999999999</v>
      </c>
      <c r="ED875">
        <v>4.8390318510379888</v>
      </c>
      <c r="EE875">
        <v>4.8305619999999996</v>
      </c>
      <c r="EF875">
        <v>4.8965899999999998</v>
      </c>
      <c r="EG875">
        <v>6.6028000000000198E-2</v>
      </c>
      <c r="EH875">
        <v>4.8385800000000003</v>
      </c>
      <c r="EI875">
        <v>6.6967793638727011</v>
      </c>
      <c r="EJ875">
        <v>5.7670859999999999</v>
      </c>
      <c r="EK875">
        <v>6.763693</v>
      </c>
      <c r="EL875">
        <v>0.99660700000000002</v>
      </c>
      <c r="EM875">
        <v>6.7311920000000001</v>
      </c>
      <c r="EN875">
        <v>15.85788323728857</v>
      </c>
      <c r="EO875">
        <v>14.117089999999999</v>
      </c>
      <c r="EP875">
        <v>17.606010000000001</v>
      </c>
      <c r="EQ875">
        <v>3.488920000000002</v>
      </c>
      <c r="ER875">
        <v>14.176259999999999</v>
      </c>
      <c r="ES875">
        <v>6.0005789123012496</v>
      </c>
      <c r="ET875">
        <v>5.8498000000000001</v>
      </c>
      <c r="EU875">
        <v>7.6094299999999997</v>
      </c>
      <c r="EV875">
        <v>1.75963</v>
      </c>
      <c r="EW875">
        <v>5.9870599999999996</v>
      </c>
      <c r="EX875">
        <v>9.8573043249873216</v>
      </c>
      <c r="EY875">
        <v>6.5788599999999997</v>
      </c>
      <c r="EZ875">
        <v>11.756209999999999</v>
      </c>
      <c r="FA875">
        <v>5.1773499999999997</v>
      </c>
      <c r="FB875">
        <v>8.1891999999999996</v>
      </c>
      <c r="FC875">
        <v>0.62053061421512234</v>
      </c>
      <c r="FD875">
        <v>0.5524120967186531</v>
      </c>
      <c r="FE875">
        <v>0.68893609794579302</v>
      </c>
      <c r="FF875">
        <v>0.1365240012271399</v>
      </c>
      <c r="FG875">
        <v>0.55472746226231984</v>
      </c>
      <c r="FH875">
        <v>1.645919772048537</v>
      </c>
      <c r="FI875">
        <v>0.86467467877946702</v>
      </c>
      <c r="FJ875">
        <v>2.0096772539232108</v>
      </c>
      <c r="FK875">
        <v>1.145002575143744</v>
      </c>
      <c r="FL875">
        <v>1.3678165911148381</v>
      </c>
      <c r="FM875">
        <v>27.04650418032049</v>
      </c>
      <c r="FN875">
        <v>26.73</v>
      </c>
      <c r="FO875">
        <v>30.4</v>
      </c>
      <c r="FP875">
        <v>3.6699999999999982</v>
      </c>
      <c r="FQ875">
        <v>27.16</v>
      </c>
      <c r="FR875">
        <v>199.4122413675484</v>
      </c>
      <c r="FS875">
        <v>195.61681999999999</v>
      </c>
      <c r="FT875">
        <v>199.98214999999999</v>
      </c>
      <c r="FU875">
        <v>4.3653300000000002</v>
      </c>
      <c r="FV875">
        <v>196.41464999999999</v>
      </c>
      <c r="FW875">
        <v>0.86878903288767118</v>
      </c>
      <c r="FX875">
        <v>0.86660099999999995</v>
      </c>
      <c r="FY875">
        <v>0.88327599999999995</v>
      </c>
      <c r="FZ875">
        <v>1.6674999999999999E-2</v>
      </c>
      <c r="GA875">
        <v>0.87941800000000003</v>
      </c>
      <c r="GB875">
        <v>7</v>
      </c>
      <c r="GC875">
        <v>7</v>
      </c>
    </row>
    <row r="876" spans="1:185" x14ac:dyDescent="0.3">
      <c r="A876" s="36" t="s">
        <v>3522</v>
      </c>
      <c r="B876">
        <v>-6.3861836010775122E-2</v>
      </c>
      <c r="C876">
        <v>1.7885738266543589</v>
      </c>
      <c r="D876">
        <v>1.689596417593398</v>
      </c>
      <c r="E876">
        <v>-0.71366888691928132</v>
      </c>
      <c r="F876">
        <v>-0.66557479036943057</v>
      </c>
      <c r="G876">
        <v>1.379235272061885</v>
      </c>
      <c r="H876">
        <v>-54.201476151169118</v>
      </c>
      <c r="I876">
        <v>0.1925370858455599</v>
      </c>
      <c r="J876">
        <v>0.72935171924625108</v>
      </c>
      <c r="K876">
        <v>0.26548814666458298</v>
      </c>
      <c r="L876">
        <v>-5.7746865721699847E-2</v>
      </c>
      <c r="M876">
        <v>7.5967716605450653E-2</v>
      </c>
      <c r="N876">
        <v>0.25628729875825013</v>
      </c>
      <c r="O876">
        <v>-0.22302191701156371</v>
      </c>
      <c r="P876">
        <v>3.3265381746686543E-2</v>
      </c>
      <c r="Q876">
        <v>-9.4880537539332066E-2</v>
      </c>
      <c r="R876">
        <v>1.7565627750168171E-2</v>
      </c>
      <c r="S876">
        <v>0.75231476388813689</v>
      </c>
      <c r="T876">
        <v>-0.50771478184429852</v>
      </c>
      <c r="U876">
        <v>-0.50460399154735935</v>
      </c>
      <c r="V876">
        <v>1.959578491063084</v>
      </c>
      <c r="W876">
        <v>1.9577139227753939</v>
      </c>
      <c r="X876">
        <v>0.18857608840062051</v>
      </c>
      <c r="Y876">
        <v>0.1830526670652794</v>
      </c>
      <c r="Z876">
        <v>3.708656551765302E-2</v>
      </c>
      <c r="AA876">
        <v>4.0121050671973538E-2</v>
      </c>
      <c r="AB876">
        <v>50.573514397677442</v>
      </c>
      <c r="AC876">
        <v>-0.36688535608900708</v>
      </c>
      <c r="AD876">
        <v>1.94377807792194</v>
      </c>
      <c r="AE876">
        <v>0.55546144448962775</v>
      </c>
      <c r="AF876">
        <v>0.54993802315428664</v>
      </c>
      <c r="AG876">
        <v>0.80927733301509863</v>
      </c>
      <c r="AH876">
        <v>5.023325452862065E-3</v>
      </c>
      <c r="AI876">
        <v>284.16763943522687</v>
      </c>
      <c r="AJ876">
        <v>245.39353133282029</v>
      </c>
      <c r="AK876">
        <v>290.7401078453276</v>
      </c>
      <c r="AL876">
        <v>316.36916765512677</v>
      </c>
      <c r="AM876">
        <v>150.54260606928949</v>
      </c>
      <c r="AN876">
        <v>221.5418412917428</v>
      </c>
      <c r="AO876">
        <v>72.863853979144508</v>
      </c>
      <c r="AP876">
        <v>159.7970314396531</v>
      </c>
      <c r="AQ876">
        <v>17.102757259050481</v>
      </c>
      <c r="AR876">
        <v>3.3673545272617749</v>
      </c>
      <c r="AS876">
        <v>11.274847888010241</v>
      </c>
      <c r="AT876">
        <v>-6.7310014841556258</v>
      </c>
      <c r="AU876">
        <v>-3.4699151962924559</v>
      </c>
      <c r="AV876">
        <v>-3.261086287863169</v>
      </c>
      <c r="AW876">
        <v>1.2575974458913619</v>
      </c>
      <c r="AX876">
        <v>1.1637</v>
      </c>
      <c r="AY876">
        <v>1.4177999999999999</v>
      </c>
      <c r="AZ876">
        <v>0.25409999999999999</v>
      </c>
      <c r="BA876">
        <v>1.2113</v>
      </c>
      <c r="BB876">
        <v>0.91154136797013319</v>
      </c>
      <c r="BC876">
        <v>0.86350000000000005</v>
      </c>
      <c r="BD876">
        <v>0.9355</v>
      </c>
      <c r="BE876">
        <v>7.1999999999999953E-2</v>
      </c>
      <c r="BF876">
        <v>0.86399999999999999</v>
      </c>
      <c r="BG876">
        <v>20.773797917670809</v>
      </c>
      <c r="BH876">
        <v>17.584900000000001</v>
      </c>
      <c r="BI876">
        <v>26.209399999999999</v>
      </c>
      <c r="BJ876">
        <v>8.6244999999999976</v>
      </c>
      <c r="BK876">
        <v>25.930199999999999</v>
      </c>
      <c r="BL876">
        <v>2.8838731362401471</v>
      </c>
      <c r="BM876">
        <v>2.3167</v>
      </c>
      <c r="BN876">
        <v>3.6497000000000002</v>
      </c>
      <c r="BO876">
        <v>1.333</v>
      </c>
      <c r="BP876">
        <v>3.6436000000000002</v>
      </c>
      <c r="BQ876">
        <v>1.377482181140548</v>
      </c>
      <c r="BR876">
        <v>1.1325000000000001</v>
      </c>
      <c r="BS876">
        <v>2.1844999999999999</v>
      </c>
      <c r="BT876">
        <v>1.052</v>
      </c>
      <c r="BU876">
        <v>1.9670000000000001</v>
      </c>
      <c r="BV876">
        <v>0.96078125227102174</v>
      </c>
      <c r="BW876">
        <v>0.50580000000000003</v>
      </c>
      <c r="BX876">
        <v>1.2193000000000001</v>
      </c>
      <c r="BY876">
        <v>0.71350000000000002</v>
      </c>
      <c r="BZ876">
        <v>0.94940000000000002</v>
      </c>
      <c r="CA876">
        <v>-2.3382253046394492</v>
      </c>
      <c r="CB876">
        <v>-2.9163999999999999</v>
      </c>
      <c r="CC876">
        <v>-1.8783000000000001</v>
      </c>
      <c r="CD876">
        <v>1.0381</v>
      </c>
      <c r="CE876">
        <v>-2.9163999999999999</v>
      </c>
      <c r="CF876">
        <v>61.744809852089659</v>
      </c>
      <c r="CG876">
        <v>54.4</v>
      </c>
      <c r="CH876">
        <v>65.400000000000006</v>
      </c>
      <c r="CI876">
        <v>11.000000000000011</v>
      </c>
      <c r="CJ876">
        <v>54.4</v>
      </c>
      <c r="CK876">
        <v>20.442129839080209</v>
      </c>
      <c r="CL876">
        <v>15.4</v>
      </c>
      <c r="CM876">
        <v>23.7</v>
      </c>
      <c r="CN876">
        <v>8.2999999999999989</v>
      </c>
      <c r="CO876">
        <v>16.100000000000001</v>
      </c>
      <c r="CP876">
        <v>42.792294649566607</v>
      </c>
      <c r="CQ876">
        <v>30.8</v>
      </c>
      <c r="CR876">
        <v>47.3</v>
      </c>
      <c r="CS876">
        <v>16.5</v>
      </c>
      <c r="CT876">
        <v>43.3</v>
      </c>
      <c r="CU876">
        <v>11.85278751097615</v>
      </c>
      <c r="CV876">
        <v>10.199999999999999</v>
      </c>
      <c r="CW876">
        <v>13.4</v>
      </c>
      <c r="CX876">
        <v>3.2000000000000011</v>
      </c>
      <c r="CY876">
        <v>11.9</v>
      </c>
      <c r="CZ876">
        <v>25.499012096043831</v>
      </c>
      <c r="DA876">
        <v>16.7</v>
      </c>
      <c r="DB876">
        <v>41.5</v>
      </c>
      <c r="DC876">
        <v>24.8</v>
      </c>
      <c r="DD876">
        <v>17.8</v>
      </c>
      <c r="DE876">
        <v>7.3060035152052398</v>
      </c>
      <c r="DF876">
        <v>1.7</v>
      </c>
      <c r="DG876">
        <v>11.4</v>
      </c>
      <c r="DH876">
        <v>9.7000000000000011</v>
      </c>
      <c r="DI876">
        <v>4.2</v>
      </c>
      <c r="DJ876">
        <v>0.38736191053313818</v>
      </c>
      <c r="DK876">
        <v>0.32574850299401198</v>
      </c>
      <c r="DL876">
        <v>0.41896220371556703</v>
      </c>
      <c r="DM876">
        <v>9.3213700721554993E-2</v>
      </c>
      <c r="DN876">
        <v>0.32574850299401198</v>
      </c>
      <c r="DO876">
        <v>3.466127327241757</v>
      </c>
      <c r="DP876">
        <v>2.992877</v>
      </c>
      <c r="DQ876">
        <v>3.9180429999999999</v>
      </c>
      <c r="DR876">
        <v>0.92516599999999993</v>
      </c>
      <c r="DS876">
        <v>3.5424579999999999</v>
      </c>
      <c r="DT876">
        <v>5.1949041521895198</v>
      </c>
      <c r="DU876">
        <v>4.8860929999999998</v>
      </c>
      <c r="DV876">
        <v>6.0526109999999997</v>
      </c>
      <c r="DW876">
        <v>1.1665179999999999</v>
      </c>
      <c r="DX876">
        <v>4.896344</v>
      </c>
      <c r="DY876">
        <v>3.521941796401693</v>
      </c>
      <c r="DZ876">
        <v>3.0081709999999999</v>
      </c>
      <c r="EA876">
        <v>3.9180429999999999</v>
      </c>
      <c r="EB876">
        <v>0.90987200000000001</v>
      </c>
      <c r="EC876">
        <v>3.5793689999999998</v>
      </c>
      <c r="ED876">
        <v>5.2484264409338639</v>
      </c>
      <c r="EE876">
        <v>4.8860929999999998</v>
      </c>
      <c r="EF876">
        <v>6.0526109999999997</v>
      </c>
      <c r="EG876">
        <v>1.1665179999999999</v>
      </c>
      <c r="EH876">
        <v>4.896344</v>
      </c>
      <c r="EI876">
        <v>6.9123761972041562</v>
      </c>
      <c r="EJ876">
        <v>6.565868</v>
      </c>
      <c r="EK876">
        <v>7.9993210000000001</v>
      </c>
      <c r="EL876">
        <v>1.4334530000000001</v>
      </c>
      <c r="EM876">
        <v>7.9993210000000001</v>
      </c>
      <c r="EN876">
        <v>19.16340566038723</v>
      </c>
      <c r="EO876">
        <v>16.543289999999999</v>
      </c>
      <c r="EP876">
        <v>22.433820000000001</v>
      </c>
      <c r="EQ876">
        <v>5.8905300000000018</v>
      </c>
      <c r="ER876">
        <v>18.27786</v>
      </c>
      <c r="ES876">
        <v>7.4204937999414993</v>
      </c>
      <c r="ET876">
        <v>5.9870599999999996</v>
      </c>
      <c r="EU876">
        <v>10.806139999999999</v>
      </c>
      <c r="EV876">
        <v>4.8190799999999996</v>
      </c>
      <c r="EW876">
        <v>9.2623999999999995</v>
      </c>
      <c r="EX876">
        <v>11.74291186044573</v>
      </c>
      <c r="EY876">
        <v>5.7371499999999997</v>
      </c>
      <c r="EZ876">
        <v>16.446760000000001</v>
      </c>
      <c r="FA876">
        <v>10.70961</v>
      </c>
      <c r="FB876">
        <v>9.0154599999999991</v>
      </c>
      <c r="FC876">
        <v>0.60489879879443342</v>
      </c>
      <c r="FD876">
        <v>0.52219404141684034</v>
      </c>
      <c r="FE876">
        <v>0.70813043416502663</v>
      </c>
      <c r="FF876">
        <v>0.1859363927481863</v>
      </c>
      <c r="FG876">
        <v>0.57694627742433402</v>
      </c>
      <c r="FH876">
        <v>1.6387455069198791</v>
      </c>
      <c r="FI876">
        <v>0.53091575715287787</v>
      </c>
      <c r="FJ876">
        <v>2.747051140292565</v>
      </c>
      <c r="FK876">
        <v>2.2161353831396871</v>
      </c>
      <c r="FL876">
        <v>0.97333952323371908</v>
      </c>
      <c r="FM876">
        <v>30.250186097958629</v>
      </c>
      <c r="FN876">
        <v>27.04</v>
      </c>
      <c r="FO876">
        <v>33.700000000000003</v>
      </c>
      <c r="FP876">
        <v>6.6600000000000037</v>
      </c>
      <c r="FQ876">
        <v>27.04</v>
      </c>
      <c r="FR876">
        <v>245.76646072479761</v>
      </c>
      <c r="FS876">
        <v>238.97990999999999</v>
      </c>
      <c r="FT876">
        <v>247.05699000000001</v>
      </c>
      <c r="FU876">
        <v>8.0770800000000236</v>
      </c>
      <c r="FV876">
        <v>238.97990999999999</v>
      </c>
      <c r="FW876">
        <v>0.8432935269163</v>
      </c>
      <c r="FX876">
        <v>0.83754600000000001</v>
      </c>
      <c r="FY876">
        <v>0.864703</v>
      </c>
      <c r="FZ876">
        <v>2.715699999999999E-2</v>
      </c>
      <c r="GA876">
        <v>0.864703</v>
      </c>
      <c r="GB876">
        <v>16</v>
      </c>
      <c r="GC876">
        <v>123</v>
      </c>
    </row>
    <row r="877" spans="1:185" x14ac:dyDescent="0.3">
      <c r="A877" s="36" t="s">
        <v>3525</v>
      </c>
      <c r="B877">
        <v>-6.3847981523268565E-2</v>
      </c>
      <c r="C877">
        <v>1.788096219780994</v>
      </c>
      <c r="D877">
        <v>1.6892551020805779</v>
      </c>
      <c r="E877">
        <v>-0.71120093905688286</v>
      </c>
      <c r="F877">
        <v>-0.66785184391581465</v>
      </c>
      <c r="G877">
        <v>1.3790408391988349</v>
      </c>
      <c r="H877">
        <v>-54.201769650468783</v>
      </c>
      <c r="I877">
        <v>0.20623013323711101</v>
      </c>
      <c r="J877">
        <v>0.72570243153199532</v>
      </c>
      <c r="K877">
        <v>0.2615939728086123</v>
      </c>
      <c r="L877">
        <v>-5.6663932000738042E-2</v>
      </c>
      <c r="M877">
        <v>7.7698518666039218E-2</v>
      </c>
      <c r="N877">
        <v>0.25563201004048891</v>
      </c>
      <c r="O877">
        <v>-0.22233520421127359</v>
      </c>
      <c r="P877">
        <v>3.3296805829215279E-2</v>
      </c>
      <c r="Q877">
        <v>-9.4519706904539369E-2</v>
      </c>
      <c r="R877">
        <v>1.7478197200472539E-2</v>
      </c>
      <c r="S877">
        <v>0.7583980368718144</v>
      </c>
      <c r="T877">
        <v>-0.50745918785980015</v>
      </c>
      <c r="U877">
        <v>-0.50404706568857927</v>
      </c>
      <c r="V877">
        <v>1.959276119777287</v>
      </c>
      <c r="W877">
        <v>1.957329529813296</v>
      </c>
      <c r="X877">
        <v>0.18941910612544349</v>
      </c>
      <c r="Y877">
        <v>0.18373620263694179</v>
      </c>
      <c r="Z877">
        <v>3.6227380937999543E-2</v>
      </c>
      <c r="AA877">
        <v>3.9397020167555648E-2</v>
      </c>
      <c r="AB877">
        <v>50.407659648722579</v>
      </c>
      <c r="AC877">
        <v>-0.3660236231161782</v>
      </c>
      <c r="AD877">
        <v>1.9433371649791711</v>
      </c>
      <c r="AE877">
        <v>0.55544272924162164</v>
      </c>
      <c r="AF877">
        <v>0.5497598257531201</v>
      </c>
      <c r="AG877">
        <v>0.81033211142797268</v>
      </c>
      <c r="AH877">
        <v>5.0582844129387723E-3</v>
      </c>
      <c r="AI877">
        <v>281.89575471482732</v>
      </c>
      <c r="AJ877">
        <v>241.64150305463949</v>
      </c>
      <c r="AK877">
        <v>288.01910856521329</v>
      </c>
      <c r="AL877">
        <v>316.02672031966671</v>
      </c>
      <c r="AM877">
        <v>162.98416352024219</v>
      </c>
      <c r="AN877">
        <v>239.35804900991511</v>
      </c>
      <c r="AO877">
        <v>75.497067269086159</v>
      </c>
      <c r="AP877">
        <v>176.53088168640019</v>
      </c>
      <c r="AQ877">
        <v>17.299816906571181</v>
      </c>
      <c r="AR877">
        <v>3.5128193232642739</v>
      </c>
      <c r="AS877">
        <v>11.207042081043429</v>
      </c>
      <c r="AT877">
        <v>-7.2307806978535973</v>
      </c>
      <c r="AU877">
        <v>-3.8736525078939459</v>
      </c>
      <c r="AV877">
        <v>-3.357128189959651</v>
      </c>
      <c r="AW877">
        <v>1.2779508390069589</v>
      </c>
      <c r="AX877">
        <v>1.0779000000000001</v>
      </c>
      <c r="AY877">
        <v>1.3966000000000001</v>
      </c>
      <c r="AZ877">
        <v>0.31869999999999998</v>
      </c>
      <c r="BA877">
        <v>1.2301</v>
      </c>
      <c r="BB877">
        <v>0.91041787529570717</v>
      </c>
      <c r="BC877">
        <v>0.86380000000000001</v>
      </c>
      <c r="BD877">
        <v>0.94069999999999998</v>
      </c>
      <c r="BE877">
        <v>7.6899999999999968E-2</v>
      </c>
      <c r="BF877">
        <v>0.92789999999999995</v>
      </c>
      <c r="BG877">
        <v>20.929024192177579</v>
      </c>
      <c r="BH877">
        <v>16.8141</v>
      </c>
      <c r="BI877">
        <v>26.178000000000001</v>
      </c>
      <c r="BJ877">
        <v>9.363900000000001</v>
      </c>
      <c r="BK877">
        <v>18.6206</v>
      </c>
      <c r="BL877">
        <v>2.8107020383569008</v>
      </c>
      <c r="BM877">
        <v>1.9481999999999999</v>
      </c>
      <c r="BN877">
        <v>3.4714</v>
      </c>
      <c r="BO877">
        <v>1.5232000000000001</v>
      </c>
      <c r="BP877">
        <v>2.9500999999999999</v>
      </c>
      <c r="BQ877">
        <v>1.397341423093394</v>
      </c>
      <c r="BR877">
        <v>1.0017</v>
      </c>
      <c r="BS877">
        <v>2.0505</v>
      </c>
      <c r="BT877">
        <v>1.0488</v>
      </c>
      <c r="BU877">
        <v>1.6069</v>
      </c>
      <c r="BV877">
        <v>0.87663959392054347</v>
      </c>
      <c r="BW877">
        <v>0.56930000000000003</v>
      </c>
      <c r="BX877">
        <v>1.0586</v>
      </c>
      <c r="BY877">
        <v>0.48930000000000001</v>
      </c>
      <c r="BZ877">
        <v>0.75060000000000004</v>
      </c>
      <c r="CA877">
        <v>-2.2740095290795339</v>
      </c>
      <c r="CB877">
        <v>-2.7418999999999998</v>
      </c>
      <c r="CC877">
        <v>-1.571</v>
      </c>
      <c r="CD877">
        <v>1.1709000000000001</v>
      </c>
      <c r="CE877">
        <v>-2.3574999999999999</v>
      </c>
      <c r="CF877">
        <v>62.827167323514843</v>
      </c>
      <c r="CG877">
        <v>56.5</v>
      </c>
      <c r="CH877">
        <v>71.900000000000006</v>
      </c>
      <c r="CI877">
        <v>15.400000000000009</v>
      </c>
      <c r="CJ877">
        <v>56.5</v>
      </c>
      <c r="CK877">
        <v>20.958815802029651</v>
      </c>
      <c r="CL877">
        <v>15.7</v>
      </c>
      <c r="CM877">
        <v>24.6</v>
      </c>
      <c r="CN877">
        <v>8.9000000000000021</v>
      </c>
      <c r="CO877">
        <v>15.7</v>
      </c>
      <c r="CP877">
        <v>45.080798297080342</v>
      </c>
      <c r="CQ877">
        <v>32.299999999999997</v>
      </c>
      <c r="CR877">
        <v>49.5</v>
      </c>
      <c r="CS877">
        <v>17.2</v>
      </c>
      <c r="CT877">
        <v>42.5</v>
      </c>
      <c r="CU877">
        <v>11.9287938198822</v>
      </c>
      <c r="CV877">
        <v>10.3</v>
      </c>
      <c r="CW877">
        <v>15</v>
      </c>
      <c r="CX877">
        <v>4.6999999999999993</v>
      </c>
      <c r="CY877">
        <v>11.2</v>
      </c>
      <c r="CZ877">
        <v>27.244208596793221</v>
      </c>
      <c r="DA877">
        <v>21.7</v>
      </c>
      <c r="DB877">
        <v>45.1</v>
      </c>
      <c r="DC877">
        <v>23.4</v>
      </c>
      <c r="DD877">
        <v>26.4</v>
      </c>
      <c r="DE877">
        <v>7.4058257658119029</v>
      </c>
      <c r="DF877">
        <v>3.5</v>
      </c>
      <c r="DG877">
        <v>13.3</v>
      </c>
      <c r="DH877">
        <v>9.8000000000000007</v>
      </c>
      <c r="DI877">
        <v>4.5</v>
      </c>
      <c r="DJ877">
        <v>0.35676223326468298</v>
      </c>
      <c r="DK877">
        <v>0.30925013683634373</v>
      </c>
      <c r="DL877">
        <v>0.42976688583383149</v>
      </c>
      <c r="DM877">
        <v>0.12051674899748779</v>
      </c>
      <c r="DN877">
        <v>0.30925013683634373</v>
      </c>
      <c r="DO877">
        <v>3.49835637193828</v>
      </c>
      <c r="DP877">
        <v>3.0063430000000002</v>
      </c>
      <c r="DQ877">
        <v>4.0044050000000002</v>
      </c>
      <c r="DR877">
        <v>0.998062</v>
      </c>
      <c r="DS877">
        <v>3.514961</v>
      </c>
      <c r="DT877">
        <v>5.4614082276049736</v>
      </c>
      <c r="DU877">
        <v>4.885923</v>
      </c>
      <c r="DV877">
        <v>6.1024929999999999</v>
      </c>
      <c r="DW877">
        <v>1.2165699999999999</v>
      </c>
      <c r="DX877">
        <v>6.0553119999999998</v>
      </c>
      <c r="DY877">
        <v>3.7618728679803408</v>
      </c>
      <c r="DZ877">
        <v>3.0063430000000002</v>
      </c>
      <c r="EA877">
        <v>4.0044050000000002</v>
      </c>
      <c r="EB877">
        <v>0.998062</v>
      </c>
      <c r="EC877">
        <v>3.514961</v>
      </c>
      <c r="ED877">
        <v>5.5555494895818214</v>
      </c>
      <c r="EE877">
        <v>4.9653650000000003</v>
      </c>
      <c r="EF877">
        <v>6.1024929999999999</v>
      </c>
      <c r="EG877">
        <v>1.1371279999999999</v>
      </c>
      <c r="EH877">
        <v>6.0553119999999998</v>
      </c>
      <c r="EI877">
        <v>7.5713499049794466</v>
      </c>
      <c r="EJ877">
        <v>5.6624080000000001</v>
      </c>
      <c r="EK877">
        <v>7.8556109999999997</v>
      </c>
      <c r="EL877">
        <v>2.193203</v>
      </c>
      <c r="EM877">
        <v>6.6727100000000004</v>
      </c>
      <c r="EN877">
        <v>19.508565744150619</v>
      </c>
      <c r="EO877">
        <v>18.144860000000001</v>
      </c>
      <c r="EP877">
        <v>24.578800000000001</v>
      </c>
      <c r="EQ877">
        <v>6.4339399999999998</v>
      </c>
      <c r="ER877">
        <v>20.523350000000001</v>
      </c>
      <c r="ES877">
        <v>7.7102522223566066</v>
      </c>
      <c r="ET877">
        <v>6.12432</v>
      </c>
      <c r="EU877">
        <v>10.75634</v>
      </c>
      <c r="EV877">
        <v>4.6320199999999998</v>
      </c>
      <c r="EW877">
        <v>6.2615800000000004</v>
      </c>
      <c r="EX877">
        <v>11.798313521794009</v>
      </c>
      <c r="EY877">
        <v>7.3885199999999998</v>
      </c>
      <c r="EZ877">
        <v>17.257470000000001</v>
      </c>
      <c r="FA877">
        <v>9.8689500000000017</v>
      </c>
      <c r="FB877">
        <v>14.26177</v>
      </c>
      <c r="FC877">
        <v>0.57851135635600071</v>
      </c>
      <c r="FD877">
        <v>0.53807172229650613</v>
      </c>
      <c r="FE877">
        <v>0.72886521295735351</v>
      </c>
      <c r="FF877">
        <v>0.19079349066084739</v>
      </c>
      <c r="FG877">
        <v>0.60860399483897909</v>
      </c>
      <c r="FH877">
        <v>1.5560151037628569</v>
      </c>
      <c r="FI877">
        <v>0.68689907533603434</v>
      </c>
      <c r="FJ877">
        <v>2.357149588940807</v>
      </c>
      <c r="FK877">
        <v>1.6702505136047729</v>
      </c>
      <c r="FL877">
        <v>2.277663145723603</v>
      </c>
      <c r="FM877">
        <v>30.401640238688099</v>
      </c>
      <c r="FN877">
        <v>27.93</v>
      </c>
      <c r="FO877">
        <v>34.1</v>
      </c>
      <c r="FP877">
        <v>6.1700000000000017</v>
      </c>
      <c r="FQ877">
        <v>28.61</v>
      </c>
      <c r="FR877">
        <v>264.14500606305239</v>
      </c>
      <c r="FS877">
        <v>257.28241000000003</v>
      </c>
      <c r="FT877">
        <v>265.67874999999998</v>
      </c>
      <c r="FU877">
        <v>8.3963399999999524</v>
      </c>
      <c r="FV877">
        <v>264.61527000000001</v>
      </c>
      <c r="FW877">
        <v>0.82620436745880677</v>
      </c>
      <c r="FX877">
        <v>0.82175200000000004</v>
      </c>
      <c r="FY877">
        <v>0.84410799999999997</v>
      </c>
      <c r="FZ877">
        <v>2.2355999999999931E-2</v>
      </c>
      <c r="GA877">
        <v>0.82417700000000005</v>
      </c>
      <c r="GB877">
        <v>16</v>
      </c>
      <c r="GC877">
        <v>247</v>
      </c>
    </row>
    <row r="878" spans="1:185" x14ac:dyDescent="0.3">
      <c r="A878" s="36" t="s">
        <v>3528</v>
      </c>
      <c r="B878">
        <v>-6.4736244981767194E-2</v>
      </c>
      <c r="C878">
        <v>1.7815993836401549</v>
      </c>
      <c r="D878">
        <v>1.6963769434745981</v>
      </c>
      <c r="E878">
        <v>-0.71398464189781163</v>
      </c>
      <c r="F878">
        <v>-0.67085848955111382</v>
      </c>
      <c r="G878">
        <v>1.3848522266292691</v>
      </c>
      <c r="H878">
        <v>-54.202718999452443</v>
      </c>
      <c r="I878">
        <v>9.3907643282829772E-2</v>
      </c>
      <c r="J878">
        <v>0.72214082831679804</v>
      </c>
      <c r="K878">
        <v>0.26240316179064571</v>
      </c>
      <c r="L878">
        <v>-5.6874188464834538E-2</v>
      </c>
      <c r="M878">
        <v>7.7857887623479921E-2</v>
      </c>
      <c r="N878">
        <v>0.2527455789331079</v>
      </c>
      <c r="O878">
        <v>-0.22096397978953711</v>
      </c>
      <c r="P878">
        <v>3.1781599143570712E-2</v>
      </c>
      <c r="Q878">
        <v>-9.4592636023901069E-2</v>
      </c>
      <c r="R878">
        <v>1.7701878173939291E-2</v>
      </c>
      <c r="S878">
        <v>0.77070260258225443</v>
      </c>
      <c r="T878">
        <v>-0.50768111545279648</v>
      </c>
      <c r="U878">
        <v>-0.50322731451477287</v>
      </c>
      <c r="V878">
        <v>1.9592351277476161</v>
      </c>
      <c r="W878">
        <v>1.957273208014783</v>
      </c>
      <c r="X878">
        <v>0.1923059582625847</v>
      </c>
      <c r="Y878">
        <v>0.18570077278967151</v>
      </c>
      <c r="Z878">
        <v>3.496162566747598E-2</v>
      </c>
      <c r="AA878">
        <v>3.8629289949962203E-2</v>
      </c>
      <c r="AB878">
        <v>49.86252865129623</v>
      </c>
      <c r="AC878">
        <v>-0.36297946789857022</v>
      </c>
      <c r="AD878">
        <v>1.9417043019082241</v>
      </c>
      <c r="AE878">
        <v>0.55528542616115484</v>
      </c>
      <c r="AF878">
        <v>0.54868024068824162</v>
      </c>
      <c r="AG878">
        <v>0.82051481648977598</v>
      </c>
      <c r="AH878">
        <v>5.0167565959637244E-3</v>
      </c>
      <c r="AI878">
        <v>285.36756744611318</v>
      </c>
      <c r="AJ878">
        <v>248.85399320876951</v>
      </c>
      <c r="AK878">
        <v>286.19619638649829</v>
      </c>
      <c r="AL878">
        <v>321.05255705221668</v>
      </c>
      <c r="AM878">
        <v>195.19844118029579</v>
      </c>
      <c r="AN878">
        <v>280.10792456267461</v>
      </c>
      <c r="AO878">
        <v>92.8986537817851</v>
      </c>
      <c r="AP878">
        <v>217.25974091975101</v>
      </c>
      <c r="AQ878">
        <v>17.972421844189139</v>
      </c>
      <c r="AR878">
        <v>3.7454245084101689</v>
      </c>
      <c r="AS878">
        <v>11.352321006085701</v>
      </c>
      <c r="AT878">
        <v>-9.1901233988437383</v>
      </c>
      <c r="AU878">
        <v>-5.7600958493799732</v>
      </c>
      <c r="AV878">
        <v>-3.4300275494637651</v>
      </c>
      <c r="AW878">
        <v>1.242690280389531</v>
      </c>
      <c r="AX878">
        <v>1.1195999999999999</v>
      </c>
      <c r="AY878">
        <v>1.3070999999999999</v>
      </c>
      <c r="AZ878">
        <v>0.1875</v>
      </c>
      <c r="BA878">
        <v>1.3070999999999999</v>
      </c>
      <c r="BB878">
        <v>0.90972911841170301</v>
      </c>
      <c r="BC878">
        <v>0.8589</v>
      </c>
      <c r="BD878">
        <v>0.9254</v>
      </c>
      <c r="BE878">
        <v>6.6500000000000004E-2</v>
      </c>
      <c r="BF878">
        <v>0.89439999999999997</v>
      </c>
      <c r="BG878">
        <v>21.00277135536486</v>
      </c>
      <c r="BH878">
        <v>18.9513</v>
      </c>
      <c r="BI878">
        <v>26.684899999999999</v>
      </c>
      <c r="BJ878">
        <v>7.7335999999999991</v>
      </c>
      <c r="BK878">
        <v>22.71</v>
      </c>
      <c r="BL878">
        <v>3.002397741170117</v>
      </c>
      <c r="BM878">
        <v>2.1427</v>
      </c>
      <c r="BN878">
        <v>3.6920000000000002</v>
      </c>
      <c r="BO878">
        <v>1.5492999999999999</v>
      </c>
      <c r="BP878">
        <v>3.1671</v>
      </c>
      <c r="BQ878">
        <v>1.563959372570531</v>
      </c>
      <c r="BR878">
        <v>1.1148</v>
      </c>
      <c r="BS878">
        <v>1.8912</v>
      </c>
      <c r="BT878">
        <v>0.77639999999999998</v>
      </c>
      <c r="BU878">
        <v>1.6043000000000001</v>
      </c>
      <c r="BV878">
        <v>0.84979883775413145</v>
      </c>
      <c r="BW878">
        <v>0.55179999999999996</v>
      </c>
      <c r="BX878">
        <v>1.1466000000000001</v>
      </c>
      <c r="BY878">
        <v>0.59480000000000011</v>
      </c>
      <c r="BZ878">
        <v>0.95430000000000004</v>
      </c>
      <c r="CA878">
        <v>-2.413760904069477</v>
      </c>
      <c r="CB878">
        <v>-2.9786000000000001</v>
      </c>
      <c r="CC878">
        <v>-1.7225999999999999</v>
      </c>
      <c r="CD878">
        <v>1.256</v>
      </c>
      <c r="CE878">
        <v>-2.5586000000000002</v>
      </c>
      <c r="CF878">
        <v>62.848183642923622</v>
      </c>
      <c r="CG878">
        <v>55</v>
      </c>
      <c r="CH878">
        <v>78.599999999999994</v>
      </c>
      <c r="CI878">
        <v>23.599999999999991</v>
      </c>
      <c r="CJ878">
        <v>55</v>
      </c>
      <c r="CK878">
        <v>20.82516949522163</v>
      </c>
      <c r="CL878">
        <v>15.9</v>
      </c>
      <c r="CM878">
        <v>25.8</v>
      </c>
      <c r="CN878">
        <v>9.9</v>
      </c>
      <c r="CO878">
        <v>16.100000000000001</v>
      </c>
      <c r="CP878">
        <v>52.183709379236767</v>
      </c>
      <c r="CQ878">
        <v>33.6</v>
      </c>
      <c r="CR878">
        <v>56.8</v>
      </c>
      <c r="CS878">
        <v>23.2</v>
      </c>
      <c r="CT878">
        <v>56</v>
      </c>
      <c r="CU878">
        <v>11.899888707555149</v>
      </c>
      <c r="CV878">
        <v>10.4</v>
      </c>
      <c r="CW878">
        <v>15.5</v>
      </c>
      <c r="CX878">
        <v>5.0999999999999996</v>
      </c>
      <c r="CY878">
        <v>11.7</v>
      </c>
      <c r="CZ878">
        <v>35.022011446049639</v>
      </c>
      <c r="DA878">
        <v>25.4</v>
      </c>
      <c r="DB878">
        <v>66.900000000000006</v>
      </c>
      <c r="DC878">
        <v>41.500000000000007</v>
      </c>
      <c r="DD878">
        <v>34</v>
      </c>
      <c r="DE878">
        <v>7.409571646446568</v>
      </c>
      <c r="DF878">
        <v>3.5</v>
      </c>
      <c r="DG878">
        <v>12.8</v>
      </c>
      <c r="DH878">
        <v>9.3000000000000007</v>
      </c>
      <c r="DI878">
        <v>3.6</v>
      </c>
      <c r="DJ878">
        <v>0.29013065696374107</v>
      </c>
      <c r="DK878">
        <v>0.2442273534635879</v>
      </c>
      <c r="DL878">
        <v>0.39046199701937412</v>
      </c>
      <c r="DM878">
        <v>0.14623464355578611</v>
      </c>
      <c r="DN878">
        <v>0.2442273534635879</v>
      </c>
      <c r="DO878">
        <v>3.5675469110432778</v>
      </c>
      <c r="DP878">
        <v>3.2539579999999999</v>
      </c>
      <c r="DQ878">
        <v>4.2222410000000004</v>
      </c>
      <c r="DR878">
        <v>0.96828300000000045</v>
      </c>
      <c r="DS878">
        <v>3.4370370000000001</v>
      </c>
      <c r="DT878">
        <v>6.3371004321020212</v>
      </c>
      <c r="DU878">
        <v>5.7733470000000002</v>
      </c>
      <c r="DV878">
        <v>6.4128109999999996</v>
      </c>
      <c r="DW878">
        <v>0.63946399999999937</v>
      </c>
      <c r="DX878">
        <v>6.359661</v>
      </c>
      <c r="DY878">
        <v>3.9938491881648281</v>
      </c>
      <c r="DZ878">
        <v>3.3416519999999998</v>
      </c>
      <c r="EA878">
        <v>4.3863409999999998</v>
      </c>
      <c r="EB878">
        <v>1.044689</v>
      </c>
      <c r="EC878">
        <v>4.0167780000000004</v>
      </c>
      <c r="ED878">
        <v>6.7232961119592733</v>
      </c>
      <c r="EE878">
        <v>5.7733470000000002</v>
      </c>
      <c r="EF878">
        <v>6.8309410000000002</v>
      </c>
      <c r="EG878">
        <v>1.0575939999999999</v>
      </c>
      <c r="EH878">
        <v>6.7350409999999998</v>
      </c>
      <c r="EI878">
        <v>7.6958857041515936</v>
      </c>
      <c r="EJ878">
        <v>6.6550989999999999</v>
      </c>
      <c r="EK878">
        <v>8.0629939999999998</v>
      </c>
      <c r="EL878">
        <v>1.4078949999999999</v>
      </c>
      <c r="EM878">
        <v>7.7084149999999996</v>
      </c>
      <c r="EN878">
        <v>22.410595012127018</v>
      </c>
      <c r="EO878">
        <v>19.712779999999999</v>
      </c>
      <c r="EP878">
        <v>24.492529999999999</v>
      </c>
      <c r="EQ878">
        <v>4.7797499999999999</v>
      </c>
      <c r="ER878">
        <v>21.19866</v>
      </c>
      <c r="ES878">
        <v>8.0585987679361217</v>
      </c>
      <c r="ET878">
        <v>6.12432</v>
      </c>
      <c r="EU878">
        <v>14.15887</v>
      </c>
      <c r="EV878">
        <v>8.0345499999999994</v>
      </c>
      <c r="EW878">
        <v>9.1026799999999994</v>
      </c>
      <c r="EX878">
        <v>14.3519962441909</v>
      </c>
      <c r="EY878">
        <v>7.2486199999999998</v>
      </c>
      <c r="EZ878">
        <v>18.047170000000001</v>
      </c>
      <c r="FA878">
        <v>10.798550000000001</v>
      </c>
      <c r="FB878">
        <v>12.095980000000001</v>
      </c>
      <c r="FC878">
        <v>0.56631767865261473</v>
      </c>
      <c r="FD878">
        <v>0.49814365943200928</v>
      </c>
      <c r="FE878">
        <v>0.61892835627183329</v>
      </c>
      <c r="FF878">
        <v>0.120784696839824</v>
      </c>
      <c r="FG878">
        <v>0.53569197583775396</v>
      </c>
      <c r="FH878">
        <v>1.810389911139634</v>
      </c>
      <c r="FI878">
        <v>0.51194904678127562</v>
      </c>
      <c r="FJ878">
        <v>2.8822070467837189</v>
      </c>
      <c r="FK878">
        <v>2.370258000002444</v>
      </c>
      <c r="FL878">
        <v>1.3288372215655171</v>
      </c>
      <c r="FM878">
        <v>31.740932879801299</v>
      </c>
      <c r="FN878">
        <v>29.69</v>
      </c>
      <c r="FO878">
        <v>34.4</v>
      </c>
      <c r="FP878">
        <v>4.7099999999999973</v>
      </c>
      <c r="FQ878">
        <v>33.86</v>
      </c>
      <c r="FR878">
        <v>302.73106051743821</v>
      </c>
      <c r="FS878">
        <v>296.94407000000001</v>
      </c>
      <c r="FT878">
        <v>304.42675000000003</v>
      </c>
      <c r="FU878">
        <v>7.4826800000000162</v>
      </c>
      <c r="FV878">
        <v>302.46661</v>
      </c>
      <c r="FW878">
        <v>0.80048440832832923</v>
      </c>
      <c r="FX878">
        <v>0.79632199999999997</v>
      </c>
      <c r="FY878">
        <v>0.81386700000000001</v>
      </c>
      <c r="FZ878">
        <v>1.7545000000000029E-2</v>
      </c>
      <c r="GA878">
        <v>0.80126900000000001</v>
      </c>
      <c r="GB878">
        <v>18</v>
      </c>
      <c r="GC878">
        <v>208</v>
      </c>
    </row>
    <row r="879" spans="1:185" x14ac:dyDescent="0.3">
      <c r="A879" s="36" t="s">
        <v>3531</v>
      </c>
      <c r="B879">
        <v>-8.6385200000000002E-3</v>
      </c>
      <c r="C879">
        <v>2.2401399999999998</v>
      </c>
      <c r="D879">
        <v>1.8272999999999999</v>
      </c>
      <c r="E879">
        <v>-0.746</v>
      </c>
      <c r="F879">
        <v>-0.74590000000000001</v>
      </c>
      <c r="G879">
        <v>1.492</v>
      </c>
      <c r="H879">
        <v>-54.090665000000001</v>
      </c>
      <c r="I879">
        <v>0.3493</v>
      </c>
      <c r="J879">
        <v>0.5635</v>
      </c>
      <c r="K879">
        <v>0.12257</v>
      </c>
      <c r="L879">
        <v>1.5398E-2</v>
      </c>
      <c r="M879">
        <v>0.10953499999999999</v>
      </c>
      <c r="N879">
        <v>0.23296</v>
      </c>
      <c r="O879">
        <v>-0.30359999999999998</v>
      </c>
      <c r="P879">
        <v>-7.0639999999999994E-2</v>
      </c>
      <c r="Q879">
        <v>-0.18712000000000001</v>
      </c>
      <c r="R879">
        <v>7.5149999999999995E-2</v>
      </c>
      <c r="S879">
        <v>0.88478999999999997</v>
      </c>
      <c r="T879">
        <v>-0.62146000000000001</v>
      </c>
      <c r="U879">
        <v>-0.62143999999999999</v>
      </c>
      <c r="V879">
        <v>1.9656</v>
      </c>
      <c r="W879">
        <v>1.9656</v>
      </c>
      <c r="X879">
        <v>4.0293333333333341E-2</v>
      </c>
      <c r="Y879">
        <v>4.0280000000000003E-2</v>
      </c>
      <c r="Z879">
        <v>0.1021966666666667</v>
      </c>
      <c r="AA879">
        <v>0.10221</v>
      </c>
      <c r="AB879">
        <v>61.64</v>
      </c>
      <c r="AC879">
        <v>-0.48786000000000002</v>
      </c>
      <c r="AD879">
        <v>1.9102699999999999</v>
      </c>
      <c r="AE879">
        <v>0.52815333333333336</v>
      </c>
      <c r="AF879">
        <v>0.52814000000000005</v>
      </c>
      <c r="AG879">
        <v>0.41798000000000002</v>
      </c>
      <c r="AH879">
        <v>6.5700000000000003E-3</v>
      </c>
      <c r="AI879">
        <v>168.20429999999999</v>
      </c>
      <c r="AJ879">
        <v>88.581699999999998</v>
      </c>
      <c r="AK879">
        <v>88.680800000000005</v>
      </c>
      <c r="AL879">
        <v>327.35039999999998</v>
      </c>
      <c r="AM879">
        <v>172.21</v>
      </c>
      <c r="AN879">
        <v>293.2</v>
      </c>
      <c r="AO879">
        <v>76.400000000000006</v>
      </c>
      <c r="AP879">
        <v>226.4</v>
      </c>
      <c r="AQ879">
        <v>20.87</v>
      </c>
      <c r="AR879">
        <v>3.23</v>
      </c>
      <c r="AS879">
        <v>16.420000000000002</v>
      </c>
      <c r="AT879">
        <v>-7.2889679071382938</v>
      </c>
      <c r="AU879">
        <v>-6.62</v>
      </c>
      <c r="AV879">
        <v>-0.66896790713829368</v>
      </c>
      <c r="AW879">
        <v>0.14199999999999999</v>
      </c>
      <c r="AX879">
        <v>0.14199999999999999</v>
      </c>
      <c r="AY879">
        <v>0.14199999999999999</v>
      </c>
      <c r="AZ879">
        <v>0</v>
      </c>
      <c r="BA879">
        <v>0.14199999999999999</v>
      </c>
      <c r="BB879">
        <v>0.89539999999999997</v>
      </c>
      <c r="BC879">
        <v>0.89539999999999997</v>
      </c>
      <c r="BD879">
        <v>0.89539999999999997</v>
      </c>
      <c r="BE879">
        <v>0</v>
      </c>
      <c r="BF879">
        <v>0.89539999999999997</v>
      </c>
      <c r="BG879">
        <v>22.7654</v>
      </c>
      <c r="BH879">
        <v>22.7654</v>
      </c>
      <c r="BI879">
        <v>22.7654</v>
      </c>
      <c r="BJ879">
        <v>0</v>
      </c>
      <c r="BK879">
        <v>22.7654</v>
      </c>
      <c r="BL879">
        <v>0.69430000000000003</v>
      </c>
      <c r="BM879">
        <v>0.69430000000000003</v>
      </c>
      <c r="BN879">
        <v>0.69430000000000003</v>
      </c>
      <c r="BO879">
        <v>0</v>
      </c>
      <c r="BP879">
        <v>0.69430000000000003</v>
      </c>
      <c r="BQ879">
        <v>0.56689999999999996</v>
      </c>
      <c r="BR879">
        <v>0.56689999999999996</v>
      </c>
      <c r="BS879">
        <v>0.56689999999999996</v>
      </c>
      <c r="BT879">
        <v>0</v>
      </c>
      <c r="BU879">
        <v>0.56689999999999996</v>
      </c>
      <c r="BV879">
        <v>-0.28320000000000001</v>
      </c>
      <c r="BW879">
        <v>-0.28320000000000001</v>
      </c>
      <c r="BX879">
        <v>-0.28320000000000001</v>
      </c>
      <c r="BY879">
        <v>0</v>
      </c>
      <c r="BZ879">
        <v>-0.28320000000000001</v>
      </c>
      <c r="CA879">
        <v>-0.28360000000000002</v>
      </c>
      <c r="CB879">
        <v>-0.28360000000000002</v>
      </c>
      <c r="CC879">
        <v>-0.28360000000000002</v>
      </c>
      <c r="CD879">
        <v>0</v>
      </c>
      <c r="CE879">
        <v>-0.28360000000000002</v>
      </c>
      <c r="CF879">
        <v>66.8</v>
      </c>
      <c r="CG879">
        <v>66.8</v>
      </c>
      <c r="CH879">
        <v>66.8</v>
      </c>
      <c r="CI879">
        <v>0</v>
      </c>
      <c r="CJ879">
        <v>66.8</v>
      </c>
      <c r="CK879">
        <v>17.8</v>
      </c>
      <c r="CL879">
        <v>17.8</v>
      </c>
      <c r="CM879">
        <v>17.8</v>
      </c>
      <c r="CN879">
        <v>0</v>
      </c>
      <c r="CO879">
        <v>17.8</v>
      </c>
      <c r="CP879">
        <v>67.5</v>
      </c>
      <c r="CQ879">
        <v>67.5</v>
      </c>
      <c r="CR879">
        <v>67.5</v>
      </c>
      <c r="CS879">
        <v>0</v>
      </c>
      <c r="CT879">
        <v>67.5</v>
      </c>
      <c r="CU879">
        <v>15.4</v>
      </c>
      <c r="CV879">
        <v>15.4</v>
      </c>
      <c r="CW879">
        <v>15.4</v>
      </c>
      <c r="CX879">
        <v>0</v>
      </c>
      <c r="CY879">
        <v>15.4</v>
      </c>
      <c r="CZ879">
        <v>7.2</v>
      </c>
      <c r="DA879">
        <v>7.2</v>
      </c>
      <c r="DB879">
        <v>7.2</v>
      </c>
      <c r="DC879">
        <v>0</v>
      </c>
      <c r="DD879">
        <v>7.2</v>
      </c>
      <c r="DE879">
        <v>1.9</v>
      </c>
      <c r="DF879">
        <v>1.9</v>
      </c>
      <c r="DG879">
        <v>1.9</v>
      </c>
      <c r="DH879">
        <v>0</v>
      </c>
      <c r="DI879">
        <v>1.9</v>
      </c>
      <c r="DJ879">
        <v>0.29505300353356889</v>
      </c>
      <c r="DK879">
        <v>0.29505300353356889</v>
      </c>
      <c r="DL879">
        <v>0.29505300353356889</v>
      </c>
      <c r="DM879">
        <v>0</v>
      </c>
      <c r="DN879">
        <v>0.29505300353356889</v>
      </c>
      <c r="DO879">
        <v>4.2510770000000004</v>
      </c>
      <c r="DP879">
        <v>4.2510770000000004</v>
      </c>
      <c r="DQ879">
        <v>4.2510770000000004</v>
      </c>
      <c r="DR879">
        <v>0</v>
      </c>
      <c r="DS879">
        <v>4.2510770000000004</v>
      </c>
      <c r="DT879">
        <v>4.7307329999999999</v>
      </c>
      <c r="DU879">
        <v>4.7307329999999999</v>
      </c>
      <c r="DV879">
        <v>4.7307329999999999</v>
      </c>
      <c r="DW879">
        <v>0</v>
      </c>
      <c r="DX879">
        <v>4.7307329999999999</v>
      </c>
      <c r="DY879">
        <v>4.2510770000000004</v>
      </c>
      <c r="DZ879">
        <v>4.2510770000000004</v>
      </c>
      <c r="EA879">
        <v>4.2510770000000004</v>
      </c>
      <c r="EB879">
        <v>0</v>
      </c>
      <c r="EC879">
        <v>4.2510770000000004</v>
      </c>
      <c r="ED879">
        <v>4.7307329999999999</v>
      </c>
      <c r="EE879">
        <v>4.7307329999999999</v>
      </c>
      <c r="EF879">
        <v>4.7307329999999999</v>
      </c>
      <c r="EG879">
        <v>0</v>
      </c>
      <c r="EH879">
        <v>4.7307329999999999</v>
      </c>
      <c r="EI879">
        <v>6.9361490000000003</v>
      </c>
      <c r="EJ879">
        <v>6.9361490000000003</v>
      </c>
      <c r="EK879">
        <v>6.9361490000000003</v>
      </c>
      <c r="EL879">
        <v>0</v>
      </c>
      <c r="EM879">
        <v>6.9361490000000003</v>
      </c>
      <c r="EN879">
        <v>34.219239999999999</v>
      </c>
      <c r="EO879">
        <v>34.219239999999999</v>
      </c>
      <c r="EP879">
        <v>34.219239999999999</v>
      </c>
      <c r="EQ879">
        <v>0</v>
      </c>
      <c r="ER879">
        <v>34.219239999999999</v>
      </c>
      <c r="ES879">
        <v>5.5752800000000002</v>
      </c>
      <c r="ET879">
        <v>5.5752800000000002</v>
      </c>
      <c r="EU879">
        <v>5.5752800000000002</v>
      </c>
      <c r="EV879">
        <v>0</v>
      </c>
      <c r="EW879">
        <v>5.5752800000000002</v>
      </c>
      <c r="EX879">
        <v>28.64396</v>
      </c>
      <c r="EY879">
        <v>28.64396</v>
      </c>
      <c r="EZ879">
        <v>28.64396</v>
      </c>
      <c r="FA879">
        <v>0</v>
      </c>
      <c r="FB879">
        <v>28.64396</v>
      </c>
      <c r="FC879">
        <v>0.6489175617452515</v>
      </c>
      <c r="FD879">
        <v>0.6489175617452515</v>
      </c>
      <c r="FE879">
        <v>0.6489175617452515</v>
      </c>
      <c r="FF879">
        <v>0</v>
      </c>
      <c r="FG879">
        <v>0.6489175617452515</v>
      </c>
      <c r="FH879">
        <v>5.1376720092981873</v>
      </c>
      <c r="FI879">
        <v>5.1376720092981873</v>
      </c>
      <c r="FJ879">
        <v>5.1376720092981873</v>
      </c>
      <c r="FK879">
        <v>0</v>
      </c>
      <c r="FL879">
        <v>5.1376720092981873</v>
      </c>
      <c r="FM879">
        <v>32.57</v>
      </c>
      <c r="FN879">
        <v>32.57</v>
      </c>
      <c r="FO879">
        <v>32.57</v>
      </c>
      <c r="FP879">
        <v>0</v>
      </c>
      <c r="FQ879">
        <v>32.57</v>
      </c>
      <c r="FR879">
        <v>248.77898999999999</v>
      </c>
      <c r="FS879">
        <v>248.77898999999999</v>
      </c>
      <c r="FT879">
        <v>248.77898999999999</v>
      </c>
      <c r="FU879">
        <v>0</v>
      </c>
      <c r="FV879">
        <v>248.77898999999999</v>
      </c>
      <c r="FW879">
        <v>0.87613600000000003</v>
      </c>
      <c r="FX879">
        <v>0.87613600000000003</v>
      </c>
      <c r="FY879">
        <v>0.87613600000000003</v>
      </c>
      <c r="FZ879">
        <v>0</v>
      </c>
      <c r="GA879">
        <v>0.87613600000000003</v>
      </c>
      <c r="GB879">
        <v>1</v>
      </c>
      <c r="GC879">
        <v>7</v>
      </c>
    </row>
    <row r="880" spans="1:185" x14ac:dyDescent="0.3">
      <c r="A880" s="36" t="s">
        <v>3534</v>
      </c>
      <c r="B880">
        <v>-5.9530352552682658E-2</v>
      </c>
      <c r="C880">
        <v>1.781023297520004</v>
      </c>
      <c r="D880">
        <v>1.7184285996001589</v>
      </c>
      <c r="E880">
        <v>-0.78290434711371626</v>
      </c>
      <c r="F880">
        <v>-0.61694838766811089</v>
      </c>
      <c r="G880">
        <v>1.3998527366189759</v>
      </c>
      <c r="H880">
        <v>-54.193576713734537</v>
      </c>
      <c r="I880">
        <v>3.8146692626576231E-2</v>
      </c>
      <c r="J880">
        <v>0.71978437405712525</v>
      </c>
      <c r="K880">
        <v>0.25944630202926061</v>
      </c>
      <c r="L880">
        <v>-4.4591175667139438E-2</v>
      </c>
      <c r="M880">
        <v>8.445148859239876E-2</v>
      </c>
      <c r="N880">
        <v>0.2160880705916636</v>
      </c>
      <c r="O880">
        <v>-0.22649992716576189</v>
      </c>
      <c r="P880">
        <v>-1.041185657409824E-2</v>
      </c>
      <c r="Q880">
        <v>-0.1184541631896662</v>
      </c>
      <c r="R880">
        <v>3.2467427740882071E-2</v>
      </c>
      <c r="S880">
        <v>0.77955227022966356</v>
      </c>
      <c r="T880">
        <v>-0.50777554388324364</v>
      </c>
      <c r="U880">
        <v>-0.50065155853627075</v>
      </c>
      <c r="V880">
        <v>1.9485564710785039</v>
      </c>
      <c r="W880">
        <v>1.942433078008041</v>
      </c>
      <c r="X880">
        <v>0.17836200907767999</v>
      </c>
      <c r="Y880">
        <v>0.17127871617507451</v>
      </c>
      <c r="Z880">
        <v>4.4074417212716828E-2</v>
      </c>
      <c r="AA880">
        <v>5.3648954841619009E-2</v>
      </c>
      <c r="AB880">
        <v>50.858225637966306</v>
      </c>
      <c r="AC880">
        <v>-0.37069566921641361</v>
      </c>
      <c r="AD880">
        <v>1.938441522765846</v>
      </c>
      <c r="AE880">
        <v>0.54905767829409369</v>
      </c>
      <c r="AF880">
        <v>0.54197438539148812</v>
      </c>
      <c r="AG880">
        <v>0.74936805854366595</v>
      </c>
      <c r="AH880">
        <v>4.8730988419122519E-3</v>
      </c>
      <c r="AI880">
        <v>255.1842488583134</v>
      </c>
      <c r="AJ880">
        <v>208.58259895881821</v>
      </c>
      <c r="AK880">
        <v>248.89880808008331</v>
      </c>
      <c r="AL880">
        <v>308.07133955873348</v>
      </c>
      <c r="AM880">
        <v>207.3568116423161</v>
      </c>
      <c r="AN880">
        <v>287.90010979970509</v>
      </c>
      <c r="AO880">
        <v>116.46436764258171</v>
      </c>
      <c r="AP880">
        <v>220.3195734348829</v>
      </c>
      <c r="AQ880">
        <v>18.359862018170229</v>
      </c>
      <c r="AR880">
        <v>3.494186123577268</v>
      </c>
      <c r="AS880">
        <v>12.396035461585219</v>
      </c>
      <c r="AT880">
        <v>-10.54063798891525</v>
      </c>
      <c r="AU880">
        <v>-5.2408490213696872</v>
      </c>
      <c r="AV880">
        <v>-5.2997889675455676</v>
      </c>
      <c r="AW880">
        <v>1.2162033914026009</v>
      </c>
      <c r="AX880">
        <v>0.9466</v>
      </c>
      <c r="AY880">
        <v>1.2598</v>
      </c>
      <c r="AZ880">
        <v>0.31319999999999998</v>
      </c>
      <c r="BA880">
        <v>0.98109999999999997</v>
      </c>
      <c r="BB880">
        <v>0.888390720986586</v>
      </c>
      <c r="BC880">
        <v>0.82179999999999997</v>
      </c>
      <c r="BD880">
        <v>0.88870000000000005</v>
      </c>
      <c r="BE880">
        <v>6.6900000000000071E-2</v>
      </c>
      <c r="BF880">
        <v>0.83379999999999999</v>
      </c>
      <c r="BG880">
        <v>23.198937010395522</v>
      </c>
      <c r="BH880">
        <v>23.1371</v>
      </c>
      <c r="BI880">
        <v>30.436399999999999</v>
      </c>
      <c r="BJ880">
        <v>7.2992999999999988</v>
      </c>
      <c r="BK880">
        <v>29.148700000000002</v>
      </c>
      <c r="BL880">
        <v>3.8760864983574779</v>
      </c>
      <c r="BM880">
        <v>3.8058999999999998</v>
      </c>
      <c r="BN880">
        <v>4.7896000000000001</v>
      </c>
      <c r="BO880">
        <v>0.98370000000000024</v>
      </c>
      <c r="BP880">
        <v>4.7896000000000001</v>
      </c>
      <c r="BQ880">
        <v>2.5369494242631441</v>
      </c>
      <c r="BR880">
        <v>2.3969</v>
      </c>
      <c r="BS880">
        <v>3.7985000000000002</v>
      </c>
      <c r="BT880">
        <v>1.4016</v>
      </c>
      <c r="BU880">
        <v>3.7985000000000002</v>
      </c>
      <c r="BV880">
        <v>0.35757264665098731</v>
      </c>
      <c r="BW880">
        <v>-1.3218000000000001</v>
      </c>
      <c r="BX880">
        <v>0.51429999999999998</v>
      </c>
      <c r="BY880">
        <v>1.8361000000000001</v>
      </c>
      <c r="BZ880">
        <v>-1.0938000000000001</v>
      </c>
      <c r="CA880">
        <v>-2.8945220500564801</v>
      </c>
      <c r="CB880">
        <v>-2.9112</v>
      </c>
      <c r="CC880">
        <v>-2.4590000000000001</v>
      </c>
      <c r="CD880">
        <v>0.45219999999999988</v>
      </c>
      <c r="CE880">
        <v>-2.7046999999999999</v>
      </c>
      <c r="CF880">
        <v>67.580536364822279</v>
      </c>
      <c r="CG880">
        <v>59.4</v>
      </c>
      <c r="CH880">
        <v>68.400000000000006</v>
      </c>
      <c r="CI880">
        <v>9.0000000000000071</v>
      </c>
      <c r="CJ880">
        <v>59.4</v>
      </c>
      <c r="CK880">
        <v>21.70859082765638</v>
      </c>
      <c r="CL880">
        <v>18.3</v>
      </c>
      <c r="CM880">
        <v>22.2</v>
      </c>
      <c r="CN880">
        <v>3.899999999999999</v>
      </c>
      <c r="CO880">
        <v>18.5</v>
      </c>
      <c r="CP880">
        <v>44.515141536986121</v>
      </c>
      <c r="CQ880">
        <v>39.6</v>
      </c>
      <c r="CR880">
        <v>58.4</v>
      </c>
      <c r="CS880">
        <v>18.8</v>
      </c>
      <c r="CT880">
        <v>45.7</v>
      </c>
      <c r="CU880">
        <v>14.010614097980969</v>
      </c>
      <c r="CV880">
        <v>11.1</v>
      </c>
      <c r="CW880">
        <v>14.6</v>
      </c>
      <c r="CX880">
        <v>3.5</v>
      </c>
      <c r="CY880">
        <v>11.1</v>
      </c>
      <c r="CZ880">
        <v>70.939906558156935</v>
      </c>
      <c r="DA880">
        <v>39.299999999999997</v>
      </c>
      <c r="DB880">
        <v>80.3</v>
      </c>
      <c r="DC880">
        <v>41</v>
      </c>
      <c r="DD880">
        <v>66.5</v>
      </c>
      <c r="DE880">
        <v>7.6305442479814038</v>
      </c>
      <c r="DF880">
        <v>6.3</v>
      </c>
      <c r="DG880">
        <v>7.9</v>
      </c>
      <c r="DH880">
        <v>1.600000000000001</v>
      </c>
      <c r="DI880">
        <v>6.8</v>
      </c>
      <c r="DJ880">
        <v>0.30677593771968642</v>
      </c>
      <c r="DK880">
        <v>0.25961538461538458</v>
      </c>
      <c r="DL880">
        <v>0.311617312072893</v>
      </c>
      <c r="DM880">
        <v>5.2001927457508368E-2</v>
      </c>
      <c r="DN880">
        <v>0.25961538461538458</v>
      </c>
      <c r="DO880">
        <v>3.6371833166576679</v>
      </c>
      <c r="DP880">
        <v>3.32524</v>
      </c>
      <c r="DQ880">
        <v>3.7141160000000002</v>
      </c>
      <c r="DR880">
        <v>0.38887600000000022</v>
      </c>
      <c r="DS880">
        <v>3.32524</v>
      </c>
      <c r="DT880">
        <v>7.0704174188677289</v>
      </c>
      <c r="DU880">
        <v>4.8676870000000001</v>
      </c>
      <c r="DV880">
        <v>7.0850390000000001</v>
      </c>
      <c r="DW880">
        <v>2.217352</v>
      </c>
      <c r="DX880">
        <v>5.310905</v>
      </c>
      <c r="DY880">
        <v>3.6372077912345779</v>
      </c>
      <c r="DZ880">
        <v>3.32524</v>
      </c>
      <c r="EA880">
        <v>3.7141160000000002</v>
      </c>
      <c r="EB880">
        <v>0.38887600000000022</v>
      </c>
      <c r="EC880">
        <v>3.32524</v>
      </c>
      <c r="ED880">
        <v>7.4513205449669604</v>
      </c>
      <c r="EE880">
        <v>5.4621969999999997</v>
      </c>
      <c r="EF880">
        <v>7.496766</v>
      </c>
      <c r="EG880">
        <v>2.0345689999999998</v>
      </c>
      <c r="EH880">
        <v>6.5984619999999996</v>
      </c>
      <c r="EI880">
        <v>6.6649238568367899</v>
      </c>
      <c r="EJ880">
        <v>6.6447010000000004</v>
      </c>
      <c r="EK880">
        <v>9.73569</v>
      </c>
      <c r="EL880">
        <v>3.090989</v>
      </c>
      <c r="EM880">
        <v>9.1521840000000001</v>
      </c>
      <c r="EN880">
        <v>24.797779050661902</v>
      </c>
      <c r="EO880">
        <v>20.050889999999999</v>
      </c>
      <c r="EP880">
        <v>24.90785</v>
      </c>
      <c r="EQ880">
        <v>4.8569600000000008</v>
      </c>
      <c r="ER880">
        <v>21.739409999999999</v>
      </c>
      <c r="ES880">
        <v>9.4234616749037698</v>
      </c>
      <c r="ET880">
        <v>9.3880400000000002</v>
      </c>
      <c r="EU880">
        <v>11.074310000000001</v>
      </c>
      <c r="EV880">
        <v>1.6862699999999999</v>
      </c>
      <c r="EW880">
        <v>9.5929699999999993</v>
      </c>
      <c r="EX880">
        <v>15.37431737575813</v>
      </c>
      <c r="EY880">
        <v>8.9765800000000002</v>
      </c>
      <c r="EZ880">
        <v>15.41258</v>
      </c>
      <c r="FA880">
        <v>6.4359999999999999</v>
      </c>
      <c r="FB880">
        <v>12.14644</v>
      </c>
      <c r="FC880">
        <v>0.60792891327783938</v>
      </c>
      <c r="FD880">
        <v>0.49155675365323231</v>
      </c>
      <c r="FE880">
        <v>0.6106273530243127</v>
      </c>
      <c r="FF880">
        <v>0.1190705993710804</v>
      </c>
      <c r="FG880">
        <v>0.53295159496344624</v>
      </c>
      <c r="FH880">
        <v>1.631555531864918</v>
      </c>
      <c r="FI880">
        <v>0.81057691178953806</v>
      </c>
      <c r="FJ880">
        <v>1.6358888543295509</v>
      </c>
      <c r="FK880">
        <v>0.82531194254001305</v>
      </c>
      <c r="FL880">
        <v>1.2661813807402711</v>
      </c>
      <c r="FM880">
        <v>32.990580823482368</v>
      </c>
      <c r="FN880">
        <v>30.38</v>
      </c>
      <c r="FO880">
        <v>36.46</v>
      </c>
      <c r="FP880">
        <v>6.0800000000000018</v>
      </c>
      <c r="FQ880">
        <v>36.46</v>
      </c>
      <c r="FR880">
        <v>292.49772153931121</v>
      </c>
      <c r="FS880">
        <v>283.62968000000001</v>
      </c>
      <c r="FT880">
        <v>293.91329999999999</v>
      </c>
      <c r="FU880">
        <v>10.28361999999998</v>
      </c>
      <c r="FV880">
        <v>286.39794999999998</v>
      </c>
      <c r="FW880">
        <v>0.82356192650328608</v>
      </c>
      <c r="FX880">
        <v>0.81999900000000003</v>
      </c>
      <c r="FY880">
        <v>0.84690200000000004</v>
      </c>
      <c r="FZ880">
        <v>2.690300000000001E-2</v>
      </c>
      <c r="GA880">
        <v>0.83823099999999995</v>
      </c>
      <c r="GB880">
        <v>4</v>
      </c>
      <c r="GC880">
        <v>3</v>
      </c>
    </row>
    <row r="881" spans="1:185" x14ac:dyDescent="0.3">
      <c r="A881" s="36" t="s">
        <v>3537</v>
      </c>
      <c r="B881">
        <v>-6.86306E-2</v>
      </c>
      <c r="C881">
        <v>1.78016</v>
      </c>
      <c r="D881">
        <v>1.7464</v>
      </c>
      <c r="E881">
        <v>-0.73399999999999999</v>
      </c>
      <c r="F881">
        <v>-0.69179999999999997</v>
      </c>
      <c r="G881">
        <v>1.4258</v>
      </c>
      <c r="H881">
        <v>-54.198064000000002</v>
      </c>
      <c r="I881">
        <v>2.3699999999999999E-2</v>
      </c>
      <c r="J881">
        <v>0.73</v>
      </c>
      <c r="K881">
        <v>0.30496000000000001</v>
      </c>
      <c r="L881">
        <v>-4.7937E-2</v>
      </c>
      <c r="M881">
        <v>7.0796999999999999E-2</v>
      </c>
      <c r="N881">
        <v>0.23937</v>
      </c>
      <c r="O881">
        <v>-0.21439</v>
      </c>
      <c r="P881">
        <v>2.4979999999999999E-2</v>
      </c>
      <c r="Q881">
        <v>-9.4700000000000006E-2</v>
      </c>
      <c r="R881">
        <v>1.873E-2</v>
      </c>
      <c r="S881">
        <v>0.77542999999999995</v>
      </c>
      <c r="T881">
        <v>-0.49691333333333332</v>
      </c>
      <c r="U881">
        <v>-0.49346000000000001</v>
      </c>
      <c r="V881">
        <v>1.94655</v>
      </c>
      <c r="W881">
        <v>1.9450499999999999</v>
      </c>
      <c r="X881">
        <v>0.17367333333333329</v>
      </c>
      <c r="Y881">
        <v>0.16993</v>
      </c>
      <c r="Z881">
        <v>4.9506666666666657E-2</v>
      </c>
      <c r="AA881">
        <v>5.142E-2</v>
      </c>
      <c r="AB881">
        <v>47.92</v>
      </c>
      <c r="AC881">
        <v>-0.34619</v>
      </c>
      <c r="AD881">
        <v>1.9297800000000001</v>
      </c>
      <c r="AE881">
        <v>0.51986333333333334</v>
      </c>
      <c r="AF881">
        <v>0.51612000000000002</v>
      </c>
      <c r="AG881">
        <v>0.68649000000000004</v>
      </c>
      <c r="AH881">
        <v>5.47E-3</v>
      </c>
      <c r="AI881">
        <v>225.5805</v>
      </c>
      <c r="AJ881">
        <v>186.90559999999999</v>
      </c>
      <c r="AK881">
        <v>203.97149999999999</v>
      </c>
      <c r="AL881">
        <v>285.86419999999998</v>
      </c>
      <c r="AM881">
        <v>232.923</v>
      </c>
      <c r="AN881">
        <v>323</v>
      </c>
      <c r="AO881">
        <v>132.4</v>
      </c>
      <c r="AP881">
        <v>257.7</v>
      </c>
      <c r="AQ881">
        <v>18.96</v>
      </c>
      <c r="AR881">
        <v>3.28</v>
      </c>
      <c r="AS881">
        <v>13.31</v>
      </c>
      <c r="AT881">
        <v>-9.8785761751348709</v>
      </c>
      <c r="AU881">
        <v>-6.09</v>
      </c>
      <c r="AV881">
        <v>-3.788576175134871</v>
      </c>
      <c r="AW881">
        <v>1.1419999999999999</v>
      </c>
      <c r="AX881">
        <v>1.1419999999999999</v>
      </c>
      <c r="AY881">
        <v>1.1419999999999999</v>
      </c>
      <c r="AZ881">
        <v>0</v>
      </c>
      <c r="BA881">
        <v>1.1419999999999999</v>
      </c>
      <c r="BB881">
        <v>0.82799999999999996</v>
      </c>
      <c r="BC881">
        <v>0.82799999999999996</v>
      </c>
      <c r="BD881">
        <v>0.82799999999999996</v>
      </c>
      <c r="BE881">
        <v>0</v>
      </c>
      <c r="BF881">
        <v>0.82799999999999996</v>
      </c>
      <c r="BG881">
        <v>29.9133</v>
      </c>
      <c r="BH881">
        <v>29.9133</v>
      </c>
      <c r="BI881">
        <v>29.9133</v>
      </c>
      <c r="BJ881">
        <v>0</v>
      </c>
      <c r="BK881">
        <v>29.9133</v>
      </c>
      <c r="BL881">
        <v>3.3279000000000001</v>
      </c>
      <c r="BM881">
        <v>3.3279000000000001</v>
      </c>
      <c r="BN881">
        <v>3.3279000000000001</v>
      </c>
      <c r="BO881">
        <v>0</v>
      </c>
      <c r="BP881">
        <v>3.3279000000000001</v>
      </c>
      <c r="BQ881">
        <v>1.4872000000000001</v>
      </c>
      <c r="BR881">
        <v>1.4872000000000001</v>
      </c>
      <c r="BS881">
        <v>1.4872000000000001</v>
      </c>
      <c r="BT881">
        <v>0</v>
      </c>
      <c r="BU881">
        <v>1.4872000000000001</v>
      </c>
      <c r="BV881">
        <v>1.2258</v>
      </c>
      <c r="BW881">
        <v>1.2258</v>
      </c>
      <c r="BX881">
        <v>1.2258</v>
      </c>
      <c r="BY881">
        <v>0</v>
      </c>
      <c r="BZ881">
        <v>1.2258</v>
      </c>
      <c r="CA881">
        <v>-2.7130000000000001</v>
      </c>
      <c r="CB881">
        <v>-2.7130000000000001</v>
      </c>
      <c r="CC881">
        <v>-2.7130000000000001</v>
      </c>
      <c r="CD881">
        <v>0</v>
      </c>
      <c r="CE881">
        <v>-2.7130000000000001</v>
      </c>
      <c r="CF881">
        <v>65.3</v>
      </c>
      <c r="CG881">
        <v>65.3</v>
      </c>
      <c r="CH881">
        <v>65.3</v>
      </c>
      <c r="CI881">
        <v>0</v>
      </c>
      <c r="CJ881">
        <v>65.3</v>
      </c>
      <c r="CK881">
        <v>17.399999999999999</v>
      </c>
      <c r="CL881">
        <v>17.399999999999999</v>
      </c>
      <c r="CM881">
        <v>17.399999999999999</v>
      </c>
      <c r="CN881">
        <v>0</v>
      </c>
      <c r="CO881">
        <v>17.399999999999999</v>
      </c>
      <c r="CP881">
        <v>57.8</v>
      </c>
      <c r="CQ881">
        <v>57.8</v>
      </c>
      <c r="CR881">
        <v>57.8</v>
      </c>
      <c r="CS881">
        <v>0</v>
      </c>
      <c r="CT881">
        <v>57.8</v>
      </c>
      <c r="CU881">
        <v>15.2</v>
      </c>
      <c r="CV881">
        <v>15.2</v>
      </c>
      <c r="CW881">
        <v>15.2</v>
      </c>
      <c r="CX881">
        <v>0</v>
      </c>
      <c r="CY881">
        <v>15.2</v>
      </c>
      <c r="CZ881">
        <v>66.599999999999994</v>
      </c>
      <c r="DA881">
        <v>66.599999999999994</v>
      </c>
      <c r="DB881">
        <v>66.599999999999994</v>
      </c>
      <c r="DC881">
        <v>0</v>
      </c>
      <c r="DD881">
        <v>66.599999999999994</v>
      </c>
      <c r="DE881">
        <v>1.6</v>
      </c>
      <c r="DF881">
        <v>1.6</v>
      </c>
      <c r="DG881">
        <v>1.6</v>
      </c>
      <c r="DH881">
        <v>0</v>
      </c>
      <c r="DI881">
        <v>1.6</v>
      </c>
      <c r="DJ881">
        <v>0.25339542103220802</v>
      </c>
      <c r="DK881">
        <v>0.25339542103220802</v>
      </c>
      <c r="DL881">
        <v>0.25339542103220802</v>
      </c>
      <c r="DM881">
        <v>0</v>
      </c>
      <c r="DN881">
        <v>0.25339542103220802</v>
      </c>
      <c r="DO881">
        <v>4.0578979999999998</v>
      </c>
      <c r="DP881">
        <v>4.0578979999999998</v>
      </c>
      <c r="DQ881">
        <v>4.0578979999999998</v>
      </c>
      <c r="DR881">
        <v>0</v>
      </c>
      <c r="DS881">
        <v>4.0578979999999998</v>
      </c>
      <c r="DT881">
        <v>6.4321599999999997</v>
      </c>
      <c r="DU881">
        <v>6.4321599999999997</v>
      </c>
      <c r="DV881">
        <v>6.4321599999999997</v>
      </c>
      <c r="DW881">
        <v>0</v>
      </c>
      <c r="DX881">
        <v>6.4321599999999997</v>
      </c>
      <c r="DY881">
        <v>4.0578979999999998</v>
      </c>
      <c r="DZ881">
        <v>4.0578979999999998</v>
      </c>
      <c r="EA881">
        <v>4.0578979999999998</v>
      </c>
      <c r="EB881">
        <v>0</v>
      </c>
      <c r="EC881">
        <v>4.0578979999999998</v>
      </c>
      <c r="ED881">
        <v>6.8937819999999999</v>
      </c>
      <c r="EE881">
        <v>6.8937819999999999</v>
      </c>
      <c r="EF881">
        <v>6.8937819999999999</v>
      </c>
      <c r="EG881">
        <v>0</v>
      </c>
      <c r="EH881">
        <v>6.8937819999999999</v>
      </c>
      <c r="EI881">
        <v>7.378571</v>
      </c>
      <c r="EJ881">
        <v>7.378571</v>
      </c>
      <c r="EK881">
        <v>7.378571</v>
      </c>
      <c r="EL881">
        <v>0</v>
      </c>
      <c r="EM881">
        <v>7.378571</v>
      </c>
      <c r="EN881">
        <v>25.965499999999999</v>
      </c>
      <c r="EO881">
        <v>25.965499999999999</v>
      </c>
      <c r="EP881">
        <v>25.965499999999999</v>
      </c>
      <c r="EQ881">
        <v>0</v>
      </c>
      <c r="ER881">
        <v>25.965499999999999</v>
      </c>
      <c r="ES881">
        <v>9.6508699999999994</v>
      </c>
      <c r="ET881">
        <v>9.6508699999999994</v>
      </c>
      <c r="EU881">
        <v>9.6508699999999994</v>
      </c>
      <c r="EV881">
        <v>0</v>
      </c>
      <c r="EW881">
        <v>9.6508699999999994</v>
      </c>
      <c r="EX881">
        <v>16.314630000000001</v>
      </c>
      <c r="EY881">
        <v>16.314630000000001</v>
      </c>
      <c r="EZ881">
        <v>16.314630000000001</v>
      </c>
      <c r="FA881">
        <v>0</v>
      </c>
      <c r="FB881">
        <v>16.314630000000001</v>
      </c>
      <c r="FC881">
        <v>0.55023193424044448</v>
      </c>
      <c r="FD881">
        <v>0.55023193424044448</v>
      </c>
      <c r="FE881">
        <v>0.55023193424044448</v>
      </c>
      <c r="FF881">
        <v>0</v>
      </c>
      <c r="FG881">
        <v>0.55023193424044448</v>
      </c>
      <c r="FH881">
        <v>1.6904828269368459</v>
      </c>
      <c r="FI881">
        <v>1.6904828269368459</v>
      </c>
      <c r="FJ881">
        <v>1.6904828269368459</v>
      </c>
      <c r="FK881">
        <v>0</v>
      </c>
      <c r="FL881">
        <v>1.6904828269368459</v>
      </c>
      <c r="FM881">
        <v>28.02</v>
      </c>
      <c r="FN881">
        <v>28.02</v>
      </c>
      <c r="FO881">
        <v>28.02</v>
      </c>
      <c r="FP881">
        <v>0</v>
      </c>
      <c r="FQ881">
        <v>28.02</v>
      </c>
      <c r="FR881">
        <v>308.89116999999999</v>
      </c>
      <c r="FS881">
        <v>308.89116999999999</v>
      </c>
      <c r="FT881">
        <v>308.89116999999999</v>
      </c>
      <c r="FU881">
        <v>0</v>
      </c>
      <c r="FV881">
        <v>308.89116999999999</v>
      </c>
      <c r="FW881">
        <v>0.85446299999999997</v>
      </c>
      <c r="FX881">
        <v>0.85446299999999997</v>
      </c>
      <c r="FY881">
        <v>0.85446299999999997</v>
      </c>
      <c r="FZ881">
        <v>0</v>
      </c>
      <c r="GA881">
        <v>0.85446299999999997</v>
      </c>
      <c r="GB881">
        <v>1</v>
      </c>
      <c r="GC881">
        <v>1</v>
      </c>
    </row>
    <row r="882" spans="1:185" x14ac:dyDescent="0.3">
      <c r="A882" s="36" t="s">
        <v>3540</v>
      </c>
      <c r="B882">
        <v>-6.4573684690109961E-2</v>
      </c>
      <c r="C882">
        <v>1.782444560188658</v>
      </c>
      <c r="D882">
        <v>1.722527035732619</v>
      </c>
      <c r="E882">
        <v>-0.72844201954212495</v>
      </c>
      <c r="F882">
        <v>-0.67770684031136974</v>
      </c>
      <c r="G882">
        <v>1.406148859853495</v>
      </c>
      <c r="H882">
        <v>-54.19737128340055</v>
      </c>
      <c r="I882">
        <v>3.4276547179496568E-2</v>
      </c>
      <c r="J882">
        <v>0.70175211725274922</v>
      </c>
      <c r="K882">
        <v>0.27064019542124879</v>
      </c>
      <c r="L882">
        <v>-4.5305517928752141E-2</v>
      </c>
      <c r="M882">
        <v>7.6936534204395168E-2</v>
      </c>
      <c r="N882">
        <v>0.24213319218314999</v>
      </c>
      <c r="O882">
        <v>-0.2164725407032991</v>
      </c>
      <c r="P882">
        <v>2.5660651479850929E-2</v>
      </c>
      <c r="Q882">
        <v>-9.5405146565936572E-2</v>
      </c>
      <c r="R882">
        <v>1.879605862637463E-2</v>
      </c>
      <c r="S882">
        <v>0.75344543969780975</v>
      </c>
      <c r="T882">
        <v>-0.49743049942247269</v>
      </c>
      <c r="U882">
        <v>-0.48860117258425889</v>
      </c>
      <c r="V882">
        <v>1.9503104885909659</v>
      </c>
      <c r="W882">
        <v>1.9434778175879119</v>
      </c>
      <c r="X882">
        <v>0.1747471118180739</v>
      </c>
      <c r="Y882">
        <v>0.1671613029029356</v>
      </c>
      <c r="Z882">
        <v>4.5726568956042282E-2</v>
      </c>
      <c r="AA882">
        <v>5.1578957677651527E-2</v>
      </c>
      <c r="AB882">
        <v>50.296710106225561</v>
      </c>
      <c r="AC882">
        <v>-0.36364482088277739</v>
      </c>
      <c r="AD882">
        <v>1.940897101005489</v>
      </c>
      <c r="AE882">
        <v>0.53839193270085128</v>
      </c>
      <c r="AF882">
        <v>0.53080612378571301</v>
      </c>
      <c r="AG882">
        <v>0.75794752462633797</v>
      </c>
      <c r="AH882">
        <v>5.1310097710624376E-3</v>
      </c>
      <c r="AI882">
        <v>258.55044863197861</v>
      </c>
      <c r="AJ882">
        <v>202.5210287478786</v>
      </c>
      <c r="AK882">
        <v>267.86872789135907</v>
      </c>
      <c r="AL882">
        <v>305.26160521761381</v>
      </c>
      <c r="AM882">
        <v>232.32380781684989</v>
      </c>
      <c r="AN882">
        <v>323.11596091575018</v>
      </c>
      <c r="AO882">
        <v>132.64136794874139</v>
      </c>
      <c r="AP882">
        <v>250.58403908424981</v>
      </c>
      <c r="AQ882">
        <v>18.946807816849951</v>
      </c>
      <c r="AR882">
        <v>3.375211725274927</v>
      </c>
      <c r="AS882">
        <v>13.30579804578751</v>
      </c>
      <c r="AT882">
        <v>-9.7159010532945835</v>
      </c>
      <c r="AU882">
        <v>-6.2152117252749264</v>
      </c>
      <c r="AV882">
        <v>-3.5006893280196558</v>
      </c>
      <c r="AW882">
        <v>1.041390227802236</v>
      </c>
      <c r="AX882">
        <v>1.0366</v>
      </c>
      <c r="AY882">
        <v>1.048</v>
      </c>
      <c r="AZ882">
        <v>1.140000000000008E-2</v>
      </c>
      <c r="BA882">
        <v>1.048</v>
      </c>
      <c r="BB882">
        <v>0.88097817587912397</v>
      </c>
      <c r="BC882">
        <v>0.88060000000000005</v>
      </c>
      <c r="BD882">
        <v>0.88149999999999995</v>
      </c>
      <c r="BE882">
        <v>8.9999999999990088E-4</v>
      </c>
      <c r="BF882">
        <v>0.88149999999999995</v>
      </c>
      <c r="BG882">
        <v>24.210185989890761</v>
      </c>
      <c r="BH882">
        <v>24.128499999999999</v>
      </c>
      <c r="BI882">
        <v>24.322900000000001</v>
      </c>
      <c r="BJ882">
        <v>0.19440000000000171</v>
      </c>
      <c r="BK882">
        <v>24.322900000000001</v>
      </c>
      <c r="BL882">
        <v>2.838086318241936</v>
      </c>
      <c r="BM882">
        <v>2.8159000000000001</v>
      </c>
      <c r="BN882">
        <v>2.8687</v>
      </c>
      <c r="BO882">
        <v>5.2799999999999958E-2</v>
      </c>
      <c r="BP882">
        <v>2.8687</v>
      </c>
      <c r="BQ882">
        <v>1.2524267119227459</v>
      </c>
      <c r="BR882">
        <v>1.1952</v>
      </c>
      <c r="BS882">
        <v>1.2939000000000001</v>
      </c>
      <c r="BT882">
        <v>9.870000000000001E-2</v>
      </c>
      <c r="BU882">
        <v>1.1952</v>
      </c>
      <c r="BV882">
        <v>1.0611469028026941</v>
      </c>
      <c r="BW882">
        <v>0.999</v>
      </c>
      <c r="BX882">
        <v>1.1469</v>
      </c>
      <c r="BY882">
        <v>0.1479</v>
      </c>
      <c r="BZ882">
        <v>1.1469</v>
      </c>
      <c r="CA882">
        <v>-2.3135736147254402</v>
      </c>
      <c r="CB882">
        <v>-2.3420999999999998</v>
      </c>
      <c r="CC882">
        <v>-2.2928999999999999</v>
      </c>
      <c r="CD882">
        <v>4.919999999999991E-2</v>
      </c>
      <c r="CE882">
        <v>-2.3420999999999998</v>
      </c>
      <c r="CF882">
        <v>72.531921831500497</v>
      </c>
      <c r="CG882">
        <v>72.3</v>
      </c>
      <c r="CH882">
        <v>72.7</v>
      </c>
      <c r="CI882">
        <v>0.40000000000000568</v>
      </c>
      <c r="CJ882">
        <v>72.3</v>
      </c>
      <c r="CK882">
        <v>23.298371300372668</v>
      </c>
      <c r="CL882">
        <v>22.5</v>
      </c>
      <c r="CM882">
        <v>24.4</v>
      </c>
      <c r="CN882">
        <v>1.899999999999999</v>
      </c>
      <c r="CO882">
        <v>24.4</v>
      </c>
      <c r="CP882">
        <v>55.244625347996077</v>
      </c>
      <c r="CQ882">
        <v>53.9</v>
      </c>
      <c r="CR882">
        <v>57.1</v>
      </c>
      <c r="CS882">
        <v>3.2000000000000028</v>
      </c>
      <c r="CT882">
        <v>57.1</v>
      </c>
      <c r="CU882">
        <v>14.12019542124877</v>
      </c>
      <c r="CV882">
        <v>13.7</v>
      </c>
      <c r="CW882">
        <v>14.7</v>
      </c>
      <c r="CX882">
        <v>1</v>
      </c>
      <c r="CY882">
        <v>14.7</v>
      </c>
      <c r="CZ882">
        <v>68.727361245478932</v>
      </c>
      <c r="DA882">
        <v>61.5</v>
      </c>
      <c r="DB882">
        <v>78.7</v>
      </c>
      <c r="DC882">
        <v>17.2</v>
      </c>
      <c r="DD882">
        <v>78.7</v>
      </c>
      <c r="DE882">
        <v>6.9967426007453453</v>
      </c>
      <c r="DF882">
        <v>5.4</v>
      </c>
      <c r="DG882">
        <v>9.1999999999999993</v>
      </c>
      <c r="DH882">
        <v>3.7999999999999989</v>
      </c>
      <c r="DI882">
        <v>9.1999999999999993</v>
      </c>
      <c r="DJ882">
        <v>0.28945183868188501</v>
      </c>
      <c r="DK882">
        <v>0.28839250099720781</v>
      </c>
      <c r="DL882">
        <v>0.29021956087824352</v>
      </c>
      <c r="DM882">
        <v>1.827059881035709E-3</v>
      </c>
      <c r="DN882">
        <v>0.28839250099720781</v>
      </c>
      <c r="DO882">
        <v>4.045570821654799</v>
      </c>
      <c r="DP882">
        <v>4.020238</v>
      </c>
      <c r="DQ882">
        <v>4.06393</v>
      </c>
      <c r="DR882">
        <v>4.3692000000000057E-2</v>
      </c>
      <c r="DS882">
        <v>4.020238</v>
      </c>
      <c r="DT882">
        <v>6.8363261719314474</v>
      </c>
      <c r="DU882">
        <v>6.8202600000000002</v>
      </c>
      <c r="DV882">
        <v>6.8584949999999996</v>
      </c>
      <c r="DW882">
        <v>3.8234999999999353E-2</v>
      </c>
      <c r="DX882">
        <v>6.8584949999999996</v>
      </c>
      <c r="DY882">
        <v>4.045570821654799</v>
      </c>
      <c r="DZ882">
        <v>4.020238</v>
      </c>
      <c r="EA882">
        <v>4.06393</v>
      </c>
      <c r="EB882">
        <v>4.3692000000000057E-2</v>
      </c>
      <c r="EC882">
        <v>4.020238</v>
      </c>
      <c r="ED882">
        <v>6.9460828231672016</v>
      </c>
      <c r="EE882">
        <v>6.9247889999999996</v>
      </c>
      <c r="EF882">
        <v>6.9754649999999998</v>
      </c>
      <c r="EG882">
        <v>5.0676000000000172E-2</v>
      </c>
      <c r="EH882">
        <v>6.9754649999999998</v>
      </c>
      <c r="EI882">
        <v>6.7001169480087679</v>
      </c>
      <c r="EJ882">
        <v>6.6961649999999997</v>
      </c>
      <c r="EK882">
        <v>6.7029810000000003</v>
      </c>
      <c r="EL882">
        <v>6.8160000000005994E-3</v>
      </c>
      <c r="EM882">
        <v>6.6961649999999997</v>
      </c>
      <c r="EN882">
        <v>29.405452084985299</v>
      </c>
      <c r="EO882">
        <v>29.39621</v>
      </c>
      <c r="EP882">
        <v>29.41215</v>
      </c>
      <c r="EQ882">
        <v>1.5940000000000509E-2</v>
      </c>
      <c r="ER882">
        <v>29.39621</v>
      </c>
      <c r="ES882">
        <v>9.5280748211749362</v>
      </c>
      <c r="ET882">
        <v>7.4750100000000002</v>
      </c>
      <c r="EU882">
        <v>11.015969999999999</v>
      </c>
      <c r="EV882">
        <v>3.5409599999999992</v>
      </c>
      <c r="EW882">
        <v>7.4750100000000002</v>
      </c>
      <c r="EX882">
        <v>19.877377263810359</v>
      </c>
      <c r="EY882">
        <v>18.396180000000001</v>
      </c>
      <c r="EZ882">
        <v>21.921199999999999</v>
      </c>
      <c r="FA882">
        <v>3.5250199999999978</v>
      </c>
      <c r="FB882">
        <v>21.921199999999999</v>
      </c>
      <c r="FC882">
        <v>0.62312756457361385</v>
      </c>
      <c r="FD882">
        <v>0.62293171661005164</v>
      </c>
      <c r="FE882">
        <v>0.62326949932295117</v>
      </c>
      <c r="FF882">
        <v>3.3778271289952588E-4</v>
      </c>
      <c r="FG882">
        <v>0.62293171661005164</v>
      </c>
      <c r="FH882">
        <v>2.200512148603627</v>
      </c>
      <c r="FI882">
        <v>1.6699555282013301</v>
      </c>
      <c r="FJ882">
        <v>2.932598083480825</v>
      </c>
      <c r="FK882">
        <v>1.2626425552794951</v>
      </c>
      <c r="FL882">
        <v>2.932598083480825</v>
      </c>
      <c r="FM882">
        <v>30.421400613559989</v>
      </c>
      <c r="FN882">
        <v>29.56</v>
      </c>
      <c r="FO882">
        <v>31.61</v>
      </c>
      <c r="FP882">
        <v>2.0500000000000012</v>
      </c>
      <c r="FQ882">
        <v>31.61</v>
      </c>
      <c r="FR882">
        <v>312.11647972380871</v>
      </c>
      <c r="FS882">
        <v>311.76186000000001</v>
      </c>
      <c r="FT882">
        <v>312.60579999999999</v>
      </c>
      <c r="FU882">
        <v>0.84393999999997504</v>
      </c>
      <c r="FV882">
        <v>312.60579999999999</v>
      </c>
      <c r="FW882">
        <v>0.84731501959321454</v>
      </c>
      <c r="FX882">
        <v>0.84577100000000005</v>
      </c>
      <c r="FY882">
        <v>0.84843400000000002</v>
      </c>
      <c r="FZ882">
        <v>2.6629999999999709E-3</v>
      </c>
      <c r="GA882">
        <v>0.84577100000000005</v>
      </c>
      <c r="GB882">
        <v>2</v>
      </c>
      <c r="GC882">
        <v>2</v>
      </c>
    </row>
    <row r="883" spans="1:185" x14ac:dyDescent="0.3">
      <c r="A883" s="36" t="s">
        <v>3543</v>
      </c>
      <c r="B883">
        <v>-5.7272342634423518E-2</v>
      </c>
      <c r="C883">
        <v>1.7840545505028751</v>
      </c>
      <c r="D883">
        <v>1.721523900794677</v>
      </c>
      <c r="E883">
        <v>-0.71545213467374014</v>
      </c>
      <c r="F883">
        <v>-0.6901663164178049</v>
      </c>
      <c r="G883">
        <v>1.4055186602597289</v>
      </c>
      <c r="H883">
        <v>-54.196588230782233</v>
      </c>
      <c r="I883">
        <v>0.14425183071831391</v>
      </c>
      <c r="J883">
        <v>0.7016012697238303</v>
      </c>
      <c r="K883">
        <v>0.2164764649527888</v>
      </c>
      <c r="L883">
        <v>-3.9945453660367121E-2</v>
      </c>
      <c r="M883">
        <v>9.757771799507825E-2</v>
      </c>
      <c r="N883">
        <v>0.25064541972923882</v>
      </c>
      <c r="O883">
        <v>-0.2243986742944874</v>
      </c>
      <c r="P883">
        <v>2.6246745434751341E-2</v>
      </c>
      <c r="Q883">
        <v>-9.9075964437225425E-2</v>
      </c>
      <c r="R883">
        <v>1.9578014918165521E-2</v>
      </c>
      <c r="S883">
        <v>0.74788573419280258</v>
      </c>
      <c r="T883">
        <v>-0.51413547594649656</v>
      </c>
      <c r="U883">
        <v>-0.50041788391394815</v>
      </c>
      <c r="V883">
        <v>1.9609528480896541</v>
      </c>
      <c r="W883">
        <v>1.942136063552421</v>
      </c>
      <c r="X883">
        <v>0.19034713911679399</v>
      </c>
      <c r="Y883">
        <v>0.17763587937205291</v>
      </c>
      <c r="Z883">
        <v>3.4826193093315423E-2</v>
      </c>
      <c r="AA883">
        <v>4.9762186220760077E-2</v>
      </c>
      <c r="AB883">
        <v>50.571377199204058</v>
      </c>
      <c r="AC883">
        <v>-0.37441114909317003</v>
      </c>
      <c r="AD883">
        <v>1.9404844696658079</v>
      </c>
      <c r="AE883">
        <v>0.5647582882099641</v>
      </c>
      <c r="AF883">
        <v>0.55204702846522291</v>
      </c>
      <c r="AG883">
        <v>0.82289223453574789</v>
      </c>
      <c r="AH883">
        <v>4.4905224201603486E-3</v>
      </c>
      <c r="AI883">
        <v>318.43685552222541</v>
      </c>
      <c r="AJ883">
        <v>283.49958943899537</v>
      </c>
      <c r="AK883">
        <v>315.94187203931739</v>
      </c>
      <c r="AL883">
        <v>355.86900529767883</v>
      </c>
      <c r="AM883">
        <v>200.4830515592528</v>
      </c>
      <c r="AN883">
        <v>290.30062721025871</v>
      </c>
      <c r="AO883">
        <v>88.617773262635922</v>
      </c>
      <c r="AP883">
        <v>208.3136052022611</v>
      </c>
      <c r="AQ883">
        <v>17.66995838708398</v>
      </c>
      <c r="AR883">
        <v>3.2399583282250859</v>
      </c>
      <c r="AS883">
        <v>12.390062868173111</v>
      </c>
      <c r="AT883">
        <v>-7.9218160923515137</v>
      </c>
      <c r="AU883">
        <v>-4.4502086531690477</v>
      </c>
      <c r="AV883">
        <v>-3.4716074391824661</v>
      </c>
      <c r="AW883">
        <v>1.025478616214647</v>
      </c>
      <c r="AX883">
        <v>1.0152000000000001</v>
      </c>
      <c r="AY883">
        <v>1.1243000000000001</v>
      </c>
      <c r="AZ883">
        <v>0.1091</v>
      </c>
      <c r="BA883">
        <v>1.1243000000000001</v>
      </c>
      <c r="BB883">
        <v>0.92948468157536202</v>
      </c>
      <c r="BC883">
        <v>0.88880000000000003</v>
      </c>
      <c r="BD883">
        <v>0.92949999999999999</v>
      </c>
      <c r="BE883">
        <v>4.0699999999999958E-2</v>
      </c>
      <c r="BF883">
        <v>0.88880000000000003</v>
      </c>
      <c r="BG883">
        <v>18.429605557911639</v>
      </c>
      <c r="BH883">
        <v>18.428699999999999</v>
      </c>
      <c r="BI883">
        <v>23.311900000000001</v>
      </c>
      <c r="BJ883">
        <v>4.8832000000000022</v>
      </c>
      <c r="BK883">
        <v>23.311900000000001</v>
      </c>
      <c r="BL883">
        <v>1.775958103444909</v>
      </c>
      <c r="BM883">
        <v>1.7753000000000001</v>
      </c>
      <c r="BN883">
        <v>2.6991000000000001</v>
      </c>
      <c r="BO883">
        <v>0.92379999999999995</v>
      </c>
      <c r="BP883">
        <v>2.6991000000000001</v>
      </c>
      <c r="BQ883">
        <v>1.1052281207758741</v>
      </c>
      <c r="BR883">
        <v>1.1051</v>
      </c>
      <c r="BS883">
        <v>1.383</v>
      </c>
      <c r="BT883">
        <v>0.27789999999999998</v>
      </c>
      <c r="BU883">
        <v>1.383</v>
      </c>
      <c r="BV883">
        <v>0.26019344952798829</v>
      </c>
      <c r="BW883">
        <v>0.25969999999999999</v>
      </c>
      <c r="BX883">
        <v>0.79449999999999998</v>
      </c>
      <c r="BY883">
        <v>0.53479999999999994</v>
      </c>
      <c r="BZ883">
        <v>0.79449999999999998</v>
      </c>
      <c r="CA883">
        <v>-1.3655213609885311</v>
      </c>
      <c r="CB883">
        <v>-2.1774</v>
      </c>
      <c r="CC883">
        <v>-1.3649</v>
      </c>
      <c r="CD883">
        <v>0.8125</v>
      </c>
      <c r="CE883">
        <v>-2.1774</v>
      </c>
      <c r="CF883">
        <v>81.987022007997567</v>
      </c>
      <c r="CG883">
        <v>69.3</v>
      </c>
      <c r="CH883">
        <v>82</v>
      </c>
      <c r="CI883">
        <v>12.7</v>
      </c>
      <c r="CJ883">
        <v>69.3</v>
      </c>
      <c r="CK883">
        <v>24.197077678455418</v>
      </c>
      <c r="CL883">
        <v>22.8</v>
      </c>
      <c r="CM883">
        <v>26.9</v>
      </c>
      <c r="CN883">
        <v>4.0999999999999979</v>
      </c>
      <c r="CO883">
        <v>26.9</v>
      </c>
      <c r="CP883">
        <v>57.387651719759312</v>
      </c>
      <c r="CQ883">
        <v>46.5</v>
      </c>
      <c r="CR883">
        <v>57.4</v>
      </c>
      <c r="CS883">
        <v>10.9</v>
      </c>
      <c r="CT883">
        <v>46.5</v>
      </c>
      <c r="CU883">
        <v>14.801457997106651</v>
      </c>
      <c r="CV883">
        <v>11.3</v>
      </c>
      <c r="CW883">
        <v>15.5</v>
      </c>
      <c r="CX883">
        <v>4.1999999999999993</v>
      </c>
      <c r="CY883">
        <v>11.3</v>
      </c>
      <c r="CZ883">
        <v>30.715905757994861</v>
      </c>
      <c r="DA883">
        <v>30.7</v>
      </c>
      <c r="DB883">
        <v>44.4</v>
      </c>
      <c r="DC883">
        <v>13.7</v>
      </c>
      <c r="DD883">
        <v>44.4</v>
      </c>
      <c r="DE883">
        <v>9.3941553569108383</v>
      </c>
      <c r="DF883">
        <v>6.6</v>
      </c>
      <c r="DG883">
        <v>14.8</v>
      </c>
      <c r="DH883">
        <v>8.2000000000000011</v>
      </c>
      <c r="DI883">
        <v>14.8</v>
      </c>
      <c r="DJ883">
        <v>0.39357763639064453</v>
      </c>
      <c r="DK883">
        <v>0.31343283582089548</v>
      </c>
      <c r="DL883">
        <v>0.39366298607777239</v>
      </c>
      <c r="DM883">
        <v>8.0230150256876909E-2</v>
      </c>
      <c r="DN883">
        <v>0.31343283582089548</v>
      </c>
      <c r="DO883">
        <v>4.1957760180560104</v>
      </c>
      <c r="DP883">
        <v>3.8114400000000002</v>
      </c>
      <c r="DQ883">
        <v>4.1958859999999998</v>
      </c>
      <c r="DR883">
        <v>0.38444599999999962</v>
      </c>
      <c r="DS883">
        <v>3.8114400000000002</v>
      </c>
      <c r="DT883">
        <v>5.9005821402926024</v>
      </c>
      <c r="DU883">
        <v>5.8837510000000002</v>
      </c>
      <c r="DV883">
        <v>6.1682269999999999</v>
      </c>
      <c r="DW883">
        <v>0.28447599999999967</v>
      </c>
      <c r="DX883">
        <v>6.1682269999999999</v>
      </c>
      <c r="DY883">
        <v>4.1957760752388982</v>
      </c>
      <c r="DZ883">
        <v>3.850301</v>
      </c>
      <c r="EA883">
        <v>4.1958859999999998</v>
      </c>
      <c r="EB883">
        <v>0.34558499999999981</v>
      </c>
      <c r="EC883">
        <v>3.850301</v>
      </c>
      <c r="ED883">
        <v>6.1994829357797032</v>
      </c>
      <c r="EE883">
        <v>6.1682269999999999</v>
      </c>
      <c r="EF883">
        <v>6.2071129999999997</v>
      </c>
      <c r="EG883">
        <v>3.8885999999999747E-2</v>
      </c>
      <c r="EH883">
        <v>6.1682269999999999</v>
      </c>
      <c r="EI883">
        <v>6.7825477917504884</v>
      </c>
      <c r="EJ883">
        <v>6.6020339999999997</v>
      </c>
      <c r="EK883">
        <v>7.3891169999999997</v>
      </c>
      <c r="EL883">
        <v>0.78708299999999998</v>
      </c>
      <c r="EM883">
        <v>7.3891169999999997</v>
      </c>
      <c r="EN883">
        <v>24.56805887330103</v>
      </c>
      <c r="EO883">
        <v>23.978439999999999</v>
      </c>
      <c r="EP883">
        <v>26.4251</v>
      </c>
      <c r="EQ883">
        <v>2.4466600000000009</v>
      </c>
      <c r="ER883">
        <v>23.978439999999999</v>
      </c>
      <c r="ES883">
        <v>12.202850818248329</v>
      </c>
      <c r="ET883">
        <v>10.961779999999999</v>
      </c>
      <c r="EU883">
        <v>12.443429999999999</v>
      </c>
      <c r="EV883">
        <v>1.4816499999999999</v>
      </c>
      <c r="EW883">
        <v>12.443429999999999</v>
      </c>
      <c r="EX883">
        <v>12.365208055052699</v>
      </c>
      <c r="EY883">
        <v>11.53501</v>
      </c>
      <c r="EZ883">
        <v>15.46332</v>
      </c>
      <c r="FA883">
        <v>3.9283100000000002</v>
      </c>
      <c r="FB883">
        <v>11.53501</v>
      </c>
      <c r="FC883">
        <v>0.61655981311770103</v>
      </c>
      <c r="FD883">
        <v>0.60176274249002426</v>
      </c>
      <c r="FE883">
        <v>0.66316410269279991</v>
      </c>
      <c r="FF883">
        <v>6.1401360202775652E-2</v>
      </c>
      <c r="FG883">
        <v>0.60176274249002426</v>
      </c>
      <c r="FH883">
        <v>1.0133894924254869</v>
      </c>
      <c r="FI883">
        <v>0.92699601315714397</v>
      </c>
      <c r="FJ883">
        <v>1.410657758137821</v>
      </c>
      <c r="FK883">
        <v>0.48366174498067682</v>
      </c>
      <c r="FL883">
        <v>0.92699601315714397</v>
      </c>
      <c r="FM883">
        <v>33.295654245912033</v>
      </c>
      <c r="FN883">
        <v>31.22</v>
      </c>
      <c r="FO883">
        <v>34.58</v>
      </c>
      <c r="FP883">
        <v>3.359999999999999</v>
      </c>
      <c r="FQ883">
        <v>34.58</v>
      </c>
      <c r="FR883">
        <v>301.62536875483391</v>
      </c>
      <c r="FS883">
        <v>298.40607999999997</v>
      </c>
      <c r="FT883">
        <v>303.89956000000001</v>
      </c>
      <c r="FU883">
        <v>5.4934800000000337</v>
      </c>
      <c r="FV883">
        <v>298.40607999999997</v>
      </c>
      <c r="FW883">
        <v>0.8270948521074285</v>
      </c>
      <c r="FX883">
        <v>0.82081400000000004</v>
      </c>
      <c r="FY883">
        <v>0.83247099999999996</v>
      </c>
      <c r="FZ883">
        <v>1.1656999999999919E-2</v>
      </c>
      <c r="GA883">
        <v>0.83247099999999996</v>
      </c>
      <c r="GB883">
        <v>3</v>
      </c>
      <c r="GC883">
        <v>2</v>
      </c>
    </row>
    <row r="884" spans="1:185" x14ac:dyDescent="0.3">
      <c r="A884" s="36" t="s">
        <v>3546</v>
      </c>
      <c r="B884">
        <v>-6.5095367800279899E-2</v>
      </c>
      <c r="C884">
        <v>1.7858703102581599</v>
      </c>
      <c r="D884">
        <v>1.6947389809352471</v>
      </c>
      <c r="E884">
        <v>-0.71521703450941065</v>
      </c>
      <c r="F884">
        <v>-0.66830945486262516</v>
      </c>
      <c r="G884">
        <v>1.38346777319283</v>
      </c>
      <c r="H884">
        <v>-54.20313082024294</v>
      </c>
      <c r="I884">
        <v>0.1157651061007544</v>
      </c>
      <c r="J884">
        <v>0.71660950559069747</v>
      </c>
      <c r="K884">
        <v>0.26147534736063988</v>
      </c>
      <c r="L884">
        <v>-5.6696832256453791E-2</v>
      </c>
      <c r="M884">
        <v>7.797249804667368E-2</v>
      </c>
      <c r="N884">
        <v>0.25245942341734251</v>
      </c>
      <c r="O884">
        <v>-0.2203482458380242</v>
      </c>
      <c r="P884">
        <v>3.2111177579318313E-2</v>
      </c>
      <c r="Q884">
        <v>-9.4119004250725918E-2</v>
      </c>
      <c r="R884">
        <v>1.7544256102359591E-2</v>
      </c>
      <c r="S884">
        <v>0.7780148908729192</v>
      </c>
      <c r="T884">
        <v>-0.50876191419469041</v>
      </c>
      <c r="U884">
        <v>-0.50468586029606877</v>
      </c>
      <c r="V884">
        <v>1.959674557929779</v>
      </c>
      <c r="W884">
        <v>1.9582053766718039</v>
      </c>
      <c r="X884">
        <v>0.19491239054435269</v>
      </c>
      <c r="Y884">
        <v>0.18894174691442869</v>
      </c>
      <c r="Z884">
        <v>3.3985346452285577E-2</v>
      </c>
      <c r="AA884">
        <v>3.8162939648557027E-2</v>
      </c>
      <c r="AB884">
        <v>49.524925687424222</v>
      </c>
      <c r="AC884">
        <v>-0.36151041187599858</v>
      </c>
      <c r="AD884">
        <v>1.9403292282917941</v>
      </c>
      <c r="AE884">
        <v>0.55642280242035147</v>
      </c>
      <c r="AF884">
        <v>0.5504521587904273</v>
      </c>
      <c r="AG884">
        <v>0.82736955942990975</v>
      </c>
      <c r="AH884">
        <v>5.095054153494742E-3</v>
      </c>
      <c r="AI884">
        <v>291.52246189591432</v>
      </c>
      <c r="AJ884">
        <v>252.81608176929569</v>
      </c>
      <c r="AK884">
        <v>298.78762167663871</v>
      </c>
      <c r="AL884">
        <v>322.96362049035127</v>
      </c>
      <c r="AM884">
        <v>215.13680391083571</v>
      </c>
      <c r="AN884">
        <v>302.97009829081998</v>
      </c>
      <c r="AO884">
        <v>99.120464430647175</v>
      </c>
      <c r="AP884">
        <v>240.45655645335049</v>
      </c>
      <c r="AQ884">
        <v>18.378810652042411</v>
      </c>
      <c r="AR884">
        <v>3.787612034146953</v>
      </c>
      <c r="AS884">
        <v>11.558894226368819</v>
      </c>
      <c r="AT884">
        <v>-10.63157247529556</v>
      </c>
      <c r="AU884">
        <v>-7.2449919751413621</v>
      </c>
      <c r="AV884">
        <v>-3.3865805001541989</v>
      </c>
      <c r="AW884">
        <v>1.2623657713058181</v>
      </c>
      <c r="AX884">
        <v>1.0347999999999999</v>
      </c>
      <c r="AY884">
        <v>1.3038000000000001</v>
      </c>
      <c r="AZ884">
        <v>0.26900000000000007</v>
      </c>
      <c r="BA884">
        <v>1.2935000000000001</v>
      </c>
      <c r="BB884">
        <v>0.91176419949885401</v>
      </c>
      <c r="BC884">
        <v>0.87229999999999996</v>
      </c>
      <c r="BD884">
        <v>0.94820000000000004</v>
      </c>
      <c r="BE884">
        <v>7.5900000000000079E-2</v>
      </c>
      <c r="BF884">
        <v>0.89729999999999999</v>
      </c>
      <c r="BG884">
        <v>20.733004274679139</v>
      </c>
      <c r="BH884">
        <v>15.6547</v>
      </c>
      <c r="BI884">
        <v>25.259399999999999</v>
      </c>
      <c r="BJ884">
        <v>9.6046999999999993</v>
      </c>
      <c r="BK884">
        <v>22.359200000000001</v>
      </c>
      <c r="BL884">
        <v>3.4153360288126882</v>
      </c>
      <c r="BM884">
        <v>1.5</v>
      </c>
      <c r="BN884">
        <v>3.7629000000000001</v>
      </c>
      <c r="BO884">
        <v>2.2629000000000001</v>
      </c>
      <c r="BP884">
        <v>3.6880999999999999</v>
      </c>
      <c r="BQ884">
        <v>1.6289029013334919</v>
      </c>
      <c r="BR884">
        <v>0.93079999999999996</v>
      </c>
      <c r="BS884">
        <v>1.8319000000000001</v>
      </c>
      <c r="BT884">
        <v>0.90110000000000012</v>
      </c>
      <c r="BU884">
        <v>1.69</v>
      </c>
      <c r="BV884">
        <v>1.1423473596915521</v>
      </c>
      <c r="BW884">
        <v>0.22389999999999999</v>
      </c>
      <c r="BX884">
        <v>1.3134999999999999</v>
      </c>
      <c r="BY884">
        <v>1.0895999999999999</v>
      </c>
      <c r="BZ884">
        <v>1.3134999999999999</v>
      </c>
      <c r="CA884">
        <v>-2.7712882254229969</v>
      </c>
      <c r="CB884">
        <v>-3.0607000000000002</v>
      </c>
      <c r="CC884">
        <v>-1.1547000000000001</v>
      </c>
      <c r="CD884">
        <v>1.9059999999999999</v>
      </c>
      <c r="CE884">
        <v>-3.0034999999999998</v>
      </c>
      <c r="CF884">
        <v>62.513541837469432</v>
      </c>
      <c r="CG884">
        <v>54.1</v>
      </c>
      <c r="CH884">
        <v>88.9</v>
      </c>
      <c r="CI884">
        <v>34.799999999999997</v>
      </c>
      <c r="CJ884">
        <v>54.1</v>
      </c>
      <c r="CK884">
        <v>21.295394517025791</v>
      </c>
      <c r="CL884">
        <v>15.8</v>
      </c>
      <c r="CM884">
        <v>26.7</v>
      </c>
      <c r="CN884">
        <v>10.9</v>
      </c>
      <c r="CO884">
        <v>15.8</v>
      </c>
      <c r="CP884">
        <v>51.719584634159673</v>
      </c>
      <c r="CQ884">
        <v>43.4</v>
      </c>
      <c r="CR884">
        <v>64.7</v>
      </c>
      <c r="CS884">
        <v>21.3</v>
      </c>
      <c r="CT884">
        <v>43.4</v>
      </c>
      <c r="CU884">
        <v>11.81663179604536</v>
      </c>
      <c r="CV884">
        <v>11.6</v>
      </c>
      <c r="CW884">
        <v>18.5</v>
      </c>
      <c r="CX884">
        <v>6.9</v>
      </c>
      <c r="CY884">
        <v>11.8</v>
      </c>
      <c r="CZ884">
        <v>40.052760784493103</v>
      </c>
      <c r="DA884">
        <v>27.2</v>
      </c>
      <c r="DB884">
        <v>56.9</v>
      </c>
      <c r="DC884">
        <v>29.7</v>
      </c>
      <c r="DD884">
        <v>56.9</v>
      </c>
      <c r="DE884">
        <v>8.1235957607683478</v>
      </c>
      <c r="DF884">
        <v>3.6</v>
      </c>
      <c r="DG884">
        <v>13.3</v>
      </c>
      <c r="DH884">
        <v>9.7000000000000011</v>
      </c>
      <c r="DI884">
        <v>3.6</v>
      </c>
      <c r="DJ884">
        <v>0.26036134496178959</v>
      </c>
      <c r="DK884">
        <v>0.21726907630522091</v>
      </c>
      <c r="DL884">
        <v>0.41658856607310218</v>
      </c>
      <c r="DM884">
        <v>0.1993194897678813</v>
      </c>
      <c r="DN884">
        <v>0.21726907630522091</v>
      </c>
      <c r="DO884">
        <v>3.855486149696457</v>
      </c>
      <c r="DP884">
        <v>3.4556490000000002</v>
      </c>
      <c r="DQ884">
        <v>4.2606529999999996</v>
      </c>
      <c r="DR884">
        <v>0.80500399999999939</v>
      </c>
      <c r="DS884">
        <v>3.9424640000000002</v>
      </c>
      <c r="DT884">
        <v>6.313032953686939</v>
      </c>
      <c r="DU884">
        <v>5.8518280000000003</v>
      </c>
      <c r="DV884">
        <v>6.41221</v>
      </c>
      <c r="DW884">
        <v>0.56038199999999971</v>
      </c>
      <c r="DX884">
        <v>6.1113790000000003</v>
      </c>
      <c r="DY884">
        <v>4.0282803777456024</v>
      </c>
      <c r="DZ884">
        <v>3.6971280000000002</v>
      </c>
      <c r="EA884">
        <v>4.4975880000000004</v>
      </c>
      <c r="EB884">
        <v>0.80046000000000017</v>
      </c>
      <c r="EC884">
        <v>3.9899779999999998</v>
      </c>
      <c r="ED884">
        <v>6.7269778556544244</v>
      </c>
      <c r="EE884">
        <v>5.8518280000000003</v>
      </c>
      <c r="EF884">
        <v>6.7975070000000004</v>
      </c>
      <c r="EG884">
        <v>0.94567900000000016</v>
      </c>
      <c r="EH884">
        <v>6.5148970000000004</v>
      </c>
      <c r="EI884">
        <v>7.6240603937071496</v>
      </c>
      <c r="EJ884">
        <v>6.6674660000000001</v>
      </c>
      <c r="EK884">
        <v>8.0781740000000006</v>
      </c>
      <c r="EL884">
        <v>1.410708000000001</v>
      </c>
      <c r="EM884">
        <v>7.5444709999999997</v>
      </c>
      <c r="EN884">
        <v>22.571245861088741</v>
      </c>
      <c r="EO884">
        <v>19.454409999999999</v>
      </c>
      <c r="EP884">
        <v>31.93309</v>
      </c>
      <c r="EQ884">
        <v>12.478680000000001</v>
      </c>
      <c r="ER884">
        <v>20.872160000000001</v>
      </c>
      <c r="ES884">
        <v>7.4877647838321746</v>
      </c>
      <c r="ET884">
        <v>6.12432</v>
      </c>
      <c r="EU884">
        <v>11.54729</v>
      </c>
      <c r="EV884">
        <v>5.4229700000000003</v>
      </c>
      <c r="EW884">
        <v>9.0914300000000008</v>
      </c>
      <c r="EX884">
        <v>15.08348107725657</v>
      </c>
      <c r="EY884">
        <v>11.78073</v>
      </c>
      <c r="EZ884">
        <v>23.07048</v>
      </c>
      <c r="FA884">
        <v>11.28975</v>
      </c>
      <c r="FB884">
        <v>11.78073</v>
      </c>
      <c r="FC884">
        <v>0.52029909348220726</v>
      </c>
      <c r="FD884">
        <v>0.44845162511303832</v>
      </c>
      <c r="FE884">
        <v>0.73610282220745393</v>
      </c>
      <c r="FF884">
        <v>0.28765119709441561</v>
      </c>
      <c r="FG884">
        <v>0.48113276483940431</v>
      </c>
      <c r="FH884">
        <v>2.0417841728504982</v>
      </c>
      <c r="FI884">
        <v>1.2958060503133171</v>
      </c>
      <c r="FJ884">
        <v>2.64162302751481</v>
      </c>
      <c r="FK884">
        <v>1.345816977201493</v>
      </c>
      <c r="FL884">
        <v>1.2958060503133171</v>
      </c>
      <c r="FM884">
        <v>32.332830305672672</v>
      </c>
      <c r="FN884">
        <v>29.41</v>
      </c>
      <c r="FO884">
        <v>35.35</v>
      </c>
      <c r="FP884">
        <v>5.9400000000000013</v>
      </c>
      <c r="FQ884">
        <v>29.99</v>
      </c>
      <c r="FR884">
        <v>323.11856744840532</v>
      </c>
      <c r="FS884">
        <v>307.70915000000002</v>
      </c>
      <c r="FT884">
        <v>324.20330999999999</v>
      </c>
      <c r="FU884">
        <v>16.494159999999969</v>
      </c>
      <c r="FV884">
        <v>321.67878999999999</v>
      </c>
      <c r="FW884">
        <v>0.79060485433011385</v>
      </c>
      <c r="FX884">
        <v>0.78763700000000003</v>
      </c>
      <c r="FY884">
        <v>0.82279400000000003</v>
      </c>
      <c r="FZ884">
        <v>3.5156999999999987E-2</v>
      </c>
      <c r="GA884">
        <v>0.79349499999999995</v>
      </c>
      <c r="GB884">
        <v>13</v>
      </c>
      <c r="GC884">
        <v>126</v>
      </c>
    </row>
    <row r="885" spans="1:185" x14ac:dyDescent="0.3">
      <c r="A885" s="36" t="s">
        <v>3549</v>
      </c>
      <c r="B885">
        <v>-5.4461514155813101E-2</v>
      </c>
      <c r="C885">
        <v>1.800654991664048</v>
      </c>
      <c r="D885">
        <v>1.7123101231691591</v>
      </c>
      <c r="E885">
        <v>-0.78523897694600076</v>
      </c>
      <c r="F885">
        <v>-0.608787560746056</v>
      </c>
      <c r="G885">
        <v>1.394024505527061</v>
      </c>
      <c r="H885">
        <v>-54.188162574979913</v>
      </c>
      <c r="I885">
        <v>5.157873656657333E-2</v>
      </c>
      <c r="J885">
        <v>0.66187728240583676</v>
      </c>
      <c r="K885">
        <v>0.24296482775679021</v>
      </c>
      <c r="L885">
        <v>-4.2221752874462483E-2</v>
      </c>
      <c r="M885">
        <v>8.9711719493351591E-2</v>
      </c>
      <c r="N885">
        <v>0.21910074350586231</v>
      </c>
      <c r="O885">
        <v>-0.23388098853099551</v>
      </c>
      <c r="P885">
        <v>-1.4780245025133251E-2</v>
      </c>
      <c r="Q885">
        <v>-0.1243317954490922</v>
      </c>
      <c r="R885">
        <v>3.5282540654860743E-2</v>
      </c>
      <c r="S885">
        <v>0.78802043025983148</v>
      </c>
      <c r="T885">
        <v>-0.51366664422716535</v>
      </c>
      <c r="U885">
        <v>-0.50364621054400116</v>
      </c>
      <c r="V885">
        <v>1.949730132746248</v>
      </c>
      <c r="W885">
        <v>1.9429527281518799</v>
      </c>
      <c r="X885">
        <v>0.17875305778564629</v>
      </c>
      <c r="Y885">
        <v>0.17060777709890701</v>
      </c>
      <c r="Z885">
        <v>3.6902991423571452E-2</v>
      </c>
      <c r="AA885">
        <v>5.2073599590216353E-2</v>
      </c>
      <c r="AB885">
        <v>52.89186005466221</v>
      </c>
      <c r="AC885">
        <v>-0.38796820733103549</v>
      </c>
      <c r="AD885">
        <v>1.9441891414191079</v>
      </c>
      <c r="AE885">
        <v>0.56672126511668186</v>
      </c>
      <c r="AF885">
        <v>0.5585759844299425</v>
      </c>
      <c r="AG885">
        <v>0.8424998413782081</v>
      </c>
      <c r="AH885">
        <v>4.4487889221290567E-3</v>
      </c>
      <c r="AI885">
        <v>277.92203500438478</v>
      </c>
      <c r="AJ885">
        <v>225.62763496118961</v>
      </c>
      <c r="AK885">
        <v>276.52651019409473</v>
      </c>
      <c r="AL885">
        <v>331.61184995518329</v>
      </c>
      <c r="AM885">
        <v>237.5952132428007</v>
      </c>
      <c r="AN885">
        <v>322.23483555529663</v>
      </c>
      <c r="AO885">
        <v>130.29921736499779</v>
      </c>
      <c r="AP885">
        <v>256.83648693557711</v>
      </c>
      <c r="AQ885">
        <v>19.158045903123011</v>
      </c>
      <c r="AR885">
        <v>3.8684781696372181</v>
      </c>
      <c r="AS885">
        <v>12.359278710089059</v>
      </c>
      <c r="AT885">
        <v>-13.876773758397441</v>
      </c>
      <c r="AU885">
        <v>-6.9547819977384453</v>
      </c>
      <c r="AV885">
        <v>-6.9219917606589938</v>
      </c>
      <c r="AW885">
        <v>1.102357534305094</v>
      </c>
      <c r="AX885">
        <v>0.9456</v>
      </c>
      <c r="AY885">
        <v>1.3466</v>
      </c>
      <c r="AZ885">
        <v>0.40100000000000002</v>
      </c>
      <c r="BA885">
        <v>0.97829999999999995</v>
      </c>
      <c r="BB885">
        <v>0.93271108091805321</v>
      </c>
      <c r="BC885">
        <v>0.89900000000000002</v>
      </c>
      <c r="BD885">
        <v>0.93579999999999997</v>
      </c>
      <c r="BE885">
        <v>3.6799999999999937E-2</v>
      </c>
      <c r="BF885">
        <v>0.90159999999999996</v>
      </c>
      <c r="BG885">
        <v>17.830928105638581</v>
      </c>
      <c r="BH885">
        <v>17.540900000000001</v>
      </c>
      <c r="BI885">
        <v>22.184899999999999</v>
      </c>
      <c r="BJ885">
        <v>4.6439999999999984</v>
      </c>
      <c r="BK885">
        <v>21.8874</v>
      </c>
      <c r="BL885">
        <v>5.6092026304644644</v>
      </c>
      <c r="BM885">
        <v>2.6455000000000002</v>
      </c>
      <c r="BN885">
        <v>9.3633000000000006</v>
      </c>
      <c r="BO885">
        <v>6.7178000000000004</v>
      </c>
      <c r="BP885">
        <v>2.6455000000000002</v>
      </c>
      <c r="BQ885">
        <v>3.7096216449888839</v>
      </c>
      <c r="BR885">
        <v>1.9000999999999999</v>
      </c>
      <c r="BS885">
        <v>5.8318000000000003</v>
      </c>
      <c r="BT885">
        <v>3.9317000000000002</v>
      </c>
      <c r="BU885">
        <v>1.9000999999999999</v>
      </c>
      <c r="BV885">
        <v>0.31778085524416139</v>
      </c>
      <c r="BW885">
        <v>-0.56140000000000001</v>
      </c>
      <c r="BX885">
        <v>1.7134</v>
      </c>
      <c r="BY885">
        <v>2.2747999999999999</v>
      </c>
      <c r="BZ885">
        <v>-6.0299999999999999E-2</v>
      </c>
      <c r="CA885">
        <v>-4.0274418724065359</v>
      </c>
      <c r="CB885">
        <v>-7.1970000000000001</v>
      </c>
      <c r="CC885">
        <v>-1.8398000000000001</v>
      </c>
      <c r="CD885">
        <v>5.3571999999999997</v>
      </c>
      <c r="CE885">
        <v>-1.8398000000000001</v>
      </c>
      <c r="CF885">
        <v>65.398348619719556</v>
      </c>
      <c r="CG885">
        <v>59.2</v>
      </c>
      <c r="CH885">
        <v>66.8</v>
      </c>
      <c r="CI885">
        <v>7.5999999999999943</v>
      </c>
      <c r="CJ885">
        <v>59.2</v>
      </c>
      <c r="CK885">
        <v>21.269632673073499</v>
      </c>
      <c r="CL885">
        <v>20.399999999999999</v>
      </c>
      <c r="CM885">
        <v>23.9</v>
      </c>
      <c r="CN885">
        <v>3.5</v>
      </c>
      <c r="CO885">
        <v>21.1</v>
      </c>
      <c r="CP885">
        <v>34.633012199377113</v>
      </c>
      <c r="CQ885">
        <v>24.9</v>
      </c>
      <c r="CR885">
        <v>53.2</v>
      </c>
      <c r="CS885">
        <v>28.3</v>
      </c>
      <c r="CT885">
        <v>53.2</v>
      </c>
      <c r="CU885">
        <v>11.464604117142899</v>
      </c>
      <c r="CV885">
        <v>9.9</v>
      </c>
      <c r="CW885">
        <v>11.8</v>
      </c>
      <c r="CX885">
        <v>1.9</v>
      </c>
      <c r="CY885">
        <v>9.9</v>
      </c>
      <c r="CZ885">
        <v>88.229243186000147</v>
      </c>
      <c r="DA885">
        <v>65.5</v>
      </c>
      <c r="DB885">
        <v>122.6</v>
      </c>
      <c r="DC885">
        <v>57.099999999999987</v>
      </c>
      <c r="DD885">
        <v>65.5</v>
      </c>
      <c r="DE885">
        <v>7.5471196215422616</v>
      </c>
      <c r="DF885">
        <v>5.5</v>
      </c>
      <c r="DG885">
        <v>10.7</v>
      </c>
      <c r="DH885">
        <v>5.1999999999999993</v>
      </c>
      <c r="DI885">
        <v>10.7</v>
      </c>
      <c r="DJ885">
        <v>0.25467979390150353</v>
      </c>
      <c r="DK885">
        <v>0.22518067706352221</v>
      </c>
      <c r="DL885">
        <v>0.26278520849724618</v>
      </c>
      <c r="DM885">
        <v>3.7604531433723998E-2</v>
      </c>
      <c r="DN885">
        <v>0.22518067706352221</v>
      </c>
      <c r="DO885">
        <v>3.347765974316784</v>
      </c>
      <c r="DP885">
        <v>3.0407899999999999</v>
      </c>
      <c r="DQ885">
        <v>3.4333589999999998</v>
      </c>
      <c r="DR885">
        <v>0.39256899999999989</v>
      </c>
      <c r="DS885">
        <v>3.4016280000000001</v>
      </c>
      <c r="DT885">
        <v>7.0351562540983634</v>
      </c>
      <c r="DU885">
        <v>6.9274420000000001</v>
      </c>
      <c r="DV885">
        <v>7.1117619999999997</v>
      </c>
      <c r="DW885">
        <v>0.1843199999999996</v>
      </c>
      <c r="DX885">
        <v>7.0467810000000002</v>
      </c>
      <c r="DY885">
        <v>3.3486385278544808</v>
      </c>
      <c r="DZ885">
        <v>3.0407899999999999</v>
      </c>
      <c r="EA885">
        <v>3.4589880000000002</v>
      </c>
      <c r="EB885">
        <v>0.41819800000000029</v>
      </c>
      <c r="EC885">
        <v>3.440032</v>
      </c>
      <c r="ED885">
        <v>7.476688647022673</v>
      </c>
      <c r="EE885">
        <v>7.4476649999999998</v>
      </c>
      <c r="EF885">
        <v>7.5196370000000003</v>
      </c>
      <c r="EG885">
        <v>7.1972000000000591E-2</v>
      </c>
      <c r="EH885">
        <v>7.4476649999999998</v>
      </c>
      <c r="EI885">
        <v>6.7932805586411984</v>
      </c>
      <c r="EJ885">
        <v>6.6467460000000003</v>
      </c>
      <c r="EK885">
        <v>10.010044000000001</v>
      </c>
      <c r="EL885">
        <v>3.3632979999999999</v>
      </c>
      <c r="EM885">
        <v>10.010044000000001</v>
      </c>
      <c r="EN885">
        <v>28.426730459143911</v>
      </c>
      <c r="EO885">
        <v>18.864239999999999</v>
      </c>
      <c r="EP885">
        <v>29.386620000000001</v>
      </c>
      <c r="EQ885">
        <v>10.52238</v>
      </c>
      <c r="ER885">
        <v>21.608689999999999</v>
      </c>
      <c r="ES885">
        <v>8.0635831380222367</v>
      </c>
      <c r="ET885">
        <v>7.7839200000000002</v>
      </c>
      <c r="EU885">
        <v>9.1950299999999991</v>
      </c>
      <c r="EV885">
        <v>1.411109999999999</v>
      </c>
      <c r="EW885">
        <v>9.1009799999999998</v>
      </c>
      <c r="EX885">
        <v>20.363147321121669</v>
      </c>
      <c r="EY885">
        <v>10.1031</v>
      </c>
      <c r="EZ885">
        <v>21.602699999999999</v>
      </c>
      <c r="FA885">
        <v>11.499599999999999</v>
      </c>
      <c r="FB885">
        <v>12.507709999999999</v>
      </c>
      <c r="FC885">
        <v>0.62043363453857647</v>
      </c>
      <c r="FD885">
        <v>0.41172547095521528</v>
      </c>
      <c r="FE885">
        <v>0.6413839072913593</v>
      </c>
      <c r="FF885">
        <v>0.229658436336144</v>
      </c>
      <c r="FG885">
        <v>0.47162504648876669</v>
      </c>
      <c r="FH885">
        <v>2.5463847459414088</v>
      </c>
      <c r="FI885">
        <v>1.153171847499298</v>
      </c>
      <c r="FJ885">
        <v>2.775298307279622</v>
      </c>
      <c r="FK885">
        <v>1.622126459780324</v>
      </c>
      <c r="FL885">
        <v>1.374325622075864</v>
      </c>
      <c r="FM885">
        <v>34.227878676700371</v>
      </c>
      <c r="FN885">
        <v>33.39</v>
      </c>
      <c r="FO885">
        <v>34.659999999999997</v>
      </c>
      <c r="FP885">
        <v>1.269999999999996</v>
      </c>
      <c r="FQ885">
        <v>33.799999999999997</v>
      </c>
      <c r="FR885">
        <v>324.00120147793803</v>
      </c>
      <c r="FS885">
        <v>315.96942999999999</v>
      </c>
      <c r="FT885">
        <v>327.41413</v>
      </c>
      <c r="FU885">
        <v>11.44470000000001</v>
      </c>
      <c r="FV885">
        <v>317.90744000000001</v>
      </c>
      <c r="FW885">
        <v>0.78772449241800302</v>
      </c>
      <c r="FX885">
        <v>0.77962799999999999</v>
      </c>
      <c r="FY885">
        <v>0.80735699999999999</v>
      </c>
      <c r="FZ885">
        <v>2.7729E-2</v>
      </c>
      <c r="GA885">
        <v>0.79951499999999998</v>
      </c>
      <c r="GB885">
        <v>5</v>
      </c>
      <c r="GC885">
        <v>5</v>
      </c>
    </row>
    <row r="886" spans="1:185" x14ac:dyDescent="0.3">
      <c r="A886" s="36" t="s">
        <v>3552</v>
      </c>
      <c r="B886">
        <v>-5.5258854774463878E-2</v>
      </c>
      <c r="C886">
        <v>1.8289293982925729</v>
      </c>
      <c r="D886">
        <v>1.7639207182780241</v>
      </c>
      <c r="E886">
        <v>-0.72636238015323029</v>
      </c>
      <c r="F886">
        <v>-0.71385865771617929</v>
      </c>
      <c r="G886">
        <v>1.44022103786941</v>
      </c>
      <c r="H886">
        <v>-54.185000773090117</v>
      </c>
      <c r="I886">
        <v>0.11677078380148991</v>
      </c>
      <c r="J886">
        <v>0.68301176971921929</v>
      </c>
      <c r="K886">
        <v>0.261505123122943</v>
      </c>
      <c r="L886">
        <v>-5.3396418320323068E-2</v>
      </c>
      <c r="M886">
        <v>7.9888378060557597E-2</v>
      </c>
      <c r="N886">
        <v>0.22666407973732761</v>
      </c>
      <c r="O886">
        <v>-0.23755498218169541</v>
      </c>
      <c r="P886">
        <v>-1.0890902444367859E-2</v>
      </c>
      <c r="Q886">
        <v>-0.1242229423130317</v>
      </c>
      <c r="R886">
        <v>3.40520079095252E-2</v>
      </c>
      <c r="S886">
        <v>0.74641769870847541</v>
      </c>
      <c r="T886">
        <v>-0.54306348370180357</v>
      </c>
      <c r="U886">
        <v>-0.53262722690988396</v>
      </c>
      <c r="V886">
        <v>1.972280421753617</v>
      </c>
      <c r="W886">
        <v>1.968525600671287</v>
      </c>
      <c r="X886">
        <v>0.20647730837893419</v>
      </c>
      <c r="Y886">
        <v>0.19656036097774721</v>
      </c>
      <c r="Z886">
        <v>2.4359571348656361E-2</v>
      </c>
      <c r="AA886">
        <v>3.115631319955816E-2</v>
      </c>
      <c r="AB886">
        <v>51.334824224737773</v>
      </c>
      <c r="AC886">
        <v>-0.38385791506750438</v>
      </c>
      <c r="AD886">
        <v>1.9356391748121491</v>
      </c>
      <c r="AE886">
        <v>0.59033522344643863</v>
      </c>
      <c r="AF886">
        <v>0.58041827604525154</v>
      </c>
      <c r="AG886">
        <v>0.68092239349146977</v>
      </c>
      <c r="AH886">
        <v>5.6985655162341041E-3</v>
      </c>
      <c r="AI886">
        <v>342.72287605633608</v>
      </c>
      <c r="AJ886">
        <v>301.50786041359561</v>
      </c>
      <c r="AK886">
        <v>339.96760517155241</v>
      </c>
      <c r="AL886">
        <v>386.69314759984007</v>
      </c>
      <c r="AM886">
        <v>77.29745582050387</v>
      </c>
      <c r="AN886">
        <v>113.6299680408614</v>
      </c>
      <c r="AO886">
        <v>41.61742809193818</v>
      </c>
      <c r="AP886">
        <v>71.562699744616168</v>
      </c>
      <c r="AQ886">
        <v>15.572507989784651</v>
      </c>
      <c r="AR886">
        <v>3.1729968040861412</v>
      </c>
      <c r="AS886">
        <v>10.80975559284925</v>
      </c>
      <c r="AT886">
        <v>-2.8309565997786019</v>
      </c>
      <c r="AU886">
        <v>0.2457492010215353</v>
      </c>
      <c r="AV886">
        <v>-3.0767058008001378</v>
      </c>
      <c r="AW886">
        <v>1.1847709907332959</v>
      </c>
      <c r="AX886">
        <v>1.1795</v>
      </c>
      <c r="AY886">
        <v>1.1919</v>
      </c>
      <c r="AZ886">
        <v>1.239999999999997E-2</v>
      </c>
      <c r="BA886">
        <v>1.1919</v>
      </c>
      <c r="BB886">
        <v>0.95543357781833282</v>
      </c>
      <c r="BC886">
        <v>0.94520000000000004</v>
      </c>
      <c r="BD886">
        <v>0.96299999999999997</v>
      </c>
      <c r="BE886">
        <v>1.779999999999993E-2</v>
      </c>
      <c r="BF886">
        <v>0.94520000000000004</v>
      </c>
      <c r="BG886">
        <v>14.40650047573571</v>
      </c>
      <c r="BH886">
        <v>13.1404</v>
      </c>
      <c r="BI886">
        <v>16.1189</v>
      </c>
      <c r="BJ886">
        <v>2.9784999999999999</v>
      </c>
      <c r="BK886">
        <v>16.1189</v>
      </c>
      <c r="BL886">
        <v>3.2015340789477822</v>
      </c>
      <c r="BM886">
        <v>2.5813000000000001</v>
      </c>
      <c r="BN886">
        <v>4.0404</v>
      </c>
      <c r="BO886">
        <v>1.4591000000000001</v>
      </c>
      <c r="BP886">
        <v>4.0404</v>
      </c>
      <c r="BQ886">
        <v>2.051063226267809</v>
      </c>
      <c r="BR886">
        <v>2.0383</v>
      </c>
      <c r="BS886">
        <v>2.0605000000000002</v>
      </c>
      <c r="BT886">
        <v>2.220000000000022E-2</v>
      </c>
      <c r="BU886">
        <v>2.0383</v>
      </c>
      <c r="BV886">
        <v>0.14995722057449781</v>
      </c>
      <c r="BW886">
        <v>-0.64659999999999995</v>
      </c>
      <c r="BX886">
        <v>1.2273000000000001</v>
      </c>
      <c r="BY886">
        <v>1.8738999999999999</v>
      </c>
      <c r="BZ886">
        <v>1.2273000000000001</v>
      </c>
      <c r="CA886">
        <v>-2.2010779388525208</v>
      </c>
      <c r="CB886">
        <v>-3.2656000000000001</v>
      </c>
      <c r="CC886">
        <v>-1.4139999999999999</v>
      </c>
      <c r="CD886">
        <v>1.8515999999999999</v>
      </c>
      <c r="CE886">
        <v>-3.2656000000000001</v>
      </c>
      <c r="CF886">
        <v>42.067268296245238</v>
      </c>
      <c r="CG886">
        <v>40.4</v>
      </c>
      <c r="CH886">
        <v>43.3</v>
      </c>
      <c r="CI886">
        <v>2.899999999999999</v>
      </c>
      <c r="CJ886">
        <v>40.4</v>
      </c>
      <c r="CK886">
        <v>12.382252316675951</v>
      </c>
      <c r="CL886">
        <v>10.6</v>
      </c>
      <c r="CM886">
        <v>13.7</v>
      </c>
      <c r="CN886">
        <v>3.1</v>
      </c>
      <c r="CO886">
        <v>10.6</v>
      </c>
      <c r="CP886">
        <v>22.3</v>
      </c>
      <c r="CQ886">
        <v>22.3</v>
      </c>
      <c r="CR886">
        <v>22.3</v>
      </c>
      <c r="CS886">
        <v>0</v>
      </c>
      <c r="CT886">
        <v>22.3</v>
      </c>
      <c r="CU886">
        <v>9.5425079897846459</v>
      </c>
      <c r="CV886">
        <v>9.5</v>
      </c>
      <c r="CW886">
        <v>9.6</v>
      </c>
      <c r="CX886">
        <v>9.9999999999999645E-2</v>
      </c>
      <c r="CY886">
        <v>9.6</v>
      </c>
      <c r="CZ886">
        <v>18.872476030646059</v>
      </c>
      <c r="DA886">
        <v>18.7</v>
      </c>
      <c r="DB886">
        <v>19</v>
      </c>
      <c r="DC886">
        <v>0.30000000000000071</v>
      </c>
      <c r="DD886">
        <v>18.7</v>
      </c>
      <c r="DE886">
        <v>2.6672682962452412</v>
      </c>
      <c r="DF886">
        <v>1</v>
      </c>
      <c r="DG886">
        <v>3.9</v>
      </c>
      <c r="DH886">
        <v>2.9</v>
      </c>
      <c r="DI886">
        <v>1</v>
      </c>
      <c r="DJ886">
        <v>0.58835665324850073</v>
      </c>
      <c r="DK886">
        <v>0.55342465753424652</v>
      </c>
      <c r="DL886">
        <v>0.61418439716312057</v>
      </c>
      <c r="DM886">
        <v>6.0759739628874043E-2</v>
      </c>
      <c r="DN886">
        <v>0.55342465753424652</v>
      </c>
      <c r="DO886">
        <v>2.9577290849324949</v>
      </c>
      <c r="DP886">
        <v>2.953287</v>
      </c>
      <c r="DQ886">
        <v>2.9637370000000001</v>
      </c>
      <c r="DR886">
        <v>1.045000000000007E-2</v>
      </c>
      <c r="DS886">
        <v>2.9637370000000001</v>
      </c>
      <c r="DT886">
        <v>4.6843915314677398</v>
      </c>
      <c r="DU886">
        <v>4.4658689999999996</v>
      </c>
      <c r="DV886">
        <v>4.845961</v>
      </c>
      <c r="DW886">
        <v>0.38009200000000032</v>
      </c>
      <c r="DX886">
        <v>4.4658689999999996</v>
      </c>
      <c r="DY886">
        <v>2.9577290849324949</v>
      </c>
      <c r="DZ886">
        <v>2.953287</v>
      </c>
      <c r="EA886">
        <v>2.9637370000000001</v>
      </c>
      <c r="EB886">
        <v>1.045000000000007E-2</v>
      </c>
      <c r="EC886">
        <v>2.9637370000000001</v>
      </c>
      <c r="ED886">
        <v>4.6843915314677398</v>
      </c>
      <c r="EE886">
        <v>4.4658689999999996</v>
      </c>
      <c r="EF886">
        <v>4.845961</v>
      </c>
      <c r="EG886">
        <v>0.38009200000000032</v>
      </c>
      <c r="EH886">
        <v>4.4658689999999996</v>
      </c>
      <c r="EI886">
        <v>5.8160046871856164</v>
      </c>
      <c r="EJ886">
        <v>5.7821559999999996</v>
      </c>
      <c r="EK886">
        <v>5.8617850000000002</v>
      </c>
      <c r="EL886">
        <v>7.9629000000000616E-2</v>
      </c>
      <c r="EM886">
        <v>5.8617850000000002</v>
      </c>
      <c r="EN886">
        <v>11.272978164319859</v>
      </c>
      <c r="EO886">
        <v>11.12485</v>
      </c>
      <c r="EP886">
        <v>11.3825</v>
      </c>
      <c r="EQ886">
        <v>0.25764999999999988</v>
      </c>
      <c r="ER886">
        <v>11.12485</v>
      </c>
      <c r="ES886">
        <v>5.6541935332215942</v>
      </c>
      <c r="ET886">
        <v>5.5752800000000002</v>
      </c>
      <c r="EU886">
        <v>5.7125399999999997</v>
      </c>
      <c r="EV886">
        <v>0.13725999999999949</v>
      </c>
      <c r="EW886">
        <v>5.5752800000000002</v>
      </c>
      <c r="EX886">
        <v>5.6187846310982632</v>
      </c>
      <c r="EY886">
        <v>5.5495700000000001</v>
      </c>
      <c r="EZ886">
        <v>5.6699599999999997</v>
      </c>
      <c r="FA886">
        <v>0.12038999999999959</v>
      </c>
      <c r="FB886">
        <v>5.5495700000000001</v>
      </c>
      <c r="FC886">
        <v>0.5884871869140752</v>
      </c>
      <c r="FD886">
        <v>0.58075440100313946</v>
      </c>
      <c r="FE886">
        <v>0.59420459326806518</v>
      </c>
      <c r="FF886">
        <v>1.345019226492572E-2</v>
      </c>
      <c r="FG886">
        <v>0.58075440100313946</v>
      </c>
      <c r="FH886">
        <v>0.99375444852379768</v>
      </c>
      <c r="FI886">
        <v>0.99254622287108707</v>
      </c>
      <c r="FJ886">
        <v>0.99538857241250667</v>
      </c>
      <c r="FK886">
        <v>2.842349541419598E-3</v>
      </c>
      <c r="FL886">
        <v>0.99538857241250667</v>
      </c>
      <c r="FM886">
        <v>26.719118248812769</v>
      </c>
      <c r="FN886">
        <v>26.09</v>
      </c>
      <c r="FO886">
        <v>27.57</v>
      </c>
      <c r="FP886">
        <v>1.48</v>
      </c>
      <c r="FQ886">
        <v>27.57</v>
      </c>
      <c r="FR886">
        <v>148.07889160756201</v>
      </c>
      <c r="FS886">
        <v>146.58655999999999</v>
      </c>
      <c r="FT886">
        <v>149.18227999999999</v>
      </c>
      <c r="FU886">
        <v>2.59572</v>
      </c>
      <c r="FV886">
        <v>146.58655999999999</v>
      </c>
      <c r="FW886">
        <v>0.88055498321487269</v>
      </c>
      <c r="FX886">
        <v>0.87545700000000004</v>
      </c>
      <c r="FY886">
        <v>0.88744999999999996</v>
      </c>
      <c r="FZ886">
        <v>1.199299999999992E-2</v>
      </c>
      <c r="GA886">
        <v>0.88744999999999996</v>
      </c>
      <c r="GB886">
        <v>2</v>
      </c>
      <c r="GC886">
        <v>3</v>
      </c>
    </row>
    <row r="887" spans="1:185" x14ac:dyDescent="0.3">
      <c r="A887" s="36" t="s">
        <v>3555</v>
      </c>
      <c r="B887">
        <v>-7.4339072664028477E-3</v>
      </c>
      <c r="C887">
        <v>2.1108529922829038</v>
      </c>
      <c r="D887">
        <v>1.906894333966479</v>
      </c>
      <c r="E887">
        <v>-0.98549461674609184</v>
      </c>
      <c r="F887">
        <v>-0.55106434647418401</v>
      </c>
      <c r="G887">
        <v>1.5366571946829659</v>
      </c>
      <c r="H887">
        <v>-54.120742213867587</v>
      </c>
      <c r="I887">
        <v>0.19190640891236979</v>
      </c>
      <c r="J887">
        <v>0.72589606173676824</v>
      </c>
      <c r="K887">
        <v>8.1579925948032123E-2</v>
      </c>
      <c r="L887">
        <v>1.6316724945424469E-2</v>
      </c>
      <c r="M887">
        <v>0.1156532528177629</v>
      </c>
      <c r="N887">
        <v>0.25472533446515477</v>
      </c>
      <c r="O887">
        <v>-0.31414320919969257</v>
      </c>
      <c r="P887">
        <v>-5.9417874734537808E-2</v>
      </c>
      <c r="Q887">
        <v>-0.18677792630509249</v>
      </c>
      <c r="R887">
        <v>6.8481838415090063E-2</v>
      </c>
      <c r="S887">
        <v>0.61312320273336718</v>
      </c>
      <c r="T887">
        <v>-0.59416045588979949</v>
      </c>
      <c r="U887">
        <v>-0.58253148135353516</v>
      </c>
      <c r="V887">
        <v>1.9609897637318869</v>
      </c>
      <c r="W887">
        <v>1.958366934727084</v>
      </c>
      <c r="X887">
        <v>0.12296143155590419</v>
      </c>
      <c r="Y887">
        <v>9.8071321417614571E-2</v>
      </c>
      <c r="Z887">
        <v>6.9595487370409326E-2</v>
      </c>
      <c r="AA887">
        <v>9.0851907145315408E-2</v>
      </c>
      <c r="AB887">
        <v>60.024708527050279</v>
      </c>
      <c r="AC887">
        <v>-0.47297644658283239</v>
      </c>
      <c r="AD887">
        <v>1.950880883212643</v>
      </c>
      <c r="AE887">
        <v>0.59593787813873655</v>
      </c>
      <c r="AF887">
        <v>0.5710477680004471</v>
      </c>
      <c r="AG887">
        <v>0.98606352998019975</v>
      </c>
      <c r="AH887">
        <v>6.2493887761392256E-3</v>
      </c>
      <c r="AI887">
        <v>296.56898134790748</v>
      </c>
      <c r="AJ887">
        <v>209.45384583114409</v>
      </c>
      <c r="AK887">
        <v>316.35262811116559</v>
      </c>
      <c r="AL887">
        <v>363.90051690390362</v>
      </c>
      <c r="AM887">
        <v>77.387508327747838</v>
      </c>
      <c r="AN887">
        <v>165.9973471940348</v>
      </c>
      <c r="AO887">
        <v>46.804421343275322</v>
      </c>
      <c r="AP887">
        <v>117.2256437909969</v>
      </c>
      <c r="AQ887">
        <v>15.816380873297129</v>
      </c>
      <c r="AR887">
        <v>3.3896462925379738</v>
      </c>
      <c r="AS887">
        <v>10.580265280596519</v>
      </c>
      <c r="AT887">
        <v>-1.811165981826802</v>
      </c>
      <c r="AU887">
        <v>1.75</v>
      </c>
      <c r="AV887">
        <v>-3.561165981826802</v>
      </c>
      <c r="AW887">
        <v>3.129019155674039</v>
      </c>
      <c r="AX887">
        <v>2.6</v>
      </c>
      <c r="AY887">
        <v>3.1349</v>
      </c>
      <c r="AZ887">
        <v>0.53489999999999993</v>
      </c>
      <c r="BA887">
        <v>2.6</v>
      </c>
      <c r="BB887">
        <v>0.96709035068677196</v>
      </c>
      <c r="BC887">
        <v>0.95479999999999998</v>
      </c>
      <c r="BD887">
        <v>0.96719999999999995</v>
      </c>
      <c r="BE887">
        <v>1.239999999999997E-2</v>
      </c>
      <c r="BF887">
        <v>0.95479999999999998</v>
      </c>
      <c r="BG887">
        <v>12.3702434540852</v>
      </c>
      <c r="BH887">
        <v>12.345800000000001</v>
      </c>
      <c r="BI887">
        <v>14.4908</v>
      </c>
      <c r="BJ887">
        <v>2.145</v>
      </c>
      <c r="BK887">
        <v>14.4908</v>
      </c>
      <c r="BL887">
        <v>6.8142488621350008</v>
      </c>
      <c r="BM887">
        <v>4.6124999999999998</v>
      </c>
      <c r="BN887">
        <v>6.8396999999999997</v>
      </c>
      <c r="BO887">
        <v>2.2271999999999998</v>
      </c>
      <c r="BP887">
        <v>4.6124999999999998</v>
      </c>
      <c r="BQ887">
        <v>4.921342786205944</v>
      </c>
      <c r="BR887">
        <v>3.6751</v>
      </c>
      <c r="BS887">
        <v>4.9352</v>
      </c>
      <c r="BT887">
        <v>1.2601</v>
      </c>
      <c r="BU887">
        <v>3.6751</v>
      </c>
      <c r="BV887">
        <v>-0.21509001843321399</v>
      </c>
      <c r="BW887">
        <v>-1.1247</v>
      </c>
      <c r="BX887">
        <v>-0.20399999999999999</v>
      </c>
      <c r="BY887">
        <v>0.92070000000000007</v>
      </c>
      <c r="BZ887">
        <v>-1.1247</v>
      </c>
      <c r="CA887">
        <v>-4.7062995702636199</v>
      </c>
      <c r="CB887">
        <v>-4.7312000000000003</v>
      </c>
      <c r="CC887">
        <v>-2.5503999999999998</v>
      </c>
      <c r="CD887">
        <v>2.180800000000001</v>
      </c>
      <c r="CE887">
        <v>-2.5503999999999998</v>
      </c>
      <c r="CF887">
        <v>48.771703403037932</v>
      </c>
      <c r="CG887">
        <v>45.6</v>
      </c>
      <c r="CH887">
        <v>48.8</v>
      </c>
      <c r="CI887">
        <v>3.1999999999999962</v>
      </c>
      <c r="CJ887">
        <v>45.6</v>
      </c>
      <c r="CK887">
        <v>14.284083164208839</v>
      </c>
      <c r="CL887">
        <v>12.5</v>
      </c>
      <c r="CM887">
        <v>14.3</v>
      </c>
      <c r="CN887">
        <v>1.8000000000000009</v>
      </c>
      <c r="CO887">
        <v>12.5</v>
      </c>
      <c r="CP887">
        <v>36.945175343385998</v>
      </c>
      <c r="CQ887">
        <v>30.8</v>
      </c>
      <c r="CR887">
        <v>37</v>
      </c>
      <c r="CS887">
        <v>6.1999999999999993</v>
      </c>
      <c r="CT887">
        <v>30.8</v>
      </c>
      <c r="CU887">
        <v>10.997347194034811</v>
      </c>
      <c r="CV887">
        <v>10.7</v>
      </c>
      <c r="CW887">
        <v>11</v>
      </c>
      <c r="CX887">
        <v>0.30000000000000071</v>
      </c>
      <c r="CY887">
        <v>10.7</v>
      </c>
      <c r="CZ887">
        <v>8.6442134327532258</v>
      </c>
      <c r="DA887">
        <v>8.6</v>
      </c>
      <c r="DB887">
        <v>13.6</v>
      </c>
      <c r="DC887">
        <v>5</v>
      </c>
      <c r="DD887">
        <v>13.6</v>
      </c>
      <c r="DE887">
        <v>2.888504507484162</v>
      </c>
      <c r="DF887">
        <v>1.6</v>
      </c>
      <c r="DG887">
        <v>2.9</v>
      </c>
      <c r="DH887">
        <v>1.3</v>
      </c>
      <c r="DI887">
        <v>1.6</v>
      </c>
      <c r="DJ887">
        <v>0.41605773785180428</v>
      </c>
      <c r="DK887">
        <v>0.37968359700249787</v>
      </c>
      <c r="DL887">
        <v>0.41638225255972688</v>
      </c>
      <c r="DM887">
        <v>3.669865555722901E-2</v>
      </c>
      <c r="DN887">
        <v>0.37968359700249787</v>
      </c>
      <c r="DO887">
        <v>3.3737559050652348</v>
      </c>
      <c r="DP887">
        <v>3.273209</v>
      </c>
      <c r="DQ887">
        <v>3.374711</v>
      </c>
      <c r="DR887">
        <v>0.101502</v>
      </c>
      <c r="DS887">
        <v>3.273209</v>
      </c>
      <c r="DT887">
        <v>4.825360786380636</v>
      </c>
      <c r="DU887">
        <v>4.5436629999999996</v>
      </c>
      <c r="DV887">
        <v>4.8279329999999998</v>
      </c>
      <c r="DW887">
        <v>0.28427000000000019</v>
      </c>
      <c r="DX887">
        <v>4.5436629999999996</v>
      </c>
      <c r="DY887">
        <v>3.3737559050652348</v>
      </c>
      <c r="DZ887">
        <v>3.273209</v>
      </c>
      <c r="EA887">
        <v>3.374711</v>
      </c>
      <c r="EB887">
        <v>0.101502</v>
      </c>
      <c r="EC887">
        <v>3.273209</v>
      </c>
      <c r="ED887">
        <v>4.825360786380636</v>
      </c>
      <c r="EE887">
        <v>4.5436629999999996</v>
      </c>
      <c r="EF887">
        <v>4.8279329999999998</v>
      </c>
      <c r="EG887">
        <v>0.28427000000000019</v>
      </c>
      <c r="EH887">
        <v>4.5436629999999996</v>
      </c>
      <c r="EI887">
        <v>6.4675328388023559</v>
      </c>
      <c r="EJ887">
        <v>6.4671979999999998</v>
      </c>
      <c r="EK887">
        <v>6.496486</v>
      </c>
      <c r="EL887">
        <v>2.9288000000000199E-2</v>
      </c>
      <c r="EM887">
        <v>6.496486</v>
      </c>
      <c r="EN887">
        <v>15.228969281225</v>
      </c>
      <c r="EO887">
        <v>15.088190000000001</v>
      </c>
      <c r="EP887">
        <v>15.230790000000001</v>
      </c>
      <c r="EQ887">
        <v>0.14259999999999981</v>
      </c>
      <c r="ER887">
        <v>15.088190000000001</v>
      </c>
      <c r="ES887">
        <v>5.7221535919641298</v>
      </c>
      <c r="ET887">
        <v>5.7125399999999997</v>
      </c>
      <c r="EU887">
        <v>6.7997199999999998</v>
      </c>
      <c r="EV887">
        <v>1.08718</v>
      </c>
      <c r="EW887">
        <v>6.7997199999999998</v>
      </c>
      <c r="EX887">
        <v>9.5068156892608737</v>
      </c>
      <c r="EY887">
        <v>8.2884700000000002</v>
      </c>
      <c r="EZ887">
        <v>9.5182500000000001</v>
      </c>
      <c r="FA887">
        <v>1.2297800000000001</v>
      </c>
      <c r="FB887">
        <v>8.2884700000000002</v>
      </c>
      <c r="FC887">
        <v>0.61109717147692499</v>
      </c>
      <c r="FD887">
        <v>0.6054480813139278</v>
      </c>
      <c r="FE887">
        <v>0.61117023197582732</v>
      </c>
      <c r="FF887">
        <v>5.7221506618995166E-3</v>
      </c>
      <c r="FG887">
        <v>0.6054480813139278</v>
      </c>
      <c r="FH887">
        <v>1.66214980904831</v>
      </c>
      <c r="FI887">
        <v>1.218942838822775</v>
      </c>
      <c r="FJ887">
        <v>1.666202774947747</v>
      </c>
      <c r="FK887">
        <v>0.44725993612497139</v>
      </c>
      <c r="FL887">
        <v>1.218942838822775</v>
      </c>
      <c r="FM887">
        <v>27.25034594326425</v>
      </c>
      <c r="FN887">
        <v>27.24</v>
      </c>
      <c r="FO887">
        <v>28.41</v>
      </c>
      <c r="FP887">
        <v>1.1700000000000019</v>
      </c>
      <c r="FQ887">
        <v>28.41</v>
      </c>
      <c r="FR887">
        <v>173.07310304735341</v>
      </c>
      <c r="FS887">
        <v>169.72396000000001</v>
      </c>
      <c r="FT887">
        <v>173.10521</v>
      </c>
      <c r="FU887">
        <v>3.3812499999999939</v>
      </c>
      <c r="FV887">
        <v>169.72396000000001</v>
      </c>
      <c r="FW887">
        <v>0.85678001352181732</v>
      </c>
      <c r="FX887">
        <v>0.85665100000000005</v>
      </c>
      <c r="FY887">
        <v>0.87113499999999999</v>
      </c>
      <c r="FZ887">
        <v>1.448399999999994E-2</v>
      </c>
      <c r="GA887">
        <v>0.87113499999999999</v>
      </c>
      <c r="GB887">
        <v>3</v>
      </c>
      <c r="GC887">
        <v>3</v>
      </c>
    </row>
    <row r="888" spans="1:185" x14ac:dyDescent="0.3">
      <c r="A888" s="36" t="s">
        <v>3558</v>
      </c>
      <c r="B888">
        <v>7.3874167452706724E-3</v>
      </c>
      <c r="C888">
        <v>2.3813607777660328</v>
      </c>
      <c r="D888">
        <v>1.974442695546123</v>
      </c>
      <c r="E888">
        <v>-0.80922210629745517</v>
      </c>
      <c r="F888">
        <v>-0.80280732767884377</v>
      </c>
      <c r="G888">
        <v>1.61211296158312</v>
      </c>
      <c r="H888">
        <v>-54.083909400860158</v>
      </c>
      <c r="I888">
        <v>0.64511707340557423</v>
      </c>
      <c r="J888">
        <v>0.70326411487798657</v>
      </c>
      <c r="K888">
        <v>6.471198142602079E-2</v>
      </c>
      <c r="L888">
        <v>2.9831498903409331E-2</v>
      </c>
      <c r="M888">
        <v>0.11617831124512901</v>
      </c>
      <c r="N888">
        <v>0.27731920586262371</v>
      </c>
      <c r="O888">
        <v>-0.34029234933671271</v>
      </c>
      <c r="P888">
        <v>-6.2973143474088944E-2</v>
      </c>
      <c r="Q888">
        <v>-0.20163297543853459</v>
      </c>
      <c r="R888">
        <v>7.3306390129354942E-2</v>
      </c>
      <c r="S888">
        <v>0.58474170618198629</v>
      </c>
      <c r="T888">
        <v>-0.61077327329101461</v>
      </c>
      <c r="U888">
        <v>-0.61019355374109185</v>
      </c>
      <c r="V888">
        <v>1.962093365007189</v>
      </c>
      <c r="W888">
        <v>1.9619838257202991</v>
      </c>
      <c r="X888">
        <v>4.7009497078050973E-2</v>
      </c>
      <c r="Y888">
        <v>4.6480799201250297E-2</v>
      </c>
      <c r="Z888">
        <v>7.5954463808361128E-2</v>
      </c>
      <c r="AA888">
        <v>7.6825562729564686E-2</v>
      </c>
      <c r="AB888">
        <v>62.937603913305537</v>
      </c>
      <c r="AC888">
        <v>-0.50696149763309184</v>
      </c>
      <c r="AD888">
        <v>1.949225623336563</v>
      </c>
      <c r="AE888">
        <v>0.55397099471114264</v>
      </c>
      <c r="AF888">
        <v>0.55344229683434221</v>
      </c>
      <c r="AG888">
        <v>0.85207192032751089</v>
      </c>
      <c r="AH888">
        <v>3.0765924713977121E-3</v>
      </c>
      <c r="AI888">
        <v>256.99682865086669</v>
      </c>
      <c r="AJ888">
        <v>241.94128792931801</v>
      </c>
      <c r="AK888">
        <v>245.01509611617669</v>
      </c>
      <c r="AL888">
        <v>284.03408320739919</v>
      </c>
      <c r="AM888">
        <v>106.79995381544011</v>
      </c>
      <c r="AN888">
        <v>277.5108707513225</v>
      </c>
      <c r="AO888">
        <v>78.908240520511654</v>
      </c>
      <c r="AP888">
        <v>205.87380807116921</v>
      </c>
      <c r="AQ888">
        <v>16.673258862146621</v>
      </c>
      <c r="AR888">
        <v>3.4992998668226192</v>
      </c>
      <c r="AS888">
        <v>11.4997351260527</v>
      </c>
      <c r="AT888">
        <v>1.02674756888792</v>
      </c>
      <c r="AU888">
        <v>2.9733920977081669</v>
      </c>
      <c r="AV888">
        <v>-1.9466445288202481</v>
      </c>
      <c r="AW888">
        <v>0.71440864955998218</v>
      </c>
      <c r="AX888">
        <v>0.60950000000000004</v>
      </c>
      <c r="AY888">
        <v>0.74980000000000002</v>
      </c>
      <c r="AZ888">
        <v>0.14030000000000001</v>
      </c>
      <c r="BA888">
        <v>0.60950000000000004</v>
      </c>
      <c r="BB888">
        <v>0.95821089254060721</v>
      </c>
      <c r="BC888">
        <v>0.90969999999999995</v>
      </c>
      <c r="BD888">
        <v>0.96220000000000006</v>
      </c>
      <c r="BE888">
        <v>5.2500000000000102E-2</v>
      </c>
      <c r="BF888">
        <v>0.90969999999999995</v>
      </c>
      <c r="BG888">
        <v>13.902074377515911</v>
      </c>
      <c r="BH888">
        <v>13.297599999999999</v>
      </c>
      <c r="BI888">
        <v>20.676600000000001</v>
      </c>
      <c r="BJ888">
        <v>7.3790000000000013</v>
      </c>
      <c r="BK888">
        <v>20.676600000000001</v>
      </c>
      <c r="BL888">
        <v>0.44326733267570279</v>
      </c>
      <c r="BM888">
        <v>0.30549999999999999</v>
      </c>
      <c r="BN888">
        <v>1.5094000000000001</v>
      </c>
      <c r="BO888">
        <v>1.2039</v>
      </c>
      <c r="BP888">
        <v>1.5094000000000001</v>
      </c>
      <c r="BQ888">
        <v>0.34312487528383989</v>
      </c>
      <c r="BR888">
        <v>0.2495</v>
      </c>
      <c r="BS888">
        <v>1.0044999999999999</v>
      </c>
      <c r="BT888">
        <v>0.75499999999999989</v>
      </c>
      <c r="BU888">
        <v>1.0044999999999999</v>
      </c>
      <c r="BV888">
        <v>-0.1162530009265647</v>
      </c>
      <c r="BW888">
        <v>-0.35260000000000002</v>
      </c>
      <c r="BX888">
        <v>0.11609999999999999</v>
      </c>
      <c r="BY888">
        <v>0.46870000000000001</v>
      </c>
      <c r="BZ888">
        <v>0.11609999999999999</v>
      </c>
      <c r="CA888">
        <v>-0.22687187435727521</v>
      </c>
      <c r="CB888">
        <v>-1.1206</v>
      </c>
      <c r="CC888">
        <v>-0.12520000000000001</v>
      </c>
      <c r="CD888">
        <v>0.99540000000000006</v>
      </c>
      <c r="CE888">
        <v>-1.1206</v>
      </c>
      <c r="CF888">
        <v>71.637062680153235</v>
      </c>
      <c r="CG888">
        <v>63.1</v>
      </c>
      <c r="CH888">
        <v>72.8</v>
      </c>
      <c r="CI888">
        <v>9.6999999999999957</v>
      </c>
      <c r="CJ888">
        <v>63.1</v>
      </c>
      <c r="CK888">
        <v>20.39209003631175</v>
      </c>
      <c r="CL888">
        <v>16.899999999999999</v>
      </c>
      <c r="CM888">
        <v>22.9</v>
      </c>
      <c r="CN888">
        <v>6</v>
      </c>
      <c r="CO888">
        <v>18.8</v>
      </c>
      <c r="CP888">
        <v>57.469087146666652</v>
      </c>
      <c r="CQ888">
        <v>45.9</v>
      </c>
      <c r="CR888">
        <v>61.7</v>
      </c>
      <c r="CS888">
        <v>15.8</v>
      </c>
      <c r="CT888">
        <v>46.5</v>
      </c>
      <c r="CU888">
        <v>15.869557613670841</v>
      </c>
      <c r="CV888">
        <v>12.1</v>
      </c>
      <c r="CW888">
        <v>16.7</v>
      </c>
      <c r="CX888">
        <v>4.5999999999999996</v>
      </c>
      <c r="CY888">
        <v>12.7</v>
      </c>
      <c r="CZ888">
        <v>15.6618063471628</v>
      </c>
      <c r="DA888">
        <v>11.3</v>
      </c>
      <c r="DB888">
        <v>33.799999999999997</v>
      </c>
      <c r="DC888">
        <v>22.5</v>
      </c>
      <c r="DD888">
        <v>32.200000000000003</v>
      </c>
      <c r="DE888">
        <v>4.2599686066522189</v>
      </c>
      <c r="DF888">
        <v>1.9</v>
      </c>
      <c r="DG888">
        <v>9.9</v>
      </c>
      <c r="DH888">
        <v>8</v>
      </c>
      <c r="DI888">
        <v>6.1</v>
      </c>
      <c r="DJ888">
        <v>0.34814294500078508</v>
      </c>
      <c r="DK888">
        <v>0.29527374824520353</v>
      </c>
      <c r="DL888">
        <v>0.35546874999999989</v>
      </c>
      <c r="DM888">
        <v>6.0195001754796418E-2</v>
      </c>
      <c r="DN888">
        <v>0.29527374824520353</v>
      </c>
      <c r="DO888">
        <v>3.8878001013607091</v>
      </c>
      <c r="DP888">
        <v>3.60982</v>
      </c>
      <c r="DQ888">
        <v>4.0015929999999997</v>
      </c>
      <c r="DR888">
        <v>0.3917729999999997</v>
      </c>
      <c r="DS888">
        <v>3.6629960000000001</v>
      </c>
      <c r="DT888">
        <v>5.5127931829378722</v>
      </c>
      <c r="DU888">
        <v>5.4713609999999999</v>
      </c>
      <c r="DV888">
        <v>5.5543189999999996</v>
      </c>
      <c r="DW888">
        <v>8.2957999999999643E-2</v>
      </c>
      <c r="DX888">
        <v>5.4870539999999997</v>
      </c>
      <c r="DY888">
        <v>3.8878001013607091</v>
      </c>
      <c r="DZ888">
        <v>3.60982</v>
      </c>
      <c r="EA888">
        <v>4.0015929999999997</v>
      </c>
      <c r="EB888">
        <v>0.3917729999999997</v>
      </c>
      <c r="EC888">
        <v>3.6629960000000001</v>
      </c>
      <c r="ED888">
        <v>5.5127931829378722</v>
      </c>
      <c r="EE888">
        <v>5.4713609999999999</v>
      </c>
      <c r="EF888">
        <v>5.5543189999999996</v>
      </c>
      <c r="EG888">
        <v>8.2957999999999643E-2</v>
      </c>
      <c r="EH888">
        <v>5.4870539999999997</v>
      </c>
      <c r="EI888">
        <v>6.4097045182922496</v>
      </c>
      <c r="EJ888">
        <v>6.3334039999999998</v>
      </c>
      <c r="EK888">
        <v>7.2665930000000003</v>
      </c>
      <c r="EL888">
        <v>0.93318900000000049</v>
      </c>
      <c r="EM888">
        <v>7.1147499999999999</v>
      </c>
      <c r="EN888">
        <v>24.308230162164801</v>
      </c>
      <c r="EO888">
        <v>22.431329999999999</v>
      </c>
      <c r="EP888">
        <v>25.983250000000002</v>
      </c>
      <c r="EQ888">
        <v>3.5519200000000031</v>
      </c>
      <c r="ER888">
        <v>23.141349999999999</v>
      </c>
      <c r="ES888">
        <v>8.7991136194784847</v>
      </c>
      <c r="ET888">
        <v>7.77142</v>
      </c>
      <c r="EU888">
        <v>10.414339999999999</v>
      </c>
      <c r="EV888">
        <v>2.6429199999999988</v>
      </c>
      <c r="EW888">
        <v>10.414339999999999</v>
      </c>
      <c r="EX888">
        <v>15.50911654268632</v>
      </c>
      <c r="EY888">
        <v>12.72701</v>
      </c>
      <c r="EZ888">
        <v>17.53444</v>
      </c>
      <c r="FA888">
        <v>4.8074300000000001</v>
      </c>
      <c r="FB888">
        <v>12.72701</v>
      </c>
      <c r="FC888">
        <v>0.64094145260840241</v>
      </c>
      <c r="FD888">
        <v>0.59145273589338343</v>
      </c>
      <c r="FE888">
        <v>0.68510713809220214</v>
      </c>
      <c r="FF888">
        <v>9.3654402198818709E-2</v>
      </c>
      <c r="FG888">
        <v>0.61017401865009113</v>
      </c>
      <c r="FH888">
        <v>1.765986534493067</v>
      </c>
      <c r="FI888">
        <v>1.222065920644035</v>
      </c>
      <c r="FJ888">
        <v>2.2562723414768469</v>
      </c>
      <c r="FK888">
        <v>1.0342064208328119</v>
      </c>
      <c r="FL888">
        <v>1.222065920644035</v>
      </c>
      <c r="FM888">
        <v>30.79852734828264</v>
      </c>
      <c r="FN888">
        <v>27.12</v>
      </c>
      <c r="FO888">
        <v>31.1</v>
      </c>
      <c r="FP888">
        <v>3.98</v>
      </c>
      <c r="FQ888">
        <v>29.38</v>
      </c>
      <c r="FR888">
        <v>243.7693241220714</v>
      </c>
      <c r="FS888">
        <v>237.2705</v>
      </c>
      <c r="FT888">
        <v>244.89408</v>
      </c>
      <c r="FU888">
        <v>7.623580000000004</v>
      </c>
      <c r="FV888">
        <v>237.2705</v>
      </c>
      <c r="FW888">
        <v>0.82237902283779452</v>
      </c>
      <c r="FX888">
        <v>0.81875100000000001</v>
      </c>
      <c r="FY888">
        <v>0.84384700000000001</v>
      </c>
      <c r="FZ888">
        <v>2.5096000000000011E-2</v>
      </c>
      <c r="GA888">
        <v>0.84384700000000001</v>
      </c>
      <c r="GB888">
        <v>7</v>
      </c>
      <c r="GC888">
        <v>7</v>
      </c>
    </row>
    <row r="889" spans="1:185" x14ac:dyDescent="0.3">
      <c r="A889" s="36" t="s">
        <v>3561</v>
      </c>
      <c r="B889">
        <v>-4.8152876464965237E-2</v>
      </c>
      <c r="C889">
        <v>1.9386367159108711</v>
      </c>
      <c r="D889">
        <v>1.9047629086246849</v>
      </c>
      <c r="E889">
        <v>-0.77914990367931636</v>
      </c>
      <c r="F889">
        <v>-0.77601970676260057</v>
      </c>
      <c r="G889">
        <v>1.555217843145934</v>
      </c>
      <c r="H889">
        <v>-54.160815244876353</v>
      </c>
      <c r="I889">
        <v>8.9358495119119918E-2</v>
      </c>
      <c r="J889">
        <v>0.43506009237920651</v>
      </c>
      <c r="K889">
        <v>0.17201054397595669</v>
      </c>
      <c r="L889">
        <v>5.3946627179798133E-3</v>
      </c>
      <c r="M889">
        <v>0.11722842762582041</v>
      </c>
      <c r="N889">
        <v>0.19814784968992791</v>
      </c>
      <c r="O889">
        <v>-0.23752732715672051</v>
      </c>
      <c r="P889">
        <v>-3.9379477466792587E-2</v>
      </c>
      <c r="Q889">
        <v>-0.13845581369563489</v>
      </c>
      <c r="R889">
        <v>4.8371076075210802E-2</v>
      </c>
      <c r="S889">
        <v>0.87112367934041202</v>
      </c>
      <c r="T889">
        <v>-0.56883388474386465</v>
      </c>
      <c r="U889">
        <v>-0.56869126571933148</v>
      </c>
      <c r="V889">
        <v>1.95093766117331</v>
      </c>
      <c r="W889">
        <v>1.9508283887537059</v>
      </c>
      <c r="X889">
        <v>0.20161542860065179</v>
      </c>
      <c r="Y889">
        <v>0.2015106116310362</v>
      </c>
      <c r="Z889">
        <v>3.7701036259782668E-2</v>
      </c>
      <c r="AA889">
        <v>3.7874522558142013E-2</v>
      </c>
      <c r="AB889">
        <v>50.448779619904847</v>
      </c>
      <c r="AC889">
        <v>-0.38743118088643569</v>
      </c>
      <c r="AD889">
        <v>1.8944992801569369</v>
      </c>
      <c r="AE889">
        <v>0.58904660948708754</v>
      </c>
      <c r="AF889">
        <v>0.58894179251747181</v>
      </c>
      <c r="AG889">
        <v>0.78273357224428119</v>
      </c>
      <c r="AH889">
        <v>5.0482199496081678E-3</v>
      </c>
      <c r="AI889">
        <v>332.90555267823072</v>
      </c>
      <c r="AJ889">
        <v>324.98271476052651</v>
      </c>
      <c r="AK889">
        <v>336.45707432857688</v>
      </c>
      <c r="AL889">
        <v>337.27696117152823</v>
      </c>
      <c r="AM889">
        <v>234.41023255927919</v>
      </c>
      <c r="AN889">
        <v>327.56773816824949</v>
      </c>
      <c r="AO889">
        <v>93.13329042006292</v>
      </c>
      <c r="AP889">
        <v>266.10290660595422</v>
      </c>
      <c r="AQ889">
        <v>19.93881806443159</v>
      </c>
      <c r="AR889">
        <v>4.8247184444243096</v>
      </c>
      <c r="AS889">
        <v>12.23438425102688</v>
      </c>
      <c r="AT889">
        <v>-13.35878622855572</v>
      </c>
      <c r="AU889">
        <v>-5.4661397798487199</v>
      </c>
      <c r="AV889">
        <v>-7.8926464487069978</v>
      </c>
      <c r="AW889">
        <v>4.1906260557258914</v>
      </c>
      <c r="AX889">
        <v>0.74050000000000005</v>
      </c>
      <c r="AY889">
        <v>4.2502000000000004</v>
      </c>
      <c r="AZ889">
        <v>3.5097</v>
      </c>
      <c r="BA889">
        <v>2.379</v>
      </c>
      <c r="BB889">
        <v>0.94452569545218157</v>
      </c>
      <c r="BC889">
        <v>0.86309999999999998</v>
      </c>
      <c r="BD889">
        <v>0.94540000000000002</v>
      </c>
      <c r="BE889">
        <v>8.230000000000004E-2</v>
      </c>
      <c r="BF889">
        <v>0.89810000000000001</v>
      </c>
      <c r="BG889">
        <v>16.235626978909881</v>
      </c>
      <c r="BH889">
        <v>16.103200000000001</v>
      </c>
      <c r="BI889">
        <v>26.366099999999999</v>
      </c>
      <c r="BJ889">
        <v>10.2629</v>
      </c>
      <c r="BK889">
        <v>22.388300000000001</v>
      </c>
      <c r="BL889">
        <v>10.444519928259229</v>
      </c>
      <c r="BM889">
        <v>7.0881999999999996</v>
      </c>
      <c r="BN889">
        <v>10.7515</v>
      </c>
      <c r="BO889">
        <v>3.6633</v>
      </c>
      <c r="BP889">
        <v>9.7530999999999999</v>
      </c>
      <c r="BQ889">
        <v>4.3346198112484364</v>
      </c>
      <c r="BR889">
        <v>2.9064000000000001</v>
      </c>
      <c r="BS889">
        <v>6.1608000000000001</v>
      </c>
      <c r="BT889">
        <v>3.2544</v>
      </c>
      <c r="BU889">
        <v>4.3498999999999999</v>
      </c>
      <c r="BV889">
        <v>4.1826582318078387</v>
      </c>
      <c r="BW889">
        <v>2.3353000000000002</v>
      </c>
      <c r="BX889">
        <v>4.2568999999999999</v>
      </c>
      <c r="BY889">
        <v>1.9216</v>
      </c>
      <c r="BZ889">
        <v>3.6017000000000001</v>
      </c>
      <c r="CA889">
        <v>-8.517281791927573</v>
      </c>
      <c r="CB889">
        <v>-8.5221</v>
      </c>
      <c r="CC889">
        <v>-5.7873999999999999</v>
      </c>
      <c r="CD889">
        <v>2.7347000000000001</v>
      </c>
      <c r="CE889">
        <v>-7.9516</v>
      </c>
      <c r="CF889">
        <v>61.464831562295302</v>
      </c>
      <c r="CG889">
        <v>56.1</v>
      </c>
      <c r="CH889">
        <v>61.6</v>
      </c>
      <c r="CI889">
        <v>5.5</v>
      </c>
      <c r="CJ889">
        <v>56.1</v>
      </c>
      <c r="CK889">
        <v>16.594854459366189</v>
      </c>
      <c r="CL889">
        <v>15.6</v>
      </c>
      <c r="CM889">
        <v>16.600000000000001</v>
      </c>
      <c r="CN889">
        <v>1.000000000000002</v>
      </c>
      <c r="CO889">
        <v>15.6</v>
      </c>
      <c r="CP889">
        <v>69.354529098023178</v>
      </c>
      <c r="CQ889">
        <v>60.8</v>
      </c>
      <c r="CR889">
        <v>69.7</v>
      </c>
      <c r="CS889">
        <v>8.9000000000000057</v>
      </c>
      <c r="CT889">
        <v>61.1</v>
      </c>
      <c r="CU889">
        <v>13.579931617161471</v>
      </c>
      <c r="CV889">
        <v>10.6</v>
      </c>
      <c r="CW889">
        <v>13.7</v>
      </c>
      <c r="CX889">
        <v>3.1</v>
      </c>
      <c r="CY889">
        <v>10.9</v>
      </c>
      <c r="CZ889">
        <v>19.643801149450582</v>
      </c>
      <c r="DA889">
        <v>19</v>
      </c>
      <c r="DB889">
        <v>35.700000000000003</v>
      </c>
      <c r="DC889">
        <v>16.7</v>
      </c>
      <c r="DD889">
        <v>31.8</v>
      </c>
      <c r="DE889">
        <v>2.8962487876539158</v>
      </c>
      <c r="DF889">
        <v>1.8</v>
      </c>
      <c r="DG889">
        <v>5.3</v>
      </c>
      <c r="DH889">
        <v>3.5</v>
      </c>
      <c r="DI889">
        <v>4.7</v>
      </c>
      <c r="DJ889">
        <v>0.2309871480622662</v>
      </c>
      <c r="DK889">
        <v>0.207854761022601</v>
      </c>
      <c r="DL889">
        <v>0.23157894736842111</v>
      </c>
      <c r="DM889">
        <v>2.3724186345820079E-2</v>
      </c>
      <c r="DN889">
        <v>0.207854761022601</v>
      </c>
      <c r="DO889">
        <v>4.2473992574304482</v>
      </c>
      <c r="DP889">
        <v>4.1148179999999996</v>
      </c>
      <c r="DQ889">
        <v>4.2531650000000001</v>
      </c>
      <c r="DR889">
        <v>0.13834700000000039</v>
      </c>
      <c r="DS889">
        <v>4.161931</v>
      </c>
      <c r="DT889">
        <v>5.7487386330466261</v>
      </c>
      <c r="DU889">
        <v>5.736707</v>
      </c>
      <c r="DV889">
        <v>6.1237430000000002</v>
      </c>
      <c r="DW889">
        <v>0.38703600000000021</v>
      </c>
      <c r="DX889">
        <v>6.1039539999999999</v>
      </c>
      <c r="DY889">
        <v>4.4364060965566967</v>
      </c>
      <c r="DZ889">
        <v>4.1907759999999996</v>
      </c>
      <c r="EA889">
        <v>4.44339</v>
      </c>
      <c r="EB889">
        <v>0.25261400000000028</v>
      </c>
      <c r="EC889">
        <v>4.3508719999999999</v>
      </c>
      <c r="ED889">
        <v>6.3670375437342406</v>
      </c>
      <c r="EE889">
        <v>6.3623250000000002</v>
      </c>
      <c r="EF889">
        <v>6.5603899999999999</v>
      </c>
      <c r="EG889">
        <v>0.19806499999999971</v>
      </c>
      <c r="EH889">
        <v>6.5388909999999996</v>
      </c>
      <c r="EI889">
        <v>7.0540274483669556</v>
      </c>
      <c r="EJ889">
        <v>7.0332889999999999</v>
      </c>
      <c r="EK889">
        <v>7.6074210000000004</v>
      </c>
      <c r="EL889">
        <v>0.57413200000000053</v>
      </c>
      <c r="EM889">
        <v>7.6074210000000004</v>
      </c>
      <c r="EN889">
        <v>23.46116177516036</v>
      </c>
      <c r="EO889">
        <v>17.069900000000001</v>
      </c>
      <c r="EP889">
        <v>23.67041</v>
      </c>
      <c r="EQ889">
        <v>6.6005099999999999</v>
      </c>
      <c r="ER889">
        <v>21.80706</v>
      </c>
      <c r="ES889">
        <v>8.8330811882455631</v>
      </c>
      <c r="ET889">
        <v>7.9086800000000004</v>
      </c>
      <c r="EU889">
        <v>10.09295</v>
      </c>
      <c r="EV889">
        <v>2.1842700000000002</v>
      </c>
      <c r="EW889">
        <v>8.5371699999999997</v>
      </c>
      <c r="EX889">
        <v>14.6280805869148</v>
      </c>
      <c r="EY889">
        <v>6.9769500000000004</v>
      </c>
      <c r="EZ889">
        <v>15.76173</v>
      </c>
      <c r="FA889">
        <v>8.7847799999999996</v>
      </c>
      <c r="FB889">
        <v>13.26989</v>
      </c>
      <c r="FC889">
        <v>0.49286218745524818</v>
      </c>
      <c r="FD889">
        <v>0.35859725678844129</v>
      </c>
      <c r="FE889">
        <v>0.4972579858732441</v>
      </c>
      <c r="FF889">
        <v>0.13866072908480279</v>
      </c>
      <c r="FG889">
        <v>0.45811351528837002</v>
      </c>
      <c r="FH889">
        <v>1.6574261257509</v>
      </c>
      <c r="FI889">
        <v>0.69126964861611329</v>
      </c>
      <c r="FJ889">
        <v>1.9929659563922171</v>
      </c>
      <c r="FK889">
        <v>1.3016963077761039</v>
      </c>
      <c r="FL889">
        <v>1.5543663766798601</v>
      </c>
      <c r="FM889">
        <v>39.027063527051091</v>
      </c>
      <c r="FN889">
        <v>35.299999999999997</v>
      </c>
      <c r="FO889">
        <v>39.21</v>
      </c>
      <c r="FP889">
        <v>3.9100000000000041</v>
      </c>
      <c r="FQ889">
        <v>35.6</v>
      </c>
      <c r="FR889">
        <v>317.55323347564689</v>
      </c>
      <c r="FS889">
        <v>316.33422999999999</v>
      </c>
      <c r="FT889">
        <v>318.024</v>
      </c>
      <c r="FU889">
        <v>1.68977000000001</v>
      </c>
      <c r="FV889">
        <v>316.49666000000002</v>
      </c>
      <c r="FW889">
        <v>0.76544085793150818</v>
      </c>
      <c r="FX889">
        <v>0.76531400000000005</v>
      </c>
      <c r="FY889">
        <v>0.76854199999999995</v>
      </c>
      <c r="FZ889">
        <v>3.2279999999998981E-3</v>
      </c>
      <c r="GA889">
        <v>0.76854199999999995</v>
      </c>
      <c r="GB889">
        <v>5</v>
      </c>
      <c r="GC889">
        <v>6</v>
      </c>
    </row>
    <row r="890" spans="1:185" x14ac:dyDescent="0.3">
      <c r="A890" s="36" t="s">
        <v>3564</v>
      </c>
      <c r="B890">
        <v>-4.9587125390056122E-2</v>
      </c>
      <c r="C890">
        <v>1.9399695280005129</v>
      </c>
      <c r="D890">
        <v>1.851067837680727</v>
      </c>
      <c r="E890">
        <v>-0.75603199293122958</v>
      </c>
      <c r="F890">
        <v>-0.75533631903125353</v>
      </c>
      <c r="G890">
        <v>1.511368312289405</v>
      </c>
      <c r="H890">
        <v>-54.162916334421148</v>
      </c>
      <c r="I890">
        <v>9.6441284513254608E-2</v>
      </c>
      <c r="J890">
        <v>0.46603660332963948</v>
      </c>
      <c r="K890">
        <v>0.20180511556944111</v>
      </c>
      <c r="L890">
        <v>-2.0836862177106671E-2</v>
      </c>
      <c r="M890">
        <v>9.5095266879984472E-2</v>
      </c>
      <c r="N890">
        <v>0.19444837879861909</v>
      </c>
      <c r="O890">
        <v>-0.23600696536066151</v>
      </c>
      <c r="P890">
        <v>-4.1558586562042421E-2</v>
      </c>
      <c r="Q890">
        <v>-0.13878772796105171</v>
      </c>
      <c r="R890">
        <v>4.9531333693155932E-2</v>
      </c>
      <c r="S890">
        <v>0.87419505342368709</v>
      </c>
      <c r="T890">
        <v>-0.56814252317727454</v>
      </c>
      <c r="U890">
        <v>-0.56810561721344355</v>
      </c>
      <c r="V890">
        <v>1.950077526931419</v>
      </c>
      <c r="W890">
        <v>1.9500632668736091</v>
      </c>
      <c r="X890">
        <v>0.2012438610935999</v>
      </c>
      <c r="Y890">
        <v>0.20120971558245229</v>
      </c>
      <c r="Z890">
        <v>4.5944910059830667E-2</v>
      </c>
      <c r="AA890">
        <v>4.5953264703989742E-2</v>
      </c>
      <c r="AB890">
        <v>50.208902519947422</v>
      </c>
      <c r="AC890">
        <v>-0.38594320993124398</v>
      </c>
      <c r="AD890">
        <v>1.8827599873893559</v>
      </c>
      <c r="AE890">
        <v>0.58718707102484391</v>
      </c>
      <c r="AF890">
        <v>0.58715292551369636</v>
      </c>
      <c r="AG890">
        <v>0.70757654304597606</v>
      </c>
      <c r="AH890">
        <v>5.2322567164057856E-3</v>
      </c>
      <c r="AI890">
        <v>308.22921098497358</v>
      </c>
      <c r="AJ890">
        <v>302.14531295578053</v>
      </c>
      <c r="AK890">
        <v>302.41162754198052</v>
      </c>
      <c r="AL890">
        <v>320.13059245781369</v>
      </c>
      <c r="AM890">
        <v>272.20908549166637</v>
      </c>
      <c r="AN890">
        <v>366.09471587772822</v>
      </c>
      <c r="AO890">
        <v>101.33026388556139</v>
      </c>
      <c r="AP890">
        <v>290.93025933551121</v>
      </c>
      <c r="AQ890">
        <v>21.14014375551838</v>
      </c>
      <c r="AR890">
        <v>5.1099997054287369</v>
      </c>
      <c r="AS890">
        <v>12.610047951251859</v>
      </c>
      <c r="AT890">
        <v>-15.68240530578303</v>
      </c>
      <c r="AU890">
        <v>-8.5193275379638749</v>
      </c>
      <c r="AV890">
        <v>-7.1630777678191517</v>
      </c>
      <c r="AW890">
        <v>4.123784965926828</v>
      </c>
      <c r="AX890">
        <v>1.3579000000000001</v>
      </c>
      <c r="AY890">
        <v>4.1313000000000004</v>
      </c>
      <c r="AZ890">
        <v>2.773400000000001</v>
      </c>
      <c r="BA890">
        <v>1.3579000000000001</v>
      </c>
      <c r="BB890">
        <v>0.94102844335257518</v>
      </c>
      <c r="BC890">
        <v>0.80410000000000004</v>
      </c>
      <c r="BD890">
        <v>0.94120000000000004</v>
      </c>
      <c r="BE890">
        <v>0.1371</v>
      </c>
      <c r="BF890">
        <v>0.80410000000000004</v>
      </c>
      <c r="BG890">
        <v>16.77038355391111</v>
      </c>
      <c r="BH890">
        <v>16.747299999999999</v>
      </c>
      <c r="BI890">
        <v>32.178600000000003</v>
      </c>
      <c r="BJ890">
        <v>15.4313</v>
      </c>
      <c r="BK890">
        <v>32.178600000000003</v>
      </c>
      <c r="BL890">
        <v>7.7439516500014278</v>
      </c>
      <c r="BM890">
        <v>7.7255000000000003</v>
      </c>
      <c r="BN890">
        <v>11.568300000000001</v>
      </c>
      <c r="BO890">
        <v>3.8428</v>
      </c>
      <c r="BP890">
        <v>8.8887</v>
      </c>
      <c r="BQ890">
        <v>3.1766520392772239</v>
      </c>
      <c r="BR890">
        <v>3.1568000000000001</v>
      </c>
      <c r="BS890">
        <v>7.2925000000000004</v>
      </c>
      <c r="BT890">
        <v>4.1356999999999999</v>
      </c>
      <c r="BU890">
        <v>3.6619999999999999</v>
      </c>
      <c r="BV890">
        <v>3.1434319565793749</v>
      </c>
      <c r="BW890">
        <v>1.5525</v>
      </c>
      <c r="BX890">
        <v>3.9674999999999998</v>
      </c>
      <c r="BY890">
        <v>2.415</v>
      </c>
      <c r="BZ890">
        <v>3.5954999999999999</v>
      </c>
      <c r="CA890">
        <v>-6.3199844763500872</v>
      </c>
      <c r="CB890">
        <v>-9.3629999999999995</v>
      </c>
      <c r="CC890">
        <v>-6.3078000000000003</v>
      </c>
      <c r="CD890">
        <v>3.0551999999999988</v>
      </c>
      <c r="CE890">
        <v>-7.2575000000000003</v>
      </c>
      <c r="CF890">
        <v>75.164456542216925</v>
      </c>
      <c r="CG890">
        <v>59.5</v>
      </c>
      <c r="CH890">
        <v>75.2</v>
      </c>
      <c r="CI890">
        <v>15.7</v>
      </c>
      <c r="CJ890">
        <v>59.5</v>
      </c>
      <c r="CK890">
        <v>21.10000652963144</v>
      </c>
      <c r="CL890">
        <v>16.7</v>
      </c>
      <c r="CM890">
        <v>23.1</v>
      </c>
      <c r="CN890">
        <v>6.4000000000000021</v>
      </c>
      <c r="CO890">
        <v>16.7</v>
      </c>
      <c r="CP890">
        <v>81.111178698612548</v>
      </c>
      <c r="CQ890">
        <v>62.7</v>
      </c>
      <c r="CR890">
        <v>81.2</v>
      </c>
      <c r="CS890">
        <v>18.5</v>
      </c>
      <c r="CT890">
        <v>78.8</v>
      </c>
      <c r="CU890">
        <v>16.57407199049749</v>
      </c>
      <c r="CV890">
        <v>11.2</v>
      </c>
      <c r="CW890">
        <v>16.600000000000001</v>
      </c>
      <c r="CX890">
        <v>5.4000000000000021</v>
      </c>
      <c r="CY890">
        <v>13.3</v>
      </c>
      <c r="CZ890">
        <v>13.94931867571886</v>
      </c>
      <c r="DA890">
        <v>13.8</v>
      </c>
      <c r="DB890">
        <v>44.9</v>
      </c>
      <c r="DC890">
        <v>31.1</v>
      </c>
      <c r="DD890">
        <v>20.5</v>
      </c>
      <c r="DE890">
        <v>2.8340973683238149</v>
      </c>
      <c r="DF890">
        <v>2.2000000000000002</v>
      </c>
      <c r="DG890">
        <v>11.6</v>
      </c>
      <c r="DH890">
        <v>9.3999999999999986</v>
      </c>
      <c r="DI890">
        <v>2.2000000000000002</v>
      </c>
      <c r="DJ890">
        <v>0.25836216534529682</v>
      </c>
      <c r="DK890">
        <v>0.19527404003938301</v>
      </c>
      <c r="DL890">
        <v>0.25850807837744932</v>
      </c>
      <c r="DM890">
        <v>6.3234038338066262E-2</v>
      </c>
      <c r="DN890">
        <v>0.19527404003938301</v>
      </c>
      <c r="DO890">
        <v>4.4761706659834566</v>
      </c>
      <c r="DP890">
        <v>4.179265</v>
      </c>
      <c r="DQ890">
        <v>4.4776030000000002</v>
      </c>
      <c r="DR890">
        <v>0.29833800000000021</v>
      </c>
      <c r="DS890">
        <v>4.3434330000000001</v>
      </c>
      <c r="DT890">
        <v>5.7444256092665764</v>
      </c>
      <c r="DU890">
        <v>5.7433329999999998</v>
      </c>
      <c r="DV890">
        <v>6.221991</v>
      </c>
      <c r="DW890">
        <v>0.47865800000000019</v>
      </c>
      <c r="DX890">
        <v>6.221991</v>
      </c>
      <c r="DY890">
        <v>4.5140739114324617</v>
      </c>
      <c r="DZ890">
        <v>4.2953489999999999</v>
      </c>
      <c r="EA890">
        <v>4.5151289999999999</v>
      </c>
      <c r="EB890">
        <v>0.21978000000000009</v>
      </c>
      <c r="EC890">
        <v>4.4232189999999996</v>
      </c>
      <c r="ED890">
        <v>6.3557260969656237</v>
      </c>
      <c r="EE890">
        <v>6.3548049999999998</v>
      </c>
      <c r="EF890">
        <v>6.6846620000000003</v>
      </c>
      <c r="EG890">
        <v>0.32985700000000051</v>
      </c>
      <c r="EH890">
        <v>6.6846620000000003</v>
      </c>
      <c r="EI890">
        <v>7.0197642648635377</v>
      </c>
      <c r="EJ890">
        <v>7.0160980000000004</v>
      </c>
      <c r="EK890">
        <v>7.8272399999999998</v>
      </c>
      <c r="EL890">
        <v>0.81114199999999936</v>
      </c>
      <c r="EM890">
        <v>7.2829420000000002</v>
      </c>
      <c r="EN890">
        <v>32.955485795656493</v>
      </c>
      <c r="EO890">
        <v>24.613409999999998</v>
      </c>
      <c r="EP890">
        <v>32.970019999999998</v>
      </c>
      <c r="EQ890">
        <v>8.3566099999999999</v>
      </c>
      <c r="ER890">
        <v>24.613409999999998</v>
      </c>
      <c r="ES890">
        <v>17.750702696975871</v>
      </c>
      <c r="ET890">
        <v>12.794280000000001</v>
      </c>
      <c r="EU890">
        <v>17.768419999999999</v>
      </c>
      <c r="EV890">
        <v>4.9741399999999976</v>
      </c>
      <c r="EW890">
        <v>15.59229</v>
      </c>
      <c r="EX890">
        <v>15.20478309868062</v>
      </c>
      <c r="EY890">
        <v>9.0211199999999998</v>
      </c>
      <c r="EZ890">
        <v>16.948270000000001</v>
      </c>
      <c r="FA890">
        <v>7.927150000000001</v>
      </c>
      <c r="FB890">
        <v>9.0211199999999998</v>
      </c>
      <c r="FC890">
        <v>0.58327457244695224</v>
      </c>
      <c r="FD890">
        <v>0.43562932991580122</v>
      </c>
      <c r="FE890">
        <v>0.58353181131385545</v>
      </c>
      <c r="FF890">
        <v>0.14790248139805429</v>
      </c>
      <c r="FG890">
        <v>0.43562932991580122</v>
      </c>
      <c r="FH890">
        <v>0.85684314956699881</v>
      </c>
      <c r="FI890">
        <v>0.57856286664755463</v>
      </c>
      <c r="FJ890">
        <v>1.324675558140044</v>
      </c>
      <c r="FK890">
        <v>0.74611269149248916</v>
      </c>
      <c r="FL890">
        <v>0.57856286664755463</v>
      </c>
      <c r="FM890">
        <v>40.418408448096713</v>
      </c>
      <c r="FN890">
        <v>37.049999999999997</v>
      </c>
      <c r="FO890">
        <v>40.42</v>
      </c>
      <c r="FP890">
        <v>3.370000000000005</v>
      </c>
      <c r="FQ890">
        <v>37.049999999999997</v>
      </c>
      <c r="FR890">
        <v>344.92202062017361</v>
      </c>
      <c r="FS890">
        <v>336.64918</v>
      </c>
      <c r="FT890">
        <v>344.94490999999999</v>
      </c>
      <c r="FU890">
        <v>8.2957299999999918</v>
      </c>
      <c r="FV890">
        <v>336.64918</v>
      </c>
      <c r="FW890">
        <v>0.76263904847026842</v>
      </c>
      <c r="FX890">
        <v>0.76259299999999997</v>
      </c>
      <c r="FY890">
        <v>0.78184699999999996</v>
      </c>
      <c r="FZ890">
        <v>1.925399999999999E-2</v>
      </c>
      <c r="GA890">
        <v>0.78184699999999996</v>
      </c>
      <c r="GB890">
        <v>4</v>
      </c>
      <c r="GC890">
        <v>4</v>
      </c>
    </row>
    <row r="891" spans="1:185" x14ac:dyDescent="0.3">
      <c r="A891" s="36" t="s">
        <v>3567</v>
      </c>
      <c r="B891">
        <v>-2.1721900054383739E-2</v>
      </c>
      <c r="C891">
        <v>2.0123844911985471</v>
      </c>
      <c r="D891">
        <v>1.9035384415985821</v>
      </c>
      <c r="E891">
        <v>-0.78852495559986047</v>
      </c>
      <c r="F891">
        <v>-0.76552778140140898</v>
      </c>
      <c r="G891">
        <v>1.554090132134976</v>
      </c>
      <c r="H891">
        <v>-54.126971336572048</v>
      </c>
      <c r="I891">
        <v>0.81429262011665737</v>
      </c>
      <c r="J891">
        <v>0.7373000173965929</v>
      </c>
      <c r="K891">
        <v>0.1687011315128614</v>
      </c>
      <c r="L891">
        <v>3.259284392282603E-3</v>
      </c>
      <c r="M891">
        <v>0.12986085104488221</v>
      </c>
      <c r="N891">
        <v>0.2918557412466789</v>
      </c>
      <c r="O891">
        <v>-0.29361663663912452</v>
      </c>
      <c r="P891">
        <v>-1.7608953924456131E-3</v>
      </c>
      <c r="Q891">
        <v>-0.14768866394627431</v>
      </c>
      <c r="R891">
        <v>3.737427365081742E-2</v>
      </c>
      <c r="S891">
        <v>0.81561963916714864</v>
      </c>
      <c r="T891">
        <v>-0.58242839506113375</v>
      </c>
      <c r="U891">
        <v>-0.58084445732065959</v>
      </c>
      <c r="V891">
        <v>1.9647107051757009</v>
      </c>
      <c r="W891">
        <v>1.964214876246744</v>
      </c>
      <c r="X891">
        <v>0.1299054987136776</v>
      </c>
      <c r="Y891">
        <v>0.12935257295846869</v>
      </c>
      <c r="Z891">
        <v>2.3743304364121011E-2</v>
      </c>
      <c r="AA891">
        <v>2.470585173028168E-2</v>
      </c>
      <c r="AB891">
        <v>56.08698552520066</v>
      </c>
      <c r="AC891">
        <v>-0.44856663696892057</v>
      </c>
      <c r="AD891">
        <v>1.9530823365301031</v>
      </c>
      <c r="AE891">
        <v>0.57847213568259814</v>
      </c>
      <c r="AF891">
        <v>0.57791920992738932</v>
      </c>
      <c r="AG891">
        <v>0.76384896809965042</v>
      </c>
      <c r="AH891">
        <v>3.5395817062512818E-3</v>
      </c>
      <c r="AI891">
        <v>342.93159694239591</v>
      </c>
      <c r="AJ891">
        <v>332.63088608026732</v>
      </c>
      <c r="AK891">
        <v>346.16575842103907</v>
      </c>
      <c r="AL891">
        <v>349.99808576240508</v>
      </c>
      <c r="AM891">
        <v>101.4266006604381</v>
      </c>
      <c r="AN891">
        <v>229.1108313475074</v>
      </c>
      <c r="AO891">
        <v>69.112078045302098</v>
      </c>
      <c r="AP891">
        <v>167.46877343845529</v>
      </c>
      <c r="AQ891">
        <v>16.38288887076023</v>
      </c>
      <c r="AR891">
        <v>3.787155034093181</v>
      </c>
      <c r="AS891">
        <v>11.16964893383822</v>
      </c>
      <c r="AT891">
        <v>-6.6347332963738124</v>
      </c>
      <c r="AU891">
        <v>1.178947860668049</v>
      </c>
      <c r="AV891">
        <v>-7.8136811570418612</v>
      </c>
      <c r="AW891">
        <v>2.418763591113303</v>
      </c>
      <c r="AX891">
        <v>1.2513000000000001</v>
      </c>
      <c r="AY891">
        <v>4.4168000000000003</v>
      </c>
      <c r="AZ891">
        <v>3.1655000000000002</v>
      </c>
      <c r="BA891">
        <v>2.7128999999999999</v>
      </c>
      <c r="BB891">
        <v>0.95925438633988391</v>
      </c>
      <c r="BC891">
        <v>0.9093</v>
      </c>
      <c r="BD891">
        <v>0.97550000000000003</v>
      </c>
      <c r="BE891">
        <v>6.6200000000000037E-2</v>
      </c>
      <c r="BF891">
        <v>0.9093</v>
      </c>
      <c r="BG891">
        <v>13.467839519619281</v>
      </c>
      <c r="BH891">
        <v>10.614000000000001</v>
      </c>
      <c r="BI891">
        <v>21.091000000000001</v>
      </c>
      <c r="BJ891">
        <v>10.477</v>
      </c>
      <c r="BK891">
        <v>21.091000000000001</v>
      </c>
      <c r="BL891">
        <v>7.7955039973228111</v>
      </c>
      <c r="BM891">
        <v>6.4230999999999998</v>
      </c>
      <c r="BN891">
        <v>11.5045</v>
      </c>
      <c r="BO891">
        <v>5.0814000000000004</v>
      </c>
      <c r="BP891">
        <v>8.2636000000000003</v>
      </c>
      <c r="BQ891">
        <v>6.1997449360295906</v>
      </c>
      <c r="BR891">
        <v>4.4550999999999998</v>
      </c>
      <c r="BS891">
        <v>8.9582999999999995</v>
      </c>
      <c r="BT891">
        <v>4.5031999999999996</v>
      </c>
      <c r="BU891">
        <v>5.6234999999999999</v>
      </c>
      <c r="BV891">
        <v>-2.2649061702526891</v>
      </c>
      <c r="BW891">
        <v>-2.6173999999999999</v>
      </c>
      <c r="BX891">
        <v>2.9887000000000001</v>
      </c>
      <c r="BY891">
        <v>5.6060999999999996</v>
      </c>
      <c r="BZ891">
        <v>0.41720000000000002</v>
      </c>
      <c r="CA891">
        <v>-3.9348420393064432</v>
      </c>
      <c r="CB891">
        <v>-7.4438000000000004</v>
      </c>
      <c r="CC891">
        <v>-2.6271</v>
      </c>
      <c r="CD891">
        <v>4.8167000000000009</v>
      </c>
      <c r="CE891">
        <v>-6.0407000000000002</v>
      </c>
      <c r="CF891">
        <v>61.642057909052042</v>
      </c>
      <c r="CG891">
        <v>51.5</v>
      </c>
      <c r="CH891">
        <v>67.7</v>
      </c>
      <c r="CI891">
        <v>16.2</v>
      </c>
      <c r="CJ891">
        <v>51.5</v>
      </c>
      <c r="CK891">
        <v>18.6235109800704</v>
      </c>
      <c r="CL891">
        <v>18.100000000000001</v>
      </c>
      <c r="CM891">
        <v>21.6</v>
      </c>
      <c r="CN891">
        <v>3.5</v>
      </c>
      <c r="CO891">
        <v>20.2</v>
      </c>
      <c r="CP891">
        <v>41.652252714778527</v>
      </c>
      <c r="CQ891">
        <v>26.8</v>
      </c>
      <c r="CR891">
        <v>44.3</v>
      </c>
      <c r="CS891">
        <v>17.5</v>
      </c>
      <c r="CT891">
        <v>39</v>
      </c>
      <c r="CU891">
        <v>12.077967759840551</v>
      </c>
      <c r="CV891">
        <v>9.8000000000000007</v>
      </c>
      <c r="CW891">
        <v>14</v>
      </c>
      <c r="CX891">
        <v>4.1999999999999993</v>
      </c>
      <c r="CY891">
        <v>9.9</v>
      </c>
      <c r="CZ891">
        <v>22.946413608501881</v>
      </c>
      <c r="DA891">
        <v>16.899999999999999</v>
      </c>
      <c r="DB891">
        <v>44</v>
      </c>
      <c r="DC891">
        <v>27.1</v>
      </c>
      <c r="DD891">
        <v>20.3</v>
      </c>
      <c r="DE891">
        <v>5.5167748242302981</v>
      </c>
      <c r="DF891">
        <v>2.2000000000000002</v>
      </c>
      <c r="DG891">
        <v>10.199999999999999</v>
      </c>
      <c r="DH891">
        <v>7.9999999999999991</v>
      </c>
      <c r="DI891">
        <v>10.199999999999999</v>
      </c>
      <c r="DJ891">
        <v>0.36849784746657033</v>
      </c>
      <c r="DK891">
        <v>0.29244747302668939</v>
      </c>
      <c r="DL891">
        <v>0.41841779975278121</v>
      </c>
      <c r="DM891">
        <v>0.12597032672609179</v>
      </c>
      <c r="DN891">
        <v>0.29244747302668939</v>
      </c>
      <c r="DO891">
        <v>3.6483691888170919</v>
      </c>
      <c r="DP891">
        <v>3.0224500000000001</v>
      </c>
      <c r="DQ891">
        <v>3.97818</v>
      </c>
      <c r="DR891">
        <v>0.95572999999999997</v>
      </c>
      <c r="DS891">
        <v>3.1481859999999999</v>
      </c>
      <c r="DT891">
        <v>5.4152091814764258</v>
      </c>
      <c r="DU891">
        <v>5.4020169999999998</v>
      </c>
      <c r="DV891">
        <v>5.51241</v>
      </c>
      <c r="DW891">
        <v>0.1103930000000002</v>
      </c>
      <c r="DX891">
        <v>5.4608210000000001</v>
      </c>
      <c r="DY891">
        <v>3.649645954403582</v>
      </c>
      <c r="DZ891">
        <v>3.0224500000000001</v>
      </c>
      <c r="EA891">
        <v>3.97818</v>
      </c>
      <c r="EB891">
        <v>0.95572999999999997</v>
      </c>
      <c r="EC891">
        <v>3.1660550000000001</v>
      </c>
      <c r="ED891">
        <v>5.4152091814764258</v>
      </c>
      <c r="EE891">
        <v>5.4020169999999998</v>
      </c>
      <c r="EF891">
        <v>5.51241</v>
      </c>
      <c r="EG891">
        <v>0.1103930000000002</v>
      </c>
      <c r="EH891">
        <v>5.4608210000000001</v>
      </c>
      <c r="EI891">
        <v>6.4509838609648771</v>
      </c>
      <c r="EJ891">
        <v>5.7856160000000001</v>
      </c>
      <c r="EK891">
        <v>7.2343169999999999</v>
      </c>
      <c r="EL891">
        <v>1.448701</v>
      </c>
      <c r="EM891">
        <v>7.1719809999999997</v>
      </c>
      <c r="EN891">
        <v>19.644411439531201</v>
      </c>
      <c r="EO891">
        <v>15.759690000000001</v>
      </c>
      <c r="EP891">
        <v>21.384589999999999</v>
      </c>
      <c r="EQ891">
        <v>5.6248999999999976</v>
      </c>
      <c r="ER891">
        <v>15.759690000000001</v>
      </c>
      <c r="ES891">
        <v>8.5107595539081622</v>
      </c>
      <c r="ET891">
        <v>6.8106099999999996</v>
      </c>
      <c r="EU891">
        <v>9.9675600000000006</v>
      </c>
      <c r="EV891">
        <v>3.156950000000001</v>
      </c>
      <c r="EW891">
        <v>6.8106099999999996</v>
      </c>
      <c r="EX891">
        <v>11.133651885623051</v>
      </c>
      <c r="EY891">
        <v>8.5341000000000005</v>
      </c>
      <c r="EZ891">
        <v>12.28388</v>
      </c>
      <c r="FA891">
        <v>3.749779999999999</v>
      </c>
      <c r="FB891">
        <v>8.9490800000000004</v>
      </c>
      <c r="FC891">
        <v>0.61081526581851253</v>
      </c>
      <c r="FD891">
        <v>0.49002533194738851</v>
      </c>
      <c r="FE891">
        <v>0.66492366368302946</v>
      </c>
      <c r="FF891">
        <v>0.17489833173564101</v>
      </c>
      <c r="FG891">
        <v>0.49002533194738851</v>
      </c>
      <c r="FH891">
        <v>1.3104163572317371</v>
      </c>
      <c r="FI891">
        <v>0.92976206040005227</v>
      </c>
      <c r="FJ891">
        <v>1.384958999897401</v>
      </c>
      <c r="FK891">
        <v>0.45519693949734868</v>
      </c>
      <c r="FL891">
        <v>1.313990964098664</v>
      </c>
      <c r="FM891">
        <v>29.53388815907196</v>
      </c>
      <c r="FN891">
        <v>29.11</v>
      </c>
      <c r="FO891">
        <v>31.63</v>
      </c>
      <c r="FP891">
        <v>2.52</v>
      </c>
      <c r="FQ891">
        <v>31.63</v>
      </c>
      <c r="FR891">
        <v>227.18679013805021</v>
      </c>
      <c r="FS891">
        <v>219.20061999999999</v>
      </c>
      <c r="FT891">
        <v>229.54145</v>
      </c>
      <c r="FU891">
        <v>10.340830000000009</v>
      </c>
      <c r="FV891">
        <v>219.20061999999999</v>
      </c>
      <c r="FW891">
        <v>0.81407098628545271</v>
      </c>
      <c r="FX891">
        <v>0.80672900000000003</v>
      </c>
      <c r="FY891">
        <v>0.839507</v>
      </c>
      <c r="FZ891">
        <v>3.2777999999999967E-2</v>
      </c>
      <c r="GA891">
        <v>0.839507</v>
      </c>
      <c r="GB891">
        <v>5</v>
      </c>
      <c r="GC891">
        <v>7</v>
      </c>
    </row>
    <row r="892" spans="1:185" x14ac:dyDescent="0.3">
      <c r="A892" s="36" t="s">
        <v>3570</v>
      </c>
      <c r="B892">
        <v>-9.2760750020467186E-3</v>
      </c>
      <c r="C892">
        <v>2.0601500000000001</v>
      </c>
      <c r="D892">
        <v>1.405049999867612</v>
      </c>
      <c r="E892">
        <v>-0.57390000005295516</v>
      </c>
      <c r="F892">
        <v>-0.57334999986761193</v>
      </c>
      <c r="G892">
        <v>1.1471999998940889</v>
      </c>
      <c r="H892">
        <v>-54.149404999990473</v>
      </c>
      <c r="I892">
        <v>0.1203999999470448</v>
      </c>
      <c r="J892">
        <v>0.49275000007943281</v>
      </c>
      <c r="K892">
        <v>0.13389499992851039</v>
      </c>
      <c r="L892">
        <v>-2.1023999965579101E-2</v>
      </c>
      <c r="M892">
        <v>7.1731500029919709E-2</v>
      </c>
      <c r="N892">
        <v>0.20801000000529549</v>
      </c>
      <c r="O892">
        <v>-0.26449500000264781</v>
      </c>
      <c r="P892">
        <v>-5.6484999997352237E-2</v>
      </c>
      <c r="Q892">
        <v>-0.16048999999999999</v>
      </c>
      <c r="R892">
        <v>6.1914999997352241E-2</v>
      </c>
      <c r="S892">
        <v>0.41947000011650148</v>
      </c>
      <c r="T892">
        <v>-0.56700333334568942</v>
      </c>
      <c r="U892">
        <v>-0.56692999998940885</v>
      </c>
      <c r="V892">
        <v>1.9487683333306851</v>
      </c>
      <c r="W892">
        <v>1.948749999994704</v>
      </c>
      <c r="X892">
        <v>0.13142333333686371</v>
      </c>
      <c r="Y892">
        <v>0.13135499998146569</v>
      </c>
      <c r="Z892">
        <v>0.1226850000044129</v>
      </c>
      <c r="AA892">
        <v>0.1227350000185343</v>
      </c>
      <c r="AB892">
        <v>50.559999989408951</v>
      </c>
      <c r="AC892">
        <v>-0.40650499994439698</v>
      </c>
      <c r="AD892">
        <v>1.8136299998517249</v>
      </c>
      <c r="AE892">
        <v>0.53792833328126066</v>
      </c>
      <c r="AF892">
        <v>0.53785999992586264</v>
      </c>
      <c r="AG892">
        <v>0.63310499980671331</v>
      </c>
      <c r="AH892">
        <v>2.8350000026477621E-3</v>
      </c>
      <c r="AI892">
        <v>209.49914994876579</v>
      </c>
      <c r="AJ892">
        <v>157.07999986173391</v>
      </c>
      <c r="AK892">
        <v>157.29239995874789</v>
      </c>
      <c r="AL892">
        <v>314.12495002581568</v>
      </c>
      <c r="AM892">
        <v>111.6910000021182</v>
      </c>
      <c r="AN892">
        <v>176.6</v>
      </c>
      <c r="AO892">
        <v>47.60000010591046</v>
      </c>
      <c r="AP892">
        <v>128.80000000000001</v>
      </c>
      <c r="AQ892">
        <v>16.954999997352239</v>
      </c>
      <c r="AR892">
        <v>4.2799999999999994</v>
      </c>
      <c r="AS892">
        <v>10.88</v>
      </c>
      <c r="AT892">
        <v>-5.2692955959564207</v>
      </c>
      <c r="AU892">
        <v>0.45</v>
      </c>
      <c r="AV892">
        <v>-5.7192955959564209</v>
      </c>
      <c r="AW892">
        <v>1.6542499949957301</v>
      </c>
      <c r="AX892">
        <v>1.6448</v>
      </c>
      <c r="AY892">
        <v>1.6637</v>
      </c>
      <c r="AZ892">
        <v>1.889999999999992E-2</v>
      </c>
      <c r="BA892">
        <v>1.6448</v>
      </c>
      <c r="BB892">
        <v>0.86449999978817904</v>
      </c>
      <c r="BC892">
        <v>0.86409999999999998</v>
      </c>
      <c r="BD892">
        <v>0.8649</v>
      </c>
      <c r="BE892">
        <v>8.0000000000002292E-4</v>
      </c>
      <c r="BF892">
        <v>0.86409999999999998</v>
      </c>
      <c r="BG892">
        <v>26.21265002422702</v>
      </c>
      <c r="BH892">
        <v>26.166899999999998</v>
      </c>
      <c r="BI892">
        <v>26.258400000000002</v>
      </c>
      <c r="BJ892">
        <v>9.1500000000003467E-2</v>
      </c>
      <c r="BK892">
        <v>26.258400000000002</v>
      </c>
      <c r="BL892">
        <v>0.51725000728134451</v>
      </c>
      <c r="BM892">
        <v>0.50349999999999995</v>
      </c>
      <c r="BN892">
        <v>0.53100000000000003</v>
      </c>
      <c r="BO892">
        <v>2.750000000000008E-2</v>
      </c>
      <c r="BP892">
        <v>0.53100000000000003</v>
      </c>
      <c r="BQ892">
        <v>0.4223000059309861</v>
      </c>
      <c r="BR892">
        <v>0.41110000000000002</v>
      </c>
      <c r="BS892">
        <v>0.4335</v>
      </c>
      <c r="BT892">
        <v>2.2399999999999979E-2</v>
      </c>
      <c r="BU892">
        <v>0.4335</v>
      </c>
      <c r="BV892">
        <v>-0.20635000267423931</v>
      </c>
      <c r="BW892">
        <v>-0.2114</v>
      </c>
      <c r="BX892">
        <v>-0.20130000000000001</v>
      </c>
      <c r="BY892">
        <v>1.01E-2</v>
      </c>
      <c r="BZ892">
        <v>-0.2114</v>
      </c>
      <c r="CA892">
        <v>-0.21595000325674679</v>
      </c>
      <c r="CB892">
        <v>-0.22209999999999999</v>
      </c>
      <c r="CC892">
        <v>-0.20979999999999999</v>
      </c>
      <c r="CD892">
        <v>1.2300000000000011E-2</v>
      </c>
      <c r="CE892">
        <v>-0.22209999999999999</v>
      </c>
      <c r="CF892">
        <v>47.8</v>
      </c>
      <c r="CG892">
        <v>47.8</v>
      </c>
      <c r="CH892">
        <v>47.8</v>
      </c>
      <c r="CI892">
        <v>0</v>
      </c>
      <c r="CJ892">
        <v>47.8</v>
      </c>
      <c r="CK892">
        <v>12.65000002647762</v>
      </c>
      <c r="CL892">
        <v>12.6</v>
      </c>
      <c r="CM892">
        <v>12.7</v>
      </c>
      <c r="CN892">
        <v>9.9999999999999645E-2</v>
      </c>
      <c r="CO892">
        <v>12.7</v>
      </c>
      <c r="CP892">
        <v>41.300000105910463</v>
      </c>
      <c r="CQ892">
        <v>41.1</v>
      </c>
      <c r="CR892">
        <v>41.5</v>
      </c>
      <c r="CS892">
        <v>0.39999999999999858</v>
      </c>
      <c r="CT892">
        <v>41.5</v>
      </c>
      <c r="CU892">
        <v>11.450000026477619</v>
      </c>
      <c r="CV892">
        <v>11.4</v>
      </c>
      <c r="CW892">
        <v>11.5</v>
      </c>
      <c r="CX892">
        <v>9.9999999999999645E-2</v>
      </c>
      <c r="CY892">
        <v>11.5</v>
      </c>
      <c r="CZ892">
        <v>4.4500002912537813</v>
      </c>
      <c r="DA892">
        <v>3.9</v>
      </c>
      <c r="DB892">
        <v>5</v>
      </c>
      <c r="DC892">
        <v>1.1000000000000001</v>
      </c>
      <c r="DD892">
        <v>5</v>
      </c>
      <c r="DE892">
        <v>0.9500000264776165</v>
      </c>
      <c r="DF892">
        <v>0.9</v>
      </c>
      <c r="DG892">
        <v>1</v>
      </c>
      <c r="DH892">
        <v>9.9999999999999978E-2</v>
      </c>
      <c r="DI892">
        <v>1</v>
      </c>
      <c r="DJ892">
        <v>0.3711180124223602</v>
      </c>
      <c r="DK892">
        <v>0.3711180124223602</v>
      </c>
      <c r="DL892">
        <v>0.3711180124223602</v>
      </c>
      <c r="DM892">
        <v>0</v>
      </c>
      <c r="DN892">
        <v>0.3711180124223602</v>
      </c>
      <c r="DO892">
        <v>3.767817503296198</v>
      </c>
      <c r="DP892">
        <v>3.761593</v>
      </c>
      <c r="DQ892">
        <v>3.7740420000000001</v>
      </c>
      <c r="DR892">
        <v>1.2449000000000149E-2</v>
      </c>
      <c r="DS892">
        <v>3.7740420000000001</v>
      </c>
      <c r="DT892">
        <v>4.7858010002870168</v>
      </c>
      <c r="DU892">
        <v>4.7852589999999999</v>
      </c>
      <c r="DV892">
        <v>4.7863429999999996</v>
      </c>
      <c r="DW892">
        <v>1.083999999999641E-3</v>
      </c>
      <c r="DX892">
        <v>4.7863429999999996</v>
      </c>
      <c r="DY892">
        <v>3.767817503296198</v>
      </c>
      <c r="DZ892">
        <v>3.761593</v>
      </c>
      <c r="EA892">
        <v>3.7740420000000001</v>
      </c>
      <c r="EB892">
        <v>1.2449000000000149E-2</v>
      </c>
      <c r="EC892">
        <v>3.7740420000000001</v>
      </c>
      <c r="ED892">
        <v>4.7858010002870168</v>
      </c>
      <c r="EE892">
        <v>4.7852589999999999</v>
      </c>
      <c r="EF892">
        <v>4.7863429999999996</v>
      </c>
      <c r="EG892">
        <v>1.083999999999641E-3</v>
      </c>
      <c r="EH892">
        <v>4.7863429999999996</v>
      </c>
      <c r="EI892">
        <v>5.3864144989231546</v>
      </c>
      <c r="EJ892">
        <v>5.3843810000000003</v>
      </c>
      <c r="EK892">
        <v>5.3884480000000003</v>
      </c>
      <c r="EL892">
        <v>4.0670000000000428E-3</v>
      </c>
      <c r="EM892">
        <v>5.3843810000000003</v>
      </c>
      <c r="EN892">
        <v>18.272900002626582</v>
      </c>
      <c r="EO892">
        <v>18.267939999999999</v>
      </c>
      <c r="EP892">
        <v>18.27786</v>
      </c>
      <c r="EQ892">
        <v>9.9200000000010391E-3</v>
      </c>
      <c r="ER892">
        <v>18.27786</v>
      </c>
      <c r="ES892">
        <v>5.5752800000000002</v>
      </c>
      <c r="ET892">
        <v>5.5752800000000002</v>
      </c>
      <c r="EU892">
        <v>5.5752800000000002</v>
      </c>
      <c r="EV892">
        <v>0</v>
      </c>
      <c r="EW892">
        <v>5.5752800000000002</v>
      </c>
      <c r="EX892">
        <v>12.69762000262658</v>
      </c>
      <c r="EY892">
        <v>12.69266</v>
      </c>
      <c r="EZ892">
        <v>12.702579999999999</v>
      </c>
      <c r="FA892">
        <v>9.9199999999992627E-3</v>
      </c>
      <c r="FB892">
        <v>12.702579999999999</v>
      </c>
      <c r="FC892">
        <v>0.70736553778256084</v>
      </c>
      <c r="FD892">
        <v>0.707173530223561</v>
      </c>
      <c r="FE892">
        <v>0.70755754513820479</v>
      </c>
      <c r="FF892">
        <v>3.8401491464379323E-4</v>
      </c>
      <c r="FG892">
        <v>0.70755754513820479</v>
      </c>
      <c r="FH892">
        <v>2.2774856155433589</v>
      </c>
      <c r="FI892">
        <v>2.2765959736551351</v>
      </c>
      <c r="FJ892">
        <v>2.27837525648936</v>
      </c>
      <c r="FK892">
        <v>1.779282834225349E-3</v>
      </c>
      <c r="FL892">
        <v>2.27837525648936</v>
      </c>
      <c r="FM892">
        <v>30.89</v>
      </c>
      <c r="FN892">
        <v>30.89</v>
      </c>
      <c r="FO892">
        <v>30.89</v>
      </c>
      <c r="FP892">
        <v>0</v>
      </c>
      <c r="FQ892">
        <v>30.89</v>
      </c>
      <c r="FR892">
        <v>193.44553999773879</v>
      </c>
      <c r="FS892">
        <v>193.44127</v>
      </c>
      <c r="FT892">
        <v>193.44981000000001</v>
      </c>
      <c r="FU892">
        <v>8.5400000000106502E-3</v>
      </c>
      <c r="FV892">
        <v>193.44127</v>
      </c>
      <c r="FW892">
        <v>0.84560949999285095</v>
      </c>
      <c r="FX892">
        <v>0.84559600000000001</v>
      </c>
      <c r="FY892">
        <v>0.84562300000000001</v>
      </c>
      <c r="FZ892">
        <v>2.699999999999925E-5</v>
      </c>
      <c r="GA892">
        <v>0.84559600000000001</v>
      </c>
      <c r="GB892">
        <v>2</v>
      </c>
      <c r="GC892">
        <v>5</v>
      </c>
    </row>
    <row r="893" spans="1:185" x14ac:dyDescent="0.3">
      <c r="A893" s="36" t="s">
        <v>3573</v>
      </c>
      <c r="B893">
        <v>-5.1592862387179118E-2</v>
      </c>
      <c r="C893">
        <v>1.848168774578</v>
      </c>
      <c r="D893">
        <v>1.7890158771774269</v>
      </c>
      <c r="E893">
        <v>-0.7372820940440572</v>
      </c>
      <c r="F893">
        <v>-0.72337107780535215</v>
      </c>
      <c r="G893">
        <v>1.4606859400580059</v>
      </c>
      <c r="H893">
        <v>-54.181771432062668</v>
      </c>
      <c r="I893">
        <v>9.1510439274670952E-2</v>
      </c>
      <c r="J893">
        <v>0.41953862306123341</v>
      </c>
      <c r="K893">
        <v>0.22075743494515959</v>
      </c>
      <c r="L893">
        <v>-2.6256175538106479E-2</v>
      </c>
      <c r="M893">
        <v>9.0607284751415718E-2</v>
      </c>
      <c r="N893">
        <v>0.19891683937240459</v>
      </c>
      <c r="O893">
        <v>-0.22512908291603709</v>
      </c>
      <c r="P893">
        <v>-2.6212243543632451E-2</v>
      </c>
      <c r="Q893">
        <v>-0.12566914446301611</v>
      </c>
      <c r="R893">
        <v>3.9705559218589863E-2</v>
      </c>
      <c r="S893">
        <v>0.80546436736961424</v>
      </c>
      <c r="T893">
        <v>-0.54708597978215601</v>
      </c>
      <c r="U893">
        <v>-0.54681752827189478</v>
      </c>
      <c r="V893">
        <v>1.9519123245639101</v>
      </c>
      <c r="W893">
        <v>1.9517736511423529</v>
      </c>
      <c r="X893">
        <v>0.21849994567894571</v>
      </c>
      <c r="Y893">
        <v>0.218141839041879</v>
      </c>
      <c r="Z893">
        <v>3.7084776584967338E-2</v>
      </c>
      <c r="AA893">
        <v>3.8005433457437392E-2</v>
      </c>
      <c r="AB893">
        <v>47.792847075454617</v>
      </c>
      <c r="AC893">
        <v>-0.36999144595135341</v>
      </c>
      <c r="AD893">
        <v>1.907032406585158</v>
      </c>
      <c r="AE893">
        <v>0.58849139163029895</v>
      </c>
      <c r="AF893">
        <v>0.58813328499323236</v>
      </c>
      <c r="AG893">
        <v>0.78810912249115872</v>
      </c>
      <c r="AH893">
        <v>4.8765679964276679E-3</v>
      </c>
      <c r="AI893">
        <v>298.80347417186272</v>
      </c>
      <c r="AJ893">
        <v>285.28614751685711</v>
      </c>
      <c r="AK893">
        <v>288.54065549761123</v>
      </c>
      <c r="AL893">
        <v>322.58366230490032</v>
      </c>
      <c r="AM893">
        <v>380.97351558341057</v>
      </c>
      <c r="AN893">
        <v>510.35222019368229</v>
      </c>
      <c r="AO893">
        <v>161.08502101908229</v>
      </c>
      <c r="AP893">
        <v>460.29011899781273</v>
      </c>
      <c r="AQ893">
        <v>21.014503612508459</v>
      </c>
      <c r="AR893">
        <v>5.6419072204470107</v>
      </c>
      <c r="AS893">
        <v>12.99949049290891</v>
      </c>
      <c r="AT893">
        <v>-17.80923200178605</v>
      </c>
      <c r="AU893">
        <v>-9.5147226448757802</v>
      </c>
      <c r="AV893">
        <v>-8.2945093569102646</v>
      </c>
      <c r="AW893">
        <v>2.2338934765973502</v>
      </c>
      <c r="AX893">
        <v>0.88319999999999999</v>
      </c>
      <c r="AY893">
        <v>2.4769000000000001</v>
      </c>
      <c r="AZ893">
        <v>1.5936999999999999</v>
      </c>
      <c r="BA893">
        <v>2.194</v>
      </c>
      <c r="BB893">
        <v>0.94303536000988086</v>
      </c>
      <c r="BC893">
        <v>0.93330000000000002</v>
      </c>
      <c r="BD893">
        <v>0.94620000000000004</v>
      </c>
      <c r="BE893">
        <v>1.2900000000000021E-2</v>
      </c>
      <c r="BF893">
        <v>0.94259999999999999</v>
      </c>
      <c r="BG893">
        <v>16.46656892411109</v>
      </c>
      <c r="BH893">
        <v>15.982699999999999</v>
      </c>
      <c r="BI893">
        <v>17.903400000000001</v>
      </c>
      <c r="BJ893">
        <v>1.9207000000000021</v>
      </c>
      <c r="BK893">
        <v>16.535</v>
      </c>
      <c r="BL893">
        <v>6.2065050560739232</v>
      </c>
      <c r="BM893">
        <v>5.742</v>
      </c>
      <c r="BN893">
        <v>7.3391999999999999</v>
      </c>
      <c r="BO893">
        <v>1.5972</v>
      </c>
      <c r="BP893">
        <v>6.6707999999999998</v>
      </c>
      <c r="BQ893">
        <v>3.4821772837209779</v>
      </c>
      <c r="BR893">
        <v>2.3995000000000002</v>
      </c>
      <c r="BS893">
        <v>5.3685999999999998</v>
      </c>
      <c r="BT893">
        <v>2.9691000000000001</v>
      </c>
      <c r="BU893">
        <v>4.3352000000000004</v>
      </c>
      <c r="BV893">
        <v>1.3415008417666201</v>
      </c>
      <c r="BW893">
        <v>-0.37880000000000003</v>
      </c>
      <c r="BX893">
        <v>2.4845000000000002</v>
      </c>
      <c r="BY893">
        <v>2.8633000000000002</v>
      </c>
      <c r="BZ893">
        <v>0.68789999999999996</v>
      </c>
      <c r="CA893">
        <v>-4.8236361466349029</v>
      </c>
      <c r="CB893">
        <v>-5.0346000000000002</v>
      </c>
      <c r="CC893">
        <v>-4.6308999999999996</v>
      </c>
      <c r="CD893">
        <v>0.40370000000000061</v>
      </c>
      <c r="CE893">
        <v>-5.0232000000000001</v>
      </c>
      <c r="CF893">
        <v>50.062101195869467</v>
      </c>
      <c r="CG893">
        <v>49.6</v>
      </c>
      <c r="CH893">
        <v>50.7</v>
      </c>
      <c r="CI893">
        <v>1.100000000000001</v>
      </c>
      <c r="CJ893">
        <v>49.6</v>
      </c>
      <c r="CK893">
        <v>13.986192155583799</v>
      </c>
      <c r="CL893">
        <v>13.8</v>
      </c>
      <c r="CM893">
        <v>14.3</v>
      </c>
      <c r="CN893">
        <v>0.5</v>
      </c>
      <c r="CO893">
        <v>14.1</v>
      </c>
      <c r="CP893">
        <v>82.258041733350666</v>
      </c>
      <c r="CQ893">
        <v>58.8</v>
      </c>
      <c r="CR893">
        <v>108.3</v>
      </c>
      <c r="CS893">
        <v>49.5</v>
      </c>
      <c r="CT893">
        <v>59.6</v>
      </c>
      <c r="CU893">
        <v>11.160295005387949</v>
      </c>
      <c r="CV893">
        <v>10.9</v>
      </c>
      <c r="CW893">
        <v>11.5</v>
      </c>
      <c r="CX893">
        <v>0.59999999999999964</v>
      </c>
      <c r="CY893">
        <v>10.9</v>
      </c>
      <c r="CZ893">
        <v>71.086097274500261</v>
      </c>
      <c r="DA893">
        <v>30.1</v>
      </c>
      <c r="DB893">
        <v>111.7</v>
      </c>
      <c r="DC893">
        <v>81.599999999999994</v>
      </c>
      <c r="DD893">
        <v>109</v>
      </c>
      <c r="DE893">
        <v>2.0378906009884079</v>
      </c>
      <c r="DF893">
        <v>1.4</v>
      </c>
      <c r="DG893">
        <v>2.7</v>
      </c>
      <c r="DH893">
        <v>1.3</v>
      </c>
      <c r="DI893">
        <v>2.7</v>
      </c>
      <c r="DJ893">
        <v>0.1087623336713658</v>
      </c>
      <c r="DK893">
        <v>0.1076856274424664</v>
      </c>
      <c r="DL893">
        <v>0.1101694915254237</v>
      </c>
      <c r="DM893">
        <v>2.4838640829573789E-3</v>
      </c>
      <c r="DN893">
        <v>0.1076856274424664</v>
      </c>
      <c r="DO893">
        <v>3.7377793361796678</v>
      </c>
      <c r="DP893">
        <v>3.6194389999999999</v>
      </c>
      <c r="DQ893">
        <v>4.9032400000000003</v>
      </c>
      <c r="DR893">
        <v>1.283801</v>
      </c>
      <c r="DS893">
        <v>3.7156250000000002</v>
      </c>
      <c r="DT893">
        <v>6.4578887754781702</v>
      </c>
      <c r="DU893">
        <v>5.7094120000000004</v>
      </c>
      <c r="DV893">
        <v>7.2367379999999999</v>
      </c>
      <c r="DW893">
        <v>1.527326</v>
      </c>
      <c r="DX893">
        <v>7.2367379999999999</v>
      </c>
      <c r="DY893">
        <v>4.8761168014330396</v>
      </c>
      <c r="DZ893">
        <v>4.3034179999999997</v>
      </c>
      <c r="EA893">
        <v>5.8471770000000003</v>
      </c>
      <c r="EB893">
        <v>1.543759000000001</v>
      </c>
      <c r="EC893">
        <v>4.4967329999999999</v>
      </c>
      <c r="ED893">
        <v>7.6901736409899142</v>
      </c>
      <c r="EE893">
        <v>6.8454790000000001</v>
      </c>
      <c r="EF893">
        <v>8.5604379999999995</v>
      </c>
      <c r="EG893">
        <v>1.714958999999999</v>
      </c>
      <c r="EH893">
        <v>8.4121290000000002</v>
      </c>
      <c r="EI893">
        <v>9.8129234166221924</v>
      </c>
      <c r="EJ893">
        <v>7.1470479999999998</v>
      </c>
      <c r="EK893">
        <v>9.9566680000000005</v>
      </c>
      <c r="EL893">
        <v>2.8096200000000011</v>
      </c>
      <c r="EM893">
        <v>9.9393250000000002</v>
      </c>
      <c r="EN893">
        <v>25.881962497411958</v>
      </c>
      <c r="EO893">
        <v>22.56073</v>
      </c>
      <c r="EP893">
        <v>34.965179999999997</v>
      </c>
      <c r="EQ893">
        <v>12.404450000000001</v>
      </c>
      <c r="ER893">
        <v>27.79157</v>
      </c>
      <c r="ES893">
        <v>5.9469415535351553</v>
      </c>
      <c r="ET893">
        <v>5.8498000000000001</v>
      </c>
      <c r="EU893">
        <v>5.9870599999999996</v>
      </c>
      <c r="EV893">
        <v>0.13725999999999949</v>
      </c>
      <c r="EW893">
        <v>5.8498000000000001</v>
      </c>
      <c r="EX893">
        <v>19.9350209438768</v>
      </c>
      <c r="EY893">
        <v>16.57367</v>
      </c>
      <c r="EZ893">
        <v>28.978120000000001</v>
      </c>
      <c r="FA893">
        <v>12.404450000000001</v>
      </c>
      <c r="FB893">
        <v>21.941770000000002</v>
      </c>
      <c r="FC893">
        <v>0.37391197406235771</v>
      </c>
      <c r="FD893">
        <v>0.3259307361808973</v>
      </c>
      <c r="FE893">
        <v>0.50513555448328074</v>
      </c>
      <c r="FF893">
        <v>0.17920481830238341</v>
      </c>
      <c r="FG893">
        <v>0.40149972406579659</v>
      </c>
      <c r="FH893">
        <v>3.3552131383384318</v>
      </c>
      <c r="FI893">
        <v>2.768248522647176</v>
      </c>
      <c r="FJ893">
        <v>4.8401252033552362</v>
      </c>
      <c r="FK893">
        <v>2.0718766807080602</v>
      </c>
      <c r="FL893">
        <v>3.7508581489965471</v>
      </c>
      <c r="FM893">
        <v>41.974780893296987</v>
      </c>
      <c r="FN893">
        <v>38.14</v>
      </c>
      <c r="FO893">
        <v>42.97</v>
      </c>
      <c r="FP893">
        <v>4.8299999999999983</v>
      </c>
      <c r="FQ893">
        <v>41.73</v>
      </c>
      <c r="FR893">
        <v>497.14158044056262</v>
      </c>
      <c r="FS893">
        <v>487.35100999999997</v>
      </c>
      <c r="FT893">
        <v>517.29067999999995</v>
      </c>
      <c r="FU893">
        <v>29.939669999999978</v>
      </c>
      <c r="FV893">
        <v>503.22379999999998</v>
      </c>
      <c r="FW893">
        <v>0.70497098215904441</v>
      </c>
      <c r="FX893">
        <v>0.67604299999999995</v>
      </c>
      <c r="FY893">
        <v>0.71965100000000004</v>
      </c>
      <c r="FZ893">
        <v>4.3608000000000091E-2</v>
      </c>
      <c r="GA893">
        <v>0.69631900000000002</v>
      </c>
      <c r="GB893">
        <v>11</v>
      </c>
      <c r="GC893">
        <v>29</v>
      </c>
    </row>
    <row r="894" spans="1:185" x14ac:dyDescent="0.3">
      <c r="A894" s="36" t="s">
        <v>3576</v>
      </c>
      <c r="B894">
        <v>-5.2152813294661003E-2</v>
      </c>
      <c r="C894">
        <v>1.9083042603479909</v>
      </c>
      <c r="D894">
        <v>1.7363895158037621</v>
      </c>
      <c r="E894">
        <v>-0.72137077754437651</v>
      </c>
      <c r="F894">
        <v>-0.69597758521485398</v>
      </c>
      <c r="G894">
        <v>1.417367551020593</v>
      </c>
      <c r="H894">
        <v>-54.18137996321181</v>
      </c>
      <c r="I894">
        <v>5.1437954827101097E-2</v>
      </c>
      <c r="J894">
        <v>0.44431625062112512</v>
      </c>
      <c r="K894">
        <v>0.17843184707407581</v>
      </c>
      <c r="L894">
        <v>5.9394001845688282E-3</v>
      </c>
      <c r="M894">
        <v>9.7314958798344592E-2</v>
      </c>
      <c r="N894">
        <v>0.18621660129589121</v>
      </c>
      <c r="O894">
        <v>-0.22490759044513051</v>
      </c>
      <c r="P894">
        <v>-3.8690989149239283E-2</v>
      </c>
      <c r="Q894">
        <v>-0.13179757557074531</v>
      </c>
      <c r="R894">
        <v>4.6722814021073422E-2</v>
      </c>
      <c r="S894">
        <v>0.7916565342798163</v>
      </c>
      <c r="T894">
        <v>-0.5443572891800188</v>
      </c>
      <c r="U894">
        <v>-0.54368973347382432</v>
      </c>
      <c r="V894">
        <v>1.950824249237936</v>
      </c>
      <c r="W894">
        <v>1.9504863935392669</v>
      </c>
      <c r="X894">
        <v>0.2065876593485694</v>
      </c>
      <c r="Y894">
        <v>0.2062963734651764</v>
      </c>
      <c r="Z894">
        <v>4.2878696783478533E-2</v>
      </c>
      <c r="AA894">
        <v>4.3390837911630488E-2</v>
      </c>
      <c r="AB894">
        <v>49.710840137759838</v>
      </c>
      <c r="AC894">
        <v>-0.37206723627216498</v>
      </c>
      <c r="AD894">
        <v>1.876951191923109</v>
      </c>
      <c r="AE894">
        <v>0.57865489562073447</v>
      </c>
      <c r="AF894">
        <v>0.57836360973734147</v>
      </c>
      <c r="AG894">
        <v>0.70804519587497039</v>
      </c>
      <c r="AH894">
        <v>4.682920415021925E-3</v>
      </c>
      <c r="AI894">
        <v>281.2439713784272</v>
      </c>
      <c r="AJ894">
        <v>254.91830320698179</v>
      </c>
      <c r="AK894">
        <v>261.96583645771301</v>
      </c>
      <c r="AL894">
        <v>326.84775937431942</v>
      </c>
      <c r="AM894">
        <v>263.66787531930959</v>
      </c>
      <c r="AN894">
        <v>344.29143924086782</v>
      </c>
      <c r="AO894">
        <v>100.3358226430441</v>
      </c>
      <c r="AP894">
        <v>297.14856065219902</v>
      </c>
      <c r="AQ894">
        <v>19.80420835538699</v>
      </c>
      <c r="AR894">
        <v>5.3369422502352659</v>
      </c>
      <c r="AS894">
        <v>11.843758148792579</v>
      </c>
      <c r="AT894">
        <v>-16.001319888796989</v>
      </c>
      <c r="AU894">
        <v>-6.0774778013064443</v>
      </c>
      <c r="AV894">
        <v>-9.9238420874905433</v>
      </c>
      <c r="AW894">
        <v>2.9104105759550789</v>
      </c>
      <c r="AX894">
        <v>1.2081</v>
      </c>
      <c r="AY894">
        <v>4.1928000000000001</v>
      </c>
      <c r="AZ894">
        <v>2.9847000000000001</v>
      </c>
      <c r="BA894">
        <v>4.1928000000000001</v>
      </c>
      <c r="BB894">
        <v>0.93138709495245831</v>
      </c>
      <c r="BC894">
        <v>0.92320000000000002</v>
      </c>
      <c r="BD894">
        <v>0.93579999999999997</v>
      </c>
      <c r="BE894">
        <v>1.2599999999999939E-2</v>
      </c>
      <c r="BF894">
        <v>0.93559999999999999</v>
      </c>
      <c r="BG894">
        <v>18.142549472083839</v>
      </c>
      <c r="BH894">
        <v>17.4526</v>
      </c>
      <c r="BI894">
        <v>19.3</v>
      </c>
      <c r="BJ894">
        <v>1.8473999999999999</v>
      </c>
      <c r="BK894">
        <v>17.574200000000001</v>
      </c>
      <c r="BL894">
        <v>12.853451230576381</v>
      </c>
      <c r="BM894">
        <v>12.297000000000001</v>
      </c>
      <c r="BN894">
        <v>13.4109</v>
      </c>
      <c r="BO894">
        <v>1.113899999999999</v>
      </c>
      <c r="BP894">
        <v>13.4109</v>
      </c>
      <c r="BQ894">
        <v>5.720904821583602</v>
      </c>
      <c r="BR894">
        <v>5.0541</v>
      </c>
      <c r="BS894">
        <v>7.4950000000000001</v>
      </c>
      <c r="BT894">
        <v>2.4409000000000001</v>
      </c>
      <c r="BU894">
        <v>5.4805999999999999</v>
      </c>
      <c r="BV894">
        <v>4.6856366978823916</v>
      </c>
      <c r="BW894">
        <v>2.2477999999999998</v>
      </c>
      <c r="BX894">
        <v>5.4694000000000003</v>
      </c>
      <c r="BY894">
        <v>3.2216</v>
      </c>
      <c r="BZ894">
        <v>5.4694000000000003</v>
      </c>
      <c r="CA894">
        <v>-10.4065072349372</v>
      </c>
      <c r="CB894">
        <v>-10.95</v>
      </c>
      <c r="CC894">
        <v>-9.7428000000000008</v>
      </c>
      <c r="CD894">
        <v>1.2071999999999981</v>
      </c>
      <c r="CE894">
        <v>-10.95</v>
      </c>
      <c r="CF894">
        <v>47.142878588668808</v>
      </c>
      <c r="CG894">
        <v>46.7</v>
      </c>
      <c r="CH894">
        <v>47.6</v>
      </c>
      <c r="CI894">
        <v>0.89999999999999858</v>
      </c>
      <c r="CJ894">
        <v>46.7</v>
      </c>
      <c r="CK894">
        <v>12.87148924545054</v>
      </c>
      <c r="CL894">
        <v>12.5</v>
      </c>
      <c r="CM894">
        <v>13.9</v>
      </c>
      <c r="CN894">
        <v>1.4</v>
      </c>
      <c r="CO894">
        <v>12.5</v>
      </c>
      <c r="CP894">
        <v>71.04711652022354</v>
      </c>
      <c r="CQ894">
        <v>58.7</v>
      </c>
      <c r="CR894">
        <v>78.7</v>
      </c>
      <c r="CS894">
        <v>20</v>
      </c>
      <c r="CT894">
        <v>70.5</v>
      </c>
      <c r="CU894">
        <v>10.90691227956559</v>
      </c>
      <c r="CV894">
        <v>10.4</v>
      </c>
      <c r="CW894">
        <v>11.2</v>
      </c>
      <c r="CX894">
        <v>0.79999999999999893</v>
      </c>
      <c r="CY894">
        <v>10.9</v>
      </c>
      <c r="CZ894">
        <v>25.04981788895488</v>
      </c>
      <c r="DA894">
        <v>18.5</v>
      </c>
      <c r="DB894">
        <v>47.3</v>
      </c>
      <c r="DC894">
        <v>28.8</v>
      </c>
      <c r="DD894">
        <v>20.7</v>
      </c>
      <c r="DE894">
        <v>1.5482755916440829</v>
      </c>
      <c r="DF894">
        <v>1</v>
      </c>
      <c r="DG894">
        <v>3.5</v>
      </c>
      <c r="DH894">
        <v>2.5</v>
      </c>
      <c r="DI894">
        <v>1</v>
      </c>
      <c r="DJ894">
        <v>0.15865561276250351</v>
      </c>
      <c r="DK894">
        <v>0.15676401477005711</v>
      </c>
      <c r="DL894">
        <v>0.16075650118203311</v>
      </c>
      <c r="DM894">
        <v>3.9924864119760539E-3</v>
      </c>
      <c r="DN894">
        <v>0.15676401477005711</v>
      </c>
      <c r="DO894">
        <v>4.5286002161768248</v>
      </c>
      <c r="DP894">
        <v>4.1262949999999998</v>
      </c>
      <c r="DQ894">
        <v>4.8089700000000004</v>
      </c>
      <c r="DR894">
        <v>0.68267500000000059</v>
      </c>
      <c r="DS894">
        <v>4.8089700000000004</v>
      </c>
      <c r="DT894">
        <v>6.3813782659147966</v>
      </c>
      <c r="DU894">
        <v>5.6532879999999999</v>
      </c>
      <c r="DV894">
        <v>6.7679879999999999</v>
      </c>
      <c r="DW894">
        <v>1.1147</v>
      </c>
      <c r="DX894">
        <v>6.758445</v>
      </c>
      <c r="DY894">
        <v>4.9859413017058483</v>
      </c>
      <c r="DZ894">
        <v>4.3259930000000004</v>
      </c>
      <c r="EA894">
        <v>5.3685</v>
      </c>
      <c r="EB894">
        <v>1.0425070000000001</v>
      </c>
      <c r="EC894">
        <v>4.9762139999999997</v>
      </c>
      <c r="ED894">
        <v>6.7933298782093674</v>
      </c>
      <c r="EE894">
        <v>6.2592819999999998</v>
      </c>
      <c r="EF894">
        <v>7.0806560000000003</v>
      </c>
      <c r="EG894">
        <v>0.82137400000000049</v>
      </c>
      <c r="EH894">
        <v>7.0683579999999999</v>
      </c>
      <c r="EI894">
        <v>7.4352992119117136</v>
      </c>
      <c r="EJ894">
        <v>6.7954080000000001</v>
      </c>
      <c r="EK894">
        <v>8.7851520000000001</v>
      </c>
      <c r="EL894">
        <v>1.989744</v>
      </c>
      <c r="EM894">
        <v>6.7954080000000001</v>
      </c>
      <c r="EN894">
        <v>27.57067199491696</v>
      </c>
      <c r="EO894">
        <v>26.794460000000001</v>
      </c>
      <c r="EP894">
        <v>28.229389999999999</v>
      </c>
      <c r="EQ894">
        <v>1.434929999999998</v>
      </c>
      <c r="ER894">
        <v>28.229389999999999</v>
      </c>
      <c r="ES894">
        <v>5.8528861712600264</v>
      </c>
      <c r="ET894">
        <v>5.5752800000000002</v>
      </c>
      <c r="EU894">
        <v>7.02203</v>
      </c>
      <c r="EV894">
        <v>1.44675</v>
      </c>
      <c r="EW894">
        <v>5.5752800000000002</v>
      </c>
      <c r="EX894">
        <v>21.717785823656929</v>
      </c>
      <c r="EY894">
        <v>19.77243</v>
      </c>
      <c r="EZ894">
        <v>22.654109999999999</v>
      </c>
      <c r="FA894">
        <v>2.8816799999999989</v>
      </c>
      <c r="FB894">
        <v>22.654109999999999</v>
      </c>
      <c r="FC894">
        <v>0.55553696860148039</v>
      </c>
      <c r="FD894">
        <v>0.53989663677613453</v>
      </c>
      <c r="FE894">
        <v>0.56880984797759848</v>
      </c>
      <c r="FF894">
        <v>2.8913211201463951E-2</v>
      </c>
      <c r="FG894">
        <v>0.56880984797759848</v>
      </c>
      <c r="FH894">
        <v>3.75516751720756</v>
      </c>
      <c r="FI894">
        <v>2.8157712228515122</v>
      </c>
      <c r="FJ894">
        <v>4.0633134120618157</v>
      </c>
      <c r="FK894">
        <v>1.247542189210304</v>
      </c>
      <c r="FL894">
        <v>4.0633134120618157</v>
      </c>
      <c r="FM894">
        <v>39.774013225388018</v>
      </c>
      <c r="FN894">
        <v>37.44</v>
      </c>
      <c r="FO894">
        <v>42.09</v>
      </c>
      <c r="FP894">
        <v>4.6500000000000057</v>
      </c>
      <c r="FQ894">
        <v>39.03</v>
      </c>
      <c r="FR894">
        <v>359.65401360553381</v>
      </c>
      <c r="FS894">
        <v>358.72021999999998</v>
      </c>
      <c r="FT894">
        <v>360.63567999999998</v>
      </c>
      <c r="FU894">
        <v>1.9154599999999959</v>
      </c>
      <c r="FV894">
        <v>358.72021999999998</v>
      </c>
      <c r="FW894">
        <v>0.7243109991168748</v>
      </c>
      <c r="FX894">
        <v>0.72270500000000004</v>
      </c>
      <c r="FY894">
        <v>0.72602999999999995</v>
      </c>
      <c r="FZ894">
        <v>3.3249999999999109E-3</v>
      </c>
      <c r="GA894">
        <v>0.72602999999999995</v>
      </c>
      <c r="GB894">
        <v>3</v>
      </c>
      <c r="GC894">
        <v>5</v>
      </c>
    </row>
    <row r="895" spans="1:185" x14ac:dyDescent="0.3">
      <c r="A895" s="36" t="s">
        <v>3579</v>
      </c>
      <c r="B895">
        <v>-3.0593100000000002E-2</v>
      </c>
      <c r="C895">
        <v>1.9333199999999999</v>
      </c>
      <c r="D895">
        <v>1.9132</v>
      </c>
      <c r="E895">
        <v>-1.0224</v>
      </c>
      <c r="F895">
        <v>-0.51160000000000005</v>
      </c>
      <c r="G895">
        <v>1.534</v>
      </c>
      <c r="H895">
        <v>-54.151592000000001</v>
      </c>
      <c r="I895">
        <v>0.17269999999999999</v>
      </c>
      <c r="J895">
        <v>0.35759999999999997</v>
      </c>
      <c r="K895">
        <v>0.16982</v>
      </c>
      <c r="L895">
        <v>-3.1059999999999998E-3</v>
      </c>
      <c r="M895">
        <v>0.10443</v>
      </c>
      <c r="N895">
        <v>0.20655999999999999</v>
      </c>
      <c r="O895">
        <v>-0.25424999999999998</v>
      </c>
      <c r="P895">
        <v>-4.7690000000000003E-2</v>
      </c>
      <c r="Q895">
        <v>-0.15096999999999999</v>
      </c>
      <c r="R895">
        <v>5.5169999999999997E-2</v>
      </c>
      <c r="S895">
        <v>0.73316000000000003</v>
      </c>
      <c r="T895">
        <v>-0.5730400000000001</v>
      </c>
      <c r="U895">
        <v>-0.55808000000000002</v>
      </c>
      <c r="V895">
        <v>1.9578366666666669</v>
      </c>
      <c r="W895">
        <v>1.95685</v>
      </c>
      <c r="X895">
        <v>0.17244666666666669</v>
      </c>
      <c r="Y895">
        <v>0.12575</v>
      </c>
      <c r="Z895">
        <v>5.2416666666666667E-2</v>
      </c>
      <c r="AA895">
        <v>8.9440000000000006E-2</v>
      </c>
      <c r="AB895">
        <v>52.64</v>
      </c>
      <c r="AC895">
        <v>-0.41526999999999997</v>
      </c>
      <c r="AD895">
        <v>1.92079</v>
      </c>
      <c r="AE895">
        <v>0.58771666666666667</v>
      </c>
      <c r="AF895">
        <v>0.54101999999999995</v>
      </c>
      <c r="AG895">
        <v>0.95660000000000001</v>
      </c>
      <c r="AH895">
        <v>4.7499999999999999E-3</v>
      </c>
      <c r="AI895">
        <v>279.15410000000003</v>
      </c>
      <c r="AJ895">
        <v>212.6859</v>
      </c>
      <c r="AK895">
        <v>273.5027</v>
      </c>
      <c r="AL895">
        <v>351.27379999999999</v>
      </c>
      <c r="AM895">
        <v>176.72900000000001</v>
      </c>
      <c r="AN895">
        <v>260.5</v>
      </c>
      <c r="AO895">
        <v>91.8</v>
      </c>
      <c r="AP895">
        <v>210.9</v>
      </c>
      <c r="AQ895">
        <v>18.850000000000001</v>
      </c>
      <c r="AR895">
        <v>4.26</v>
      </c>
      <c r="AS895">
        <v>11.97</v>
      </c>
      <c r="AT895">
        <v>-9.6552453660352686</v>
      </c>
      <c r="AU895">
        <v>-3.96</v>
      </c>
      <c r="AV895">
        <v>-5.6952453660352687</v>
      </c>
      <c r="AW895">
        <v>3.1478000000000002</v>
      </c>
      <c r="AX895">
        <v>3.1478000000000002</v>
      </c>
      <c r="AY895">
        <v>3.1478000000000002</v>
      </c>
      <c r="AZ895">
        <v>0</v>
      </c>
      <c r="BA895">
        <v>3.1478000000000002</v>
      </c>
      <c r="BB895">
        <v>0.94069999999999998</v>
      </c>
      <c r="BC895">
        <v>0.94069999999999998</v>
      </c>
      <c r="BD895">
        <v>0.94069999999999998</v>
      </c>
      <c r="BE895">
        <v>0</v>
      </c>
      <c r="BF895">
        <v>0.94069999999999998</v>
      </c>
      <c r="BG895">
        <v>16.7133</v>
      </c>
      <c r="BH895">
        <v>16.7133</v>
      </c>
      <c r="BI895">
        <v>16.7133</v>
      </c>
      <c r="BJ895">
        <v>0</v>
      </c>
      <c r="BK895">
        <v>16.7133</v>
      </c>
      <c r="BL895">
        <v>10.958600000000001</v>
      </c>
      <c r="BM895">
        <v>10.958600000000001</v>
      </c>
      <c r="BN895">
        <v>10.958600000000001</v>
      </c>
      <c r="BO895">
        <v>0</v>
      </c>
      <c r="BP895">
        <v>10.958600000000001</v>
      </c>
      <c r="BQ895">
        <v>8.3099000000000007</v>
      </c>
      <c r="BR895">
        <v>8.3099000000000007</v>
      </c>
      <c r="BS895">
        <v>8.3099000000000007</v>
      </c>
      <c r="BT895">
        <v>0</v>
      </c>
      <c r="BU895">
        <v>8.3099000000000007</v>
      </c>
      <c r="BV895">
        <v>-1.2821</v>
      </c>
      <c r="BW895">
        <v>-1.2821</v>
      </c>
      <c r="BX895">
        <v>-1.2821</v>
      </c>
      <c r="BY895">
        <v>0</v>
      </c>
      <c r="BZ895">
        <v>-1.2821</v>
      </c>
      <c r="CA895">
        <v>-7.0278999999999998</v>
      </c>
      <c r="CB895">
        <v>-7.0278999999999998</v>
      </c>
      <c r="CC895">
        <v>-7.0278999999999998</v>
      </c>
      <c r="CD895">
        <v>0</v>
      </c>
      <c r="CE895">
        <v>-7.0278999999999998</v>
      </c>
      <c r="CF895">
        <v>49.6</v>
      </c>
      <c r="CG895">
        <v>49.6</v>
      </c>
      <c r="CH895">
        <v>49.6</v>
      </c>
      <c r="CI895">
        <v>0</v>
      </c>
      <c r="CJ895">
        <v>49.6</v>
      </c>
      <c r="CK895">
        <v>15.4</v>
      </c>
      <c r="CL895">
        <v>15.4</v>
      </c>
      <c r="CM895">
        <v>15.4</v>
      </c>
      <c r="CN895">
        <v>0</v>
      </c>
      <c r="CO895">
        <v>15.4</v>
      </c>
      <c r="CP895">
        <v>38.200000000000003</v>
      </c>
      <c r="CQ895">
        <v>38.200000000000003</v>
      </c>
      <c r="CR895">
        <v>38.200000000000003</v>
      </c>
      <c r="CS895">
        <v>0</v>
      </c>
      <c r="CT895">
        <v>38.200000000000003</v>
      </c>
      <c r="CU895">
        <v>10.4</v>
      </c>
      <c r="CV895">
        <v>10.4</v>
      </c>
      <c r="CW895">
        <v>10.4</v>
      </c>
      <c r="CX895">
        <v>0</v>
      </c>
      <c r="CY895">
        <v>10.4</v>
      </c>
      <c r="CZ895">
        <v>53.6</v>
      </c>
      <c r="DA895">
        <v>53.6</v>
      </c>
      <c r="DB895">
        <v>53.6</v>
      </c>
      <c r="DC895">
        <v>0</v>
      </c>
      <c r="DD895">
        <v>53.6</v>
      </c>
      <c r="DE895">
        <v>5</v>
      </c>
      <c r="DF895">
        <v>5</v>
      </c>
      <c r="DG895">
        <v>5</v>
      </c>
      <c r="DH895">
        <v>0</v>
      </c>
      <c r="DI895">
        <v>5</v>
      </c>
      <c r="DJ895">
        <v>0.23518255097202459</v>
      </c>
      <c r="DK895">
        <v>0.23518255097202459</v>
      </c>
      <c r="DL895">
        <v>0.23518255097202459</v>
      </c>
      <c r="DM895">
        <v>0</v>
      </c>
      <c r="DN895">
        <v>0.23518255097202459</v>
      </c>
      <c r="DO895">
        <v>3.7127729999999999</v>
      </c>
      <c r="DP895">
        <v>3.7127729999999999</v>
      </c>
      <c r="DQ895">
        <v>3.7127729999999999</v>
      </c>
      <c r="DR895">
        <v>0</v>
      </c>
      <c r="DS895">
        <v>3.7127729999999999</v>
      </c>
      <c r="DT895">
        <v>6.0289409999999997</v>
      </c>
      <c r="DU895">
        <v>6.0289409999999997</v>
      </c>
      <c r="DV895">
        <v>6.0289409999999997</v>
      </c>
      <c r="DW895">
        <v>0</v>
      </c>
      <c r="DX895">
        <v>6.0289409999999997</v>
      </c>
      <c r="DY895">
        <v>3.7127729999999999</v>
      </c>
      <c r="DZ895">
        <v>3.7127729999999999</v>
      </c>
      <c r="EA895">
        <v>3.7127729999999999</v>
      </c>
      <c r="EB895">
        <v>0</v>
      </c>
      <c r="EC895">
        <v>3.7127729999999999</v>
      </c>
      <c r="ED895">
        <v>6.437011</v>
      </c>
      <c r="EE895">
        <v>6.437011</v>
      </c>
      <c r="EF895">
        <v>6.437011</v>
      </c>
      <c r="EG895">
        <v>0</v>
      </c>
      <c r="EH895">
        <v>6.437011</v>
      </c>
      <c r="EI895">
        <v>7.5659470000000004</v>
      </c>
      <c r="EJ895">
        <v>7.5659470000000004</v>
      </c>
      <c r="EK895">
        <v>7.5659470000000004</v>
      </c>
      <c r="EL895">
        <v>0</v>
      </c>
      <c r="EM895">
        <v>7.5659470000000004</v>
      </c>
      <c r="EN895">
        <v>20.012699999999999</v>
      </c>
      <c r="EO895">
        <v>20.012699999999999</v>
      </c>
      <c r="EP895">
        <v>20.012699999999999</v>
      </c>
      <c r="EQ895">
        <v>0</v>
      </c>
      <c r="ER895">
        <v>20.012699999999999</v>
      </c>
      <c r="ES895">
        <v>6.9901499999999999</v>
      </c>
      <c r="ET895">
        <v>6.9901499999999999</v>
      </c>
      <c r="EU895">
        <v>6.9901499999999999</v>
      </c>
      <c r="EV895">
        <v>0</v>
      </c>
      <c r="EW895">
        <v>6.9901499999999999</v>
      </c>
      <c r="EX895">
        <v>13.022550000000001</v>
      </c>
      <c r="EY895">
        <v>13.022550000000001</v>
      </c>
      <c r="EZ895">
        <v>13.022550000000001</v>
      </c>
      <c r="FA895">
        <v>0</v>
      </c>
      <c r="FB895">
        <v>13.022550000000001</v>
      </c>
      <c r="FC895">
        <v>0.51992342231285082</v>
      </c>
      <c r="FD895">
        <v>0.51992342231285082</v>
      </c>
      <c r="FE895">
        <v>0.51992342231285082</v>
      </c>
      <c r="FF895">
        <v>0</v>
      </c>
      <c r="FG895">
        <v>0.51992342231285082</v>
      </c>
      <c r="FH895">
        <v>1.862985772837493</v>
      </c>
      <c r="FI895">
        <v>1.862985772837493</v>
      </c>
      <c r="FJ895">
        <v>1.862985772837493</v>
      </c>
      <c r="FK895">
        <v>0</v>
      </c>
      <c r="FL895">
        <v>1.862985772837493</v>
      </c>
      <c r="FM895">
        <v>33.47</v>
      </c>
      <c r="FN895">
        <v>33.47</v>
      </c>
      <c r="FO895">
        <v>33.47</v>
      </c>
      <c r="FP895">
        <v>0</v>
      </c>
      <c r="FQ895">
        <v>33.47</v>
      </c>
      <c r="FR895">
        <v>260.83623999999998</v>
      </c>
      <c r="FS895">
        <v>260.83623999999998</v>
      </c>
      <c r="FT895">
        <v>260.83623999999998</v>
      </c>
      <c r="FU895">
        <v>0</v>
      </c>
      <c r="FV895">
        <v>260.83623999999998</v>
      </c>
      <c r="FW895">
        <v>0.80300700000000003</v>
      </c>
      <c r="FX895">
        <v>0.80300700000000003</v>
      </c>
      <c r="FY895">
        <v>0.80300700000000003</v>
      </c>
      <c r="FZ895">
        <v>0</v>
      </c>
      <c r="GA895">
        <v>0.80300700000000003</v>
      </c>
      <c r="GB895">
        <v>1</v>
      </c>
      <c r="GC895">
        <v>1</v>
      </c>
    </row>
    <row r="896" spans="1:185" x14ac:dyDescent="0.3">
      <c r="A896" s="36" t="s">
        <v>3582</v>
      </c>
      <c r="B896">
        <v>-4.40445E-2</v>
      </c>
      <c r="C896">
        <v>1.8881300000000001</v>
      </c>
      <c r="D896">
        <v>1.7269000000000001</v>
      </c>
      <c r="E896">
        <v>-0.78890000000000005</v>
      </c>
      <c r="F896">
        <v>-0.61770000000000003</v>
      </c>
      <c r="G896">
        <v>1.4066000000000001</v>
      </c>
      <c r="H896">
        <v>-54.176873999999998</v>
      </c>
      <c r="I896">
        <v>5.2600000000000001E-2</v>
      </c>
      <c r="J896">
        <v>5.1999999999999998E-3</v>
      </c>
      <c r="K896">
        <v>0.19656000000000001</v>
      </c>
      <c r="L896">
        <v>-2.6339000000000001E-2</v>
      </c>
      <c r="M896">
        <v>9.5642000000000005E-2</v>
      </c>
      <c r="N896">
        <v>0.18890999999999999</v>
      </c>
      <c r="O896">
        <v>-0.23576</v>
      </c>
      <c r="P896">
        <v>-4.6850000000000003E-2</v>
      </c>
      <c r="Q896">
        <v>-0.14130999999999999</v>
      </c>
      <c r="R896">
        <v>5.2850000000000001E-2</v>
      </c>
      <c r="S896">
        <v>0.78813999999999995</v>
      </c>
      <c r="T896">
        <v>-0.54462333333333335</v>
      </c>
      <c r="U896">
        <v>-0.53363000000000005</v>
      </c>
      <c r="V896">
        <v>1.9569099999999999</v>
      </c>
      <c r="W896">
        <v>1.95401</v>
      </c>
      <c r="X896">
        <v>0.20877333333333331</v>
      </c>
      <c r="Y896">
        <v>0.18834999999999999</v>
      </c>
      <c r="Z896">
        <v>2.678666666666667E-2</v>
      </c>
      <c r="AA896">
        <v>2.903E-2</v>
      </c>
      <c r="AB896">
        <v>51.01</v>
      </c>
      <c r="AC896">
        <v>-0.39549000000000001</v>
      </c>
      <c r="AD896">
        <v>1.9062600000000001</v>
      </c>
      <c r="AE896">
        <v>0.60426333333333337</v>
      </c>
      <c r="AF896">
        <v>0.58384000000000003</v>
      </c>
      <c r="AG896">
        <v>0.79767999999999994</v>
      </c>
      <c r="AH896">
        <v>5.2300000000000003E-3</v>
      </c>
      <c r="AI896">
        <v>316.18110000000001</v>
      </c>
      <c r="AJ896">
        <v>230.6951</v>
      </c>
      <c r="AK896">
        <v>310.1902</v>
      </c>
      <c r="AL896">
        <v>407.65789999999998</v>
      </c>
      <c r="AM896">
        <v>179.321</v>
      </c>
      <c r="AN896">
        <v>223.6</v>
      </c>
      <c r="AO896">
        <v>84.5</v>
      </c>
      <c r="AP896">
        <v>181.5</v>
      </c>
      <c r="AQ896">
        <v>19.09</v>
      </c>
      <c r="AR896">
        <v>4.5999999999999996</v>
      </c>
      <c r="AS896">
        <v>12.19</v>
      </c>
      <c r="AT896">
        <v>-10.269891411017239</v>
      </c>
      <c r="AU896">
        <v>-4.84</v>
      </c>
      <c r="AV896">
        <v>-5.4298914110172394</v>
      </c>
      <c r="AW896">
        <v>1.2178</v>
      </c>
      <c r="AX896">
        <v>1.2178</v>
      </c>
      <c r="AY896">
        <v>1.2178</v>
      </c>
      <c r="AZ896">
        <v>0</v>
      </c>
      <c r="BA896">
        <v>1.2178</v>
      </c>
      <c r="BB896">
        <v>0.96319999999999995</v>
      </c>
      <c r="BC896">
        <v>0.96319999999999995</v>
      </c>
      <c r="BD896">
        <v>0.96319999999999995</v>
      </c>
      <c r="BE896">
        <v>0</v>
      </c>
      <c r="BF896">
        <v>0.96319999999999995</v>
      </c>
      <c r="BG896">
        <v>12.589</v>
      </c>
      <c r="BH896">
        <v>12.589</v>
      </c>
      <c r="BI896">
        <v>12.589</v>
      </c>
      <c r="BJ896">
        <v>0</v>
      </c>
      <c r="BK896">
        <v>12.589</v>
      </c>
      <c r="BL896">
        <v>10.1816</v>
      </c>
      <c r="BM896">
        <v>10.1816</v>
      </c>
      <c r="BN896">
        <v>10.1816</v>
      </c>
      <c r="BO896">
        <v>0</v>
      </c>
      <c r="BP896">
        <v>10.1816</v>
      </c>
      <c r="BQ896">
        <v>4.9318</v>
      </c>
      <c r="BR896">
        <v>4.9318</v>
      </c>
      <c r="BS896">
        <v>4.9318</v>
      </c>
      <c r="BT896">
        <v>0</v>
      </c>
      <c r="BU896">
        <v>4.9318</v>
      </c>
      <c r="BV896">
        <v>3.3298000000000001</v>
      </c>
      <c r="BW896">
        <v>3.3298000000000001</v>
      </c>
      <c r="BX896">
        <v>3.3298000000000001</v>
      </c>
      <c r="BY896">
        <v>0</v>
      </c>
      <c r="BZ896">
        <v>3.3298000000000001</v>
      </c>
      <c r="CA896">
        <v>-8.2615999999999996</v>
      </c>
      <c r="CB896">
        <v>-8.2615999999999996</v>
      </c>
      <c r="CC896">
        <v>-8.2615999999999996</v>
      </c>
      <c r="CD896">
        <v>0</v>
      </c>
      <c r="CE896">
        <v>-8.2615999999999996</v>
      </c>
      <c r="CF896">
        <v>42.1</v>
      </c>
      <c r="CG896">
        <v>42.1</v>
      </c>
      <c r="CH896">
        <v>42.1</v>
      </c>
      <c r="CI896">
        <v>0</v>
      </c>
      <c r="CJ896">
        <v>42.1</v>
      </c>
      <c r="CK896">
        <v>11.1</v>
      </c>
      <c r="CL896">
        <v>11.1</v>
      </c>
      <c r="CM896">
        <v>11.1</v>
      </c>
      <c r="CN896">
        <v>0</v>
      </c>
      <c r="CO896">
        <v>11.1</v>
      </c>
      <c r="CP896">
        <v>27.2</v>
      </c>
      <c r="CQ896">
        <v>27.2</v>
      </c>
      <c r="CR896">
        <v>27.2</v>
      </c>
      <c r="CS896">
        <v>0</v>
      </c>
      <c r="CT896">
        <v>27.2</v>
      </c>
      <c r="CU896">
        <v>9.5</v>
      </c>
      <c r="CV896">
        <v>9.5</v>
      </c>
      <c r="CW896">
        <v>9.5</v>
      </c>
      <c r="CX896">
        <v>0</v>
      </c>
      <c r="CY896">
        <v>9.5</v>
      </c>
      <c r="CZ896">
        <v>57.3</v>
      </c>
      <c r="DA896">
        <v>57.3</v>
      </c>
      <c r="DB896">
        <v>57.3</v>
      </c>
      <c r="DC896">
        <v>0</v>
      </c>
      <c r="DD896">
        <v>57.3</v>
      </c>
      <c r="DE896">
        <v>1.6</v>
      </c>
      <c r="DF896">
        <v>1.6</v>
      </c>
      <c r="DG896">
        <v>1.6</v>
      </c>
      <c r="DH896">
        <v>0</v>
      </c>
      <c r="DI896">
        <v>1.6</v>
      </c>
      <c r="DJ896">
        <v>0.23195592286501379</v>
      </c>
      <c r="DK896">
        <v>0.23195592286501379</v>
      </c>
      <c r="DL896">
        <v>0.23195592286501379</v>
      </c>
      <c r="DM896">
        <v>0</v>
      </c>
      <c r="DN896">
        <v>0.23195592286501379</v>
      </c>
      <c r="DO896">
        <v>3.3015500000000002</v>
      </c>
      <c r="DP896">
        <v>3.3015500000000002</v>
      </c>
      <c r="DQ896">
        <v>3.3015500000000002</v>
      </c>
      <c r="DR896">
        <v>0</v>
      </c>
      <c r="DS896">
        <v>3.3015500000000002</v>
      </c>
      <c r="DT896">
        <v>5.5283930000000003</v>
      </c>
      <c r="DU896">
        <v>5.5283930000000003</v>
      </c>
      <c r="DV896">
        <v>5.5283930000000003</v>
      </c>
      <c r="DW896">
        <v>0</v>
      </c>
      <c r="DX896">
        <v>5.5283930000000003</v>
      </c>
      <c r="DY896">
        <v>3.3235109999999999</v>
      </c>
      <c r="DZ896">
        <v>3.3235109999999999</v>
      </c>
      <c r="EA896">
        <v>3.3235109999999999</v>
      </c>
      <c r="EB896">
        <v>0</v>
      </c>
      <c r="EC896">
        <v>3.3235109999999999</v>
      </c>
      <c r="ED896">
        <v>5.9052020000000001</v>
      </c>
      <c r="EE896">
        <v>5.9052020000000001</v>
      </c>
      <c r="EF896">
        <v>5.9052020000000001</v>
      </c>
      <c r="EG896">
        <v>0</v>
      </c>
      <c r="EH896">
        <v>5.9052020000000001</v>
      </c>
      <c r="EI896">
        <v>7.2030329999999996</v>
      </c>
      <c r="EJ896">
        <v>7.2030329999999996</v>
      </c>
      <c r="EK896">
        <v>7.2030329999999996</v>
      </c>
      <c r="EL896">
        <v>0</v>
      </c>
      <c r="EM896">
        <v>7.2030329999999996</v>
      </c>
      <c r="EN896">
        <v>16.447620000000001</v>
      </c>
      <c r="EO896">
        <v>16.447620000000001</v>
      </c>
      <c r="EP896">
        <v>16.447620000000001</v>
      </c>
      <c r="EQ896">
        <v>0</v>
      </c>
      <c r="ER896">
        <v>16.447620000000001</v>
      </c>
      <c r="ES896">
        <v>5.5752800000000002</v>
      </c>
      <c r="ET896">
        <v>5.5752800000000002</v>
      </c>
      <c r="EU896">
        <v>5.5752800000000002</v>
      </c>
      <c r="EV896">
        <v>0</v>
      </c>
      <c r="EW896">
        <v>5.5752800000000002</v>
      </c>
      <c r="EX896">
        <v>10.872339999999999</v>
      </c>
      <c r="EY896">
        <v>10.872339999999999</v>
      </c>
      <c r="EZ896">
        <v>10.872339999999999</v>
      </c>
      <c r="FA896">
        <v>0</v>
      </c>
      <c r="FB896">
        <v>10.872339999999999</v>
      </c>
      <c r="FC896">
        <v>0.46548080653884327</v>
      </c>
      <c r="FD896">
        <v>0.46548080653884327</v>
      </c>
      <c r="FE896">
        <v>0.46548080653884327</v>
      </c>
      <c r="FF896">
        <v>0</v>
      </c>
      <c r="FG896">
        <v>0.46548080653884327</v>
      </c>
      <c r="FH896">
        <v>1.9500975735747801</v>
      </c>
      <c r="FI896">
        <v>1.9500975735747801</v>
      </c>
      <c r="FJ896">
        <v>1.9500975735747801</v>
      </c>
      <c r="FK896">
        <v>0</v>
      </c>
      <c r="FL896">
        <v>1.9500975735747801</v>
      </c>
      <c r="FM896">
        <v>35.07</v>
      </c>
      <c r="FN896">
        <v>35.07</v>
      </c>
      <c r="FO896">
        <v>35.07</v>
      </c>
      <c r="FP896">
        <v>0</v>
      </c>
      <c r="FQ896">
        <v>35.07</v>
      </c>
      <c r="FR896">
        <v>238.05582000000001</v>
      </c>
      <c r="FS896">
        <v>238.05582000000001</v>
      </c>
      <c r="FT896">
        <v>238.05582000000001</v>
      </c>
      <c r="FU896">
        <v>0</v>
      </c>
      <c r="FV896">
        <v>238.05582000000001</v>
      </c>
      <c r="FW896">
        <v>0.81834899999999999</v>
      </c>
      <c r="FX896">
        <v>0.81834899999999999</v>
      </c>
      <c r="FY896">
        <v>0.81834899999999999</v>
      </c>
      <c r="FZ896">
        <v>0</v>
      </c>
      <c r="GA896">
        <v>0.81834899999999999</v>
      </c>
      <c r="GB896">
        <v>1</v>
      </c>
      <c r="GC896">
        <v>1</v>
      </c>
    </row>
    <row r="897" spans="1:185" x14ac:dyDescent="0.3">
      <c r="A897" s="36" t="s">
        <v>3591</v>
      </c>
      <c r="B897">
        <v>-5.2691304224604607E-2</v>
      </c>
      <c r="C897">
        <v>1.770258087909331</v>
      </c>
      <c r="D897">
        <v>1.755733356204116</v>
      </c>
      <c r="E897">
        <v>-0.82405658086247979</v>
      </c>
      <c r="F897">
        <v>-0.60379618981880168</v>
      </c>
      <c r="G897">
        <v>1.427867224989801</v>
      </c>
      <c r="H897">
        <v>-54.195952170285551</v>
      </c>
      <c r="I897">
        <v>6.949994080610504E-2</v>
      </c>
      <c r="J897">
        <v>0.49856227314525869</v>
      </c>
      <c r="K897">
        <v>0.14572270374729859</v>
      </c>
      <c r="L897">
        <v>-2.1246115174843639E-2</v>
      </c>
      <c r="M897">
        <v>0.1124525132321999</v>
      </c>
      <c r="N897">
        <v>0.19332921110768059</v>
      </c>
      <c r="O897">
        <v>-0.21654437974794591</v>
      </c>
      <c r="P897">
        <v>-2.3215168640265248E-2</v>
      </c>
      <c r="Q897">
        <v>-0.1198817794586045</v>
      </c>
      <c r="R897">
        <v>3.7172421909174302E-2</v>
      </c>
      <c r="S897">
        <v>0.80137839935330579</v>
      </c>
      <c r="T897">
        <v>-0.52231152883554399</v>
      </c>
      <c r="U897">
        <v>-0.50725974493984605</v>
      </c>
      <c r="V897">
        <v>1.9534596090176941</v>
      </c>
      <c r="W897">
        <v>1.946386447047707</v>
      </c>
      <c r="X897">
        <v>0.20378218785822419</v>
      </c>
      <c r="Y897">
        <v>0.18910851341750889</v>
      </c>
      <c r="Z897">
        <v>3.8692453847862317E-2</v>
      </c>
      <c r="AA897">
        <v>4.6771306207187939E-2</v>
      </c>
      <c r="AB897">
        <v>49.917993221785487</v>
      </c>
      <c r="AC897">
        <v>-0.36708946228175843</v>
      </c>
      <c r="AD897">
        <v>1.918349228042898</v>
      </c>
      <c r="AE897">
        <v>0.57087165013998253</v>
      </c>
      <c r="AF897">
        <v>0.55619797569926732</v>
      </c>
      <c r="AG897">
        <v>0.80290704665799073</v>
      </c>
      <c r="AH897">
        <v>5.3551213277194523E-3</v>
      </c>
      <c r="AI897">
        <v>312.68994545016051</v>
      </c>
      <c r="AJ897">
        <v>277.02849035534359</v>
      </c>
      <c r="AK897">
        <v>317.64176809865592</v>
      </c>
      <c r="AL897">
        <v>343.39960379486001</v>
      </c>
      <c r="AM897">
        <v>373.25862410490748</v>
      </c>
      <c r="AN897">
        <v>514.35596467284256</v>
      </c>
      <c r="AO897">
        <v>240.45640474122391</v>
      </c>
      <c r="AP897">
        <v>399.81961263011522</v>
      </c>
      <c r="AQ897">
        <v>20.33897742681263</v>
      </c>
      <c r="AR897">
        <v>5.17041485906591</v>
      </c>
      <c r="AS897">
        <v>12.051785127454011</v>
      </c>
      <c r="AT897">
        <v>-15.344847548764729</v>
      </c>
      <c r="AU897">
        <v>-8.683134866840728</v>
      </c>
      <c r="AV897">
        <v>-6.6617126819239996</v>
      </c>
      <c r="AW897">
        <v>1.0379966658436739</v>
      </c>
      <c r="AX897">
        <v>0.96550000000000002</v>
      </c>
      <c r="AY897">
        <v>1.5325</v>
      </c>
      <c r="AZ897">
        <v>0.56699999999999995</v>
      </c>
      <c r="BA897">
        <v>1.5325</v>
      </c>
      <c r="BB897">
        <v>0.9205096763689633</v>
      </c>
      <c r="BC897">
        <v>0.86670000000000003</v>
      </c>
      <c r="BD897">
        <v>0.92469999999999997</v>
      </c>
      <c r="BE897">
        <v>5.799999999999994E-2</v>
      </c>
      <c r="BF897">
        <v>0.89080000000000004</v>
      </c>
      <c r="BG897">
        <v>19.47893976370089</v>
      </c>
      <c r="BH897">
        <v>18.956499999999998</v>
      </c>
      <c r="BI897">
        <v>25.843399999999999</v>
      </c>
      <c r="BJ897">
        <v>6.8869000000000007</v>
      </c>
      <c r="BK897">
        <v>22.945499999999999</v>
      </c>
      <c r="BL897">
        <v>4.980520137206323</v>
      </c>
      <c r="BM897">
        <v>4.5170000000000003</v>
      </c>
      <c r="BN897">
        <v>6.4424999999999999</v>
      </c>
      <c r="BO897">
        <v>1.9255</v>
      </c>
      <c r="BP897">
        <v>6.4424999999999999</v>
      </c>
      <c r="BQ897">
        <v>3.8335468093289622</v>
      </c>
      <c r="BR897">
        <v>3.5333999999999999</v>
      </c>
      <c r="BS897">
        <v>4.6345999999999998</v>
      </c>
      <c r="BT897">
        <v>1.1012</v>
      </c>
      <c r="BU897">
        <v>4.2718999999999996</v>
      </c>
      <c r="BV897">
        <v>-0.75190264779104787</v>
      </c>
      <c r="BW897">
        <v>-1.3986000000000001</v>
      </c>
      <c r="BX897">
        <v>0.5222</v>
      </c>
      <c r="BY897">
        <v>1.9208000000000001</v>
      </c>
      <c r="BZ897">
        <v>0.5222</v>
      </c>
      <c r="CA897">
        <v>-3.0816403545900601</v>
      </c>
      <c r="CB897">
        <v>-4.7941000000000003</v>
      </c>
      <c r="CC897">
        <v>-2.6541999999999999</v>
      </c>
      <c r="CD897">
        <v>2.1398999999999999</v>
      </c>
      <c r="CE897">
        <v>-4.7941000000000003</v>
      </c>
      <c r="CF897">
        <v>114.5363520427273</v>
      </c>
      <c r="CG897">
        <v>75.900000000000006</v>
      </c>
      <c r="CH897">
        <v>125.6</v>
      </c>
      <c r="CI897">
        <v>49.699999999999989</v>
      </c>
      <c r="CJ897">
        <v>75.900000000000006</v>
      </c>
      <c r="CK897">
        <v>42.275098727663433</v>
      </c>
      <c r="CL897">
        <v>23.7</v>
      </c>
      <c r="CM897">
        <v>43.8</v>
      </c>
      <c r="CN897">
        <v>20.100000000000001</v>
      </c>
      <c r="CO897">
        <v>23.7</v>
      </c>
      <c r="CP897">
        <v>63.786025637337282</v>
      </c>
      <c r="CQ897">
        <v>43.7</v>
      </c>
      <c r="CR897">
        <v>114.5</v>
      </c>
      <c r="CS897">
        <v>70.8</v>
      </c>
      <c r="CT897">
        <v>114.5</v>
      </c>
      <c r="CU897">
        <v>16.520031365643401</v>
      </c>
      <c r="CV897">
        <v>12.6</v>
      </c>
      <c r="CW897">
        <v>22.6</v>
      </c>
      <c r="CX897">
        <v>10</v>
      </c>
      <c r="CY897">
        <v>14.7</v>
      </c>
      <c r="CZ897">
        <v>155.44204405600101</v>
      </c>
      <c r="DA897">
        <v>29.3</v>
      </c>
      <c r="DB897">
        <v>176.2</v>
      </c>
      <c r="DC897">
        <v>146.9</v>
      </c>
      <c r="DD897">
        <v>29.3</v>
      </c>
      <c r="DE897">
        <v>20.453533213173671</v>
      </c>
      <c r="DF897">
        <v>7.9</v>
      </c>
      <c r="DG897">
        <v>26.2</v>
      </c>
      <c r="DH897">
        <v>18.3</v>
      </c>
      <c r="DI897">
        <v>7.9</v>
      </c>
      <c r="DJ897">
        <v>0.28669763124503228</v>
      </c>
      <c r="DK897">
        <v>0.17396286958514781</v>
      </c>
      <c r="DL897">
        <v>0.32329472329472331</v>
      </c>
      <c r="DM897">
        <v>0.1493318537095755</v>
      </c>
      <c r="DN897">
        <v>0.17396286958514781</v>
      </c>
      <c r="DO897">
        <v>4.1444390253302839</v>
      </c>
      <c r="DP897">
        <v>3.3985919999999998</v>
      </c>
      <c r="DQ897">
        <v>4.5530799999999996</v>
      </c>
      <c r="DR897">
        <v>1.154488</v>
      </c>
      <c r="DS897">
        <v>3.9695879999999999</v>
      </c>
      <c r="DT897">
        <v>6.77747682573973</v>
      </c>
      <c r="DU897">
        <v>5.980442</v>
      </c>
      <c r="DV897">
        <v>7.1828849999999997</v>
      </c>
      <c r="DW897">
        <v>1.2024429999999999</v>
      </c>
      <c r="DX897">
        <v>5.980442</v>
      </c>
      <c r="DY897">
        <v>4.179663268258909</v>
      </c>
      <c r="DZ897">
        <v>3.6119210000000002</v>
      </c>
      <c r="EA897">
        <v>4.6283459999999996</v>
      </c>
      <c r="EB897">
        <v>1.016424999999999</v>
      </c>
      <c r="EC897">
        <v>4.6283459999999996</v>
      </c>
      <c r="ED897">
        <v>7.8698086530643856</v>
      </c>
      <c r="EE897">
        <v>6.4440189999999999</v>
      </c>
      <c r="EF897">
        <v>7.9688059999999998</v>
      </c>
      <c r="EG897">
        <v>1.5247869999999999</v>
      </c>
      <c r="EH897">
        <v>6.4440189999999999</v>
      </c>
      <c r="EI897">
        <v>7.3273312812637617</v>
      </c>
      <c r="EJ897">
        <v>6.75732</v>
      </c>
      <c r="EK897">
        <v>12.50055</v>
      </c>
      <c r="EL897">
        <v>5.7432300000000014</v>
      </c>
      <c r="EM897">
        <v>12.50055</v>
      </c>
      <c r="EN897">
        <v>41.886622164734931</v>
      </c>
      <c r="EO897">
        <v>28.718160000000001</v>
      </c>
      <c r="EP897">
        <v>44.182540000000003</v>
      </c>
      <c r="EQ897">
        <v>15.46438</v>
      </c>
      <c r="ER897">
        <v>28.718160000000001</v>
      </c>
      <c r="ES897">
        <v>17.66602902102694</v>
      </c>
      <c r="ET897">
        <v>12.25639</v>
      </c>
      <c r="EU897">
        <v>19.72186</v>
      </c>
      <c r="EV897">
        <v>7.4654699999999998</v>
      </c>
      <c r="EW897">
        <v>12.25639</v>
      </c>
      <c r="EX897">
        <v>24.22059314370799</v>
      </c>
      <c r="EY897">
        <v>16.461770000000001</v>
      </c>
      <c r="EZ897">
        <v>26.533660000000001</v>
      </c>
      <c r="FA897">
        <v>10.07189</v>
      </c>
      <c r="FB897">
        <v>16.461770000000001</v>
      </c>
      <c r="FC897">
        <v>0.61349148841514733</v>
      </c>
      <c r="FD897">
        <v>0.42061989753324019</v>
      </c>
      <c r="FE897">
        <v>0.64711859839064501</v>
      </c>
      <c r="FF897">
        <v>0.22649870085740481</v>
      </c>
      <c r="FG897">
        <v>0.42061989753324019</v>
      </c>
      <c r="FH897">
        <v>1.379233238885929</v>
      </c>
      <c r="FI897">
        <v>1.1311936289998279</v>
      </c>
      <c r="FJ897">
        <v>1.7605982952486989</v>
      </c>
      <c r="FK897">
        <v>0.6294046662488717</v>
      </c>
      <c r="FL897">
        <v>1.343117345319462</v>
      </c>
      <c r="FM897">
        <v>40.369349388883293</v>
      </c>
      <c r="FN897">
        <v>39.26</v>
      </c>
      <c r="FO897">
        <v>47.3</v>
      </c>
      <c r="FP897">
        <v>8.0399999999999991</v>
      </c>
      <c r="FQ897">
        <v>46.04</v>
      </c>
      <c r="FR897">
        <v>482.93568840764362</v>
      </c>
      <c r="FS897">
        <v>472.25238999999999</v>
      </c>
      <c r="FT897">
        <v>495.40508999999997</v>
      </c>
      <c r="FU897">
        <v>23.152699999999982</v>
      </c>
      <c r="FV897">
        <v>478.46816000000001</v>
      </c>
      <c r="FW897">
        <v>0.73375709823194646</v>
      </c>
      <c r="FX897">
        <v>0.716584</v>
      </c>
      <c r="FY897">
        <v>0.74881500000000001</v>
      </c>
      <c r="FZ897">
        <v>3.223100000000001E-2</v>
      </c>
      <c r="GA897">
        <v>0.73628400000000005</v>
      </c>
      <c r="GB897">
        <v>14</v>
      </c>
      <c r="GC897">
        <v>128</v>
      </c>
    </row>
    <row r="898" spans="1:185" x14ac:dyDescent="0.3">
      <c r="A898" s="36" t="s">
        <v>3594</v>
      </c>
      <c r="B898">
        <v>-4.1212894131695578E-2</v>
      </c>
      <c r="C898">
        <v>1.8241482905515769</v>
      </c>
      <c r="D898">
        <v>2.472122924847624</v>
      </c>
      <c r="E898">
        <v>-1.722482284557076</v>
      </c>
      <c r="F898">
        <v>-5.0014432480575348E-2</v>
      </c>
      <c r="G898">
        <v>1.772508193125941</v>
      </c>
      <c r="H898">
        <v>-54.15536352769184</v>
      </c>
      <c r="I898">
        <v>7.3272674681892122E-2</v>
      </c>
      <c r="J898">
        <v>4.9584012965125317E-2</v>
      </c>
      <c r="K898">
        <v>0.24683881982412659</v>
      </c>
      <c r="L898">
        <v>8.0537381411331488E-2</v>
      </c>
      <c r="M898">
        <v>0.17906983746634489</v>
      </c>
      <c r="N898">
        <v>0.21724381699450121</v>
      </c>
      <c r="O898">
        <v>-0.22081636210024949</v>
      </c>
      <c r="P898">
        <v>-3.5725451057483002E-3</v>
      </c>
      <c r="Q898">
        <v>-0.11219324457347769</v>
      </c>
      <c r="R898">
        <v>2.8970984347812451E-2</v>
      </c>
      <c r="S898">
        <v>1.0514012623974729</v>
      </c>
      <c r="T898">
        <v>-0.58823648107416504</v>
      </c>
      <c r="U898">
        <v>-0.51824217520865956</v>
      </c>
      <c r="V898">
        <v>1.963749574688366</v>
      </c>
      <c r="W898">
        <v>1.9568229597821969</v>
      </c>
      <c r="X898">
        <v>0.17792631475658041</v>
      </c>
      <c r="Y898">
        <v>0.16285996226505819</v>
      </c>
      <c r="Z898">
        <v>4.4479456891769603E-2</v>
      </c>
      <c r="AA898">
        <v>4.5743260245630003E-2</v>
      </c>
      <c r="AB898">
        <v>57.285109402079947</v>
      </c>
      <c r="AC898">
        <v>-0.41340900426334282</v>
      </c>
      <c r="AD898">
        <v>1.9622174736699369</v>
      </c>
      <c r="AE898">
        <v>0.59133531901992298</v>
      </c>
      <c r="AF898">
        <v>0.57626896652840087</v>
      </c>
      <c r="AG898">
        <v>1.067236854416892</v>
      </c>
      <c r="AH898">
        <v>8.7707052795328068E-3</v>
      </c>
      <c r="AI898">
        <v>134.97827687846501</v>
      </c>
      <c r="AJ898">
        <v>-18.08552525791433</v>
      </c>
      <c r="AK898">
        <v>157.25801954273291</v>
      </c>
      <c r="AL898">
        <v>265.76235211845102</v>
      </c>
      <c r="AM898">
        <v>276.57607325544751</v>
      </c>
      <c r="AN898">
        <v>386.21283031118679</v>
      </c>
      <c r="AO898">
        <v>236.5200645749452</v>
      </c>
      <c r="AP898">
        <v>324.89870467013122</v>
      </c>
      <c r="AQ898">
        <v>18.936327729710939</v>
      </c>
      <c r="AR898">
        <v>4.4913578330148152</v>
      </c>
      <c r="AS898">
        <v>12.40497200546424</v>
      </c>
      <c r="AT898">
        <v>-11.411696146841241</v>
      </c>
      <c r="AU898">
        <v>-6.182364968664789</v>
      </c>
      <c r="AV898">
        <v>-5.2293311781764551</v>
      </c>
      <c r="AW898">
        <v>1.4468646719928171</v>
      </c>
      <c r="AX898">
        <v>1.1120000000000001</v>
      </c>
      <c r="AY898">
        <v>1.7892999999999999</v>
      </c>
      <c r="AZ898">
        <v>0.67729999999999979</v>
      </c>
      <c r="BA898">
        <v>1.3978999999999999</v>
      </c>
      <c r="BB898">
        <v>0.9573614226722218</v>
      </c>
      <c r="BC898">
        <v>0.91559999999999997</v>
      </c>
      <c r="BD898">
        <v>0.96299999999999997</v>
      </c>
      <c r="BE898">
        <v>4.7399999999999998E-2</v>
      </c>
      <c r="BF898">
        <v>0.92720000000000002</v>
      </c>
      <c r="BG898">
        <v>13.851711548863619</v>
      </c>
      <c r="BH898">
        <v>12.791600000000001</v>
      </c>
      <c r="BI898">
        <v>20.077100000000002</v>
      </c>
      <c r="BJ898">
        <v>7.2855000000000008</v>
      </c>
      <c r="BK898">
        <v>17.945599999999999</v>
      </c>
      <c r="BL898">
        <v>6.8137552693731163</v>
      </c>
      <c r="BM898">
        <v>6.4328000000000003</v>
      </c>
      <c r="BN898">
        <v>8.4414999999999996</v>
      </c>
      <c r="BO898">
        <v>2.0086999999999988</v>
      </c>
      <c r="BP898">
        <v>7.6318999999999999</v>
      </c>
      <c r="BQ898">
        <v>5.4857072095004176</v>
      </c>
      <c r="BR898">
        <v>5.0960999999999999</v>
      </c>
      <c r="BS898">
        <v>5.6082000000000001</v>
      </c>
      <c r="BT898">
        <v>0.51210000000000022</v>
      </c>
      <c r="BU898">
        <v>5.1433999999999997</v>
      </c>
      <c r="BV898">
        <v>-1.983609406148827</v>
      </c>
      <c r="BW898">
        <v>-2.1417999999999999</v>
      </c>
      <c r="BX898">
        <v>1.0105999999999999</v>
      </c>
      <c r="BY898">
        <v>3.1524000000000001</v>
      </c>
      <c r="BZ898">
        <v>0.47489999999999999</v>
      </c>
      <c r="CA898">
        <v>-3.502097825638931</v>
      </c>
      <c r="CB898">
        <v>-6.4097999999999997</v>
      </c>
      <c r="CC898">
        <v>-3.4251</v>
      </c>
      <c r="CD898">
        <v>2.9847000000000001</v>
      </c>
      <c r="CE898">
        <v>-5.6184000000000003</v>
      </c>
      <c r="CF898">
        <v>61.314125641055618</v>
      </c>
      <c r="CG898">
        <v>56.2</v>
      </c>
      <c r="CH898">
        <v>67</v>
      </c>
      <c r="CI898">
        <v>10.8</v>
      </c>
      <c r="CJ898">
        <v>56.2</v>
      </c>
      <c r="CK898">
        <v>23.203050217911279</v>
      </c>
      <c r="CL898">
        <v>18.7</v>
      </c>
      <c r="CM898">
        <v>26.5</v>
      </c>
      <c r="CN898">
        <v>7.8000000000000007</v>
      </c>
      <c r="CO898">
        <v>19.2</v>
      </c>
      <c r="CP898">
        <v>40.62239724319241</v>
      </c>
      <c r="CQ898">
        <v>39.700000000000003</v>
      </c>
      <c r="CR898">
        <v>50.2</v>
      </c>
      <c r="CS898">
        <v>10.5</v>
      </c>
      <c r="CT898">
        <v>50.2</v>
      </c>
      <c r="CU898">
        <v>10.92409406342863</v>
      </c>
      <c r="CV898">
        <v>10</v>
      </c>
      <c r="CW898">
        <v>12.3</v>
      </c>
      <c r="CX898">
        <v>2.3000000000000012</v>
      </c>
      <c r="CY898">
        <v>10</v>
      </c>
      <c r="CZ898">
        <v>184.49937295361659</v>
      </c>
      <c r="DA898">
        <v>155</v>
      </c>
      <c r="DB898">
        <v>188.5</v>
      </c>
      <c r="DC898">
        <v>33.5</v>
      </c>
      <c r="DD898">
        <v>173</v>
      </c>
      <c r="DE898">
        <v>10.82019137892337</v>
      </c>
      <c r="DF898">
        <v>6.9</v>
      </c>
      <c r="DG898">
        <v>14.7</v>
      </c>
      <c r="DH898">
        <v>7.7999999999999989</v>
      </c>
      <c r="DI898">
        <v>9.1</v>
      </c>
      <c r="DJ898">
        <v>0.18871890804929961</v>
      </c>
      <c r="DK898">
        <v>0.17030303030303029</v>
      </c>
      <c r="DL898">
        <v>0.20970266040688579</v>
      </c>
      <c r="DM898">
        <v>3.9399630103855443E-2</v>
      </c>
      <c r="DN898">
        <v>0.17030303030303029</v>
      </c>
      <c r="DO898">
        <v>3.377512581266076</v>
      </c>
      <c r="DP898">
        <v>3.3268960000000001</v>
      </c>
      <c r="DQ898">
        <v>3.9842759999999999</v>
      </c>
      <c r="DR898">
        <v>0.65737999999999985</v>
      </c>
      <c r="DS898">
        <v>3.755509</v>
      </c>
      <c r="DT898">
        <v>7.0139362054192436</v>
      </c>
      <c r="DU898">
        <v>7.0089230000000002</v>
      </c>
      <c r="DV898">
        <v>7.2577249999999998</v>
      </c>
      <c r="DW898">
        <v>0.2488019999999995</v>
      </c>
      <c r="DX898">
        <v>7.0405759999999997</v>
      </c>
      <c r="DY898">
        <v>3.4201342035278768</v>
      </c>
      <c r="DZ898">
        <v>3.3442180000000001</v>
      </c>
      <c r="EA898">
        <v>3.9842759999999999</v>
      </c>
      <c r="EB898">
        <v>0.64005799999999979</v>
      </c>
      <c r="EC898">
        <v>3.968934</v>
      </c>
      <c r="ED898">
        <v>9.792618376379048</v>
      </c>
      <c r="EE898">
        <v>8.9714880000000008</v>
      </c>
      <c r="EF898">
        <v>9.9340829999999993</v>
      </c>
      <c r="EG898">
        <v>0.96259499999999854</v>
      </c>
      <c r="EH898">
        <v>9.8216330000000003</v>
      </c>
      <c r="EI898">
        <v>8.1944135217373955</v>
      </c>
      <c r="EJ898">
        <v>6.7125409999999999</v>
      </c>
      <c r="EK898">
        <v>9.371003</v>
      </c>
      <c r="EL898">
        <v>2.6584620000000001</v>
      </c>
      <c r="EM898">
        <v>8.0542999999999996</v>
      </c>
      <c r="EN898">
        <v>22.83274226952247</v>
      </c>
      <c r="EO898">
        <v>21.525680000000001</v>
      </c>
      <c r="EP898">
        <v>35.780470000000001</v>
      </c>
      <c r="EQ898">
        <v>14.25479</v>
      </c>
      <c r="ER898">
        <v>27.384920000000001</v>
      </c>
      <c r="ES898">
        <v>7.7160565187022776</v>
      </c>
      <c r="ET898">
        <v>7.3594499999999998</v>
      </c>
      <c r="EU898">
        <v>9.4596400000000003</v>
      </c>
      <c r="EV898">
        <v>2.10019</v>
      </c>
      <c r="EW898">
        <v>8.3028600000000008</v>
      </c>
      <c r="EX898">
        <v>15.11668575082018</v>
      </c>
      <c r="EY898">
        <v>13.78234</v>
      </c>
      <c r="EZ898">
        <v>27.373729999999998</v>
      </c>
      <c r="FA898">
        <v>13.591390000000001</v>
      </c>
      <c r="FB898">
        <v>19.082059999999998</v>
      </c>
      <c r="FC898">
        <v>0.43870058523895961</v>
      </c>
      <c r="FD898">
        <v>0.41358713299504479</v>
      </c>
      <c r="FE898">
        <v>0.68747384540303536</v>
      </c>
      <c r="FF898">
        <v>0.27388671240799062</v>
      </c>
      <c r="FG898">
        <v>0.52616458806870037</v>
      </c>
      <c r="FH898">
        <v>1.9600887113466581</v>
      </c>
      <c r="FI898">
        <v>1.7798960138648181</v>
      </c>
      <c r="FJ898">
        <v>3.256164696422156</v>
      </c>
      <c r="FK898">
        <v>1.4762686825573379</v>
      </c>
      <c r="FL898">
        <v>2.29825144588732</v>
      </c>
      <c r="FM898">
        <v>37.082715622973751</v>
      </c>
      <c r="FN898">
        <v>35.700000000000003</v>
      </c>
      <c r="FO898">
        <v>38.86</v>
      </c>
      <c r="FP898">
        <v>3.159999999999997</v>
      </c>
      <c r="FQ898">
        <v>35.700000000000003</v>
      </c>
      <c r="FR898">
        <v>393.54982103633978</v>
      </c>
      <c r="FS898">
        <v>388.95997</v>
      </c>
      <c r="FT898">
        <v>396.66538000000003</v>
      </c>
      <c r="FU898">
        <v>7.705410000000029</v>
      </c>
      <c r="FV898">
        <v>390.75301999999999</v>
      </c>
      <c r="FW898">
        <v>0.74998603231286942</v>
      </c>
      <c r="FX898">
        <v>0.74450700000000003</v>
      </c>
      <c r="FY898">
        <v>0.75646000000000002</v>
      </c>
      <c r="FZ898">
        <v>1.195299999999999E-2</v>
      </c>
      <c r="GA898">
        <v>0.75420299999999996</v>
      </c>
      <c r="GB898">
        <v>9</v>
      </c>
      <c r="GC898">
        <v>46</v>
      </c>
    </row>
    <row r="899" spans="1:185" x14ac:dyDescent="0.3">
      <c r="A899" s="36" t="s">
        <v>3597</v>
      </c>
      <c r="B899">
        <v>-3.8549160678380323E-2</v>
      </c>
      <c r="C899">
        <v>1.893178219700236</v>
      </c>
      <c r="D899">
        <v>2.1557982878931101</v>
      </c>
      <c r="E899">
        <v>-1.1161139265080551</v>
      </c>
      <c r="F899">
        <v>-0.62070255111345163</v>
      </c>
      <c r="G899">
        <v>1.7367955448749</v>
      </c>
      <c r="H899">
        <v>-54.1065315990828</v>
      </c>
      <c r="I899">
        <v>9.1747109902165485E-3</v>
      </c>
      <c r="J899">
        <v>6.5280494669522168E-2</v>
      </c>
      <c r="K899">
        <v>0.3843034046336507</v>
      </c>
      <c r="L899">
        <v>0.28843287280948071</v>
      </c>
      <c r="M899">
        <v>0.2632784251524134</v>
      </c>
      <c r="N899">
        <v>0.20098269092573429</v>
      </c>
      <c r="O899">
        <v>-0.22807074910285899</v>
      </c>
      <c r="P899">
        <v>-2.7088058177124671E-2</v>
      </c>
      <c r="Q899">
        <v>-0.1275805847050086</v>
      </c>
      <c r="R899">
        <v>4.0492963262187841E-2</v>
      </c>
      <c r="S899">
        <v>1.46175601676653</v>
      </c>
      <c r="T899">
        <v>-0.69291794310273003</v>
      </c>
      <c r="U899">
        <v>-0.68436111029453739</v>
      </c>
      <c r="V899">
        <v>1.9582100290271109</v>
      </c>
      <c r="W899">
        <v>1.9495196310532901</v>
      </c>
      <c r="X899">
        <v>0.19078683702889129</v>
      </c>
      <c r="Y899">
        <v>0.16834208983210469</v>
      </c>
      <c r="Z899">
        <v>9.8005015683729976E-2</v>
      </c>
      <c r="AA899">
        <v>0.14486644592614711</v>
      </c>
      <c r="AB899">
        <v>63.45633247092767</v>
      </c>
      <c r="AC899">
        <v>-0.42691873637030447</v>
      </c>
      <c r="AD899">
        <v>1.955218903773168</v>
      </c>
      <c r="AE899">
        <v>0.61770557339919574</v>
      </c>
      <c r="AF899">
        <v>0.59526082620240928</v>
      </c>
      <c r="AG899">
        <v>0.81384767382035661</v>
      </c>
      <c r="AH899">
        <v>3.0013305750089921E-2</v>
      </c>
      <c r="AI899">
        <v>109.2397268456599</v>
      </c>
      <c r="AJ899">
        <v>-17.16491093819732</v>
      </c>
      <c r="AK899">
        <v>78.923715448693443</v>
      </c>
      <c r="AL899">
        <v>265.96040964901698</v>
      </c>
      <c r="AM899">
        <v>292.28861652579479</v>
      </c>
      <c r="AN899">
        <v>389.46943676188442</v>
      </c>
      <c r="AO899">
        <v>214.3099742293108</v>
      </c>
      <c r="AP899">
        <v>343.0927407617487</v>
      </c>
      <c r="AQ899">
        <v>20.52522205082369</v>
      </c>
      <c r="AR899">
        <v>5.4499999886135146</v>
      </c>
      <c r="AS899">
        <v>12.02788288852298</v>
      </c>
      <c r="AT899">
        <v>-15.04689392425958</v>
      </c>
      <c r="AU899">
        <v>-8.5512996502237666</v>
      </c>
      <c r="AV899">
        <v>-6.4955942740358124</v>
      </c>
      <c r="AW899">
        <v>1.9747883513159989</v>
      </c>
      <c r="AX899">
        <v>1.9052</v>
      </c>
      <c r="AY899">
        <v>2.0428999999999999</v>
      </c>
      <c r="AZ899">
        <v>0.13769999999999991</v>
      </c>
      <c r="BA899">
        <v>1.9783999999999999</v>
      </c>
      <c r="BB899">
        <v>0.92744730066826375</v>
      </c>
      <c r="BC899">
        <v>0.92710000000000004</v>
      </c>
      <c r="BD899">
        <v>0.92820000000000003</v>
      </c>
      <c r="BE899">
        <v>1.0999999999999901E-3</v>
      </c>
      <c r="BF899">
        <v>0.92710000000000004</v>
      </c>
      <c r="BG899">
        <v>17.732523402128962</v>
      </c>
      <c r="BH899">
        <v>17.586500000000001</v>
      </c>
      <c r="BI899">
        <v>17.792899999999999</v>
      </c>
      <c r="BJ899">
        <v>0.20639999999999861</v>
      </c>
      <c r="BK899">
        <v>17.792400000000001</v>
      </c>
      <c r="BL899">
        <v>11.621944494230091</v>
      </c>
      <c r="BM899">
        <v>11.3245</v>
      </c>
      <c r="BN899">
        <v>12.154400000000001</v>
      </c>
      <c r="BO899">
        <v>0.8299000000000003</v>
      </c>
      <c r="BP899">
        <v>11.714</v>
      </c>
      <c r="BQ899">
        <v>8.7810342310119491</v>
      </c>
      <c r="BR899">
        <v>8.4892000000000003</v>
      </c>
      <c r="BS899">
        <v>9.2657000000000007</v>
      </c>
      <c r="BT899">
        <v>0.77650000000000041</v>
      </c>
      <c r="BU899">
        <v>8.9425000000000008</v>
      </c>
      <c r="BV899">
        <v>-1.278814860276493</v>
      </c>
      <c r="BW899">
        <v>-1.5546</v>
      </c>
      <c r="BX899">
        <v>-0.91239999999999999</v>
      </c>
      <c r="BY899">
        <v>0.64219999999999999</v>
      </c>
      <c r="BZ899">
        <v>-1.5330999999999999</v>
      </c>
      <c r="CA899">
        <v>-7.5022338141188536</v>
      </c>
      <c r="CB899">
        <v>-7.9307999999999996</v>
      </c>
      <c r="CC899">
        <v>-7.3753000000000002</v>
      </c>
      <c r="CD899">
        <v>0.55549999999999944</v>
      </c>
      <c r="CE899">
        <v>-7.4093999999999998</v>
      </c>
      <c r="CF899">
        <v>46.376696000135681</v>
      </c>
      <c r="CG899">
        <v>46.2</v>
      </c>
      <c r="CH899">
        <v>46.5</v>
      </c>
      <c r="CI899">
        <v>0.29999999999999721</v>
      </c>
      <c r="CJ899">
        <v>46.2</v>
      </c>
      <c r="CK899">
        <v>15.67276713075028</v>
      </c>
      <c r="CL899">
        <v>15.6</v>
      </c>
      <c r="CM899">
        <v>15.8</v>
      </c>
      <c r="CN899">
        <v>0.20000000000000109</v>
      </c>
      <c r="CO899">
        <v>15.6</v>
      </c>
      <c r="CP899">
        <v>27.855466762194919</v>
      </c>
      <c r="CQ899">
        <v>25.7</v>
      </c>
      <c r="CR899">
        <v>34.6</v>
      </c>
      <c r="CS899">
        <v>8.9000000000000021</v>
      </c>
      <c r="CT899">
        <v>27.3</v>
      </c>
      <c r="CU899">
        <v>9.0186088612123925</v>
      </c>
      <c r="CV899">
        <v>9</v>
      </c>
      <c r="CW899">
        <v>9.1</v>
      </c>
      <c r="CX899">
        <v>9.9999999999999645E-2</v>
      </c>
      <c r="CY899">
        <v>9</v>
      </c>
      <c r="CZ899">
        <v>186.43501896343551</v>
      </c>
      <c r="DA899">
        <v>172.4</v>
      </c>
      <c r="DB899">
        <v>189.6</v>
      </c>
      <c r="DC899">
        <v>17.199999999999989</v>
      </c>
      <c r="DD899">
        <v>188.2</v>
      </c>
      <c r="DE899">
        <v>6.6541582695378931</v>
      </c>
      <c r="DF899">
        <v>6.6</v>
      </c>
      <c r="DG899">
        <v>6.7</v>
      </c>
      <c r="DH899">
        <v>0.10000000000000051</v>
      </c>
      <c r="DI899">
        <v>6.6</v>
      </c>
      <c r="DJ899">
        <v>0.13517251893893109</v>
      </c>
      <c r="DK899">
        <v>0.13461538461538461</v>
      </c>
      <c r="DL899">
        <v>0.1355290002914602</v>
      </c>
      <c r="DM899">
        <v>9.1361567607556315E-4</v>
      </c>
      <c r="DN899">
        <v>0.13461538461538461</v>
      </c>
      <c r="DO899">
        <v>3.045270352299946</v>
      </c>
      <c r="DP899">
        <v>3.021112633696549</v>
      </c>
      <c r="DQ899">
        <v>3.0667562091793359</v>
      </c>
      <c r="DR899">
        <v>4.5643575482786858E-2</v>
      </c>
      <c r="DS899">
        <v>3.0639005738733101</v>
      </c>
      <c r="DT899">
        <v>6.4387455414815724</v>
      </c>
      <c r="DU899">
        <v>6.4273472237325304</v>
      </c>
      <c r="DV899">
        <v>6.4547734797045182</v>
      </c>
      <c r="DW899">
        <v>2.742625597198867E-2</v>
      </c>
      <c r="DX899">
        <v>6.4547734797045182</v>
      </c>
      <c r="DY899">
        <v>3.045270352299946</v>
      </c>
      <c r="DZ899">
        <v>3.021112633696549</v>
      </c>
      <c r="EA899">
        <v>3.0667562091793359</v>
      </c>
      <c r="EB899">
        <v>4.5643575482786858E-2</v>
      </c>
      <c r="EC899">
        <v>3.0639005738733101</v>
      </c>
      <c r="ED899">
        <v>9.1458574033959881</v>
      </c>
      <c r="EE899">
        <v>8.9819320386236043</v>
      </c>
      <c r="EF899">
        <v>9.2046267952887977</v>
      </c>
      <c r="EG899">
        <v>0.22269475666519331</v>
      </c>
      <c r="EH899">
        <v>9.1827813380951859</v>
      </c>
      <c r="EI899">
        <v>11.895997078417301</v>
      </c>
      <c r="EJ899">
        <v>11.65186424764201</v>
      </c>
      <c r="EK899">
        <v>11.9449840321282</v>
      </c>
      <c r="EL899">
        <v>0.29311978448618697</v>
      </c>
      <c r="EM899">
        <v>11.907290177396399</v>
      </c>
      <c r="EN899">
        <v>25.34927637183074</v>
      </c>
      <c r="EO899">
        <v>22.338470000000001</v>
      </c>
      <c r="EP899">
        <v>26.002549999999999</v>
      </c>
      <c r="EQ899">
        <v>3.664079999999998</v>
      </c>
      <c r="ER899">
        <v>24.930209999999999</v>
      </c>
      <c r="ES899">
        <v>7.5752021759277373</v>
      </c>
      <c r="ET899">
        <v>7.4208600000000002</v>
      </c>
      <c r="EU899">
        <v>9.0848999999999993</v>
      </c>
      <c r="EV899">
        <v>1.6640399999999991</v>
      </c>
      <c r="EW899">
        <v>7.4221500000000002</v>
      </c>
      <c r="EX899">
        <v>17.774074195903001</v>
      </c>
      <c r="EY899">
        <v>14.91628</v>
      </c>
      <c r="EZ899">
        <v>18.578019999999999</v>
      </c>
      <c r="FA899">
        <v>3.6617399999999982</v>
      </c>
      <c r="FB899">
        <v>17.50806</v>
      </c>
      <c r="FC899">
        <v>0.44556932152410378</v>
      </c>
      <c r="FD899">
        <v>0.39264777328504519</v>
      </c>
      <c r="FE899">
        <v>0.45705204327928689</v>
      </c>
      <c r="FF899">
        <v>6.4404269994241703E-2</v>
      </c>
      <c r="FG899">
        <v>0.43820330774795979</v>
      </c>
      <c r="FH899">
        <v>2.3566263245372578</v>
      </c>
      <c r="FI899">
        <v>1.845875954469455</v>
      </c>
      <c r="FJ899">
        <v>2.502248627185828</v>
      </c>
      <c r="FK899">
        <v>0.65637267271637389</v>
      </c>
      <c r="FL899">
        <v>2.358893312584629</v>
      </c>
      <c r="FM899">
        <v>39.384394901104791</v>
      </c>
      <c r="FN899">
        <v>38.700000000000003</v>
      </c>
      <c r="FO899">
        <v>40.29</v>
      </c>
      <c r="FP899">
        <v>1.5899999999999961</v>
      </c>
      <c r="FQ899">
        <v>39.39</v>
      </c>
      <c r="FR899">
        <v>386.5792123415394</v>
      </c>
      <c r="FS899">
        <v>383.62616000000003</v>
      </c>
      <c r="FT899">
        <v>388.11259000000001</v>
      </c>
      <c r="FU899">
        <v>4.4864299999999844</v>
      </c>
      <c r="FV899">
        <v>386.41108000000003</v>
      </c>
      <c r="FW899">
        <v>0.74574107028466785</v>
      </c>
      <c r="FX899">
        <v>0.74279499999999998</v>
      </c>
      <c r="FY899">
        <v>0.75118600000000002</v>
      </c>
      <c r="FZ899">
        <v>8.3910000000000373E-3</v>
      </c>
      <c r="GA899">
        <v>0.74617900000000004</v>
      </c>
      <c r="GB899">
        <v>12</v>
      </c>
      <c r="GC899">
        <v>24</v>
      </c>
    </row>
    <row r="900" spans="1:185" x14ac:dyDescent="0.3">
      <c r="A900" s="36" t="s">
        <v>3600</v>
      </c>
      <c r="B900">
        <v>-4.2095456522487883E-2</v>
      </c>
      <c r="C900">
        <v>1.8370366696355731</v>
      </c>
      <c r="D900">
        <v>2.0053993576809659</v>
      </c>
      <c r="E900">
        <v>-1.0404171610669619</v>
      </c>
      <c r="F900">
        <v>-0.57480742510192717</v>
      </c>
      <c r="G900">
        <v>1.6152245834396579</v>
      </c>
      <c r="H900">
        <v>-54.154132975436703</v>
      </c>
      <c r="I900">
        <v>0.1520122738094109</v>
      </c>
      <c r="J900">
        <v>5.457275546326134E-2</v>
      </c>
      <c r="K900">
        <v>0.29242333042918861</v>
      </c>
      <c r="L900">
        <v>0.15274611809232891</v>
      </c>
      <c r="M900">
        <v>0.13579910348315971</v>
      </c>
      <c r="N900">
        <v>0.1913491111426345</v>
      </c>
      <c r="O900">
        <v>-0.2292793781608603</v>
      </c>
      <c r="P900">
        <v>-3.7930267018225813E-2</v>
      </c>
      <c r="Q900">
        <v>-0.13360482258954301</v>
      </c>
      <c r="R900">
        <v>4.6639067192637371E-2</v>
      </c>
      <c r="S900">
        <v>1.033593199811375</v>
      </c>
      <c r="T900">
        <v>-0.62588543983592171</v>
      </c>
      <c r="U900">
        <v>-0.53539025924187444</v>
      </c>
      <c r="V900">
        <v>1.9613362032990951</v>
      </c>
      <c r="W900">
        <v>1.953802971931738</v>
      </c>
      <c r="X900">
        <v>0.20488821577223609</v>
      </c>
      <c r="Y900">
        <v>0.1772880540956612</v>
      </c>
      <c r="Z900">
        <v>0.10700898080410361</v>
      </c>
      <c r="AA900">
        <v>0.13437159828403819</v>
      </c>
      <c r="AB900">
        <v>51.153571916470391</v>
      </c>
      <c r="AC900">
        <v>-0.37378586777852901</v>
      </c>
      <c r="AD900">
        <v>1.897636550329924</v>
      </c>
      <c r="AE900">
        <v>0.57867408355076522</v>
      </c>
      <c r="AF900">
        <v>0.55107392187419024</v>
      </c>
      <c r="AG900">
        <v>0.8704124041618122</v>
      </c>
      <c r="AH900">
        <v>1.749771598394147E-2</v>
      </c>
      <c r="AI900">
        <v>172.07389030154721</v>
      </c>
      <c r="AJ900">
        <v>103.96745768733361</v>
      </c>
      <c r="AK900">
        <v>136.85474970049339</v>
      </c>
      <c r="AL900">
        <v>275.39936357889229</v>
      </c>
      <c r="AM900">
        <v>119.657905074857</v>
      </c>
      <c r="AN900">
        <v>186.90006480689021</v>
      </c>
      <c r="AO900">
        <v>56.798835510544833</v>
      </c>
      <c r="AP900">
        <v>131.60238286887491</v>
      </c>
      <c r="AQ900">
        <v>16.779893033898041</v>
      </c>
      <c r="AR900">
        <v>4.0697203726701483</v>
      </c>
      <c r="AS900">
        <v>11.31014128000902</v>
      </c>
      <c r="AT900">
        <v>-6.858120689528894</v>
      </c>
      <c r="AU900">
        <v>-1.539948154487863</v>
      </c>
      <c r="AV900">
        <v>-5.3181725350410307</v>
      </c>
      <c r="AW900">
        <v>2.91410308524891</v>
      </c>
      <c r="AX900">
        <v>2.4584999999999999</v>
      </c>
      <c r="AY900">
        <v>2.9144000000000001</v>
      </c>
      <c r="AZ900">
        <v>0.45590000000000019</v>
      </c>
      <c r="BA900">
        <v>2.8609</v>
      </c>
      <c r="BB900">
        <v>0.87775568727875231</v>
      </c>
      <c r="BC900">
        <v>0.87770000000000004</v>
      </c>
      <c r="BD900">
        <v>0.96020000000000005</v>
      </c>
      <c r="BE900">
        <v>8.2500000000000018E-2</v>
      </c>
      <c r="BF900">
        <v>0.95909999999999995</v>
      </c>
      <c r="BG900">
        <v>23.70171392296243</v>
      </c>
      <c r="BH900">
        <v>13.6532</v>
      </c>
      <c r="BI900">
        <v>23.708500000000001</v>
      </c>
      <c r="BJ900">
        <v>10.055300000000001</v>
      </c>
      <c r="BK900">
        <v>13.832100000000001</v>
      </c>
      <c r="BL900">
        <v>6.1735196007776389</v>
      </c>
      <c r="BM900">
        <v>6.1729000000000003</v>
      </c>
      <c r="BN900">
        <v>7.8463000000000003</v>
      </c>
      <c r="BO900">
        <v>1.6734</v>
      </c>
      <c r="BP900">
        <v>7.8463000000000003</v>
      </c>
      <c r="BQ900">
        <v>4.1819612012538538</v>
      </c>
      <c r="BR900">
        <v>4.1818</v>
      </c>
      <c r="BS900">
        <v>5.6074999999999999</v>
      </c>
      <c r="BT900">
        <v>1.4257</v>
      </c>
      <c r="BU900">
        <v>5.6074999999999999</v>
      </c>
      <c r="BV900">
        <v>0.3461555006462248</v>
      </c>
      <c r="BW900">
        <v>-0.1207</v>
      </c>
      <c r="BX900">
        <v>1.0682</v>
      </c>
      <c r="BY900">
        <v>1.1889000000000001</v>
      </c>
      <c r="BZ900">
        <v>-0.1207</v>
      </c>
      <c r="CA900">
        <v>-4.5280167694362001</v>
      </c>
      <c r="CB900">
        <v>-5.4867999999999997</v>
      </c>
      <c r="CC900">
        <v>-4.5274000000000001</v>
      </c>
      <c r="CD900">
        <v>0.95939999999999959</v>
      </c>
      <c r="CE900">
        <v>-5.4867999999999997</v>
      </c>
      <c r="CF900">
        <v>55.29768193801528</v>
      </c>
      <c r="CG900">
        <v>51.1</v>
      </c>
      <c r="CH900">
        <v>55.3</v>
      </c>
      <c r="CI900">
        <v>4.1999999999999957</v>
      </c>
      <c r="CJ900">
        <v>51.1</v>
      </c>
      <c r="CK900">
        <v>18.397903650999819</v>
      </c>
      <c r="CL900">
        <v>15.2</v>
      </c>
      <c r="CM900">
        <v>18.399999999999999</v>
      </c>
      <c r="CN900">
        <v>3.1999999999999988</v>
      </c>
      <c r="CO900">
        <v>15.2</v>
      </c>
      <c r="CP900">
        <v>32.704698201628183</v>
      </c>
      <c r="CQ900">
        <v>32.700000000000003</v>
      </c>
      <c r="CR900">
        <v>41</v>
      </c>
      <c r="CS900">
        <v>8.2999999999999972</v>
      </c>
      <c r="CT900">
        <v>41</v>
      </c>
      <c r="CU900">
        <v>9.5009373180078178</v>
      </c>
      <c r="CV900">
        <v>9.5</v>
      </c>
      <c r="CW900">
        <v>10.9</v>
      </c>
      <c r="CX900">
        <v>1.4</v>
      </c>
      <c r="CY900">
        <v>10.6</v>
      </c>
      <c r="CZ900">
        <v>23.79342443312478</v>
      </c>
      <c r="DA900">
        <v>13.2</v>
      </c>
      <c r="DB900">
        <v>23.8</v>
      </c>
      <c r="DC900">
        <v>10.6</v>
      </c>
      <c r="DD900">
        <v>13.2</v>
      </c>
      <c r="DE900">
        <v>8.8963073471646918</v>
      </c>
      <c r="DF900">
        <v>3.4</v>
      </c>
      <c r="DG900">
        <v>8.9</v>
      </c>
      <c r="DH900">
        <v>5.5</v>
      </c>
      <c r="DI900">
        <v>4.2</v>
      </c>
      <c r="DJ900">
        <v>0.4201882024137592</v>
      </c>
      <c r="DK900">
        <v>0.37628865979381437</v>
      </c>
      <c r="DL900">
        <v>0.42021276595744672</v>
      </c>
      <c r="DM900">
        <v>4.3924106163632293E-2</v>
      </c>
      <c r="DN900">
        <v>0.37628865979381437</v>
      </c>
      <c r="DO900">
        <v>3.2764071049927121</v>
      </c>
      <c r="DP900">
        <v>3.2762410000000002</v>
      </c>
      <c r="DQ900">
        <v>3.5714830000000002</v>
      </c>
      <c r="DR900">
        <v>0.295242</v>
      </c>
      <c r="DS900">
        <v>3.5714830000000002</v>
      </c>
      <c r="DT900">
        <v>4.7261849015920117</v>
      </c>
      <c r="DU900">
        <v>4.6930379999999996</v>
      </c>
      <c r="DV900">
        <v>4.7262069999999996</v>
      </c>
      <c r="DW900">
        <v>3.3168999999999997E-2</v>
      </c>
      <c r="DX900">
        <v>4.6930379999999996</v>
      </c>
      <c r="DY900">
        <v>3.2764071049927121</v>
      </c>
      <c r="DZ900">
        <v>3.2762410000000002</v>
      </c>
      <c r="EA900">
        <v>3.5714830000000002</v>
      </c>
      <c r="EB900">
        <v>0.295242</v>
      </c>
      <c r="EC900">
        <v>3.5714830000000002</v>
      </c>
      <c r="ED900">
        <v>4.7261849015920117</v>
      </c>
      <c r="EE900">
        <v>4.6930379999999996</v>
      </c>
      <c r="EF900">
        <v>4.7262069999999996</v>
      </c>
      <c r="EG900">
        <v>3.3168999999999997E-2</v>
      </c>
      <c r="EH900">
        <v>4.6930379999999996</v>
      </c>
      <c r="EI900">
        <v>6.4465318927165294</v>
      </c>
      <c r="EJ900">
        <v>6.446428</v>
      </c>
      <c r="EK900">
        <v>6.6391039999999997</v>
      </c>
      <c r="EL900">
        <v>0.1926759999999996</v>
      </c>
      <c r="EM900">
        <v>6.6391039999999997</v>
      </c>
      <c r="EN900">
        <v>15.344550023573991</v>
      </c>
      <c r="EO900">
        <v>15.34361</v>
      </c>
      <c r="EP900">
        <v>16.76285</v>
      </c>
      <c r="EQ900">
        <v>1.4192400000000001</v>
      </c>
      <c r="ER900">
        <v>16.08588</v>
      </c>
      <c r="ES900">
        <v>11.53726932422494</v>
      </c>
      <c r="ET900">
        <v>7.7284499999999996</v>
      </c>
      <c r="EU900">
        <v>11.539759999999999</v>
      </c>
      <c r="EV900">
        <v>3.8113100000000002</v>
      </c>
      <c r="EW900">
        <v>7.7284499999999996</v>
      </c>
      <c r="EX900">
        <v>3.8072806993490511</v>
      </c>
      <c r="EY900">
        <v>3.8038500000000002</v>
      </c>
      <c r="EZ900">
        <v>8.9058100000000007</v>
      </c>
      <c r="FA900">
        <v>5.1019600000000001</v>
      </c>
      <c r="FB900">
        <v>8.3574300000000008</v>
      </c>
      <c r="FC900">
        <v>0.55677856593924679</v>
      </c>
      <c r="FD900">
        <v>0.55674445708778675</v>
      </c>
      <c r="FE900">
        <v>0.60824172554529254</v>
      </c>
      <c r="FF900">
        <v>5.1497268457505803E-2</v>
      </c>
      <c r="FG900">
        <v>0.58367779990362678</v>
      </c>
      <c r="FH900">
        <v>0.33017137404678321</v>
      </c>
      <c r="FI900">
        <v>0.32962990564795108</v>
      </c>
      <c r="FJ900">
        <v>1.1334815655768591</v>
      </c>
      <c r="FK900">
        <v>0.8038516599289075</v>
      </c>
      <c r="FL900">
        <v>1.081385012518681</v>
      </c>
      <c r="FM900">
        <v>36.125017332834048</v>
      </c>
      <c r="FN900">
        <v>28.33</v>
      </c>
      <c r="FO900">
        <v>36.130000000000003</v>
      </c>
      <c r="FP900">
        <v>7.8000000000000043</v>
      </c>
      <c r="FQ900">
        <v>28.33</v>
      </c>
      <c r="FR900">
        <v>215.43723348246749</v>
      </c>
      <c r="FS900">
        <v>211.49279999999999</v>
      </c>
      <c r="FT900">
        <v>215.43899999999999</v>
      </c>
      <c r="FU900">
        <v>3.946200000000005</v>
      </c>
      <c r="FV900">
        <v>211.49279999999999</v>
      </c>
      <c r="FW900">
        <v>0.83518017654349297</v>
      </c>
      <c r="FX900">
        <v>0.83517300000000005</v>
      </c>
      <c r="FY900">
        <v>0.85072000000000003</v>
      </c>
      <c r="FZ900">
        <v>1.5546999999999979E-2</v>
      </c>
      <c r="GA900">
        <v>0.85072000000000003</v>
      </c>
      <c r="GB900">
        <v>3</v>
      </c>
      <c r="GC900">
        <v>3</v>
      </c>
    </row>
    <row r="901" spans="1:185" x14ac:dyDescent="0.3">
      <c r="A901" s="36" t="s">
        <v>3603</v>
      </c>
      <c r="B901">
        <v>-5.9074940257610627E-2</v>
      </c>
      <c r="C901">
        <v>1.802752540262764</v>
      </c>
      <c r="D901">
        <v>2.0398227464671401</v>
      </c>
      <c r="E901">
        <v>-1.108435011195904</v>
      </c>
      <c r="F901">
        <v>-0.52231417985178874</v>
      </c>
      <c r="G901">
        <v>1.630749191047693</v>
      </c>
      <c r="H901">
        <v>-54.176425150970672</v>
      </c>
      <c r="I901">
        <v>0.19769944960739261</v>
      </c>
      <c r="J901">
        <v>9.0966980924473223E-2</v>
      </c>
      <c r="K901">
        <v>0.28934829915078858</v>
      </c>
      <c r="L901">
        <v>4.2179080861461167E-2</v>
      </c>
      <c r="M901">
        <v>0.1125075668275699</v>
      </c>
      <c r="N901">
        <v>0.26860676964028568</v>
      </c>
      <c r="O901">
        <v>-0.23257091096139121</v>
      </c>
      <c r="P901">
        <v>3.6035858678894472E-2</v>
      </c>
      <c r="Q901">
        <v>-9.8267526141248382E-2</v>
      </c>
      <c r="R901">
        <v>1.7977654914554692E-2</v>
      </c>
      <c r="S901">
        <v>0.9471048031750241</v>
      </c>
      <c r="T901">
        <v>-0.56800487899338048</v>
      </c>
      <c r="U901">
        <v>-0.5271182077990586</v>
      </c>
      <c r="V901">
        <v>1.975114342370986</v>
      </c>
      <c r="W901">
        <v>1.9674512682988741</v>
      </c>
      <c r="X901">
        <v>0.20276685536592251</v>
      </c>
      <c r="Y901">
        <v>0.1942709773654038</v>
      </c>
      <c r="Z901">
        <v>4.3040116669149898E-2</v>
      </c>
      <c r="AA901">
        <v>4.9919559380224889E-2</v>
      </c>
      <c r="AB901">
        <v>51.984590380020613</v>
      </c>
      <c r="AC901">
        <v>-0.37613130938546668</v>
      </c>
      <c r="AD901">
        <v>1.9479434383805949</v>
      </c>
      <c r="AE901">
        <v>0.578898164751389</v>
      </c>
      <c r="AF901">
        <v>0.57040228675087035</v>
      </c>
      <c r="AG901">
        <v>0.78755404996937561</v>
      </c>
      <c r="AH901">
        <v>9.5225321933265841E-3</v>
      </c>
      <c r="AI901">
        <v>245.9421002994589</v>
      </c>
      <c r="AJ901">
        <v>127.20310479790589</v>
      </c>
      <c r="AK901">
        <v>227.82211593600289</v>
      </c>
      <c r="AL901">
        <v>382.80108028920648</v>
      </c>
      <c r="AM901">
        <v>85.000689998730877</v>
      </c>
      <c r="AN901">
        <v>129.399750522825</v>
      </c>
      <c r="AO901">
        <v>56.489521958648631</v>
      </c>
      <c r="AP901">
        <v>83.201122647287661</v>
      </c>
      <c r="AQ901">
        <v>15.75983783983623</v>
      </c>
      <c r="AR901">
        <v>3.2896382580962031</v>
      </c>
      <c r="AS901">
        <v>11.16022452945753</v>
      </c>
      <c r="AT901">
        <v>-3.7873332575805989</v>
      </c>
      <c r="AU901">
        <v>-0.66002494771750342</v>
      </c>
      <c r="AV901">
        <v>-3.1273083098630949</v>
      </c>
      <c r="AW901">
        <v>1.3282839601604679</v>
      </c>
      <c r="AX901">
        <v>0.67490000000000006</v>
      </c>
      <c r="AY901">
        <v>1.3290999999999999</v>
      </c>
      <c r="AZ901">
        <v>0.65419999999999989</v>
      </c>
      <c r="BA901">
        <v>0.67490000000000006</v>
      </c>
      <c r="BB901">
        <v>0.93134615327738124</v>
      </c>
      <c r="BC901">
        <v>0.93130000000000002</v>
      </c>
      <c r="BD901">
        <v>0.96830000000000005</v>
      </c>
      <c r="BE901">
        <v>3.7000000000000033E-2</v>
      </c>
      <c r="BF901">
        <v>0.96830000000000005</v>
      </c>
      <c r="BG901">
        <v>18.00285925886325</v>
      </c>
      <c r="BH901">
        <v>12.125299999999999</v>
      </c>
      <c r="BI901">
        <v>18.010200000000001</v>
      </c>
      <c r="BJ901">
        <v>5.8849000000000018</v>
      </c>
      <c r="BK901">
        <v>12.125299999999999</v>
      </c>
      <c r="BL901">
        <v>2.521436353744182</v>
      </c>
      <c r="BM901">
        <v>2.5190999999999999</v>
      </c>
      <c r="BN901">
        <v>4.3921000000000001</v>
      </c>
      <c r="BO901">
        <v>1.873</v>
      </c>
      <c r="BP901">
        <v>4.3921000000000001</v>
      </c>
      <c r="BQ901">
        <v>1.909698833308501</v>
      </c>
      <c r="BR901">
        <v>1.9095</v>
      </c>
      <c r="BS901">
        <v>2.0689000000000002</v>
      </c>
      <c r="BT901">
        <v>0.15940000000000021</v>
      </c>
      <c r="BU901">
        <v>2.0689000000000002</v>
      </c>
      <c r="BV901">
        <v>-0.29056081761549341</v>
      </c>
      <c r="BW901">
        <v>-0.2928</v>
      </c>
      <c r="BX901">
        <v>1.5023</v>
      </c>
      <c r="BY901">
        <v>1.7950999999999999</v>
      </c>
      <c r="BZ901">
        <v>1.5023</v>
      </c>
      <c r="CA901">
        <v>-1.619138015693008</v>
      </c>
      <c r="CB901">
        <v>-3.5712000000000002</v>
      </c>
      <c r="CC901">
        <v>-1.6167</v>
      </c>
      <c r="CD901">
        <v>1.9544999999999999</v>
      </c>
      <c r="CE901">
        <v>-3.5712000000000002</v>
      </c>
      <c r="CF901">
        <v>46.198627875537333</v>
      </c>
      <c r="CG901">
        <v>45.1</v>
      </c>
      <c r="CH901">
        <v>46.2</v>
      </c>
      <c r="CI901">
        <v>1.100000000000001</v>
      </c>
      <c r="CJ901">
        <v>45.1</v>
      </c>
      <c r="CK901">
        <v>16.89638258096203</v>
      </c>
      <c r="CL901">
        <v>14</v>
      </c>
      <c r="CM901">
        <v>16.899999999999999</v>
      </c>
      <c r="CN901">
        <v>2.899999999999999</v>
      </c>
      <c r="CO901">
        <v>14</v>
      </c>
      <c r="CP901">
        <v>22.2</v>
      </c>
      <c r="CQ901">
        <v>22.2</v>
      </c>
      <c r="CR901">
        <v>22.2</v>
      </c>
      <c r="CS901">
        <v>0</v>
      </c>
      <c r="CT901">
        <v>22.2</v>
      </c>
      <c r="CU901">
        <v>9.4998752614124857</v>
      </c>
      <c r="CV901">
        <v>9.4</v>
      </c>
      <c r="CW901">
        <v>9.5</v>
      </c>
      <c r="CX901">
        <v>9.9999999999999645E-2</v>
      </c>
      <c r="CY901">
        <v>9.4</v>
      </c>
      <c r="CZ901">
        <v>32.984906630910523</v>
      </c>
      <c r="DA901">
        <v>20.9</v>
      </c>
      <c r="DB901">
        <v>33</v>
      </c>
      <c r="DC901">
        <v>12.1</v>
      </c>
      <c r="DD901">
        <v>20.9</v>
      </c>
      <c r="DE901">
        <v>7.395384672261895</v>
      </c>
      <c r="DF901">
        <v>3.7</v>
      </c>
      <c r="DG901">
        <v>7.4</v>
      </c>
      <c r="DH901">
        <v>3.7</v>
      </c>
      <c r="DI901">
        <v>3.7</v>
      </c>
      <c r="DJ901">
        <v>0.55526473362469375</v>
      </c>
      <c r="DK901">
        <v>0.53626634958382879</v>
      </c>
      <c r="DL901">
        <v>0.55528846153846156</v>
      </c>
      <c r="DM901">
        <v>1.902211195463277E-2</v>
      </c>
      <c r="DN901">
        <v>0.53626634958382879</v>
      </c>
      <c r="DO901">
        <v>2.9012417992721842</v>
      </c>
      <c r="DP901">
        <v>2.9011490000000002</v>
      </c>
      <c r="DQ901">
        <v>2.9755440000000002</v>
      </c>
      <c r="DR901">
        <v>7.4394999999999989E-2</v>
      </c>
      <c r="DS901">
        <v>2.9755440000000002</v>
      </c>
      <c r="DT901">
        <v>4.7240610413244184</v>
      </c>
      <c r="DU901">
        <v>4.605594</v>
      </c>
      <c r="DV901">
        <v>4.7242090000000001</v>
      </c>
      <c r="DW901">
        <v>0.1186150000000001</v>
      </c>
      <c r="DX901">
        <v>4.605594</v>
      </c>
      <c r="DY901">
        <v>2.9012417992721842</v>
      </c>
      <c r="DZ901">
        <v>2.9011490000000002</v>
      </c>
      <c r="EA901">
        <v>2.9755440000000002</v>
      </c>
      <c r="EB901">
        <v>7.4394999999999989E-2</v>
      </c>
      <c r="EC901">
        <v>2.9755440000000002</v>
      </c>
      <c r="ED901">
        <v>4.7240610413244184</v>
      </c>
      <c r="EE901">
        <v>4.605594</v>
      </c>
      <c r="EF901">
        <v>4.7242090000000001</v>
      </c>
      <c r="EG901">
        <v>0.1186150000000001</v>
      </c>
      <c r="EH901">
        <v>4.605594</v>
      </c>
      <c r="EI901">
        <v>6.4568444028008036</v>
      </c>
      <c r="EJ901">
        <v>5.788602</v>
      </c>
      <c r="EK901">
        <v>6.4576789999999997</v>
      </c>
      <c r="EL901">
        <v>0.6690769999999997</v>
      </c>
      <c r="EM901">
        <v>5.788602</v>
      </c>
      <c r="EN901">
        <v>11.50746704972436</v>
      </c>
      <c r="EO901">
        <v>11.50526</v>
      </c>
      <c r="EP901">
        <v>13.2746</v>
      </c>
      <c r="EQ901">
        <v>1.7693399999999999</v>
      </c>
      <c r="ER901">
        <v>13.2746</v>
      </c>
      <c r="ES901">
        <v>8.5215089080059983</v>
      </c>
      <c r="ET901">
        <v>6.7991799999999998</v>
      </c>
      <c r="EU901">
        <v>8.5236599999999996</v>
      </c>
      <c r="EV901">
        <v>1.72448</v>
      </c>
      <c r="EW901">
        <v>6.7991799999999998</v>
      </c>
      <c r="EX901">
        <v>2.9859581417183652</v>
      </c>
      <c r="EY901">
        <v>2.9815999999999998</v>
      </c>
      <c r="EZ901">
        <v>6.4754199999999997</v>
      </c>
      <c r="FA901">
        <v>3.4938199999999999</v>
      </c>
      <c r="FB901">
        <v>6.4754199999999997</v>
      </c>
      <c r="FC901">
        <v>0.54623577087815056</v>
      </c>
      <c r="FD901">
        <v>0.54613100677130189</v>
      </c>
      <c r="FE901">
        <v>0.63011793410025707</v>
      </c>
      <c r="FF901">
        <v>8.3986927328955185E-2</v>
      </c>
      <c r="FG901">
        <v>0.63011793410025707</v>
      </c>
      <c r="FH901">
        <v>0.35055443366754191</v>
      </c>
      <c r="FI901">
        <v>0.34980278424995842</v>
      </c>
      <c r="FJ901">
        <v>0.9523824931830015</v>
      </c>
      <c r="FK901">
        <v>0.60257970893304313</v>
      </c>
      <c r="FL901">
        <v>0.9523824931830015</v>
      </c>
      <c r="FM901">
        <v>28.566607110419561</v>
      </c>
      <c r="FN901">
        <v>25.85</v>
      </c>
      <c r="FO901">
        <v>28.57</v>
      </c>
      <c r="FP901">
        <v>2.7199999999999989</v>
      </c>
      <c r="FQ901">
        <v>25.85</v>
      </c>
      <c r="FR901">
        <v>164.97176637063691</v>
      </c>
      <c r="FS901">
        <v>163.58368999999999</v>
      </c>
      <c r="FT901">
        <v>164.9735</v>
      </c>
      <c r="FU901">
        <v>1.3898100000000111</v>
      </c>
      <c r="FV901">
        <v>163.58368999999999</v>
      </c>
      <c r="FW901">
        <v>0.87713782815331054</v>
      </c>
      <c r="FX901">
        <v>0.87712800000000002</v>
      </c>
      <c r="FY901">
        <v>0.88500699999999999</v>
      </c>
      <c r="FZ901">
        <v>7.8789999999999694E-3</v>
      </c>
      <c r="GA901">
        <v>0.88500699999999999</v>
      </c>
      <c r="GB901">
        <v>2</v>
      </c>
      <c r="GC901">
        <v>4</v>
      </c>
    </row>
    <row r="902" spans="1:185" x14ac:dyDescent="0.3">
      <c r="A902" s="36" t="s">
        <v>3606</v>
      </c>
      <c r="B902">
        <v>-2.4273973353452379E-2</v>
      </c>
      <c r="C902">
        <v>1.97031581385794</v>
      </c>
      <c r="D902">
        <v>1.765670521258381</v>
      </c>
      <c r="E902">
        <v>-1.0172018131587439</v>
      </c>
      <c r="F902">
        <v>-0.37622741805549792</v>
      </c>
      <c r="G902">
        <v>1.393329231214242</v>
      </c>
      <c r="H902">
        <v>-54.150910809958951</v>
      </c>
      <c r="I902">
        <v>0.1238991604612098</v>
      </c>
      <c r="J902">
        <v>0.1063991604612098</v>
      </c>
      <c r="K902">
        <v>0.18386226861095889</v>
      </c>
      <c r="L902">
        <v>8.2524168670975145E-2</v>
      </c>
      <c r="M902">
        <v>0.1195492488087688</v>
      </c>
      <c r="N902">
        <v>0.19118002289651251</v>
      </c>
      <c r="O902">
        <v>-0.23869605416768591</v>
      </c>
      <c r="P902">
        <v>-4.7516031271173383E-2</v>
      </c>
      <c r="Q902">
        <v>-0.1431060389033442</v>
      </c>
      <c r="R902">
        <v>5.355708451074661E-2</v>
      </c>
      <c r="S902">
        <v>0.79325981868412565</v>
      </c>
      <c r="T902">
        <v>-0.6032537759992409</v>
      </c>
      <c r="U902">
        <v>-0.54580146537679741</v>
      </c>
      <c r="V902">
        <v>1.953170623293951</v>
      </c>
      <c r="W902">
        <v>1.9431410150787189</v>
      </c>
      <c r="X902">
        <v>0.17914212745034369</v>
      </c>
      <c r="Y902">
        <v>0.1569510074465483</v>
      </c>
      <c r="Z902">
        <v>0.1026502436107245</v>
      </c>
      <c r="AA902">
        <v>0.14442978629921699</v>
      </c>
      <c r="AB902">
        <v>50.170297654662001</v>
      </c>
      <c r="AC902">
        <v>-0.39068992367829181</v>
      </c>
      <c r="AD902">
        <v>1.845885075393596</v>
      </c>
      <c r="AE902">
        <v>0.56983205112863544</v>
      </c>
      <c r="AF902">
        <v>0.54764093112484014</v>
      </c>
      <c r="AG902">
        <v>0.88298885703060226</v>
      </c>
      <c r="AH902">
        <v>1.3389564966263239E-2</v>
      </c>
      <c r="AI902">
        <v>167.52890600491071</v>
      </c>
      <c r="AJ902">
        <v>96.225428449066797</v>
      </c>
      <c r="AK902">
        <v>141.04123760218991</v>
      </c>
      <c r="AL902">
        <v>265.32015196347538</v>
      </c>
      <c r="AM902">
        <v>114.78525262485419</v>
      </c>
      <c r="AN902">
        <v>181.8002289651246</v>
      </c>
      <c r="AO902">
        <v>57.201144825623068</v>
      </c>
      <c r="AP902">
        <v>131.40045793024919</v>
      </c>
      <c r="AQ902">
        <v>16.839977103487541</v>
      </c>
      <c r="AR902">
        <v>4.1198778852668738</v>
      </c>
      <c r="AS902">
        <v>11.100099218220659</v>
      </c>
      <c r="AT902">
        <v>-6.5581713881477048</v>
      </c>
      <c r="AU902">
        <v>-0.63000763217082045</v>
      </c>
      <c r="AV902">
        <v>-5.9281637559768843</v>
      </c>
      <c r="AW902">
        <v>2.3384163287921882</v>
      </c>
      <c r="AX902">
        <v>2.3355000000000001</v>
      </c>
      <c r="AY902">
        <v>6.1566000000000001</v>
      </c>
      <c r="AZ902">
        <v>3.8210999999999999</v>
      </c>
      <c r="BA902">
        <v>6.1566000000000001</v>
      </c>
      <c r="BB902">
        <v>0.89409870253096058</v>
      </c>
      <c r="BC902">
        <v>0.89239999999999997</v>
      </c>
      <c r="BD902">
        <v>0.89410000000000001</v>
      </c>
      <c r="BE902">
        <v>1.700000000000035E-3</v>
      </c>
      <c r="BF902">
        <v>0.89239999999999997</v>
      </c>
      <c r="BG902">
        <v>22.889372505622799</v>
      </c>
      <c r="BH902">
        <v>22.889299999999999</v>
      </c>
      <c r="BI902">
        <v>22.984300000000001</v>
      </c>
      <c r="BJ902">
        <v>9.5000000000002416E-2</v>
      </c>
      <c r="BK902">
        <v>22.984300000000001</v>
      </c>
      <c r="BL902">
        <v>7.7433902349667463</v>
      </c>
      <c r="BM902">
        <v>7.7426000000000004</v>
      </c>
      <c r="BN902">
        <v>8.7780000000000005</v>
      </c>
      <c r="BO902">
        <v>1.0354000000000001</v>
      </c>
      <c r="BP902">
        <v>8.7780000000000005</v>
      </c>
      <c r="BQ902">
        <v>4.9648819303174081</v>
      </c>
      <c r="BR902">
        <v>4.8102999999999998</v>
      </c>
      <c r="BS902">
        <v>4.9649999999999999</v>
      </c>
      <c r="BT902">
        <v>0.15470000000000009</v>
      </c>
      <c r="BU902">
        <v>4.8102999999999998</v>
      </c>
      <c r="BV902">
        <v>0.90748432107070853</v>
      </c>
      <c r="BW902">
        <v>0.90649999999999997</v>
      </c>
      <c r="BX902">
        <v>2.1962000000000002</v>
      </c>
      <c r="BY902">
        <v>1.2897000000000001</v>
      </c>
      <c r="BZ902">
        <v>2.1962000000000002</v>
      </c>
      <c r="CA902">
        <v>-5.872366251388117</v>
      </c>
      <c r="CB902">
        <v>-7.0065</v>
      </c>
      <c r="CC902">
        <v>-5.8715000000000002</v>
      </c>
      <c r="CD902">
        <v>1.135</v>
      </c>
      <c r="CE902">
        <v>-7.0065</v>
      </c>
      <c r="CF902">
        <v>50.399771034875393</v>
      </c>
      <c r="CG902">
        <v>50.1</v>
      </c>
      <c r="CH902">
        <v>50.4</v>
      </c>
      <c r="CI902">
        <v>0.29999999999999721</v>
      </c>
      <c r="CJ902">
        <v>50.1</v>
      </c>
      <c r="CK902">
        <v>17.900381608541021</v>
      </c>
      <c r="CL902">
        <v>17.899999999999999</v>
      </c>
      <c r="CM902">
        <v>18.399999999999999</v>
      </c>
      <c r="CN902">
        <v>0.5</v>
      </c>
      <c r="CO902">
        <v>18.399999999999999</v>
      </c>
      <c r="CP902">
        <v>37.698549887544132</v>
      </c>
      <c r="CQ902">
        <v>35.799999999999997</v>
      </c>
      <c r="CR902">
        <v>37.700000000000003</v>
      </c>
      <c r="CS902">
        <v>1.9000000000000059</v>
      </c>
      <c r="CT902">
        <v>35.799999999999997</v>
      </c>
      <c r="CU902">
        <v>10.39984735658359</v>
      </c>
      <c r="CV902">
        <v>10.199999999999999</v>
      </c>
      <c r="CW902">
        <v>10.4</v>
      </c>
      <c r="CX902">
        <v>0.20000000000000109</v>
      </c>
      <c r="CY902">
        <v>10.199999999999999</v>
      </c>
      <c r="CZ902">
        <v>16.201144825623061</v>
      </c>
      <c r="DA902">
        <v>16.2</v>
      </c>
      <c r="DB902">
        <v>17.7</v>
      </c>
      <c r="DC902">
        <v>1.5</v>
      </c>
      <c r="DD902">
        <v>17.7</v>
      </c>
      <c r="DE902">
        <v>7.5003816085410211</v>
      </c>
      <c r="DF902">
        <v>7.5</v>
      </c>
      <c r="DG902">
        <v>8</v>
      </c>
      <c r="DH902">
        <v>0.5</v>
      </c>
      <c r="DI902">
        <v>8</v>
      </c>
      <c r="DJ902">
        <v>0.38355857861134551</v>
      </c>
      <c r="DK902">
        <v>0.37954545454545457</v>
      </c>
      <c r="DL902">
        <v>0.38356164383561642</v>
      </c>
      <c r="DM902">
        <v>4.0161892901618423E-3</v>
      </c>
      <c r="DN902">
        <v>0.37954545454545457</v>
      </c>
      <c r="DO902">
        <v>3.6293137886492088</v>
      </c>
      <c r="DP902">
        <v>3.5478640000000001</v>
      </c>
      <c r="DQ902">
        <v>3.6293760000000002</v>
      </c>
      <c r="DR902">
        <v>8.1512000000000029E-2</v>
      </c>
      <c r="DS902">
        <v>3.5478640000000001</v>
      </c>
      <c r="DT902">
        <v>4.6832087755114644</v>
      </c>
      <c r="DU902">
        <v>4.683192</v>
      </c>
      <c r="DV902">
        <v>4.7051720000000001</v>
      </c>
      <c r="DW902">
        <v>2.1980000000000111E-2</v>
      </c>
      <c r="DX902">
        <v>4.7051720000000001</v>
      </c>
      <c r="DY902">
        <v>3.6293137886492088</v>
      </c>
      <c r="DZ902">
        <v>3.5478640000000001</v>
      </c>
      <c r="EA902">
        <v>3.6293760000000002</v>
      </c>
      <c r="EB902">
        <v>8.1512000000000029E-2</v>
      </c>
      <c r="EC902">
        <v>3.5478640000000001</v>
      </c>
      <c r="ED902">
        <v>4.6832087755114644</v>
      </c>
      <c r="EE902">
        <v>4.683192</v>
      </c>
      <c r="EF902">
        <v>4.7051720000000001</v>
      </c>
      <c r="EG902">
        <v>2.1980000000000111E-2</v>
      </c>
      <c r="EH902">
        <v>4.7051720000000001</v>
      </c>
      <c r="EI902">
        <v>6.3911777329352821</v>
      </c>
      <c r="EJ902">
        <v>6.3580969999999999</v>
      </c>
      <c r="EK902">
        <v>6.391203</v>
      </c>
      <c r="EL902">
        <v>3.310600000000008E-2</v>
      </c>
      <c r="EM902">
        <v>6.3580969999999999</v>
      </c>
      <c r="EN902">
        <v>17.027325006289519</v>
      </c>
      <c r="EO902">
        <v>16.92914</v>
      </c>
      <c r="EP902">
        <v>17.0274</v>
      </c>
      <c r="EQ902">
        <v>9.8259999999999792E-2</v>
      </c>
      <c r="ER902">
        <v>16.92914</v>
      </c>
      <c r="ES902">
        <v>8.5655281721987251</v>
      </c>
      <c r="ET902">
        <v>8.5655099999999997</v>
      </c>
      <c r="EU902">
        <v>8.5893200000000007</v>
      </c>
      <c r="EV902">
        <v>2.3810000000001001E-2</v>
      </c>
      <c r="EW902">
        <v>8.5893200000000007</v>
      </c>
      <c r="EX902">
        <v>8.4617968340907961</v>
      </c>
      <c r="EY902">
        <v>8.3398199999999996</v>
      </c>
      <c r="EZ902">
        <v>8.4618900000000004</v>
      </c>
      <c r="FA902">
        <v>0.1220700000000008</v>
      </c>
      <c r="FB902">
        <v>8.3398199999999996</v>
      </c>
      <c r="FC902">
        <v>0.63782475479556322</v>
      </c>
      <c r="FD902">
        <v>0.63414685309708263</v>
      </c>
      <c r="FE902">
        <v>0.6378275639769807</v>
      </c>
      <c r="FF902">
        <v>3.6807108798980752E-3</v>
      </c>
      <c r="FG902">
        <v>0.63414685309708263</v>
      </c>
      <c r="FH902">
        <v>0.98788970998255443</v>
      </c>
      <c r="FI902">
        <v>0.97095229890142631</v>
      </c>
      <c r="FJ902">
        <v>0.98790264677759998</v>
      </c>
      <c r="FK902">
        <v>1.6950347876173669E-2</v>
      </c>
      <c r="FL902">
        <v>0.97095229890142631</v>
      </c>
      <c r="FM902">
        <v>31.79940469067601</v>
      </c>
      <c r="FN902">
        <v>31.02</v>
      </c>
      <c r="FO902">
        <v>31.8</v>
      </c>
      <c r="FP902">
        <v>0.78000000000000114</v>
      </c>
      <c r="FQ902">
        <v>31.02</v>
      </c>
      <c r="FR902">
        <v>204.44637193833651</v>
      </c>
      <c r="FS902">
        <v>202.94327999999999</v>
      </c>
      <c r="FT902">
        <v>204.44752</v>
      </c>
      <c r="FU902">
        <v>1.50424000000001</v>
      </c>
      <c r="FV902">
        <v>202.94327999999999</v>
      </c>
      <c r="FW902">
        <v>0.84117647666015816</v>
      </c>
      <c r="FX902">
        <v>0.84116999999999997</v>
      </c>
      <c r="FY902">
        <v>0.84965599999999997</v>
      </c>
      <c r="FZ902">
        <v>8.4859999999999935E-3</v>
      </c>
      <c r="GA902">
        <v>0.84965599999999997</v>
      </c>
      <c r="GB902">
        <v>2</v>
      </c>
      <c r="GC902">
        <v>6</v>
      </c>
    </row>
    <row r="903" spans="1:185" x14ac:dyDescent="0.3">
      <c r="A903" s="36" t="s">
        <v>3609</v>
      </c>
      <c r="B903">
        <v>-4.8954650681907012E-2</v>
      </c>
      <c r="C903">
        <v>1.8201595331761451</v>
      </c>
      <c r="D903">
        <v>1.83928356818572</v>
      </c>
      <c r="E903">
        <v>-0.75099220331062955</v>
      </c>
      <c r="F903">
        <v>-0.75076079859901446</v>
      </c>
      <c r="G903">
        <v>1.5017530019096439</v>
      </c>
      <c r="H903">
        <v>-54.177919865890267</v>
      </c>
      <c r="I903">
        <v>1.1321720932948769E-3</v>
      </c>
      <c r="J903">
        <v>0.1064925092409371</v>
      </c>
      <c r="K903">
        <v>0.1937465126177754</v>
      </c>
      <c r="L903">
        <v>1.6619312560270719E-3</v>
      </c>
      <c r="M903">
        <v>0.1307983003804018</v>
      </c>
      <c r="N903">
        <v>0.21200007694626929</v>
      </c>
      <c r="O903">
        <v>-0.2175070821355192</v>
      </c>
      <c r="P903">
        <v>-5.5070051892498889E-3</v>
      </c>
      <c r="Q903">
        <v>-0.1115035854764216</v>
      </c>
      <c r="R903">
        <v>2.932687942391906E-2</v>
      </c>
      <c r="S903">
        <v>0.89490007699263252</v>
      </c>
      <c r="T903">
        <v>-0.56543163735065771</v>
      </c>
      <c r="U903">
        <v>-0.56540498778526671</v>
      </c>
      <c r="V903">
        <v>1.947938555777105</v>
      </c>
      <c r="W903">
        <v>1.9479231838140161</v>
      </c>
      <c r="X903">
        <v>0.23027925252885539</v>
      </c>
      <c r="Y903">
        <v>0.23025565305749049</v>
      </c>
      <c r="Z903">
        <v>3.9634356068108813E-2</v>
      </c>
      <c r="AA903">
        <v>3.9666378286110179E-2</v>
      </c>
      <c r="AB903">
        <v>47.109947420144167</v>
      </c>
      <c r="AC903">
        <v>-0.3698086542630879</v>
      </c>
      <c r="AD903">
        <v>1.918013427442518</v>
      </c>
      <c r="AE903">
        <v>0.60008790679194335</v>
      </c>
      <c r="AF903">
        <v>0.60006430732057836</v>
      </c>
      <c r="AG903">
        <v>0.8551614206799244</v>
      </c>
      <c r="AH903">
        <v>5.4594221240231626E-3</v>
      </c>
      <c r="AI903">
        <v>343.20611141571862</v>
      </c>
      <c r="AJ903">
        <v>334.5558532855224</v>
      </c>
      <c r="AK903">
        <v>347.4609709075296</v>
      </c>
      <c r="AL903">
        <v>347.60141006831458</v>
      </c>
      <c r="AM903">
        <v>390.75498325145008</v>
      </c>
      <c r="AN903">
        <v>510.13086470228512</v>
      </c>
      <c r="AO903">
        <v>146.16312206021109</v>
      </c>
      <c r="AP903">
        <v>439.06900029538241</v>
      </c>
      <c r="AQ903">
        <v>22.176174361534208</v>
      </c>
      <c r="AR903">
        <v>4.8830800753811809</v>
      </c>
      <c r="AS903">
        <v>14.35692845108192</v>
      </c>
      <c r="AT903">
        <v>-22.6004987241772</v>
      </c>
      <c r="AU903">
        <v>-10.68997371007208</v>
      </c>
      <c r="AV903">
        <v>-11.91052501410511</v>
      </c>
      <c r="AW903">
        <v>1.4891236025342389</v>
      </c>
      <c r="AX903">
        <v>1.1513</v>
      </c>
      <c r="AY903">
        <v>1.4905999999999999</v>
      </c>
      <c r="AZ903">
        <v>0.33929999999999988</v>
      </c>
      <c r="BA903">
        <v>1.4884999999999999</v>
      </c>
      <c r="BB903">
        <v>0.95783652977587863</v>
      </c>
      <c r="BC903">
        <v>0.93259999999999998</v>
      </c>
      <c r="BD903">
        <v>0.95789999999999997</v>
      </c>
      <c r="BE903">
        <v>2.5299999999999989E-2</v>
      </c>
      <c r="BF903">
        <v>0.95789999999999997</v>
      </c>
      <c r="BG903">
        <v>14.06848511780758</v>
      </c>
      <c r="BH903">
        <v>14.055199999999999</v>
      </c>
      <c r="BI903">
        <v>17.886199999999999</v>
      </c>
      <c r="BJ903">
        <v>3.831</v>
      </c>
      <c r="BK903">
        <v>14.055199999999999</v>
      </c>
      <c r="BL903">
        <v>1.667873514161875</v>
      </c>
      <c r="BM903">
        <v>1.5761000000000001</v>
      </c>
      <c r="BN903">
        <v>17.186699999999998</v>
      </c>
      <c r="BO903">
        <v>15.6106</v>
      </c>
      <c r="BP903">
        <v>1.7072000000000001</v>
      </c>
      <c r="BQ903">
        <v>1.361588918871556</v>
      </c>
      <c r="BR903">
        <v>1.2867</v>
      </c>
      <c r="BS903">
        <v>11.8847</v>
      </c>
      <c r="BT903">
        <v>10.598000000000001</v>
      </c>
      <c r="BU903">
        <v>1.3938999999999999</v>
      </c>
      <c r="BV903">
        <v>-0.66944624689196142</v>
      </c>
      <c r="BW903">
        <v>-0.69010000000000005</v>
      </c>
      <c r="BX903">
        <v>0.51959999999999995</v>
      </c>
      <c r="BY903">
        <v>1.2097</v>
      </c>
      <c r="BZ903">
        <v>-0.69010000000000005</v>
      </c>
      <c r="CA903">
        <v>-0.69214267197959456</v>
      </c>
      <c r="CB903">
        <v>-12.404299999999999</v>
      </c>
      <c r="CC903">
        <v>-0.6633</v>
      </c>
      <c r="CD903">
        <v>11.741</v>
      </c>
      <c r="CE903">
        <v>-0.70379999999999998</v>
      </c>
      <c r="CF903">
        <v>71.061864406902757</v>
      </c>
      <c r="CG903">
        <v>71</v>
      </c>
      <c r="CH903">
        <v>73.7</v>
      </c>
      <c r="CI903">
        <v>2.7000000000000028</v>
      </c>
      <c r="CJ903">
        <v>71</v>
      </c>
      <c r="CK903">
        <v>18.56254652395133</v>
      </c>
      <c r="CL903">
        <v>18.5</v>
      </c>
      <c r="CM903">
        <v>30.8</v>
      </c>
      <c r="CN903">
        <v>12.3</v>
      </c>
      <c r="CO903">
        <v>18.5</v>
      </c>
      <c r="CP903">
        <v>112.42817176102049</v>
      </c>
      <c r="CQ903">
        <v>74.900000000000006</v>
      </c>
      <c r="CR903">
        <v>112.5</v>
      </c>
      <c r="CS903">
        <v>37.599999999999987</v>
      </c>
      <c r="CT903">
        <v>112.4</v>
      </c>
      <c r="CU903">
        <v>16.430452589901609</v>
      </c>
      <c r="CV903">
        <v>11</v>
      </c>
      <c r="CW903">
        <v>16.5</v>
      </c>
      <c r="CX903">
        <v>5.5</v>
      </c>
      <c r="CY903">
        <v>16.399999999999999</v>
      </c>
      <c r="CZ903">
        <v>33.733870280530383</v>
      </c>
      <c r="DA903">
        <v>33.700000000000003</v>
      </c>
      <c r="DB903">
        <v>76.400000000000006</v>
      </c>
      <c r="DC903">
        <v>42.7</v>
      </c>
      <c r="DD903">
        <v>33.700000000000003</v>
      </c>
      <c r="DE903">
        <v>1.8011439671335381</v>
      </c>
      <c r="DF903">
        <v>1.8</v>
      </c>
      <c r="DG903">
        <v>17.899999999999999</v>
      </c>
      <c r="DH903">
        <v>16.100000000000001</v>
      </c>
      <c r="DI903">
        <v>1.8</v>
      </c>
      <c r="DJ903">
        <v>0.1618467165071113</v>
      </c>
      <c r="DK903">
        <v>0.16169437485766339</v>
      </c>
      <c r="DL903">
        <v>0.16872710622710621</v>
      </c>
      <c r="DM903">
        <v>7.0327313694428517E-3</v>
      </c>
      <c r="DN903">
        <v>0.16169437485766339</v>
      </c>
      <c r="DO903">
        <v>5.1710687948744987</v>
      </c>
      <c r="DP903">
        <v>4.2077977832035414</v>
      </c>
      <c r="DQ903">
        <v>5.1713131098124956</v>
      </c>
      <c r="DR903">
        <v>0.96351532660895423</v>
      </c>
      <c r="DS903">
        <v>5.1713131098124956</v>
      </c>
      <c r="DT903">
        <v>7.0005197571066571</v>
      </c>
      <c r="DU903">
        <v>6.9434482169081102</v>
      </c>
      <c r="DV903">
        <v>7.0006186018396894</v>
      </c>
      <c r="DW903">
        <v>5.7170384931579221E-2</v>
      </c>
      <c r="DX903">
        <v>7.0006186018396894</v>
      </c>
      <c r="DY903">
        <v>5.4120590061212814</v>
      </c>
      <c r="DZ903">
        <v>4.5218381110392807</v>
      </c>
      <c r="EA903">
        <v>5.4121992033808928</v>
      </c>
      <c r="EB903">
        <v>0.89036109234161209</v>
      </c>
      <c r="EC903">
        <v>5.4121992033808928</v>
      </c>
      <c r="ED903">
        <v>7.2218678308677946</v>
      </c>
      <c r="EE903">
        <v>7.2177028674684216</v>
      </c>
      <c r="EF903">
        <v>7.2220962690121491</v>
      </c>
      <c r="EG903">
        <v>4.3934015437274709E-3</v>
      </c>
      <c r="EH903">
        <v>7.2220962690121491</v>
      </c>
      <c r="EI903">
        <v>7.0648781682891624</v>
      </c>
      <c r="EJ903">
        <v>7.0620612181469502</v>
      </c>
      <c r="EK903">
        <v>9.1742065027050916</v>
      </c>
      <c r="EL903">
        <v>2.112145284558141</v>
      </c>
      <c r="EM903">
        <v>7.0659175001699683</v>
      </c>
      <c r="EN903">
        <v>47.705278921872477</v>
      </c>
      <c r="EO903">
        <v>42.424509999999998</v>
      </c>
      <c r="EP903">
        <v>47.710650000000001</v>
      </c>
      <c r="EQ903">
        <v>5.2861400000000032</v>
      </c>
      <c r="ER903">
        <v>47.710650000000001</v>
      </c>
      <c r="ES903">
        <v>5.9872644773750023</v>
      </c>
      <c r="ET903">
        <v>5.9870599999999996</v>
      </c>
      <c r="EU903">
        <v>8.8648399999999992</v>
      </c>
      <c r="EV903">
        <v>2.87778</v>
      </c>
      <c r="EW903">
        <v>5.9870599999999996</v>
      </c>
      <c r="EX903">
        <v>41.718014444497477</v>
      </c>
      <c r="EY903">
        <v>33.559669999999997</v>
      </c>
      <c r="EZ903">
        <v>41.723590000000002</v>
      </c>
      <c r="FA903">
        <v>8.1639200000000045</v>
      </c>
      <c r="FB903">
        <v>41.723590000000002</v>
      </c>
      <c r="FC903">
        <v>0.5838524874733132</v>
      </c>
      <c r="FD903">
        <v>0.51922253161755993</v>
      </c>
      <c r="FE903">
        <v>0.58391822270002269</v>
      </c>
      <c r="FF903">
        <v>6.4695691082462758E-2</v>
      </c>
      <c r="FG903">
        <v>0.58391822270002269</v>
      </c>
      <c r="FH903">
        <v>6.9679008317030497</v>
      </c>
      <c r="FI903">
        <v>3.7857051001484519</v>
      </c>
      <c r="FJ903">
        <v>6.9689613934051113</v>
      </c>
      <c r="FK903">
        <v>3.183256293256659</v>
      </c>
      <c r="FL903">
        <v>6.9689613934051113</v>
      </c>
      <c r="FM903">
        <v>40.629229088809048</v>
      </c>
      <c r="FN903">
        <v>40.56</v>
      </c>
      <c r="FO903">
        <v>41.58</v>
      </c>
      <c r="FP903">
        <v>1.019999999999996</v>
      </c>
      <c r="FQ903">
        <v>40.659999999999997</v>
      </c>
      <c r="FR903">
        <v>435.5214117496962</v>
      </c>
      <c r="FS903">
        <v>427.83593999999999</v>
      </c>
      <c r="FT903">
        <v>435.64584000000002</v>
      </c>
      <c r="FU903">
        <v>7.8099000000000274</v>
      </c>
      <c r="FV903">
        <v>435.46672000000001</v>
      </c>
      <c r="FW903">
        <v>0.76813901244629468</v>
      </c>
      <c r="FX903">
        <v>0.76797499999999996</v>
      </c>
      <c r="FY903">
        <v>0.77927400000000002</v>
      </c>
      <c r="FZ903">
        <v>1.1299000000000061E-2</v>
      </c>
      <c r="GA903">
        <v>0.76821099999999998</v>
      </c>
      <c r="GB903">
        <v>3</v>
      </c>
    </row>
    <row r="904" spans="1:185" x14ac:dyDescent="0.3">
      <c r="A904" s="36" t="s">
        <v>3612</v>
      </c>
      <c r="B904">
        <v>-3.0923626250172611E-2</v>
      </c>
      <c r="C904">
        <v>1.9403892970878569</v>
      </c>
      <c r="D904">
        <v>1.9188456887523151</v>
      </c>
      <c r="E904">
        <v>-0.79194520895764353</v>
      </c>
      <c r="F904">
        <v>-0.77476195374462964</v>
      </c>
      <c r="G904">
        <v>1.5666884679547559</v>
      </c>
      <c r="H904">
        <v>-54.147733874417213</v>
      </c>
      <c r="I904">
        <v>0.1153594419535781</v>
      </c>
      <c r="J904">
        <v>8.2643796266577363E-2</v>
      </c>
      <c r="K904">
        <v>0.13834847901986061</v>
      </c>
      <c r="L904">
        <v>1.7868390845941429E-2</v>
      </c>
      <c r="M904">
        <v>0.12337301195778159</v>
      </c>
      <c r="N904">
        <v>0.17800617409620281</v>
      </c>
      <c r="O904">
        <v>-0.2299945548714673</v>
      </c>
      <c r="P904">
        <v>-5.198838077526452E-2</v>
      </c>
      <c r="Q904">
        <v>-0.1409927604879985</v>
      </c>
      <c r="R904">
        <v>5.5865812237936713E-2</v>
      </c>
      <c r="S904">
        <v>0.80987722920752225</v>
      </c>
      <c r="T904">
        <v>-0.60073082875553085</v>
      </c>
      <c r="U904">
        <v>-0.59847716754586211</v>
      </c>
      <c r="V904">
        <v>1.956045260055352</v>
      </c>
      <c r="W904">
        <v>1.9558621006400201</v>
      </c>
      <c r="X904">
        <v>0.1979467609215122</v>
      </c>
      <c r="Y904">
        <v>0.19709854394792611</v>
      </c>
      <c r="Z904">
        <v>4.763751209833144E-2</v>
      </c>
      <c r="AA904">
        <v>4.9802377445474257E-2</v>
      </c>
      <c r="AB904">
        <v>48.946022484003208</v>
      </c>
      <c r="AC904">
        <v>-0.39735607646474808</v>
      </c>
      <c r="AD904">
        <v>1.8965447712321919</v>
      </c>
      <c r="AE904">
        <v>0.59530283738626033</v>
      </c>
      <c r="AF904">
        <v>0.59445462041267416</v>
      </c>
      <c r="AG904">
        <v>1.0007191371964901</v>
      </c>
      <c r="AH904">
        <v>6.0393978887361057E-3</v>
      </c>
      <c r="AI904">
        <v>367.98618453670417</v>
      </c>
      <c r="AJ904">
        <v>352.58608718903429</v>
      </c>
      <c r="AK904">
        <v>362.92440694995207</v>
      </c>
      <c r="AL904">
        <v>388.44813281207632</v>
      </c>
      <c r="AM904">
        <v>336.54984227200669</v>
      </c>
      <c r="AN904">
        <v>406.08846379761849</v>
      </c>
      <c r="AO904">
        <v>126.6222085534624</v>
      </c>
      <c r="AP904">
        <v>357.63010077179399</v>
      </c>
      <c r="AQ904">
        <v>20.611385067460901</v>
      </c>
      <c r="AR904">
        <v>5.2279860074602524</v>
      </c>
      <c r="AS904">
        <v>12.09809023737979</v>
      </c>
      <c r="AT904">
        <v>-17.58144395602298</v>
      </c>
      <c r="AU904">
        <v>-8.4694802309801958</v>
      </c>
      <c r="AV904">
        <v>-9.1119637250427861</v>
      </c>
      <c r="AW904">
        <v>1.492565987541737</v>
      </c>
      <c r="AX904">
        <v>0.17219999999999999</v>
      </c>
      <c r="AY904">
        <v>2.6924999999999999</v>
      </c>
      <c r="AZ904">
        <v>2.5203000000000002</v>
      </c>
      <c r="BA904">
        <v>2.6924999999999999</v>
      </c>
      <c r="BB904">
        <v>0.94263168918228091</v>
      </c>
      <c r="BC904">
        <v>0.92379999999999995</v>
      </c>
      <c r="BD904">
        <v>0.96419999999999995</v>
      </c>
      <c r="BE904">
        <v>4.0399999999999991E-2</v>
      </c>
      <c r="BF904">
        <v>0.96419999999999995</v>
      </c>
      <c r="BG904">
        <v>16.389257269318119</v>
      </c>
      <c r="BH904">
        <v>12.929</v>
      </c>
      <c r="BI904">
        <v>19.218499999999999</v>
      </c>
      <c r="BJ904">
        <v>6.2894999999999994</v>
      </c>
      <c r="BK904">
        <v>12.929</v>
      </c>
      <c r="BL904">
        <v>6.7566428823768652</v>
      </c>
      <c r="BM904">
        <v>5.42</v>
      </c>
      <c r="BN904">
        <v>7.4226999999999999</v>
      </c>
      <c r="BO904">
        <v>2.0026999999999999</v>
      </c>
      <c r="BP904">
        <v>7.335</v>
      </c>
      <c r="BQ904">
        <v>4.4349473653114728</v>
      </c>
      <c r="BR904">
        <v>2.9977</v>
      </c>
      <c r="BS904">
        <v>5.5683999999999996</v>
      </c>
      <c r="BT904">
        <v>2.5707</v>
      </c>
      <c r="BU904">
        <v>2.9977</v>
      </c>
      <c r="BV904">
        <v>-1.4749514970376741E-2</v>
      </c>
      <c r="BW904">
        <v>-2.2103999999999999</v>
      </c>
      <c r="BX904">
        <v>2.9912999999999998</v>
      </c>
      <c r="BY904">
        <v>5.2016999999999998</v>
      </c>
      <c r="BZ904">
        <v>2.9912999999999998</v>
      </c>
      <c r="CA904">
        <v>-4.4201978503410952</v>
      </c>
      <c r="CB904">
        <v>-5.9889999999999999</v>
      </c>
      <c r="CC904">
        <v>-2.2149999999999999</v>
      </c>
      <c r="CD904">
        <v>3.774</v>
      </c>
      <c r="CE904">
        <v>-5.9889999999999999</v>
      </c>
      <c r="CF904">
        <v>48.45836302582449</v>
      </c>
      <c r="CG904">
        <v>46.4</v>
      </c>
      <c r="CH904">
        <v>50.6</v>
      </c>
      <c r="CI904">
        <v>4.2000000000000028</v>
      </c>
      <c r="CJ904">
        <v>46.4</v>
      </c>
      <c r="CK904">
        <v>13.378602646954221</v>
      </c>
      <c r="CL904">
        <v>12.4</v>
      </c>
      <c r="CM904">
        <v>13.7</v>
      </c>
      <c r="CN904">
        <v>1.2999999999999989</v>
      </c>
      <c r="CO904">
        <v>12.4</v>
      </c>
      <c r="CP904">
        <v>71.121100900198243</v>
      </c>
      <c r="CQ904">
        <v>68.2</v>
      </c>
      <c r="CR904">
        <v>74.900000000000006</v>
      </c>
      <c r="CS904">
        <v>6.7000000000000028</v>
      </c>
      <c r="CT904">
        <v>72.8</v>
      </c>
      <c r="CU904">
        <v>10.605557272336711</v>
      </c>
      <c r="CV904">
        <v>10</v>
      </c>
      <c r="CW904">
        <v>11.6</v>
      </c>
      <c r="CX904">
        <v>1.6</v>
      </c>
      <c r="CY904">
        <v>10.6</v>
      </c>
      <c r="CZ904">
        <v>54.710365542174038</v>
      </c>
      <c r="DA904">
        <v>50.4</v>
      </c>
      <c r="DB904">
        <v>58.6</v>
      </c>
      <c r="DC904">
        <v>8.2000000000000028</v>
      </c>
      <c r="DD904">
        <v>50.6</v>
      </c>
      <c r="DE904">
        <v>2.5087674255269539</v>
      </c>
      <c r="DF904">
        <v>1.1000000000000001</v>
      </c>
      <c r="DG904">
        <v>3.4</v>
      </c>
      <c r="DH904">
        <v>2.2999999999999998</v>
      </c>
      <c r="DI904">
        <v>1.1000000000000001</v>
      </c>
      <c r="DJ904">
        <v>0.13551849855882339</v>
      </c>
      <c r="DK904">
        <v>0.12906815020862311</v>
      </c>
      <c r="DL904">
        <v>0.14233473980309419</v>
      </c>
      <c r="DM904">
        <v>1.326658959447116E-2</v>
      </c>
      <c r="DN904">
        <v>0.12906815020862311</v>
      </c>
      <c r="DO904">
        <v>3.6882879145448491</v>
      </c>
      <c r="DP904">
        <v>3.6259389999999998</v>
      </c>
      <c r="DQ904">
        <v>3.8815279999999999</v>
      </c>
      <c r="DR904">
        <v>0.25558900000000012</v>
      </c>
      <c r="DS904">
        <v>3.8815279999999999</v>
      </c>
      <c r="DT904">
        <v>5.5299618906137029</v>
      </c>
      <c r="DU904">
        <v>5.4685459999999999</v>
      </c>
      <c r="DV904">
        <v>5.5522150000000003</v>
      </c>
      <c r="DW904">
        <v>8.3669000000000437E-2</v>
      </c>
      <c r="DX904">
        <v>5.4685459999999999</v>
      </c>
      <c r="DY904">
        <v>4.7035332786198953</v>
      </c>
      <c r="DZ904">
        <v>4.5682869999999998</v>
      </c>
      <c r="EA904">
        <v>5.147513</v>
      </c>
      <c r="EB904">
        <v>0.57922600000000024</v>
      </c>
      <c r="EC904">
        <v>5.147513</v>
      </c>
      <c r="ED904">
        <v>8.1296293460908799</v>
      </c>
      <c r="EE904">
        <v>8.0430460000000004</v>
      </c>
      <c r="EF904">
        <v>8.1918299999999995</v>
      </c>
      <c r="EG904">
        <v>0.14878399999999911</v>
      </c>
      <c r="EH904">
        <v>8.1775500000000001</v>
      </c>
      <c r="EI904">
        <v>8.3824829417329152</v>
      </c>
      <c r="EJ904">
        <v>7.632136</v>
      </c>
      <c r="EK904">
        <v>8.5931730000000002</v>
      </c>
      <c r="EL904">
        <v>0.96103700000000014</v>
      </c>
      <c r="EM904">
        <v>7.632136</v>
      </c>
      <c r="EN904">
        <v>17.63351176385698</v>
      </c>
      <c r="EO904">
        <v>14.83019</v>
      </c>
      <c r="EP904">
        <v>19.449770000000001</v>
      </c>
      <c r="EQ904">
        <v>4.6195800000000009</v>
      </c>
      <c r="ER904">
        <v>19.449770000000001</v>
      </c>
      <c r="ES904">
        <v>7.1788538520231331</v>
      </c>
      <c r="ET904">
        <v>5.5752800000000002</v>
      </c>
      <c r="EU904">
        <v>9.6235700000000008</v>
      </c>
      <c r="EV904">
        <v>4.0482900000000006</v>
      </c>
      <c r="EW904">
        <v>5.5752800000000002</v>
      </c>
      <c r="EX904">
        <v>10.45465791183385</v>
      </c>
      <c r="EY904">
        <v>5.20662</v>
      </c>
      <c r="EZ904">
        <v>13.87449</v>
      </c>
      <c r="FA904">
        <v>8.6678700000000006</v>
      </c>
      <c r="FB904">
        <v>13.87449</v>
      </c>
      <c r="FC904">
        <v>0.3016105285729237</v>
      </c>
      <c r="FD904">
        <v>0.25366140928915681</v>
      </c>
      <c r="FE904">
        <v>0.3326765246129661</v>
      </c>
      <c r="FF904">
        <v>7.9015115323809282E-2</v>
      </c>
      <c r="FG904">
        <v>0.3326765246129661</v>
      </c>
      <c r="FH904">
        <v>1.6336993126965531</v>
      </c>
      <c r="FI904">
        <v>0.54102791375757642</v>
      </c>
      <c r="FJ904">
        <v>2.4885727712330139</v>
      </c>
      <c r="FK904">
        <v>1.9475448574754379</v>
      </c>
      <c r="FL904">
        <v>2.4885727712330139</v>
      </c>
      <c r="FM904">
        <v>36.657859596884883</v>
      </c>
      <c r="FN904">
        <v>36.29</v>
      </c>
      <c r="FO904">
        <v>36.89</v>
      </c>
      <c r="FP904">
        <v>0.60000000000000142</v>
      </c>
      <c r="FQ904">
        <v>36.81</v>
      </c>
      <c r="FR904">
        <v>408.68032240894252</v>
      </c>
      <c r="FS904">
        <v>405.91613999999998</v>
      </c>
      <c r="FT904">
        <v>410.77674000000002</v>
      </c>
      <c r="FU904">
        <v>4.8606000000000336</v>
      </c>
      <c r="FV904">
        <v>405.91613999999998</v>
      </c>
      <c r="FW904">
        <v>0.69247464079277921</v>
      </c>
      <c r="FX904">
        <v>0.68947899999999995</v>
      </c>
      <c r="FY904">
        <v>0.69662199999999996</v>
      </c>
      <c r="FZ904">
        <v>7.1430000000000096E-3</v>
      </c>
      <c r="GA904">
        <v>0.69662199999999996</v>
      </c>
      <c r="GB904">
        <v>4</v>
      </c>
      <c r="GC904">
        <v>2</v>
      </c>
    </row>
    <row r="905" spans="1:185" x14ac:dyDescent="0.3">
      <c r="A905" s="36" t="s">
        <v>3615</v>
      </c>
      <c r="B905">
        <v>-3.6261300000000003E-2</v>
      </c>
      <c r="C905">
        <v>1.9429000000000001</v>
      </c>
      <c r="D905">
        <v>1.6155999999999999</v>
      </c>
      <c r="E905">
        <v>-0.70599999999999996</v>
      </c>
      <c r="F905">
        <v>-0.61199999999999999</v>
      </c>
      <c r="G905">
        <v>1.3180000000000001</v>
      </c>
      <c r="H905">
        <v>-54.175195000000002</v>
      </c>
      <c r="I905">
        <v>9.3799999999999994E-2</v>
      </c>
      <c r="J905">
        <v>1.32E-2</v>
      </c>
      <c r="K905">
        <v>0.12304</v>
      </c>
      <c r="L905">
        <v>-1.1147000000000001E-2</v>
      </c>
      <c r="M905">
        <v>0.111044</v>
      </c>
      <c r="N905">
        <v>0.14121</v>
      </c>
      <c r="O905">
        <v>-0.21013000000000001</v>
      </c>
      <c r="P905">
        <v>-6.8919999999999995E-2</v>
      </c>
      <c r="Q905">
        <v>-0.13952999999999999</v>
      </c>
      <c r="R905">
        <v>6.8930000000000005E-2</v>
      </c>
      <c r="S905">
        <v>0.85535000000000005</v>
      </c>
      <c r="T905">
        <v>-0.55065666666666668</v>
      </c>
      <c r="U905">
        <v>-0.54598000000000002</v>
      </c>
      <c r="V905">
        <v>1.9374</v>
      </c>
      <c r="W905">
        <v>1.9347000000000001</v>
      </c>
      <c r="X905">
        <v>0.22120666666666669</v>
      </c>
      <c r="Y905">
        <v>0.21029999999999999</v>
      </c>
      <c r="Z905">
        <v>3.8296666666666673E-2</v>
      </c>
      <c r="AA905">
        <v>3.9949999999999999E-2</v>
      </c>
      <c r="AB905">
        <v>47.37</v>
      </c>
      <c r="AC905">
        <v>-0.38002999999999998</v>
      </c>
      <c r="AD905">
        <v>1.8394299999999999</v>
      </c>
      <c r="AE905">
        <v>0.60123666666666664</v>
      </c>
      <c r="AF905">
        <v>0.59033000000000002</v>
      </c>
      <c r="AG905">
        <v>1.0376300000000001</v>
      </c>
      <c r="AH905">
        <v>5.3E-3</v>
      </c>
      <c r="AI905">
        <v>275.45030000000003</v>
      </c>
      <c r="AJ905">
        <v>219.9785</v>
      </c>
      <c r="AK905">
        <v>298.09699999999998</v>
      </c>
      <c r="AL905">
        <v>308.27550000000002</v>
      </c>
      <c r="AM905">
        <v>441.10199999999998</v>
      </c>
      <c r="AN905">
        <v>525.5</v>
      </c>
      <c r="AO905">
        <v>170.6</v>
      </c>
      <c r="AP905">
        <v>470</v>
      </c>
      <c r="AQ905">
        <v>21.85</v>
      </c>
      <c r="AR905">
        <v>5.72</v>
      </c>
      <c r="AS905">
        <v>12.74</v>
      </c>
      <c r="AT905">
        <v>-23.379642078084089</v>
      </c>
      <c r="AU905">
        <v>-12.65</v>
      </c>
      <c r="AV905">
        <v>-10.72964207808409</v>
      </c>
      <c r="AW905">
        <v>1.4718</v>
      </c>
      <c r="AX905">
        <v>1.4718</v>
      </c>
      <c r="AY905">
        <v>1.4718</v>
      </c>
      <c r="AZ905">
        <v>0</v>
      </c>
      <c r="BA905">
        <v>1.4718</v>
      </c>
      <c r="BB905">
        <v>0.94320000000000004</v>
      </c>
      <c r="BC905">
        <v>0.94320000000000004</v>
      </c>
      <c r="BD905">
        <v>0.94320000000000004</v>
      </c>
      <c r="BE905">
        <v>0</v>
      </c>
      <c r="BF905">
        <v>0.94320000000000004</v>
      </c>
      <c r="BG905">
        <v>15.8133</v>
      </c>
      <c r="BH905">
        <v>15.8133</v>
      </c>
      <c r="BI905">
        <v>15.8133</v>
      </c>
      <c r="BJ905">
        <v>0</v>
      </c>
      <c r="BK905">
        <v>15.8133</v>
      </c>
      <c r="BL905">
        <v>8.3408999999999995</v>
      </c>
      <c r="BM905">
        <v>8.3408999999999995</v>
      </c>
      <c r="BN905">
        <v>8.3408999999999995</v>
      </c>
      <c r="BO905">
        <v>0</v>
      </c>
      <c r="BP905">
        <v>8.3408999999999995</v>
      </c>
      <c r="BQ905">
        <v>6.1257999999999999</v>
      </c>
      <c r="BR905">
        <v>6.1257999999999999</v>
      </c>
      <c r="BS905">
        <v>6.1257999999999999</v>
      </c>
      <c r="BT905">
        <v>0</v>
      </c>
      <c r="BU905">
        <v>6.1257999999999999</v>
      </c>
      <c r="BV905">
        <v>-0.48599999999999999</v>
      </c>
      <c r="BW905">
        <v>-0.48599999999999999</v>
      </c>
      <c r="BX905">
        <v>-0.48599999999999999</v>
      </c>
      <c r="BY905">
        <v>0</v>
      </c>
      <c r="BZ905">
        <v>-0.48599999999999999</v>
      </c>
      <c r="CA905">
        <v>-5.6398999999999999</v>
      </c>
      <c r="CB905">
        <v>-5.6398999999999999</v>
      </c>
      <c r="CC905">
        <v>-5.6398999999999999</v>
      </c>
      <c r="CD905">
        <v>0</v>
      </c>
      <c r="CE905">
        <v>-5.6398999999999999</v>
      </c>
      <c r="CF905">
        <v>55.5</v>
      </c>
      <c r="CG905">
        <v>55.5</v>
      </c>
      <c r="CH905">
        <v>55.5</v>
      </c>
      <c r="CI905">
        <v>0</v>
      </c>
      <c r="CJ905">
        <v>55.5</v>
      </c>
      <c r="CK905">
        <v>16.399999999999999</v>
      </c>
      <c r="CL905">
        <v>16.399999999999999</v>
      </c>
      <c r="CM905">
        <v>16.399999999999999</v>
      </c>
      <c r="CN905">
        <v>0</v>
      </c>
      <c r="CO905">
        <v>16.399999999999999</v>
      </c>
      <c r="CP905">
        <v>91.4</v>
      </c>
      <c r="CQ905">
        <v>91.4</v>
      </c>
      <c r="CR905">
        <v>91.4</v>
      </c>
      <c r="CS905">
        <v>0</v>
      </c>
      <c r="CT905">
        <v>91.4</v>
      </c>
      <c r="CU905">
        <v>9.6999999999999993</v>
      </c>
      <c r="CV905">
        <v>9.6999999999999993</v>
      </c>
      <c r="CW905">
        <v>9.6999999999999993</v>
      </c>
      <c r="CX905">
        <v>0</v>
      </c>
      <c r="CY905">
        <v>9.6999999999999993</v>
      </c>
      <c r="CZ905">
        <v>79.2</v>
      </c>
      <c r="DA905">
        <v>79.2</v>
      </c>
      <c r="DB905">
        <v>79.2</v>
      </c>
      <c r="DC905">
        <v>0</v>
      </c>
      <c r="DD905">
        <v>79.2</v>
      </c>
      <c r="DE905">
        <v>6.6</v>
      </c>
      <c r="DF905">
        <v>6.6</v>
      </c>
      <c r="DG905">
        <v>6.6</v>
      </c>
      <c r="DH905">
        <v>0</v>
      </c>
      <c r="DI905">
        <v>6.6</v>
      </c>
      <c r="DJ905">
        <v>0.1180851063829787</v>
      </c>
      <c r="DK905">
        <v>0.1180851063829787</v>
      </c>
      <c r="DL905">
        <v>0.1180851063829787</v>
      </c>
      <c r="DM905">
        <v>0</v>
      </c>
      <c r="DN905">
        <v>0.1180851063829787</v>
      </c>
      <c r="DO905">
        <v>4.5170310000000002</v>
      </c>
      <c r="DP905">
        <v>4.5170310000000002</v>
      </c>
      <c r="DQ905">
        <v>4.5170310000000002</v>
      </c>
      <c r="DR905">
        <v>0</v>
      </c>
      <c r="DS905">
        <v>4.5170310000000002</v>
      </c>
      <c r="DT905">
        <v>6.895435</v>
      </c>
      <c r="DU905">
        <v>6.895435</v>
      </c>
      <c r="DV905">
        <v>6.895435</v>
      </c>
      <c r="DW905">
        <v>0</v>
      </c>
      <c r="DX905">
        <v>6.895435</v>
      </c>
      <c r="DY905">
        <v>5.4553279999999997</v>
      </c>
      <c r="DZ905">
        <v>5.4553279999999997</v>
      </c>
      <c r="EA905">
        <v>5.4553279999999997</v>
      </c>
      <c r="EB905">
        <v>0</v>
      </c>
      <c r="EC905">
        <v>5.4553279999999997</v>
      </c>
      <c r="ED905">
        <v>7.6402039999999998</v>
      </c>
      <c r="EE905">
        <v>7.6402039999999998</v>
      </c>
      <c r="EF905">
        <v>7.6402039999999998</v>
      </c>
      <c r="EG905">
        <v>0</v>
      </c>
      <c r="EH905">
        <v>7.6402039999999998</v>
      </c>
      <c r="EI905">
        <v>9.560041</v>
      </c>
      <c r="EJ905">
        <v>9.560041</v>
      </c>
      <c r="EK905">
        <v>9.560041</v>
      </c>
      <c r="EL905">
        <v>0</v>
      </c>
      <c r="EM905">
        <v>9.560041</v>
      </c>
      <c r="EN905">
        <v>31.91621</v>
      </c>
      <c r="EO905">
        <v>31.91621</v>
      </c>
      <c r="EP905">
        <v>31.91621</v>
      </c>
      <c r="EQ905">
        <v>0</v>
      </c>
      <c r="ER905">
        <v>31.91621</v>
      </c>
      <c r="ES905">
        <v>7.2417299999999996</v>
      </c>
      <c r="ET905">
        <v>7.2417299999999996</v>
      </c>
      <c r="EU905">
        <v>7.2417299999999996</v>
      </c>
      <c r="EV905">
        <v>0</v>
      </c>
      <c r="EW905">
        <v>7.2417299999999996</v>
      </c>
      <c r="EX905">
        <v>24.674479999999999</v>
      </c>
      <c r="EY905">
        <v>24.674479999999999</v>
      </c>
      <c r="EZ905">
        <v>24.674479999999999</v>
      </c>
      <c r="FA905">
        <v>0</v>
      </c>
      <c r="FB905">
        <v>24.674479999999999</v>
      </c>
      <c r="FC905">
        <v>0.42917531136722148</v>
      </c>
      <c r="FD905">
        <v>0.42917531136722148</v>
      </c>
      <c r="FE905">
        <v>0.42917531136722148</v>
      </c>
      <c r="FF905">
        <v>0</v>
      </c>
      <c r="FG905">
        <v>0.42917531136722148</v>
      </c>
      <c r="FH905">
        <v>3.4072631815878252</v>
      </c>
      <c r="FI905">
        <v>3.4072631815878252</v>
      </c>
      <c r="FJ905">
        <v>3.4072631815878252</v>
      </c>
      <c r="FK905">
        <v>0</v>
      </c>
      <c r="FL905">
        <v>3.4072631815878252</v>
      </c>
      <c r="FM905">
        <v>39.25</v>
      </c>
      <c r="FN905">
        <v>39.25</v>
      </c>
      <c r="FO905">
        <v>39.25</v>
      </c>
      <c r="FP905">
        <v>0</v>
      </c>
      <c r="FQ905">
        <v>39.25</v>
      </c>
      <c r="FR905">
        <v>495.46091999999999</v>
      </c>
      <c r="FS905">
        <v>495.46091999999999</v>
      </c>
      <c r="FT905">
        <v>495.46091999999999</v>
      </c>
      <c r="FU905">
        <v>0</v>
      </c>
      <c r="FV905">
        <v>495.46091999999999</v>
      </c>
      <c r="FW905">
        <v>0.68992100000000001</v>
      </c>
      <c r="FX905">
        <v>0.68992100000000001</v>
      </c>
      <c r="FY905">
        <v>0.68992100000000001</v>
      </c>
      <c r="FZ905">
        <v>0</v>
      </c>
      <c r="GA905">
        <v>0.68992100000000001</v>
      </c>
      <c r="GB905">
        <v>1</v>
      </c>
      <c r="GC905">
        <v>1</v>
      </c>
    </row>
    <row r="906" spans="1:185" x14ac:dyDescent="0.3">
      <c r="A906" s="36" t="s">
        <v>3618</v>
      </c>
      <c r="B906">
        <v>-4.7911512675380803E-2</v>
      </c>
      <c r="C906">
        <v>1.899153534711584</v>
      </c>
      <c r="D906">
        <v>1.558621391798191</v>
      </c>
      <c r="E906">
        <v>-0.71298891140479914</v>
      </c>
      <c r="F906">
        <v>-0.55640009024161985</v>
      </c>
      <c r="G906">
        <v>1.269384722920486</v>
      </c>
      <c r="H906">
        <v>-54.188789169459199</v>
      </c>
      <c r="I906">
        <v>0.15585886437613539</v>
      </c>
      <c r="J906">
        <v>3.1666710340340957E-2</v>
      </c>
      <c r="K906">
        <v>0.209869392412427</v>
      </c>
      <c r="L906">
        <v>-4.6313459623998403E-2</v>
      </c>
      <c r="M906">
        <v>8.4783038255092633E-2</v>
      </c>
      <c r="N906">
        <v>0.19335726374025031</v>
      </c>
      <c r="O906">
        <v>-0.2291506607268268</v>
      </c>
      <c r="P906">
        <v>-3.5793396986576582E-2</v>
      </c>
      <c r="Q906">
        <v>-0.13247049545792089</v>
      </c>
      <c r="R906">
        <v>4.5379854736571842E-2</v>
      </c>
      <c r="S906">
        <v>0.80772759230137259</v>
      </c>
      <c r="T906">
        <v>-0.54112637497725613</v>
      </c>
      <c r="U906">
        <v>-0.52323111142712897</v>
      </c>
      <c r="V906">
        <v>1.954913991196338</v>
      </c>
      <c r="W906">
        <v>1.941734172941334</v>
      </c>
      <c r="X906">
        <v>0.2254170756258681</v>
      </c>
      <c r="Y906">
        <v>0.19241241928842681</v>
      </c>
      <c r="Z906">
        <v>2.8325638832147011E-2</v>
      </c>
      <c r="AA906">
        <v>3.462816364773541E-2</v>
      </c>
      <c r="AB906">
        <v>47.367761331977917</v>
      </c>
      <c r="AC906">
        <v>-0.36559714247255609</v>
      </c>
      <c r="AD906">
        <v>1.8371804940378469</v>
      </c>
      <c r="AE906">
        <v>0.59101421809842425</v>
      </c>
      <c r="AF906">
        <v>0.55800956176098293</v>
      </c>
      <c r="AG906">
        <v>0.85989039725622307</v>
      </c>
      <c r="AH906">
        <v>5.3451330140563682E-3</v>
      </c>
      <c r="AI906">
        <v>293.62676601835369</v>
      </c>
      <c r="AJ906">
        <v>235.7036875989759</v>
      </c>
      <c r="AK906">
        <v>311.00304719701961</v>
      </c>
      <c r="AL906">
        <v>334.17350930208892</v>
      </c>
      <c r="AM906">
        <v>147.16912323420519</v>
      </c>
      <c r="AN906">
        <v>205.90680059819141</v>
      </c>
      <c r="AO906">
        <v>77.299001350461097</v>
      </c>
      <c r="AP906">
        <v>163.32482165595849</v>
      </c>
      <c r="AQ906">
        <v>17.466251195166748</v>
      </c>
      <c r="AR906">
        <v>4.2383519390169511</v>
      </c>
      <c r="AS906">
        <v>10.64221179682302</v>
      </c>
      <c r="AT906">
        <v>-7.341928991970704</v>
      </c>
      <c r="AU906">
        <v>-3.4599540406891132</v>
      </c>
      <c r="AV906">
        <v>-3.8819749512815922</v>
      </c>
      <c r="AW906">
        <v>1.4096618456410299</v>
      </c>
      <c r="AX906">
        <v>1.2644</v>
      </c>
      <c r="AY906">
        <v>1.5121</v>
      </c>
      <c r="AZ906">
        <v>0.2477</v>
      </c>
      <c r="BA906">
        <v>1.4413</v>
      </c>
      <c r="BB906">
        <v>0.92485945552390392</v>
      </c>
      <c r="BC906">
        <v>0.88780000000000003</v>
      </c>
      <c r="BD906">
        <v>0.94</v>
      </c>
      <c r="BE906">
        <v>5.2199999999999913E-2</v>
      </c>
      <c r="BF906">
        <v>0.92330000000000001</v>
      </c>
      <c r="BG906">
        <v>18.229912651413649</v>
      </c>
      <c r="BH906">
        <v>16.259799999999998</v>
      </c>
      <c r="BI906">
        <v>22.611799999999999</v>
      </c>
      <c r="BJ906">
        <v>6.3520000000000003</v>
      </c>
      <c r="BK906">
        <v>18.477</v>
      </c>
      <c r="BL906">
        <v>6.6888013651736564</v>
      </c>
      <c r="BM906">
        <v>5.3993000000000002</v>
      </c>
      <c r="BN906">
        <v>7.2756999999999996</v>
      </c>
      <c r="BO906">
        <v>1.876399999999999</v>
      </c>
      <c r="BP906">
        <v>7.2504999999999997</v>
      </c>
      <c r="BQ906">
        <v>3.4948839920973098</v>
      </c>
      <c r="BR906">
        <v>2.9826999999999999</v>
      </c>
      <c r="BS906">
        <v>3.8797000000000001</v>
      </c>
      <c r="BT906">
        <v>0.89700000000000024</v>
      </c>
      <c r="BU906">
        <v>3.4790999999999999</v>
      </c>
      <c r="BV906">
        <v>1.8709113450535391</v>
      </c>
      <c r="BW906">
        <v>0.91790000000000005</v>
      </c>
      <c r="BX906">
        <v>2.4085999999999999</v>
      </c>
      <c r="BY906">
        <v>1.4906999999999999</v>
      </c>
      <c r="BZ906">
        <v>2.4085999999999999</v>
      </c>
      <c r="CA906">
        <v>-5.3657649088036958</v>
      </c>
      <c r="CB906">
        <v>-5.8876999999999997</v>
      </c>
      <c r="CC906">
        <v>-4.2210999999999999</v>
      </c>
      <c r="CD906">
        <v>1.6666000000000001</v>
      </c>
      <c r="CE906">
        <v>-5.8876999999999997</v>
      </c>
      <c r="CF906">
        <v>42.581978942232787</v>
      </c>
      <c r="CG906">
        <v>40.700000000000003</v>
      </c>
      <c r="CH906">
        <v>59.6</v>
      </c>
      <c r="CI906">
        <v>18.899999999999999</v>
      </c>
      <c r="CJ906">
        <v>40.700000000000003</v>
      </c>
      <c r="CK906">
        <v>13.17797989407044</v>
      </c>
      <c r="CL906">
        <v>11.5</v>
      </c>
      <c r="CM906">
        <v>28.5</v>
      </c>
      <c r="CN906">
        <v>17</v>
      </c>
      <c r="CO906">
        <v>11.5</v>
      </c>
      <c r="CP906">
        <v>23.748820433256029</v>
      </c>
      <c r="CQ906">
        <v>21.9</v>
      </c>
      <c r="CR906">
        <v>26.6</v>
      </c>
      <c r="CS906">
        <v>4.7000000000000028</v>
      </c>
      <c r="CT906">
        <v>24.5</v>
      </c>
      <c r="CU906">
        <v>9.4963316103560693</v>
      </c>
      <c r="CV906">
        <v>9.4</v>
      </c>
      <c r="CW906">
        <v>9.6</v>
      </c>
      <c r="CX906">
        <v>0.19999999999999929</v>
      </c>
      <c r="CY906">
        <v>9.5</v>
      </c>
      <c r="CZ906">
        <v>53.282041260561222</v>
      </c>
      <c r="DA906">
        <v>44.5</v>
      </c>
      <c r="DB906">
        <v>58.3</v>
      </c>
      <c r="DC906">
        <v>13.8</v>
      </c>
      <c r="DD906">
        <v>53.7</v>
      </c>
      <c r="DE906">
        <v>3.6674259594438028</v>
      </c>
      <c r="DF906">
        <v>2</v>
      </c>
      <c r="DG906">
        <v>18.2</v>
      </c>
      <c r="DH906">
        <v>16.2</v>
      </c>
      <c r="DI906">
        <v>2</v>
      </c>
      <c r="DJ906">
        <v>0.2612345505835349</v>
      </c>
      <c r="DK906">
        <v>0.24636803874092009</v>
      </c>
      <c r="DL906">
        <v>0.4073820915926179</v>
      </c>
      <c r="DM906">
        <v>0.16101405285169779</v>
      </c>
      <c r="DN906">
        <v>0.24636803874092009</v>
      </c>
      <c r="DO906">
        <v>2.9061336717901818</v>
      </c>
      <c r="DP906">
        <v>2.872792</v>
      </c>
      <c r="DQ906">
        <v>3.170763</v>
      </c>
      <c r="DR906">
        <v>0.29797099999999999</v>
      </c>
      <c r="DS906">
        <v>2.8785790000000002</v>
      </c>
      <c r="DT906">
        <v>5.3850194056094587</v>
      </c>
      <c r="DU906">
        <v>5.00535</v>
      </c>
      <c r="DV906">
        <v>6.5809259999999998</v>
      </c>
      <c r="DW906">
        <v>1.5755760000000001</v>
      </c>
      <c r="DX906">
        <v>5.00535</v>
      </c>
      <c r="DY906">
        <v>3.0352873801131959</v>
      </c>
      <c r="DZ906">
        <v>2.8883179999999999</v>
      </c>
      <c r="EA906">
        <v>3.170763</v>
      </c>
      <c r="EB906">
        <v>0.28244500000000011</v>
      </c>
      <c r="EC906">
        <v>3.1132610000000001</v>
      </c>
      <c r="ED906">
        <v>6.1094202572098473</v>
      </c>
      <c r="EE906">
        <v>5.291906</v>
      </c>
      <c r="EF906">
        <v>7.409294</v>
      </c>
      <c r="EG906">
        <v>2.117388</v>
      </c>
      <c r="EH906">
        <v>5.6803800000000004</v>
      </c>
      <c r="EI906">
        <v>7.995520747352499</v>
      </c>
      <c r="EJ906">
        <v>7.3321389999999997</v>
      </c>
      <c r="EK906">
        <v>8.6521299999999997</v>
      </c>
      <c r="EL906">
        <v>1.3199909999999999</v>
      </c>
      <c r="EM906">
        <v>8.5520099999999992</v>
      </c>
      <c r="EN906">
        <v>14.70647278393947</v>
      </c>
      <c r="EO906">
        <v>13.2989</v>
      </c>
      <c r="EP906">
        <v>18.460619999999999</v>
      </c>
      <c r="EQ906">
        <v>5.161719999999999</v>
      </c>
      <c r="ER906">
        <v>13.2989</v>
      </c>
      <c r="ES906">
        <v>7.3927463783379901</v>
      </c>
      <c r="ET906">
        <v>7.1418900000000001</v>
      </c>
      <c r="EU906">
        <v>8.7598099999999999</v>
      </c>
      <c r="EV906">
        <v>1.61792</v>
      </c>
      <c r="EW906">
        <v>7.3315799999999998</v>
      </c>
      <c r="EX906">
        <v>7.3137264056014768</v>
      </c>
      <c r="EY906">
        <v>5.96732</v>
      </c>
      <c r="EZ906">
        <v>11.15883</v>
      </c>
      <c r="FA906">
        <v>5.1915100000000001</v>
      </c>
      <c r="FB906">
        <v>5.96732</v>
      </c>
      <c r="FC906">
        <v>0.47660395063452687</v>
      </c>
      <c r="FD906">
        <v>0.43098765912213838</v>
      </c>
      <c r="FE906">
        <v>0.59826748074978608</v>
      </c>
      <c r="FF906">
        <v>0.16727982162764771</v>
      </c>
      <c r="FG906">
        <v>0.43098765912213838</v>
      </c>
      <c r="FH906">
        <v>0.99200303601173712</v>
      </c>
      <c r="FI906">
        <v>0.81392005543143497</v>
      </c>
      <c r="FJ906">
        <v>1.5282321184257559</v>
      </c>
      <c r="FK906">
        <v>0.71431206299432093</v>
      </c>
      <c r="FL906">
        <v>0.81392005543143497</v>
      </c>
      <c r="FM906">
        <v>31.801642076797041</v>
      </c>
      <c r="FN906">
        <v>30.83</v>
      </c>
      <c r="FO906">
        <v>34.94</v>
      </c>
      <c r="FP906">
        <v>4.1099999999999994</v>
      </c>
      <c r="FQ906">
        <v>31.02</v>
      </c>
      <c r="FR906">
        <v>243.205134569645</v>
      </c>
      <c r="FS906">
        <v>233.52099999999999</v>
      </c>
      <c r="FT906">
        <v>247.10045</v>
      </c>
      <c r="FU906">
        <v>13.57945000000001</v>
      </c>
      <c r="FV906">
        <v>244.11086</v>
      </c>
      <c r="FW906">
        <v>0.79607606980956158</v>
      </c>
      <c r="FX906">
        <v>0.78553300000000004</v>
      </c>
      <c r="FY906">
        <v>0.82450999999999997</v>
      </c>
      <c r="FZ906">
        <v>3.8976999999999928E-2</v>
      </c>
      <c r="GA906">
        <v>0.79336600000000002</v>
      </c>
      <c r="GB906">
        <v>11</v>
      </c>
      <c r="GC906">
        <v>16</v>
      </c>
    </row>
    <row r="907" spans="1:185" x14ac:dyDescent="0.3">
      <c r="A907" s="36" t="s">
        <v>3621</v>
      </c>
      <c r="B907">
        <v>-3.6613615887717117E-2</v>
      </c>
      <c r="C907">
        <v>1.8823456154019249</v>
      </c>
      <c r="D907">
        <v>1.7051022481679861</v>
      </c>
      <c r="E907">
        <v>-0.77435973369787314</v>
      </c>
      <c r="F907">
        <v>-0.61478952527619912</v>
      </c>
      <c r="G907">
        <v>1.3891492589740719</v>
      </c>
      <c r="H907">
        <v>-54.176727297915782</v>
      </c>
      <c r="I907">
        <v>5.8096319960565503E-2</v>
      </c>
      <c r="J907">
        <v>1.084701080608598E-2</v>
      </c>
      <c r="K907">
        <v>9.9969933424468305E-2</v>
      </c>
      <c r="L907">
        <v>-1.44759090696724E-2</v>
      </c>
      <c r="M907">
        <v>0.1016649841758733</v>
      </c>
      <c r="N907">
        <v>0.15130201331510629</v>
      </c>
      <c r="O907">
        <v>-0.21650827305918319</v>
      </c>
      <c r="P907">
        <v>-6.5206259744076928E-2</v>
      </c>
      <c r="Q907">
        <v>-0.14085566190529411</v>
      </c>
      <c r="R907">
        <v>6.5567603626828064E-2</v>
      </c>
      <c r="S907">
        <v>0.74119177846222617</v>
      </c>
      <c r="T907">
        <v>-0.50424472494513273</v>
      </c>
      <c r="U907">
        <v>-0.48625156368150901</v>
      </c>
      <c r="V907">
        <v>1.9261545512027429</v>
      </c>
      <c r="W907">
        <v>1.9145607360078869</v>
      </c>
      <c r="X907">
        <v>0.17842920288162289</v>
      </c>
      <c r="Y907">
        <v>0.15477200829706561</v>
      </c>
      <c r="Z907">
        <v>4.5489426025741332E-2</v>
      </c>
      <c r="AA907">
        <v>4.9290286374289623E-2</v>
      </c>
      <c r="AB907">
        <v>56.419626978015827</v>
      </c>
      <c r="AC907">
        <v>-0.4372160449633597</v>
      </c>
      <c r="AD907">
        <v>1.953706647820183</v>
      </c>
      <c r="AE907">
        <v>0.61564524784498253</v>
      </c>
      <c r="AF907">
        <v>0.59198805326042525</v>
      </c>
      <c r="AG907">
        <v>0.90671436184390686</v>
      </c>
      <c r="AH907">
        <v>4.7258201465610874E-3</v>
      </c>
      <c r="AI907">
        <v>256.95814960634851</v>
      </c>
      <c r="AJ907">
        <v>165.79319017933639</v>
      </c>
      <c r="AK907">
        <v>290.78136807448311</v>
      </c>
      <c r="AL907">
        <v>314.29985474507941</v>
      </c>
      <c r="AM907">
        <v>449.28388658799253</v>
      </c>
      <c r="AN907">
        <v>550.39626978015826</v>
      </c>
      <c r="AO907">
        <v>198.0679100732805</v>
      </c>
      <c r="AP907">
        <v>483.78880934047498</v>
      </c>
      <c r="AQ907">
        <v>21.923582014656109</v>
      </c>
      <c r="AR907">
        <v>5.7896269780158356</v>
      </c>
      <c r="AS907">
        <v>12.63</v>
      </c>
      <c r="AT907">
        <v>-25.470026860476331</v>
      </c>
      <c r="AU907">
        <v>-13.35641798534389</v>
      </c>
      <c r="AV907">
        <v>-12.11360887513244</v>
      </c>
      <c r="AW907">
        <v>1.3816722558680321</v>
      </c>
      <c r="AX907">
        <v>1.3576999999999999</v>
      </c>
      <c r="AY907">
        <v>1.393</v>
      </c>
      <c r="AZ907">
        <v>3.5300000000000109E-2</v>
      </c>
      <c r="BA907">
        <v>1.3576999999999999</v>
      </c>
      <c r="BB907">
        <v>0.99309999999999987</v>
      </c>
      <c r="BC907">
        <v>0.99309999999999998</v>
      </c>
      <c r="BD907">
        <v>0.99309999999999998</v>
      </c>
      <c r="BE907">
        <v>0</v>
      </c>
      <c r="BF907">
        <v>0.99309999999999998</v>
      </c>
      <c r="BG907">
        <v>5.5163747047576459</v>
      </c>
      <c r="BH907">
        <v>5.5096999999999996</v>
      </c>
      <c r="BI907">
        <v>5.5305</v>
      </c>
      <c r="BJ907">
        <v>2.080000000000037E-2</v>
      </c>
      <c r="BK907">
        <v>5.5305</v>
      </c>
      <c r="BL907">
        <v>8.1136649096279196</v>
      </c>
      <c r="BM907">
        <v>5.9455</v>
      </c>
      <c r="BN907">
        <v>9.1381999999999994</v>
      </c>
      <c r="BO907">
        <v>3.192699999999999</v>
      </c>
      <c r="BP907">
        <v>5.9455</v>
      </c>
      <c r="BQ907">
        <v>4.0320010170181666</v>
      </c>
      <c r="BR907">
        <v>4.0087999999999999</v>
      </c>
      <c r="BS907">
        <v>4.0811000000000002</v>
      </c>
      <c r="BT907">
        <v>7.2300000000000253E-2</v>
      </c>
      <c r="BU907">
        <v>4.0811000000000002</v>
      </c>
      <c r="BV907">
        <v>2.415570071719209</v>
      </c>
      <c r="BW907">
        <v>0.23619999999999999</v>
      </c>
      <c r="BX907">
        <v>3.4453999999999998</v>
      </c>
      <c r="BY907">
        <v>3.2092000000000001</v>
      </c>
      <c r="BZ907">
        <v>0.23619999999999999</v>
      </c>
      <c r="CA907">
        <v>-6.4475389988106562</v>
      </c>
      <c r="CB907">
        <v>-7.4542000000000002</v>
      </c>
      <c r="CC907">
        <v>-4.3171999999999997</v>
      </c>
      <c r="CD907">
        <v>3.137</v>
      </c>
      <c r="CE907">
        <v>-4.3171999999999997</v>
      </c>
      <c r="CF907">
        <v>66.607460439683251</v>
      </c>
      <c r="CG907">
        <v>66.2</v>
      </c>
      <c r="CH907">
        <v>66.8</v>
      </c>
      <c r="CI907">
        <v>0.59999999999999432</v>
      </c>
      <c r="CJ907">
        <v>66.2</v>
      </c>
      <c r="CK907">
        <v>19.328359706877819</v>
      </c>
      <c r="CL907">
        <v>19.2</v>
      </c>
      <c r="CM907">
        <v>19.600000000000001</v>
      </c>
      <c r="CN907">
        <v>0.40000000000000208</v>
      </c>
      <c r="CO907">
        <v>19.600000000000001</v>
      </c>
      <c r="CP907">
        <v>95.672406409253341</v>
      </c>
      <c r="CQ907">
        <v>94.1</v>
      </c>
      <c r="CR907">
        <v>99</v>
      </c>
      <c r="CS907">
        <v>4.9000000000000057</v>
      </c>
      <c r="CT907">
        <v>99</v>
      </c>
      <c r="CU907">
        <v>14.135820146561089</v>
      </c>
      <c r="CV907">
        <v>14</v>
      </c>
      <c r="CW907">
        <v>14.2</v>
      </c>
      <c r="CX907">
        <v>0.19999999999999929</v>
      </c>
      <c r="CY907">
        <v>14</v>
      </c>
      <c r="CZ907">
        <v>102.3955036640272</v>
      </c>
      <c r="DA907">
        <v>99</v>
      </c>
      <c r="DB907">
        <v>104</v>
      </c>
      <c r="DC907">
        <v>5</v>
      </c>
      <c r="DD907">
        <v>99</v>
      </c>
      <c r="DE907">
        <v>4.2641798534389119</v>
      </c>
      <c r="DF907">
        <v>4.2</v>
      </c>
      <c r="DG907">
        <v>4.4000000000000004</v>
      </c>
      <c r="DH907">
        <v>0.20000000000000021</v>
      </c>
      <c r="DI907">
        <v>4.4000000000000004</v>
      </c>
      <c r="DJ907">
        <v>0.1376794014990266</v>
      </c>
      <c r="DK907">
        <v>0.1366639141205615</v>
      </c>
      <c r="DL907">
        <v>0.13815925542916241</v>
      </c>
      <c r="DM907">
        <v>1.495341308600878E-3</v>
      </c>
      <c r="DN907">
        <v>0.1366639141205615</v>
      </c>
      <c r="DO907">
        <v>5.0096908556145276</v>
      </c>
      <c r="DP907">
        <v>4.9821540000000004</v>
      </c>
      <c r="DQ907">
        <v>5.0227029999999999</v>
      </c>
      <c r="DR907">
        <v>4.0548999999999502E-2</v>
      </c>
      <c r="DS907">
        <v>4.9821540000000004</v>
      </c>
      <c r="DT907">
        <v>7.2317708027521146</v>
      </c>
      <c r="DU907">
        <v>7.2217140000000004</v>
      </c>
      <c r="DV907">
        <v>7.236523</v>
      </c>
      <c r="DW907">
        <v>1.480899999999963E-2</v>
      </c>
      <c r="DX907">
        <v>7.2217140000000004</v>
      </c>
      <c r="DY907">
        <v>5.3089047204385018</v>
      </c>
      <c r="DZ907">
        <v>5.0511499999999998</v>
      </c>
      <c r="EA907">
        <v>5.4307030000000003</v>
      </c>
      <c r="EB907">
        <v>0.37955300000000047</v>
      </c>
      <c r="EC907">
        <v>5.0511499999999998</v>
      </c>
      <c r="ED907">
        <v>7.6330632874470909</v>
      </c>
      <c r="EE907">
        <v>7.6202310000000004</v>
      </c>
      <c r="EF907">
        <v>7.6391270000000002</v>
      </c>
      <c r="EG907">
        <v>1.8895999999999798E-2</v>
      </c>
      <c r="EH907">
        <v>7.6202310000000004</v>
      </c>
      <c r="EI907">
        <v>10.54673549144745</v>
      </c>
      <c r="EJ907">
        <v>10.411206</v>
      </c>
      <c r="EK907">
        <v>10.610778</v>
      </c>
      <c r="EL907">
        <v>0.19957199999999989</v>
      </c>
      <c r="EM907">
        <v>10.411206</v>
      </c>
      <c r="EN907">
        <v>35.087302353458107</v>
      </c>
      <c r="EO907">
        <v>33.944240000000001</v>
      </c>
      <c r="EP907">
        <v>35.62744</v>
      </c>
      <c r="EQ907">
        <v>1.6831999999999989</v>
      </c>
      <c r="ER907">
        <v>33.944240000000001</v>
      </c>
      <c r="ES907">
        <v>6.5607301674139169</v>
      </c>
      <c r="ET907">
        <v>6.12432</v>
      </c>
      <c r="EU907">
        <v>7.48428</v>
      </c>
      <c r="EV907">
        <v>1.3599600000000001</v>
      </c>
      <c r="EW907">
        <v>7.48428</v>
      </c>
      <c r="EX907">
        <v>28.526572186044191</v>
      </c>
      <c r="EY907">
        <v>26.459959999999999</v>
      </c>
      <c r="EZ907">
        <v>29.503119999999999</v>
      </c>
      <c r="FA907">
        <v>3.0431599999999999</v>
      </c>
      <c r="FB907">
        <v>26.459959999999999</v>
      </c>
      <c r="FC907">
        <v>0.44882924275646741</v>
      </c>
      <c r="FD907">
        <v>0.43420743440660248</v>
      </c>
      <c r="FE907">
        <v>0.45573856762959392</v>
      </c>
      <c r="FF907">
        <v>2.153113322299138E-2</v>
      </c>
      <c r="FG907">
        <v>0.43420743440660248</v>
      </c>
      <c r="FH907">
        <v>4.4059888367271736</v>
      </c>
      <c r="FI907">
        <v>3.535404875285264</v>
      </c>
      <c r="FJ907">
        <v>4.8173707448337124</v>
      </c>
      <c r="FK907">
        <v>1.2819658695484479</v>
      </c>
      <c r="FL907">
        <v>3.535404875285264</v>
      </c>
      <c r="FM907">
        <v>43.747986684893661</v>
      </c>
      <c r="FN907">
        <v>43.61</v>
      </c>
      <c r="FO907">
        <v>44.04</v>
      </c>
      <c r="FP907">
        <v>0.42999999999999972</v>
      </c>
      <c r="FQ907">
        <v>44.04</v>
      </c>
      <c r="FR907">
        <v>514.65870525963851</v>
      </c>
      <c r="FS907">
        <v>513.73140000000001</v>
      </c>
      <c r="FT907">
        <v>515.09689000000003</v>
      </c>
      <c r="FU907">
        <v>1.365490000000023</v>
      </c>
      <c r="FV907">
        <v>513.73140000000001</v>
      </c>
      <c r="FW907">
        <v>0.68574714857288932</v>
      </c>
      <c r="FX907">
        <v>0.68516600000000005</v>
      </c>
      <c r="FY907">
        <v>0.68697699999999995</v>
      </c>
      <c r="FZ907">
        <v>1.810999999999896E-3</v>
      </c>
      <c r="GA907">
        <v>0.68697699999999995</v>
      </c>
      <c r="GB907">
        <v>2</v>
      </c>
      <c r="GC907">
        <v>2</v>
      </c>
    </row>
    <row r="908" spans="1:185" x14ac:dyDescent="0.3">
      <c r="A908" s="36" t="s">
        <v>3624</v>
      </c>
      <c r="B908">
        <v>-3.1146211547814311E-2</v>
      </c>
      <c r="C908">
        <v>1.9288938291401581</v>
      </c>
      <c r="D908">
        <v>1.5906035023233629</v>
      </c>
      <c r="E908">
        <v>-0.69944428486897725</v>
      </c>
      <c r="F908">
        <v>-0.59795760550043742</v>
      </c>
      <c r="G908">
        <v>1.297401890369414</v>
      </c>
      <c r="H908">
        <v>-54.173059249266693</v>
      </c>
      <c r="I908">
        <v>8.9259056274809331E-2</v>
      </c>
      <c r="J908">
        <v>1.1966090270053841E-2</v>
      </c>
      <c r="K908">
        <v>0.1135233616719314</v>
      </c>
      <c r="L908">
        <v>-5.6104312726342554E-3</v>
      </c>
      <c r="M908">
        <v>0.1213202432589363</v>
      </c>
      <c r="N908">
        <v>0.13689812573272431</v>
      </c>
      <c r="O908">
        <v>-0.2075725029308973</v>
      </c>
      <c r="P908">
        <v>-7.0674377198172961E-2</v>
      </c>
      <c r="Q908">
        <v>-0.1391247347597297</v>
      </c>
      <c r="R908">
        <v>7.0694377198172953E-2</v>
      </c>
      <c r="S908">
        <v>0.83711445340941126</v>
      </c>
      <c r="T908">
        <v>-0.55662418278857895</v>
      </c>
      <c r="U908">
        <v>-0.55463071072874492</v>
      </c>
      <c r="V908">
        <v>1.9420992716885079</v>
      </c>
      <c r="W908">
        <v>1.9369479997080969</v>
      </c>
      <c r="X908">
        <v>0.22177058128275981</v>
      </c>
      <c r="Y908">
        <v>0.21166676582803159</v>
      </c>
      <c r="Z908">
        <v>4.1526459555199638E-2</v>
      </c>
      <c r="AA908">
        <v>4.3454337633037243E-2</v>
      </c>
      <c r="AB908">
        <v>45.767733000400412</v>
      </c>
      <c r="AC908">
        <v>-0.37294826054608898</v>
      </c>
      <c r="AD908">
        <v>1.8129032048550859</v>
      </c>
      <c r="AE908">
        <v>0.59471884182884893</v>
      </c>
      <c r="AF908">
        <v>0.58461502637412077</v>
      </c>
      <c r="AG908">
        <v>0.97782554952544087</v>
      </c>
      <c r="AH908">
        <v>5.4399135405080751E-3</v>
      </c>
      <c r="AI908">
        <v>296.31761079444408</v>
      </c>
      <c r="AJ908">
        <v>259.62649281562392</v>
      </c>
      <c r="AK908">
        <v>298.28908428627778</v>
      </c>
      <c r="AL908">
        <v>331.03732938752688</v>
      </c>
      <c r="AM908">
        <v>319.28279176429737</v>
      </c>
      <c r="AN908">
        <v>374.51874267275679</v>
      </c>
      <c r="AO908">
        <v>113.51430246227009</v>
      </c>
      <c r="AP908">
        <v>306.07508792691789</v>
      </c>
      <c r="AQ908">
        <v>20.53</v>
      </c>
      <c r="AR908">
        <v>5.063748534551368</v>
      </c>
      <c r="AS908">
        <v>12.31</v>
      </c>
      <c r="AT908">
        <v>-17.538187314133889</v>
      </c>
      <c r="AU908">
        <v>-9.0992848768864967</v>
      </c>
      <c r="AV908">
        <v>-8.4389024372473962</v>
      </c>
      <c r="AW908">
        <v>1.3358656800235309</v>
      </c>
      <c r="AX908">
        <v>1.2572000000000001</v>
      </c>
      <c r="AY908">
        <v>1.5609999999999999</v>
      </c>
      <c r="AZ908">
        <v>0.30379999999999979</v>
      </c>
      <c r="BA908">
        <v>1.5609999999999999</v>
      </c>
      <c r="BB908">
        <v>0.92222075027806194</v>
      </c>
      <c r="BC908">
        <v>0.87419999999999998</v>
      </c>
      <c r="BD908">
        <v>0.93899999999999995</v>
      </c>
      <c r="BE908">
        <v>6.4799999999999969E-2</v>
      </c>
      <c r="BF908">
        <v>0.87419999999999998</v>
      </c>
      <c r="BG908">
        <v>18.491209893340368</v>
      </c>
      <c r="BH908">
        <v>16.5016</v>
      </c>
      <c r="BI908">
        <v>24.185300000000002</v>
      </c>
      <c r="BJ908">
        <v>7.6837000000000018</v>
      </c>
      <c r="BK908">
        <v>24.185300000000002</v>
      </c>
      <c r="BL908">
        <v>10.58659334690276</v>
      </c>
      <c r="BM908">
        <v>10.242000000000001</v>
      </c>
      <c r="BN908">
        <v>10.707000000000001</v>
      </c>
      <c r="BO908">
        <v>0.46499999999999991</v>
      </c>
      <c r="BP908">
        <v>10.242000000000001</v>
      </c>
      <c r="BQ908">
        <v>6.9519841001789491</v>
      </c>
      <c r="BR908">
        <v>6.7744999999999997</v>
      </c>
      <c r="BS908">
        <v>7.0140000000000002</v>
      </c>
      <c r="BT908">
        <v>0.23950000000000049</v>
      </c>
      <c r="BU908">
        <v>6.7744999999999997</v>
      </c>
      <c r="BV908">
        <v>0.97245285752596455</v>
      </c>
      <c r="BW908">
        <v>0.85870000000000002</v>
      </c>
      <c r="BX908">
        <v>1.0122</v>
      </c>
      <c r="BY908">
        <v>0.1535</v>
      </c>
      <c r="BZ908">
        <v>0.85870000000000002</v>
      </c>
      <c r="CA908">
        <v>-7.9244369577049119</v>
      </c>
      <c r="CB908">
        <v>-8.0261999999999993</v>
      </c>
      <c r="CC908">
        <v>-7.6332000000000004</v>
      </c>
      <c r="CD908">
        <v>0.39299999999999891</v>
      </c>
      <c r="CE908">
        <v>-7.6332000000000004</v>
      </c>
      <c r="CF908">
        <v>68.443654745838941</v>
      </c>
      <c r="CG908">
        <v>61.7</v>
      </c>
      <c r="CH908">
        <v>70.8</v>
      </c>
      <c r="CI908">
        <v>9.0999999999999943</v>
      </c>
      <c r="CJ908">
        <v>61.7</v>
      </c>
      <c r="CK908">
        <v>25.206169400325258</v>
      </c>
      <c r="CL908">
        <v>19.5</v>
      </c>
      <c r="CM908">
        <v>27.2</v>
      </c>
      <c r="CN908">
        <v>7.6999999999999993</v>
      </c>
      <c r="CO908">
        <v>19.5</v>
      </c>
      <c r="CP908">
        <v>43.514302462270081</v>
      </c>
      <c r="CQ908">
        <v>43.1</v>
      </c>
      <c r="CR908">
        <v>44.7</v>
      </c>
      <c r="CS908">
        <v>1.600000000000001</v>
      </c>
      <c r="CT908">
        <v>44.7</v>
      </c>
      <c r="CU908">
        <v>9.7776817116756405</v>
      </c>
      <c r="CV908">
        <v>9.6999999999999993</v>
      </c>
      <c r="CW908">
        <v>10</v>
      </c>
      <c r="CX908">
        <v>0.30000000000000071</v>
      </c>
      <c r="CY908">
        <v>10</v>
      </c>
      <c r="CZ908">
        <v>69.674106096108119</v>
      </c>
      <c r="DA908">
        <v>69.599999999999994</v>
      </c>
      <c r="DB908">
        <v>69.7</v>
      </c>
      <c r="DC908">
        <v>0.1000000000000085</v>
      </c>
      <c r="DD908">
        <v>69.599999999999994</v>
      </c>
      <c r="DE908">
        <v>9.6124560365410492</v>
      </c>
      <c r="DF908">
        <v>6.5</v>
      </c>
      <c r="DG908">
        <v>10.7</v>
      </c>
      <c r="DH908">
        <v>4.1999999999999993</v>
      </c>
      <c r="DI908">
        <v>6.5</v>
      </c>
      <c r="DJ908">
        <v>0.2238036537082678</v>
      </c>
      <c r="DK908">
        <v>0.1975664425232149</v>
      </c>
      <c r="DL908">
        <v>0.2329713721618954</v>
      </c>
      <c r="DM908">
        <v>3.5404929638680499E-2</v>
      </c>
      <c r="DN908">
        <v>0.1975664425232149</v>
      </c>
      <c r="DO908">
        <v>3.7183497739233942</v>
      </c>
      <c r="DP908">
        <v>3.6768969999999999</v>
      </c>
      <c r="DQ908">
        <v>3.8369840000000002</v>
      </c>
      <c r="DR908">
        <v>0.16008700000000031</v>
      </c>
      <c r="DS908">
        <v>3.8369840000000002</v>
      </c>
      <c r="DT908">
        <v>6.3117873032015197</v>
      </c>
      <c r="DU908">
        <v>6.3040659999999997</v>
      </c>
      <c r="DV908">
        <v>6.3338850000000004</v>
      </c>
      <c r="DW908">
        <v>2.981900000000071E-2</v>
      </c>
      <c r="DX908">
        <v>6.3338850000000004</v>
      </c>
      <c r="DY908">
        <v>3.7183497739233942</v>
      </c>
      <c r="DZ908">
        <v>3.6768969999999999</v>
      </c>
      <c r="EA908">
        <v>3.8369840000000002</v>
      </c>
      <c r="EB908">
        <v>0.16008700000000031</v>
      </c>
      <c r="EC908">
        <v>3.8369840000000002</v>
      </c>
      <c r="ED908">
        <v>7.6545359838820426</v>
      </c>
      <c r="EE908">
        <v>7.6527260000000004</v>
      </c>
      <c r="EF908">
        <v>7.6597160000000004</v>
      </c>
      <c r="EG908">
        <v>6.9900000000000517E-3</v>
      </c>
      <c r="EH908">
        <v>7.6597160000000004</v>
      </c>
      <c r="EI908">
        <v>7.5639639453907703</v>
      </c>
      <c r="EJ908">
        <v>7.5072260000000002</v>
      </c>
      <c r="EK908">
        <v>7.726343</v>
      </c>
      <c r="EL908">
        <v>0.21911699999999981</v>
      </c>
      <c r="EM908">
        <v>7.726343</v>
      </c>
      <c r="EN908">
        <v>20.651351850677731</v>
      </c>
      <c r="EO908">
        <v>20.194510000000001</v>
      </c>
      <c r="EP908">
        <v>20.810980000000001</v>
      </c>
      <c r="EQ908">
        <v>0.61646999999999963</v>
      </c>
      <c r="ER908">
        <v>20.194510000000001</v>
      </c>
      <c r="ES908">
        <v>9.2913982737291949</v>
      </c>
      <c r="ET908">
        <v>9.2576800000000006</v>
      </c>
      <c r="EU908">
        <v>9.3031799999999993</v>
      </c>
      <c r="EV908">
        <v>4.5499999999998757E-2</v>
      </c>
      <c r="EW908">
        <v>9.2576800000000006</v>
      </c>
      <c r="EX908">
        <v>11.359953576948531</v>
      </c>
      <c r="EY908">
        <v>10.93683</v>
      </c>
      <c r="EZ908">
        <v>11.5078</v>
      </c>
      <c r="FA908">
        <v>0.57096999999999909</v>
      </c>
      <c r="FB908">
        <v>10.93683</v>
      </c>
      <c r="FC908">
        <v>0.3816958393936023</v>
      </c>
      <c r="FD908">
        <v>0.37325209997521452</v>
      </c>
      <c r="FE908">
        <v>0.38464622253979858</v>
      </c>
      <c r="FF908">
        <v>1.139412256458411E-2</v>
      </c>
      <c r="FG908">
        <v>0.37325209997521452</v>
      </c>
      <c r="FH908">
        <v>1.2225789743454629</v>
      </c>
      <c r="FI908">
        <v>1.18137913602544</v>
      </c>
      <c r="FJ908">
        <v>1.2369748838569179</v>
      </c>
      <c r="FK908">
        <v>5.5595747831477471E-2</v>
      </c>
      <c r="FL908">
        <v>1.18137913602544</v>
      </c>
      <c r="FM908">
        <v>37.463512603253697</v>
      </c>
      <c r="FN908">
        <v>36.71</v>
      </c>
      <c r="FO908">
        <v>39.619999999999997</v>
      </c>
      <c r="FP908">
        <v>2.909999999999997</v>
      </c>
      <c r="FQ908">
        <v>39.619999999999997</v>
      </c>
      <c r="FR908">
        <v>369.07797755338919</v>
      </c>
      <c r="FS908">
        <v>366.42057</v>
      </c>
      <c r="FT908">
        <v>370.00652000000002</v>
      </c>
      <c r="FU908">
        <v>3.5859500000000248</v>
      </c>
      <c r="FV908">
        <v>366.42057</v>
      </c>
      <c r="FW908">
        <v>0.74175127432723831</v>
      </c>
      <c r="FX908">
        <v>0.74026599999999998</v>
      </c>
      <c r="FY908">
        <v>0.74600200000000005</v>
      </c>
      <c r="FZ908">
        <v>5.7360000000000744E-3</v>
      </c>
      <c r="GA908">
        <v>0.74600200000000005</v>
      </c>
      <c r="GB908">
        <v>2</v>
      </c>
      <c r="GC908">
        <v>2</v>
      </c>
    </row>
    <row r="909" spans="1:185" x14ac:dyDescent="0.3">
      <c r="A909" s="36" t="s">
        <v>3630</v>
      </c>
      <c r="B909">
        <v>-3.2634999999999997E-2</v>
      </c>
      <c r="C909">
        <v>1.96133</v>
      </c>
      <c r="D909">
        <v>1.5199</v>
      </c>
      <c r="E909">
        <v>-0.68600000000000005</v>
      </c>
      <c r="F909">
        <v>-0.55269999999999997</v>
      </c>
      <c r="G909">
        <v>1.2385999999999999</v>
      </c>
      <c r="H909">
        <v>-54.174413000000001</v>
      </c>
      <c r="I909">
        <v>0.1009</v>
      </c>
      <c r="J909">
        <v>1.3299999999999999E-2</v>
      </c>
      <c r="K909">
        <v>0.12692999999999999</v>
      </c>
      <c r="L909">
        <v>-3.5379999999999999E-3</v>
      </c>
      <c r="M909">
        <v>0.128276</v>
      </c>
      <c r="N909">
        <v>0.13741999999999999</v>
      </c>
      <c r="O909">
        <v>-0.20524000000000001</v>
      </c>
      <c r="P909">
        <v>-6.7820000000000005E-2</v>
      </c>
      <c r="Q909">
        <v>-0.13653000000000001</v>
      </c>
      <c r="R909">
        <v>6.7820000000000005E-2</v>
      </c>
      <c r="S909">
        <v>0.87814000000000003</v>
      </c>
      <c r="T909">
        <v>-0.56335000000000002</v>
      </c>
      <c r="U909">
        <v>-0.56179000000000001</v>
      </c>
      <c r="V909">
        <v>1.9430666666666669</v>
      </c>
      <c r="W909">
        <v>1.94007</v>
      </c>
      <c r="X909">
        <v>0.23177333333333339</v>
      </c>
      <c r="Y909">
        <v>0.22298999999999999</v>
      </c>
      <c r="Z909">
        <v>4.4883333333333331E-2</v>
      </c>
      <c r="AA909">
        <v>4.7120000000000002E-2</v>
      </c>
      <c r="AB909">
        <v>42.35</v>
      </c>
      <c r="AC909">
        <v>-0.34810999999999998</v>
      </c>
      <c r="AD909">
        <v>1.7583200000000001</v>
      </c>
      <c r="AE909">
        <v>0.57988333333333331</v>
      </c>
      <c r="AF909">
        <v>0.57109999999999994</v>
      </c>
      <c r="AG909">
        <v>1.00251</v>
      </c>
      <c r="AH909">
        <v>5.9699999999999996E-3</v>
      </c>
      <c r="AI909">
        <v>294.98700000000002</v>
      </c>
      <c r="AJ909">
        <v>236.44880000000001</v>
      </c>
      <c r="AK909">
        <v>313.0326</v>
      </c>
      <c r="AL909">
        <v>335.4796</v>
      </c>
      <c r="AM909">
        <v>347.64600000000002</v>
      </c>
      <c r="AN909">
        <v>408.3</v>
      </c>
      <c r="AO909">
        <v>136.1</v>
      </c>
      <c r="AP909">
        <v>332.2</v>
      </c>
      <c r="AQ909">
        <v>20.62</v>
      </c>
      <c r="AR909">
        <v>5.3</v>
      </c>
      <c r="AS909">
        <v>12.11</v>
      </c>
      <c r="AT909">
        <v>-18.104165508062881</v>
      </c>
      <c r="AU909">
        <v>-9.35</v>
      </c>
      <c r="AV909">
        <v>-8.7541655080628811</v>
      </c>
      <c r="AW909">
        <v>1.7867999999999999</v>
      </c>
      <c r="AX909">
        <v>1.7867999999999999</v>
      </c>
      <c r="AY909">
        <v>1.7867999999999999</v>
      </c>
      <c r="AZ909">
        <v>0</v>
      </c>
      <c r="BA909">
        <v>1.7867999999999999</v>
      </c>
      <c r="BB909">
        <v>0.86019999999999996</v>
      </c>
      <c r="BC909">
        <v>0.86019999999999996</v>
      </c>
      <c r="BD909">
        <v>0.86019999999999996</v>
      </c>
      <c r="BE909">
        <v>0</v>
      </c>
      <c r="BF909">
        <v>0.86019999999999996</v>
      </c>
      <c r="BG909">
        <v>25.6327</v>
      </c>
      <c r="BH909">
        <v>25.6327</v>
      </c>
      <c r="BI909">
        <v>25.6327</v>
      </c>
      <c r="BJ909">
        <v>0</v>
      </c>
      <c r="BK909">
        <v>25.6327</v>
      </c>
      <c r="BL909">
        <v>10.674099999999999</v>
      </c>
      <c r="BM909">
        <v>10.674099999999999</v>
      </c>
      <c r="BN909">
        <v>10.674099999999999</v>
      </c>
      <c r="BO909">
        <v>0</v>
      </c>
      <c r="BP909">
        <v>10.674099999999999</v>
      </c>
      <c r="BQ909">
        <v>7.4269999999999996</v>
      </c>
      <c r="BR909">
        <v>7.4269999999999996</v>
      </c>
      <c r="BS909">
        <v>7.4269999999999996</v>
      </c>
      <c r="BT909">
        <v>0</v>
      </c>
      <c r="BU909">
        <v>7.4269999999999996</v>
      </c>
      <c r="BV909">
        <v>0.23599999999999999</v>
      </c>
      <c r="BW909">
        <v>0.23599999999999999</v>
      </c>
      <c r="BX909">
        <v>0.23599999999999999</v>
      </c>
      <c r="BY909">
        <v>0</v>
      </c>
      <c r="BZ909">
        <v>0.23599999999999999</v>
      </c>
      <c r="CA909">
        <v>-7.6630000000000003</v>
      </c>
      <c r="CB909">
        <v>-7.6630000000000003</v>
      </c>
      <c r="CC909">
        <v>-7.6630000000000003</v>
      </c>
      <c r="CD909">
        <v>0</v>
      </c>
      <c r="CE909">
        <v>-7.6630000000000003</v>
      </c>
      <c r="CF909">
        <v>76.099999999999994</v>
      </c>
      <c r="CG909">
        <v>76.099999999999994</v>
      </c>
      <c r="CH909">
        <v>76.099999999999994</v>
      </c>
      <c r="CI909">
        <v>0</v>
      </c>
      <c r="CJ909">
        <v>76.099999999999994</v>
      </c>
      <c r="CK909">
        <v>32.1</v>
      </c>
      <c r="CL909">
        <v>32.1</v>
      </c>
      <c r="CM909">
        <v>32.1</v>
      </c>
      <c r="CN909">
        <v>0</v>
      </c>
      <c r="CO909">
        <v>32.1</v>
      </c>
      <c r="CP909">
        <v>45</v>
      </c>
      <c r="CQ909">
        <v>45</v>
      </c>
      <c r="CR909">
        <v>45</v>
      </c>
      <c r="CS909">
        <v>0</v>
      </c>
      <c r="CT909">
        <v>45</v>
      </c>
      <c r="CU909">
        <v>10.1</v>
      </c>
      <c r="CV909">
        <v>10.1</v>
      </c>
      <c r="CW909">
        <v>10.1</v>
      </c>
      <c r="CX909">
        <v>0</v>
      </c>
      <c r="CY909">
        <v>10.1</v>
      </c>
      <c r="CZ909">
        <v>69.3</v>
      </c>
      <c r="DA909">
        <v>69.3</v>
      </c>
      <c r="DB909">
        <v>69.3</v>
      </c>
      <c r="DC909">
        <v>0</v>
      </c>
      <c r="DD909">
        <v>69.3</v>
      </c>
      <c r="DE909">
        <v>16.2</v>
      </c>
      <c r="DF909">
        <v>16.2</v>
      </c>
      <c r="DG909">
        <v>16.2</v>
      </c>
      <c r="DH909">
        <v>0</v>
      </c>
      <c r="DI909">
        <v>16.2</v>
      </c>
      <c r="DJ909">
        <v>0.2290788681517158</v>
      </c>
      <c r="DK909">
        <v>0.2290788681517158</v>
      </c>
      <c r="DL909">
        <v>0.2290788681517158</v>
      </c>
      <c r="DM909">
        <v>0</v>
      </c>
      <c r="DN909">
        <v>0.2290788681517158</v>
      </c>
      <c r="DO909">
        <v>3.8636560000000002</v>
      </c>
      <c r="DP909">
        <v>3.8636560000000002</v>
      </c>
      <c r="DQ909">
        <v>3.8636560000000002</v>
      </c>
      <c r="DR909">
        <v>0</v>
      </c>
      <c r="DS909">
        <v>3.8636560000000002</v>
      </c>
      <c r="DT909">
        <v>6.3350520000000001</v>
      </c>
      <c r="DU909">
        <v>6.3350520000000001</v>
      </c>
      <c r="DV909">
        <v>6.3350520000000001</v>
      </c>
      <c r="DW909">
        <v>0</v>
      </c>
      <c r="DX909">
        <v>6.3350520000000001</v>
      </c>
      <c r="DY909">
        <v>3.8636560000000002</v>
      </c>
      <c r="DZ909">
        <v>3.8636560000000002</v>
      </c>
      <c r="EA909">
        <v>3.8636560000000002</v>
      </c>
      <c r="EB909">
        <v>0</v>
      </c>
      <c r="EC909">
        <v>3.8636560000000002</v>
      </c>
      <c r="ED909">
        <v>7.7482800000000003</v>
      </c>
      <c r="EE909">
        <v>7.7482800000000003</v>
      </c>
      <c r="EF909">
        <v>7.7482800000000003</v>
      </c>
      <c r="EG909">
        <v>0</v>
      </c>
      <c r="EH909">
        <v>7.7482800000000003</v>
      </c>
      <c r="EI909">
        <v>7.6957500000000003</v>
      </c>
      <c r="EJ909">
        <v>7.6957500000000003</v>
      </c>
      <c r="EK909">
        <v>7.6957500000000003</v>
      </c>
      <c r="EL909">
        <v>0</v>
      </c>
      <c r="EM909">
        <v>7.6957500000000003</v>
      </c>
      <c r="EN909">
        <v>22.637799999999999</v>
      </c>
      <c r="EO909">
        <v>22.637799999999999</v>
      </c>
      <c r="EP909">
        <v>22.637799999999999</v>
      </c>
      <c r="EQ909">
        <v>0</v>
      </c>
      <c r="ER909">
        <v>22.637799999999999</v>
      </c>
      <c r="ES909">
        <v>11.16804</v>
      </c>
      <c r="ET909">
        <v>11.16804</v>
      </c>
      <c r="EU909">
        <v>11.16804</v>
      </c>
      <c r="EV909">
        <v>0</v>
      </c>
      <c r="EW909">
        <v>11.16804</v>
      </c>
      <c r="EX909">
        <v>11.469760000000001</v>
      </c>
      <c r="EY909">
        <v>11.469760000000001</v>
      </c>
      <c r="EZ909">
        <v>11.469760000000001</v>
      </c>
      <c r="FA909">
        <v>0</v>
      </c>
      <c r="FB909">
        <v>11.469760000000001</v>
      </c>
      <c r="FC909">
        <v>0.38904892696958832</v>
      </c>
      <c r="FD909">
        <v>0.38904892696958832</v>
      </c>
      <c r="FE909">
        <v>0.38904892696958832</v>
      </c>
      <c r="FF909">
        <v>0</v>
      </c>
      <c r="FG909">
        <v>0.38904892696958832</v>
      </c>
      <c r="FH909">
        <v>1.027016378881165</v>
      </c>
      <c r="FI909">
        <v>1.027016378881165</v>
      </c>
      <c r="FJ909">
        <v>1.027016378881165</v>
      </c>
      <c r="FK909">
        <v>0</v>
      </c>
      <c r="FL909">
        <v>1.027016378881165</v>
      </c>
      <c r="FM909">
        <v>40.130000000000003</v>
      </c>
      <c r="FN909">
        <v>40.130000000000003</v>
      </c>
      <c r="FO909">
        <v>40.130000000000003</v>
      </c>
      <c r="FP909">
        <v>0</v>
      </c>
      <c r="FQ909">
        <v>40.130000000000003</v>
      </c>
      <c r="FR909">
        <v>398.17257000000001</v>
      </c>
      <c r="FS909">
        <v>398.17257000000001</v>
      </c>
      <c r="FT909">
        <v>398.17257000000001</v>
      </c>
      <c r="FU909">
        <v>0</v>
      </c>
      <c r="FV909">
        <v>398.17257000000001</v>
      </c>
      <c r="FW909">
        <v>0.73258900000000005</v>
      </c>
      <c r="FX909">
        <v>0.73258900000000005</v>
      </c>
      <c r="FY909">
        <v>0.73258900000000005</v>
      </c>
      <c r="FZ909">
        <v>0</v>
      </c>
      <c r="GA909">
        <v>0.73258900000000005</v>
      </c>
      <c r="GB909">
        <v>1</v>
      </c>
      <c r="GC909">
        <v>1</v>
      </c>
    </row>
    <row r="910" spans="1:185" x14ac:dyDescent="0.3">
      <c r="A910" s="36" t="s">
        <v>3633</v>
      </c>
      <c r="B910">
        <v>-1.0476104109208861E-2</v>
      </c>
      <c r="C910">
        <v>1.9589016863065991</v>
      </c>
      <c r="D910">
        <v>2.2375651075223071</v>
      </c>
      <c r="E910">
        <v>-0.91428973566738436</v>
      </c>
      <c r="F910">
        <v>-0.91262827420204062</v>
      </c>
      <c r="G910">
        <v>1.8269109655576921</v>
      </c>
      <c r="H910">
        <v>-54.080773058536288</v>
      </c>
      <c r="I910">
        <v>9.9361671904954919E-3</v>
      </c>
      <c r="J910">
        <v>3.8627400478593032E-2</v>
      </c>
      <c r="K910">
        <v>0.40508709133374432</v>
      </c>
      <c r="L910">
        <v>0.3630537481144811</v>
      </c>
      <c r="M910">
        <v>0.28518507219834199</v>
      </c>
      <c r="N910">
        <v>0.19598798858456359</v>
      </c>
      <c r="O910">
        <v>-0.2274190013892059</v>
      </c>
      <c r="P910">
        <v>-3.1431012804642319E-2</v>
      </c>
      <c r="Q910">
        <v>-0.12942466383593251</v>
      </c>
      <c r="R910">
        <v>4.2733444469118309E-2</v>
      </c>
      <c r="S910">
        <v>1.3795079098561569</v>
      </c>
      <c r="T910">
        <v>-0.71650152207292261</v>
      </c>
      <c r="U910">
        <v>-0.71555201218467246</v>
      </c>
      <c r="V910">
        <v>1.971331890169393</v>
      </c>
      <c r="W910">
        <v>1.97097744123143</v>
      </c>
      <c r="X910">
        <v>0.16459844684281161</v>
      </c>
      <c r="Y910">
        <v>0.16413398368690271</v>
      </c>
      <c r="Z910">
        <v>6.9045194103890387E-2</v>
      </c>
      <c r="AA910">
        <v>6.9496986377227232E-2</v>
      </c>
      <c r="AB910">
        <v>58.0175257856285</v>
      </c>
      <c r="AC910">
        <v>-0.44860628682439058</v>
      </c>
      <c r="AD910">
        <v>1.9479649026736721</v>
      </c>
      <c r="AE910">
        <v>0.61320473366720218</v>
      </c>
      <c r="AF910">
        <v>0.61274027051129321</v>
      </c>
      <c r="AG910">
        <v>1.0817174287982341</v>
      </c>
      <c r="AH910">
        <v>1.0028619200752971E-2</v>
      </c>
      <c r="AI910">
        <v>212.0570503926879</v>
      </c>
      <c r="AJ910">
        <v>159.84622100453791</v>
      </c>
      <c r="AK910">
        <v>162.44773888559689</v>
      </c>
      <c r="AL910">
        <v>313.87719814359849</v>
      </c>
      <c r="AM910">
        <v>331.39608976309228</v>
      </c>
      <c r="AN910">
        <v>411.71404086735919</v>
      </c>
      <c r="AO910">
        <v>124.9364168576229</v>
      </c>
      <c r="AP910">
        <v>345.9329544511865</v>
      </c>
      <c r="AQ910">
        <v>21.01029739961918</v>
      </c>
      <c r="AR910">
        <v>5.3902982638000694</v>
      </c>
      <c r="AS910">
        <v>12.32949451523735</v>
      </c>
      <c r="AT910">
        <v>-20.897116852250431</v>
      </c>
      <c r="AU910">
        <v>-10.893509151181391</v>
      </c>
      <c r="AV910">
        <v>-10.003607701069029</v>
      </c>
      <c r="AW910">
        <v>0.73002704458395984</v>
      </c>
      <c r="AX910">
        <v>0.62360000000000004</v>
      </c>
      <c r="AY910">
        <v>1.0488</v>
      </c>
      <c r="AZ910">
        <v>0.42519999999999991</v>
      </c>
      <c r="BA910">
        <v>1.0488</v>
      </c>
      <c r="BB910">
        <v>0.95785607960574715</v>
      </c>
      <c r="BC910">
        <v>0.91810000000000003</v>
      </c>
      <c r="BD910">
        <v>0.9587</v>
      </c>
      <c r="BE910">
        <v>4.0599999999999969E-2</v>
      </c>
      <c r="BF910">
        <v>0.91820000000000002</v>
      </c>
      <c r="BG910">
        <v>14.04715896171038</v>
      </c>
      <c r="BH910">
        <v>13.914</v>
      </c>
      <c r="BI910">
        <v>19.8065</v>
      </c>
      <c r="BJ910">
        <v>5.8925000000000001</v>
      </c>
      <c r="BK910">
        <v>19.783000000000001</v>
      </c>
      <c r="BL910">
        <v>3.969959406981348</v>
      </c>
      <c r="BM910">
        <v>3.7332000000000001</v>
      </c>
      <c r="BN910">
        <v>7.5458999999999996</v>
      </c>
      <c r="BO910">
        <v>3.8127</v>
      </c>
      <c r="BP910">
        <v>7.0720000000000001</v>
      </c>
      <c r="BQ910">
        <v>3.1733075519078571</v>
      </c>
      <c r="BR910">
        <v>3.0482</v>
      </c>
      <c r="BS910">
        <v>4.8338999999999999</v>
      </c>
      <c r="BT910">
        <v>1.7857000000000001</v>
      </c>
      <c r="BU910">
        <v>3.6076000000000001</v>
      </c>
      <c r="BV910">
        <v>-1.3810122860855201</v>
      </c>
      <c r="BW910">
        <v>-1.5129999999999999</v>
      </c>
      <c r="BX910">
        <v>2.1008</v>
      </c>
      <c r="BY910">
        <v>3.6137999999999999</v>
      </c>
      <c r="BZ910">
        <v>2.1008</v>
      </c>
      <c r="CA910">
        <v>-1.792295265822337</v>
      </c>
      <c r="CB910">
        <v>-5.9428000000000001</v>
      </c>
      <c r="CC910">
        <v>-1.5351999999999999</v>
      </c>
      <c r="CD910">
        <v>4.4076000000000004</v>
      </c>
      <c r="CE910">
        <v>-5.7084000000000001</v>
      </c>
      <c r="CF910">
        <v>65.781086416172698</v>
      </c>
      <c r="CG910">
        <v>52.9</v>
      </c>
      <c r="CH910">
        <v>66.2</v>
      </c>
      <c r="CI910">
        <v>13.3</v>
      </c>
      <c r="CJ910">
        <v>52.9</v>
      </c>
      <c r="CK910">
        <v>19.12024481137766</v>
      </c>
      <c r="CL910">
        <v>16</v>
      </c>
      <c r="CM910">
        <v>22.2</v>
      </c>
      <c r="CN910">
        <v>6.1999999999999993</v>
      </c>
      <c r="CO910">
        <v>16.899999999999999</v>
      </c>
      <c r="CP910">
        <v>71.448505796869426</v>
      </c>
      <c r="CQ910">
        <v>53.8</v>
      </c>
      <c r="CR910">
        <v>72.5</v>
      </c>
      <c r="CS910">
        <v>18.7</v>
      </c>
      <c r="CT910">
        <v>70.3</v>
      </c>
      <c r="CU910">
        <v>14.337720550447539</v>
      </c>
      <c r="CV910">
        <v>10.5</v>
      </c>
      <c r="CW910">
        <v>14.6</v>
      </c>
      <c r="CX910">
        <v>4.0999999999999996</v>
      </c>
      <c r="CY910">
        <v>10.8</v>
      </c>
      <c r="CZ910">
        <v>37.680176675650642</v>
      </c>
      <c r="DA910">
        <v>35.299999999999997</v>
      </c>
      <c r="DB910">
        <v>80.099999999999994</v>
      </c>
      <c r="DC910">
        <v>44.8</v>
      </c>
      <c r="DD910">
        <v>53.5</v>
      </c>
      <c r="DE910">
        <v>4.5033026883045846</v>
      </c>
      <c r="DF910">
        <v>4</v>
      </c>
      <c r="DG910">
        <v>11.3</v>
      </c>
      <c r="DH910">
        <v>7.3000000000000007</v>
      </c>
      <c r="DI910">
        <v>5.9</v>
      </c>
      <c r="DJ910">
        <v>0.190173349408471</v>
      </c>
      <c r="DK910">
        <v>0.14834548513740889</v>
      </c>
      <c r="DL910">
        <v>0.1915509259259259</v>
      </c>
      <c r="DM910">
        <v>4.3205440788517069E-2</v>
      </c>
      <c r="DN910">
        <v>0.14834548513740889</v>
      </c>
      <c r="DO910">
        <v>4.3854414512369946</v>
      </c>
      <c r="DP910">
        <v>3.6366399999999999</v>
      </c>
      <c r="DQ910">
        <v>4.4421270000000002</v>
      </c>
      <c r="DR910">
        <v>0.80548700000000029</v>
      </c>
      <c r="DS910">
        <v>3.7169270000000001</v>
      </c>
      <c r="DT910">
        <v>6.3431110704284892</v>
      </c>
      <c r="DU910">
        <v>5.9506889999999997</v>
      </c>
      <c r="DV910">
        <v>7.1343709999999998</v>
      </c>
      <c r="DW910">
        <v>1.1836819999999999</v>
      </c>
      <c r="DX910">
        <v>5.9506889999999997</v>
      </c>
      <c r="DY910">
        <v>4.6645297508695416</v>
      </c>
      <c r="DZ910">
        <v>3.751274</v>
      </c>
      <c r="EA910">
        <v>4.7333939999999997</v>
      </c>
      <c r="EB910">
        <v>0.98211999999999966</v>
      </c>
      <c r="EC910">
        <v>4.1513669999999996</v>
      </c>
      <c r="ED910">
        <v>7.6334107109440748</v>
      </c>
      <c r="EE910">
        <v>6.8343030000000002</v>
      </c>
      <c r="EF910">
        <v>7.6376790000000003</v>
      </c>
      <c r="EG910">
        <v>0.80337600000000009</v>
      </c>
      <c r="EH910">
        <v>6.8675230000000003</v>
      </c>
      <c r="EI910">
        <v>7.1203863053509906</v>
      </c>
      <c r="EJ910">
        <v>6.9726990000000004</v>
      </c>
      <c r="EK910">
        <v>9.062811</v>
      </c>
      <c r="EL910">
        <v>2.090112</v>
      </c>
      <c r="EM910">
        <v>8.9401200000000003</v>
      </c>
      <c r="EN910">
        <v>23.461889057778691</v>
      </c>
      <c r="EO910">
        <v>21.32723</v>
      </c>
      <c r="EP910">
        <v>23.49934</v>
      </c>
      <c r="EQ910">
        <v>2.17211</v>
      </c>
      <c r="ER910">
        <v>22.214980000000001</v>
      </c>
      <c r="ES910">
        <v>8.6369358696857716</v>
      </c>
      <c r="ET910">
        <v>8.58629</v>
      </c>
      <c r="EU910">
        <v>10.56574</v>
      </c>
      <c r="EV910">
        <v>1.9794499999999999</v>
      </c>
      <c r="EW910">
        <v>10.471399999999999</v>
      </c>
      <c r="EX910">
        <v>14.82495318809292</v>
      </c>
      <c r="EY910">
        <v>10.76149</v>
      </c>
      <c r="EZ910">
        <v>14.91305</v>
      </c>
      <c r="FA910">
        <v>4.1515599999999999</v>
      </c>
      <c r="FB910">
        <v>11.74358</v>
      </c>
      <c r="FC910">
        <v>0.38952700117543831</v>
      </c>
      <c r="FD910">
        <v>0.35408623426784608</v>
      </c>
      <c r="FE910">
        <v>0.39014878202090791</v>
      </c>
      <c r="FF910">
        <v>3.606254775306178E-2</v>
      </c>
      <c r="FG910">
        <v>0.36882514103029401</v>
      </c>
      <c r="FH910">
        <v>1.7180501630295311</v>
      </c>
      <c r="FI910">
        <v>1.0185268613462</v>
      </c>
      <c r="FJ910">
        <v>1.736844434557882</v>
      </c>
      <c r="FK910">
        <v>0.71831757321168221</v>
      </c>
      <c r="FL910">
        <v>1.1214909181198309</v>
      </c>
      <c r="FM910">
        <v>37.921109216155337</v>
      </c>
      <c r="FN910">
        <v>37.840000000000003</v>
      </c>
      <c r="FO910">
        <v>40.22</v>
      </c>
      <c r="FP910">
        <v>2.379999999999995</v>
      </c>
      <c r="FQ910">
        <v>40.21</v>
      </c>
      <c r="FR910">
        <v>400.07480717492882</v>
      </c>
      <c r="FS910">
        <v>384.66298</v>
      </c>
      <c r="FT910">
        <v>400.73588999999998</v>
      </c>
      <c r="FU910">
        <v>16.072909999999979</v>
      </c>
      <c r="FV910">
        <v>384.71064000000001</v>
      </c>
      <c r="FW910">
        <v>0.72133074870013136</v>
      </c>
      <c r="FX910">
        <v>0.72028199999999998</v>
      </c>
      <c r="FY910">
        <v>0.74591799999999997</v>
      </c>
      <c r="FZ910">
        <v>2.5635999999999989E-2</v>
      </c>
      <c r="GA910">
        <v>0.74572899999999998</v>
      </c>
      <c r="GB910">
        <v>5</v>
      </c>
      <c r="GC910">
        <v>2</v>
      </c>
    </row>
    <row r="911" spans="1:185" x14ac:dyDescent="0.3">
      <c r="A911" s="36" t="s">
        <v>3636</v>
      </c>
      <c r="B911">
        <v>-1.8285200000000001E-2</v>
      </c>
      <c r="C911">
        <v>1.92916</v>
      </c>
      <c r="D911">
        <v>2.15</v>
      </c>
      <c r="E911">
        <v>-0.90780000000000005</v>
      </c>
      <c r="F911">
        <v>-0.84730000000000005</v>
      </c>
      <c r="G911">
        <v>1.7551000000000001</v>
      </c>
      <c r="H911">
        <v>-54.086067</v>
      </c>
      <c r="I911">
        <v>3.2000000000000002E-3</v>
      </c>
      <c r="J911">
        <v>7.6799999999999993E-2</v>
      </c>
      <c r="K911">
        <v>0.42024</v>
      </c>
      <c r="L911">
        <v>0.35023900000000002</v>
      </c>
      <c r="M911">
        <v>0.27605499999999999</v>
      </c>
      <c r="N911">
        <v>0.17682999999999999</v>
      </c>
      <c r="O911">
        <v>-0.22187000000000001</v>
      </c>
      <c r="P911">
        <v>-4.5039999999999997E-2</v>
      </c>
      <c r="Q911">
        <v>-0.13345000000000001</v>
      </c>
      <c r="R911">
        <v>5.0360000000000002E-2</v>
      </c>
      <c r="S911">
        <v>1.3859300000000001</v>
      </c>
      <c r="T911">
        <v>-0.70550666666666662</v>
      </c>
      <c r="U911">
        <v>-0.69220999999999999</v>
      </c>
      <c r="V911">
        <v>1.965473333333333</v>
      </c>
      <c r="W911">
        <v>1.9602599999999999</v>
      </c>
      <c r="X911">
        <v>0.16925999999999999</v>
      </c>
      <c r="Y911">
        <v>0.16322</v>
      </c>
      <c r="Z911">
        <v>7.8426666666666658E-2</v>
      </c>
      <c r="AA911">
        <v>8.5120000000000001E-2</v>
      </c>
      <c r="AB911">
        <v>57.36</v>
      </c>
      <c r="AC911">
        <v>-0.43052000000000001</v>
      </c>
      <c r="AD911">
        <v>1.93598</v>
      </c>
      <c r="AE911">
        <v>0.59977999999999998</v>
      </c>
      <c r="AF911">
        <v>0.59374000000000005</v>
      </c>
      <c r="AG911">
        <v>1.17103</v>
      </c>
      <c r="AH911">
        <v>1.1140000000000001E-2</v>
      </c>
      <c r="AI911">
        <v>204.6825</v>
      </c>
      <c r="AJ911">
        <v>140.96950000000001</v>
      </c>
      <c r="AK911">
        <v>172.8887</v>
      </c>
      <c r="AL911">
        <v>300.18920000000003</v>
      </c>
      <c r="AM911">
        <v>476.59199999999998</v>
      </c>
      <c r="AN911">
        <v>567</v>
      </c>
      <c r="AO911">
        <v>168.2</v>
      </c>
      <c r="AP911">
        <v>491.5</v>
      </c>
      <c r="AQ911">
        <v>22.73</v>
      </c>
      <c r="AR911">
        <v>6.43</v>
      </c>
      <c r="AS911">
        <v>12.9</v>
      </c>
      <c r="AT911">
        <v>-27.191137818020501</v>
      </c>
      <c r="AU911">
        <v>-15.25</v>
      </c>
      <c r="AV911">
        <v>-11.941137818020501</v>
      </c>
      <c r="AW911">
        <v>0.35149999999999998</v>
      </c>
      <c r="AX911">
        <v>0.35149999999999998</v>
      </c>
      <c r="AY911">
        <v>0.35149999999999998</v>
      </c>
      <c r="AZ911">
        <v>0</v>
      </c>
      <c r="BA911">
        <v>0.35149999999999998</v>
      </c>
      <c r="BB911">
        <v>0.92</v>
      </c>
      <c r="BC911">
        <v>0.92</v>
      </c>
      <c r="BD911">
        <v>0.92</v>
      </c>
      <c r="BE911">
        <v>0</v>
      </c>
      <c r="BF911">
        <v>0.92</v>
      </c>
      <c r="BG911">
        <v>19.666</v>
      </c>
      <c r="BH911">
        <v>19.666</v>
      </c>
      <c r="BI911">
        <v>19.666</v>
      </c>
      <c r="BJ911">
        <v>0</v>
      </c>
      <c r="BK911">
        <v>19.666</v>
      </c>
      <c r="BL911">
        <v>7.5724</v>
      </c>
      <c r="BM911">
        <v>7.5724</v>
      </c>
      <c r="BN911">
        <v>7.5724</v>
      </c>
      <c r="BO911">
        <v>0</v>
      </c>
      <c r="BP911">
        <v>7.5724</v>
      </c>
      <c r="BQ911">
        <v>5.6798999999999999</v>
      </c>
      <c r="BR911">
        <v>5.6798999999999999</v>
      </c>
      <c r="BS911">
        <v>5.6798999999999999</v>
      </c>
      <c r="BT911">
        <v>0</v>
      </c>
      <c r="BU911">
        <v>5.6798999999999999</v>
      </c>
      <c r="BV911">
        <v>-0.72450000000000003</v>
      </c>
      <c r="BW911">
        <v>-0.72450000000000003</v>
      </c>
      <c r="BX911">
        <v>-0.72450000000000003</v>
      </c>
      <c r="BY911">
        <v>0</v>
      </c>
      <c r="BZ911">
        <v>-0.72450000000000003</v>
      </c>
      <c r="CA911">
        <v>-4.9554</v>
      </c>
      <c r="CB911">
        <v>-4.9554</v>
      </c>
      <c r="CC911">
        <v>-4.9554</v>
      </c>
      <c r="CD911">
        <v>0</v>
      </c>
      <c r="CE911">
        <v>-4.9554</v>
      </c>
      <c r="CF911">
        <v>75.5</v>
      </c>
      <c r="CG911">
        <v>75.5</v>
      </c>
      <c r="CH911">
        <v>75.5</v>
      </c>
      <c r="CI911">
        <v>0</v>
      </c>
      <c r="CJ911">
        <v>75.5</v>
      </c>
      <c r="CK911">
        <v>25.6</v>
      </c>
      <c r="CL911">
        <v>25.6</v>
      </c>
      <c r="CM911">
        <v>25.6</v>
      </c>
      <c r="CN911">
        <v>0</v>
      </c>
      <c r="CO911">
        <v>25.6</v>
      </c>
      <c r="CP911">
        <v>105.3</v>
      </c>
      <c r="CQ911">
        <v>105.3</v>
      </c>
      <c r="CR911">
        <v>105.3</v>
      </c>
      <c r="CS911">
        <v>0</v>
      </c>
      <c r="CT911">
        <v>105.3</v>
      </c>
      <c r="CU911">
        <v>13.1</v>
      </c>
      <c r="CV911">
        <v>13.1</v>
      </c>
      <c r="CW911">
        <v>13.1</v>
      </c>
      <c r="CX911">
        <v>0</v>
      </c>
      <c r="CY911">
        <v>13.1</v>
      </c>
      <c r="CZ911">
        <v>62.9</v>
      </c>
      <c r="DA911">
        <v>62.9</v>
      </c>
      <c r="DB911">
        <v>62.9</v>
      </c>
      <c r="DC911">
        <v>0</v>
      </c>
      <c r="DD911">
        <v>62.9</v>
      </c>
      <c r="DE911">
        <v>12.5</v>
      </c>
      <c r="DF911">
        <v>12.5</v>
      </c>
      <c r="DG911">
        <v>12.5</v>
      </c>
      <c r="DH911">
        <v>0</v>
      </c>
      <c r="DI911">
        <v>12.5</v>
      </c>
      <c r="DJ911">
        <v>0.15361139369277721</v>
      </c>
      <c r="DK911">
        <v>0.15361139369277721</v>
      </c>
      <c r="DL911">
        <v>0.15361139369277721</v>
      </c>
      <c r="DM911">
        <v>0</v>
      </c>
      <c r="DN911">
        <v>0.15361139369277721</v>
      </c>
      <c r="DO911">
        <v>4.2925430000000002</v>
      </c>
      <c r="DP911">
        <v>4.2925430000000002</v>
      </c>
      <c r="DQ911">
        <v>4.2925430000000002</v>
      </c>
      <c r="DR911">
        <v>0</v>
      </c>
      <c r="DS911">
        <v>4.2925430000000002</v>
      </c>
      <c r="DT911">
        <v>7.062595</v>
      </c>
      <c r="DU911">
        <v>7.062595</v>
      </c>
      <c r="DV911">
        <v>7.062595</v>
      </c>
      <c r="DW911">
        <v>0</v>
      </c>
      <c r="DX911">
        <v>7.062595</v>
      </c>
      <c r="DY911">
        <v>5.3115709999999998</v>
      </c>
      <c r="DZ911">
        <v>5.3115709999999998</v>
      </c>
      <c r="EA911">
        <v>5.3115709999999998</v>
      </c>
      <c r="EB911">
        <v>0</v>
      </c>
      <c r="EC911">
        <v>5.3115709999999998</v>
      </c>
      <c r="ED911">
        <v>7.5090709999999996</v>
      </c>
      <c r="EE911">
        <v>7.5090709999999996</v>
      </c>
      <c r="EF911">
        <v>7.5090709999999996</v>
      </c>
      <c r="EG911">
        <v>0</v>
      </c>
      <c r="EH911">
        <v>7.5090709999999996</v>
      </c>
      <c r="EI911">
        <v>8.8556589999999993</v>
      </c>
      <c r="EJ911">
        <v>8.8556589999999993</v>
      </c>
      <c r="EK911">
        <v>8.8556589999999993</v>
      </c>
      <c r="EL911">
        <v>0</v>
      </c>
      <c r="EM911">
        <v>8.8556589999999993</v>
      </c>
      <c r="EN911">
        <v>37.171579999999999</v>
      </c>
      <c r="EO911">
        <v>37.171579999999999</v>
      </c>
      <c r="EP911">
        <v>37.171579999999999</v>
      </c>
      <c r="EQ911">
        <v>0</v>
      </c>
      <c r="ER911">
        <v>37.171579999999999</v>
      </c>
      <c r="ES911">
        <v>15.722329999999999</v>
      </c>
      <c r="ET911">
        <v>15.722329999999999</v>
      </c>
      <c r="EU911">
        <v>15.722329999999999</v>
      </c>
      <c r="EV911">
        <v>0</v>
      </c>
      <c r="EW911">
        <v>15.722329999999999</v>
      </c>
      <c r="EX911">
        <v>21.449249999999999</v>
      </c>
      <c r="EY911">
        <v>21.449249999999999</v>
      </c>
      <c r="EZ911">
        <v>21.449249999999999</v>
      </c>
      <c r="FA911">
        <v>0</v>
      </c>
      <c r="FB911">
        <v>21.449249999999999</v>
      </c>
      <c r="FC911">
        <v>0.45187345066388662</v>
      </c>
      <c r="FD911">
        <v>0.45187345066388662</v>
      </c>
      <c r="FE911">
        <v>0.45187345066388662</v>
      </c>
      <c r="FF911">
        <v>0</v>
      </c>
      <c r="FG911">
        <v>0.45187345066388662</v>
      </c>
      <c r="FH911">
        <v>1.3642538987541919</v>
      </c>
      <c r="FI911">
        <v>1.3642538987541919</v>
      </c>
      <c r="FJ911">
        <v>1.3642538987541919</v>
      </c>
      <c r="FK911">
        <v>0</v>
      </c>
      <c r="FL911">
        <v>1.3642538987541919</v>
      </c>
      <c r="FM911">
        <v>44.84</v>
      </c>
      <c r="FN911">
        <v>44.84</v>
      </c>
      <c r="FO911">
        <v>44.84</v>
      </c>
      <c r="FP911">
        <v>0</v>
      </c>
      <c r="FQ911">
        <v>44.84</v>
      </c>
      <c r="FR911">
        <v>515.15529000000004</v>
      </c>
      <c r="FS911">
        <v>515.15529000000004</v>
      </c>
      <c r="FT911">
        <v>515.15529000000004</v>
      </c>
      <c r="FU911">
        <v>0</v>
      </c>
      <c r="FV911">
        <v>515.15529000000004</v>
      </c>
      <c r="FW911">
        <v>0.69041699999999995</v>
      </c>
      <c r="FX911">
        <v>0.69041699999999995</v>
      </c>
      <c r="FY911">
        <v>0.69041699999999995</v>
      </c>
      <c r="FZ911">
        <v>0</v>
      </c>
      <c r="GA911">
        <v>0.69041699999999995</v>
      </c>
      <c r="GB911">
        <v>1</v>
      </c>
      <c r="GC911">
        <v>1</v>
      </c>
    </row>
    <row r="912" spans="1:185" x14ac:dyDescent="0.3">
      <c r="A912" s="36" t="s">
        <v>3639</v>
      </c>
      <c r="B912">
        <v>-3.3883167756166011E-2</v>
      </c>
      <c r="C912">
        <v>1.8812558267138939</v>
      </c>
      <c r="D912">
        <v>2.2182463793934701</v>
      </c>
      <c r="E912">
        <v>-1.3567208035545759</v>
      </c>
      <c r="F912">
        <v>-0.3606136880934217</v>
      </c>
      <c r="G912">
        <v>1.717434491647998</v>
      </c>
      <c r="H912">
        <v>-54.143512157399464</v>
      </c>
      <c r="I912">
        <v>0.15915445790455199</v>
      </c>
      <c r="J912">
        <v>2.864340745710171E-2</v>
      </c>
      <c r="K912">
        <v>0.22650662167540581</v>
      </c>
      <c r="L912">
        <v>0.10905262754386311</v>
      </c>
      <c r="M912">
        <v>0.1630051855259651</v>
      </c>
      <c r="N912">
        <v>0.1776669400372976</v>
      </c>
      <c r="O912">
        <v>-0.21745803680338421</v>
      </c>
      <c r="P912">
        <v>-3.979109676608663E-2</v>
      </c>
      <c r="Q912">
        <v>-0.12862456678473541</v>
      </c>
      <c r="R912">
        <v>4.6582641313691553E-2</v>
      </c>
      <c r="S912">
        <v>1.012876797728075</v>
      </c>
      <c r="T912">
        <v>-0.60946952696329848</v>
      </c>
      <c r="U912">
        <v>-0.56793448305493333</v>
      </c>
      <c r="V912">
        <v>1.96014</v>
      </c>
      <c r="W912">
        <v>1.951345077442207</v>
      </c>
      <c r="X912">
        <v>0.19533139528709881</v>
      </c>
      <c r="Y912">
        <v>0.17773110504474501</v>
      </c>
      <c r="Z912">
        <v>4.6328727495650632E-2</v>
      </c>
      <c r="AA912">
        <v>4.8879547921949477E-2</v>
      </c>
      <c r="AB912">
        <v>50.490606962464227</v>
      </c>
      <c r="AC912">
        <v>-0.39633774390627963</v>
      </c>
      <c r="AD912">
        <v>1.914360016871723</v>
      </c>
      <c r="AE912">
        <v>0.59166913919337849</v>
      </c>
      <c r="AF912">
        <v>0.57406884895102472</v>
      </c>
      <c r="AG912">
        <v>0.95036385681065028</v>
      </c>
      <c r="AH912">
        <v>7.2204520780505136E-3</v>
      </c>
      <c r="AI912">
        <v>246.65928642824741</v>
      </c>
      <c r="AJ912">
        <v>165.08929268965969</v>
      </c>
      <c r="AK912">
        <v>278.51298572926692</v>
      </c>
      <c r="AL912">
        <v>296.37570250666801</v>
      </c>
      <c r="AM912">
        <v>266.18260242492238</v>
      </c>
      <c r="AN912">
        <v>339.00523232662061</v>
      </c>
      <c r="AO912">
        <v>125.8500628759531</v>
      </c>
      <c r="AP912">
        <v>283.13352859806969</v>
      </c>
      <c r="AQ912">
        <v>20.278953534675889</v>
      </c>
      <c r="AR912">
        <v>4.885148596818401</v>
      </c>
      <c r="AS912">
        <v>12.330297193636801</v>
      </c>
      <c r="AT912">
        <v>-16.357414676533679</v>
      </c>
      <c r="AU912">
        <v>-8.3629133569470859</v>
      </c>
      <c r="AV912">
        <v>-7.9945013195865968</v>
      </c>
      <c r="AW912">
        <v>2.7179378565603858</v>
      </c>
      <c r="AX912">
        <v>1.7379</v>
      </c>
      <c r="AY912">
        <v>2.9885999999999999</v>
      </c>
      <c r="AZ912">
        <v>1.2506999999999999</v>
      </c>
      <c r="BA912">
        <v>1.7379</v>
      </c>
      <c r="BB912">
        <v>0.93475613250059553</v>
      </c>
      <c r="BC912">
        <v>0.92120000000000002</v>
      </c>
      <c r="BD912">
        <v>0.9385</v>
      </c>
      <c r="BE912">
        <v>1.7299999999999979E-2</v>
      </c>
      <c r="BF912">
        <v>0.92120000000000002</v>
      </c>
      <c r="BG912">
        <v>17.640344673356829</v>
      </c>
      <c r="BH912">
        <v>17.121700000000001</v>
      </c>
      <c r="BI912">
        <v>19.5183</v>
      </c>
      <c r="BJ912">
        <v>2.396599999999999</v>
      </c>
      <c r="BK912">
        <v>19.5183</v>
      </c>
      <c r="BL912">
        <v>3.7658537421628542</v>
      </c>
      <c r="BM912">
        <v>3.0089000000000001</v>
      </c>
      <c r="BN912">
        <v>6.5067000000000004</v>
      </c>
      <c r="BO912">
        <v>3.4977999999999998</v>
      </c>
      <c r="BP912">
        <v>6.5067000000000004</v>
      </c>
      <c r="BQ912">
        <v>2.7183801280547488</v>
      </c>
      <c r="BR912">
        <v>2.2084999999999999</v>
      </c>
      <c r="BS912">
        <v>4.5646000000000004</v>
      </c>
      <c r="BT912">
        <v>2.356100000000001</v>
      </c>
      <c r="BU912">
        <v>4.5646000000000004</v>
      </c>
      <c r="BV912">
        <v>-0.1194746788089792</v>
      </c>
      <c r="BW912">
        <v>-0.17230000000000001</v>
      </c>
      <c r="BX912">
        <v>7.1800000000000003E-2</v>
      </c>
      <c r="BY912">
        <v>0.24410000000000001</v>
      </c>
      <c r="BZ912">
        <v>7.1800000000000003E-2</v>
      </c>
      <c r="CA912">
        <v>-2.598983808393172</v>
      </c>
      <c r="CB912">
        <v>-4.6364000000000001</v>
      </c>
      <c r="CC912">
        <v>-2.0363000000000002</v>
      </c>
      <c r="CD912">
        <v>2.6000999999999999</v>
      </c>
      <c r="CE912">
        <v>-4.6364000000000001</v>
      </c>
      <c r="CF912">
        <v>55.871703728550848</v>
      </c>
      <c r="CG912">
        <v>50.7</v>
      </c>
      <c r="CH912">
        <v>57.3</v>
      </c>
      <c r="CI912">
        <v>6.5999999999999943</v>
      </c>
      <c r="CJ912">
        <v>50.7</v>
      </c>
      <c r="CK912">
        <v>20.214985433746278</v>
      </c>
      <c r="CL912">
        <v>15.2</v>
      </c>
      <c r="CM912">
        <v>21.6</v>
      </c>
      <c r="CN912">
        <v>6.4000000000000021</v>
      </c>
      <c r="CO912">
        <v>15.2</v>
      </c>
      <c r="CP912">
        <v>61.170154884413712</v>
      </c>
      <c r="CQ912">
        <v>60.7</v>
      </c>
      <c r="CR912">
        <v>61.3</v>
      </c>
      <c r="CS912">
        <v>0.59999999999999432</v>
      </c>
      <c r="CT912">
        <v>60.7</v>
      </c>
      <c r="CU912">
        <v>11.11343658960914</v>
      </c>
      <c r="CV912">
        <v>10.8</v>
      </c>
      <c r="CW912">
        <v>11.2</v>
      </c>
      <c r="CX912">
        <v>0.39999999999999858</v>
      </c>
      <c r="CY912">
        <v>10.8</v>
      </c>
      <c r="CZ912">
        <v>62.87764760128686</v>
      </c>
      <c r="DA912">
        <v>59.9</v>
      </c>
      <c r="DB912">
        <v>63.7</v>
      </c>
      <c r="DC912">
        <v>3.8000000000000038</v>
      </c>
      <c r="DD912">
        <v>59.9</v>
      </c>
      <c r="DE912">
        <v>8.2746756649188526</v>
      </c>
      <c r="DF912">
        <v>4.2</v>
      </c>
      <c r="DG912">
        <v>9.4</v>
      </c>
      <c r="DH912">
        <v>5.2</v>
      </c>
      <c r="DI912">
        <v>4.2</v>
      </c>
      <c r="DJ912">
        <v>0.19742550293790609</v>
      </c>
      <c r="DK912">
        <v>0.1762865090403338</v>
      </c>
      <c r="DL912">
        <v>0.20326356864136219</v>
      </c>
      <c r="DM912">
        <v>2.6977059601028391E-2</v>
      </c>
      <c r="DN912">
        <v>0.1762865090403338</v>
      </c>
      <c r="DO912">
        <v>3.743995051002551</v>
      </c>
      <c r="DP912">
        <v>3.6809810000000001</v>
      </c>
      <c r="DQ912">
        <v>3.972162</v>
      </c>
      <c r="DR912">
        <v>0.29118099999999991</v>
      </c>
      <c r="DS912">
        <v>3.972162</v>
      </c>
      <c r="DT912">
        <v>6.8559239833813788</v>
      </c>
      <c r="DU912">
        <v>5.7269629999999996</v>
      </c>
      <c r="DV912">
        <v>7.1677150000000003</v>
      </c>
      <c r="DW912">
        <v>1.4407520000000009</v>
      </c>
      <c r="DX912">
        <v>5.7269629999999996</v>
      </c>
      <c r="DY912">
        <v>4.2325402734162321</v>
      </c>
      <c r="DZ912">
        <v>4.1031560000000002</v>
      </c>
      <c r="EA912">
        <v>4.2682729999999998</v>
      </c>
      <c r="EB912">
        <v>0.16511699999999949</v>
      </c>
      <c r="EC912">
        <v>4.1031560000000002</v>
      </c>
      <c r="ED912">
        <v>7.3492226804657612</v>
      </c>
      <c r="EE912">
        <v>6.4113059999999997</v>
      </c>
      <c r="EF912">
        <v>7.6082520000000002</v>
      </c>
      <c r="EG912">
        <v>1.196946000000001</v>
      </c>
      <c r="EH912">
        <v>6.4113059999999997</v>
      </c>
      <c r="EI912">
        <v>7.6849249163938591</v>
      </c>
      <c r="EJ912">
        <v>7.2737629999999998</v>
      </c>
      <c r="EK912">
        <v>9.1736970000000007</v>
      </c>
      <c r="EL912">
        <v>1.8999340000000009</v>
      </c>
      <c r="EM912">
        <v>9.1736970000000007</v>
      </c>
      <c r="EN912">
        <v>20.592305141469581</v>
      </c>
      <c r="EO912">
        <v>20.337430000000001</v>
      </c>
      <c r="EP912">
        <v>21.515180000000001</v>
      </c>
      <c r="EQ912">
        <v>1.1777500000000001</v>
      </c>
      <c r="ER912">
        <v>21.515180000000001</v>
      </c>
      <c r="ES912">
        <v>8.3016095378620083</v>
      </c>
      <c r="ET912">
        <v>8.1532599999999995</v>
      </c>
      <c r="EU912">
        <v>8.3425799999999999</v>
      </c>
      <c r="EV912">
        <v>0.1893200000000004</v>
      </c>
      <c r="EW912">
        <v>8.1532599999999995</v>
      </c>
      <c r="EX912">
        <v>12.290695603607571</v>
      </c>
      <c r="EY912">
        <v>11.99485</v>
      </c>
      <c r="EZ912">
        <v>13.36192</v>
      </c>
      <c r="FA912">
        <v>1.36707</v>
      </c>
      <c r="FB912">
        <v>13.36192</v>
      </c>
      <c r="FC912">
        <v>0.41275242460333572</v>
      </c>
      <c r="FD912">
        <v>0.40764370404534278</v>
      </c>
      <c r="FE912">
        <v>0.43125053993559048</v>
      </c>
      <c r="FF912">
        <v>2.3606835890247761E-2</v>
      </c>
      <c r="FG912">
        <v>0.43125053993559048</v>
      </c>
      <c r="FH912">
        <v>1.4812971279234499</v>
      </c>
      <c r="FI912">
        <v>1.4377866319531849</v>
      </c>
      <c r="FJ912">
        <v>1.638843848963482</v>
      </c>
      <c r="FK912">
        <v>0.20105721701029761</v>
      </c>
      <c r="FL912">
        <v>1.638843848963482</v>
      </c>
      <c r="FM912">
        <v>37.506123907530977</v>
      </c>
      <c r="FN912">
        <v>37.130000000000003</v>
      </c>
      <c r="FO912">
        <v>37.61</v>
      </c>
      <c r="FP912">
        <v>0.47999999999999687</v>
      </c>
      <c r="FQ912">
        <v>37.130000000000003</v>
      </c>
      <c r="FR912">
        <v>337.30238531155692</v>
      </c>
      <c r="FS912">
        <v>332.58424000000002</v>
      </c>
      <c r="FT912">
        <v>338.60541999999998</v>
      </c>
      <c r="FU912">
        <v>6.0211799999999576</v>
      </c>
      <c r="FV912">
        <v>332.58424000000002</v>
      </c>
      <c r="FW912">
        <v>0.75573219741997766</v>
      </c>
      <c r="FX912">
        <v>0.75322900000000004</v>
      </c>
      <c r="FY912">
        <v>0.76479600000000003</v>
      </c>
      <c r="FZ912">
        <v>1.156699999999999E-2</v>
      </c>
      <c r="GA912">
        <v>0.76479600000000003</v>
      </c>
      <c r="GB912">
        <v>2</v>
      </c>
      <c r="GC912">
        <v>2</v>
      </c>
    </row>
    <row r="913" spans="1:185" x14ac:dyDescent="0.3">
      <c r="A913" s="36" t="s">
        <v>3642</v>
      </c>
      <c r="B913">
        <v>-3.1935400000000003E-2</v>
      </c>
      <c r="C913">
        <v>1.86389</v>
      </c>
      <c r="D913">
        <v>2.2170000000000001</v>
      </c>
      <c r="E913">
        <v>-1.3606</v>
      </c>
      <c r="F913">
        <v>-0.35360000000000003</v>
      </c>
      <c r="G913">
        <v>1.7141999999999999</v>
      </c>
      <c r="H913">
        <v>-54.143233000000002</v>
      </c>
      <c r="I913">
        <v>2.24E-2</v>
      </c>
      <c r="J913">
        <v>4.36E-2</v>
      </c>
      <c r="K913">
        <v>0.21937000000000001</v>
      </c>
      <c r="L913">
        <v>0.11343300000000001</v>
      </c>
      <c r="M913">
        <v>0.16761000000000001</v>
      </c>
      <c r="N913">
        <v>0.18440999999999999</v>
      </c>
      <c r="O913">
        <v>-0.22106000000000001</v>
      </c>
      <c r="P913">
        <v>-3.6650000000000002E-2</v>
      </c>
      <c r="Q913">
        <v>-0.12884999999999999</v>
      </c>
      <c r="R913">
        <v>4.5019999999999998E-2</v>
      </c>
      <c r="S913">
        <v>1.0206</v>
      </c>
      <c r="T913">
        <v>-0.61128333333333329</v>
      </c>
      <c r="U913">
        <v>-0.56760999999999995</v>
      </c>
      <c r="V913">
        <v>1.9592400000000001</v>
      </c>
      <c r="W913">
        <v>1.9504300000000001</v>
      </c>
      <c r="X913">
        <v>0.19752</v>
      </c>
      <c r="Y913">
        <v>0.18217</v>
      </c>
      <c r="Z913">
        <v>4.6923333333333338E-2</v>
      </c>
      <c r="AA913">
        <v>4.9579999999999999E-2</v>
      </c>
      <c r="AB913">
        <v>49.35</v>
      </c>
      <c r="AC913">
        <v>-0.38908999999999999</v>
      </c>
      <c r="AD913">
        <v>1.90059</v>
      </c>
      <c r="AE913">
        <v>0.58660999999999996</v>
      </c>
      <c r="AF913">
        <v>0.57125999999999999</v>
      </c>
      <c r="AG913">
        <v>0.86404999999999998</v>
      </c>
      <c r="AH913">
        <v>7.3899999999999999E-3</v>
      </c>
      <c r="AI913">
        <v>253.15</v>
      </c>
      <c r="AJ913">
        <v>192.36060000000001</v>
      </c>
      <c r="AK913">
        <v>271.39400000000001</v>
      </c>
      <c r="AL913">
        <v>295.69529999999997</v>
      </c>
      <c r="AM913">
        <v>315.803</v>
      </c>
      <c r="AN913">
        <v>390.6</v>
      </c>
      <c r="AO913">
        <v>168.5</v>
      </c>
      <c r="AP913">
        <v>330.9</v>
      </c>
      <c r="AQ913">
        <v>20.96</v>
      </c>
      <c r="AR913">
        <v>5.33</v>
      </c>
      <c r="AS913">
        <v>12.51</v>
      </c>
      <c r="AT913">
        <v>-18.523279436953541</v>
      </c>
      <c r="AU913">
        <v>-9.93</v>
      </c>
      <c r="AV913">
        <v>-8.5932794369535372</v>
      </c>
      <c r="AW913">
        <v>2.0387</v>
      </c>
      <c r="AX913">
        <v>2.0387</v>
      </c>
      <c r="AY913">
        <v>2.0387</v>
      </c>
      <c r="AZ913">
        <v>0</v>
      </c>
      <c r="BA913">
        <v>2.0387</v>
      </c>
      <c r="BB913">
        <v>0.91930000000000001</v>
      </c>
      <c r="BC913">
        <v>0.91930000000000001</v>
      </c>
      <c r="BD913">
        <v>0.91930000000000001</v>
      </c>
      <c r="BE913">
        <v>0</v>
      </c>
      <c r="BF913">
        <v>0.91930000000000001</v>
      </c>
      <c r="BG913">
        <v>19.764800000000001</v>
      </c>
      <c r="BH913">
        <v>19.764800000000001</v>
      </c>
      <c r="BI913">
        <v>19.764800000000001</v>
      </c>
      <c r="BJ913">
        <v>0</v>
      </c>
      <c r="BK913">
        <v>19.764800000000001</v>
      </c>
      <c r="BL913">
        <v>7.1988000000000003</v>
      </c>
      <c r="BM913">
        <v>7.1988000000000003</v>
      </c>
      <c r="BN913">
        <v>7.1988000000000003</v>
      </c>
      <c r="BO913">
        <v>0</v>
      </c>
      <c r="BP913">
        <v>7.1988000000000003</v>
      </c>
      <c r="BQ913">
        <v>5.7317</v>
      </c>
      <c r="BR913">
        <v>5.7317</v>
      </c>
      <c r="BS913">
        <v>5.7317</v>
      </c>
      <c r="BT913">
        <v>0</v>
      </c>
      <c r="BU913">
        <v>5.7317</v>
      </c>
      <c r="BV913">
        <v>-1.7379</v>
      </c>
      <c r="BW913">
        <v>-1.7379</v>
      </c>
      <c r="BX913">
        <v>-1.7379</v>
      </c>
      <c r="BY913">
        <v>0</v>
      </c>
      <c r="BZ913">
        <v>-1.7379</v>
      </c>
      <c r="CA913">
        <v>-3.9937999999999998</v>
      </c>
      <c r="CB913">
        <v>-3.9937999999999998</v>
      </c>
      <c r="CC913">
        <v>-3.9937999999999998</v>
      </c>
      <c r="CD913">
        <v>0</v>
      </c>
      <c r="CE913">
        <v>-3.9937999999999998</v>
      </c>
      <c r="CF913">
        <v>59.7</v>
      </c>
      <c r="CG913">
        <v>59.7</v>
      </c>
      <c r="CH913">
        <v>59.7</v>
      </c>
      <c r="CI913">
        <v>0</v>
      </c>
      <c r="CJ913">
        <v>59.7</v>
      </c>
      <c r="CK913">
        <v>24.1</v>
      </c>
      <c r="CL913">
        <v>24.1</v>
      </c>
      <c r="CM913">
        <v>24.1</v>
      </c>
      <c r="CN913">
        <v>0</v>
      </c>
      <c r="CO913">
        <v>24.1</v>
      </c>
      <c r="CP913">
        <v>62.1</v>
      </c>
      <c r="CQ913">
        <v>62.1</v>
      </c>
      <c r="CR913">
        <v>62.1</v>
      </c>
      <c r="CS913">
        <v>0</v>
      </c>
      <c r="CT913">
        <v>62.1</v>
      </c>
      <c r="CU913">
        <v>11</v>
      </c>
      <c r="CV913">
        <v>11</v>
      </c>
      <c r="CW913">
        <v>11</v>
      </c>
      <c r="CX913">
        <v>0</v>
      </c>
      <c r="CY913">
        <v>11</v>
      </c>
      <c r="CZ913">
        <v>104.5</v>
      </c>
      <c r="DA913">
        <v>104.5</v>
      </c>
      <c r="DB913">
        <v>104.5</v>
      </c>
      <c r="DC913">
        <v>0</v>
      </c>
      <c r="DD913">
        <v>104.5</v>
      </c>
      <c r="DE913">
        <v>12.1</v>
      </c>
      <c r="DF913">
        <v>12.1</v>
      </c>
      <c r="DG913">
        <v>12.1</v>
      </c>
      <c r="DH913">
        <v>0</v>
      </c>
      <c r="DI913">
        <v>12.1</v>
      </c>
      <c r="DJ913">
        <v>0.1804170444242974</v>
      </c>
      <c r="DK913">
        <v>0.1804170444242974</v>
      </c>
      <c r="DL913">
        <v>0.1804170444242974</v>
      </c>
      <c r="DM913">
        <v>0</v>
      </c>
      <c r="DN913">
        <v>0.1804170444242974</v>
      </c>
      <c r="DO913">
        <v>4.3596209999999997</v>
      </c>
      <c r="DP913">
        <v>4.3596209999999997</v>
      </c>
      <c r="DQ913">
        <v>4.3596209999999997</v>
      </c>
      <c r="DR913">
        <v>0</v>
      </c>
      <c r="DS913">
        <v>4.3596209999999997</v>
      </c>
      <c r="DT913">
        <v>7.0535969999999999</v>
      </c>
      <c r="DU913">
        <v>7.0535969999999999</v>
      </c>
      <c r="DV913">
        <v>7.0535969999999999</v>
      </c>
      <c r="DW913">
        <v>0</v>
      </c>
      <c r="DX913">
        <v>7.0535969999999999</v>
      </c>
      <c r="DY913">
        <v>4.5231219999999999</v>
      </c>
      <c r="DZ913">
        <v>4.5231219999999999</v>
      </c>
      <c r="EA913">
        <v>4.5231219999999999</v>
      </c>
      <c r="EB913">
        <v>0</v>
      </c>
      <c r="EC913">
        <v>4.5231219999999999</v>
      </c>
      <c r="ED913">
        <v>7.4464079999999999</v>
      </c>
      <c r="EE913">
        <v>7.4464079999999999</v>
      </c>
      <c r="EF913">
        <v>7.4464079999999999</v>
      </c>
      <c r="EG913">
        <v>0</v>
      </c>
      <c r="EH913">
        <v>7.4464079999999999</v>
      </c>
      <c r="EI913">
        <v>9.2711699999999997</v>
      </c>
      <c r="EJ913">
        <v>9.2711699999999997</v>
      </c>
      <c r="EK913">
        <v>9.2711699999999997</v>
      </c>
      <c r="EL913">
        <v>0</v>
      </c>
      <c r="EM913">
        <v>9.2711699999999997</v>
      </c>
      <c r="EN913">
        <v>23.709209999999999</v>
      </c>
      <c r="EO913">
        <v>23.709209999999999</v>
      </c>
      <c r="EP913">
        <v>23.709209999999999</v>
      </c>
      <c r="EQ913">
        <v>0</v>
      </c>
      <c r="ER913">
        <v>23.709209999999999</v>
      </c>
      <c r="ES913">
        <v>9.5447900000000008</v>
      </c>
      <c r="ET913">
        <v>9.5447900000000008</v>
      </c>
      <c r="EU913">
        <v>9.5447900000000008</v>
      </c>
      <c r="EV913">
        <v>0</v>
      </c>
      <c r="EW913">
        <v>9.5447900000000008</v>
      </c>
      <c r="EX913">
        <v>14.16442</v>
      </c>
      <c r="EY913">
        <v>14.16442</v>
      </c>
      <c r="EZ913">
        <v>14.16442</v>
      </c>
      <c r="FA913">
        <v>0</v>
      </c>
      <c r="FB913">
        <v>14.16442</v>
      </c>
      <c r="FC913">
        <v>0.41425543970810003</v>
      </c>
      <c r="FD913">
        <v>0.41425543970810003</v>
      </c>
      <c r="FE913">
        <v>0.41425543970810003</v>
      </c>
      <c r="FF913">
        <v>0</v>
      </c>
      <c r="FG913">
        <v>0.41425543970810003</v>
      </c>
      <c r="FH913">
        <v>1.483994933361551</v>
      </c>
      <c r="FI913">
        <v>1.483994933361551</v>
      </c>
      <c r="FJ913">
        <v>1.483994933361551</v>
      </c>
      <c r="FK913">
        <v>0</v>
      </c>
      <c r="FL913">
        <v>1.483994933361551</v>
      </c>
      <c r="FM913">
        <v>39.97</v>
      </c>
      <c r="FN913">
        <v>39.97</v>
      </c>
      <c r="FO913">
        <v>39.97</v>
      </c>
      <c r="FP913">
        <v>0</v>
      </c>
      <c r="FQ913">
        <v>39.97</v>
      </c>
      <c r="FR913">
        <v>377.01037000000002</v>
      </c>
      <c r="FS913">
        <v>377.01037000000002</v>
      </c>
      <c r="FT913">
        <v>377.01037000000002</v>
      </c>
      <c r="FU913">
        <v>0</v>
      </c>
      <c r="FV913">
        <v>377.01037000000002</v>
      </c>
      <c r="FW913">
        <v>0.74105200000000004</v>
      </c>
      <c r="FX913">
        <v>0.74105200000000004</v>
      </c>
      <c r="FY913">
        <v>0.74105200000000004</v>
      </c>
      <c r="FZ913">
        <v>0</v>
      </c>
      <c r="GA913">
        <v>0.74105200000000004</v>
      </c>
      <c r="GB913">
        <v>1</v>
      </c>
      <c r="GC913">
        <v>2</v>
      </c>
    </row>
    <row r="914" spans="1:185" x14ac:dyDescent="0.3">
      <c r="A914" s="36" t="s">
        <v>3645</v>
      </c>
      <c r="B914">
        <v>-1.1915778323100069E-2</v>
      </c>
      <c r="C914">
        <v>1.952731754575306</v>
      </c>
      <c r="D914">
        <v>2.1977122364163129</v>
      </c>
      <c r="E914">
        <v>-0.90977783234416121</v>
      </c>
      <c r="F914">
        <v>-0.88463008261952214</v>
      </c>
      <c r="G914">
        <v>1.7943136807502591</v>
      </c>
      <c r="H914">
        <v>-54.08352766445222</v>
      </c>
      <c r="I914">
        <v>1.0141983938063859E-2</v>
      </c>
      <c r="J914">
        <v>1.445586688482816E-2</v>
      </c>
      <c r="K914">
        <v>0.41381520827264762</v>
      </c>
      <c r="L914">
        <v>0.3576660260562694</v>
      </c>
      <c r="M914">
        <v>0.27983524438185009</v>
      </c>
      <c r="N914">
        <v>0.18787046796488149</v>
      </c>
      <c r="O914">
        <v>-0.23182981859206631</v>
      </c>
      <c r="P914">
        <v>-4.3959350627184868E-2</v>
      </c>
      <c r="Q914">
        <v>-0.13789016118828309</v>
      </c>
      <c r="R914">
        <v>5.0610287711868422E-2</v>
      </c>
      <c r="S914">
        <v>1.380084450286057</v>
      </c>
      <c r="T914">
        <v>-0.70997669940649666</v>
      </c>
      <c r="U914">
        <v>-0.69539222890078978</v>
      </c>
      <c r="V914">
        <v>1.9687316563643551</v>
      </c>
      <c r="W914">
        <v>1.961659799527337</v>
      </c>
      <c r="X914">
        <v>0.164440417703062</v>
      </c>
      <c r="Y914">
        <v>0.15761569068257619</v>
      </c>
      <c r="Z914">
        <v>7.1721599167318642E-2</v>
      </c>
      <c r="AA914">
        <v>7.8133208734615836E-2</v>
      </c>
      <c r="AB914">
        <v>57.517838118764487</v>
      </c>
      <c r="AC914">
        <v>-0.4418164342241202</v>
      </c>
      <c r="AD914">
        <v>1.9465415327280711</v>
      </c>
      <c r="AE914">
        <v>0.60625685192718226</v>
      </c>
      <c r="AF914">
        <v>0.58778004681698093</v>
      </c>
      <c r="AG914">
        <v>1.1457414894100071</v>
      </c>
      <c r="AH914">
        <v>1.2221369229946511E-2</v>
      </c>
      <c r="AI914">
        <v>197.4691746552877</v>
      </c>
      <c r="AJ914">
        <v>128.25722222124961</v>
      </c>
      <c r="AK914">
        <v>153.4002281764881</v>
      </c>
      <c r="AL914">
        <v>310.75016203655213</v>
      </c>
      <c r="AM914">
        <v>277.8499210813473</v>
      </c>
      <c r="AN914">
        <v>357.67117106712431</v>
      </c>
      <c r="AO914">
        <v>160.42611936307711</v>
      </c>
      <c r="AP914">
        <v>299.01711826163307</v>
      </c>
      <c r="AQ914">
        <v>20.56884684268497</v>
      </c>
      <c r="AR914">
        <v>5.2348107920823681</v>
      </c>
      <c r="AS914">
        <v>12.47172973597255</v>
      </c>
      <c r="AT914">
        <v>-17.538736951308831</v>
      </c>
      <c r="AU914">
        <v>-8.7523063146300597</v>
      </c>
      <c r="AV914">
        <v>-8.7864306366787712</v>
      </c>
      <c r="AW914">
        <v>0.47043672079814519</v>
      </c>
      <c r="AX914">
        <v>0.30759999999999998</v>
      </c>
      <c r="AY914">
        <v>0.48039999999999999</v>
      </c>
      <c r="AZ914">
        <v>0.17280000000000001</v>
      </c>
      <c r="BA914">
        <v>0.30759999999999998</v>
      </c>
      <c r="BB914">
        <v>0.94540360506026033</v>
      </c>
      <c r="BC914">
        <v>0.94499999999999995</v>
      </c>
      <c r="BD914">
        <v>0.95199999999999996</v>
      </c>
      <c r="BE914">
        <v>7.0000000000000062E-3</v>
      </c>
      <c r="BF914">
        <v>0.95199999999999996</v>
      </c>
      <c r="BG914">
        <v>16.013045346464981</v>
      </c>
      <c r="BH914">
        <v>14.930199999999999</v>
      </c>
      <c r="BI914">
        <v>16.0793</v>
      </c>
      <c r="BJ914">
        <v>1.1491000000000009</v>
      </c>
      <c r="BK914">
        <v>14.930199999999999</v>
      </c>
      <c r="BL914">
        <v>8.0401793058072837</v>
      </c>
      <c r="BM914">
        <v>5.7125000000000004</v>
      </c>
      <c r="BN914">
        <v>8.1826000000000008</v>
      </c>
      <c r="BO914">
        <v>2.4701</v>
      </c>
      <c r="BP914">
        <v>5.7125000000000004</v>
      </c>
      <c r="BQ914">
        <v>3.9130101508452291</v>
      </c>
      <c r="BR914">
        <v>3.3721999999999999</v>
      </c>
      <c r="BS914">
        <v>3.9460999999999999</v>
      </c>
      <c r="BT914">
        <v>0.57390000000000008</v>
      </c>
      <c r="BU914">
        <v>3.3721999999999999</v>
      </c>
      <c r="BV914">
        <v>2.6041432724431042</v>
      </c>
      <c r="BW914">
        <v>1.1045</v>
      </c>
      <c r="BX914">
        <v>2.6959</v>
      </c>
      <c r="BY914">
        <v>1.5913999999999999</v>
      </c>
      <c r="BZ914">
        <v>1.1045</v>
      </c>
      <c r="CA914">
        <v>-6.5170591890749074</v>
      </c>
      <c r="CB914">
        <v>-6.6418999999999997</v>
      </c>
      <c r="CC914">
        <v>-4.4767000000000001</v>
      </c>
      <c r="CD914">
        <v>2.1652</v>
      </c>
      <c r="CE914">
        <v>-4.4767000000000001</v>
      </c>
      <c r="CF914">
        <v>58.654052805491148</v>
      </c>
      <c r="CG914">
        <v>53</v>
      </c>
      <c r="CH914">
        <v>59</v>
      </c>
      <c r="CI914">
        <v>6</v>
      </c>
      <c r="CJ914">
        <v>53</v>
      </c>
      <c r="CK914">
        <v>23.486844994811879</v>
      </c>
      <c r="CL914">
        <v>15.1</v>
      </c>
      <c r="CM914">
        <v>24</v>
      </c>
      <c r="CN914">
        <v>8.9</v>
      </c>
      <c r="CO914">
        <v>15.1</v>
      </c>
      <c r="CP914">
        <v>52.867386908771607</v>
      </c>
      <c r="CQ914">
        <v>50.7</v>
      </c>
      <c r="CR914">
        <v>53</v>
      </c>
      <c r="CS914">
        <v>2.2999999999999972</v>
      </c>
      <c r="CT914">
        <v>50.7</v>
      </c>
      <c r="CU914">
        <v>10.5115315731503</v>
      </c>
      <c r="CV914">
        <v>10.5</v>
      </c>
      <c r="CW914">
        <v>10.7</v>
      </c>
      <c r="CX914">
        <v>0.19999999999999929</v>
      </c>
      <c r="CY914">
        <v>10.7</v>
      </c>
      <c r="CZ914">
        <v>102.1731411461399</v>
      </c>
      <c r="DA914">
        <v>47.8</v>
      </c>
      <c r="DB914">
        <v>105.5</v>
      </c>
      <c r="DC914">
        <v>57.7</v>
      </c>
      <c r="DD914">
        <v>47.8</v>
      </c>
      <c r="DE914">
        <v>12.375313421661581</v>
      </c>
      <c r="DF914">
        <v>3.8</v>
      </c>
      <c r="DG914">
        <v>12.9</v>
      </c>
      <c r="DH914">
        <v>9.1000000000000014</v>
      </c>
      <c r="DI914">
        <v>3.8</v>
      </c>
      <c r="DJ914">
        <v>0.1961794512530835</v>
      </c>
      <c r="DK914">
        <v>0.1742274819197896</v>
      </c>
      <c r="DL914">
        <v>0.19752259792433879</v>
      </c>
      <c r="DM914">
        <v>2.3295116004549199E-2</v>
      </c>
      <c r="DN914">
        <v>0.1742274819197896</v>
      </c>
      <c r="DO914">
        <v>3.913609015222216</v>
      </c>
      <c r="DP914">
        <v>3.6480079999999999</v>
      </c>
      <c r="DQ914">
        <v>3.9298600000000001</v>
      </c>
      <c r="DR914">
        <v>0.28185200000000021</v>
      </c>
      <c r="DS914">
        <v>3.6480079999999999</v>
      </c>
      <c r="DT914">
        <v>6.9956008024880703</v>
      </c>
      <c r="DU914">
        <v>6.2970030000000001</v>
      </c>
      <c r="DV914">
        <v>7.0383449999999996</v>
      </c>
      <c r="DW914">
        <v>0.7413419999999995</v>
      </c>
      <c r="DX914">
        <v>6.2970030000000001</v>
      </c>
      <c r="DY914">
        <v>4.0555603955547701</v>
      </c>
      <c r="DZ914">
        <v>3.6927370000000002</v>
      </c>
      <c r="EA914">
        <v>4.0777599999999996</v>
      </c>
      <c r="EB914">
        <v>0.38502299999999939</v>
      </c>
      <c r="EC914">
        <v>3.6927370000000002</v>
      </c>
      <c r="ED914">
        <v>7.4498130654458956</v>
      </c>
      <c r="EE914">
        <v>7.4431620000000001</v>
      </c>
      <c r="EF914">
        <v>7.558516</v>
      </c>
      <c r="EG914">
        <v>0.115354</v>
      </c>
      <c r="EH914">
        <v>7.558516</v>
      </c>
      <c r="EI914">
        <v>9.0362491013048896</v>
      </c>
      <c r="EJ914">
        <v>7.1124679999999998</v>
      </c>
      <c r="EK914">
        <v>9.1539570000000001</v>
      </c>
      <c r="EL914">
        <v>2.0414889999999999</v>
      </c>
      <c r="EM914">
        <v>7.1124679999999998</v>
      </c>
      <c r="EN914">
        <v>19.413639508463909</v>
      </c>
      <c r="EO914">
        <v>18.805969999999999</v>
      </c>
      <c r="EP914">
        <v>29.345199999999998</v>
      </c>
      <c r="EQ914">
        <v>10.53923</v>
      </c>
      <c r="ER914">
        <v>29.345199999999998</v>
      </c>
      <c r="ES914">
        <v>9.0887248012057995</v>
      </c>
      <c r="ET914">
        <v>6.8422000000000001</v>
      </c>
      <c r="EU914">
        <v>9.2261799999999994</v>
      </c>
      <c r="EV914">
        <v>2.3839799999999989</v>
      </c>
      <c r="EW914">
        <v>6.8422000000000001</v>
      </c>
      <c r="EX914">
        <v>10.32491470725812</v>
      </c>
      <c r="EY914">
        <v>9.5797899999999991</v>
      </c>
      <c r="EZ914">
        <v>22.503</v>
      </c>
      <c r="FA914">
        <v>12.923209999999999</v>
      </c>
      <c r="FB914">
        <v>22.503</v>
      </c>
      <c r="FC914">
        <v>0.36706633992600141</v>
      </c>
      <c r="FD914">
        <v>0.35557673632749859</v>
      </c>
      <c r="FE914">
        <v>0.55484882954071035</v>
      </c>
      <c r="FF914">
        <v>0.19927209321321171</v>
      </c>
      <c r="FG914">
        <v>0.55484882954071035</v>
      </c>
      <c r="FH914">
        <v>1.168087426338918</v>
      </c>
      <c r="FI914">
        <v>1.0383268048097909</v>
      </c>
      <c r="FJ914">
        <v>3.288854462015141</v>
      </c>
      <c r="FK914">
        <v>2.2505276572053501</v>
      </c>
      <c r="FL914">
        <v>3.288854462015141</v>
      </c>
      <c r="FM914">
        <v>39.190612398275988</v>
      </c>
      <c r="FN914">
        <v>38.22</v>
      </c>
      <c r="FO914">
        <v>39.25</v>
      </c>
      <c r="FP914">
        <v>1.0300000000000009</v>
      </c>
      <c r="FQ914">
        <v>38.22</v>
      </c>
      <c r="FR914">
        <v>345.03828979563031</v>
      </c>
      <c r="FS914">
        <v>343.62324999999998</v>
      </c>
      <c r="FT914">
        <v>345.12486999999999</v>
      </c>
      <c r="FU914">
        <v>1.5016200000000031</v>
      </c>
      <c r="FV914">
        <v>343.62324999999998</v>
      </c>
      <c r="FW914">
        <v>0.76116016817811483</v>
      </c>
      <c r="FX914">
        <v>0.76099099999999997</v>
      </c>
      <c r="FY914">
        <v>0.76392499999999997</v>
      </c>
      <c r="FZ914">
        <v>2.9339999999999922E-3</v>
      </c>
      <c r="GA914">
        <v>0.76392499999999997</v>
      </c>
      <c r="GB914">
        <v>2</v>
      </c>
      <c r="GC914">
        <v>2</v>
      </c>
    </row>
    <row r="915" spans="1:185" x14ac:dyDescent="0.3">
      <c r="A915" s="36" t="s">
        <v>3648</v>
      </c>
      <c r="B915">
        <v>-2.7958387437809221E-2</v>
      </c>
      <c r="C915">
        <v>1.925685714002797</v>
      </c>
      <c r="D915">
        <v>2.35078890900121</v>
      </c>
      <c r="E915">
        <v>-1.2771501958200699</v>
      </c>
      <c r="F915">
        <v>-0.60232179035743993</v>
      </c>
      <c r="G915">
        <v>1.87947198617751</v>
      </c>
      <c r="H915">
        <v>-54.117246684153379</v>
      </c>
      <c r="I915">
        <v>0.13772840546263029</v>
      </c>
      <c r="J915">
        <v>1.423613625151219E-3</v>
      </c>
      <c r="K915">
        <v>0.30644322330089402</v>
      </c>
      <c r="L915">
        <v>0.22932195221321361</v>
      </c>
      <c r="M915">
        <v>0.21903638440014461</v>
      </c>
      <c r="N915">
        <v>0.18402913806162111</v>
      </c>
      <c r="O915">
        <v>-0.22820711272009681</v>
      </c>
      <c r="P915">
        <v>-4.4177974658475713E-2</v>
      </c>
      <c r="Q915">
        <v>-0.13619254368928621</v>
      </c>
      <c r="R915">
        <v>5.041651143651707E-2</v>
      </c>
      <c r="S915">
        <v>1.208993376995114</v>
      </c>
      <c r="T915">
        <v>-0.65413257736825503</v>
      </c>
      <c r="U915">
        <v>-0.56923285864735174</v>
      </c>
      <c r="V915">
        <v>1.9640033584553971</v>
      </c>
      <c r="W915">
        <v>1.9528270268224419</v>
      </c>
      <c r="X915">
        <v>0.18125280993915391</v>
      </c>
      <c r="Y915">
        <v>0.173249721244112</v>
      </c>
      <c r="Z915">
        <v>5.9805595743522857E-2</v>
      </c>
      <c r="AA915">
        <v>6.6436959025877068E-2</v>
      </c>
      <c r="AB915">
        <v>54.572830014800388</v>
      </c>
      <c r="AC915">
        <v>-0.41861248642418342</v>
      </c>
      <c r="AD915">
        <v>1.9341926868520429</v>
      </c>
      <c r="AE915">
        <v>0.5998652963633373</v>
      </c>
      <c r="AF915">
        <v>0.59186220766829534</v>
      </c>
      <c r="AG915">
        <v>1.043978952442943</v>
      </c>
      <c r="AH915">
        <v>8.7736995228054615E-3</v>
      </c>
      <c r="AI915">
        <v>208.4642200789178</v>
      </c>
      <c r="AJ915">
        <v>102.3564467202176</v>
      </c>
      <c r="AK915">
        <v>216.63617151567229</v>
      </c>
      <c r="AL915">
        <v>306.40007727813861</v>
      </c>
      <c r="AM915">
        <v>264.06770386697877</v>
      </c>
      <c r="AN915">
        <v>353.71166364981849</v>
      </c>
      <c r="AO915">
        <v>142.0886226756956</v>
      </c>
      <c r="AP915">
        <v>284.94139542539313</v>
      </c>
      <c r="AQ915">
        <v>20.27</v>
      </c>
      <c r="AR915">
        <v>4.7234990949455611</v>
      </c>
      <c r="AS915">
        <v>12.462944545006049</v>
      </c>
      <c r="AT915">
        <v>-16.89577021138938</v>
      </c>
      <c r="AU915">
        <v>-8.1446940924788276</v>
      </c>
      <c r="AV915">
        <v>-8.7510761189105448</v>
      </c>
      <c r="AW915">
        <v>1.949027470789827</v>
      </c>
      <c r="AX915">
        <v>1.9079999999999999</v>
      </c>
      <c r="AY915">
        <v>2.0243000000000002</v>
      </c>
      <c r="AZ915">
        <v>0.11630000000000031</v>
      </c>
      <c r="BA915">
        <v>1.9079999999999999</v>
      </c>
      <c r="BB915">
        <v>0.94828221819975789</v>
      </c>
      <c r="BC915">
        <v>0.94799999999999995</v>
      </c>
      <c r="BD915">
        <v>0.94879999999999998</v>
      </c>
      <c r="BE915">
        <v>8.0000000000002292E-4</v>
      </c>
      <c r="BF915">
        <v>0.94799999999999995</v>
      </c>
      <c r="BG915">
        <v>15.62941020240388</v>
      </c>
      <c r="BH915">
        <v>15.567600000000001</v>
      </c>
      <c r="BI915">
        <v>15.6631</v>
      </c>
      <c r="BJ915">
        <v>9.5499999999999474E-2</v>
      </c>
      <c r="BK915">
        <v>15.6631</v>
      </c>
      <c r="BL915">
        <v>8.7617093961066317</v>
      </c>
      <c r="BM915">
        <v>7.7309999999999999</v>
      </c>
      <c r="BN915">
        <v>9.3234999999999992</v>
      </c>
      <c r="BO915">
        <v>1.5924999999999989</v>
      </c>
      <c r="BP915">
        <v>9.3234999999999992</v>
      </c>
      <c r="BQ915">
        <v>5.5178769623265751</v>
      </c>
      <c r="BR915">
        <v>5.0865</v>
      </c>
      <c r="BS915">
        <v>5.7530000000000001</v>
      </c>
      <c r="BT915">
        <v>0.66650000000000009</v>
      </c>
      <c r="BU915">
        <v>5.7530000000000001</v>
      </c>
      <c r="BV915">
        <v>1.177508201425981</v>
      </c>
      <c r="BW915">
        <v>0.69389999999999996</v>
      </c>
      <c r="BX915">
        <v>1.4411</v>
      </c>
      <c r="BY915">
        <v>0.74720000000000009</v>
      </c>
      <c r="BZ915">
        <v>1.4411</v>
      </c>
      <c r="CA915">
        <v>-6.6953851637525563</v>
      </c>
      <c r="CB915">
        <v>-7.1940999999999997</v>
      </c>
      <c r="CC915">
        <v>-5.7804000000000002</v>
      </c>
      <c r="CD915">
        <v>1.4137</v>
      </c>
      <c r="CE915">
        <v>-7.1940999999999997</v>
      </c>
      <c r="CF915">
        <v>68.770268224425365</v>
      </c>
      <c r="CG915">
        <v>68.099999999999994</v>
      </c>
      <c r="CH915">
        <v>70</v>
      </c>
      <c r="CI915">
        <v>1.9000000000000059</v>
      </c>
      <c r="CJ915">
        <v>68.099999999999994</v>
      </c>
      <c r="CK915">
        <v>29.464436399516099</v>
      </c>
      <c r="CL915">
        <v>28.9</v>
      </c>
      <c r="CM915">
        <v>30.5</v>
      </c>
      <c r="CN915">
        <v>1.600000000000001</v>
      </c>
      <c r="CO915">
        <v>28.9</v>
      </c>
      <c r="CP915">
        <v>48.029159124546339</v>
      </c>
      <c r="CQ915">
        <v>47.5</v>
      </c>
      <c r="CR915">
        <v>49</v>
      </c>
      <c r="CS915">
        <v>1.5</v>
      </c>
      <c r="CT915">
        <v>47.5</v>
      </c>
      <c r="CU915">
        <v>10.81166364981854</v>
      </c>
      <c r="CV915">
        <v>10.6</v>
      </c>
      <c r="CW915">
        <v>11.2</v>
      </c>
      <c r="CX915">
        <v>0.59999999999999964</v>
      </c>
      <c r="CY915">
        <v>10.6</v>
      </c>
      <c r="CZ915">
        <v>81.095599802661454</v>
      </c>
      <c r="DA915">
        <v>75.400000000000006</v>
      </c>
      <c r="DB915">
        <v>84.2</v>
      </c>
      <c r="DC915">
        <v>8.7999999999999972</v>
      </c>
      <c r="DD915">
        <v>84.2</v>
      </c>
      <c r="DE915">
        <v>18.405831824909271</v>
      </c>
      <c r="DF915">
        <v>18.3</v>
      </c>
      <c r="DG915">
        <v>18.600000000000001</v>
      </c>
      <c r="DH915">
        <v>0.30000000000000071</v>
      </c>
      <c r="DI915">
        <v>18.3</v>
      </c>
      <c r="DJ915">
        <v>0.24135691932627479</v>
      </c>
      <c r="DK915">
        <v>0.2386124737210932</v>
      </c>
      <c r="DL915">
        <v>0.24639211545230549</v>
      </c>
      <c r="DM915">
        <v>7.779641731212289E-3</v>
      </c>
      <c r="DN915">
        <v>0.2386124737210932</v>
      </c>
      <c r="DO915">
        <v>3.6206332455151071</v>
      </c>
      <c r="DP915">
        <v>3.601804</v>
      </c>
      <c r="DQ915">
        <v>3.655179</v>
      </c>
      <c r="DR915">
        <v>5.337499999999995E-2</v>
      </c>
      <c r="DS915">
        <v>3.601804</v>
      </c>
      <c r="DT915">
        <v>6.2748965953378892</v>
      </c>
      <c r="DU915">
        <v>5.7716909999999997</v>
      </c>
      <c r="DV915">
        <v>6.5491700000000002</v>
      </c>
      <c r="DW915">
        <v>0.77747900000000048</v>
      </c>
      <c r="DX915">
        <v>6.5491700000000002</v>
      </c>
      <c r="DY915">
        <v>3.632695750138522</v>
      </c>
      <c r="DZ915">
        <v>3.5997690000000002</v>
      </c>
      <c r="EA915">
        <v>3.6931060000000002</v>
      </c>
      <c r="EB915">
        <v>9.3337000000000003E-2</v>
      </c>
      <c r="EC915">
        <v>3.5997690000000002</v>
      </c>
      <c r="ED915">
        <v>6.6474905627854186</v>
      </c>
      <c r="EE915">
        <v>6.3015119999999998</v>
      </c>
      <c r="EF915">
        <v>6.8360669999999999</v>
      </c>
      <c r="EG915">
        <v>0.53455500000000011</v>
      </c>
      <c r="EH915">
        <v>6.8360669999999999</v>
      </c>
      <c r="EI915">
        <v>7.0149890114178142</v>
      </c>
      <c r="EJ915">
        <v>6.9590769999999997</v>
      </c>
      <c r="EK915">
        <v>7.1175699999999997</v>
      </c>
      <c r="EL915">
        <v>0.15849299999999999</v>
      </c>
      <c r="EM915">
        <v>6.9590769999999997</v>
      </c>
      <c r="EN915">
        <v>26.81400013689143</v>
      </c>
      <c r="EO915">
        <v>26.369509999999998</v>
      </c>
      <c r="EP915">
        <v>27.6295</v>
      </c>
      <c r="EQ915">
        <v>1.2599900000000019</v>
      </c>
      <c r="ER915">
        <v>26.369509999999998</v>
      </c>
      <c r="ES915">
        <v>9.6095090455845487</v>
      </c>
      <c r="ET915">
        <v>9.4820700000000002</v>
      </c>
      <c r="EU915">
        <v>9.6789699999999996</v>
      </c>
      <c r="EV915">
        <v>0.19689999999999941</v>
      </c>
      <c r="EW915">
        <v>9.6789699999999996</v>
      </c>
      <c r="EX915">
        <v>17.204491091306881</v>
      </c>
      <c r="EY915">
        <v>16.690539999999999</v>
      </c>
      <c r="EZ915">
        <v>18.14743</v>
      </c>
      <c r="FA915">
        <v>1.4568900000000009</v>
      </c>
      <c r="FB915">
        <v>16.690539999999999</v>
      </c>
      <c r="FC915">
        <v>0.5203905031914805</v>
      </c>
      <c r="FD915">
        <v>0.51176409740272466</v>
      </c>
      <c r="FE915">
        <v>0.53621724973989204</v>
      </c>
      <c r="FF915">
        <v>2.445315233716738E-2</v>
      </c>
      <c r="FG915">
        <v>0.51176409740272466</v>
      </c>
      <c r="FH915">
        <v>1.791247435075414</v>
      </c>
      <c r="FI915">
        <v>1.7244128249183539</v>
      </c>
      <c r="FJ915">
        <v>1.913867963429926</v>
      </c>
      <c r="FK915">
        <v>0.18945513851157211</v>
      </c>
      <c r="FL915">
        <v>1.7244128249183539</v>
      </c>
      <c r="FM915">
        <v>36.693613625151222</v>
      </c>
      <c r="FN915">
        <v>36.369999999999997</v>
      </c>
      <c r="FO915">
        <v>36.869999999999997</v>
      </c>
      <c r="FP915">
        <v>0.5</v>
      </c>
      <c r="FQ915">
        <v>36.869999999999997</v>
      </c>
      <c r="FR915">
        <v>339.73657964809598</v>
      </c>
      <c r="FS915">
        <v>337.64994999999999</v>
      </c>
      <c r="FT915">
        <v>343.56488999999999</v>
      </c>
      <c r="FU915">
        <v>5.9149400000000014</v>
      </c>
      <c r="FV915">
        <v>337.64994999999999</v>
      </c>
      <c r="FW915">
        <v>0.7727593056773514</v>
      </c>
      <c r="FX915">
        <v>0.76344699999999999</v>
      </c>
      <c r="FY915">
        <v>0.77783500000000005</v>
      </c>
      <c r="FZ915">
        <v>1.4388000000000069E-2</v>
      </c>
      <c r="GA915">
        <v>0.77783500000000005</v>
      </c>
      <c r="GB915">
        <v>2</v>
      </c>
      <c r="GC915">
        <v>2</v>
      </c>
    </row>
    <row r="916" spans="1:185" x14ac:dyDescent="0.3">
      <c r="A916" s="36" t="s">
        <v>3651</v>
      </c>
      <c r="B916">
        <v>-9.7978700000000002E-3</v>
      </c>
      <c r="C916">
        <v>1.9607399999999999</v>
      </c>
      <c r="D916">
        <v>2.2660999999999998</v>
      </c>
      <c r="E916">
        <v>-1.1760999999999999</v>
      </c>
      <c r="F916">
        <v>-0.64900000000000002</v>
      </c>
      <c r="G916">
        <v>1.8250999999999999</v>
      </c>
      <c r="H916">
        <v>-54.096406999999999</v>
      </c>
      <c r="I916">
        <v>6.1499999999999999E-2</v>
      </c>
      <c r="J916">
        <v>1.6999999999999999E-3</v>
      </c>
      <c r="K916">
        <v>0.3085</v>
      </c>
      <c r="L916">
        <v>0.238923</v>
      </c>
      <c r="M916">
        <v>0.225526</v>
      </c>
      <c r="N916">
        <v>0.17108999999999999</v>
      </c>
      <c r="O916">
        <v>-0.24326999999999999</v>
      </c>
      <c r="P916">
        <v>-7.2179999999999994E-2</v>
      </c>
      <c r="Q916">
        <v>-0.15773000000000001</v>
      </c>
      <c r="R916">
        <v>7.2700000000000001E-2</v>
      </c>
      <c r="S916">
        <v>1.2091499999999999</v>
      </c>
      <c r="T916">
        <v>-0.67848333333333333</v>
      </c>
      <c r="U916">
        <v>-0.59533999999999998</v>
      </c>
      <c r="V916">
        <v>1.9640599999999999</v>
      </c>
      <c r="W916">
        <v>1.95204</v>
      </c>
      <c r="X916">
        <v>0.16329666666666659</v>
      </c>
      <c r="Y916">
        <v>0.15898000000000001</v>
      </c>
      <c r="Z916">
        <v>6.083333333333333E-2</v>
      </c>
      <c r="AA916">
        <v>6.8229999999999999E-2</v>
      </c>
      <c r="AB916">
        <v>53.84</v>
      </c>
      <c r="AC916">
        <v>-0.43519999999999998</v>
      </c>
      <c r="AD916">
        <v>1.9285000000000001</v>
      </c>
      <c r="AE916">
        <v>0.59849666666666668</v>
      </c>
      <c r="AF916">
        <v>0.59417999999999993</v>
      </c>
      <c r="AG916">
        <v>1.02799</v>
      </c>
      <c r="AH916">
        <v>1.0710000000000001E-2</v>
      </c>
      <c r="AI916">
        <v>213.58260000000001</v>
      </c>
      <c r="AJ916">
        <v>139.1103</v>
      </c>
      <c r="AK916">
        <v>204.69200000000001</v>
      </c>
      <c r="AL916">
        <v>296.94549999999998</v>
      </c>
      <c r="AM916">
        <v>225.255</v>
      </c>
      <c r="AN916">
        <v>356.4</v>
      </c>
      <c r="AO916">
        <v>139.5</v>
      </c>
      <c r="AP916">
        <v>306</v>
      </c>
      <c r="AQ916">
        <v>19.3</v>
      </c>
      <c r="AR916">
        <v>5.16</v>
      </c>
      <c r="AS916">
        <v>12.06</v>
      </c>
      <c r="AT916">
        <v>-12.783445466963281</v>
      </c>
      <c r="AU916">
        <v>-3.85</v>
      </c>
      <c r="AV916">
        <v>-8.9334454669632812</v>
      </c>
      <c r="AW916">
        <v>1.895</v>
      </c>
      <c r="AX916">
        <v>1.895</v>
      </c>
      <c r="AY916">
        <v>1.895</v>
      </c>
      <c r="AZ916">
        <v>0</v>
      </c>
      <c r="BA916">
        <v>1.895</v>
      </c>
      <c r="BB916">
        <v>0.93930000000000002</v>
      </c>
      <c r="BC916">
        <v>0.93930000000000002</v>
      </c>
      <c r="BD916">
        <v>0.93930000000000002</v>
      </c>
      <c r="BE916">
        <v>0</v>
      </c>
      <c r="BF916">
        <v>0.93930000000000002</v>
      </c>
      <c r="BG916">
        <v>16.925899999999999</v>
      </c>
      <c r="BH916">
        <v>16.925899999999999</v>
      </c>
      <c r="BI916">
        <v>16.925899999999999</v>
      </c>
      <c r="BJ916">
        <v>0</v>
      </c>
      <c r="BK916">
        <v>16.925899999999999</v>
      </c>
      <c r="BL916">
        <v>6.9984999999999999</v>
      </c>
      <c r="BM916">
        <v>6.9984999999999999</v>
      </c>
      <c r="BN916">
        <v>6.9984999999999999</v>
      </c>
      <c r="BO916">
        <v>0</v>
      </c>
      <c r="BP916">
        <v>6.9984999999999999</v>
      </c>
      <c r="BQ916">
        <v>5.4557000000000002</v>
      </c>
      <c r="BR916">
        <v>5.4557000000000002</v>
      </c>
      <c r="BS916">
        <v>5.4557000000000002</v>
      </c>
      <c r="BT916">
        <v>0</v>
      </c>
      <c r="BU916">
        <v>5.4557000000000002</v>
      </c>
      <c r="BV916">
        <v>-1.2564</v>
      </c>
      <c r="BW916">
        <v>-1.2564</v>
      </c>
      <c r="BX916">
        <v>-1.2564</v>
      </c>
      <c r="BY916">
        <v>0</v>
      </c>
      <c r="BZ916">
        <v>-1.2564</v>
      </c>
      <c r="CA916">
        <v>-4.1993999999999998</v>
      </c>
      <c r="CB916">
        <v>-4.1993999999999998</v>
      </c>
      <c r="CC916">
        <v>-4.1993999999999998</v>
      </c>
      <c r="CD916">
        <v>0</v>
      </c>
      <c r="CE916">
        <v>-4.1993999999999998</v>
      </c>
      <c r="CF916">
        <v>50.4</v>
      </c>
      <c r="CG916">
        <v>50.4</v>
      </c>
      <c r="CH916">
        <v>50.4</v>
      </c>
      <c r="CI916">
        <v>0</v>
      </c>
      <c r="CJ916">
        <v>50.4</v>
      </c>
      <c r="CK916">
        <v>15.4</v>
      </c>
      <c r="CL916">
        <v>15.4</v>
      </c>
      <c r="CM916">
        <v>15.4</v>
      </c>
      <c r="CN916">
        <v>0</v>
      </c>
      <c r="CO916">
        <v>15.4</v>
      </c>
      <c r="CP916">
        <v>49</v>
      </c>
      <c r="CQ916">
        <v>49</v>
      </c>
      <c r="CR916">
        <v>49</v>
      </c>
      <c r="CS916">
        <v>0</v>
      </c>
      <c r="CT916">
        <v>49</v>
      </c>
      <c r="CU916">
        <v>10.5</v>
      </c>
      <c r="CV916">
        <v>10.5</v>
      </c>
      <c r="CW916">
        <v>10.5</v>
      </c>
      <c r="CX916">
        <v>0</v>
      </c>
      <c r="CY916">
        <v>10.5</v>
      </c>
      <c r="CZ916">
        <v>61.1</v>
      </c>
      <c r="DA916">
        <v>61.1</v>
      </c>
      <c r="DB916">
        <v>61.1</v>
      </c>
      <c r="DC916">
        <v>0</v>
      </c>
      <c r="DD916">
        <v>61.1</v>
      </c>
      <c r="DE916">
        <v>4.9000000000000004</v>
      </c>
      <c r="DF916">
        <v>4.9000000000000004</v>
      </c>
      <c r="DG916">
        <v>4.9000000000000004</v>
      </c>
      <c r="DH916">
        <v>0</v>
      </c>
      <c r="DI916">
        <v>4.9000000000000004</v>
      </c>
      <c r="DJ916">
        <v>0.1647058823529412</v>
      </c>
      <c r="DK916">
        <v>0.1647058823529412</v>
      </c>
      <c r="DL916">
        <v>0.1647058823529412</v>
      </c>
      <c r="DM916">
        <v>0</v>
      </c>
      <c r="DN916">
        <v>0.1647058823529412</v>
      </c>
      <c r="DO916">
        <v>3.6189480000000001</v>
      </c>
      <c r="DP916">
        <v>3.6189480000000001</v>
      </c>
      <c r="DQ916">
        <v>3.6189480000000001</v>
      </c>
      <c r="DR916">
        <v>0</v>
      </c>
      <c r="DS916">
        <v>3.6189480000000001</v>
      </c>
      <c r="DT916">
        <v>5.5324150000000003</v>
      </c>
      <c r="DU916">
        <v>5.5324150000000003</v>
      </c>
      <c r="DV916">
        <v>5.5324150000000003</v>
      </c>
      <c r="DW916">
        <v>0</v>
      </c>
      <c r="DX916">
        <v>5.5324150000000003</v>
      </c>
      <c r="DY916">
        <v>3.6458629999999999</v>
      </c>
      <c r="DZ916">
        <v>3.6458629999999999</v>
      </c>
      <c r="EA916">
        <v>3.6458629999999999</v>
      </c>
      <c r="EB916">
        <v>0</v>
      </c>
      <c r="EC916">
        <v>3.6458629999999999</v>
      </c>
      <c r="ED916">
        <v>7.6221500000000004</v>
      </c>
      <c r="EE916">
        <v>7.6221500000000004</v>
      </c>
      <c r="EF916">
        <v>7.6221500000000004</v>
      </c>
      <c r="EG916">
        <v>0</v>
      </c>
      <c r="EH916">
        <v>7.6221500000000004</v>
      </c>
      <c r="EI916">
        <v>8.0340330000000009</v>
      </c>
      <c r="EJ916">
        <v>8.0340330000000009</v>
      </c>
      <c r="EK916">
        <v>8.0340330000000009</v>
      </c>
      <c r="EL916">
        <v>0</v>
      </c>
      <c r="EM916">
        <v>8.0340330000000009</v>
      </c>
      <c r="EN916">
        <v>24.23657</v>
      </c>
      <c r="EO916">
        <v>24.23657</v>
      </c>
      <c r="EP916">
        <v>24.23657</v>
      </c>
      <c r="EQ916">
        <v>0</v>
      </c>
      <c r="ER916">
        <v>24.23657</v>
      </c>
      <c r="ES916">
        <v>7.8618300000000003</v>
      </c>
      <c r="ET916">
        <v>7.8618300000000003</v>
      </c>
      <c r="EU916">
        <v>7.8618300000000003</v>
      </c>
      <c r="EV916">
        <v>0</v>
      </c>
      <c r="EW916">
        <v>7.8618300000000003</v>
      </c>
      <c r="EX916">
        <v>16.374739999999999</v>
      </c>
      <c r="EY916">
        <v>16.374739999999999</v>
      </c>
      <c r="EZ916">
        <v>16.374739999999999</v>
      </c>
      <c r="FA916">
        <v>0</v>
      </c>
      <c r="FB916">
        <v>16.374739999999999</v>
      </c>
      <c r="FC916">
        <v>0.48257957766319981</v>
      </c>
      <c r="FD916">
        <v>0.48257957766319981</v>
      </c>
      <c r="FE916">
        <v>0.48257957766319981</v>
      </c>
      <c r="FF916">
        <v>0</v>
      </c>
      <c r="FG916">
        <v>0.48257957766319981</v>
      </c>
      <c r="FH916">
        <v>2.082815324167528</v>
      </c>
      <c r="FI916">
        <v>2.082815324167528</v>
      </c>
      <c r="FJ916">
        <v>2.082815324167528</v>
      </c>
      <c r="FK916">
        <v>0</v>
      </c>
      <c r="FL916">
        <v>2.082815324167528</v>
      </c>
      <c r="FM916">
        <v>36.68</v>
      </c>
      <c r="FN916">
        <v>36.68</v>
      </c>
      <c r="FO916">
        <v>36.68</v>
      </c>
      <c r="FP916">
        <v>0</v>
      </c>
      <c r="FQ916">
        <v>36.68</v>
      </c>
      <c r="FR916">
        <v>344.62763999999999</v>
      </c>
      <c r="FS916">
        <v>344.62763999999999</v>
      </c>
      <c r="FT916">
        <v>344.62763999999999</v>
      </c>
      <c r="FU916">
        <v>0</v>
      </c>
      <c r="FV916">
        <v>344.62763999999999</v>
      </c>
      <c r="FW916">
        <v>0.73712599999999995</v>
      </c>
      <c r="FX916">
        <v>0.73712599999999995</v>
      </c>
      <c r="FY916">
        <v>0.73712599999999995</v>
      </c>
      <c r="FZ916">
        <v>0</v>
      </c>
      <c r="GA916">
        <v>0.73712599999999995</v>
      </c>
      <c r="GB916">
        <v>1</v>
      </c>
      <c r="GC916">
        <v>1</v>
      </c>
    </row>
    <row r="917" spans="1:185" x14ac:dyDescent="0.3">
      <c r="A917" s="36" t="s">
        <v>3654</v>
      </c>
      <c r="B917">
        <v>-4.7602761735905171E-2</v>
      </c>
      <c r="C917">
        <v>1.828387277109377</v>
      </c>
      <c r="D917">
        <v>1.9992846097486521</v>
      </c>
      <c r="E917">
        <v>-1.0234201257133011</v>
      </c>
      <c r="F917">
        <v>-0.58956168580783286</v>
      </c>
      <c r="G917">
        <v>1.6130817038969989</v>
      </c>
      <c r="H917">
        <v>-54.167786347969518</v>
      </c>
      <c r="I917">
        <v>0.13170010762413531</v>
      </c>
      <c r="J917">
        <v>0.44312486117525463</v>
      </c>
      <c r="K917">
        <v>0.21493329031830949</v>
      </c>
      <c r="L917">
        <v>7.6577383177075631E-2</v>
      </c>
      <c r="M917">
        <v>0.1350653406427707</v>
      </c>
      <c r="N917">
        <v>0.20066893623889101</v>
      </c>
      <c r="O917">
        <v>-0.2306902815405823</v>
      </c>
      <c r="P917">
        <v>-3.002134530169126E-2</v>
      </c>
      <c r="Q917">
        <v>-0.13035581342113681</v>
      </c>
      <c r="R917">
        <v>4.2339634077939968E-2</v>
      </c>
      <c r="S917">
        <v>0.97897012571330122</v>
      </c>
      <c r="T917">
        <v>-0.58539959648539763</v>
      </c>
      <c r="U917">
        <v>-0.54412544578124633</v>
      </c>
      <c r="V917">
        <v>1.959635715414195</v>
      </c>
      <c r="W917">
        <v>1.9515919479968491</v>
      </c>
      <c r="X917">
        <v>0.21857979852900389</v>
      </c>
      <c r="Y917">
        <v>0.21485990313827821</v>
      </c>
      <c r="Z917">
        <v>4.9627648488548733E-2</v>
      </c>
      <c r="AA917">
        <v>5.9086974043967511E-2</v>
      </c>
      <c r="AB917">
        <v>49.816545265256842</v>
      </c>
      <c r="AC917">
        <v>-0.37560438545579838</v>
      </c>
      <c r="AD917">
        <v>1.9159720715368891</v>
      </c>
      <c r="AE917">
        <v>0.59418418398480233</v>
      </c>
      <c r="AF917">
        <v>0.59046428859407651</v>
      </c>
      <c r="AG917">
        <v>0.92190997069299019</v>
      </c>
      <c r="AH917">
        <v>8.5212807272100812E-3</v>
      </c>
      <c r="AI917">
        <v>259.18665829976089</v>
      </c>
      <c r="AJ917">
        <v>244.17272561302221</v>
      </c>
      <c r="AK917">
        <v>246.61002906970299</v>
      </c>
      <c r="AL917">
        <v>286.77741989368542</v>
      </c>
      <c r="AM917">
        <v>223.43263532596441</v>
      </c>
      <c r="AN917">
        <v>300.39870851037642</v>
      </c>
      <c r="AO917">
        <v>93.400215248270612</v>
      </c>
      <c r="AP917">
        <v>237.41603599615979</v>
      </c>
      <c r="AQ917">
        <v>19.020193723443541</v>
      </c>
      <c r="AR917">
        <v>4.3997847517293982</v>
      </c>
      <c r="AS917">
        <v>12.300075336894711</v>
      </c>
      <c r="AT917">
        <v>-12.6353551625379</v>
      </c>
      <c r="AU917">
        <v>-6.1493112055340742</v>
      </c>
      <c r="AV917">
        <v>-6.4860439570038304</v>
      </c>
      <c r="AW917">
        <v>1.771092466310529</v>
      </c>
      <c r="AX917">
        <v>1.7641</v>
      </c>
      <c r="AY917">
        <v>1.7710999999999999</v>
      </c>
      <c r="AZ917">
        <v>6.9999999999998952E-3</v>
      </c>
      <c r="BA917">
        <v>1.7641</v>
      </c>
      <c r="BB917">
        <v>0.93583660938430768</v>
      </c>
      <c r="BC917">
        <v>0.877</v>
      </c>
      <c r="BD917">
        <v>0.93589999999999995</v>
      </c>
      <c r="BE917">
        <v>5.8899999999999952E-2</v>
      </c>
      <c r="BF917">
        <v>0.877</v>
      </c>
      <c r="BG917">
        <v>17.413621674478829</v>
      </c>
      <c r="BH917">
        <v>17.4057</v>
      </c>
      <c r="BI917">
        <v>24.766200000000001</v>
      </c>
      <c r="BJ917">
        <v>7.3605000000000018</v>
      </c>
      <c r="BK917">
        <v>24.766200000000001</v>
      </c>
      <c r="BL917">
        <v>5.5833521472096121</v>
      </c>
      <c r="BM917">
        <v>5.5804999999999998</v>
      </c>
      <c r="BN917">
        <v>8.2306000000000008</v>
      </c>
      <c r="BO917">
        <v>2.650100000000001</v>
      </c>
      <c r="BP917">
        <v>8.2306000000000008</v>
      </c>
      <c r="BQ917">
        <v>2.9305847780163101</v>
      </c>
      <c r="BR917">
        <v>2.9297</v>
      </c>
      <c r="BS917">
        <v>3.7517999999999998</v>
      </c>
      <c r="BT917">
        <v>0.82209999999999983</v>
      </c>
      <c r="BU917">
        <v>3.7517999999999998</v>
      </c>
      <c r="BV917">
        <v>1.5588016795598549</v>
      </c>
      <c r="BW917">
        <v>1.5572999999999999</v>
      </c>
      <c r="BX917">
        <v>2.9525999999999999</v>
      </c>
      <c r="BY917">
        <v>1.3953</v>
      </c>
      <c r="BZ917">
        <v>2.9525999999999999</v>
      </c>
      <c r="CA917">
        <v>-4.4894863499520294</v>
      </c>
      <c r="CB917">
        <v>-6.7043999999999997</v>
      </c>
      <c r="CC917">
        <v>-4.4870999999999999</v>
      </c>
      <c r="CD917">
        <v>2.2172999999999998</v>
      </c>
      <c r="CE917">
        <v>-6.7043999999999997</v>
      </c>
      <c r="CF917">
        <v>62.982672514216539</v>
      </c>
      <c r="CG917">
        <v>46.9</v>
      </c>
      <c r="CH917">
        <v>63</v>
      </c>
      <c r="CI917">
        <v>16.100000000000001</v>
      </c>
      <c r="CJ917">
        <v>46.9</v>
      </c>
      <c r="CK917">
        <v>24.889560458875799</v>
      </c>
      <c r="CL917">
        <v>15.2</v>
      </c>
      <c r="CM917">
        <v>24.9</v>
      </c>
      <c r="CN917">
        <v>9.6999999999999993</v>
      </c>
      <c r="CO917">
        <v>15.2</v>
      </c>
      <c r="CP917">
        <v>58.002475355111933</v>
      </c>
      <c r="CQ917">
        <v>58</v>
      </c>
      <c r="CR917">
        <v>60.3</v>
      </c>
      <c r="CS917">
        <v>2.2999999999999972</v>
      </c>
      <c r="CT917">
        <v>60.3</v>
      </c>
      <c r="CU917">
        <v>10.499784751729401</v>
      </c>
      <c r="CV917">
        <v>10.3</v>
      </c>
      <c r="CW917">
        <v>10.5</v>
      </c>
      <c r="CX917">
        <v>0.19999999999999929</v>
      </c>
      <c r="CY917">
        <v>10.3</v>
      </c>
      <c r="CZ917">
        <v>32.698170389699889</v>
      </c>
      <c r="DA917">
        <v>31</v>
      </c>
      <c r="DB917">
        <v>32.700000000000003</v>
      </c>
      <c r="DC917">
        <v>1.7000000000000031</v>
      </c>
      <c r="DD917">
        <v>31</v>
      </c>
      <c r="DE917">
        <v>13.090851948499409</v>
      </c>
      <c r="DF917">
        <v>4.5999999999999996</v>
      </c>
      <c r="DG917">
        <v>13.1</v>
      </c>
      <c r="DH917">
        <v>8.5</v>
      </c>
      <c r="DI917">
        <v>4.5999999999999996</v>
      </c>
      <c r="DJ917">
        <v>0.26528934956140549</v>
      </c>
      <c r="DK917">
        <v>0.18588981371383281</v>
      </c>
      <c r="DL917">
        <v>0.26537489469250208</v>
      </c>
      <c r="DM917">
        <v>7.9485080978669381E-2</v>
      </c>
      <c r="DN917">
        <v>0.18588981371383281</v>
      </c>
      <c r="DO917">
        <v>4.0259459854103996</v>
      </c>
      <c r="DP917">
        <v>3.8430849999999999</v>
      </c>
      <c r="DQ917">
        <v>4.0261430000000002</v>
      </c>
      <c r="DR917">
        <v>0.18305800000000039</v>
      </c>
      <c r="DS917">
        <v>3.8430849999999999</v>
      </c>
      <c r="DT917">
        <v>6.0752884956111366</v>
      </c>
      <c r="DU917">
        <v>6.0321249999999997</v>
      </c>
      <c r="DV917">
        <v>6.0753349999999999</v>
      </c>
      <c r="DW917">
        <v>4.3210000000000193E-2</v>
      </c>
      <c r="DX917">
        <v>6.0321249999999997</v>
      </c>
      <c r="DY917">
        <v>4.3594396947924974</v>
      </c>
      <c r="DZ917">
        <v>4.3594049999999998</v>
      </c>
      <c r="EA917">
        <v>4.391642</v>
      </c>
      <c r="EB917">
        <v>3.2237000000000293E-2</v>
      </c>
      <c r="EC917">
        <v>4.391642</v>
      </c>
      <c r="ED917">
        <v>6.2836845316904091</v>
      </c>
      <c r="EE917">
        <v>6.2835150000000004</v>
      </c>
      <c r="EF917">
        <v>6.4410369999999997</v>
      </c>
      <c r="EG917">
        <v>0.1575219999999993</v>
      </c>
      <c r="EH917">
        <v>6.4410369999999997</v>
      </c>
      <c r="EI917">
        <v>7.7013698243761119</v>
      </c>
      <c r="EJ917">
        <v>7.7013249999999998</v>
      </c>
      <c r="EK917">
        <v>7.7429740000000002</v>
      </c>
      <c r="EL917">
        <v>4.1649000000000491E-2</v>
      </c>
      <c r="EM917">
        <v>7.7429740000000002</v>
      </c>
      <c r="EN917">
        <v>22.652044677590879</v>
      </c>
      <c r="EO917">
        <v>21.282710000000002</v>
      </c>
      <c r="EP917">
        <v>22.65352</v>
      </c>
      <c r="EQ917">
        <v>1.370809999999999</v>
      </c>
      <c r="ER917">
        <v>21.282710000000002</v>
      </c>
      <c r="ES917">
        <v>8.2775404365608924</v>
      </c>
      <c r="ET917">
        <v>8.27745</v>
      </c>
      <c r="EU917">
        <v>8.3614800000000002</v>
      </c>
      <c r="EV917">
        <v>8.4030000000000271E-2</v>
      </c>
      <c r="EW917">
        <v>8.3614800000000002</v>
      </c>
      <c r="EX917">
        <v>14.374504241029991</v>
      </c>
      <c r="EY917">
        <v>12.92123</v>
      </c>
      <c r="EZ917">
        <v>14.37607</v>
      </c>
      <c r="FA917">
        <v>1.454840000000001</v>
      </c>
      <c r="FB917">
        <v>12.92123</v>
      </c>
      <c r="FC917">
        <v>0.52228960033328709</v>
      </c>
      <c r="FD917">
        <v>0.49071676566600558</v>
      </c>
      <c r="FE917">
        <v>0.52232361693365981</v>
      </c>
      <c r="FF917">
        <v>3.1606851267654217E-2</v>
      </c>
      <c r="FG917">
        <v>0.49071676566600558</v>
      </c>
      <c r="FH917">
        <v>1.736569171287194</v>
      </c>
      <c r="FI917">
        <v>1.5453280998100809</v>
      </c>
      <c r="FJ917">
        <v>1.7367752145890341</v>
      </c>
      <c r="FK917">
        <v>0.19144711477895271</v>
      </c>
      <c r="FL917">
        <v>1.5453280998100809</v>
      </c>
      <c r="FM917">
        <v>34.33996771275941</v>
      </c>
      <c r="FN917">
        <v>34.31</v>
      </c>
      <c r="FO917">
        <v>34.340000000000003</v>
      </c>
      <c r="FP917">
        <v>3.000000000000114E-2</v>
      </c>
      <c r="FQ917">
        <v>34.31</v>
      </c>
      <c r="FR917">
        <v>314.07518515645728</v>
      </c>
      <c r="FS917">
        <v>301.51269000000002</v>
      </c>
      <c r="FT917">
        <v>314.08872000000002</v>
      </c>
      <c r="FU917">
        <v>12.576029999999999</v>
      </c>
      <c r="FV917">
        <v>301.51269000000002</v>
      </c>
      <c r="FW917">
        <v>0.77307501761935993</v>
      </c>
      <c r="FX917">
        <v>0.77304600000000001</v>
      </c>
      <c r="FY917">
        <v>0.80000800000000005</v>
      </c>
      <c r="FZ917">
        <v>2.6962000000000041E-2</v>
      </c>
      <c r="GA917">
        <v>0.80000800000000005</v>
      </c>
      <c r="GB917">
        <v>2</v>
      </c>
      <c r="GC917">
        <v>1</v>
      </c>
    </row>
    <row r="918" spans="1:185" x14ac:dyDescent="0.3">
      <c r="A918" s="36" t="s">
        <v>3657</v>
      </c>
      <c r="B918">
        <v>-4.0950728081929517E-2</v>
      </c>
      <c r="C918">
        <v>1.8619112831480229</v>
      </c>
      <c r="D918">
        <v>2.112211646226414</v>
      </c>
      <c r="E918">
        <v>-1.212782502526955</v>
      </c>
      <c r="F918">
        <v>-0.45547102510107662</v>
      </c>
      <c r="G918">
        <v>1.6682535276280319</v>
      </c>
      <c r="H918">
        <v>-54.153257198679803</v>
      </c>
      <c r="I918">
        <v>0.13405119463162571</v>
      </c>
      <c r="J918">
        <v>6.8903349449687845E-2</v>
      </c>
      <c r="K918">
        <v>0.22250885074685711</v>
      </c>
      <c r="L918">
        <v>9.3413757551661564E-2</v>
      </c>
      <c r="M918">
        <v>0.1492351317688673</v>
      </c>
      <c r="N918">
        <v>0.17810381193283961</v>
      </c>
      <c r="O918">
        <v>-0.21415789655211159</v>
      </c>
      <c r="P918">
        <v>-3.6054084619271988E-2</v>
      </c>
      <c r="Q918">
        <v>-0.12510128127246181</v>
      </c>
      <c r="R918">
        <v>4.3953495743485949E-2</v>
      </c>
      <c r="S918">
        <v>0.99273230861410633</v>
      </c>
      <c r="T918">
        <v>-0.60140417751197983</v>
      </c>
      <c r="U918">
        <v>-0.55762244026841867</v>
      </c>
      <c r="V918">
        <v>1.9605380225797391</v>
      </c>
      <c r="W918">
        <v>1.950417322680817</v>
      </c>
      <c r="X918">
        <v>0.20705782691299801</v>
      </c>
      <c r="Y918">
        <v>0.19931917407345029</v>
      </c>
      <c r="Z918">
        <v>4.7188441543126812E-2</v>
      </c>
      <c r="AA918">
        <v>5.9177441206199458E-2</v>
      </c>
      <c r="AB918">
        <v>50.892447770664774</v>
      </c>
      <c r="AC918">
        <v>-0.39034398860062841</v>
      </c>
      <c r="AD918">
        <v>1.9177280694687771</v>
      </c>
      <c r="AE918">
        <v>0.59740181551362637</v>
      </c>
      <c r="AF918">
        <v>0.5896631626740787</v>
      </c>
      <c r="AG918">
        <v>1.044887422501114</v>
      </c>
      <c r="AH918">
        <v>8.8291872023809337E-3</v>
      </c>
      <c r="AI918">
        <v>257.47092810736689</v>
      </c>
      <c r="AJ918">
        <v>183.80285102633641</v>
      </c>
      <c r="AK918">
        <v>275.23765277992987</v>
      </c>
      <c r="AL918">
        <v>313.37218632957001</v>
      </c>
      <c r="AM918">
        <v>248.67700596529619</v>
      </c>
      <c r="AN918">
        <v>316.29535276280308</v>
      </c>
      <c r="AO918">
        <v>110.073283075022</v>
      </c>
      <c r="AP918">
        <v>259.23951089398059</v>
      </c>
      <c r="AQ918">
        <v>19.7597667003594</v>
      </c>
      <c r="AR918">
        <v>4.6111627470799643</v>
      </c>
      <c r="AS918">
        <v>12.099883350179701</v>
      </c>
      <c r="AT918">
        <v>-15.882538379840391</v>
      </c>
      <c r="AU918">
        <v>-7.5110479728211796</v>
      </c>
      <c r="AV918">
        <v>-8.3714904070192109</v>
      </c>
      <c r="AW918">
        <v>2.3749717831311039</v>
      </c>
      <c r="AX918">
        <v>0.50009999999999999</v>
      </c>
      <c r="AY918">
        <v>2.4906999999999999</v>
      </c>
      <c r="AZ918">
        <v>1.9905999999999999</v>
      </c>
      <c r="BA918">
        <v>0.50009999999999999</v>
      </c>
      <c r="BB918">
        <v>0.9427954277852636</v>
      </c>
      <c r="BC918">
        <v>0.90869999999999995</v>
      </c>
      <c r="BD918">
        <v>0.94489999999999996</v>
      </c>
      <c r="BE918">
        <v>3.620000000000001E-2</v>
      </c>
      <c r="BF918">
        <v>0.90869999999999995</v>
      </c>
      <c r="BG918">
        <v>16.404701803178529</v>
      </c>
      <c r="BH918">
        <v>16.111799999999999</v>
      </c>
      <c r="BI918">
        <v>21.149899999999999</v>
      </c>
      <c r="BJ918">
        <v>5.0381</v>
      </c>
      <c r="BK918">
        <v>21.149899999999999</v>
      </c>
      <c r="BL918">
        <v>3.1314336284256612</v>
      </c>
      <c r="BM918">
        <v>2.7570000000000001</v>
      </c>
      <c r="BN918">
        <v>9.1974999999999998</v>
      </c>
      <c r="BO918">
        <v>6.4405000000000001</v>
      </c>
      <c r="BP918">
        <v>9.1974999999999998</v>
      </c>
      <c r="BQ918">
        <v>2.4082885366690849</v>
      </c>
      <c r="BR918">
        <v>2.1337000000000002</v>
      </c>
      <c r="BS918">
        <v>6.8567999999999998</v>
      </c>
      <c r="BT918">
        <v>4.7230999999999996</v>
      </c>
      <c r="BU918">
        <v>6.8567999999999998</v>
      </c>
      <c r="BV918">
        <v>-0.46490276802561847</v>
      </c>
      <c r="BW918">
        <v>-0.77600000000000002</v>
      </c>
      <c r="BX918">
        <v>-0.44569999999999999</v>
      </c>
      <c r="BY918">
        <v>0.33029999999999998</v>
      </c>
      <c r="BZ918">
        <v>-0.77600000000000002</v>
      </c>
      <c r="CA918">
        <v>-1.9434799549080659</v>
      </c>
      <c r="CB918">
        <v>-6.0808</v>
      </c>
      <c r="CC918">
        <v>-1.6880999999999999</v>
      </c>
      <c r="CD918">
        <v>4.3926999999999996</v>
      </c>
      <c r="CE918">
        <v>-6.0808</v>
      </c>
      <c r="CF918">
        <v>57.055841868822533</v>
      </c>
      <c r="CG918">
        <v>45</v>
      </c>
      <c r="CH918">
        <v>57.8</v>
      </c>
      <c r="CI918">
        <v>12.8</v>
      </c>
      <c r="CJ918">
        <v>45</v>
      </c>
      <c r="CK918">
        <v>21.965136343216191</v>
      </c>
      <c r="CL918">
        <v>13.3</v>
      </c>
      <c r="CM918">
        <v>22.5</v>
      </c>
      <c r="CN918">
        <v>9.1999999999999993</v>
      </c>
      <c r="CO918">
        <v>13.3</v>
      </c>
      <c r="CP918">
        <v>53.166284085804037</v>
      </c>
      <c r="CQ918">
        <v>51</v>
      </c>
      <c r="CR918">
        <v>53.3</v>
      </c>
      <c r="CS918">
        <v>2.2999999999999972</v>
      </c>
      <c r="CT918">
        <v>51</v>
      </c>
      <c r="CU918">
        <v>11.201166498202991</v>
      </c>
      <c r="CV918">
        <v>9.6</v>
      </c>
      <c r="CW918">
        <v>11.3</v>
      </c>
      <c r="CX918">
        <v>1.7000000000000011</v>
      </c>
      <c r="CY918">
        <v>9.6</v>
      </c>
      <c r="CZ918">
        <v>52.446528638813732</v>
      </c>
      <c r="DA918">
        <v>45.1</v>
      </c>
      <c r="DB918">
        <v>52.9</v>
      </c>
      <c r="DC918">
        <v>7.7999999999999972</v>
      </c>
      <c r="DD918">
        <v>45.1</v>
      </c>
      <c r="DE918">
        <v>10.387224786612499</v>
      </c>
      <c r="DF918">
        <v>3.7</v>
      </c>
      <c r="DG918">
        <v>10.8</v>
      </c>
      <c r="DH918">
        <v>7.1000000000000014</v>
      </c>
      <c r="DI918">
        <v>3.7</v>
      </c>
      <c r="DJ918">
        <v>0.2202207988461814</v>
      </c>
      <c r="DK918">
        <v>0.16691394658753711</v>
      </c>
      <c r="DL918">
        <v>0.22351121423047179</v>
      </c>
      <c r="DM918">
        <v>5.6597267642934712E-2</v>
      </c>
      <c r="DN918">
        <v>0.16691394658753711</v>
      </c>
      <c r="DO918">
        <v>3.789128219982024</v>
      </c>
      <c r="DP918">
        <v>3.6137760000000001</v>
      </c>
      <c r="DQ918">
        <v>3.7999520000000002</v>
      </c>
      <c r="DR918">
        <v>0.18617600000000009</v>
      </c>
      <c r="DS918">
        <v>3.6137760000000001</v>
      </c>
      <c r="DT918">
        <v>6.978499976474569</v>
      </c>
      <c r="DU918">
        <v>5.7131319999999999</v>
      </c>
      <c r="DV918">
        <v>7.0566060000000004</v>
      </c>
      <c r="DW918">
        <v>1.3434740000000009</v>
      </c>
      <c r="DX918">
        <v>5.7131319999999999</v>
      </c>
      <c r="DY918">
        <v>4.2245563735163802</v>
      </c>
      <c r="DZ918">
        <v>3.7920699999999998</v>
      </c>
      <c r="EA918">
        <v>4.251252</v>
      </c>
      <c r="EB918">
        <v>0.4591820000000002</v>
      </c>
      <c r="EC918">
        <v>3.7920699999999998</v>
      </c>
      <c r="ED918">
        <v>7.3750661872483896</v>
      </c>
      <c r="EE918">
        <v>6.4003249999999996</v>
      </c>
      <c r="EF918">
        <v>7.4352330000000002</v>
      </c>
      <c r="EG918">
        <v>1.034908000000001</v>
      </c>
      <c r="EH918">
        <v>6.4003249999999996</v>
      </c>
      <c r="EI918">
        <v>7.7466968769093096</v>
      </c>
      <c r="EJ918">
        <v>7.6578629999999999</v>
      </c>
      <c r="EK918">
        <v>9.1858629999999994</v>
      </c>
      <c r="EL918">
        <v>1.528</v>
      </c>
      <c r="EM918">
        <v>9.1858629999999994</v>
      </c>
      <c r="EN918">
        <v>22.604807613645502</v>
      </c>
      <c r="EO918">
        <v>21.224959999999999</v>
      </c>
      <c r="EP918">
        <v>22.689979999999998</v>
      </c>
      <c r="EQ918">
        <v>1.4650199999999991</v>
      </c>
      <c r="ER918">
        <v>21.224959999999999</v>
      </c>
      <c r="ES918">
        <v>8.3301984290992213</v>
      </c>
      <c r="ET918">
        <v>6.7990500000000003</v>
      </c>
      <c r="EU918">
        <v>8.4247099999999993</v>
      </c>
      <c r="EV918">
        <v>1.625659999999999</v>
      </c>
      <c r="EW918">
        <v>6.7990500000000003</v>
      </c>
      <c r="EX918">
        <v>14.27460918454628</v>
      </c>
      <c r="EY918">
        <v>14.265269999999999</v>
      </c>
      <c r="EZ918">
        <v>14.42591</v>
      </c>
      <c r="FA918">
        <v>0.16064000000000081</v>
      </c>
      <c r="FB918">
        <v>14.42591</v>
      </c>
      <c r="FC918">
        <v>0.48763583192061549</v>
      </c>
      <c r="FD918">
        <v>0.45786945874442792</v>
      </c>
      <c r="FE918">
        <v>0.48947318918489813</v>
      </c>
      <c r="FF918">
        <v>3.1603730440470157E-2</v>
      </c>
      <c r="FG918">
        <v>0.45786945874442792</v>
      </c>
      <c r="FH918">
        <v>1.7181765861177161</v>
      </c>
      <c r="FI918">
        <v>1.6932654061682839</v>
      </c>
      <c r="FJ918">
        <v>2.1217537744243682</v>
      </c>
      <c r="FK918">
        <v>0.4284883682560845</v>
      </c>
      <c r="FL918">
        <v>2.1217537744243682</v>
      </c>
      <c r="FM918">
        <v>35.855809984276803</v>
      </c>
      <c r="FN918">
        <v>35.75</v>
      </c>
      <c r="FO918">
        <v>37.57</v>
      </c>
      <c r="FP918">
        <v>1.82</v>
      </c>
      <c r="FQ918">
        <v>37.57</v>
      </c>
      <c r="FR918">
        <v>327.63451450180759</v>
      </c>
      <c r="FS918">
        <v>315.94808999999998</v>
      </c>
      <c r="FT918">
        <v>328.35586999999998</v>
      </c>
      <c r="FU918">
        <v>12.407780000000001</v>
      </c>
      <c r="FV918">
        <v>315.94808999999998</v>
      </c>
      <c r="FW918">
        <v>0.74854867768924171</v>
      </c>
      <c r="FX918">
        <v>0.74708600000000003</v>
      </c>
      <c r="FY918">
        <v>0.77224499999999996</v>
      </c>
      <c r="FZ918">
        <v>2.5158999999999931E-2</v>
      </c>
      <c r="GA918">
        <v>0.77224499999999996</v>
      </c>
      <c r="GB918">
        <v>2</v>
      </c>
      <c r="GC918">
        <v>2</v>
      </c>
    </row>
    <row r="919" spans="1:185" x14ac:dyDescent="0.3">
      <c r="A919" s="36" t="s">
        <v>3660</v>
      </c>
      <c r="B919">
        <v>-4.075297474696285E-2</v>
      </c>
      <c r="C919">
        <v>1.8426731127359439</v>
      </c>
      <c r="D919">
        <v>2.094087177796716</v>
      </c>
      <c r="E919">
        <v>-1.1658034032121309</v>
      </c>
      <c r="F919">
        <v>-0.50028269174436146</v>
      </c>
      <c r="G919">
        <v>1.6660860949564931</v>
      </c>
      <c r="H919">
        <v>-54.158059752665537</v>
      </c>
      <c r="I919">
        <v>0.15180283601010949</v>
      </c>
      <c r="J919">
        <v>2.4742712031044351E-2</v>
      </c>
      <c r="K919">
        <v>0.19738392223144699</v>
      </c>
      <c r="L919">
        <v>9.3524759219549447E-2</v>
      </c>
      <c r="M919">
        <v>0.15374607289945549</v>
      </c>
      <c r="N919">
        <v>0.18539924888701939</v>
      </c>
      <c r="O919">
        <v>-0.2215385905889152</v>
      </c>
      <c r="P919">
        <v>-3.6139341701895769E-2</v>
      </c>
      <c r="Q919">
        <v>-0.12883896700480249</v>
      </c>
      <c r="R919">
        <v>4.4769467173858192E-2</v>
      </c>
      <c r="S919">
        <v>0.99685645584675986</v>
      </c>
      <c r="T919">
        <v>-0.58770600894149383</v>
      </c>
      <c r="U919">
        <v>-0.55295146441249299</v>
      </c>
      <c r="V919">
        <v>1.954416837400204</v>
      </c>
      <c r="W919">
        <v>1.9506798917159771</v>
      </c>
      <c r="X919">
        <v>0.20538916237438781</v>
      </c>
      <c r="Y919">
        <v>0.18839791338407691</v>
      </c>
      <c r="Z919">
        <v>4.7490418239874738E-2</v>
      </c>
      <c r="AA919">
        <v>5.4800166723018559E-2</v>
      </c>
      <c r="AB919">
        <v>51.259704367430999</v>
      </c>
      <c r="AC919">
        <v>-0.38964807495071341</v>
      </c>
      <c r="AD919">
        <v>1.919956510848168</v>
      </c>
      <c r="AE919">
        <v>0.59503723732510128</v>
      </c>
      <c r="AF919">
        <v>0.57804598833479026</v>
      </c>
      <c r="AG919">
        <v>0.94528502564072447</v>
      </c>
      <c r="AH919">
        <v>8.029934685827779E-3</v>
      </c>
      <c r="AI919">
        <v>249.7479194742551</v>
      </c>
      <c r="AJ919">
        <v>200.31864110773279</v>
      </c>
      <c r="AK919">
        <v>262.93457661229621</v>
      </c>
      <c r="AL919">
        <v>285.9905406855483</v>
      </c>
      <c r="AM919">
        <v>269.80613699352972</v>
      </c>
      <c r="AN919">
        <v>350.79957030149848</v>
      </c>
      <c r="AO919">
        <v>128.60061876584211</v>
      </c>
      <c r="AP919">
        <v>284.80238912366798</v>
      </c>
      <c r="AQ919">
        <v>19.980049845026169</v>
      </c>
      <c r="AR919">
        <v>4.6800068751760229</v>
      </c>
      <c r="AS919">
        <v>12.370025781910091</v>
      </c>
      <c r="AT919">
        <v>-15.852370119519209</v>
      </c>
      <c r="AU919">
        <v>-7.9098624964795343</v>
      </c>
      <c r="AV919">
        <v>-7.9425076230396776</v>
      </c>
      <c r="AW919">
        <v>2.3041237038635649</v>
      </c>
      <c r="AX919">
        <v>0.69689999999999996</v>
      </c>
      <c r="AY919">
        <v>2.3043999999999998</v>
      </c>
      <c r="AZ919">
        <v>1.6074999999999999</v>
      </c>
      <c r="BA919">
        <v>0.69689999999999996</v>
      </c>
      <c r="BB919">
        <v>0.9445933654551375</v>
      </c>
      <c r="BC919">
        <v>0.90600000000000003</v>
      </c>
      <c r="BD919">
        <v>0.9446</v>
      </c>
      <c r="BE919">
        <v>3.8599999999999968E-2</v>
      </c>
      <c r="BF919">
        <v>0.90600000000000003</v>
      </c>
      <c r="BG919">
        <v>16.22130664665012</v>
      </c>
      <c r="BH919">
        <v>16.220400000000001</v>
      </c>
      <c r="BI919">
        <v>21.4953</v>
      </c>
      <c r="BJ919">
        <v>5.2748999999999988</v>
      </c>
      <c r="BK919">
        <v>21.4953</v>
      </c>
      <c r="BL919">
        <v>6.0704399064436201</v>
      </c>
      <c r="BM919">
        <v>6.0697000000000001</v>
      </c>
      <c r="BN919">
        <v>10.374499999999999</v>
      </c>
      <c r="BO919">
        <v>4.3047999999999993</v>
      </c>
      <c r="BP919">
        <v>10.374499999999999</v>
      </c>
      <c r="BQ919">
        <v>4.0379884984443901</v>
      </c>
      <c r="BR919">
        <v>4.0374999999999996</v>
      </c>
      <c r="BS919">
        <v>6.8795999999999999</v>
      </c>
      <c r="BT919">
        <v>2.8420999999999998</v>
      </c>
      <c r="BU919">
        <v>6.8795999999999999</v>
      </c>
      <c r="BV919">
        <v>0.47016361256615502</v>
      </c>
      <c r="BW919">
        <v>0.47010000000000002</v>
      </c>
      <c r="BX919">
        <v>0.84019999999999995</v>
      </c>
      <c r="BY919">
        <v>0.37009999999999987</v>
      </c>
      <c r="BZ919">
        <v>0.84019999999999995</v>
      </c>
      <c r="CA919">
        <v>-4.5081521110105456</v>
      </c>
      <c r="CB919">
        <v>-7.7198000000000002</v>
      </c>
      <c r="CC919">
        <v>-4.5076000000000001</v>
      </c>
      <c r="CD919">
        <v>3.2122000000000002</v>
      </c>
      <c r="CE919">
        <v>-7.7198000000000002</v>
      </c>
      <c r="CF919">
        <v>65.99718117783047</v>
      </c>
      <c r="CG919">
        <v>49.6</v>
      </c>
      <c r="CH919">
        <v>66</v>
      </c>
      <c r="CI919">
        <v>16.399999999999999</v>
      </c>
      <c r="CJ919">
        <v>49.6</v>
      </c>
      <c r="CK919">
        <v>28.69764525221203</v>
      </c>
      <c r="CL919">
        <v>15</v>
      </c>
      <c r="CM919">
        <v>28.7</v>
      </c>
      <c r="CN919">
        <v>13.7</v>
      </c>
      <c r="CO919">
        <v>15</v>
      </c>
      <c r="CP919">
        <v>60.097370245171099</v>
      </c>
      <c r="CQ919">
        <v>44.8</v>
      </c>
      <c r="CR919">
        <v>60.1</v>
      </c>
      <c r="CS919">
        <v>15.3</v>
      </c>
      <c r="CT919">
        <v>44.8</v>
      </c>
      <c r="CU919">
        <v>11.099759368839189</v>
      </c>
      <c r="CV919">
        <v>9.6999999999999993</v>
      </c>
      <c r="CW919">
        <v>11.1</v>
      </c>
      <c r="CX919">
        <v>1.4</v>
      </c>
      <c r="CY919">
        <v>9.6999999999999993</v>
      </c>
      <c r="CZ919">
        <v>61.704279797074463</v>
      </c>
      <c r="DA919">
        <v>61.7</v>
      </c>
      <c r="DB919">
        <v>86.6</v>
      </c>
      <c r="DC919">
        <v>24.899999999999991</v>
      </c>
      <c r="DD919">
        <v>86.6</v>
      </c>
      <c r="DE919">
        <v>17.297937447193021</v>
      </c>
      <c r="DF919">
        <v>5.3</v>
      </c>
      <c r="DG919">
        <v>17.3</v>
      </c>
      <c r="DH919">
        <v>12</v>
      </c>
      <c r="DI919">
        <v>5.3</v>
      </c>
      <c r="DJ919">
        <v>0.23173028250325409</v>
      </c>
      <c r="DK919">
        <v>0.16605289588215599</v>
      </c>
      <c r="DL919">
        <v>0.23174157303370779</v>
      </c>
      <c r="DM919">
        <v>6.5688677151551828E-2</v>
      </c>
      <c r="DN919">
        <v>0.16605289588215599</v>
      </c>
      <c r="DO919">
        <v>3.8103746722436589</v>
      </c>
      <c r="DP919">
        <v>3.436178</v>
      </c>
      <c r="DQ919">
        <v>3.8104390000000001</v>
      </c>
      <c r="DR919">
        <v>0.37426100000000018</v>
      </c>
      <c r="DS919">
        <v>3.436178</v>
      </c>
      <c r="DT919">
        <v>6.93062339195746</v>
      </c>
      <c r="DU919">
        <v>5.9730930000000004</v>
      </c>
      <c r="DV919">
        <v>6.9307879999999997</v>
      </c>
      <c r="DW919">
        <v>0.9576949999999993</v>
      </c>
      <c r="DX919">
        <v>5.9730930000000004</v>
      </c>
      <c r="DY919">
        <v>4.2232462661353569</v>
      </c>
      <c r="DZ919">
        <v>3.6256400000000002</v>
      </c>
      <c r="EA919">
        <v>4.2233489999999998</v>
      </c>
      <c r="EB919">
        <v>0.5977089999999996</v>
      </c>
      <c r="EC919">
        <v>3.6256400000000002</v>
      </c>
      <c r="ED919">
        <v>7.2981150636840137</v>
      </c>
      <c r="EE919">
        <v>6.6760630000000001</v>
      </c>
      <c r="EF919">
        <v>7.298222</v>
      </c>
      <c r="EG919">
        <v>0.62215899999999991</v>
      </c>
      <c r="EH919">
        <v>6.6760630000000001</v>
      </c>
      <c r="EI919">
        <v>7.6256698382003503</v>
      </c>
      <c r="EJ919">
        <v>7.6255069999999998</v>
      </c>
      <c r="EK919">
        <v>8.5729050000000004</v>
      </c>
      <c r="EL919">
        <v>0.94739800000000063</v>
      </c>
      <c r="EM919">
        <v>8.5729050000000004</v>
      </c>
      <c r="EN919">
        <v>29.64749277918429</v>
      </c>
      <c r="EO919">
        <v>26.23161</v>
      </c>
      <c r="EP919">
        <v>29.64808</v>
      </c>
      <c r="EQ919">
        <v>3.4164699999999999</v>
      </c>
      <c r="ER919">
        <v>26.23161</v>
      </c>
      <c r="ES919">
        <v>9.983997787774598</v>
      </c>
      <c r="ET919">
        <v>8.3423599999999993</v>
      </c>
      <c r="EU919">
        <v>9.98428</v>
      </c>
      <c r="EV919">
        <v>1.6419200000000009</v>
      </c>
      <c r="EW919">
        <v>8.3423599999999993</v>
      </c>
      <c r="EX919">
        <v>19.663494991409699</v>
      </c>
      <c r="EY919">
        <v>17.889250000000001</v>
      </c>
      <c r="EZ919">
        <v>19.663799999999998</v>
      </c>
      <c r="FA919">
        <v>1.7745499999999981</v>
      </c>
      <c r="FB919">
        <v>17.889250000000001</v>
      </c>
      <c r="FC919">
        <v>0.58778615421887304</v>
      </c>
      <c r="FD919">
        <v>0.5200634426562647</v>
      </c>
      <c r="FE919">
        <v>0.58779779635898632</v>
      </c>
      <c r="FF919">
        <v>6.7734353702721628E-2</v>
      </c>
      <c r="FG919">
        <v>0.5200634426562647</v>
      </c>
      <c r="FH919">
        <v>1.9695060799269919</v>
      </c>
      <c r="FI919">
        <v>1.9694760162976199</v>
      </c>
      <c r="FJ919">
        <v>2.1443871997851929</v>
      </c>
      <c r="FK919">
        <v>0.1749111834875732</v>
      </c>
      <c r="FL919">
        <v>2.1443871997851929</v>
      </c>
      <c r="FM919">
        <v>36.090835333886822</v>
      </c>
      <c r="FN919">
        <v>36.090000000000003</v>
      </c>
      <c r="FO919">
        <v>40.950000000000003</v>
      </c>
      <c r="FP919">
        <v>4.8599999999999994</v>
      </c>
      <c r="FQ919">
        <v>40.950000000000003</v>
      </c>
      <c r="FR919">
        <v>349.16114238951639</v>
      </c>
      <c r="FS919">
        <v>336.37756999999999</v>
      </c>
      <c r="FT919">
        <v>349.16334000000001</v>
      </c>
      <c r="FU919">
        <v>12.78577000000001</v>
      </c>
      <c r="FV919">
        <v>336.37756999999999</v>
      </c>
      <c r="FW919">
        <v>0.75773718852911265</v>
      </c>
      <c r="FX919">
        <v>0.75773299999999999</v>
      </c>
      <c r="FY919">
        <v>0.78210199999999996</v>
      </c>
      <c r="FZ919">
        <v>2.4368999999999971E-2</v>
      </c>
      <c r="GA919">
        <v>0.78210199999999996</v>
      </c>
      <c r="GB919">
        <v>2</v>
      </c>
      <c r="GC919">
        <v>1</v>
      </c>
    </row>
    <row r="920" spans="1:185" x14ac:dyDescent="0.3">
      <c r="A920" s="36" t="s">
        <v>3663</v>
      </c>
      <c r="B920">
        <v>-3.9250222858206271E-2</v>
      </c>
      <c r="C920">
        <v>1.8518217540188591</v>
      </c>
      <c r="D920">
        <v>2.1305985867143451</v>
      </c>
      <c r="E920">
        <v>-1.229110861324979</v>
      </c>
      <c r="F920">
        <v>-0.45145707117376188</v>
      </c>
      <c r="G920">
        <v>1.6805523108337239</v>
      </c>
      <c r="H920">
        <v>-54.152784021275593</v>
      </c>
      <c r="I920">
        <v>0.13388771435165231</v>
      </c>
      <c r="J920">
        <v>7.7620051803239165E-2</v>
      </c>
      <c r="K920">
        <v>0.2246554784873398</v>
      </c>
      <c r="L920">
        <v>9.5707575118114674E-2</v>
      </c>
      <c r="M920">
        <v>0.15002605775411229</v>
      </c>
      <c r="N920">
        <v>0.18668079461693249</v>
      </c>
      <c r="O920">
        <v>-0.2217407632159652</v>
      </c>
      <c r="P920">
        <v>-3.5059968599032751E-2</v>
      </c>
      <c r="Q920">
        <v>-0.12840418289823971</v>
      </c>
      <c r="R920">
        <v>4.4166781292741153E-2</v>
      </c>
      <c r="S920">
        <v>0.99090417957848709</v>
      </c>
      <c r="T920">
        <v>-0.60307432006897888</v>
      </c>
      <c r="U920">
        <v>-0.55744571055958148</v>
      </c>
      <c r="V920">
        <v>1.9605920085795461</v>
      </c>
      <c r="W920">
        <v>1.9503679213182721</v>
      </c>
      <c r="X920">
        <v>0.20717810987986901</v>
      </c>
      <c r="Y920">
        <v>0.19943988447985669</v>
      </c>
      <c r="Z920">
        <v>4.7230866340663258E-2</v>
      </c>
      <c r="AA920">
        <v>5.6622897541105763E-2</v>
      </c>
      <c r="AB920">
        <v>50.643094885889397</v>
      </c>
      <c r="AC920">
        <v>-0.38930498469094238</v>
      </c>
      <c r="AD920">
        <v>1.9178947956983909</v>
      </c>
      <c r="AE920">
        <v>0.59648309457081128</v>
      </c>
      <c r="AF920">
        <v>0.58874486917079905</v>
      </c>
      <c r="AG920">
        <v>0.976796906765379</v>
      </c>
      <c r="AH920">
        <v>8.446107790827594E-3</v>
      </c>
      <c r="AI920">
        <v>261.19441139719311</v>
      </c>
      <c r="AJ920">
        <v>198.79486493669609</v>
      </c>
      <c r="AK920">
        <v>275.64467762641908</v>
      </c>
      <c r="AL920">
        <v>309.14366296518682</v>
      </c>
      <c r="AM920">
        <v>257.96208230000929</v>
      </c>
      <c r="AN920">
        <v>330.03627026823341</v>
      </c>
      <c r="AO920">
        <v>123.157963479678</v>
      </c>
      <c r="AP920">
        <v>272.69344411899391</v>
      </c>
      <c r="AQ920">
        <v>19.651996204611869</v>
      </c>
      <c r="AR920">
        <v>4.8561189189311662</v>
      </c>
      <c r="AS920">
        <v>11.604580975093549</v>
      </c>
      <c r="AT920">
        <v>-16.45859210425014</v>
      </c>
      <c r="AU920">
        <v>-7.7714028267829747</v>
      </c>
      <c r="AV920">
        <v>-8.6871892774671675</v>
      </c>
      <c r="AW920">
        <v>1.360393528151385</v>
      </c>
      <c r="AX920">
        <v>1.2310000000000001</v>
      </c>
      <c r="AY920">
        <v>2.0724</v>
      </c>
      <c r="AZ920">
        <v>0.84139999999999993</v>
      </c>
      <c r="BA920">
        <v>2.0724</v>
      </c>
      <c r="BB920">
        <v>0.94145938336742907</v>
      </c>
      <c r="BC920">
        <v>0.90180000000000005</v>
      </c>
      <c r="BD920">
        <v>0.95550000000000002</v>
      </c>
      <c r="BE920">
        <v>5.369999999999997E-2</v>
      </c>
      <c r="BF920">
        <v>0.91149999999999998</v>
      </c>
      <c r="BG920">
        <v>16.620199035853538</v>
      </c>
      <c r="BH920">
        <v>14.2738</v>
      </c>
      <c r="BI920">
        <v>22.000900000000001</v>
      </c>
      <c r="BJ920">
        <v>7.7271000000000019</v>
      </c>
      <c r="BK920">
        <v>20.796399999999998</v>
      </c>
      <c r="BL920">
        <v>7.0042133580387462</v>
      </c>
      <c r="BM920">
        <v>5.7579000000000002</v>
      </c>
      <c r="BN920">
        <v>7.7160000000000002</v>
      </c>
      <c r="BO920">
        <v>1.9581</v>
      </c>
      <c r="BP920">
        <v>6.2744999999999997</v>
      </c>
      <c r="BQ920">
        <v>4.5107845157161579</v>
      </c>
      <c r="BR920">
        <v>3.5041000000000002</v>
      </c>
      <c r="BS920">
        <v>5.4805000000000001</v>
      </c>
      <c r="BT920">
        <v>1.9763999999999999</v>
      </c>
      <c r="BU920">
        <v>4.835</v>
      </c>
      <c r="BV920">
        <v>0.76050267219634649</v>
      </c>
      <c r="BW920">
        <v>-0.9506</v>
      </c>
      <c r="BX920">
        <v>0.96230000000000004</v>
      </c>
      <c r="BY920">
        <v>1.9129</v>
      </c>
      <c r="BZ920">
        <v>-0.9506</v>
      </c>
      <c r="CA920">
        <v>-5.2712871879125043</v>
      </c>
      <c r="CB920">
        <v>-5.4520999999999997</v>
      </c>
      <c r="CC920">
        <v>-3.8843999999999999</v>
      </c>
      <c r="CD920">
        <v>1.5677000000000001</v>
      </c>
      <c r="CE920">
        <v>-3.8843999999999999</v>
      </c>
      <c r="CF920">
        <v>57.342826149239521</v>
      </c>
      <c r="CG920">
        <v>45</v>
      </c>
      <c r="CH920">
        <v>58.6</v>
      </c>
      <c r="CI920">
        <v>13.6</v>
      </c>
      <c r="CJ920">
        <v>45</v>
      </c>
      <c r="CK920">
        <v>22.2652545980953</v>
      </c>
      <c r="CL920">
        <v>13.3</v>
      </c>
      <c r="CM920">
        <v>23.3</v>
      </c>
      <c r="CN920">
        <v>10</v>
      </c>
      <c r="CO920">
        <v>13.3</v>
      </c>
      <c r="CP920">
        <v>57.662400799984262</v>
      </c>
      <c r="CQ920">
        <v>37.6</v>
      </c>
      <c r="CR920">
        <v>65.400000000000006</v>
      </c>
      <c r="CS920">
        <v>27.8</v>
      </c>
      <c r="CT920">
        <v>52</v>
      </c>
      <c r="CU920">
        <v>11.15204894642109</v>
      </c>
      <c r="CV920">
        <v>9.6</v>
      </c>
      <c r="CW920">
        <v>11.3</v>
      </c>
      <c r="CX920">
        <v>1.7000000000000011</v>
      </c>
      <c r="CY920">
        <v>9.6</v>
      </c>
      <c r="CZ920">
        <v>65.215504500067937</v>
      </c>
      <c r="DA920">
        <v>29</v>
      </c>
      <c r="DB920">
        <v>83.4</v>
      </c>
      <c r="DC920">
        <v>54.400000000000013</v>
      </c>
      <c r="DD920">
        <v>56.9</v>
      </c>
      <c r="DE920">
        <v>11.009790947990011</v>
      </c>
      <c r="DF920">
        <v>3.7</v>
      </c>
      <c r="DG920">
        <v>11.9</v>
      </c>
      <c r="DH920">
        <v>8.1999999999999993</v>
      </c>
      <c r="DI920">
        <v>3.7</v>
      </c>
      <c r="DJ920">
        <v>0.21045904597582821</v>
      </c>
      <c r="DK920">
        <v>0.1587861679604799</v>
      </c>
      <c r="DL920">
        <v>0.21575846833578799</v>
      </c>
      <c r="DM920">
        <v>5.6972300375308073E-2</v>
      </c>
      <c r="DN920">
        <v>0.1587861679604799</v>
      </c>
      <c r="DO920">
        <v>3.8011480784259439</v>
      </c>
      <c r="DP920">
        <v>3.5381610000000001</v>
      </c>
      <c r="DQ920">
        <v>3.8233169999999999</v>
      </c>
      <c r="DR920">
        <v>0.28515599999999969</v>
      </c>
      <c r="DS920">
        <v>3.5381610000000001</v>
      </c>
      <c r="DT920">
        <v>6.9182461576027006</v>
      </c>
      <c r="DU920">
        <v>5.707954</v>
      </c>
      <c r="DV920">
        <v>7.0319149999999997</v>
      </c>
      <c r="DW920">
        <v>1.3239609999999999</v>
      </c>
      <c r="DX920">
        <v>5.707954</v>
      </c>
      <c r="DY920">
        <v>4.2526853215988627</v>
      </c>
      <c r="DZ920">
        <v>4.0410339999999998</v>
      </c>
      <c r="EA920">
        <v>4.2890629999999996</v>
      </c>
      <c r="EB920">
        <v>0.24802899999999981</v>
      </c>
      <c r="EC920">
        <v>4.2890629999999996</v>
      </c>
      <c r="ED920">
        <v>8.1442577923884425</v>
      </c>
      <c r="EE920">
        <v>6.3845470000000004</v>
      </c>
      <c r="EF920">
        <v>8.3181449999999995</v>
      </c>
      <c r="EG920">
        <v>1.933597999999999</v>
      </c>
      <c r="EH920">
        <v>7.3097200000000004</v>
      </c>
      <c r="EI920">
        <v>7.7747259096250829</v>
      </c>
      <c r="EJ920">
        <v>7.644247</v>
      </c>
      <c r="EK920">
        <v>10.045197</v>
      </c>
      <c r="EL920">
        <v>2.4009499999999999</v>
      </c>
      <c r="EM920">
        <v>9.0142179999999996</v>
      </c>
      <c r="EN920">
        <v>21.402155175397311</v>
      </c>
      <c r="EO920">
        <v>18.38993</v>
      </c>
      <c r="EP920">
        <v>24.964680000000001</v>
      </c>
      <c r="EQ920">
        <v>6.5747500000000016</v>
      </c>
      <c r="ER920">
        <v>21.731380000000001</v>
      </c>
      <c r="ES920">
        <v>8.1430411669235241</v>
      </c>
      <c r="ET920">
        <v>6.79115</v>
      </c>
      <c r="EU920">
        <v>8.2704199999999997</v>
      </c>
      <c r="EV920">
        <v>1.4792700000000001</v>
      </c>
      <c r="EW920">
        <v>6.79115</v>
      </c>
      <c r="EX920">
        <v>13.25911400847378</v>
      </c>
      <c r="EY920">
        <v>11.422790000000001</v>
      </c>
      <c r="EZ920">
        <v>16.83586</v>
      </c>
      <c r="FA920">
        <v>5.4130699999999994</v>
      </c>
      <c r="FB920">
        <v>14.94023</v>
      </c>
      <c r="FC920">
        <v>0.44594893430807081</v>
      </c>
      <c r="FD920">
        <v>0.38318429234301521</v>
      </c>
      <c r="FE920">
        <v>0.52017997019944207</v>
      </c>
      <c r="FF920">
        <v>0.13699567785642691</v>
      </c>
      <c r="FG920">
        <v>0.45280887240664619</v>
      </c>
      <c r="FH920">
        <v>1.6357737798763221</v>
      </c>
      <c r="FI920">
        <v>1.5514677610085099</v>
      </c>
      <c r="FJ920">
        <v>2.1999558248602962</v>
      </c>
      <c r="FK920">
        <v>0.64848806385178626</v>
      </c>
      <c r="FL920">
        <v>2.1999558248602962</v>
      </c>
      <c r="FM920">
        <v>37.468241908659841</v>
      </c>
      <c r="FN920">
        <v>34.08</v>
      </c>
      <c r="FO920">
        <v>37.78</v>
      </c>
      <c r="FP920">
        <v>3.7000000000000028</v>
      </c>
      <c r="FQ920">
        <v>37.36</v>
      </c>
      <c r="FR920">
        <v>344.61959824084522</v>
      </c>
      <c r="FS920">
        <v>331.29422</v>
      </c>
      <c r="FT920">
        <v>345.89155</v>
      </c>
      <c r="FU920">
        <v>14.597329999999999</v>
      </c>
      <c r="FV920">
        <v>332.93797999999998</v>
      </c>
      <c r="FW920">
        <v>0.73398406967714225</v>
      </c>
      <c r="FX920">
        <v>0.73152099999999998</v>
      </c>
      <c r="FY920">
        <v>0.76099300000000003</v>
      </c>
      <c r="FZ920">
        <v>2.947200000000005E-2</v>
      </c>
      <c r="GA920">
        <v>0.75612299999999999</v>
      </c>
      <c r="GB920">
        <v>4</v>
      </c>
      <c r="GC920">
        <v>6</v>
      </c>
    </row>
    <row r="921" spans="1:185" x14ac:dyDescent="0.3">
      <c r="A921" s="36" t="s">
        <v>3666</v>
      </c>
      <c r="B921">
        <v>-3.9275731016998633E-2</v>
      </c>
      <c r="C921">
        <v>1.8634635391978791</v>
      </c>
      <c r="D921">
        <v>2.1451477830459171</v>
      </c>
      <c r="E921">
        <v>-1.262218189253224</v>
      </c>
      <c r="F921">
        <v>-0.42049411549426829</v>
      </c>
      <c r="G921">
        <v>1.682628735601932</v>
      </c>
      <c r="H921">
        <v>-54.153712677942991</v>
      </c>
      <c r="I921">
        <v>0.16436901859504471</v>
      </c>
      <c r="J921">
        <v>6.725335269310774E-2</v>
      </c>
      <c r="K921">
        <v>0.21177787599956949</v>
      </c>
      <c r="L921">
        <v>9.6965935747697019E-2</v>
      </c>
      <c r="M921">
        <v>0.1554387068294755</v>
      </c>
      <c r="N921">
        <v>0.17290912756969951</v>
      </c>
      <c r="O921">
        <v>-0.21051727230120831</v>
      </c>
      <c r="P921">
        <v>-3.760814473150878E-2</v>
      </c>
      <c r="Q921">
        <v>-0.1240618869736365</v>
      </c>
      <c r="R921">
        <v>4.4518115279627027E-2</v>
      </c>
      <c r="S921">
        <v>1.013193888617574</v>
      </c>
      <c r="T921">
        <v>-0.59395379743340393</v>
      </c>
      <c r="U921">
        <v>-0.56075319327098472</v>
      </c>
      <c r="V921">
        <v>1.954866053856771</v>
      </c>
      <c r="W921">
        <v>1.9522852222013349</v>
      </c>
      <c r="X921">
        <v>0.20359120918455381</v>
      </c>
      <c r="Y921">
        <v>0.1823438844055825</v>
      </c>
      <c r="Z921">
        <v>5.3667436412758833E-2</v>
      </c>
      <c r="AA921">
        <v>6.2428151582779687E-2</v>
      </c>
      <c r="AB921">
        <v>49.744705112327232</v>
      </c>
      <c r="AC921">
        <v>-0.38185072890205712</v>
      </c>
      <c r="AD921">
        <v>1.9015870878021759</v>
      </c>
      <c r="AE921">
        <v>0.58544193808661094</v>
      </c>
      <c r="AF921">
        <v>0.56419461330763976</v>
      </c>
      <c r="AG921">
        <v>1.1214082254961399</v>
      </c>
      <c r="AH921">
        <v>9.0848313061059963E-3</v>
      </c>
      <c r="AI921">
        <v>226.91672450580711</v>
      </c>
      <c r="AJ921">
        <v>145.29629495236449</v>
      </c>
      <c r="AK921">
        <v>251.38705760806451</v>
      </c>
      <c r="AL921">
        <v>284.06701192205622</v>
      </c>
      <c r="AM921">
        <v>311.55009595570277</v>
      </c>
      <c r="AN921">
        <v>400.20163901736169</v>
      </c>
      <c r="AO921">
        <v>155.27257327505549</v>
      </c>
      <c r="AP921">
        <v>338.66066671250832</v>
      </c>
      <c r="AQ921">
        <v>20.82731193363016</v>
      </c>
      <c r="AR921">
        <v>5.0252486107208902</v>
      </c>
      <c r="AS921">
        <v>12.405390098056561</v>
      </c>
      <c r="AT921">
        <v>-18.213607148525622</v>
      </c>
      <c r="AU921">
        <v>-9.4223826772979979</v>
      </c>
      <c r="AV921">
        <v>-8.7912244712276202</v>
      </c>
      <c r="AW921">
        <v>2.6062604523433821</v>
      </c>
      <c r="AX921">
        <v>0.86099999999999999</v>
      </c>
      <c r="AY921">
        <v>2.8738999999999999</v>
      </c>
      <c r="AZ921">
        <v>2.0129000000000001</v>
      </c>
      <c r="BA921">
        <v>2.8738999999999999</v>
      </c>
      <c r="BB921">
        <v>0.92227485492779082</v>
      </c>
      <c r="BC921">
        <v>0.89100000000000001</v>
      </c>
      <c r="BD921">
        <v>0.92510000000000003</v>
      </c>
      <c r="BE921">
        <v>3.4100000000000019E-2</v>
      </c>
      <c r="BF921">
        <v>0.92510000000000003</v>
      </c>
      <c r="BG921">
        <v>19.391139488734261</v>
      </c>
      <c r="BH921">
        <v>19.0334</v>
      </c>
      <c r="BI921">
        <v>23.279199999999999</v>
      </c>
      <c r="BJ921">
        <v>4.2457999999999991</v>
      </c>
      <c r="BK921">
        <v>19.0334</v>
      </c>
      <c r="BL921">
        <v>6.3593849601599457</v>
      </c>
      <c r="BM921">
        <v>6.1702000000000004</v>
      </c>
      <c r="BN921">
        <v>9.0245999999999995</v>
      </c>
      <c r="BO921">
        <v>2.8543999999999992</v>
      </c>
      <c r="BP921">
        <v>6.1702000000000004</v>
      </c>
      <c r="BQ921">
        <v>4.7284866178550686</v>
      </c>
      <c r="BR921">
        <v>4.6959999999999997</v>
      </c>
      <c r="BS921">
        <v>5.7747000000000002</v>
      </c>
      <c r="BT921">
        <v>1.0787</v>
      </c>
      <c r="BU921">
        <v>4.6959999999999997</v>
      </c>
      <c r="BV921">
        <v>-0.55604931990594952</v>
      </c>
      <c r="BW921">
        <v>-0.76800000000000002</v>
      </c>
      <c r="BX921">
        <v>1.0765</v>
      </c>
      <c r="BY921">
        <v>1.8445</v>
      </c>
      <c r="BZ921">
        <v>-0.76800000000000002</v>
      </c>
      <c r="CA921">
        <v>-4.1723641363674009</v>
      </c>
      <c r="CB921">
        <v>-6.8510999999999997</v>
      </c>
      <c r="CC921">
        <v>-3.9279000000000002</v>
      </c>
      <c r="CD921">
        <v>2.9232</v>
      </c>
      <c r="CE921">
        <v>-3.9279000000000002</v>
      </c>
      <c r="CF921">
        <v>61.540972304853362</v>
      </c>
      <c r="CG921">
        <v>61.3</v>
      </c>
      <c r="CH921">
        <v>64.400000000000006</v>
      </c>
      <c r="CI921">
        <v>3.100000000000009</v>
      </c>
      <c r="CJ921">
        <v>61.3</v>
      </c>
      <c r="CK921">
        <v>25.346771451449161</v>
      </c>
      <c r="CL921">
        <v>25.2</v>
      </c>
      <c r="CM921">
        <v>27.4</v>
      </c>
      <c r="CN921">
        <v>2.1999999999999988</v>
      </c>
      <c r="CO921">
        <v>25.2</v>
      </c>
      <c r="CP921">
        <v>62.049474461908538</v>
      </c>
      <c r="CQ921">
        <v>61.8</v>
      </c>
      <c r="CR921">
        <v>63.4</v>
      </c>
      <c r="CS921">
        <v>1.600000000000001</v>
      </c>
      <c r="CT921">
        <v>61.8</v>
      </c>
      <c r="CU921">
        <v>10.755315853922371</v>
      </c>
      <c r="CV921">
        <v>10.7</v>
      </c>
      <c r="CW921">
        <v>11.2</v>
      </c>
      <c r="CX921">
        <v>0.5</v>
      </c>
      <c r="CY921">
        <v>10.7</v>
      </c>
      <c r="CZ921">
        <v>74.494549803583709</v>
      </c>
      <c r="DA921">
        <v>72.8</v>
      </c>
      <c r="DB921">
        <v>85.4</v>
      </c>
      <c r="DC921">
        <v>12.60000000000001</v>
      </c>
      <c r="DD921">
        <v>72.8</v>
      </c>
      <c r="DE921">
        <v>13.640790406266451</v>
      </c>
      <c r="DF921">
        <v>13.5</v>
      </c>
      <c r="DG921">
        <v>15.4</v>
      </c>
      <c r="DH921">
        <v>1.9</v>
      </c>
      <c r="DI921">
        <v>13.6</v>
      </c>
      <c r="DJ921">
        <v>0.18172240209070689</v>
      </c>
      <c r="DK921">
        <v>0.18087931543228089</v>
      </c>
      <c r="DL921">
        <v>0.19149568837347611</v>
      </c>
      <c r="DM921">
        <v>1.061637294119519E-2</v>
      </c>
      <c r="DN921">
        <v>0.18087931543228089</v>
      </c>
      <c r="DO921">
        <v>3.9397678833104721</v>
      </c>
      <c r="DP921">
        <v>3.873783</v>
      </c>
      <c r="DQ921">
        <v>4.298953</v>
      </c>
      <c r="DR921">
        <v>0.42516999999999999</v>
      </c>
      <c r="DS921">
        <v>3.873783</v>
      </c>
      <c r="DT921">
        <v>6.88771888874839</v>
      </c>
      <c r="DU921">
        <v>6.5316159999999996</v>
      </c>
      <c r="DV921">
        <v>6.9167670000000001</v>
      </c>
      <c r="DW921">
        <v>0.38515100000000052</v>
      </c>
      <c r="DX921">
        <v>6.9167670000000001</v>
      </c>
      <c r="DY921">
        <v>4.381388882506819</v>
      </c>
      <c r="DZ921">
        <v>4.3344129999999996</v>
      </c>
      <c r="EA921">
        <v>4.6716280000000001</v>
      </c>
      <c r="EB921">
        <v>0.33721500000000049</v>
      </c>
      <c r="EC921">
        <v>4.3344129999999996</v>
      </c>
      <c r="ED921">
        <v>7.2415649486410816</v>
      </c>
      <c r="EE921">
        <v>6.8762590000000001</v>
      </c>
      <c r="EF921">
        <v>7.2752350000000003</v>
      </c>
      <c r="EG921">
        <v>0.39897600000000022</v>
      </c>
      <c r="EH921">
        <v>7.2752350000000003</v>
      </c>
      <c r="EI921">
        <v>9.4030123083604504</v>
      </c>
      <c r="EJ921">
        <v>9.1665469999999996</v>
      </c>
      <c r="EK921">
        <v>9.5495249999999992</v>
      </c>
      <c r="EL921">
        <v>0.3829779999999996</v>
      </c>
      <c r="EM921">
        <v>9.4357030000000002</v>
      </c>
      <c r="EN921">
        <v>25.736021663675409</v>
      </c>
      <c r="EO921">
        <v>25.181439999999998</v>
      </c>
      <c r="EP921">
        <v>31.1706</v>
      </c>
      <c r="EQ921">
        <v>5.9891600000000018</v>
      </c>
      <c r="ER921">
        <v>25.181439999999998</v>
      </c>
      <c r="ES921">
        <v>8.6148439842627234</v>
      </c>
      <c r="ET921">
        <v>8.3481900000000007</v>
      </c>
      <c r="EU921">
        <v>11.63658</v>
      </c>
      <c r="EV921">
        <v>3.2883900000000001</v>
      </c>
      <c r="EW921">
        <v>8.3481900000000007</v>
      </c>
      <c r="EX921">
        <v>17.121177679412689</v>
      </c>
      <c r="EY921">
        <v>16.83325</v>
      </c>
      <c r="EZ921">
        <v>19.534020000000002</v>
      </c>
      <c r="FA921">
        <v>2.7007700000000021</v>
      </c>
      <c r="FB921">
        <v>16.83325</v>
      </c>
      <c r="FC921">
        <v>0.44752204462723438</v>
      </c>
      <c r="FD921">
        <v>0.43787845933327679</v>
      </c>
      <c r="FE921">
        <v>0.54202358183224786</v>
      </c>
      <c r="FF921">
        <v>0.104145122498971</v>
      </c>
      <c r="FG921">
        <v>0.43787845933327679</v>
      </c>
      <c r="FH921">
        <v>1.992533168047836</v>
      </c>
      <c r="FI921">
        <v>1.678673630912175</v>
      </c>
      <c r="FJ921">
        <v>2.0163951706896941</v>
      </c>
      <c r="FK921">
        <v>0.33772153977751879</v>
      </c>
      <c r="FL921">
        <v>2.0163951706896941</v>
      </c>
      <c r="FM921">
        <v>38.655685047418586</v>
      </c>
      <c r="FN921">
        <v>38.31</v>
      </c>
      <c r="FO921">
        <v>40.61</v>
      </c>
      <c r="FP921">
        <v>2.2999999999999972</v>
      </c>
      <c r="FQ921">
        <v>38.31</v>
      </c>
      <c r="FR921">
        <v>381.95008771771728</v>
      </c>
      <c r="FS921">
        <v>381.05275</v>
      </c>
      <c r="FT921">
        <v>387.86176999999998</v>
      </c>
      <c r="FU921">
        <v>6.8090199999999754</v>
      </c>
      <c r="FV921">
        <v>381.05275</v>
      </c>
      <c r="FW921">
        <v>0.7477483824235206</v>
      </c>
      <c r="FX921">
        <v>0.73567700000000003</v>
      </c>
      <c r="FY921">
        <v>0.74958000000000002</v>
      </c>
      <c r="FZ921">
        <v>1.3903E-2</v>
      </c>
      <c r="GA921">
        <v>0.74958000000000002</v>
      </c>
      <c r="GB921">
        <v>3</v>
      </c>
      <c r="GC921">
        <v>2</v>
      </c>
    </row>
    <row r="922" spans="1:185" x14ac:dyDescent="0.3">
      <c r="A922" s="36" t="s">
        <v>3669</v>
      </c>
      <c r="B922">
        <v>-4.2152521772028342E-2</v>
      </c>
      <c r="C922">
        <v>1.8625302666202881</v>
      </c>
      <c r="D922">
        <v>2.1184228897465158</v>
      </c>
      <c r="E922">
        <v>-1.200108033524927</v>
      </c>
      <c r="F922">
        <v>-0.47849805566504561</v>
      </c>
      <c r="G922">
        <v>1.678606089189973</v>
      </c>
      <c r="H922">
        <v>-54.156901170567423</v>
      </c>
      <c r="I922">
        <v>0.144559145423721</v>
      </c>
      <c r="J922">
        <v>3.2635161236553828E-2</v>
      </c>
      <c r="K922">
        <v>0.21273146815078089</v>
      </c>
      <c r="L922">
        <v>9.1544741298040425E-2</v>
      </c>
      <c r="M922">
        <v>0.14943061520657561</v>
      </c>
      <c r="N922">
        <v>0.17961374199504249</v>
      </c>
      <c r="O922">
        <v>-0.21506686925170709</v>
      </c>
      <c r="P922">
        <v>-3.5453127256664503E-2</v>
      </c>
      <c r="Q922">
        <v>-0.12525587612122349</v>
      </c>
      <c r="R922">
        <v>4.3683624403844358E-2</v>
      </c>
      <c r="S922">
        <v>1.010181872161398</v>
      </c>
      <c r="T922">
        <v>-0.59242460899482441</v>
      </c>
      <c r="U922">
        <v>-0.55593813249410717</v>
      </c>
      <c r="V922">
        <v>1.955118817867443</v>
      </c>
      <c r="W922">
        <v>1.95062141227149</v>
      </c>
      <c r="X922">
        <v>0.20610954243784491</v>
      </c>
      <c r="Y922">
        <v>0.19143748399008509</v>
      </c>
      <c r="Z922">
        <v>5.3060101292520187E-2</v>
      </c>
      <c r="AA922">
        <v>5.5614085457627908E-2</v>
      </c>
      <c r="AB922">
        <v>49.723052742119549</v>
      </c>
      <c r="AC922">
        <v>-0.38083999650837153</v>
      </c>
      <c r="AD922">
        <v>1.9058437350117861</v>
      </c>
      <c r="AE922">
        <v>0.58694953894621649</v>
      </c>
      <c r="AF922">
        <v>0.57227748049845661</v>
      </c>
      <c r="AG922">
        <v>0.90312579580053343</v>
      </c>
      <c r="AH922">
        <v>9.1661066481152388E-3</v>
      </c>
      <c r="AI922">
        <v>219.72798955778089</v>
      </c>
      <c r="AJ922">
        <v>132.98046472806709</v>
      </c>
      <c r="AK922">
        <v>243.44827910061409</v>
      </c>
      <c r="AL922">
        <v>282.75505118067258</v>
      </c>
      <c r="AM922">
        <v>259.79354313749423</v>
      </c>
      <c r="AN922">
        <v>333.01221329623053</v>
      </c>
      <c r="AO922">
        <v>119.0835836549434</v>
      </c>
      <c r="AP922">
        <v>271.44618698204101</v>
      </c>
      <c r="AQ922">
        <v>19.982824542980079</v>
      </c>
      <c r="AR922">
        <v>4.7084352077916014</v>
      </c>
      <c r="AS922">
        <v>12.219313074829291</v>
      </c>
      <c r="AT922">
        <v>-15.47093817904449</v>
      </c>
      <c r="AU922">
        <v>-7.8461066481152386</v>
      </c>
      <c r="AV922">
        <v>-7.6248315309292529</v>
      </c>
      <c r="AW922">
        <v>2.1776128539575388</v>
      </c>
      <c r="AX922">
        <v>0.35720000000000002</v>
      </c>
      <c r="AY922">
        <v>2.3527999999999998</v>
      </c>
      <c r="AZ922">
        <v>1.9956</v>
      </c>
      <c r="BA922">
        <v>0.35720000000000002</v>
      </c>
      <c r="BB922">
        <v>0.92587326813862136</v>
      </c>
      <c r="BC922">
        <v>0.89649999999999996</v>
      </c>
      <c r="BD922">
        <v>0.92869999999999997</v>
      </c>
      <c r="BE922">
        <v>3.2200000000000013E-2</v>
      </c>
      <c r="BF922">
        <v>0.89649999999999996</v>
      </c>
      <c r="BG922">
        <v>18.895910978528661</v>
      </c>
      <c r="BH922">
        <v>18.5366</v>
      </c>
      <c r="BI922">
        <v>22.6296</v>
      </c>
      <c r="BJ922">
        <v>4.093</v>
      </c>
      <c r="BK922">
        <v>22.6296</v>
      </c>
      <c r="BL922">
        <v>4.8137231800537714</v>
      </c>
      <c r="BM922">
        <v>4.3814000000000002</v>
      </c>
      <c r="BN922">
        <v>9.3061000000000007</v>
      </c>
      <c r="BO922">
        <v>4.9247000000000014</v>
      </c>
      <c r="BP922">
        <v>9.3061000000000007</v>
      </c>
      <c r="BQ922">
        <v>3.2841260211027881</v>
      </c>
      <c r="BR922">
        <v>2.9691999999999998</v>
      </c>
      <c r="BS922">
        <v>6.5566000000000004</v>
      </c>
      <c r="BT922">
        <v>3.587400000000001</v>
      </c>
      <c r="BU922">
        <v>6.5566000000000004</v>
      </c>
      <c r="BV922">
        <v>0.22628502739079651</v>
      </c>
      <c r="BW922">
        <v>4.7399999999999998E-2</v>
      </c>
      <c r="BX922">
        <v>0.24349999999999999</v>
      </c>
      <c r="BY922">
        <v>0.1961</v>
      </c>
      <c r="BZ922">
        <v>4.7399999999999998E-2</v>
      </c>
      <c r="CA922">
        <v>-3.5104110484935842</v>
      </c>
      <c r="CB922">
        <v>-6.6040000000000001</v>
      </c>
      <c r="CC922">
        <v>-3.2126999999999999</v>
      </c>
      <c r="CD922">
        <v>3.3913000000000002</v>
      </c>
      <c r="CE922">
        <v>-6.6040000000000001</v>
      </c>
      <c r="CF922">
        <v>61.566026314189529</v>
      </c>
      <c r="CG922">
        <v>52.9</v>
      </c>
      <c r="CH922">
        <v>62.4</v>
      </c>
      <c r="CI922">
        <v>9.5</v>
      </c>
      <c r="CJ922">
        <v>52.9</v>
      </c>
      <c r="CK922">
        <v>24.75381301795905</v>
      </c>
      <c r="CL922">
        <v>17</v>
      </c>
      <c r="CM922">
        <v>25.5</v>
      </c>
      <c r="CN922">
        <v>8.5</v>
      </c>
      <c r="CO922">
        <v>17</v>
      </c>
      <c r="CP922">
        <v>61.845418559068378</v>
      </c>
      <c r="CQ922">
        <v>59.2</v>
      </c>
      <c r="CR922">
        <v>62.1</v>
      </c>
      <c r="CS922">
        <v>2.899999999999999</v>
      </c>
      <c r="CT922">
        <v>59.2</v>
      </c>
      <c r="CU922">
        <v>11.09122132962305</v>
      </c>
      <c r="CV922">
        <v>11</v>
      </c>
      <c r="CW922">
        <v>11.1</v>
      </c>
      <c r="CX922">
        <v>9.9999999999999645E-2</v>
      </c>
      <c r="CY922">
        <v>11</v>
      </c>
      <c r="CZ922">
        <v>56.939690303058683</v>
      </c>
      <c r="DA922">
        <v>48</v>
      </c>
      <c r="DB922">
        <v>57.8</v>
      </c>
      <c r="DC922">
        <v>9.7999999999999972</v>
      </c>
      <c r="DD922">
        <v>48</v>
      </c>
      <c r="DE922">
        <v>13.38014902908991</v>
      </c>
      <c r="DF922">
        <v>5.9</v>
      </c>
      <c r="DG922">
        <v>14.1</v>
      </c>
      <c r="DH922">
        <v>8.1999999999999993</v>
      </c>
      <c r="DI922">
        <v>5.9</v>
      </c>
      <c r="DJ922">
        <v>0.2269104038819518</v>
      </c>
      <c r="DK922">
        <v>0.1894699140401146</v>
      </c>
      <c r="DL922">
        <v>0.23051348356113771</v>
      </c>
      <c r="DM922">
        <v>4.1043569521023171E-2</v>
      </c>
      <c r="DN922">
        <v>0.1894699140401146</v>
      </c>
      <c r="DO922">
        <v>3.7930416264749969</v>
      </c>
      <c r="DP922">
        <v>3.7793619999999999</v>
      </c>
      <c r="DQ922">
        <v>3.93519</v>
      </c>
      <c r="DR922">
        <v>0.15582800000000011</v>
      </c>
      <c r="DS922">
        <v>3.93519</v>
      </c>
      <c r="DT922">
        <v>6.7059290045894988</v>
      </c>
      <c r="DU922">
        <v>5.7278010000000004</v>
      </c>
      <c r="DV922">
        <v>6.8000590000000001</v>
      </c>
      <c r="DW922">
        <v>1.0722579999999999</v>
      </c>
      <c r="DX922">
        <v>5.7278010000000004</v>
      </c>
      <c r="DY922">
        <v>4.2900728238856853</v>
      </c>
      <c r="DZ922">
        <v>4.0459909999999999</v>
      </c>
      <c r="EA922">
        <v>4.3135620000000001</v>
      </c>
      <c r="EB922">
        <v>0.26757100000000023</v>
      </c>
      <c r="EC922">
        <v>4.0459909999999999</v>
      </c>
      <c r="ED922">
        <v>7.0964124289136814</v>
      </c>
      <c r="EE922">
        <v>6.4488240000000001</v>
      </c>
      <c r="EF922">
        <v>7.1587329999999998</v>
      </c>
      <c r="EG922">
        <v>0.70990899999999968</v>
      </c>
      <c r="EH922">
        <v>6.4488240000000001</v>
      </c>
      <c r="EI922">
        <v>7.5708478797766299</v>
      </c>
      <c r="EJ922">
        <v>7.398498</v>
      </c>
      <c r="EK922">
        <v>9.3617779999999993</v>
      </c>
      <c r="EL922">
        <v>1.963279999999999</v>
      </c>
      <c r="EM922">
        <v>9.3617779999999993</v>
      </c>
      <c r="EN922">
        <v>25.15202193413802</v>
      </c>
      <c r="EO922">
        <v>23.558959999999999</v>
      </c>
      <c r="EP922">
        <v>25.305330000000001</v>
      </c>
      <c r="EQ922">
        <v>1.746370000000002</v>
      </c>
      <c r="ER922">
        <v>23.558959999999999</v>
      </c>
      <c r="ES922">
        <v>8.6508903898455678</v>
      </c>
      <c r="ET922">
        <v>8.5436800000000002</v>
      </c>
      <c r="EU922">
        <v>9.7649399999999993</v>
      </c>
      <c r="EV922">
        <v>1.2212599999999989</v>
      </c>
      <c r="EW922">
        <v>9.7649399999999993</v>
      </c>
      <c r="EX922">
        <v>16.501131544292448</v>
      </c>
      <c r="EY922">
        <v>13.79402</v>
      </c>
      <c r="EZ922">
        <v>16.761649999999999</v>
      </c>
      <c r="FA922">
        <v>2.9676300000000002</v>
      </c>
      <c r="FB922">
        <v>13.79402</v>
      </c>
      <c r="FC922">
        <v>0.51969585946524643</v>
      </c>
      <c r="FD922">
        <v>0.48677971088637079</v>
      </c>
      <c r="FE922">
        <v>0.52286353987120848</v>
      </c>
      <c r="FF922">
        <v>3.6083828984837703E-2</v>
      </c>
      <c r="FG922">
        <v>0.48677971088637079</v>
      </c>
      <c r="FH922">
        <v>1.913658449948263</v>
      </c>
      <c r="FI922">
        <v>1.4126067338867421</v>
      </c>
      <c r="FJ922">
        <v>1.9618770834113639</v>
      </c>
      <c r="FK922">
        <v>0.54927034952462184</v>
      </c>
      <c r="FL922">
        <v>1.4126067338867421</v>
      </c>
      <c r="FM922">
        <v>38.644350914039848</v>
      </c>
      <c r="FN922">
        <v>38.17</v>
      </c>
      <c r="FO922">
        <v>38.69</v>
      </c>
      <c r="FP922">
        <v>0.51999999999999602</v>
      </c>
      <c r="FQ922">
        <v>38.17</v>
      </c>
      <c r="FR922">
        <v>335.5173919707741</v>
      </c>
      <c r="FS922">
        <v>330.70771999999999</v>
      </c>
      <c r="FT922">
        <v>335.98025000000001</v>
      </c>
      <c r="FU922">
        <v>5.2725300000000166</v>
      </c>
      <c r="FV922">
        <v>330.70771999999999</v>
      </c>
      <c r="FW922">
        <v>0.75725608079947626</v>
      </c>
      <c r="FX922">
        <v>0.75637399999999999</v>
      </c>
      <c r="FY922">
        <v>0.76642200000000005</v>
      </c>
      <c r="FZ922">
        <v>1.004800000000006E-2</v>
      </c>
      <c r="GA922">
        <v>0.76642200000000005</v>
      </c>
      <c r="GB922">
        <v>2</v>
      </c>
      <c r="GC922">
        <v>4</v>
      </c>
    </row>
    <row r="923" spans="1:185" x14ac:dyDescent="0.3">
      <c r="A923" s="36" t="s">
        <v>3672</v>
      </c>
      <c r="B923">
        <v>-6.1918153006932708E-2</v>
      </c>
      <c r="C923">
        <v>1.7887044976618789</v>
      </c>
      <c r="D923">
        <v>2.100100171063648</v>
      </c>
      <c r="E923">
        <v>-1.12380572334041</v>
      </c>
      <c r="F923">
        <v>-0.55948202295652272</v>
      </c>
      <c r="G923">
        <v>1.6832877477284811</v>
      </c>
      <c r="H923">
        <v>-54.171766596386703</v>
      </c>
      <c r="I923">
        <v>9.7446641206184695E-2</v>
      </c>
      <c r="J923">
        <v>3.8138223958290723E-2</v>
      </c>
      <c r="K923">
        <v>0.32000879917672581</v>
      </c>
      <c r="L923">
        <v>0.14036717679088581</v>
      </c>
      <c r="M923">
        <v>0.14119053268532891</v>
      </c>
      <c r="N923">
        <v>0.24702653341109909</v>
      </c>
      <c r="O923">
        <v>-0.21423528162833841</v>
      </c>
      <c r="P923">
        <v>3.2791251782760697E-2</v>
      </c>
      <c r="Q923">
        <v>-9.0724031516462592E-2</v>
      </c>
      <c r="R923">
        <v>1.6657994397933699E-2</v>
      </c>
      <c r="S923">
        <v>1.1649794541315619</v>
      </c>
      <c r="T923">
        <v>-0.60553038351765787</v>
      </c>
      <c r="U923">
        <v>-0.51212351883903529</v>
      </c>
      <c r="V923">
        <v>1.9623273221820849</v>
      </c>
      <c r="W923">
        <v>1.952102146738824</v>
      </c>
      <c r="X923">
        <v>0.22530332277226289</v>
      </c>
      <c r="Y923">
        <v>0.20856727424668031</v>
      </c>
      <c r="Z923">
        <v>7.7470990561257488E-2</v>
      </c>
      <c r="AA923">
        <v>8.9400730052355437E-2</v>
      </c>
      <c r="AB923">
        <v>51.091768930231403</v>
      </c>
      <c r="AC923">
        <v>-0.35884366919280308</v>
      </c>
      <c r="AD923">
        <v>1.9318214132769891</v>
      </c>
      <c r="AE923">
        <v>0.58414699196506603</v>
      </c>
      <c r="AF923">
        <v>0.56741094343948351</v>
      </c>
      <c r="AG923">
        <v>0.83921328759085778</v>
      </c>
      <c r="AH923">
        <v>1.4351659137854481E-2</v>
      </c>
      <c r="AI923">
        <v>180.8270731437382</v>
      </c>
      <c r="AJ923">
        <v>120.3630657729327</v>
      </c>
      <c r="AK923">
        <v>164.5527145383048</v>
      </c>
      <c r="AL923">
        <v>257.56553046773428</v>
      </c>
      <c r="AM923">
        <v>227.21126339126499</v>
      </c>
      <c r="AN923">
        <v>318.7292148654127</v>
      </c>
      <c r="AO923">
        <v>96.089155828099848</v>
      </c>
      <c r="AP923">
        <v>260.39428483814322</v>
      </c>
      <c r="AQ923">
        <v>18.78964389593823</v>
      </c>
      <c r="AR923">
        <v>4.0515915887115783</v>
      </c>
      <c r="AS923">
        <v>12.068962063742839</v>
      </c>
      <c r="AT923">
        <v>-12.05123301429234</v>
      </c>
      <c r="AU923">
        <v>-8.3794156313874364</v>
      </c>
      <c r="AV923">
        <v>-3.6718173829049081</v>
      </c>
      <c r="AW923">
        <v>1.532316966085931</v>
      </c>
      <c r="AX923">
        <v>0.6532</v>
      </c>
      <c r="AY923">
        <v>1.5620000000000001</v>
      </c>
      <c r="AZ923">
        <v>0.90880000000000005</v>
      </c>
      <c r="BA923">
        <v>0.97629999999999995</v>
      </c>
      <c r="BB923">
        <v>0.88478270622051391</v>
      </c>
      <c r="BC923">
        <v>0.85219999999999996</v>
      </c>
      <c r="BD923">
        <v>0.92910000000000004</v>
      </c>
      <c r="BE923">
        <v>7.6900000000000079E-2</v>
      </c>
      <c r="BF923">
        <v>0.92910000000000004</v>
      </c>
      <c r="BG923">
        <v>23.335386589929762</v>
      </c>
      <c r="BH923">
        <v>18.299099999999999</v>
      </c>
      <c r="BI923">
        <v>27.383800000000001</v>
      </c>
      <c r="BJ923">
        <v>9.0847000000000016</v>
      </c>
      <c r="BK923">
        <v>18.299099999999999</v>
      </c>
      <c r="BL923">
        <v>1.9806349314483671</v>
      </c>
      <c r="BM923">
        <v>1.6788000000000001</v>
      </c>
      <c r="BN923">
        <v>4.3082000000000003</v>
      </c>
      <c r="BO923">
        <v>2.6294</v>
      </c>
      <c r="BP923">
        <v>4.3082000000000003</v>
      </c>
      <c r="BQ923">
        <v>0.93871652241248338</v>
      </c>
      <c r="BR923">
        <v>0.82979999999999998</v>
      </c>
      <c r="BS923">
        <v>2.5703</v>
      </c>
      <c r="BT923">
        <v>1.7404999999999999</v>
      </c>
      <c r="BU923">
        <v>2.5703</v>
      </c>
      <c r="BV923">
        <v>0.66612328842478807</v>
      </c>
      <c r="BW923">
        <v>0.26379999999999998</v>
      </c>
      <c r="BX923">
        <v>0.90110000000000001</v>
      </c>
      <c r="BY923">
        <v>0.63729999999999998</v>
      </c>
      <c r="BZ923">
        <v>0.79459999999999997</v>
      </c>
      <c r="CA923">
        <v>-1.6048398124066729</v>
      </c>
      <c r="CB923">
        <v>-3.3649</v>
      </c>
      <c r="CC923">
        <v>-1.3557999999999999</v>
      </c>
      <c r="CD923">
        <v>2.0091000000000001</v>
      </c>
      <c r="CE923">
        <v>-3.3649</v>
      </c>
      <c r="CF923">
        <v>58.334930027269571</v>
      </c>
      <c r="CG923">
        <v>54.3</v>
      </c>
      <c r="CH923">
        <v>68.5</v>
      </c>
      <c r="CI923">
        <v>14.2</v>
      </c>
      <c r="CJ923">
        <v>54.3</v>
      </c>
      <c r="CK923">
        <v>17.898670073844769</v>
      </c>
      <c r="CL923">
        <v>16.600000000000001</v>
      </c>
      <c r="CM923">
        <v>20.8</v>
      </c>
      <c r="CN923">
        <v>4.1999999999999993</v>
      </c>
      <c r="CO923">
        <v>16.600000000000001</v>
      </c>
      <c r="CP923">
        <v>56.788982456086522</v>
      </c>
      <c r="CQ923">
        <v>37.799999999999997</v>
      </c>
      <c r="CR923">
        <v>63.5</v>
      </c>
      <c r="CS923">
        <v>25.7</v>
      </c>
      <c r="CT923">
        <v>56.7</v>
      </c>
      <c r="CU923">
        <v>11.461831264432179</v>
      </c>
      <c r="CV923">
        <v>9.6999999999999993</v>
      </c>
      <c r="CW923">
        <v>14.8</v>
      </c>
      <c r="CX923">
        <v>5.1000000000000014</v>
      </c>
      <c r="CY923">
        <v>10.8</v>
      </c>
      <c r="CZ923">
        <v>34.56773443749303</v>
      </c>
      <c r="DA923">
        <v>29.3</v>
      </c>
      <c r="DB923">
        <v>60.3</v>
      </c>
      <c r="DC923">
        <v>31</v>
      </c>
      <c r="DD923">
        <v>32.700000000000003</v>
      </c>
      <c r="DE923">
        <v>6.2533503164754931</v>
      </c>
      <c r="DF923">
        <v>3.4</v>
      </c>
      <c r="DG923">
        <v>9.6</v>
      </c>
      <c r="DH923">
        <v>6.1999999999999993</v>
      </c>
      <c r="DI923">
        <v>3.4</v>
      </c>
      <c r="DJ923">
        <v>0.22411152372967069</v>
      </c>
      <c r="DK923">
        <v>0.20568181818181819</v>
      </c>
      <c r="DL923">
        <v>0.27400000000000002</v>
      </c>
      <c r="DM923">
        <v>6.8318181818181861E-2</v>
      </c>
      <c r="DN923">
        <v>0.20568181818181819</v>
      </c>
      <c r="DO923">
        <v>3.8997721090365109</v>
      </c>
      <c r="DP923">
        <v>3.0455839999999998</v>
      </c>
      <c r="DQ923">
        <v>4.1119139999999996</v>
      </c>
      <c r="DR923">
        <v>1.06633</v>
      </c>
      <c r="DS923">
        <v>3.8141069999999999</v>
      </c>
      <c r="DT923">
        <v>6.2165512327822761</v>
      </c>
      <c r="DU923">
        <v>6.0792380000000001</v>
      </c>
      <c r="DV923">
        <v>6.2515419999999997</v>
      </c>
      <c r="DW923">
        <v>0.1723039999999996</v>
      </c>
      <c r="DX923">
        <v>6.114045</v>
      </c>
      <c r="DY923">
        <v>4.11883397796809</v>
      </c>
      <c r="DZ923">
        <v>3.5945269999999998</v>
      </c>
      <c r="EA923">
        <v>4.4292749999999996</v>
      </c>
      <c r="EB923">
        <v>0.83474799999999982</v>
      </c>
      <c r="EC923">
        <v>4.3268110000000002</v>
      </c>
      <c r="ED923">
        <v>6.5416271594120534</v>
      </c>
      <c r="EE923">
        <v>6.3145009999999999</v>
      </c>
      <c r="EF923">
        <v>6.5844820000000004</v>
      </c>
      <c r="EG923">
        <v>0.26998100000000053</v>
      </c>
      <c r="EH923">
        <v>6.3145009999999999</v>
      </c>
      <c r="EI923">
        <v>7.1488700853687881</v>
      </c>
      <c r="EJ923">
        <v>7.110716</v>
      </c>
      <c r="EK923">
        <v>7.8285850000000003</v>
      </c>
      <c r="EL923">
        <v>0.71786900000000031</v>
      </c>
      <c r="EM923">
        <v>7.8285850000000003</v>
      </c>
      <c r="EN923">
        <v>25.08375013674836</v>
      </c>
      <c r="EO923">
        <v>18.152760000000001</v>
      </c>
      <c r="EP923">
        <v>27.928909999999998</v>
      </c>
      <c r="EQ923">
        <v>9.7761499999999977</v>
      </c>
      <c r="ER923">
        <v>21.959980000000002</v>
      </c>
      <c r="ES923">
        <v>11.45933811464319</v>
      </c>
      <c r="ET923">
        <v>8.7111400000000003</v>
      </c>
      <c r="EU923">
        <v>11.7097</v>
      </c>
      <c r="EV923">
        <v>2.998559999999999</v>
      </c>
      <c r="EW923">
        <v>8.7111400000000003</v>
      </c>
      <c r="EX923">
        <v>13.624412022105171</v>
      </c>
      <c r="EY923">
        <v>6.4662600000000001</v>
      </c>
      <c r="EZ923">
        <v>17.49803</v>
      </c>
      <c r="FA923">
        <v>11.03177</v>
      </c>
      <c r="FB923">
        <v>13.24884</v>
      </c>
      <c r="FC923">
        <v>0.54083444524348911</v>
      </c>
      <c r="FD923">
        <v>0.39139434218231589</v>
      </c>
      <c r="FE923">
        <v>0.60217935770203013</v>
      </c>
      <c r="FF923">
        <v>0.21078501551971421</v>
      </c>
      <c r="FG923">
        <v>0.47348237548652727</v>
      </c>
      <c r="FH923">
        <v>1.1887787419888209</v>
      </c>
      <c r="FI923">
        <v>0.55331022975227828</v>
      </c>
      <c r="FJ923">
        <v>1.9803381213868909</v>
      </c>
      <c r="FK923">
        <v>1.4270278916346131</v>
      </c>
      <c r="FL923">
        <v>1.520907711275447</v>
      </c>
      <c r="FM923">
        <v>37.108983389179812</v>
      </c>
      <c r="FN923">
        <v>33.26</v>
      </c>
      <c r="FO923">
        <v>40.590000000000003</v>
      </c>
      <c r="FP923">
        <v>7.3300000000000054</v>
      </c>
      <c r="FQ923">
        <v>34</v>
      </c>
      <c r="FR923">
        <v>337.77611364609061</v>
      </c>
      <c r="FS923">
        <v>328.25670000000002</v>
      </c>
      <c r="FT923">
        <v>341.49723</v>
      </c>
      <c r="FU923">
        <v>13.24052999999998</v>
      </c>
      <c r="FV923">
        <v>333.37878999999998</v>
      </c>
      <c r="FW923">
        <v>0.78120590248956012</v>
      </c>
      <c r="FX923">
        <v>0.77326600000000001</v>
      </c>
      <c r="FY923">
        <v>0.80059899999999995</v>
      </c>
      <c r="FZ923">
        <v>2.7332999999999941E-2</v>
      </c>
      <c r="GA923">
        <v>0.79034599999999999</v>
      </c>
      <c r="GB923">
        <v>11</v>
      </c>
      <c r="GC923">
        <v>24</v>
      </c>
    </row>
    <row r="924" spans="1:185" x14ac:dyDescent="0.3">
      <c r="A924" s="36" t="s">
        <v>3675</v>
      </c>
      <c r="B924">
        <v>-6.3628118652567497E-2</v>
      </c>
      <c r="C924">
        <v>1.7839275700099739</v>
      </c>
      <c r="D924">
        <v>1.996272397264871</v>
      </c>
      <c r="E924">
        <v>-1.144480749296729</v>
      </c>
      <c r="F924">
        <v>-0.43283889778239087</v>
      </c>
      <c r="G924">
        <v>1.5773207340061199</v>
      </c>
      <c r="H924">
        <v>-54.186371163852442</v>
      </c>
      <c r="I924">
        <v>8.3565091860077531E-2</v>
      </c>
      <c r="J924">
        <v>0.24479284809430829</v>
      </c>
      <c r="K924">
        <v>0.28374290487798631</v>
      </c>
      <c r="L924">
        <v>4.5466908800543653E-2</v>
      </c>
      <c r="M924">
        <v>0.1127358536982484</v>
      </c>
      <c r="N924">
        <v>0.25049967162633319</v>
      </c>
      <c r="O924">
        <v>-0.21730594519844951</v>
      </c>
      <c r="P924">
        <v>3.3193726427883728E-2</v>
      </c>
      <c r="Q924">
        <v>-9.2054509066834767E-2</v>
      </c>
      <c r="R924">
        <v>1.6918314569666991E-2</v>
      </c>
      <c r="S924">
        <v>1.00111520672886</v>
      </c>
      <c r="T924">
        <v>-0.56066230581810794</v>
      </c>
      <c r="U924">
        <v>-0.50490054351244451</v>
      </c>
      <c r="V924">
        <v>1.9617957756800071</v>
      </c>
      <c r="W924">
        <v>1.9561313426342879</v>
      </c>
      <c r="X924">
        <v>0.21261175462092771</v>
      </c>
      <c r="Y924">
        <v>0.2003104842976082</v>
      </c>
      <c r="Z924">
        <v>5.1714971435727237E-2</v>
      </c>
      <c r="AA924">
        <v>6.3601762576733431E-2</v>
      </c>
      <c r="AB924">
        <v>49.768863956147072</v>
      </c>
      <c r="AC924">
        <v>-0.35943048455706378</v>
      </c>
      <c r="AD924">
        <v>1.9376654097034489</v>
      </c>
      <c r="AE924">
        <v>0.57204223917799135</v>
      </c>
      <c r="AF924">
        <v>0.55974096885467206</v>
      </c>
      <c r="AG924">
        <v>0.91367509997734853</v>
      </c>
      <c r="AH924">
        <v>9.4661447034474818E-3</v>
      </c>
      <c r="AI924">
        <v>208.9818656060263</v>
      </c>
      <c r="AJ924">
        <v>110.528011145286</v>
      </c>
      <c r="AK924">
        <v>213.27498643222879</v>
      </c>
      <c r="AL924">
        <v>303.14250032553542</v>
      </c>
      <c r="AM924">
        <v>231.1065751088685</v>
      </c>
      <c r="AN924">
        <v>322.3391562546214</v>
      </c>
      <c r="AO924">
        <v>97.094128188607144</v>
      </c>
      <c r="AP924">
        <v>264.37018647504999</v>
      </c>
      <c r="AQ924">
        <v>18.764301254967009</v>
      </c>
      <c r="AR924">
        <v>3.8741851250327</v>
      </c>
      <c r="AS924">
        <v>12.073970549020061</v>
      </c>
      <c r="AT924">
        <v>-11.841090485664161</v>
      </c>
      <c r="AU924">
        <v>-8.512285894737122</v>
      </c>
      <c r="AV924">
        <v>-3.3288045909270441</v>
      </c>
      <c r="AW924">
        <v>1.26200245950962</v>
      </c>
      <c r="AX924">
        <v>1.1349</v>
      </c>
      <c r="AY924">
        <v>1.3469</v>
      </c>
      <c r="AZ924">
        <v>0.21199999999999999</v>
      </c>
      <c r="BA924">
        <v>1.298</v>
      </c>
      <c r="BB924">
        <v>0.90587721534157406</v>
      </c>
      <c r="BC924">
        <v>0.86360000000000003</v>
      </c>
      <c r="BD924">
        <v>0.93300000000000005</v>
      </c>
      <c r="BE924">
        <v>6.9400000000000017E-2</v>
      </c>
      <c r="BF924">
        <v>0.89859999999999995</v>
      </c>
      <c r="BG924">
        <v>21.43564798998467</v>
      </c>
      <c r="BH924">
        <v>17.904699999999998</v>
      </c>
      <c r="BI924">
        <v>25.587700000000002</v>
      </c>
      <c r="BJ924">
        <v>7.6830000000000034</v>
      </c>
      <c r="BK924">
        <v>22.239799999999999</v>
      </c>
      <c r="BL924">
        <v>2.8023372121199541</v>
      </c>
      <c r="BM924">
        <v>1.6148</v>
      </c>
      <c r="BN924">
        <v>3.1566999999999998</v>
      </c>
      <c r="BO924">
        <v>1.5419</v>
      </c>
      <c r="BP924">
        <v>2.9344999999999999</v>
      </c>
      <c r="BQ924">
        <v>1.9249591860650239</v>
      </c>
      <c r="BR924">
        <v>1.3039000000000001</v>
      </c>
      <c r="BS924">
        <v>2.246</v>
      </c>
      <c r="BT924">
        <v>0.94209999999999994</v>
      </c>
      <c r="BU924">
        <v>1.9984999999999999</v>
      </c>
      <c r="BV924">
        <v>0.10212497885315749</v>
      </c>
      <c r="BW924">
        <v>-0.61409999999999998</v>
      </c>
      <c r="BX924">
        <v>0.16900000000000001</v>
      </c>
      <c r="BY924">
        <v>0.78310000000000002</v>
      </c>
      <c r="BZ924">
        <v>0.1454</v>
      </c>
      <c r="CA924">
        <v>-2.02705640526053</v>
      </c>
      <c r="CB924">
        <v>-2.2181000000000002</v>
      </c>
      <c r="CC924">
        <v>-0.78879999999999995</v>
      </c>
      <c r="CD924">
        <v>1.4293</v>
      </c>
      <c r="CE924">
        <v>-2.1438000000000001</v>
      </c>
      <c r="CF924">
        <v>57.968969779571317</v>
      </c>
      <c r="CG924">
        <v>55.5</v>
      </c>
      <c r="CH924">
        <v>79</v>
      </c>
      <c r="CI924">
        <v>23.5</v>
      </c>
      <c r="CJ924">
        <v>55.5</v>
      </c>
      <c r="CK924">
        <v>18.211396359343471</v>
      </c>
      <c r="CL924">
        <v>16.3</v>
      </c>
      <c r="CM924">
        <v>24.5</v>
      </c>
      <c r="CN924">
        <v>8.1999999999999993</v>
      </c>
      <c r="CO924">
        <v>17.600000000000001</v>
      </c>
      <c r="CP924">
        <v>56.455580685249323</v>
      </c>
      <c r="CQ924">
        <v>50.9</v>
      </c>
      <c r="CR924">
        <v>64.5</v>
      </c>
      <c r="CS924">
        <v>13.6</v>
      </c>
      <c r="CT924">
        <v>56.5</v>
      </c>
      <c r="CU924">
        <v>11.4065235704145</v>
      </c>
      <c r="CV924">
        <v>11.2</v>
      </c>
      <c r="CW924">
        <v>16.2</v>
      </c>
      <c r="CX924">
        <v>5</v>
      </c>
      <c r="CY924">
        <v>11.3</v>
      </c>
      <c r="CZ924">
        <v>33.915652831113228</v>
      </c>
      <c r="DA924">
        <v>21.6</v>
      </c>
      <c r="DB924">
        <v>40.4</v>
      </c>
      <c r="DC924">
        <v>18.8</v>
      </c>
      <c r="DD924">
        <v>32.799999999999997</v>
      </c>
      <c r="DE924">
        <v>5.0815385869985681</v>
      </c>
      <c r="DF924">
        <v>3.7</v>
      </c>
      <c r="DG924">
        <v>10.9</v>
      </c>
      <c r="DH924">
        <v>7.2</v>
      </c>
      <c r="DI924">
        <v>5.2</v>
      </c>
      <c r="DJ924">
        <v>0.21961314545835531</v>
      </c>
      <c r="DK924">
        <v>0.20809898762654669</v>
      </c>
      <c r="DL924">
        <v>0.32496914849856018</v>
      </c>
      <c r="DM924">
        <v>0.1168701608720135</v>
      </c>
      <c r="DN924">
        <v>0.20809898762654669</v>
      </c>
      <c r="DO924">
        <v>3.9667933395377561</v>
      </c>
      <c r="DP924">
        <v>3.6186280000000002</v>
      </c>
      <c r="DQ924">
        <v>4.4318540000000004</v>
      </c>
      <c r="DR924">
        <v>0.81322600000000023</v>
      </c>
      <c r="DS924">
        <v>3.8483879999999999</v>
      </c>
      <c r="DT924">
        <v>6.3130898416145937</v>
      </c>
      <c r="DU924">
        <v>6.0565389999999999</v>
      </c>
      <c r="DV924">
        <v>6.3547520000000004</v>
      </c>
      <c r="DW924">
        <v>0.29821300000000051</v>
      </c>
      <c r="DX924">
        <v>6.3175299999999996</v>
      </c>
      <c r="DY924">
        <v>4.4003839978284844</v>
      </c>
      <c r="DZ924">
        <v>3.8693599999999999</v>
      </c>
      <c r="EA924">
        <v>4.7805030000000004</v>
      </c>
      <c r="EB924">
        <v>0.91114300000000048</v>
      </c>
      <c r="EC924">
        <v>4.4576320000000003</v>
      </c>
      <c r="ED924">
        <v>6.6785988312939431</v>
      </c>
      <c r="EE924">
        <v>6.3536210000000004</v>
      </c>
      <c r="EF924">
        <v>6.7254959999999997</v>
      </c>
      <c r="EG924">
        <v>0.37187499999999929</v>
      </c>
      <c r="EH924">
        <v>6.6783159999999997</v>
      </c>
      <c r="EI924">
        <v>7.6938949244609161</v>
      </c>
      <c r="EJ924">
        <v>7.2118880000000001</v>
      </c>
      <c r="EK924">
        <v>7.894501</v>
      </c>
      <c r="EL924">
        <v>0.68261299999999991</v>
      </c>
      <c r="EM924">
        <v>7.632123</v>
      </c>
      <c r="EN924">
        <v>23.633739202030782</v>
      </c>
      <c r="EO924">
        <v>22.13785</v>
      </c>
      <c r="EP924">
        <v>31.76803</v>
      </c>
      <c r="EQ924">
        <v>9.6301799999999993</v>
      </c>
      <c r="ER924">
        <v>24.239280000000001</v>
      </c>
      <c r="ES924">
        <v>9.0614802661729499</v>
      </c>
      <c r="ET924">
        <v>8.7505199999999999</v>
      </c>
      <c r="EU924">
        <v>11.702540000000001</v>
      </c>
      <c r="EV924">
        <v>2.952020000000001</v>
      </c>
      <c r="EW924">
        <v>8.9165500000000009</v>
      </c>
      <c r="EX924">
        <v>14.57225893585783</v>
      </c>
      <c r="EY924">
        <v>13.247629999999999</v>
      </c>
      <c r="EZ924">
        <v>21.51933</v>
      </c>
      <c r="FA924">
        <v>8.2717000000000009</v>
      </c>
      <c r="FB924">
        <v>15.32273</v>
      </c>
      <c r="FC924">
        <v>0.50515730824384997</v>
      </c>
      <c r="FD924">
        <v>0.47318355426995579</v>
      </c>
      <c r="FE924">
        <v>0.67902300121983772</v>
      </c>
      <c r="FF924">
        <v>0.2058394469498819</v>
      </c>
      <c r="FG924">
        <v>0.5181003874967377</v>
      </c>
      <c r="FH924">
        <v>1.6106227603440131</v>
      </c>
      <c r="FI924">
        <v>1.359470421049775</v>
      </c>
      <c r="FJ924">
        <v>2.0997131343487472</v>
      </c>
      <c r="FK924">
        <v>0.74024271329897218</v>
      </c>
      <c r="FL924">
        <v>1.7184594938625359</v>
      </c>
      <c r="FM924">
        <v>34.083048234628862</v>
      </c>
      <c r="FN924">
        <v>32.61</v>
      </c>
      <c r="FO924">
        <v>36.659999999999997</v>
      </c>
      <c r="FP924">
        <v>4.0499999999999972</v>
      </c>
      <c r="FQ924">
        <v>33.01</v>
      </c>
      <c r="FR924">
        <v>339.32526303949999</v>
      </c>
      <c r="FS924">
        <v>327.09404999999998</v>
      </c>
      <c r="FT924">
        <v>342.35682000000003</v>
      </c>
      <c r="FU924">
        <v>15.262770000000049</v>
      </c>
      <c r="FV924">
        <v>339.55885999999998</v>
      </c>
      <c r="FW924">
        <v>0.7843784582096659</v>
      </c>
      <c r="FX924">
        <v>0.77747100000000002</v>
      </c>
      <c r="FY924">
        <v>0.80795300000000003</v>
      </c>
      <c r="FZ924">
        <v>3.0482000000000009E-2</v>
      </c>
      <c r="GA924">
        <v>0.78357699999999997</v>
      </c>
      <c r="GB924">
        <v>11</v>
      </c>
      <c r="GC924">
        <v>23</v>
      </c>
    </row>
    <row r="925" spans="1:185" x14ac:dyDescent="0.3">
      <c r="A925" s="36" t="s">
        <v>3678</v>
      </c>
      <c r="B925">
        <v>-5.2019936323261927E-2</v>
      </c>
      <c r="C925">
        <v>1.8011090650674371</v>
      </c>
      <c r="D925">
        <v>2.1209671506320662</v>
      </c>
      <c r="E925">
        <v>-1.1459467957177021</v>
      </c>
      <c r="F925">
        <v>-0.55116838873373619</v>
      </c>
      <c r="G925">
        <v>1.6971147919916221</v>
      </c>
      <c r="H925">
        <v>-54.160831019455351</v>
      </c>
      <c r="I925">
        <v>0.26390198153131222</v>
      </c>
      <c r="J925">
        <v>3.0544440400458509E-2</v>
      </c>
      <c r="K925">
        <v>0.31522181341961908</v>
      </c>
      <c r="L925">
        <v>0.1439546413323208</v>
      </c>
      <c r="M925">
        <v>0.14351953780150589</v>
      </c>
      <c r="N925">
        <v>0.24879120677053179</v>
      </c>
      <c r="O925">
        <v>-0.2223279651146122</v>
      </c>
      <c r="P925">
        <v>2.6463241655919581E-2</v>
      </c>
      <c r="Q925">
        <v>-9.7930224216343148E-2</v>
      </c>
      <c r="R925">
        <v>1.9277086921284201E-2</v>
      </c>
      <c r="S925">
        <v>1.167958116026325</v>
      </c>
      <c r="T925">
        <v>-0.61818642902363363</v>
      </c>
      <c r="U925">
        <v>-0.52226310088264849</v>
      </c>
      <c r="V925">
        <v>1.963281531817721</v>
      </c>
      <c r="W925">
        <v>1.952369447331108</v>
      </c>
      <c r="X925">
        <v>0.21367527769615199</v>
      </c>
      <c r="Y925">
        <v>0.19826294121728449</v>
      </c>
      <c r="Z925">
        <v>7.6348679304855505E-2</v>
      </c>
      <c r="AA925">
        <v>8.913182590501878E-2</v>
      </c>
      <c r="AB925">
        <v>51.275992443294669</v>
      </c>
      <c r="AC925">
        <v>-0.37075188968492728</v>
      </c>
      <c r="AD925">
        <v>1.9317507780591261</v>
      </c>
      <c r="AE925">
        <v>0.58442716738107925</v>
      </c>
      <c r="AF925">
        <v>0.56901483090221183</v>
      </c>
      <c r="AG925">
        <v>0.82069623141763781</v>
      </c>
      <c r="AH925">
        <v>1.418713993511604E-2</v>
      </c>
      <c r="AI925">
        <v>181.85809610473601</v>
      </c>
      <c r="AJ925">
        <v>120.98065744941159</v>
      </c>
      <c r="AK925">
        <v>165.48993957581999</v>
      </c>
      <c r="AL925">
        <v>259.10364702967343</v>
      </c>
      <c r="AM925">
        <v>210.41855680868429</v>
      </c>
      <c r="AN925">
        <v>307.7164629991945</v>
      </c>
      <c r="AO925">
        <v>90.526136463272181</v>
      </c>
      <c r="AP925">
        <v>250.16527608733679</v>
      </c>
      <c r="AQ925">
        <v>18.624253590921359</v>
      </c>
      <c r="AR925">
        <v>3.9382123679731178</v>
      </c>
      <c r="AS925">
        <v>11.959409829582199</v>
      </c>
      <c r="AT925">
        <v>-12.47448869899913</v>
      </c>
      <c r="AU925">
        <v>-5.6620505258519476</v>
      </c>
      <c r="AV925">
        <v>-6.8124381731471839</v>
      </c>
      <c r="AW925">
        <v>1.506496727288448</v>
      </c>
      <c r="AX925">
        <v>1.3569</v>
      </c>
      <c r="AY925">
        <v>1.728</v>
      </c>
      <c r="AZ925">
        <v>0.37109999999999999</v>
      </c>
      <c r="BA925">
        <v>1.5477000000000001</v>
      </c>
      <c r="BB925">
        <v>0.8891539706853695</v>
      </c>
      <c r="BC925">
        <v>0.85509999999999997</v>
      </c>
      <c r="BD925">
        <v>0.93120000000000003</v>
      </c>
      <c r="BE925">
        <v>7.6100000000000056E-2</v>
      </c>
      <c r="BF925">
        <v>0.92930000000000001</v>
      </c>
      <c r="BG925">
        <v>22.84954322082033</v>
      </c>
      <c r="BH925">
        <v>17.9819</v>
      </c>
      <c r="BI925">
        <v>27.091999999999999</v>
      </c>
      <c r="BJ925">
        <v>9.1100999999999992</v>
      </c>
      <c r="BK925">
        <v>18.212199999999999</v>
      </c>
      <c r="BL925">
        <v>9.375058987673027</v>
      </c>
      <c r="BM925">
        <v>7.9772999999999996</v>
      </c>
      <c r="BN925">
        <v>10.9976</v>
      </c>
      <c r="BO925">
        <v>3.0203000000000011</v>
      </c>
      <c r="BP925">
        <v>8.9268999999999998</v>
      </c>
      <c r="BQ925">
        <v>7.5059203186588537</v>
      </c>
      <c r="BR925">
        <v>4.6970999999999998</v>
      </c>
      <c r="BS925">
        <v>7.9934000000000003</v>
      </c>
      <c r="BT925">
        <v>3.2963</v>
      </c>
      <c r="BU925">
        <v>5.1673</v>
      </c>
      <c r="BV925">
        <v>-2.6900097229597919</v>
      </c>
      <c r="BW925">
        <v>-3.7612000000000001</v>
      </c>
      <c r="BX925">
        <v>3.6364000000000001</v>
      </c>
      <c r="BY925">
        <v>7.3976000000000006</v>
      </c>
      <c r="BZ925">
        <v>1.8681000000000001</v>
      </c>
      <c r="CA925">
        <v>-4.8158537798102206</v>
      </c>
      <c r="CB925">
        <v>-8.9284999999999997</v>
      </c>
      <c r="CC925">
        <v>-3.6232000000000002</v>
      </c>
      <c r="CD925">
        <v>5.305299999999999</v>
      </c>
      <c r="CE925">
        <v>-7.0354999999999999</v>
      </c>
      <c r="CF925">
        <v>57.551186911857663</v>
      </c>
      <c r="CG925">
        <v>54.3</v>
      </c>
      <c r="CH925">
        <v>67.8</v>
      </c>
      <c r="CI925">
        <v>13.5</v>
      </c>
      <c r="CJ925">
        <v>54.3</v>
      </c>
      <c r="CK925">
        <v>17.42776479343798</v>
      </c>
      <c r="CL925">
        <v>15.7</v>
      </c>
      <c r="CM925">
        <v>21.1</v>
      </c>
      <c r="CN925">
        <v>5.4000000000000021</v>
      </c>
      <c r="CO925">
        <v>16.5</v>
      </c>
      <c r="CP925">
        <v>56.624603336951473</v>
      </c>
      <c r="CQ925">
        <v>39</v>
      </c>
      <c r="CR925">
        <v>61.5</v>
      </c>
      <c r="CS925">
        <v>22.5</v>
      </c>
      <c r="CT925">
        <v>54.9</v>
      </c>
      <c r="CU925">
        <v>11.45156580365674</v>
      </c>
      <c r="CV925">
        <v>9.6</v>
      </c>
      <c r="CW925">
        <v>14.4</v>
      </c>
      <c r="CX925">
        <v>4.8000000000000007</v>
      </c>
      <c r="CY925">
        <v>10.8</v>
      </c>
      <c r="CZ925">
        <v>31.157915758679088</v>
      </c>
      <c r="DA925">
        <v>27.4</v>
      </c>
      <c r="DB925">
        <v>57.5</v>
      </c>
      <c r="DC925">
        <v>30.1</v>
      </c>
      <c r="DD925">
        <v>36.5</v>
      </c>
      <c r="DE925">
        <v>5.7571844398946599</v>
      </c>
      <c r="DF925">
        <v>3.1</v>
      </c>
      <c r="DG925">
        <v>9.3000000000000007</v>
      </c>
      <c r="DH925">
        <v>6.2000000000000011</v>
      </c>
      <c r="DI925">
        <v>3.1</v>
      </c>
      <c r="DJ925">
        <v>0.23013963043666011</v>
      </c>
      <c r="DK925">
        <v>0.21462450592885371</v>
      </c>
      <c r="DL925">
        <v>0.28273561301084232</v>
      </c>
      <c r="DM925">
        <v>6.8111107081988587E-2</v>
      </c>
      <c r="DN925">
        <v>0.21462450592885371</v>
      </c>
      <c r="DO925">
        <v>3.8907039348482759</v>
      </c>
      <c r="DP925">
        <v>3.0360480000000001</v>
      </c>
      <c r="DQ925">
        <v>3.9904600000000001</v>
      </c>
      <c r="DR925">
        <v>0.95441200000000004</v>
      </c>
      <c r="DS925">
        <v>3.8294380000000001</v>
      </c>
      <c r="DT925">
        <v>6.2049668737139214</v>
      </c>
      <c r="DU925">
        <v>5.8937290000000004</v>
      </c>
      <c r="DV925">
        <v>6.2483009999999997</v>
      </c>
      <c r="DW925">
        <v>0.35457199999999922</v>
      </c>
      <c r="DX925">
        <v>5.8937290000000004</v>
      </c>
      <c r="DY925">
        <v>3.9594230272765709</v>
      </c>
      <c r="DZ925">
        <v>3.5885570000000002</v>
      </c>
      <c r="EA925">
        <v>4.1322289999999997</v>
      </c>
      <c r="EB925">
        <v>0.54367199999999949</v>
      </c>
      <c r="EC925">
        <v>4.1322289999999997</v>
      </c>
      <c r="ED925">
        <v>6.5024137884898714</v>
      </c>
      <c r="EE925">
        <v>5.915133</v>
      </c>
      <c r="EF925">
        <v>6.5720499999999999</v>
      </c>
      <c r="EG925">
        <v>0.65691699999999997</v>
      </c>
      <c r="EH925">
        <v>6.2111580000000002</v>
      </c>
      <c r="EI925">
        <v>7.0788970433731269</v>
      </c>
      <c r="EJ925">
        <v>7.0376620000000001</v>
      </c>
      <c r="EK925">
        <v>7.8127399999999998</v>
      </c>
      <c r="EL925">
        <v>0.77507799999999971</v>
      </c>
      <c r="EM925">
        <v>7.8127399999999998</v>
      </c>
      <c r="EN925">
        <v>23.97698471853705</v>
      </c>
      <c r="EO925">
        <v>17.447209999999998</v>
      </c>
      <c r="EP925">
        <v>26.679860000000001</v>
      </c>
      <c r="EQ925">
        <v>9.2326500000000031</v>
      </c>
      <c r="ER925">
        <v>20.935759999999998</v>
      </c>
      <c r="ES925">
        <v>11.51039928282478</v>
      </c>
      <c r="ET925">
        <v>7.0056200000000004</v>
      </c>
      <c r="EU925">
        <v>11.753629999999999</v>
      </c>
      <c r="EV925">
        <v>4.748009999999999</v>
      </c>
      <c r="EW925">
        <v>8.7416300000000007</v>
      </c>
      <c r="EX925">
        <v>12.46658543571227</v>
      </c>
      <c r="EY925">
        <v>5.71028</v>
      </c>
      <c r="EZ925">
        <v>17.039670000000001</v>
      </c>
      <c r="FA925">
        <v>11.32939</v>
      </c>
      <c r="FB925">
        <v>12.194129999999999</v>
      </c>
      <c r="FC925">
        <v>0.5401294743356011</v>
      </c>
      <c r="FD925">
        <v>0.39303325570530001</v>
      </c>
      <c r="FE925">
        <v>0.60101713899022291</v>
      </c>
      <c r="FF925">
        <v>0.2079838832849229</v>
      </c>
      <c r="FG925">
        <v>0.47161981276460768</v>
      </c>
      <c r="FH925">
        <v>1.082946964899475</v>
      </c>
      <c r="FI925">
        <v>0.48652245519058218</v>
      </c>
      <c r="FJ925">
        <v>2.3805204276078662</v>
      </c>
      <c r="FK925">
        <v>1.893997972417284</v>
      </c>
      <c r="FL925">
        <v>1.3949492257164851</v>
      </c>
      <c r="FM925">
        <v>37.187596413435202</v>
      </c>
      <c r="FN925">
        <v>32.29</v>
      </c>
      <c r="FO925">
        <v>39.94</v>
      </c>
      <c r="FP925">
        <v>7.6499999999999986</v>
      </c>
      <c r="FQ925">
        <v>33.04</v>
      </c>
      <c r="FR925">
        <v>321.81112028664302</v>
      </c>
      <c r="FS925">
        <v>312.40093999999999</v>
      </c>
      <c r="FT925">
        <v>324.75796000000003</v>
      </c>
      <c r="FU925">
        <v>12.357020000000031</v>
      </c>
      <c r="FV925">
        <v>317.91550000000001</v>
      </c>
      <c r="FW925">
        <v>0.78908702160278077</v>
      </c>
      <c r="FX925">
        <v>0.78241899999999998</v>
      </c>
      <c r="FY925">
        <v>0.80936300000000005</v>
      </c>
      <c r="FZ925">
        <v>2.6944000000000079E-2</v>
      </c>
      <c r="GA925">
        <v>0.79762999999999995</v>
      </c>
      <c r="GB925">
        <v>13</v>
      </c>
      <c r="GC925">
        <v>29</v>
      </c>
    </row>
    <row r="926" spans="1:185" x14ac:dyDescent="0.3">
      <c r="A926" s="36" t="s">
        <v>3681</v>
      </c>
      <c r="B926">
        <v>-5.8953768939323033E-2</v>
      </c>
      <c r="C926">
        <v>1.801930582860485</v>
      </c>
      <c r="D926">
        <v>2.01097636535353</v>
      </c>
      <c r="E926">
        <v>-1.1701280166258441</v>
      </c>
      <c r="F926">
        <v>-0.41243582017735542</v>
      </c>
      <c r="G926">
        <v>1.5826002918709141</v>
      </c>
      <c r="H926">
        <v>-54.181033831584948</v>
      </c>
      <c r="I926">
        <v>0.15810645727970421</v>
      </c>
      <c r="J926">
        <v>0.22023090919032659</v>
      </c>
      <c r="K926">
        <v>0.28400590936093689</v>
      </c>
      <c r="L926">
        <v>4.6349285216896803E-2</v>
      </c>
      <c r="M926">
        <v>0.1136026832193455</v>
      </c>
      <c r="N926">
        <v>0.25282823595913129</v>
      </c>
      <c r="O926">
        <v>-0.22271425362425221</v>
      </c>
      <c r="P926">
        <v>3.011398233487908E-2</v>
      </c>
      <c r="Q926">
        <v>-9.6298729125207802E-2</v>
      </c>
      <c r="R926">
        <v>1.833735039349375E-2</v>
      </c>
      <c r="S926">
        <v>1.0011054186227311</v>
      </c>
      <c r="T926">
        <v>-0.56552668399863537</v>
      </c>
      <c r="U926">
        <v>-0.51071587584336353</v>
      </c>
      <c r="V926">
        <v>1.9621619772700269</v>
      </c>
      <c r="W926">
        <v>1.9567990947024869</v>
      </c>
      <c r="X926">
        <v>0.2066478240119595</v>
      </c>
      <c r="Y926">
        <v>0.19668114560279509</v>
      </c>
      <c r="Z926">
        <v>4.9901948440514952E-2</v>
      </c>
      <c r="AA926">
        <v>6.0720763437020618E-2</v>
      </c>
      <c r="AB926">
        <v>49.872214353944507</v>
      </c>
      <c r="AC926">
        <v>-0.36538423298895001</v>
      </c>
      <c r="AD926">
        <v>1.937863013389534</v>
      </c>
      <c r="AE926">
        <v>0.57203205700090942</v>
      </c>
      <c r="AF926">
        <v>0.56206537859174499</v>
      </c>
      <c r="AG926">
        <v>0.90705814429549558</v>
      </c>
      <c r="AH926">
        <v>9.0199938640705014E-3</v>
      </c>
      <c r="AI926">
        <v>207.9363488901634</v>
      </c>
      <c r="AJ926">
        <v>109.7541732970744</v>
      </c>
      <c r="AK926">
        <v>216.48020226472661</v>
      </c>
      <c r="AL926">
        <v>297.57463821108632</v>
      </c>
      <c r="AM926">
        <v>222.85947932823001</v>
      </c>
      <c r="AN926">
        <v>316.72824114133732</v>
      </c>
      <c r="AO926">
        <v>96.865051085805845</v>
      </c>
      <c r="AP926">
        <v>260.15507976310818</v>
      </c>
      <c r="AQ926">
        <v>18.661137846183969</v>
      </c>
      <c r="AR926">
        <v>3.8077943883927561</v>
      </c>
      <c r="AS926">
        <v>12.007122429838869</v>
      </c>
      <c r="AT926">
        <v>-12.15572119939176</v>
      </c>
      <c r="AU926">
        <v>-7.1884628963351549</v>
      </c>
      <c r="AV926">
        <v>-4.9672583030566022</v>
      </c>
      <c r="AW926">
        <v>1.635424113907364</v>
      </c>
      <c r="AX926">
        <v>1.3615999999999999</v>
      </c>
      <c r="AY926">
        <v>1.6962999999999999</v>
      </c>
      <c r="AZ926">
        <v>0.3347</v>
      </c>
      <c r="BA926">
        <v>1.6069</v>
      </c>
      <c r="BB926">
        <v>0.90708551678952809</v>
      </c>
      <c r="BC926">
        <v>0.86499999999999999</v>
      </c>
      <c r="BD926">
        <v>0.93500000000000005</v>
      </c>
      <c r="BE926">
        <v>7.0000000000000062E-2</v>
      </c>
      <c r="BF926">
        <v>0.90029999999999999</v>
      </c>
      <c r="BG926">
        <v>21.289421426046019</v>
      </c>
      <c r="BH926">
        <v>17.619499999999999</v>
      </c>
      <c r="BI926">
        <v>25.446000000000002</v>
      </c>
      <c r="BJ926">
        <v>7.8265000000000029</v>
      </c>
      <c r="BK926">
        <v>22.046199999999999</v>
      </c>
      <c r="BL926">
        <v>6.0666796470336761</v>
      </c>
      <c r="BM926">
        <v>5.9162999999999997</v>
      </c>
      <c r="BN926">
        <v>7.1840000000000002</v>
      </c>
      <c r="BO926">
        <v>1.2677</v>
      </c>
      <c r="BP926">
        <v>5.9245999999999999</v>
      </c>
      <c r="BQ926">
        <v>2.9367113994221081</v>
      </c>
      <c r="BR926">
        <v>2.8153000000000001</v>
      </c>
      <c r="BS926">
        <v>3.9478</v>
      </c>
      <c r="BT926">
        <v>1.1325000000000001</v>
      </c>
      <c r="BU926">
        <v>2.8849</v>
      </c>
      <c r="BV926">
        <v>1.984719544691447</v>
      </c>
      <c r="BW926">
        <v>1.6117999999999999</v>
      </c>
      <c r="BX926">
        <v>2.4577</v>
      </c>
      <c r="BY926">
        <v>0.8459000000000001</v>
      </c>
      <c r="BZ926">
        <v>1.9204000000000001</v>
      </c>
      <c r="CA926">
        <v>-4.9214280166824604</v>
      </c>
      <c r="CB926">
        <v>-5.7310999999999996</v>
      </c>
      <c r="CC926">
        <v>-4.7496</v>
      </c>
      <c r="CD926">
        <v>0.98149999999999959</v>
      </c>
      <c r="CE926">
        <v>-4.8052999999999999</v>
      </c>
      <c r="CF926">
        <v>56.573161378229109</v>
      </c>
      <c r="CG926">
        <v>55.2</v>
      </c>
      <c r="CH926">
        <v>78.900000000000006</v>
      </c>
      <c r="CI926">
        <v>23.7</v>
      </c>
      <c r="CJ926">
        <v>55.2</v>
      </c>
      <c r="CK926">
        <v>17.415913839551902</v>
      </c>
      <c r="CL926">
        <v>16.2</v>
      </c>
      <c r="CM926">
        <v>24.7</v>
      </c>
      <c r="CN926">
        <v>8.5</v>
      </c>
      <c r="CO926">
        <v>17.3</v>
      </c>
      <c r="CP926">
        <v>56.079082315608503</v>
      </c>
      <c r="CQ926">
        <v>47.2</v>
      </c>
      <c r="CR926">
        <v>64.400000000000006</v>
      </c>
      <c r="CS926">
        <v>17.2</v>
      </c>
      <c r="CT926">
        <v>56.6</v>
      </c>
      <c r="CU926">
        <v>11.348794745284669</v>
      </c>
      <c r="CV926">
        <v>11.1</v>
      </c>
      <c r="CW926">
        <v>15.7</v>
      </c>
      <c r="CX926">
        <v>4.5999999999999996</v>
      </c>
      <c r="CY926">
        <v>11.3</v>
      </c>
      <c r="CZ926">
        <v>33.947947975345272</v>
      </c>
      <c r="DA926">
        <v>22.2</v>
      </c>
      <c r="DB926">
        <v>43.1</v>
      </c>
      <c r="DC926">
        <v>20.9</v>
      </c>
      <c r="DD926">
        <v>32.799999999999997</v>
      </c>
      <c r="DE926">
        <v>4.4967942504948164</v>
      </c>
      <c r="DF926">
        <v>3.8</v>
      </c>
      <c r="DG926">
        <v>9.9</v>
      </c>
      <c r="DH926">
        <v>6.1000000000000014</v>
      </c>
      <c r="DI926">
        <v>5</v>
      </c>
      <c r="DJ926">
        <v>0.217603349513738</v>
      </c>
      <c r="DK926">
        <v>0.21108986615678779</v>
      </c>
      <c r="DL926">
        <v>0.33221052631578951</v>
      </c>
      <c r="DM926">
        <v>0.12112066015900171</v>
      </c>
      <c r="DN926">
        <v>0.21108986615678779</v>
      </c>
      <c r="DO926">
        <v>3.9470397919757789</v>
      </c>
      <c r="DP926">
        <v>3.5895060000000001</v>
      </c>
      <c r="DQ926">
        <v>4.4226020000000004</v>
      </c>
      <c r="DR926">
        <v>0.83309600000000028</v>
      </c>
      <c r="DS926">
        <v>3.846047</v>
      </c>
      <c r="DT926">
        <v>6.3372924560835031</v>
      </c>
      <c r="DU926">
        <v>5.920382</v>
      </c>
      <c r="DV926">
        <v>6.384315</v>
      </c>
      <c r="DW926">
        <v>0.46393299999999987</v>
      </c>
      <c r="DX926">
        <v>6.317145</v>
      </c>
      <c r="DY926">
        <v>4.3879497864500676</v>
      </c>
      <c r="DZ926">
        <v>3.8714740000000001</v>
      </c>
      <c r="EA926">
        <v>4.5261899999999997</v>
      </c>
      <c r="EB926">
        <v>0.65471599999999963</v>
      </c>
      <c r="EC926">
        <v>4.4603210000000004</v>
      </c>
      <c r="ED926">
        <v>6.7070716343781136</v>
      </c>
      <c r="EE926">
        <v>5.920382</v>
      </c>
      <c r="EF926">
        <v>6.7891450000000004</v>
      </c>
      <c r="EG926">
        <v>0.8687630000000004</v>
      </c>
      <c r="EH926">
        <v>6.678083</v>
      </c>
      <c r="EI926">
        <v>7.6733952485519081</v>
      </c>
      <c r="EJ926">
        <v>7.1277990000000004</v>
      </c>
      <c r="EK926">
        <v>7.9130469999999997</v>
      </c>
      <c r="EL926">
        <v>0.78524799999999928</v>
      </c>
      <c r="EM926">
        <v>7.6244310000000004</v>
      </c>
      <c r="EN926">
        <v>23.19660209971995</v>
      </c>
      <c r="EO926">
        <v>21.893429999999999</v>
      </c>
      <c r="EP926">
        <v>31.064979999999998</v>
      </c>
      <c r="EQ926">
        <v>9.1715499999999999</v>
      </c>
      <c r="ER926">
        <v>23.753740000000001</v>
      </c>
      <c r="ES926">
        <v>8.9852595514210414</v>
      </c>
      <c r="ET926">
        <v>8.7764699999999998</v>
      </c>
      <c r="EU926">
        <v>11.72392</v>
      </c>
      <c r="EV926">
        <v>2.9474499999999999</v>
      </c>
      <c r="EW926">
        <v>8.94285</v>
      </c>
      <c r="EX926">
        <v>14.21134254829891</v>
      </c>
      <c r="EY926">
        <v>12.98147</v>
      </c>
      <c r="EZ926">
        <v>20.775369999999999</v>
      </c>
      <c r="FA926">
        <v>7.7938999999999989</v>
      </c>
      <c r="FB926">
        <v>14.810890000000001</v>
      </c>
      <c r="FC926">
        <v>0.50657955642725139</v>
      </c>
      <c r="FD926">
        <v>0.47812020098430591</v>
      </c>
      <c r="FE926">
        <v>0.67841331765618462</v>
      </c>
      <c r="FF926">
        <v>0.20029311667187871</v>
      </c>
      <c r="FG926">
        <v>0.51874662594801035</v>
      </c>
      <c r="FH926">
        <v>1.581620127428166</v>
      </c>
      <c r="FI926">
        <v>1.456634679688867</v>
      </c>
      <c r="FJ926">
        <v>2.0190629188083902</v>
      </c>
      <c r="FK926">
        <v>0.56242823911952278</v>
      </c>
      <c r="FL926">
        <v>1.6561711311271019</v>
      </c>
      <c r="FM926">
        <v>32.780967213496979</v>
      </c>
      <c r="FN926">
        <v>31.38</v>
      </c>
      <c r="FO926">
        <v>35.369999999999997</v>
      </c>
      <c r="FP926">
        <v>3.989999999999998</v>
      </c>
      <c r="FQ926">
        <v>32.19</v>
      </c>
      <c r="FR926">
        <v>332.17109850705839</v>
      </c>
      <c r="FS926">
        <v>318.72503</v>
      </c>
      <c r="FT926">
        <v>334.31040000000002</v>
      </c>
      <c r="FU926">
        <v>15.58537000000001</v>
      </c>
      <c r="FV926">
        <v>331.27395000000001</v>
      </c>
      <c r="FW926">
        <v>0.78666497569374394</v>
      </c>
      <c r="FX926">
        <v>0.781026</v>
      </c>
      <c r="FY926">
        <v>0.81352199999999997</v>
      </c>
      <c r="FZ926">
        <v>3.2495999999999969E-2</v>
      </c>
      <c r="GA926">
        <v>0.788296</v>
      </c>
      <c r="GB926">
        <v>9</v>
      </c>
      <c r="GC926">
        <v>16</v>
      </c>
    </row>
    <row r="927" spans="1:185" x14ac:dyDescent="0.3">
      <c r="A927" s="36" t="s">
        <v>3684</v>
      </c>
      <c r="B927">
        <v>-5.0303072063257563E-2</v>
      </c>
      <c r="C927">
        <v>1.803444273574724</v>
      </c>
      <c r="D927">
        <v>1.902991418622662</v>
      </c>
      <c r="E927">
        <v>-0.83856667194424339</v>
      </c>
      <c r="F927">
        <v>-0.71344451066233738</v>
      </c>
      <c r="G927">
        <v>1.551977747268007</v>
      </c>
      <c r="H927">
        <v>-54.142935982234903</v>
      </c>
      <c r="I927">
        <v>0.53443385258129583</v>
      </c>
      <c r="J927">
        <v>0.30259841405834731</v>
      </c>
      <c r="K927">
        <v>0.38464627591943112</v>
      </c>
      <c r="L927">
        <v>0.23900985418060111</v>
      </c>
      <c r="M927">
        <v>0.1716264388998551</v>
      </c>
      <c r="N927">
        <v>0.24412430523937481</v>
      </c>
      <c r="O927">
        <v>-0.21919413319200909</v>
      </c>
      <c r="P927">
        <v>2.4930172047365709E-2</v>
      </c>
      <c r="Q927">
        <v>-9.7129818916612154E-2</v>
      </c>
      <c r="R927">
        <v>1.932922197469308E-2</v>
      </c>
      <c r="S927">
        <v>1.3184940912893499</v>
      </c>
      <c r="T927">
        <v>-0.65352757732843347</v>
      </c>
      <c r="U927">
        <v>-0.61836404791618116</v>
      </c>
      <c r="V927">
        <v>1.96575593199389</v>
      </c>
      <c r="W927">
        <v>1.959583293814865</v>
      </c>
      <c r="X927">
        <v>0.21547608737702331</v>
      </c>
      <c r="Y927">
        <v>0.1953485888629288</v>
      </c>
      <c r="Z927">
        <v>8.5645304803591352E-2</v>
      </c>
      <c r="AA927">
        <v>9.3343320731324148E-2</v>
      </c>
      <c r="AB927">
        <v>55.531921742998819</v>
      </c>
      <c r="AC927">
        <v>-0.3898370945509364</v>
      </c>
      <c r="AD927">
        <v>1.943755418072395</v>
      </c>
      <c r="AE927">
        <v>0.6053131819279598</v>
      </c>
      <c r="AF927">
        <v>0.58518568341386512</v>
      </c>
      <c r="AG927">
        <v>0.92970707093439886</v>
      </c>
      <c r="AH927">
        <v>1.6652417734157831E-2</v>
      </c>
      <c r="AI927">
        <v>161.56021882231781</v>
      </c>
      <c r="AJ927">
        <v>100.60669056216111</v>
      </c>
      <c r="AK927">
        <v>119.55773337328399</v>
      </c>
      <c r="AL927">
        <v>264.51622177043481</v>
      </c>
      <c r="AM927">
        <v>207.0773840825737</v>
      </c>
      <c r="AN927">
        <v>303.46267843794323</v>
      </c>
      <c r="AO927">
        <v>94.414875462546206</v>
      </c>
      <c r="AP927">
        <v>248.33273417069421</v>
      </c>
      <c r="AQ927">
        <v>18.65237865953107</v>
      </c>
      <c r="AR927">
        <v>3.9497252213846781</v>
      </c>
      <c r="AS927">
        <v>12.05305160176303</v>
      </c>
      <c r="AT927">
        <v>-11.755108426540611</v>
      </c>
      <c r="AU927">
        <v>-5.3971318529449839</v>
      </c>
      <c r="AV927">
        <v>-6.357976573595626</v>
      </c>
      <c r="AW927">
        <v>1.75666542385017</v>
      </c>
      <c r="AX927">
        <v>1.5294000000000001</v>
      </c>
      <c r="AY927">
        <v>1.9141999999999999</v>
      </c>
      <c r="AZ927">
        <v>0.38479999999999981</v>
      </c>
      <c r="BA927">
        <v>1.6714</v>
      </c>
      <c r="BB927">
        <v>0.91304375729213449</v>
      </c>
      <c r="BC927">
        <v>0.90639999999999998</v>
      </c>
      <c r="BD927">
        <v>0.91820000000000002</v>
      </c>
      <c r="BE927">
        <v>1.1800000000000029E-2</v>
      </c>
      <c r="BF927">
        <v>0.91010000000000002</v>
      </c>
      <c r="BG927">
        <v>19.196404138406649</v>
      </c>
      <c r="BH927">
        <v>18.683499999999999</v>
      </c>
      <c r="BI927">
        <v>21.134699999999999</v>
      </c>
      <c r="BJ927">
        <v>2.4512</v>
      </c>
      <c r="BK927">
        <v>20.981200000000001</v>
      </c>
      <c r="BL927">
        <v>9.3980214896617706</v>
      </c>
      <c r="BM927">
        <v>7.9493999999999998</v>
      </c>
      <c r="BN927">
        <v>12.113099999999999</v>
      </c>
      <c r="BO927">
        <v>4.1637000000000004</v>
      </c>
      <c r="BP927">
        <v>8.2924000000000007</v>
      </c>
      <c r="BQ927">
        <v>5.8151107848851966</v>
      </c>
      <c r="BR927">
        <v>4.9951999999999996</v>
      </c>
      <c r="BS927">
        <v>6.9539</v>
      </c>
      <c r="BT927">
        <v>1.9587000000000001</v>
      </c>
      <c r="BU927">
        <v>5.6226000000000003</v>
      </c>
      <c r="BV927">
        <v>0.98225590771942117</v>
      </c>
      <c r="BW927">
        <v>-3.1648000000000001</v>
      </c>
      <c r="BX927">
        <v>4.2141999999999999</v>
      </c>
      <c r="BY927">
        <v>7.3789999999999996</v>
      </c>
      <c r="BZ927">
        <v>0.45550000000000002</v>
      </c>
      <c r="CA927">
        <v>-6.7973666926046166</v>
      </c>
      <c r="CB927">
        <v>-9.8559000000000001</v>
      </c>
      <c r="CC927">
        <v>-3.5790000000000002</v>
      </c>
      <c r="CD927">
        <v>6.2768999999999986</v>
      </c>
      <c r="CE927">
        <v>-6.0781000000000001</v>
      </c>
      <c r="CF927">
        <v>55.12994426724908</v>
      </c>
      <c r="CG927">
        <v>52.8</v>
      </c>
      <c r="CH927">
        <v>61.8</v>
      </c>
      <c r="CI927">
        <v>9</v>
      </c>
      <c r="CJ927">
        <v>52.8</v>
      </c>
      <c r="CK927">
        <v>16.940575989636699</v>
      </c>
      <c r="CL927">
        <v>15.3</v>
      </c>
      <c r="CM927">
        <v>17.5</v>
      </c>
      <c r="CN927">
        <v>2.1999999999999988</v>
      </c>
      <c r="CO927">
        <v>15.3</v>
      </c>
      <c r="CP927">
        <v>53.493226770957961</v>
      </c>
      <c r="CQ927">
        <v>51</v>
      </c>
      <c r="CR927">
        <v>63.1</v>
      </c>
      <c r="CS927">
        <v>12.1</v>
      </c>
      <c r="CT927">
        <v>63.1</v>
      </c>
      <c r="CU927">
        <v>10.99544322490882</v>
      </c>
      <c r="CV927">
        <v>9.6999999999999993</v>
      </c>
      <c r="CW927">
        <v>13.6</v>
      </c>
      <c r="CX927">
        <v>3.9</v>
      </c>
      <c r="CY927">
        <v>11.7</v>
      </c>
      <c r="CZ927">
        <v>34.434229365831371</v>
      </c>
      <c r="DA927">
        <v>26</v>
      </c>
      <c r="DB927">
        <v>38.1</v>
      </c>
      <c r="DC927">
        <v>12.1</v>
      </c>
      <c r="DD927">
        <v>26</v>
      </c>
      <c r="DE927">
        <v>5.8689527281114051</v>
      </c>
      <c r="DF927">
        <v>2.8</v>
      </c>
      <c r="DG927">
        <v>6.8</v>
      </c>
      <c r="DH927">
        <v>4</v>
      </c>
      <c r="DI927">
        <v>2.8</v>
      </c>
      <c r="DJ927">
        <v>0.2220307844321526</v>
      </c>
      <c r="DK927">
        <v>0.20985691573926871</v>
      </c>
      <c r="DL927">
        <v>0.25547747002893761</v>
      </c>
      <c r="DM927">
        <v>4.5620554289668908E-2</v>
      </c>
      <c r="DN927">
        <v>0.20985691573926871</v>
      </c>
      <c r="DO927">
        <v>3.8604702019902701</v>
      </c>
      <c r="DP927">
        <v>3.7530190000000001</v>
      </c>
      <c r="DQ927">
        <v>4.3871549999999999</v>
      </c>
      <c r="DR927">
        <v>0.63413599999999981</v>
      </c>
      <c r="DS927">
        <v>4.3871549999999999</v>
      </c>
      <c r="DT927">
        <v>5.9927743315223134</v>
      </c>
      <c r="DU927">
        <v>5.8631589999999996</v>
      </c>
      <c r="DV927">
        <v>6.1026300000000004</v>
      </c>
      <c r="DW927">
        <v>0.23947100000000091</v>
      </c>
      <c r="DX927">
        <v>6.1026300000000004</v>
      </c>
      <c r="DY927">
        <v>3.9796774272879949</v>
      </c>
      <c r="DZ927">
        <v>3.8417520000000001</v>
      </c>
      <c r="EA927">
        <v>4.3871549999999999</v>
      </c>
      <c r="EB927">
        <v>0.54540299999999986</v>
      </c>
      <c r="EC927">
        <v>4.3871549999999999</v>
      </c>
      <c r="ED927">
        <v>6.1909056859031004</v>
      </c>
      <c r="EE927">
        <v>5.8748129999999996</v>
      </c>
      <c r="EF927">
        <v>6.5019679999999997</v>
      </c>
      <c r="EG927">
        <v>0.62715500000000013</v>
      </c>
      <c r="EH927">
        <v>6.5019679999999997</v>
      </c>
      <c r="EI927">
        <v>7.2452309911630639</v>
      </c>
      <c r="EJ927">
        <v>6.688288</v>
      </c>
      <c r="EK927">
        <v>7.4743870000000001</v>
      </c>
      <c r="EL927">
        <v>0.7860990000000001</v>
      </c>
      <c r="EM927">
        <v>6.688288</v>
      </c>
      <c r="EN927">
        <v>23.22264422468584</v>
      </c>
      <c r="EO927">
        <v>21.770230000000002</v>
      </c>
      <c r="EP927">
        <v>28.189440000000001</v>
      </c>
      <c r="EQ927">
        <v>6.4192099999999996</v>
      </c>
      <c r="ER927">
        <v>28.189440000000001</v>
      </c>
      <c r="ES927">
        <v>10.533795023641281</v>
      </c>
      <c r="ET927">
        <v>8.9366500000000002</v>
      </c>
      <c r="EU927">
        <v>11.60181</v>
      </c>
      <c r="EV927">
        <v>2.6651600000000002</v>
      </c>
      <c r="EW927">
        <v>8.9366500000000002</v>
      </c>
      <c r="EX927">
        <v>12.688849201044549</v>
      </c>
      <c r="EY927">
        <v>10.44014</v>
      </c>
      <c r="EZ927">
        <v>19.252790000000001</v>
      </c>
      <c r="FA927">
        <v>8.8126500000000014</v>
      </c>
      <c r="FB927">
        <v>19.252790000000001</v>
      </c>
      <c r="FC927">
        <v>0.5279554745655568</v>
      </c>
      <c r="FD927">
        <v>0.49493554652288152</v>
      </c>
      <c r="FE927">
        <v>0.64087315074640816</v>
      </c>
      <c r="FF927">
        <v>0.14593760422352661</v>
      </c>
      <c r="FG927">
        <v>0.64087315074640816</v>
      </c>
      <c r="FH927">
        <v>1.223157925439839</v>
      </c>
      <c r="FI927">
        <v>0.92145252155984636</v>
      </c>
      <c r="FJ927">
        <v>2.1543632121656331</v>
      </c>
      <c r="FK927">
        <v>1.2329106906057861</v>
      </c>
      <c r="FL927">
        <v>2.1543632121656331</v>
      </c>
      <c r="FM927">
        <v>35.850949147710523</v>
      </c>
      <c r="FN927">
        <v>33.93</v>
      </c>
      <c r="FO927">
        <v>39.880000000000003</v>
      </c>
      <c r="FP927">
        <v>5.9500000000000028</v>
      </c>
      <c r="FQ927">
        <v>33.93</v>
      </c>
      <c r="FR927">
        <v>315.25486793596838</v>
      </c>
      <c r="FS927">
        <v>310.58390000000003</v>
      </c>
      <c r="FT927">
        <v>321.12275</v>
      </c>
      <c r="FU927">
        <v>10.53884999999997</v>
      </c>
      <c r="FV927">
        <v>321.12275</v>
      </c>
      <c r="FW927">
        <v>0.79578713655645772</v>
      </c>
      <c r="FX927">
        <v>0.78311299999999995</v>
      </c>
      <c r="FY927">
        <v>0.80610000000000004</v>
      </c>
      <c r="FZ927">
        <v>2.2987000000000091E-2</v>
      </c>
      <c r="GA927">
        <v>0.78311299999999995</v>
      </c>
      <c r="GB927">
        <v>12</v>
      </c>
      <c r="GC927">
        <v>34</v>
      </c>
    </row>
    <row r="928" spans="1:185" x14ac:dyDescent="0.3">
      <c r="A928" s="36" t="s">
        <v>3687</v>
      </c>
      <c r="B928">
        <v>-5.5288952419310138E-2</v>
      </c>
      <c r="C928">
        <v>1.8009657919364761</v>
      </c>
      <c r="D928">
        <v>1.8997250508281529</v>
      </c>
      <c r="E928">
        <v>-0.82867871727843412</v>
      </c>
      <c r="F928">
        <v>-0.72100515129811904</v>
      </c>
      <c r="G928">
        <v>1.5496804861699021</v>
      </c>
      <c r="H928">
        <v>-54.148346459939198</v>
      </c>
      <c r="I928">
        <v>0.45378803529925782</v>
      </c>
      <c r="J928">
        <v>0.30496160510313991</v>
      </c>
      <c r="K928">
        <v>0.38695620607265208</v>
      </c>
      <c r="L928">
        <v>0.23674093574133001</v>
      </c>
      <c r="M928">
        <v>0.16990566909555341</v>
      </c>
      <c r="N928">
        <v>0.24235975368889781</v>
      </c>
      <c r="O928">
        <v>-0.21305811715901229</v>
      </c>
      <c r="P928">
        <v>2.930163652988543E-2</v>
      </c>
      <c r="Q928">
        <v>-9.1881212149474617E-2</v>
      </c>
      <c r="R928">
        <v>1.7420675933955309E-2</v>
      </c>
      <c r="S928">
        <v>1.317421470877749</v>
      </c>
      <c r="T928">
        <v>-0.64824892110440147</v>
      </c>
      <c r="U928">
        <v>-0.61297881030076384</v>
      </c>
      <c r="V928">
        <v>1.9655073071937901</v>
      </c>
      <c r="W928">
        <v>1.9593807249455431</v>
      </c>
      <c r="X928">
        <v>0.22119226575490719</v>
      </c>
      <c r="Y928">
        <v>0.20059389431210661</v>
      </c>
      <c r="Z928">
        <v>8.6875162916660906E-2</v>
      </c>
      <c r="AA928">
        <v>9.4071790313957501E-2</v>
      </c>
      <c r="AB928">
        <v>55.458275228507532</v>
      </c>
      <c r="AC928">
        <v>-0.38373380184365141</v>
      </c>
      <c r="AD928">
        <v>1.943604599337402</v>
      </c>
      <c r="AE928">
        <v>0.60492606759855849</v>
      </c>
      <c r="AF928">
        <v>0.58432769615575797</v>
      </c>
      <c r="AG928">
        <v>1.0064572852378639</v>
      </c>
      <c r="AH928">
        <v>1.6890935638653719E-2</v>
      </c>
      <c r="AI928">
        <v>161.0891664959284</v>
      </c>
      <c r="AJ928">
        <v>100.62126983041141</v>
      </c>
      <c r="AK928">
        <v>119.9631199300059</v>
      </c>
      <c r="AL928">
        <v>262.68309934722947</v>
      </c>
      <c r="AM928">
        <v>215.34398838963031</v>
      </c>
      <c r="AN928">
        <v>309.02872258748528</v>
      </c>
      <c r="AO928">
        <v>95.554473261495161</v>
      </c>
      <c r="AP928">
        <v>253.30213618371229</v>
      </c>
      <c r="AQ928">
        <v>18.728977480446929</v>
      </c>
      <c r="AR928">
        <v>3.964517272021717</v>
      </c>
      <c r="AS928">
        <v>12.139274860883679</v>
      </c>
      <c r="AT928">
        <v>-11.565342332653159</v>
      </c>
      <c r="AU928">
        <v>-6.7429793552017987</v>
      </c>
      <c r="AV928">
        <v>-4.822362977451359</v>
      </c>
      <c r="AW928">
        <v>2.0028946178291869</v>
      </c>
      <c r="AX928">
        <v>1.3531</v>
      </c>
      <c r="AY928">
        <v>2.4537</v>
      </c>
      <c r="AZ928">
        <v>1.1006</v>
      </c>
      <c r="BA928">
        <v>1.7854000000000001</v>
      </c>
      <c r="BB928">
        <v>0.91211513381338494</v>
      </c>
      <c r="BC928">
        <v>0.90890000000000004</v>
      </c>
      <c r="BD928">
        <v>0.91639999999999999</v>
      </c>
      <c r="BE928">
        <v>7.4999999999999512E-3</v>
      </c>
      <c r="BF928">
        <v>0.90890000000000004</v>
      </c>
      <c r="BG928">
        <v>19.376234729488139</v>
      </c>
      <c r="BH928">
        <v>18.901599999999998</v>
      </c>
      <c r="BI928">
        <v>21.127700000000001</v>
      </c>
      <c r="BJ928">
        <v>2.226100000000002</v>
      </c>
      <c r="BK928">
        <v>21.127700000000001</v>
      </c>
      <c r="BL928">
        <v>7.9536337545499434</v>
      </c>
      <c r="BM928">
        <v>7.1459999999999999</v>
      </c>
      <c r="BN928">
        <v>8.7835999999999999</v>
      </c>
      <c r="BO928">
        <v>1.6375999999999999</v>
      </c>
      <c r="BP928">
        <v>7.7290999999999999</v>
      </c>
      <c r="BQ928">
        <v>5.2352171034681092</v>
      </c>
      <c r="BR928">
        <v>3.4085000000000001</v>
      </c>
      <c r="BS928">
        <v>6.4199000000000002</v>
      </c>
      <c r="BT928">
        <v>3.0114000000000001</v>
      </c>
      <c r="BU928">
        <v>4.9603999999999999</v>
      </c>
      <c r="BV928">
        <v>0.55482876529033409</v>
      </c>
      <c r="BW928">
        <v>-0.58660000000000001</v>
      </c>
      <c r="BX928">
        <v>2.4045999999999998</v>
      </c>
      <c r="BY928">
        <v>2.9912000000000001</v>
      </c>
      <c r="BZ928">
        <v>0.89839999999999998</v>
      </c>
      <c r="CA928">
        <v>-5.7901088358130748</v>
      </c>
      <c r="CB928">
        <v>-6.1608999999999998</v>
      </c>
      <c r="CC928">
        <v>-5.5772000000000004</v>
      </c>
      <c r="CD928">
        <v>0.58369999999999944</v>
      </c>
      <c r="CE928">
        <v>-5.8589000000000002</v>
      </c>
      <c r="CF928">
        <v>55.726586403773048</v>
      </c>
      <c r="CG928">
        <v>53.1</v>
      </c>
      <c r="CH928">
        <v>62.2</v>
      </c>
      <c r="CI928">
        <v>9.1000000000000014</v>
      </c>
      <c r="CJ928">
        <v>53.1</v>
      </c>
      <c r="CK928">
        <v>17.1092680087208</v>
      </c>
      <c r="CL928">
        <v>15.2</v>
      </c>
      <c r="CM928">
        <v>17.600000000000001</v>
      </c>
      <c r="CN928">
        <v>2.4000000000000021</v>
      </c>
      <c r="CO928">
        <v>15.2</v>
      </c>
      <c r="CP928">
        <v>53.289765404695153</v>
      </c>
      <c r="CQ928">
        <v>51.2</v>
      </c>
      <c r="CR928">
        <v>62.9</v>
      </c>
      <c r="CS928">
        <v>11.7</v>
      </c>
      <c r="CT928">
        <v>62.9</v>
      </c>
      <c r="CU928">
        <v>11.16269275726334</v>
      </c>
      <c r="CV928">
        <v>10.9</v>
      </c>
      <c r="CW928">
        <v>13.8</v>
      </c>
      <c r="CX928">
        <v>2.9</v>
      </c>
      <c r="CY928">
        <v>11.7</v>
      </c>
      <c r="CZ928">
        <v>35.802220936321618</v>
      </c>
      <c r="DA928">
        <v>27.1</v>
      </c>
      <c r="DB928">
        <v>37.4</v>
      </c>
      <c r="DC928">
        <v>10.3</v>
      </c>
      <c r="DD928">
        <v>27.1</v>
      </c>
      <c r="DE928">
        <v>5.756313556994753</v>
      </c>
      <c r="DF928">
        <v>2.9</v>
      </c>
      <c r="DG928">
        <v>6.3</v>
      </c>
      <c r="DH928">
        <v>3.4</v>
      </c>
      <c r="DI928">
        <v>3.1</v>
      </c>
      <c r="DJ928">
        <v>0.2200701550807137</v>
      </c>
      <c r="DK928">
        <v>0.20685625243474881</v>
      </c>
      <c r="DL928">
        <v>0.25171995143666531</v>
      </c>
      <c r="DM928">
        <v>4.4863699001916557E-2</v>
      </c>
      <c r="DN928">
        <v>0.20685625243474881</v>
      </c>
      <c r="DO928">
        <v>3.8734163270946511</v>
      </c>
      <c r="DP928">
        <v>3.7795350000000001</v>
      </c>
      <c r="DQ928">
        <v>4.3774660000000001</v>
      </c>
      <c r="DR928">
        <v>0.59793099999999999</v>
      </c>
      <c r="DS928">
        <v>4.3774660000000001</v>
      </c>
      <c r="DT928">
        <v>6.033633143140924</v>
      </c>
      <c r="DU928">
        <v>5.8728559999999996</v>
      </c>
      <c r="DV928">
        <v>6.0991039999999996</v>
      </c>
      <c r="DW928">
        <v>0.226248</v>
      </c>
      <c r="DX928">
        <v>6.0991039999999996</v>
      </c>
      <c r="DY928">
        <v>4.0210003792132936</v>
      </c>
      <c r="DZ928">
        <v>3.8744689999999999</v>
      </c>
      <c r="EA928">
        <v>4.3774660000000001</v>
      </c>
      <c r="EB928">
        <v>0.50299700000000014</v>
      </c>
      <c r="EC928">
        <v>4.3774660000000001</v>
      </c>
      <c r="ED928">
        <v>6.3304317501460456</v>
      </c>
      <c r="EE928">
        <v>5.8913989999999998</v>
      </c>
      <c r="EF928">
        <v>6.5010719999999997</v>
      </c>
      <c r="EG928">
        <v>0.60967299999999991</v>
      </c>
      <c r="EH928">
        <v>6.5010719999999997</v>
      </c>
      <c r="EI928">
        <v>7.2862570478442752</v>
      </c>
      <c r="EJ928">
        <v>6.6976969999999998</v>
      </c>
      <c r="EK928">
        <v>7.5236989999999997</v>
      </c>
      <c r="EL928">
        <v>0.8260019999999999</v>
      </c>
      <c r="EM928">
        <v>6.6976969999999998</v>
      </c>
      <c r="EN928">
        <v>24.298502710264021</v>
      </c>
      <c r="EO928">
        <v>22.736789999999999</v>
      </c>
      <c r="EP928">
        <v>28.944610000000001</v>
      </c>
      <c r="EQ928">
        <v>6.2078200000000017</v>
      </c>
      <c r="ER928">
        <v>28.944610000000001</v>
      </c>
      <c r="ES928">
        <v>10.78661630669027</v>
      </c>
      <c r="ET928">
        <v>8.9442799999999991</v>
      </c>
      <c r="EU928">
        <v>11.591100000000001</v>
      </c>
      <c r="EV928">
        <v>2.6468200000000022</v>
      </c>
      <c r="EW928">
        <v>8.9442799999999991</v>
      </c>
      <c r="EX928">
        <v>13.511886403573749</v>
      </c>
      <c r="EY928">
        <v>11.412929999999999</v>
      </c>
      <c r="EZ928">
        <v>20.000330000000002</v>
      </c>
      <c r="FA928">
        <v>8.5874000000000024</v>
      </c>
      <c r="FB928">
        <v>20.000330000000002</v>
      </c>
      <c r="FC928">
        <v>0.54020369624951081</v>
      </c>
      <c r="FD928">
        <v>0.50548373886678288</v>
      </c>
      <c r="FE928">
        <v>0.64349583572882862</v>
      </c>
      <c r="FF928">
        <v>0.13801209686204571</v>
      </c>
      <c r="FG928">
        <v>0.64349583572882862</v>
      </c>
      <c r="FH928">
        <v>1.268737004957218</v>
      </c>
      <c r="FI928">
        <v>1.007865692440564</v>
      </c>
      <c r="FJ928">
        <v>2.236102850089666</v>
      </c>
      <c r="FK928">
        <v>1.2282371576491029</v>
      </c>
      <c r="FL928">
        <v>2.236102850089666</v>
      </c>
      <c r="FM928">
        <v>35.136048748079439</v>
      </c>
      <c r="FN928">
        <v>33.840000000000003</v>
      </c>
      <c r="FO928">
        <v>40.01</v>
      </c>
      <c r="FP928">
        <v>6.1699999999999946</v>
      </c>
      <c r="FQ928">
        <v>34.06</v>
      </c>
      <c r="FR928">
        <v>322.51705662975769</v>
      </c>
      <c r="FS928">
        <v>318.60334</v>
      </c>
      <c r="FT928">
        <v>329.04840999999999</v>
      </c>
      <c r="FU928">
        <v>10.445069999999991</v>
      </c>
      <c r="FV928">
        <v>329.04840999999999</v>
      </c>
      <c r="FW928">
        <v>0.79352495227341679</v>
      </c>
      <c r="FX928">
        <v>0.779617</v>
      </c>
      <c r="FY928">
        <v>0.80178700000000003</v>
      </c>
      <c r="FZ928">
        <v>2.217000000000002E-2</v>
      </c>
      <c r="GA928">
        <v>0.779617</v>
      </c>
      <c r="GB928">
        <v>10</v>
      </c>
      <c r="GC928">
        <v>30</v>
      </c>
    </row>
    <row r="929" spans="1:185" x14ac:dyDescent="0.3">
      <c r="A929" s="36" t="s">
        <v>3690</v>
      </c>
      <c r="B929">
        <v>-4.6108004333420452E-2</v>
      </c>
      <c r="C929">
        <v>1.830438856411009</v>
      </c>
      <c r="D929">
        <v>2.2425308474362748</v>
      </c>
      <c r="E929">
        <v>-1.4631279339323571</v>
      </c>
      <c r="F929">
        <v>-0.22178339113624279</v>
      </c>
      <c r="G929">
        <v>1.6849110948309369</v>
      </c>
      <c r="H929">
        <v>-54.163541442962142</v>
      </c>
      <c r="I929">
        <v>0.37000752977747597</v>
      </c>
      <c r="J929">
        <v>1.593730668849851E-3</v>
      </c>
      <c r="K929">
        <v>0.25894598871323898</v>
      </c>
      <c r="L929">
        <v>7.7139066835851547E-2</v>
      </c>
      <c r="M929">
        <v>0.14536106037499019</v>
      </c>
      <c r="N929">
        <v>0.2405798816591922</v>
      </c>
      <c r="O929">
        <v>-0.22112679532184171</v>
      </c>
      <c r="P929">
        <v>1.9453086337350409E-2</v>
      </c>
      <c r="Q929">
        <v>-0.1008401434302421</v>
      </c>
      <c r="R929">
        <v>2.113478901712958E-2</v>
      </c>
      <c r="S929">
        <v>0.99063131655259462</v>
      </c>
      <c r="T929">
        <v>-0.57655512296083711</v>
      </c>
      <c r="U929">
        <v>-0.52355044506252468</v>
      </c>
      <c r="V929">
        <v>1.9628172498613501</v>
      </c>
      <c r="W929">
        <v>1.9557865184634511</v>
      </c>
      <c r="X929">
        <v>0.1836351225787447</v>
      </c>
      <c r="Y929">
        <v>0.1801008201599873</v>
      </c>
      <c r="Z929">
        <v>4.2007119116021681E-2</v>
      </c>
      <c r="AA929">
        <v>4.6081149054517448E-2</v>
      </c>
      <c r="AB929">
        <v>52.308898481245208</v>
      </c>
      <c r="AC929">
        <v>-0.39361400017015441</v>
      </c>
      <c r="AD929">
        <v>1.9481966392511181</v>
      </c>
      <c r="AE929">
        <v>0.57724912274889917</v>
      </c>
      <c r="AF929">
        <v>0.57371482033014165</v>
      </c>
      <c r="AG929">
        <v>1.004536576994711</v>
      </c>
      <c r="AH929">
        <v>6.3136141961956842E-3</v>
      </c>
      <c r="AI929">
        <v>217.67045284726379</v>
      </c>
      <c r="AJ929">
        <v>114.0000293652031</v>
      </c>
      <c r="AK929">
        <v>246.64933020555719</v>
      </c>
      <c r="AL929">
        <v>292.36195680998838</v>
      </c>
      <c r="AM929">
        <v>215.59107520927449</v>
      </c>
      <c r="AN929">
        <v>301.68524536030662</v>
      </c>
      <c r="AO929">
        <v>95.672883626759599</v>
      </c>
      <c r="AP929">
        <v>245.75472165899899</v>
      </c>
      <c r="AQ929">
        <v>18.779170824106458</v>
      </c>
      <c r="AR929">
        <v>3.9324584077526592</v>
      </c>
      <c r="AS929">
        <v>11.99450182462431</v>
      </c>
      <c r="AT929">
        <v>-13.039662151094809</v>
      </c>
      <c r="AU929">
        <v>-7.7765643641797286</v>
      </c>
      <c r="AV929">
        <v>-5.2630977869150826</v>
      </c>
      <c r="AW929">
        <v>2.239642927019839</v>
      </c>
      <c r="AX929">
        <v>2.0192000000000001</v>
      </c>
      <c r="AY929">
        <v>2.6156000000000001</v>
      </c>
      <c r="AZ929">
        <v>0.59640000000000004</v>
      </c>
      <c r="BA929">
        <v>2.2856000000000001</v>
      </c>
      <c r="BB929">
        <v>0.93319708016004366</v>
      </c>
      <c r="BC929">
        <v>0.88339999999999996</v>
      </c>
      <c r="BD929">
        <v>0.9496</v>
      </c>
      <c r="BE929">
        <v>6.6200000000000037E-2</v>
      </c>
      <c r="BF929">
        <v>0.92600000000000005</v>
      </c>
      <c r="BG929">
        <v>17.819994686763369</v>
      </c>
      <c r="BH929">
        <v>15.383100000000001</v>
      </c>
      <c r="BI929">
        <v>23.925799999999999</v>
      </c>
      <c r="BJ929">
        <v>8.5426999999999982</v>
      </c>
      <c r="BK929">
        <v>18.8705</v>
      </c>
      <c r="BL929">
        <v>2.3257016644677941</v>
      </c>
      <c r="BM929">
        <v>2.1236000000000002</v>
      </c>
      <c r="BN929">
        <v>4.1786000000000003</v>
      </c>
      <c r="BO929">
        <v>2.0550000000000002</v>
      </c>
      <c r="BP929">
        <v>2.4011999999999998</v>
      </c>
      <c r="BQ929">
        <v>1.6165580168481639</v>
      </c>
      <c r="BR929">
        <v>1.325</v>
      </c>
      <c r="BS929">
        <v>3.1312000000000002</v>
      </c>
      <c r="BT929">
        <v>1.8062</v>
      </c>
      <c r="BU929">
        <v>1.7702</v>
      </c>
      <c r="BV929">
        <v>3.3156735217581633E-2</v>
      </c>
      <c r="BW929">
        <v>-0.3921</v>
      </c>
      <c r="BX929">
        <v>0.41830000000000001</v>
      </c>
      <c r="BY929">
        <v>0.81040000000000001</v>
      </c>
      <c r="BZ929">
        <v>-0.1552</v>
      </c>
      <c r="CA929">
        <v>-1.6497110839656171</v>
      </c>
      <c r="CB929">
        <v>-2.7391000000000001</v>
      </c>
      <c r="CC929">
        <v>-1.615</v>
      </c>
      <c r="CD929">
        <v>1.1241000000000001</v>
      </c>
      <c r="CE929">
        <v>-1.615</v>
      </c>
      <c r="CF929">
        <v>55.930523701307592</v>
      </c>
      <c r="CG929">
        <v>53.7</v>
      </c>
      <c r="CH929">
        <v>77.2</v>
      </c>
      <c r="CI929">
        <v>23.5</v>
      </c>
      <c r="CJ929">
        <v>53.7</v>
      </c>
      <c r="CK929">
        <v>16.363887884811469</v>
      </c>
      <c r="CL929">
        <v>15.1</v>
      </c>
      <c r="CM929">
        <v>24.4</v>
      </c>
      <c r="CN929">
        <v>9.2999999999999989</v>
      </c>
      <c r="CO929">
        <v>15.1</v>
      </c>
      <c r="CP929">
        <v>58.020870142043819</v>
      </c>
      <c r="CQ929">
        <v>44.2</v>
      </c>
      <c r="CR929">
        <v>64.3</v>
      </c>
      <c r="CS929">
        <v>20.099999999999991</v>
      </c>
      <c r="CT929">
        <v>55.5</v>
      </c>
      <c r="CU929">
        <v>11.71917115917257</v>
      </c>
      <c r="CV929">
        <v>10.8</v>
      </c>
      <c r="CW929">
        <v>14.7</v>
      </c>
      <c r="CX929">
        <v>3.899999999999999</v>
      </c>
      <c r="CY929">
        <v>11.4</v>
      </c>
      <c r="CZ929">
        <v>34.168607818636758</v>
      </c>
      <c r="DA929">
        <v>27.6</v>
      </c>
      <c r="DB929">
        <v>53</v>
      </c>
      <c r="DC929">
        <v>25.4</v>
      </c>
      <c r="DD929">
        <v>35.9</v>
      </c>
      <c r="DE929">
        <v>3.9126584984699408</v>
      </c>
      <c r="DF929">
        <v>2.9</v>
      </c>
      <c r="DG929">
        <v>11.8</v>
      </c>
      <c r="DH929">
        <v>8.9</v>
      </c>
      <c r="DI929">
        <v>2.9</v>
      </c>
      <c r="DJ929">
        <v>0.22797784255460149</v>
      </c>
      <c r="DK929">
        <v>0.21653225806451609</v>
      </c>
      <c r="DL929">
        <v>0.34433541480820701</v>
      </c>
      <c r="DM929">
        <v>0.12780315674369089</v>
      </c>
      <c r="DN929">
        <v>0.21653225806451609</v>
      </c>
      <c r="DO929">
        <v>3.9744823687869402</v>
      </c>
      <c r="DP929">
        <v>3.487717</v>
      </c>
      <c r="DQ929">
        <v>4.275277</v>
      </c>
      <c r="DR929">
        <v>0.78756000000000004</v>
      </c>
      <c r="DS929">
        <v>3.8038949999999998</v>
      </c>
      <c r="DT929">
        <v>6.3167614409787713</v>
      </c>
      <c r="DU929">
        <v>5.7944050000000002</v>
      </c>
      <c r="DV929">
        <v>6.3605619999999998</v>
      </c>
      <c r="DW929">
        <v>0.56615699999999958</v>
      </c>
      <c r="DX929">
        <v>6.3381819999999998</v>
      </c>
      <c r="DY929">
        <v>4.3491380571886671</v>
      </c>
      <c r="DZ929">
        <v>3.6062430000000001</v>
      </c>
      <c r="EA929">
        <v>4.485741</v>
      </c>
      <c r="EB929">
        <v>0.87949799999999989</v>
      </c>
      <c r="EC929">
        <v>4.3197729999999996</v>
      </c>
      <c r="ED929">
        <v>6.6945771109946861</v>
      </c>
      <c r="EE929">
        <v>5.9862250000000001</v>
      </c>
      <c r="EF929">
        <v>6.7415580000000004</v>
      </c>
      <c r="EG929">
        <v>0.75533300000000025</v>
      </c>
      <c r="EH929">
        <v>6.7229349999999997</v>
      </c>
      <c r="EI929">
        <v>7.4488656898108081</v>
      </c>
      <c r="EJ929">
        <v>6.9791460000000001</v>
      </c>
      <c r="EK929">
        <v>7.7182430000000002</v>
      </c>
      <c r="EL929">
        <v>0.73909700000000011</v>
      </c>
      <c r="EM929">
        <v>7.7182430000000002</v>
      </c>
      <c r="EN929">
        <v>23.136976300200249</v>
      </c>
      <c r="EO929">
        <v>16.394770000000001</v>
      </c>
      <c r="EP929">
        <v>28.679860000000001</v>
      </c>
      <c r="EQ929">
        <v>12.28509</v>
      </c>
      <c r="ER929">
        <v>21.512530000000002</v>
      </c>
      <c r="ES929">
        <v>7.249398469050683</v>
      </c>
      <c r="ET929">
        <v>7.0778600000000003</v>
      </c>
      <c r="EU929">
        <v>11.644170000000001</v>
      </c>
      <c r="EV929">
        <v>4.5663100000000014</v>
      </c>
      <c r="EW929">
        <v>7.1386799999999999</v>
      </c>
      <c r="EX929">
        <v>15.887577831149571</v>
      </c>
      <c r="EY929">
        <v>5.8455700000000004</v>
      </c>
      <c r="EZ929">
        <v>20.169039999999999</v>
      </c>
      <c r="FA929">
        <v>14.32347</v>
      </c>
      <c r="FB929">
        <v>14.373849999999999</v>
      </c>
      <c r="FC929">
        <v>0.52352958227333968</v>
      </c>
      <c r="FD929">
        <v>0.37097099371161968</v>
      </c>
      <c r="FE929">
        <v>0.64895062045457996</v>
      </c>
      <c r="FF929">
        <v>0.27797962674296017</v>
      </c>
      <c r="FG929">
        <v>0.48677258853591909</v>
      </c>
      <c r="FH929">
        <v>2.198142424983506</v>
      </c>
      <c r="FI929">
        <v>0.51769598004838469</v>
      </c>
      <c r="FJ929">
        <v>2.793284770809437</v>
      </c>
      <c r="FK929">
        <v>2.2755887907610521</v>
      </c>
      <c r="FL929">
        <v>2.013516504451804</v>
      </c>
      <c r="FM929">
        <v>33.416484389873197</v>
      </c>
      <c r="FN929">
        <v>32.22</v>
      </c>
      <c r="FO929">
        <v>35.14</v>
      </c>
      <c r="FP929">
        <v>2.9200000000000021</v>
      </c>
      <c r="FQ929">
        <v>34.020000000000003</v>
      </c>
      <c r="FR929">
        <v>317.97512649353769</v>
      </c>
      <c r="FS929">
        <v>308.66102000000001</v>
      </c>
      <c r="FT929">
        <v>319.84908000000001</v>
      </c>
      <c r="FU929">
        <v>11.188060000000011</v>
      </c>
      <c r="FV929">
        <v>317.83774</v>
      </c>
      <c r="FW929">
        <v>0.78593016854022602</v>
      </c>
      <c r="FX929">
        <v>0.78216699999999995</v>
      </c>
      <c r="FY929">
        <v>0.80597099999999999</v>
      </c>
      <c r="FZ929">
        <v>2.3804000000000051E-2</v>
      </c>
      <c r="GA929">
        <v>0.78617400000000004</v>
      </c>
      <c r="GB929">
        <v>10</v>
      </c>
      <c r="GC929">
        <v>16</v>
      </c>
    </row>
    <row r="930" spans="1:185" x14ac:dyDescent="0.3">
      <c r="A930" s="36" t="s">
        <v>3693</v>
      </c>
      <c r="B930">
        <v>-5.2808635972439608E-2</v>
      </c>
      <c r="C930">
        <v>1.8061359161804349</v>
      </c>
      <c r="D930">
        <v>1.750703507384286</v>
      </c>
      <c r="E930">
        <v>-0.83073411615108883</v>
      </c>
      <c r="F930">
        <v>-0.59202199862810334</v>
      </c>
      <c r="G930">
        <v>1.4227561147791921</v>
      </c>
      <c r="H930">
        <v>-54.191330341360889</v>
      </c>
      <c r="I930">
        <v>3.12210314436762E-2</v>
      </c>
      <c r="J930">
        <v>0.23061289215079861</v>
      </c>
      <c r="K930">
        <v>0.2217280196153</v>
      </c>
      <c r="L930">
        <v>-4.1581290661910998E-2</v>
      </c>
      <c r="M930">
        <v>8.9671383918015407E-2</v>
      </c>
      <c r="N930">
        <v>0.1705801327276143</v>
      </c>
      <c r="O930">
        <v>-0.22312322715592661</v>
      </c>
      <c r="P930">
        <v>-5.2543094428312322E-2</v>
      </c>
      <c r="Q930">
        <v>-0.1378366818397202</v>
      </c>
      <c r="R930">
        <v>5.5685847553428487E-2</v>
      </c>
      <c r="S930">
        <v>0.759012673636422</v>
      </c>
      <c r="T930">
        <v>-0.52432931784990111</v>
      </c>
      <c r="U930">
        <v>-0.50806151048643533</v>
      </c>
      <c r="V930">
        <v>1.954385747422021</v>
      </c>
      <c r="W930">
        <v>1.9471719500505</v>
      </c>
      <c r="X930">
        <v>0.19475567967986321</v>
      </c>
      <c r="Y930">
        <v>0.18044508686472871</v>
      </c>
      <c r="Z930">
        <v>3.8440237641121582E-2</v>
      </c>
      <c r="AA930">
        <v>4.3376845867895489E-2</v>
      </c>
      <c r="AB930">
        <v>49.958648440114082</v>
      </c>
      <c r="AC930">
        <v>-0.3735663163888191</v>
      </c>
      <c r="AD930">
        <v>1.9323936385578391</v>
      </c>
      <c r="AE930">
        <v>0.56832199606868228</v>
      </c>
      <c r="AF930">
        <v>0.5540114032535477</v>
      </c>
      <c r="AG930">
        <v>0.86311279103721772</v>
      </c>
      <c r="AH930">
        <v>4.8413260336650594E-3</v>
      </c>
      <c r="AI930">
        <v>303.74910303545619</v>
      </c>
      <c r="AJ930">
        <v>271.35780814903973</v>
      </c>
      <c r="AK930">
        <v>294.21294851267078</v>
      </c>
      <c r="AL930">
        <v>345.67658414245409</v>
      </c>
      <c r="AM930">
        <v>275.87915204944483</v>
      </c>
      <c r="AN930">
        <v>341.61677592419119</v>
      </c>
      <c r="AO930">
        <v>186.5604143657188</v>
      </c>
      <c r="AP930">
        <v>278.22091640669771</v>
      </c>
      <c r="AQ930">
        <v>19.74376877877787</v>
      </c>
      <c r="AR930">
        <v>4.9002925817910183</v>
      </c>
      <c r="AS930">
        <v>12.31745425743296</v>
      </c>
      <c r="AT930">
        <v>-14.07095891451976</v>
      </c>
      <c r="AU930">
        <v>-7.6735954383200484</v>
      </c>
      <c r="AV930">
        <v>-6.397363476199712</v>
      </c>
      <c r="AW930">
        <v>1.205755427528221</v>
      </c>
      <c r="AX930">
        <v>1.1671</v>
      </c>
      <c r="AY930">
        <v>1.2725</v>
      </c>
      <c r="AZ930">
        <v>0.1053999999999999</v>
      </c>
      <c r="BA930">
        <v>1.2725</v>
      </c>
      <c r="BB930">
        <v>0.92484771076078365</v>
      </c>
      <c r="BC930">
        <v>0.8911</v>
      </c>
      <c r="BD930">
        <v>0.93920000000000003</v>
      </c>
      <c r="BE930">
        <v>4.8100000000000032E-2</v>
      </c>
      <c r="BF930">
        <v>0.89639999999999997</v>
      </c>
      <c r="BG930">
        <v>18.98201133235214</v>
      </c>
      <c r="BH930">
        <v>16.898399999999999</v>
      </c>
      <c r="BI930">
        <v>23.167000000000002</v>
      </c>
      <c r="BJ930">
        <v>6.2686000000000028</v>
      </c>
      <c r="BK930">
        <v>22.575399999999998</v>
      </c>
      <c r="BL930">
        <v>10.29332340353171</v>
      </c>
      <c r="BM930">
        <v>9.5845000000000002</v>
      </c>
      <c r="BN930">
        <v>11.3582</v>
      </c>
      <c r="BO930">
        <v>1.7737000000000001</v>
      </c>
      <c r="BP930">
        <v>10.2326</v>
      </c>
      <c r="BQ930">
        <v>6.1787926277360992</v>
      </c>
      <c r="BR930">
        <v>6.0297999999999998</v>
      </c>
      <c r="BS930">
        <v>6.9650999999999996</v>
      </c>
      <c r="BT930">
        <v>0.9352999999999998</v>
      </c>
      <c r="BU930">
        <v>6.9650999999999996</v>
      </c>
      <c r="BV930">
        <v>1.8368365901545329</v>
      </c>
      <c r="BW930">
        <v>0.51349999999999996</v>
      </c>
      <c r="BX930">
        <v>2.2639999999999998</v>
      </c>
      <c r="BY930">
        <v>1.7504999999999999</v>
      </c>
      <c r="BZ930">
        <v>0.51349999999999996</v>
      </c>
      <c r="CA930">
        <v>-8.0155452310454347</v>
      </c>
      <c r="CB930">
        <v>-8.7866999999999997</v>
      </c>
      <c r="CC930">
        <v>-7.3349000000000002</v>
      </c>
      <c r="CD930">
        <v>1.4518</v>
      </c>
      <c r="CE930">
        <v>-7.4786000000000001</v>
      </c>
      <c r="CF930">
        <v>63.395859517493513</v>
      </c>
      <c r="CG930">
        <v>59.5</v>
      </c>
      <c r="CH930">
        <v>65.5</v>
      </c>
      <c r="CI930">
        <v>6</v>
      </c>
      <c r="CJ930">
        <v>59.5</v>
      </c>
      <c r="CK930">
        <v>22.83829636052651</v>
      </c>
      <c r="CL930">
        <v>17</v>
      </c>
      <c r="CM930">
        <v>24.2</v>
      </c>
      <c r="CN930">
        <v>7.1999999999999993</v>
      </c>
      <c r="CO930">
        <v>17</v>
      </c>
      <c r="CP930">
        <v>43.870427208588332</v>
      </c>
      <c r="CQ930">
        <v>34.799999999999997</v>
      </c>
      <c r="CR930">
        <v>49.6</v>
      </c>
      <c r="CS930">
        <v>14.8</v>
      </c>
      <c r="CT930">
        <v>46.5</v>
      </c>
      <c r="CU930">
        <v>11.84632432981333</v>
      </c>
      <c r="CV930">
        <v>10</v>
      </c>
      <c r="CW930">
        <v>12.4</v>
      </c>
      <c r="CX930">
        <v>2.4</v>
      </c>
      <c r="CY930">
        <v>12.4</v>
      </c>
      <c r="CZ930">
        <v>133.50066866366609</v>
      </c>
      <c r="DA930">
        <v>122.2</v>
      </c>
      <c r="DB930">
        <v>145.69999999999999</v>
      </c>
      <c r="DC930">
        <v>23.499999999999989</v>
      </c>
      <c r="DD930">
        <v>129.19999999999999</v>
      </c>
      <c r="DE930">
        <v>10.434008292779261</v>
      </c>
      <c r="DF930">
        <v>4</v>
      </c>
      <c r="DG930">
        <v>11.4</v>
      </c>
      <c r="DH930">
        <v>7.4</v>
      </c>
      <c r="DI930">
        <v>4</v>
      </c>
      <c r="DJ930">
        <v>0.22788289649125931</v>
      </c>
      <c r="DK930">
        <v>0.2106940509915014</v>
      </c>
      <c r="DL930">
        <v>0.23697539797395081</v>
      </c>
      <c r="DM930">
        <v>2.6281346982449379E-2</v>
      </c>
      <c r="DN930">
        <v>0.2106940509915014</v>
      </c>
      <c r="DO930">
        <v>3.5479829767097608</v>
      </c>
      <c r="DP930">
        <v>2.999981</v>
      </c>
      <c r="DQ930">
        <v>3.9486490000000001</v>
      </c>
      <c r="DR930">
        <v>0.94866800000000007</v>
      </c>
      <c r="DS930">
        <v>3.9092349999999998</v>
      </c>
      <c r="DT930">
        <v>7.023167438970173</v>
      </c>
      <c r="DU930">
        <v>6.8024849999999999</v>
      </c>
      <c r="DV930">
        <v>7.0925250000000002</v>
      </c>
      <c r="DW930">
        <v>0.2900400000000003</v>
      </c>
      <c r="DX930">
        <v>6.8024849999999999</v>
      </c>
      <c r="DY930">
        <v>3.580312021171054</v>
      </c>
      <c r="DZ930">
        <v>3.0005289999999998</v>
      </c>
      <c r="EA930">
        <v>3.9808180000000002</v>
      </c>
      <c r="EB930">
        <v>0.98028900000000041</v>
      </c>
      <c r="EC930">
        <v>3.9092349999999998</v>
      </c>
      <c r="ED930">
        <v>7.7049403668866292</v>
      </c>
      <c r="EE930">
        <v>7.398479</v>
      </c>
      <c r="EF930">
        <v>8.9814659999999993</v>
      </c>
      <c r="EG930">
        <v>1.582986999999999</v>
      </c>
      <c r="EH930">
        <v>8.9814659999999993</v>
      </c>
      <c r="EI930">
        <v>9.4908687188368912</v>
      </c>
      <c r="EJ930">
        <v>8.8072999999999997</v>
      </c>
      <c r="EK930">
        <v>10.036797</v>
      </c>
      <c r="EL930">
        <v>1.2294970000000001</v>
      </c>
      <c r="EM930">
        <v>9.7553239999999999</v>
      </c>
      <c r="EN930">
        <v>20.41866773513474</v>
      </c>
      <c r="EO930">
        <v>19.773669999999999</v>
      </c>
      <c r="EP930">
        <v>21.606660000000002</v>
      </c>
      <c r="EQ930">
        <v>1.8329900000000019</v>
      </c>
      <c r="ER930">
        <v>20.745339999999999</v>
      </c>
      <c r="ES930">
        <v>7.6590363521523299</v>
      </c>
      <c r="ET930">
        <v>7.0184800000000003</v>
      </c>
      <c r="EU930">
        <v>12.33042</v>
      </c>
      <c r="EV930">
        <v>5.3119399999999999</v>
      </c>
      <c r="EW930">
        <v>12.33042</v>
      </c>
      <c r="EX930">
        <v>12.759631382982411</v>
      </c>
      <c r="EY930">
        <v>8.4149200000000004</v>
      </c>
      <c r="EZ930">
        <v>13.816269999999999</v>
      </c>
      <c r="FA930">
        <v>5.401349999999999</v>
      </c>
      <c r="FB930">
        <v>8.4149200000000004</v>
      </c>
      <c r="FC930">
        <v>0.41373695787722359</v>
      </c>
      <c r="FD930">
        <v>0.40066757429970651</v>
      </c>
      <c r="FE930">
        <v>0.43780886658462992</v>
      </c>
      <c r="FF930">
        <v>3.7141292284923362E-2</v>
      </c>
      <c r="FG930">
        <v>0.42035621388556971</v>
      </c>
      <c r="FH930">
        <v>1.6950474617113991</v>
      </c>
      <c r="FI930">
        <v>0.68245201704402614</v>
      </c>
      <c r="FJ930">
        <v>1.9685558696469889</v>
      </c>
      <c r="FK930">
        <v>1.2861038526029629</v>
      </c>
      <c r="FL930">
        <v>0.68245201704402614</v>
      </c>
      <c r="FM930">
        <v>38.661762392951431</v>
      </c>
      <c r="FN930">
        <v>38.270000000000003</v>
      </c>
      <c r="FO930">
        <v>38.840000000000003</v>
      </c>
      <c r="FP930">
        <v>0.57000000000000028</v>
      </c>
      <c r="FQ930">
        <v>38.270000000000003</v>
      </c>
      <c r="FR930">
        <v>340.76671146092411</v>
      </c>
      <c r="FS930">
        <v>337.64057000000003</v>
      </c>
      <c r="FT930">
        <v>344.83895000000001</v>
      </c>
      <c r="FU930">
        <v>7.198379999999986</v>
      </c>
      <c r="FV930">
        <v>341.55578000000003</v>
      </c>
      <c r="FW930">
        <v>0.7721044225148247</v>
      </c>
      <c r="FX930">
        <v>0.76448799999999995</v>
      </c>
      <c r="FY930">
        <v>0.778138</v>
      </c>
      <c r="FZ930">
        <v>1.3650000000000049E-2</v>
      </c>
      <c r="GA930">
        <v>0.77110199999999995</v>
      </c>
      <c r="GB930">
        <v>5</v>
      </c>
      <c r="GC930">
        <v>5</v>
      </c>
    </row>
    <row r="931" spans="1:185" x14ac:dyDescent="0.3">
      <c r="A931" s="36" t="s">
        <v>3697</v>
      </c>
      <c r="B931">
        <v>-5.5089034324450947E-2</v>
      </c>
      <c r="C931">
        <v>1.829557019731777</v>
      </c>
      <c r="D931">
        <v>1.643544469155612</v>
      </c>
      <c r="E931">
        <v>-0.80090293675254443</v>
      </c>
      <c r="F931">
        <v>-0.53202548266338878</v>
      </c>
      <c r="G931">
        <v>1.332928419415933</v>
      </c>
      <c r="H931">
        <v>-54.192047664545818</v>
      </c>
      <c r="I931">
        <v>2.863440279455191E-2</v>
      </c>
      <c r="J931">
        <v>0.3182950251748442</v>
      </c>
      <c r="K931">
        <v>0.243802806099891</v>
      </c>
      <c r="L931">
        <v>-5.5330265974006428E-2</v>
      </c>
      <c r="M931">
        <v>7.4948911947354396E-2</v>
      </c>
      <c r="N931">
        <v>0.1640808007027641</v>
      </c>
      <c r="O931">
        <v>-0.2144292185377222</v>
      </c>
      <c r="P931">
        <v>-5.0348417834958151E-2</v>
      </c>
      <c r="Q931">
        <v>-0.13238871810545541</v>
      </c>
      <c r="R931">
        <v>5.3411975128958962E-2</v>
      </c>
      <c r="S931">
        <v>0.76282358872489719</v>
      </c>
      <c r="T931">
        <v>-0.52527978356966265</v>
      </c>
      <c r="U931">
        <v>-0.50678512688964894</v>
      </c>
      <c r="V931">
        <v>1.955316313125977</v>
      </c>
      <c r="W931">
        <v>1.949478143997512</v>
      </c>
      <c r="X931">
        <v>0.19707816782801429</v>
      </c>
      <c r="Y931">
        <v>0.18015187135938279</v>
      </c>
      <c r="Z931">
        <v>3.7971038575252407E-2</v>
      </c>
      <c r="AA931">
        <v>4.1873385825302728E-2</v>
      </c>
      <c r="AB931">
        <v>49.828278029247208</v>
      </c>
      <c r="AC931">
        <v>-0.37470223351469722</v>
      </c>
      <c r="AD931">
        <v>1.9124835177071871</v>
      </c>
      <c r="AE931">
        <v>0.57178040134271158</v>
      </c>
      <c r="AF931">
        <v>0.55485410487407993</v>
      </c>
      <c r="AG931">
        <v>0.87464511842112036</v>
      </c>
      <c r="AH931">
        <v>6.2048723282109169E-3</v>
      </c>
      <c r="AI931">
        <v>317.5352354313103</v>
      </c>
      <c r="AJ931">
        <v>248.7355609046875</v>
      </c>
      <c r="AK931">
        <v>270.34594629390921</v>
      </c>
      <c r="AL931">
        <v>433.52410309856958</v>
      </c>
      <c r="AM931">
        <v>291.46976803290357</v>
      </c>
      <c r="AN931">
        <v>350.79219957513112</v>
      </c>
      <c r="AO931">
        <v>167.3514091675851</v>
      </c>
      <c r="AP931">
        <v>297.93115761278568</v>
      </c>
      <c r="AQ931">
        <v>20.373520493486751</v>
      </c>
      <c r="AR931">
        <v>4.8052807402301303</v>
      </c>
      <c r="AS931">
        <v>12.580579880717289</v>
      </c>
      <c r="AT931">
        <v>-15.82068702688945</v>
      </c>
      <c r="AU931">
        <v>-9.2540797696125292</v>
      </c>
      <c r="AV931">
        <v>-6.5666072572769192</v>
      </c>
      <c r="AW931">
        <v>1.3275669452146639</v>
      </c>
      <c r="AX931">
        <v>1.2442</v>
      </c>
      <c r="AY931">
        <v>1.3304</v>
      </c>
      <c r="AZ931">
        <v>8.6200000000000054E-2</v>
      </c>
      <c r="BA931">
        <v>1.3304</v>
      </c>
      <c r="BB931">
        <v>0.92721435017469489</v>
      </c>
      <c r="BC931">
        <v>0.91039999999999999</v>
      </c>
      <c r="BD931">
        <v>0.93030000000000002</v>
      </c>
      <c r="BE931">
        <v>1.9900000000000029E-2</v>
      </c>
      <c r="BF931">
        <v>0.92859999999999998</v>
      </c>
      <c r="BG931">
        <v>18.16829530789521</v>
      </c>
      <c r="BH931">
        <v>17.780200000000001</v>
      </c>
      <c r="BI931">
        <v>20.256699999999999</v>
      </c>
      <c r="BJ931">
        <v>2.4764999999999979</v>
      </c>
      <c r="BK931">
        <v>17.996300000000002</v>
      </c>
      <c r="BL931">
        <v>12.66071879196809</v>
      </c>
      <c r="BM931">
        <v>12.635899999999999</v>
      </c>
      <c r="BN931">
        <v>12.794499999999999</v>
      </c>
      <c r="BO931">
        <v>0.15859999999999991</v>
      </c>
      <c r="BP931">
        <v>12.649699999999999</v>
      </c>
      <c r="BQ931">
        <v>5.9240727095967376</v>
      </c>
      <c r="BR931">
        <v>5.8879000000000001</v>
      </c>
      <c r="BS931">
        <v>6.1087999999999996</v>
      </c>
      <c r="BT931">
        <v>0.2208999999999994</v>
      </c>
      <c r="BU931">
        <v>5.9089</v>
      </c>
      <c r="BV931">
        <v>4.3745363694022226</v>
      </c>
      <c r="BW931">
        <v>4.2846000000000002</v>
      </c>
      <c r="BX931">
        <v>4.3932000000000002</v>
      </c>
      <c r="BY931">
        <v>0.1086</v>
      </c>
      <c r="BZ931">
        <v>4.3818999999999999</v>
      </c>
      <c r="CA931">
        <v>-10.298516879423831</v>
      </c>
      <c r="CB931">
        <v>-10.3934</v>
      </c>
      <c r="CC931">
        <v>-10.281000000000001</v>
      </c>
      <c r="CD931">
        <v>0.11239999999999919</v>
      </c>
      <c r="CE931">
        <v>-10.290699999999999</v>
      </c>
      <c r="CF931">
        <v>52.861041962345332</v>
      </c>
      <c r="CG931">
        <v>52.7</v>
      </c>
      <c r="CH931">
        <v>54.9</v>
      </c>
      <c r="CI931">
        <v>2.1999999999999962</v>
      </c>
      <c r="CJ931">
        <v>52.7</v>
      </c>
      <c r="CK931">
        <v>16.578004248688838</v>
      </c>
      <c r="CL931">
        <v>16.5</v>
      </c>
      <c r="CM931">
        <v>17.5</v>
      </c>
      <c r="CN931">
        <v>1</v>
      </c>
      <c r="CO931">
        <v>16.5</v>
      </c>
      <c r="CP931">
        <v>44.162793447436449</v>
      </c>
      <c r="CQ931">
        <v>43.8</v>
      </c>
      <c r="CR931">
        <v>44.2</v>
      </c>
      <c r="CS931">
        <v>0.40000000000000568</v>
      </c>
      <c r="CT931">
        <v>44.2</v>
      </c>
      <c r="CU931">
        <v>9.9979983823039955</v>
      </c>
      <c r="CV931">
        <v>9.9</v>
      </c>
      <c r="CW931">
        <v>10</v>
      </c>
      <c r="CX931">
        <v>9.9999999999999645E-2</v>
      </c>
      <c r="CY931">
        <v>10</v>
      </c>
      <c r="CZ931">
        <v>112.85920959245411</v>
      </c>
      <c r="DA931">
        <v>112.3</v>
      </c>
      <c r="DB931">
        <v>116</v>
      </c>
      <c r="DC931">
        <v>3.7000000000000028</v>
      </c>
      <c r="DD931">
        <v>112.6</v>
      </c>
      <c r="DE931">
        <v>5.8822135299959788</v>
      </c>
      <c r="DF931">
        <v>5.8</v>
      </c>
      <c r="DG931">
        <v>6.7</v>
      </c>
      <c r="DH931">
        <v>0.90000000000000036</v>
      </c>
      <c r="DI931">
        <v>5.8</v>
      </c>
      <c r="DJ931">
        <v>0.17743048216261201</v>
      </c>
      <c r="DK931">
        <v>0.17678631331767861</v>
      </c>
      <c r="DL931">
        <v>0.18553565393714089</v>
      </c>
      <c r="DM931">
        <v>8.7493406194622536E-3</v>
      </c>
      <c r="DN931">
        <v>0.17678631331767861</v>
      </c>
      <c r="DO931">
        <v>3.3512046006515912</v>
      </c>
      <c r="DP931">
        <v>3.3510589999999998</v>
      </c>
      <c r="DQ931">
        <v>3.3534929999999998</v>
      </c>
      <c r="DR931">
        <v>2.4340000000000468E-3</v>
      </c>
      <c r="DS931">
        <v>3.3510589999999998</v>
      </c>
      <c r="DT931">
        <v>6.2242709202110911</v>
      </c>
      <c r="DU931">
        <v>6.2141169999999999</v>
      </c>
      <c r="DV931">
        <v>6.2477239999999998</v>
      </c>
      <c r="DW931">
        <v>3.3606999999999942E-2</v>
      </c>
      <c r="DX931">
        <v>6.2224680000000001</v>
      </c>
      <c r="DY931">
        <v>3.7371377461309598</v>
      </c>
      <c r="DZ931">
        <v>3.6810160000000001</v>
      </c>
      <c r="EA931">
        <v>3.7436959999999999</v>
      </c>
      <c r="EB931">
        <v>6.2679999999999847E-2</v>
      </c>
      <c r="EC931">
        <v>3.737816</v>
      </c>
      <c r="ED931">
        <v>8.5209989534035415</v>
      </c>
      <c r="EE931">
        <v>8.5107940000000006</v>
      </c>
      <c r="EF931">
        <v>8.6376810000000006</v>
      </c>
      <c r="EG931">
        <v>0.126887</v>
      </c>
      <c r="EH931">
        <v>8.5107940000000006</v>
      </c>
      <c r="EI931">
        <v>7.9941215292853034</v>
      </c>
      <c r="EJ931">
        <v>7.9605560000000004</v>
      </c>
      <c r="EK931">
        <v>7.9979209999999998</v>
      </c>
      <c r="EL931">
        <v>3.7364999999999433E-2</v>
      </c>
      <c r="EM931">
        <v>7.9969400000000004</v>
      </c>
      <c r="EN931">
        <v>27.858145648631378</v>
      </c>
      <c r="EO931">
        <v>27.79316</v>
      </c>
      <c r="EP931">
        <v>28.625430000000001</v>
      </c>
      <c r="EQ931">
        <v>0.83227000000000118</v>
      </c>
      <c r="ER931">
        <v>27.79316</v>
      </c>
      <c r="ES931">
        <v>7.4726795025542021</v>
      </c>
      <c r="ET931">
        <v>7.3303599999999998</v>
      </c>
      <c r="EU931">
        <v>7.5241100000000003</v>
      </c>
      <c r="EV931">
        <v>0.19375000000000051</v>
      </c>
      <c r="EW931">
        <v>7.4713900000000004</v>
      </c>
      <c r="EX931">
        <v>20.385466146077182</v>
      </c>
      <c r="EY931">
        <v>20.321770000000001</v>
      </c>
      <c r="EZ931">
        <v>21.101320000000001</v>
      </c>
      <c r="FA931">
        <v>0.77955000000000041</v>
      </c>
      <c r="FB931">
        <v>20.321770000000001</v>
      </c>
      <c r="FC931">
        <v>0.52675742111124435</v>
      </c>
      <c r="FD931">
        <v>0.52552863606883471</v>
      </c>
      <c r="FE931">
        <v>0.54126566337846815</v>
      </c>
      <c r="FF931">
        <v>1.5737027309633441E-2</v>
      </c>
      <c r="FG931">
        <v>0.52552863606883471</v>
      </c>
      <c r="FH931">
        <v>2.727981587657359</v>
      </c>
      <c r="FI931">
        <v>2.7199450169245609</v>
      </c>
      <c r="FJ931">
        <v>2.8044938205315981</v>
      </c>
      <c r="FK931">
        <v>8.4548803607036316E-2</v>
      </c>
      <c r="FL931">
        <v>2.7199450169245609</v>
      </c>
      <c r="FM931">
        <v>39.354556627372247</v>
      </c>
      <c r="FN931">
        <v>39.11</v>
      </c>
      <c r="FO931">
        <v>39.47</v>
      </c>
      <c r="FP931">
        <v>0.35999999999999938</v>
      </c>
      <c r="FQ931">
        <v>39.35</v>
      </c>
      <c r="FR931">
        <v>341.55942288991349</v>
      </c>
      <c r="FS931">
        <v>341.14800000000002</v>
      </c>
      <c r="FT931">
        <v>341.57902000000001</v>
      </c>
      <c r="FU931">
        <v>0.43101999999998952</v>
      </c>
      <c r="FV931">
        <v>341.57902000000001</v>
      </c>
      <c r="FW931">
        <v>0.78228412943739323</v>
      </c>
      <c r="FX931">
        <v>0.78226700000000005</v>
      </c>
      <c r="FY931">
        <v>0.78244400000000003</v>
      </c>
      <c r="FZ931">
        <v>1.769999999999827E-4</v>
      </c>
      <c r="GA931">
        <v>0.78226700000000005</v>
      </c>
      <c r="GB931">
        <v>3</v>
      </c>
      <c r="GC931">
        <v>4</v>
      </c>
    </row>
    <row r="932" spans="1:185" x14ac:dyDescent="0.3">
      <c r="A932" s="36" t="s">
        <v>3700</v>
      </c>
      <c r="B932">
        <v>-6.0895604637539527E-2</v>
      </c>
      <c r="C932">
        <v>1.804395762356986</v>
      </c>
      <c r="D932">
        <v>1.6409412371805161</v>
      </c>
      <c r="E932">
        <v>-0.90389095623359705</v>
      </c>
      <c r="F932">
        <v>-0.40451882412626788</v>
      </c>
      <c r="G932">
        <v>1.3084770669521879</v>
      </c>
      <c r="H932">
        <v>-54.212254467059537</v>
      </c>
      <c r="I932">
        <v>2.3883107462067409E-2</v>
      </c>
      <c r="J932">
        <v>0.55927666758272709</v>
      </c>
      <c r="K932">
        <v>0.22563529025534751</v>
      </c>
      <c r="L932">
        <v>-6.0642416266859941E-2</v>
      </c>
      <c r="M932">
        <v>5.2004611374943787E-3</v>
      </c>
      <c r="N932">
        <v>0.1720123988333358</v>
      </c>
      <c r="O932">
        <v>-0.2212093672602177</v>
      </c>
      <c r="P932">
        <v>-4.9196968426881961E-2</v>
      </c>
      <c r="Q932">
        <v>-0.1352008807922975</v>
      </c>
      <c r="R932">
        <v>5.3136434802686067E-2</v>
      </c>
      <c r="S932">
        <v>0.47724353708436729</v>
      </c>
      <c r="T932">
        <v>-0.49477858069346159</v>
      </c>
      <c r="U932">
        <v>-0.4648212838421743</v>
      </c>
      <c r="V932">
        <v>1.9520524383753459</v>
      </c>
      <c r="W932">
        <v>1.9456486804959909</v>
      </c>
      <c r="X932">
        <v>0.21240118091158791</v>
      </c>
      <c r="Y932">
        <v>0.18303322810706671</v>
      </c>
      <c r="Z932">
        <v>2.8866617441540111E-2</v>
      </c>
      <c r="AA932">
        <v>3.6999501797305212E-2</v>
      </c>
      <c r="AB932">
        <v>46.794987732539838</v>
      </c>
      <c r="AC932">
        <v>-0.3615851892081714</v>
      </c>
      <c r="AD932">
        <v>1.9129955736959741</v>
      </c>
      <c r="AE932">
        <v>0.57398637011975939</v>
      </c>
      <c r="AF932">
        <v>0.54461841731523808</v>
      </c>
      <c r="AG932">
        <v>0.83312998880671285</v>
      </c>
      <c r="AH932">
        <v>4.0853235369339861E-3</v>
      </c>
      <c r="AI932">
        <v>347.69680822116192</v>
      </c>
      <c r="AJ932">
        <v>270.86477724164808</v>
      </c>
      <c r="AK932">
        <v>337.83777270616491</v>
      </c>
      <c r="AL932">
        <v>434.38786458618182</v>
      </c>
      <c r="AM932">
        <v>272.08925335594017</v>
      </c>
      <c r="AN932">
        <v>344.11040009408612</v>
      </c>
      <c r="AO932">
        <v>180.6306632599387</v>
      </c>
      <c r="AP932">
        <v>285.49982540083499</v>
      </c>
      <c r="AQ932">
        <v>19.60072807529486</v>
      </c>
      <c r="AR932">
        <v>4.8392774464458848</v>
      </c>
      <c r="AS932">
        <v>12.19294261364848</v>
      </c>
      <c r="AT932">
        <v>-14.64479340193698</v>
      </c>
      <c r="AU932">
        <v>-6.8884720922677536</v>
      </c>
      <c r="AV932">
        <v>-7.7563213096692243</v>
      </c>
      <c r="AW932">
        <v>1.6738182312470951</v>
      </c>
      <c r="AX932">
        <v>1.0210999999999999</v>
      </c>
      <c r="AY932">
        <v>1.8593999999999999</v>
      </c>
      <c r="AZ932">
        <v>0.83830000000000005</v>
      </c>
      <c r="BA932">
        <v>1.0210999999999999</v>
      </c>
      <c r="BB932">
        <v>0.9232583488533842</v>
      </c>
      <c r="BC932">
        <v>0.88200000000000001</v>
      </c>
      <c r="BD932">
        <v>0.93430000000000002</v>
      </c>
      <c r="BE932">
        <v>5.2300000000000013E-2</v>
      </c>
      <c r="BF932">
        <v>0.88200000000000001</v>
      </c>
      <c r="BG932">
        <v>19.192419746731591</v>
      </c>
      <c r="BH932">
        <v>17.758700000000001</v>
      </c>
      <c r="BI932">
        <v>24.205200000000001</v>
      </c>
      <c r="BJ932">
        <v>6.4465000000000003</v>
      </c>
      <c r="BK932">
        <v>24.205200000000001</v>
      </c>
      <c r="BL932">
        <v>11.01102535872826</v>
      </c>
      <c r="BM932">
        <v>9.9719999999999995</v>
      </c>
      <c r="BN932">
        <v>12.419600000000001</v>
      </c>
      <c r="BO932">
        <v>2.4476000000000009</v>
      </c>
      <c r="BP932">
        <v>10.245699999999999</v>
      </c>
      <c r="BQ932">
        <v>7.2149735977132803</v>
      </c>
      <c r="BR932">
        <v>6.4097999999999997</v>
      </c>
      <c r="BS932">
        <v>7.7038000000000002</v>
      </c>
      <c r="BT932">
        <v>1.294</v>
      </c>
      <c r="BU932">
        <v>6.4097999999999997</v>
      </c>
      <c r="BV932">
        <v>1.0321251827780711</v>
      </c>
      <c r="BW932">
        <v>0.17929999999999999</v>
      </c>
      <c r="BX932">
        <v>1.8588</v>
      </c>
      <c r="BY932">
        <v>1.6795</v>
      </c>
      <c r="BZ932">
        <v>1.4505999999999999</v>
      </c>
      <c r="CA932">
        <v>-8.2470950773009069</v>
      </c>
      <c r="CB932">
        <v>-9.5625999999999998</v>
      </c>
      <c r="CC932">
        <v>-7.1391999999999998</v>
      </c>
      <c r="CD932">
        <v>2.4234</v>
      </c>
      <c r="CE932">
        <v>-7.8604000000000003</v>
      </c>
      <c r="CF932">
        <v>58.610574693251081</v>
      </c>
      <c r="CG932">
        <v>55.9</v>
      </c>
      <c r="CH932">
        <v>61.2</v>
      </c>
      <c r="CI932">
        <v>5.3000000000000043</v>
      </c>
      <c r="CJ932">
        <v>55.9</v>
      </c>
      <c r="CK932">
        <v>18.323442073835629</v>
      </c>
      <c r="CL932">
        <v>15.9</v>
      </c>
      <c r="CM932">
        <v>19.3</v>
      </c>
      <c r="CN932">
        <v>3.4</v>
      </c>
      <c r="CO932">
        <v>16.2</v>
      </c>
      <c r="CP932">
        <v>44.296255216320922</v>
      </c>
      <c r="CQ932">
        <v>33.200000000000003</v>
      </c>
      <c r="CR932">
        <v>50.2</v>
      </c>
      <c r="CS932">
        <v>17</v>
      </c>
      <c r="CT932">
        <v>42.9</v>
      </c>
      <c r="CU932">
        <v>11.88400679407647</v>
      </c>
      <c r="CV932">
        <v>10.3</v>
      </c>
      <c r="CW932">
        <v>12.8</v>
      </c>
      <c r="CX932">
        <v>2.5</v>
      </c>
      <c r="CY932">
        <v>12.1</v>
      </c>
      <c r="CZ932">
        <v>124.51077992826789</v>
      </c>
      <c r="DA932">
        <v>114.2</v>
      </c>
      <c r="DB932">
        <v>132.19999999999999</v>
      </c>
      <c r="DC932">
        <v>17.999999999999989</v>
      </c>
      <c r="DD932">
        <v>130.80000000000001</v>
      </c>
      <c r="DE932">
        <v>5.8485445484299534</v>
      </c>
      <c r="DF932">
        <v>3.1</v>
      </c>
      <c r="DG932">
        <v>7</v>
      </c>
      <c r="DH932">
        <v>3.9</v>
      </c>
      <c r="DI932">
        <v>4.0999999999999996</v>
      </c>
      <c r="DJ932">
        <v>0.20530780368863741</v>
      </c>
      <c r="DK932">
        <v>0.19362660200900589</v>
      </c>
      <c r="DL932">
        <v>0.21656050955414011</v>
      </c>
      <c r="DM932">
        <v>2.293390754513425E-2</v>
      </c>
      <c r="DN932">
        <v>0.19362660200900589</v>
      </c>
      <c r="DO932">
        <v>3.526958323691975</v>
      </c>
      <c r="DP932">
        <v>2.9866600000000001</v>
      </c>
      <c r="DQ932">
        <v>3.9424269999999999</v>
      </c>
      <c r="DR932">
        <v>0.95576699999999981</v>
      </c>
      <c r="DS932">
        <v>3.423251</v>
      </c>
      <c r="DT932">
        <v>6.4056047730568819</v>
      </c>
      <c r="DU932">
        <v>6.2831049999999999</v>
      </c>
      <c r="DV932">
        <v>6.8841910000000004</v>
      </c>
      <c r="DW932">
        <v>0.60108600000000045</v>
      </c>
      <c r="DX932">
        <v>6.8143019999999996</v>
      </c>
      <c r="DY932">
        <v>3.5802661911704008</v>
      </c>
      <c r="DZ932">
        <v>2.9866600000000001</v>
      </c>
      <c r="EA932">
        <v>4.0037260000000003</v>
      </c>
      <c r="EB932">
        <v>1.017066</v>
      </c>
      <c r="EC932">
        <v>3.459174</v>
      </c>
      <c r="ED932">
        <v>7.9570059692781694</v>
      </c>
      <c r="EE932">
        <v>7.7674390000000004</v>
      </c>
      <c r="EF932">
        <v>9.0869420000000005</v>
      </c>
      <c r="EG932">
        <v>1.3195030000000001</v>
      </c>
      <c r="EH932">
        <v>9.0869420000000005</v>
      </c>
      <c r="EI932">
        <v>9.3748937925174527</v>
      </c>
      <c r="EJ932">
        <v>8.0779219999999992</v>
      </c>
      <c r="EK932">
        <v>9.9923310000000001</v>
      </c>
      <c r="EL932">
        <v>1.9144090000000009</v>
      </c>
      <c r="EM932">
        <v>9.3701380000000007</v>
      </c>
      <c r="EN932">
        <v>21.44146942635826</v>
      </c>
      <c r="EO932">
        <v>19.577159999999999</v>
      </c>
      <c r="EP932">
        <v>23.813739999999999</v>
      </c>
      <c r="EQ932">
        <v>4.23658</v>
      </c>
      <c r="ER932">
        <v>19.577159999999999</v>
      </c>
      <c r="ES932">
        <v>6.547070607868962</v>
      </c>
      <c r="ET932">
        <v>5.9870599999999996</v>
      </c>
      <c r="EU932">
        <v>7.6095899999999999</v>
      </c>
      <c r="EV932">
        <v>1.62253</v>
      </c>
      <c r="EW932">
        <v>7.6095899999999999</v>
      </c>
      <c r="EX932">
        <v>14.894398818489289</v>
      </c>
      <c r="EY932">
        <v>11.96757</v>
      </c>
      <c r="EZ932">
        <v>17.82668</v>
      </c>
      <c r="FA932">
        <v>5.8591099999999994</v>
      </c>
      <c r="FB932">
        <v>11.96757</v>
      </c>
      <c r="FC932">
        <v>0.43554505777296648</v>
      </c>
      <c r="FD932">
        <v>0.39767495005489639</v>
      </c>
      <c r="FE932">
        <v>0.48373348663035343</v>
      </c>
      <c r="FF932">
        <v>8.6058536575456923E-2</v>
      </c>
      <c r="FG932">
        <v>0.39767495005489639</v>
      </c>
      <c r="FH932">
        <v>2.3059029760281251</v>
      </c>
      <c r="FI932">
        <v>1.572695769417275</v>
      </c>
      <c r="FJ932">
        <v>2.9775348835655571</v>
      </c>
      <c r="FK932">
        <v>1.4048391141482821</v>
      </c>
      <c r="FL932">
        <v>1.572695769417275</v>
      </c>
      <c r="FM932">
        <v>38.309723682317212</v>
      </c>
      <c r="FN932">
        <v>37.78</v>
      </c>
      <c r="FO932">
        <v>38.74</v>
      </c>
      <c r="FP932">
        <v>0.96000000000000085</v>
      </c>
      <c r="FQ932">
        <v>38.090000000000003</v>
      </c>
      <c r="FR932">
        <v>343.1134376757733</v>
      </c>
      <c r="FS932">
        <v>340.41496000000001</v>
      </c>
      <c r="FT932">
        <v>345.12258000000003</v>
      </c>
      <c r="FU932">
        <v>4.7076200000000199</v>
      </c>
      <c r="FV932">
        <v>342.91609999999997</v>
      </c>
      <c r="FW932">
        <v>0.77014137270388305</v>
      </c>
      <c r="FX932">
        <v>0.766038</v>
      </c>
      <c r="FY932">
        <v>0.77505599999999997</v>
      </c>
      <c r="FZ932">
        <v>9.0179999999999705E-3</v>
      </c>
      <c r="GA932">
        <v>0.77136700000000002</v>
      </c>
      <c r="GB932">
        <v>6</v>
      </c>
      <c r="GC932">
        <v>34</v>
      </c>
    </row>
    <row r="933" spans="1:185" x14ac:dyDescent="0.3">
      <c r="A933" s="36" t="s">
        <v>3703</v>
      </c>
      <c r="B933">
        <v>-5.9370209997836508E-2</v>
      </c>
      <c r="C933">
        <v>1.8314201961440999</v>
      </c>
      <c r="D933">
        <v>1.5922253964033961</v>
      </c>
      <c r="E933">
        <v>-0.87748589327307225</v>
      </c>
      <c r="F933">
        <v>-0.39186907915090852</v>
      </c>
      <c r="G933">
        <v>1.2693516539945069</v>
      </c>
      <c r="H933">
        <v>-54.213404492567008</v>
      </c>
      <c r="I933">
        <v>1.7359442711567471E-2</v>
      </c>
      <c r="J933">
        <v>0.49067391114794728</v>
      </c>
      <c r="K933">
        <v>0.21816930946910379</v>
      </c>
      <c r="L933">
        <v>-6.359769677350717E-2</v>
      </c>
      <c r="M933">
        <v>2.5758658503653552E-4</v>
      </c>
      <c r="N933">
        <v>0.16895429808388829</v>
      </c>
      <c r="O933">
        <v>-0.2159325940705441</v>
      </c>
      <c r="P933">
        <v>-4.6978295986655767E-2</v>
      </c>
      <c r="Q933">
        <v>-0.13145221317204289</v>
      </c>
      <c r="R933">
        <v>5.1139079441138928E-2</v>
      </c>
      <c r="S933">
        <v>0.49454102340662581</v>
      </c>
      <c r="T933">
        <v>-0.49937040653481679</v>
      </c>
      <c r="U933">
        <v>-0.47581210828731718</v>
      </c>
      <c r="V933">
        <v>1.9545642482512171</v>
      </c>
      <c r="W933">
        <v>1.953024109106088</v>
      </c>
      <c r="X933">
        <v>0.2192997263736047</v>
      </c>
      <c r="Y933">
        <v>0.18871654880120989</v>
      </c>
      <c r="Z933">
        <v>2.837770398209459E-2</v>
      </c>
      <c r="AA933">
        <v>3.4610780467014393E-2</v>
      </c>
      <c r="AB933">
        <v>45.133383372825357</v>
      </c>
      <c r="AC933">
        <v>-0.3560189108133377</v>
      </c>
      <c r="AD933">
        <v>1.8817856279857199</v>
      </c>
      <c r="AE933">
        <v>0.57531863718694243</v>
      </c>
      <c r="AF933">
        <v>0.54473545961454761</v>
      </c>
      <c r="AG933">
        <v>0.84701455508934309</v>
      </c>
      <c r="AH933">
        <v>4.0261563499724758E-3</v>
      </c>
      <c r="AI933">
        <v>365.80965534152062</v>
      </c>
      <c r="AJ933">
        <v>298.72013117535312</v>
      </c>
      <c r="AK933">
        <v>352.4913312685145</v>
      </c>
      <c r="AL933">
        <v>446.21757153625481</v>
      </c>
      <c r="AM933">
        <v>286.50628378625612</v>
      </c>
      <c r="AN933">
        <v>353.32373390806862</v>
      </c>
      <c r="AO933">
        <v>167.00448720009149</v>
      </c>
      <c r="AP933">
        <v>302.68886150561161</v>
      </c>
      <c r="AQ933">
        <v>20.260000000000002</v>
      </c>
      <c r="AR933">
        <v>4.7397229822894147</v>
      </c>
      <c r="AS933">
        <v>12.542872600991229</v>
      </c>
      <c r="AT933">
        <v>-16.284365731821349</v>
      </c>
      <c r="AU933">
        <v>-8.4080637675525356</v>
      </c>
      <c r="AV933">
        <v>-7.8763019642688157</v>
      </c>
      <c r="AW933">
        <v>1.542297431983418</v>
      </c>
      <c r="AX933">
        <v>1.4412</v>
      </c>
      <c r="AY933">
        <v>1.5874999999999999</v>
      </c>
      <c r="AZ933">
        <v>0.1462999999999999</v>
      </c>
      <c r="BA933">
        <v>1.5874999999999999</v>
      </c>
      <c r="BB933">
        <v>0.91410942147140251</v>
      </c>
      <c r="BC933">
        <v>0.91339999999999999</v>
      </c>
      <c r="BD933">
        <v>0.9163</v>
      </c>
      <c r="BE933">
        <v>2.9000000000000141E-3</v>
      </c>
      <c r="BF933">
        <v>0.91339999999999999</v>
      </c>
      <c r="BG933">
        <v>19.764907131739442</v>
      </c>
      <c r="BH933">
        <v>19.536000000000001</v>
      </c>
      <c r="BI933">
        <v>19.7864</v>
      </c>
      <c r="BJ933">
        <v>0.25039999999999912</v>
      </c>
      <c r="BK933">
        <v>19.7864</v>
      </c>
      <c r="BL933">
        <v>13.15203478311089</v>
      </c>
      <c r="BM933">
        <v>13.0222</v>
      </c>
      <c r="BN933">
        <v>13.2272</v>
      </c>
      <c r="BO933">
        <v>0.2050000000000001</v>
      </c>
      <c r="BP933">
        <v>13.0222</v>
      </c>
      <c r="BQ933">
        <v>6.9092483176696042</v>
      </c>
      <c r="BR933">
        <v>6.7983000000000002</v>
      </c>
      <c r="BS933">
        <v>6.9461000000000004</v>
      </c>
      <c r="BT933">
        <v>0.14780000000000021</v>
      </c>
      <c r="BU933">
        <v>6.9461000000000004</v>
      </c>
      <c r="BV933">
        <v>3.6641499643239479</v>
      </c>
      <c r="BW933">
        <v>3.4984999999999999</v>
      </c>
      <c r="BX933">
        <v>3.7949999999999999</v>
      </c>
      <c r="BY933">
        <v>0.29649999999999999</v>
      </c>
      <c r="BZ933">
        <v>3.4984999999999999</v>
      </c>
      <c r="CA933">
        <v>-10.57339496356408</v>
      </c>
      <c r="CB933">
        <v>-10.646599999999999</v>
      </c>
      <c r="CC933">
        <v>-10.444599999999999</v>
      </c>
      <c r="CD933">
        <v>0.20200000000000001</v>
      </c>
      <c r="CE933">
        <v>-10.444599999999999</v>
      </c>
      <c r="CF933">
        <v>50.634872402456949</v>
      </c>
      <c r="CG933">
        <v>50.3</v>
      </c>
      <c r="CH933">
        <v>53</v>
      </c>
      <c r="CI933">
        <v>2.7000000000000028</v>
      </c>
      <c r="CJ933">
        <v>50.3</v>
      </c>
      <c r="CK933">
        <v>14.502279710702931</v>
      </c>
      <c r="CL933">
        <v>14.3</v>
      </c>
      <c r="CM933">
        <v>16.7</v>
      </c>
      <c r="CN933">
        <v>2.399999999999999</v>
      </c>
      <c r="CO933">
        <v>14.3</v>
      </c>
      <c r="CP933">
        <v>43.051363413245099</v>
      </c>
      <c r="CQ933">
        <v>42.7</v>
      </c>
      <c r="CR933">
        <v>43.1</v>
      </c>
      <c r="CS933">
        <v>0.39999999999999858</v>
      </c>
      <c r="CT933">
        <v>43</v>
      </c>
      <c r="CU933">
        <v>10.09668157052624</v>
      </c>
      <c r="CV933">
        <v>10</v>
      </c>
      <c r="CW933">
        <v>10.1</v>
      </c>
      <c r="CX933">
        <v>9.9999999999999645E-2</v>
      </c>
      <c r="CY933">
        <v>10.1</v>
      </c>
      <c r="CZ933">
        <v>119.87638170842899</v>
      </c>
      <c r="DA933">
        <v>118.6</v>
      </c>
      <c r="DB933">
        <v>122.2</v>
      </c>
      <c r="DC933">
        <v>3.600000000000009</v>
      </c>
      <c r="DD933">
        <v>122.2</v>
      </c>
      <c r="DE933">
        <v>4.402279710702933</v>
      </c>
      <c r="DF933">
        <v>4.2</v>
      </c>
      <c r="DG933">
        <v>6.6</v>
      </c>
      <c r="DH933">
        <v>2.399999999999999</v>
      </c>
      <c r="DI933">
        <v>4.2</v>
      </c>
      <c r="DJ933">
        <v>0.16728514930475041</v>
      </c>
      <c r="DK933">
        <v>0.1662809917355372</v>
      </c>
      <c r="DL933">
        <v>0.17619680851063829</v>
      </c>
      <c r="DM933">
        <v>9.9158167751011161E-3</v>
      </c>
      <c r="DN933">
        <v>0.1662809917355372</v>
      </c>
      <c r="DO933">
        <v>3.3934633198188329</v>
      </c>
      <c r="DP933">
        <v>3.3926690000000002</v>
      </c>
      <c r="DQ933">
        <v>3.3948770000000001</v>
      </c>
      <c r="DR933">
        <v>2.2079999999999882E-3</v>
      </c>
      <c r="DS933">
        <v>3.3947080000000001</v>
      </c>
      <c r="DT933">
        <v>6.5544922965947912</v>
      </c>
      <c r="DU933">
        <v>6.549067</v>
      </c>
      <c r="DV933">
        <v>6.5553990000000004</v>
      </c>
      <c r="DW933">
        <v>6.3320000000004484E-3</v>
      </c>
      <c r="DX933">
        <v>6.5553990000000004</v>
      </c>
      <c r="DY933">
        <v>3.881747391238497</v>
      </c>
      <c r="DZ933">
        <v>3.8316569999999999</v>
      </c>
      <c r="EA933">
        <v>3.8987129999999999</v>
      </c>
      <c r="EB933">
        <v>6.7056000000000004E-2</v>
      </c>
      <c r="EC933">
        <v>3.8987129999999999</v>
      </c>
      <c r="ED933">
        <v>8.7264776554153247</v>
      </c>
      <c r="EE933">
        <v>8.7161460000000002</v>
      </c>
      <c r="EF933">
        <v>8.7339979999999997</v>
      </c>
      <c r="EG933">
        <v>1.7851999999999531E-2</v>
      </c>
      <c r="EH933">
        <v>8.7161460000000002</v>
      </c>
      <c r="EI933">
        <v>7.9374450611221743</v>
      </c>
      <c r="EJ933">
        <v>7.9093869999999997</v>
      </c>
      <c r="EK933">
        <v>7.9547650000000001</v>
      </c>
      <c r="EL933">
        <v>4.5378000000000362E-2</v>
      </c>
      <c r="EM933">
        <v>7.9093869999999997</v>
      </c>
      <c r="EN933">
        <v>29.585005773057532</v>
      </c>
      <c r="EO933">
        <v>29.474620000000002</v>
      </c>
      <c r="EP933">
        <v>29.649799999999999</v>
      </c>
      <c r="EQ933">
        <v>0.17517999999999739</v>
      </c>
      <c r="ER933">
        <v>29.474620000000002</v>
      </c>
      <c r="ES933">
        <v>7.5062024139748171</v>
      </c>
      <c r="ET933">
        <v>7.3707599999999998</v>
      </c>
      <c r="EU933">
        <v>7.5109500000000002</v>
      </c>
      <c r="EV933">
        <v>0.14019000000000051</v>
      </c>
      <c r="EW933">
        <v>7.5106799999999998</v>
      </c>
      <c r="EX933">
        <v>22.07880335908272</v>
      </c>
      <c r="EY933">
        <v>21.963940000000001</v>
      </c>
      <c r="EZ933">
        <v>22.193290000000001</v>
      </c>
      <c r="FA933">
        <v>0.22935000000000019</v>
      </c>
      <c r="FB933">
        <v>21.963940000000001</v>
      </c>
      <c r="FC933">
        <v>0.56071139114880775</v>
      </c>
      <c r="FD933">
        <v>0.55861929892990103</v>
      </c>
      <c r="FE933">
        <v>0.56193940717172186</v>
      </c>
      <c r="FF933">
        <v>3.320108241820829E-3</v>
      </c>
      <c r="FG933">
        <v>0.55861929892990103</v>
      </c>
      <c r="FH933">
        <v>2.9414508184974029</v>
      </c>
      <c r="FI933">
        <v>2.924361043207806</v>
      </c>
      <c r="FJ933">
        <v>3.0109907255154149</v>
      </c>
      <c r="FK933">
        <v>8.6629682307609812E-2</v>
      </c>
      <c r="FL933">
        <v>2.924361043207806</v>
      </c>
      <c r="FM933">
        <v>38.659839859351187</v>
      </c>
      <c r="FN933">
        <v>38.61</v>
      </c>
      <c r="FO933">
        <v>38.75</v>
      </c>
      <c r="FP933">
        <v>0.1400000000000006</v>
      </c>
      <c r="FQ933">
        <v>38.75</v>
      </c>
      <c r="FR933">
        <v>344.32990230500701</v>
      </c>
      <c r="FS933">
        <v>343.00916999999998</v>
      </c>
      <c r="FT933">
        <v>345.07936999999998</v>
      </c>
      <c r="FU933">
        <v>2.0701999999999998</v>
      </c>
      <c r="FV933">
        <v>343.00916999999998</v>
      </c>
      <c r="FW933">
        <v>0.77927625997110872</v>
      </c>
      <c r="FX933">
        <v>0.77787799999999996</v>
      </c>
      <c r="FY933">
        <v>0.78179600000000005</v>
      </c>
      <c r="FZ933">
        <v>3.9180000000000881E-3</v>
      </c>
      <c r="GA933">
        <v>0.78179600000000005</v>
      </c>
      <c r="GB933">
        <v>3</v>
      </c>
      <c r="GC933">
        <v>3</v>
      </c>
    </row>
    <row r="934" spans="1:185" x14ac:dyDescent="0.3">
      <c r="A934" s="36" t="s">
        <v>3706</v>
      </c>
      <c r="B934">
        <v>-5.9942412933307168E-2</v>
      </c>
      <c r="C934">
        <v>1.8263391723531499</v>
      </c>
      <c r="D934">
        <v>1.502931941048441</v>
      </c>
      <c r="E934">
        <v>-0.80930903206545635</v>
      </c>
      <c r="F934">
        <v>-0.39412979999434922</v>
      </c>
      <c r="G934">
        <v>1.2034395651973731</v>
      </c>
      <c r="H934">
        <v>-54.208820542841387</v>
      </c>
      <c r="I934">
        <v>0.39981585061524483</v>
      </c>
      <c r="J934">
        <v>0.72656304371112068</v>
      </c>
      <c r="K934">
        <v>0.24667026347327969</v>
      </c>
      <c r="L934">
        <v>-0.1077408336056294</v>
      </c>
      <c r="M934">
        <v>-1.939392825869821E-2</v>
      </c>
      <c r="N934">
        <v>0.24236271353816929</v>
      </c>
      <c r="O934">
        <v>-0.22192974696088691</v>
      </c>
      <c r="P934">
        <v>2.0432966577282489E-2</v>
      </c>
      <c r="Q934">
        <v>-0.10074623237177301</v>
      </c>
      <c r="R934">
        <v>2.094173261383583E-2</v>
      </c>
      <c r="S934">
        <v>0.29861539259074449</v>
      </c>
      <c r="T934">
        <v>-0.4827974885330395</v>
      </c>
      <c r="U934">
        <v>-0.42362161423057448</v>
      </c>
      <c r="V934">
        <v>1.954588722019325</v>
      </c>
      <c r="W934">
        <v>1.9409705464633771</v>
      </c>
      <c r="X934">
        <v>0.17300520971454761</v>
      </c>
      <c r="Y934">
        <v>0.1642266116903538</v>
      </c>
      <c r="Z934">
        <v>3.993856074292422E-2</v>
      </c>
      <c r="AA934">
        <v>4.8615349663571672E-2</v>
      </c>
      <c r="AB934">
        <v>49.743528499656307</v>
      </c>
      <c r="AC934">
        <v>-0.37217400732443839</v>
      </c>
      <c r="AD934">
        <v>1.9343975520968479</v>
      </c>
      <c r="AE934">
        <v>0.54517921703898597</v>
      </c>
      <c r="AF934">
        <v>0.53640061901479208</v>
      </c>
      <c r="AG934">
        <v>0.58381673246047194</v>
      </c>
      <c r="AH934">
        <v>4.2081227083095524E-3</v>
      </c>
      <c r="AI934">
        <v>344.99687742225171</v>
      </c>
      <c r="AJ934">
        <v>276.27036242040998</v>
      </c>
      <c r="AK934">
        <v>345.98220898690818</v>
      </c>
      <c r="AL934">
        <v>412.73815221807303</v>
      </c>
      <c r="AM934">
        <v>165.84510375106339</v>
      </c>
      <c r="AN934">
        <v>239.8534494747615</v>
      </c>
      <c r="AO934">
        <v>78.638745229771516</v>
      </c>
      <c r="AP934">
        <v>183.32388808508051</v>
      </c>
      <c r="AQ934">
        <v>17.831278191415969</v>
      </c>
      <c r="AR934">
        <v>3.8225704371971418</v>
      </c>
      <c r="AS934">
        <v>12.024906722743751</v>
      </c>
      <c r="AT934">
        <v>-5.7119522745227744</v>
      </c>
      <c r="AU934">
        <v>-2.0042698126584062</v>
      </c>
      <c r="AV934">
        <v>-3.7076824618643678</v>
      </c>
      <c r="AW934">
        <v>1.269782775911892</v>
      </c>
      <c r="AX934">
        <v>1.1544000000000001</v>
      </c>
      <c r="AY934">
        <v>1.3593</v>
      </c>
      <c r="AZ934">
        <v>0.20489999999999989</v>
      </c>
      <c r="BA934">
        <v>1.2645999999999999</v>
      </c>
      <c r="BB934">
        <v>0.91344252666083481</v>
      </c>
      <c r="BC934">
        <v>0.85929999999999995</v>
      </c>
      <c r="BD934">
        <v>0.93210000000000004</v>
      </c>
      <c r="BE934">
        <v>7.2800000000000087E-2</v>
      </c>
      <c r="BF934">
        <v>0.91490000000000005</v>
      </c>
      <c r="BG934">
        <v>20.432962296510301</v>
      </c>
      <c r="BH934">
        <v>17.8565</v>
      </c>
      <c r="BI934">
        <v>26.615500000000001</v>
      </c>
      <c r="BJ934">
        <v>8.7590000000000003</v>
      </c>
      <c r="BK934">
        <v>20.289899999999999</v>
      </c>
      <c r="BL934">
        <v>3.188327137061417</v>
      </c>
      <c r="BM934">
        <v>2.6695000000000002</v>
      </c>
      <c r="BN934">
        <v>3.7957000000000001</v>
      </c>
      <c r="BO934">
        <v>1.1262000000000001</v>
      </c>
      <c r="BP934">
        <v>3.2311000000000001</v>
      </c>
      <c r="BQ934">
        <v>1.669208230820133</v>
      </c>
      <c r="BR934">
        <v>1.1626000000000001</v>
      </c>
      <c r="BS934">
        <v>2.2139000000000002</v>
      </c>
      <c r="BT934">
        <v>1.0512999999999999</v>
      </c>
      <c r="BU934">
        <v>1.6862999999999999</v>
      </c>
      <c r="BV934">
        <v>0.89484198903746881</v>
      </c>
      <c r="BW934">
        <v>0.7712</v>
      </c>
      <c r="BX934">
        <v>1.1809000000000001</v>
      </c>
      <c r="BY934">
        <v>0.40970000000000012</v>
      </c>
      <c r="BZ934">
        <v>0.91390000000000005</v>
      </c>
      <c r="CA934">
        <v>-2.5640469082062629</v>
      </c>
      <c r="CB934">
        <v>-2.9851000000000001</v>
      </c>
      <c r="CC934">
        <v>-2.1779999999999999</v>
      </c>
      <c r="CD934">
        <v>0.80710000000000015</v>
      </c>
      <c r="CE934">
        <v>-2.6002000000000001</v>
      </c>
      <c r="CF934">
        <v>56.529561389680957</v>
      </c>
      <c r="CG934">
        <v>55.5</v>
      </c>
      <c r="CH934">
        <v>59.8</v>
      </c>
      <c r="CI934">
        <v>4.2999999999999972</v>
      </c>
      <c r="CJ934">
        <v>55.5</v>
      </c>
      <c r="CK934">
        <v>16.575813788349851</v>
      </c>
      <c r="CL934">
        <v>15.6</v>
      </c>
      <c r="CM934">
        <v>18.899999999999999</v>
      </c>
      <c r="CN934">
        <v>3.2999999999999989</v>
      </c>
      <c r="CO934">
        <v>15.6</v>
      </c>
      <c r="CP934">
        <v>46.084978564369663</v>
      </c>
      <c r="CQ934">
        <v>38.1</v>
      </c>
      <c r="CR934">
        <v>48.7</v>
      </c>
      <c r="CS934">
        <v>10.6</v>
      </c>
      <c r="CT934">
        <v>45</v>
      </c>
      <c r="CU934">
        <v>11.575698645836381</v>
      </c>
      <c r="CV934">
        <v>10.4</v>
      </c>
      <c r="CW934">
        <v>12.6</v>
      </c>
      <c r="CX934">
        <v>2.1999999999999988</v>
      </c>
      <c r="CY934">
        <v>12.6</v>
      </c>
      <c r="CZ934">
        <v>27.396469533737388</v>
      </c>
      <c r="DA934">
        <v>23.4</v>
      </c>
      <c r="DB934">
        <v>35.9</v>
      </c>
      <c r="DC934">
        <v>12.5</v>
      </c>
      <c r="DD934">
        <v>26.2</v>
      </c>
      <c r="DE934">
        <v>4.8499308901463003</v>
      </c>
      <c r="DF934">
        <v>2.9</v>
      </c>
      <c r="DG934">
        <v>7.1</v>
      </c>
      <c r="DH934">
        <v>4.1999999999999993</v>
      </c>
      <c r="DI934">
        <v>2.9</v>
      </c>
      <c r="DJ934">
        <v>0.3084055801158383</v>
      </c>
      <c r="DK934">
        <v>0.30113944655453062</v>
      </c>
      <c r="DL934">
        <v>0.33148558758314861</v>
      </c>
      <c r="DM934">
        <v>3.034614102861799E-2</v>
      </c>
      <c r="DN934">
        <v>0.30113944655453062</v>
      </c>
      <c r="DO934">
        <v>3.6545569555860049</v>
      </c>
      <c r="DP934">
        <v>3.2240500000000001</v>
      </c>
      <c r="DQ934">
        <v>4.0092790000000003</v>
      </c>
      <c r="DR934">
        <v>0.78522900000000018</v>
      </c>
      <c r="DS934">
        <v>3.579704</v>
      </c>
      <c r="DT934">
        <v>5.3664120605053487</v>
      </c>
      <c r="DU934">
        <v>5.079447</v>
      </c>
      <c r="DV934">
        <v>5.3911670000000003</v>
      </c>
      <c r="DW934">
        <v>0.31172000000000022</v>
      </c>
      <c r="DX934">
        <v>5.3818809999999999</v>
      </c>
      <c r="DY934">
        <v>3.688555048799036</v>
      </c>
      <c r="DZ934">
        <v>3.2240500000000001</v>
      </c>
      <c r="EA934">
        <v>4.0092790000000003</v>
      </c>
      <c r="EB934">
        <v>0.78522900000000018</v>
      </c>
      <c r="EC934">
        <v>3.6494849999999999</v>
      </c>
      <c r="ED934">
        <v>5.3700326138467229</v>
      </c>
      <c r="EE934">
        <v>5.2877150000000004</v>
      </c>
      <c r="EF934">
        <v>5.3911670000000003</v>
      </c>
      <c r="EG934">
        <v>0.10345199999999991</v>
      </c>
      <c r="EH934">
        <v>5.3818809999999999</v>
      </c>
      <c r="EI934">
        <v>7.4044472368202268</v>
      </c>
      <c r="EJ934">
        <v>7.3705150000000001</v>
      </c>
      <c r="EK934">
        <v>7.5749870000000001</v>
      </c>
      <c r="EL934">
        <v>0.20447199999999999</v>
      </c>
      <c r="EM934">
        <v>7.3757460000000004</v>
      </c>
      <c r="EN934">
        <v>21.995267315137099</v>
      </c>
      <c r="EO934">
        <v>20.46341</v>
      </c>
      <c r="EP934">
        <v>23.590699999999998</v>
      </c>
      <c r="EQ934">
        <v>3.127289999999999</v>
      </c>
      <c r="ER934">
        <v>22.11225</v>
      </c>
      <c r="ES934">
        <v>9.2917713730314233</v>
      </c>
      <c r="ET934">
        <v>7.6583600000000001</v>
      </c>
      <c r="EU934">
        <v>12.426159999999999</v>
      </c>
      <c r="EV934">
        <v>4.7677999999999994</v>
      </c>
      <c r="EW934">
        <v>7.6583600000000001</v>
      </c>
      <c r="EX934">
        <v>12.70349594210567</v>
      </c>
      <c r="EY934">
        <v>8.4156600000000008</v>
      </c>
      <c r="EZ934">
        <v>14.453889999999999</v>
      </c>
      <c r="FA934">
        <v>6.0382299999999987</v>
      </c>
      <c r="FB934">
        <v>14.453889999999999</v>
      </c>
      <c r="FC934">
        <v>0.6352420104056864</v>
      </c>
      <c r="FD934">
        <v>0.59100066945809704</v>
      </c>
      <c r="FE934">
        <v>0.68131946205374028</v>
      </c>
      <c r="FF934">
        <v>9.0318792595643238E-2</v>
      </c>
      <c r="FG934">
        <v>0.63862056974985137</v>
      </c>
      <c r="FH934">
        <v>1.445521241589091</v>
      </c>
      <c r="FI934">
        <v>0.67725347170807404</v>
      </c>
      <c r="FJ934">
        <v>1.887334886320309</v>
      </c>
      <c r="FK934">
        <v>1.210081414612235</v>
      </c>
      <c r="FL934">
        <v>1.887334886320309</v>
      </c>
      <c r="FM934">
        <v>32.707835445093153</v>
      </c>
      <c r="FN934">
        <v>30.9</v>
      </c>
      <c r="FO934">
        <v>35.17</v>
      </c>
      <c r="FP934">
        <v>4.2700000000000031</v>
      </c>
      <c r="FQ934">
        <v>32.89</v>
      </c>
      <c r="FR934">
        <v>257.9337278192703</v>
      </c>
      <c r="FS934">
        <v>254.29221000000001</v>
      </c>
      <c r="FT934">
        <v>260.01778000000002</v>
      </c>
      <c r="FU934">
        <v>5.7255700000000047</v>
      </c>
      <c r="FV934">
        <v>257.15267</v>
      </c>
      <c r="FW934">
        <v>0.83864820123899475</v>
      </c>
      <c r="FX934">
        <v>0.83390699999999995</v>
      </c>
      <c r="FY934">
        <v>0.85070699999999999</v>
      </c>
      <c r="FZ934">
        <v>1.6800000000000041E-2</v>
      </c>
      <c r="GA934">
        <v>0.84102100000000002</v>
      </c>
      <c r="GB934">
        <v>6</v>
      </c>
      <c r="GC934">
        <v>9</v>
      </c>
    </row>
    <row r="935" spans="1:185" x14ac:dyDescent="0.3">
      <c r="A935" s="36" t="s">
        <v>3709</v>
      </c>
      <c r="B935">
        <v>-6.0604379066804333E-2</v>
      </c>
      <c r="C935">
        <v>1.823361211651781</v>
      </c>
      <c r="D935">
        <v>1.4548109432741281</v>
      </c>
      <c r="E935">
        <v>-0.74669735541459326</v>
      </c>
      <c r="F935">
        <v>-0.42670207258694087</v>
      </c>
      <c r="G935">
        <v>1.1733994280015341</v>
      </c>
      <c r="H935">
        <v>-54.213297864750537</v>
      </c>
      <c r="I935">
        <v>0.45253114420691809</v>
      </c>
      <c r="J935">
        <v>0.71524302735762524</v>
      </c>
      <c r="K935">
        <v>0.22757256000573381</v>
      </c>
      <c r="L935">
        <v>-0.1124516088813607</v>
      </c>
      <c r="M935">
        <v>-2.258706869266365E-2</v>
      </c>
      <c r="N935">
        <v>0.2357380558547037</v>
      </c>
      <c r="O935">
        <v>-0.21786796849954809</v>
      </c>
      <c r="P935">
        <v>1.7870087355155589E-2</v>
      </c>
      <c r="Q935">
        <v>-9.9994044201543272E-2</v>
      </c>
      <c r="R935">
        <v>2.1207513057740841E-2</v>
      </c>
      <c r="S935">
        <v>0.29902184126828579</v>
      </c>
      <c r="T935">
        <v>-0.48350517324752268</v>
      </c>
      <c r="U935">
        <v>-0.42577416993801132</v>
      </c>
      <c r="V935">
        <v>1.9554093218617901</v>
      </c>
      <c r="W935">
        <v>1.943464706072241</v>
      </c>
      <c r="X935">
        <v>0.17941782821297689</v>
      </c>
      <c r="Y935">
        <v>0.17209085906197841</v>
      </c>
      <c r="Z935">
        <v>4.0699116181807493E-2</v>
      </c>
      <c r="AA935">
        <v>4.8929293341470732E-2</v>
      </c>
      <c r="AB935">
        <v>48.82019145897948</v>
      </c>
      <c r="AC935">
        <v>-0.36777240160756519</v>
      </c>
      <c r="AD935">
        <v>1.925551103861405</v>
      </c>
      <c r="AE935">
        <v>0.54719022982054211</v>
      </c>
      <c r="AF935">
        <v>0.53986326066954371</v>
      </c>
      <c r="AG935">
        <v>0.70708030451471715</v>
      </c>
      <c r="AH935">
        <v>4.436397603627378E-3</v>
      </c>
      <c r="AI935">
        <v>365.72699670900852</v>
      </c>
      <c r="AJ935">
        <v>293.76436620540619</v>
      </c>
      <c r="AK935">
        <v>353.69097668519521</v>
      </c>
      <c r="AL935">
        <v>449.72555138159771</v>
      </c>
      <c r="AM935">
        <v>178.66410385911399</v>
      </c>
      <c r="AN935">
        <v>249.3937822391772</v>
      </c>
      <c r="AO935">
        <v>85.945796745243797</v>
      </c>
      <c r="AP935">
        <v>194.34775937844981</v>
      </c>
      <c r="AQ935">
        <v>18.682933221146509</v>
      </c>
      <c r="AR935">
        <v>4.0935707969434008</v>
      </c>
      <c r="AS935">
        <v>12.65937822391772</v>
      </c>
      <c r="AT935">
        <v>-7.2129686506911774</v>
      </c>
      <c r="AU935">
        <v>-3.8584057501070892</v>
      </c>
      <c r="AV935">
        <v>-3.3545629005840891</v>
      </c>
      <c r="AW935">
        <v>1.2662620733903871</v>
      </c>
      <c r="AX935">
        <v>1.1596</v>
      </c>
      <c r="AY935">
        <v>1.3129</v>
      </c>
      <c r="AZ935">
        <v>0.15329999999999999</v>
      </c>
      <c r="BA935">
        <v>1.2692000000000001</v>
      </c>
      <c r="BB935">
        <v>0.89428082781911167</v>
      </c>
      <c r="BC935">
        <v>0.88139999999999996</v>
      </c>
      <c r="BD935">
        <v>0.89459999999999995</v>
      </c>
      <c r="BE935">
        <v>1.319999999999999E-2</v>
      </c>
      <c r="BF935">
        <v>0.89459999999999995</v>
      </c>
      <c r="BG935">
        <v>22.117101660999001</v>
      </c>
      <c r="BH935">
        <v>22.0809</v>
      </c>
      <c r="BI935">
        <v>23.581900000000001</v>
      </c>
      <c r="BJ935">
        <v>1.501000000000001</v>
      </c>
      <c r="BK935">
        <v>22.0809</v>
      </c>
      <c r="BL935">
        <v>3.491311752779616</v>
      </c>
      <c r="BM935">
        <v>3.3203999999999998</v>
      </c>
      <c r="BN935">
        <v>3.4990999999999999</v>
      </c>
      <c r="BO935">
        <v>0.17870000000000011</v>
      </c>
      <c r="BP935">
        <v>3.4990999999999999</v>
      </c>
      <c r="BQ935">
        <v>1.8970972948968281</v>
      </c>
      <c r="BR935">
        <v>1.6611</v>
      </c>
      <c r="BS935">
        <v>1.905</v>
      </c>
      <c r="BT935">
        <v>0.24390000000000001</v>
      </c>
      <c r="BU935">
        <v>1.905</v>
      </c>
      <c r="BV935">
        <v>0.89378666037145216</v>
      </c>
      <c r="BW935">
        <v>0.82530000000000003</v>
      </c>
      <c r="BX935">
        <v>1.1184000000000001</v>
      </c>
      <c r="BY935">
        <v>0.29310000000000003</v>
      </c>
      <c r="BZ935">
        <v>0.89139999999999997</v>
      </c>
      <c r="CA935">
        <v>-2.79088395526828</v>
      </c>
      <c r="CB935">
        <v>-2.7964000000000002</v>
      </c>
      <c r="CC935">
        <v>-2.6490999999999998</v>
      </c>
      <c r="CD935">
        <v>0.1473000000000004</v>
      </c>
      <c r="CE935">
        <v>-2.7964000000000002</v>
      </c>
      <c r="CF935">
        <v>55.046022860727383</v>
      </c>
      <c r="CG935">
        <v>54.9</v>
      </c>
      <c r="CH935">
        <v>58</v>
      </c>
      <c r="CI935">
        <v>3.100000000000001</v>
      </c>
      <c r="CJ935">
        <v>54.9</v>
      </c>
      <c r="CK935">
        <v>17.21142707932998</v>
      </c>
      <c r="CL935">
        <v>17.100000000000001</v>
      </c>
      <c r="CM935">
        <v>20.100000000000001</v>
      </c>
      <c r="CN935">
        <v>3</v>
      </c>
      <c r="CO935">
        <v>17.100000000000001</v>
      </c>
      <c r="CP935">
        <v>39.567599175306057</v>
      </c>
      <c r="CQ935">
        <v>39.299999999999997</v>
      </c>
      <c r="CR935">
        <v>43.1</v>
      </c>
      <c r="CS935">
        <v>3.8000000000000038</v>
      </c>
      <c r="CT935">
        <v>39.5</v>
      </c>
      <c r="CU935">
        <v>10.79170965223631</v>
      </c>
      <c r="CV935">
        <v>10.4</v>
      </c>
      <c r="CW935">
        <v>10.8</v>
      </c>
      <c r="CX935">
        <v>0.40000000000000041</v>
      </c>
      <c r="CY935">
        <v>10.8</v>
      </c>
      <c r="CZ935">
        <v>46.378197569937733</v>
      </c>
      <c r="DA935">
        <v>41.3</v>
      </c>
      <c r="DB935">
        <v>46.5</v>
      </c>
      <c r="DC935">
        <v>5.2000000000000028</v>
      </c>
      <c r="DD935">
        <v>46.5</v>
      </c>
      <c r="DE935">
        <v>6.2252969913181628</v>
      </c>
      <c r="DF935">
        <v>6.1</v>
      </c>
      <c r="DG935">
        <v>9.1999999999999993</v>
      </c>
      <c r="DH935">
        <v>3.1</v>
      </c>
      <c r="DI935">
        <v>6.1</v>
      </c>
      <c r="DJ935">
        <v>0.28324829690614628</v>
      </c>
      <c r="DK935">
        <v>0.28226221079691521</v>
      </c>
      <c r="DL935">
        <v>0.30303030303030298</v>
      </c>
      <c r="DM935">
        <v>2.076809223338788E-2</v>
      </c>
      <c r="DN935">
        <v>0.28226221079691521</v>
      </c>
      <c r="DO935">
        <v>3.3973077150534339</v>
      </c>
      <c r="DP935">
        <v>3.3961359999999998</v>
      </c>
      <c r="DQ935">
        <v>3.451098</v>
      </c>
      <c r="DR935">
        <v>5.4962000000000177E-2</v>
      </c>
      <c r="DS935">
        <v>3.3961359999999998</v>
      </c>
      <c r="DT935">
        <v>5.4088308720376972</v>
      </c>
      <c r="DU935">
        <v>5.4032439999999999</v>
      </c>
      <c r="DV935">
        <v>5.4091120000000004</v>
      </c>
      <c r="DW935">
        <v>5.8680000000004284E-3</v>
      </c>
      <c r="DX935">
        <v>5.4091120000000004</v>
      </c>
      <c r="DY935">
        <v>3.3973077150534339</v>
      </c>
      <c r="DZ935">
        <v>3.3961359999999998</v>
      </c>
      <c r="EA935">
        <v>3.451098</v>
      </c>
      <c r="EB935">
        <v>5.4962000000000177E-2</v>
      </c>
      <c r="EC935">
        <v>3.3961359999999998</v>
      </c>
      <c r="ED935">
        <v>5.4088308720376972</v>
      </c>
      <c r="EE935">
        <v>5.4032439999999999</v>
      </c>
      <c r="EF935">
        <v>5.4091120000000004</v>
      </c>
      <c r="EG935">
        <v>5.8680000000004284E-3</v>
      </c>
      <c r="EH935">
        <v>5.4091120000000004</v>
      </c>
      <c r="EI935">
        <v>7.8074319440617694</v>
      </c>
      <c r="EJ935">
        <v>7.7573869999999996</v>
      </c>
      <c r="EK935">
        <v>7.8281020000000003</v>
      </c>
      <c r="EL935">
        <v>7.0715000000000749E-2</v>
      </c>
      <c r="EM935">
        <v>7.8088369999999996</v>
      </c>
      <c r="EN935">
        <v>22.479727161865348</v>
      </c>
      <c r="EO935">
        <v>22.33719</v>
      </c>
      <c r="EP935">
        <v>23.589549999999999</v>
      </c>
      <c r="EQ935">
        <v>1.252359999999999</v>
      </c>
      <c r="ER935">
        <v>22.460660000000001</v>
      </c>
      <c r="ES935">
        <v>7.4231998398615264</v>
      </c>
      <c r="ET935">
        <v>6.12432</v>
      </c>
      <c r="EU935">
        <v>8.7933699999999995</v>
      </c>
      <c r="EV935">
        <v>2.669049999999999</v>
      </c>
      <c r="EW935">
        <v>7.4008200000000004</v>
      </c>
      <c r="EX935">
        <v>15.056527322003831</v>
      </c>
      <c r="EY935">
        <v>13.54382</v>
      </c>
      <c r="EZ935">
        <v>17.465229999999998</v>
      </c>
      <c r="FA935">
        <v>3.9214099999999981</v>
      </c>
      <c r="FB935">
        <v>15.059839999999999</v>
      </c>
      <c r="FC935">
        <v>0.58910203465066202</v>
      </c>
      <c r="FD935">
        <v>0.58536671653654115</v>
      </c>
      <c r="FE935">
        <v>0.61818596824732941</v>
      </c>
      <c r="FF935">
        <v>3.2819251710788262E-2</v>
      </c>
      <c r="FG935">
        <v>0.58860236204480643</v>
      </c>
      <c r="FH935">
        <v>2.0344713650568909</v>
      </c>
      <c r="FI935">
        <v>1.5402308784914089</v>
      </c>
      <c r="FJ935">
        <v>2.8517827285314938</v>
      </c>
      <c r="FK935">
        <v>1.3115518500400849</v>
      </c>
      <c r="FL935">
        <v>2.0348880259214521</v>
      </c>
      <c r="FM935">
        <v>38.545552461977977</v>
      </c>
      <c r="FN935">
        <v>36.97</v>
      </c>
      <c r="FO935">
        <v>38.590000000000003</v>
      </c>
      <c r="FP935">
        <v>1.620000000000005</v>
      </c>
      <c r="FQ935">
        <v>38.590000000000003</v>
      </c>
      <c r="FR935">
        <v>264.71669549050301</v>
      </c>
      <c r="FS935">
        <v>262.43669</v>
      </c>
      <c r="FT935">
        <v>265.08213000000001</v>
      </c>
      <c r="FU935">
        <v>2.6454400000000078</v>
      </c>
      <c r="FV935">
        <v>264.75317000000001</v>
      </c>
      <c r="FW935">
        <v>0.83654593268141286</v>
      </c>
      <c r="FX935">
        <v>0.83440499999999995</v>
      </c>
      <c r="FY935">
        <v>0.84258</v>
      </c>
      <c r="FZ935">
        <v>8.1750000000000433E-3</v>
      </c>
      <c r="GA935">
        <v>0.83649300000000004</v>
      </c>
      <c r="GB935">
        <v>3</v>
      </c>
      <c r="GC935">
        <v>3</v>
      </c>
    </row>
    <row r="936" spans="1:185" x14ac:dyDescent="0.3">
      <c r="A936" s="36" t="s">
        <v>3715</v>
      </c>
      <c r="B936">
        <v>-3.0617100000000001E-2</v>
      </c>
      <c r="C936">
        <v>1.92015</v>
      </c>
      <c r="D936">
        <v>2.7037</v>
      </c>
      <c r="E936">
        <v>-2.0145</v>
      </c>
      <c r="F936">
        <v>0.2253</v>
      </c>
      <c r="G936">
        <v>1.7891999999999999</v>
      </c>
      <c r="H936">
        <v>-54.134821000000002</v>
      </c>
      <c r="I936">
        <v>0.84450000000000003</v>
      </c>
      <c r="J936">
        <v>0.46610000000000001</v>
      </c>
      <c r="K936">
        <v>0.23138</v>
      </c>
      <c r="L936">
        <v>9.3318999999999999E-2</v>
      </c>
      <c r="M936">
        <v>0.18327499999999999</v>
      </c>
      <c r="N936">
        <v>0.24388000000000001</v>
      </c>
      <c r="O936">
        <v>-0.25302999999999998</v>
      </c>
      <c r="P936">
        <v>-9.1500000000000001E-3</v>
      </c>
      <c r="Q936">
        <v>-0.13109000000000001</v>
      </c>
      <c r="R936">
        <v>3.5229999999999997E-2</v>
      </c>
      <c r="S936">
        <v>1.0519700000000001</v>
      </c>
      <c r="T936">
        <v>-0.62771333333333335</v>
      </c>
      <c r="U936">
        <v>-0.51705000000000001</v>
      </c>
      <c r="V936">
        <v>1.963546666666667</v>
      </c>
      <c r="W936">
        <v>1.9498200000000001</v>
      </c>
      <c r="X936">
        <v>0.14890333333333339</v>
      </c>
      <c r="Y936">
        <v>0.13808000000000001</v>
      </c>
      <c r="Z936">
        <v>6.4126666666666665E-2</v>
      </c>
      <c r="AA936">
        <v>8.2210000000000005E-2</v>
      </c>
      <c r="AB936">
        <v>62.6</v>
      </c>
      <c r="AC936">
        <v>-0.44850000000000001</v>
      </c>
      <c r="AD936">
        <v>1.9659899999999999</v>
      </c>
      <c r="AE936">
        <v>0.5974033333333334</v>
      </c>
      <c r="AF936">
        <v>0.58657999999999999</v>
      </c>
      <c r="AG936">
        <v>0.69345000000000001</v>
      </c>
      <c r="AH936">
        <v>8.9499999999999996E-3</v>
      </c>
      <c r="AI936">
        <v>134.60319999999999</v>
      </c>
      <c r="AJ936">
        <v>-91.147599999999997</v>
      </c>
      <c r="AK936">
        <v>113.5138</v>
      </c>
      <c r="AL936">
        <v>381.44319999999999</v>
      </c>
      <c r="AM936">
        <v>145.57</v>
      </c>
      <c r="AN936">
        <v>228.7</v>
      </c>
      <c r="AO936">
        <v>93</v>
      </c>
      <c r="AP936">
        <v>182.5</v>
      </c>
      <c r="AQ936">
        <v>17.77</v>
      </c>
      <c r="AR936">
        <v>3.77</v>
      </c>
      <c r="AS936">
        <v>12.36</v>
      </c>
      <c r="AT936">
        <v>-8.6722509509845356</v>
      </c>
      <c r="AU936">
        <v>-2.52</v>
      </c>
      <c r="AV936">
        <v>-6.152250950984536</v>
      </c>
      <c r="AW936">
        <v>1.2262999999999999</v>
      </c>
      <c r="AX936">
        <v>1.2262999999999999</v>
      </c>
      <c r="AY936">
        <v>1.2262999999999999</v>
      </c>
      <c r="AZ936">
        <v>0</v>
      </c>
      <c r="BA936">
        <v>1.2262999999999999</v>
      </c>
      <c r="BB936">
        <v>0.9698</v>
      </c>
      <c r="BC936">
        <v>0.9698</v>
      </c>
      <c r="BD936">
        <v>0.9698</v>
      </c>
      <c r="BE936">
        <v>0</v>
      </c>
      <c r="BF936">
        <v>0.9698</v>
      </c>
      <c r="BG936">
        <v>11.5672</v>
      </c>
      <c r="BH936">
        <v>11.5672</v>
      </c>
      <c r="BI936">
        <v>11.5672</v>
      </c>
      <c r="BJ936">
        <v>0</v>
      </c>
      <c r="BK936">
        <v>11.5672</v>
      </c>
      <c r="BL936">
        <v>7.4903000000000004</v>
      </c>
      <c r="BM936">
        <v>7.4903000000000004</v>
      </c>
      <c r="BN936">
        <v>7.4903000000000004</v>
      </c>
      <c r="BO936">
        <v>0</v>
      </c>
      <c r="BP936">
        <v>7.4903000000000004</v>
      </c>
      <c r="BQ936">
        <v>5.8739999999999997</v>
      </c>
      <c r="BR936">
        <v>5.8739999999999997</v>
      </c>
      <c r="BS936">
        <v>5.8739999999999997</v>
      </c>
      <c r="BT936">
        <v>0</v>
      </c>
      <c r="BU936">
        <v>5.8739999999999997</v>
      </c>
      <c r="BV936">
        <v>-1.4624999999999999</v>
      </c>
      <c r="BW936">
        <v>-1.4624999999999999</v>
      </c>
      <c r="BX936">
        <v>-1.4624999999999999</v>
      </c>
      <c r="BY936">
        <v>0</v>
      </c>
      <c r="BZ936">
        <v>-1.4624999999999999</v>
      </c>
      <c r="CA936">
        <v>-4.4116</v>
      </c>
      <c r="CB936">
        <v>-4.4116</v>
      </c>
      <c r="CC936">
        <v>-4.4116</v>
      </c>
      <c r="CD936">
        <v>0</v>
      </c>
      <c r="CE936">
        <v>-4.4116</v>
      </c>
      <c r="CF936">
        <v>46.2</v>
      </c>
      <c r="CG936">
        <v>46.2</v>
      </c>
      <c r="CH936">
        <v>46.2</v>
      </c>
      <c r="CI936">
        <v>0</v>
      </c>
      <c r="CJ936">
        <v>46.2</v>
      </c>
      <c r="CK936">
        <v>13</v>
      </c>
      <c r="CL936">
        <v>13</v>
      </c>
      <c r="CM936">
        <v>13</v>
      </c>
      <c r="CN936">
        <v>0</v>
      </c>
      <c r="CO936">
        <v>13</v>
      </c>
      <c r="CP936">
        <v>24.8</v>
      </c>
      <c r="CQ936">
        <v>24.8</v>
      </c>
      <c r="CR936">
        <v>24.8</v>
      </c>
      <c r="CS936">
        <v>0</v>
      </c>
      <c r="CT936">
        <v>24.8</v>
      </c>
      <c r="CU936">
        <v>9.9</v>
      </c>
      <c r="CV936">
        <v>9.9</v>
      </c>
      <c r="CW936">
        <v>9.9</v>
      </c>
      <c r="CX936">
        <v>0</v>
      </c>
      <c r="CY936">
        <v>9.9</v>
      </c>
      <c r="CZ936">
        <v>46.5</v>
      </c>
      <c r="DA936">
        <v>46.5</v>
      </c>
      <c r="DB936">
        <v>46.5</v>
      </c>
      <c r="DC936">
        <v>0</v>
      </c>
      <c r="DD936">
        <v>46.5</v>
      </c>
      <c r="DE936">
        <v>3.1</v>
      </c>
      <c r="DF936">
        <v>3.1</v>
      </c>
      <c r="DG936">
        <v>3.1</v>
      </c>
      <c r="DH936">
        <v>0</v>
      </c>
      <c r="DI936">
        <v>3.1</v>
      </c>
      <c r="DJ936">
        <v>0.25315068493150689</v>
      </c>
      <c r="DK936">
        <v>0.25315068493150689</v>
      </c>
      <c r="DL936">
        <v>0.25315068493150689</v>
      </c>
      <c r="DM936">
        <v>0</v>
      </c>
      <c r="DN936">
        <v>0.25315068493150689</v>
      </c>
      <c r="DO936">
        <v>2.840481</v>
      </c>
      <c r="DP936">
        <v>2.840481</v>
      </c>
      <c r="DQ936">
        <v>2.840481</v>
      </c>
      <c r="DR936">
        <v>0</v>
      </c>
      <c r="DS936">
        <v>2.840481</v>
      </c>
      <c r="DT936">
        <v>6.0028930000000003</v>
      </c>
      <c r="DU936">
        <v>6.0028930000000003</v>
      </c>
      <c r="DV936">
        <v>6.0028930000000003</v>
      </c>
      <c r="DW936">
        <v>0</v>
      </c>
      <c r="DX936">
        <v>6.0028930000000003</v>
      </c>
      <c r="DY936">
        <v>2.840481</v>
      </c>
      <c r="DZ936">
        <v>2.840481</v>
      </c>
      <c r="EA936">
        <v>2.840481</v>
      </c>
      <c r="EB936">
        <v>0</v>
      </c>
      <c r="EC936">
        <v>2.840481</v>
      </c>
      <c r="ED936">
        <v>6.0028930000000003</v>
      </c>
      <c r="EE936">
        <v>6.0028930000000003</v>
      </c>
      <c r="EF936">
        <v>6.0028930000000003</v>
      </c>
      <c r="EG936">
        <v>0</v>
      </c>
      <c r="EH936">
        <v>6.0028930000000003</v>
      </c>
      <c r="EI936">
        <v>8.9776389999999999</v>
      </c>
      <c r="EJ936">
        <v>8.9776389999999999</v>
      </c>
      <c r="EK936">
        <v>8.9776389999999999</v>
      </c>
      <c r="EL936">
        <v>0</v>
      </c>
      <c r="EM936">
        <v>8.9776389999999999</v>
      </c>
      <c r="EN936">
        <v>19.04879</v>
      </c>
      <c r="EO936">
        <v>19.04879</v>
      </c>
      <c r="EP936">
        <v>19.04879</v>
      </c>
      <c r="EQ936">
        <v>0</v>
      </c>
      <c r="ER936">
        <v>19.04879</v>
      </c>
      <c r="ES936">
        <v>6.6243299999999996</v>
      </c>
      <c r="ET936">
        <v>6.6243299999999996</v>
      </c>
      <c r="EU936">
        <v>6.6243299999999996</v>
      </c>
      <c r="EV936">
        <v>0</v>
      </c>
      <c r="EW936">
        <v>6.6243299999999996</v>
      </c>
      <c r="EX936">
        <v>12.42446</v>
      </c>
      <c r="EY936">
        <v>12.42446</v>
      </c>
      <c r="EZ936">
        <v>12.42446</v>
      </c>
      <c r="FA936">
        <v>0</v>
      </c>
      <c r="FB936">
        <v>12.42446</v>
      </c>
      <c r="FC936">
        <v>0.54487712883858863</v>
      </c>
      <c r="FD936">
        <v>0.54487712883858863</v>
      </c>
      <c r="FE936">
        <v>0.54487712883858863</v>
      </c>
      <c r="FF936">
        <v>0</v>
      </c>
      <c r="FG936">
        <v>0.54487712883858863</v>
      </c>
      <c r="FH936">
        <v>1.8755798699642079</v>
      </c>
      <c r="FI936">
        <v>1.8755798699642079</v>
      </c>
      <c r="FJ936">
        <v>1.8755798699642079</v>
      </c>
      <c r="FK936">
        <v>0</v>
      </c>
      <c r="FL936">
        <v>1.8755798699642079</v>
      </c>
      <c r="FM936">
        <v>28.88</v>
      </c>
      <c r="FN936">
        <v>28.88</v>
      </c>
      <c r="FO936">
        <v>28.88</v>
      </c>
      <c r="FP936">
        <v>0</v>
      </c>
      <c r="FQ936">
        <v>28.88</v>
      </c>
      <c r="FR936">
        <v>241.04808</v>
      </c>
      <c r="FS936">
        <v>241.04808</v>
      </c>
      <c r="FT936">
        <v>241.04808</v>
      </c>
      <c r="FU936">
        <v>0</v>
      </c>
      <c r="FV936">
        <v>241.04808</v>
      </c>
      <c r="FW936">
        <v>0.843391</v>
      </c>
      <c r="FX936">
        <v>0.843391</v>
      </c>
      <c r="FY936">
        <v>0.843391</v>
      </c>
      <c r="FZ936">
        <v>0</v>
      </c>
      <c r="GA936">
        <v>0.843391</v>
      </c>
      <c r="GB936">
        <v>1</v>
      </c>
      <c r="GC936">
        <v>1</v>
      </c>
    </row>
    <row r="937" spans="1:185" x14ac:dyDescent="0.3">
      <c r="A937" s="36" t="s">
        <v>3719</v>
      </c>
      <c r="B937">
        <v>-4.7546499999999998E-2</v>
      </c>
      <c r="C937">
        <v>1.83785</v>
      </c>
      <c r="D937">
        <v>2.7789000000000001</v>
      </c>
      <c r="E937">
        <v>-2.0295000000000001</v>
      </c>
      <c r="F937">
        <v>0.13619999999999999</v>
      </c>
      <c r="G937">
        <v>1.8933</v>
      </c>
      <c r="H937">
        <v>-54.143960999999997</v>
      </c>
      <c r="I937">
        <v>0.81830000000000003</v>
      </c>
      <c r="J937">
        <v>0.6714</v>
      </c>
      <c r="K937">
        <v>0.30343999999999999</v>
      </c>
      <c r="L937">
        <v>8.6530999999999997E-2</v>
      </c>
      <c r="M937">
        <v>0.18962599999999999</v>
      </c>
      <c r="N937">
        <v>0.23954</v>
      </c>
      <c r="O937">
        <v>-0.24102999999999999</v>
      </c>
      <c r="P937">
        <v>-1.49E-3</v>
      </c>
      <c r="Q937">
        <v>-0.12126000000000001</v>
      </c>
      <c r="R937">
        <v>3.0689999999999999E-2</v>
      </c>
      <c r="S937">
        <v>1.1311</v>
      </c>
      <c r="T937">
        <v>-0.62147666666666668</v>
      </c>
      <c r="U937">
        <v>-0.50754999999999995</v>
      </c>
      <c r="V937">
        <v>1.9613400000000001</v>
      </c>
      <c r="W937">
        <v>1.9477500000000001</v>
      </c>
      <c r="X937">
        <v>0.15964999999999999</v>
      </c>
      <c r="Y937">
        <v>0.13700000000000001</v>
      </c>
      <c r="Z937">
        <v>5.2486666666666668E-2</v>
      </c>
      <c r="AA937">
        <v>6.198E-2</v>
      </c>
      <c r="AB937">
        <v>58.72</v>
      </c>
      <c r="AC937">
        <v>-0.41192000000000001</v>
      </c>
      <c r="AD937">
        <v>1.96099</v>
      </c>
      <c r="AE937">
        <v>0.57157000000000002</v>
      </c>
      <c r="AF937">
        <v>0.54892000000000007</v>
      </c>
      <c r="AG937">
        <v>0.86402000000000001</v>
      </c>
      <c r="AH937">
        <v>9.1800000000000007E-3</v>
      </c>
      <c r="AI937">
        <v>35.9009</v>
      </c>
      <c r="AJ937">
        <v>-212.59790000000001</v>
      </c>
      <c r="AK937">
        <v>130.37100000000001</v>
      </c>
      <c r="AL937">
        <v>189.92959999999999</v>
      </c>
      <c r="AM937">
        <v>124.792</v>
      </c>
      <c r="AN937">
        <v>192.6</v>
      </c>
      <c r="AO937">
        <v>67.2</v>
      </c>
      <c r="AP937">
        <v>137.9</v>
      </c>
      <c r="AQ937">
        <v>16.600000000000001</v>
      </c>
      <c r="AR937">
        <v>2.76</v>
      </c>
      <c r="AS937">
        <v>12.24</v>
      </c>
      <c r="AT937">
        <v>-6.2319273119891498</v>
      </c>
      <c r="AU937">
        <v>-2.4500000000000002</v>
      </c>
      <c r="AV937">
        <v>-3.7819273119891501</v>
      </c>
      <c r="AW937">
        <v>2.0823</v>
      </c>
      <c r="AX937">
        <v>2.0823</v>
      </c>
      <c r="AY937">
        <v>2.0823</v>
      </c>
      <c r="AZ937">
        <v>0</v>
      </c>
      <c r="BA937">
        <v>2.0823</v>
      </c>
      <c r="BB937">
        <v>0.90869999999999995</v>
      </c>
      <c r="BC937">
        <v>0.90869999999999995</v>
      </c>
      <c r="BD937">
        <v>0.90869999999999995</v>
      </c>
      <c r="BE937">
        <v>0</v>
      </c>
      <c r="BF937">
        <v>0.90869999999999995</v>
      </c>
      <c r="BG937">
        <v>20.290299999999998</v>
      </c>
      <c r="BH937">
        <v>20.290299999999998</v>
      </c>
      <c r="BI937">
        <v>20.290299999999998</v>
      </c>
      <c r="BJ937">
        <v>0</v>
      </c>
      <c r="BK937">
        <v>20.290299999999998</v>
      </c>
      <c r="BL937">
        <v>3.923</v>
      </c>
      <c r="BM937">
        <v>3.923</v>
      </c>
      <c r="BN937">
        <v>3.923</v>
      </c>
      <c r="BO937">
        <v>0</v>
      </c>
      <c r="BP937">
        <v>3.923</v>
      </c>
      <c r="BQ937">
        <v>3.1126</v>
      </c>
      <c r="BR937">
        <v>3.1126</v>
      </c>
      <c r="BS937">
        <v>3.1126</v>
      </c>
      <c r="BT937">
        <v>0</v>
      </c>
      <c r="BU937">
        <v>3.1126</v>
      </c>
      <c r="BV937">
        <v>-0.90149999999999997</v>
      </c>
      <c r="BW937">
        <v>-0.90149999999999997</v>
      </c>
      <c r="BX937">
        <v>-0.90149999999999997</v>
      </c>
      <c r="BY937">
        <v>0</v>
      </c>
      <c r="BZ937">
        <v>-0.90149999999999997</v>
      </c>
      <c r="CA937">
        <v>-2.2111000000000001</v>
      </c>
      <c r="CB937">
        <v>-2.2111000000000001</v>
      </c>
      <c r="CC937">
        <v>-2.2111000000000001</v>
      </c>
      <c r="CD937">
        <v>0</v>
      </c>
      <c r="CE937">
        <v>-2.2111000000000001</v>
      </c>
      <c r="CF937">
        <v>54.7</v>
      </c>
      <c r="CG937">
        <v>54.7</v>
      </c>
      <c r="CH937">
        <v>54.7</v>
      </c>
      <c r="CI937">
        <v>0</v>
      </c>
      <c r="CJ937">
        <v>54.7</v>
      </c>
      <c r="CK937">
        <v>16.3</v>
      </c>
      <c r="CL937">
        <v>16.3</v>
      </c>
      <c r="CM937">
        <v>16.3</v>
      </c>
      <c r="CN937">
        <v>0</v>
      </c>
      <c r="CO937">
        <v>16.3</v>
      </c>
      <c r="CP937">
        <v>23.2</v>
      </c>
      <c r="CQ937">
        <v>23.2</v>
      </c>
      <c r="CR937">
        <v>23.2</v>
      </c>
      <c r="CS937">
        <v>0</v>
      </c>
      <c r="CT937">
        <v>23.2</v>
      </c>
      <c r="CU937">
        <v>10</v>
      </c>
      <c r="CV937">
        <v>10</v>
      </c>
      <c r="CW937">
        <v>10</v>
      </c>
      <c r="CX937">
        <v>0</v>
      </c>
      <c r="CY937">
        <v>10</v>
      </c>
      <c r="CZ937">
        <v>43.1</v>
      </c>
      <c r="DA937">
        <v>43.1</v>
      </c>
      <c r="DB937">
        <v>43.1</v>
      </c>
      <c r="DC937">
        <v>0</v>
      </c>
      <c r="DD937">
        <v>43.1</v>
      </c>
      <c r="DE937">
        <v>6.2</v>
      </c>
      <c r="DF937">
        <v>6.2</v>
      </c>
      <c r="DG937">
        <v>6.2</v>
      </c>
      <c r="DH937">
        <v>0</v>
      </c>
      <c r="DI937">
        <v>6.2</v>
      </c>
      <c r="DJ937">
        <v>0.39666424945612772</v>
      </c>
      <c r="DK937">
        <v>0.39666424945612772</v>
      </c>
      <c r="DL937">
        <v>0.39666424945612772</v>
      </c>
      <c r="DM937">
        <v>0</v>
      </c>
      <c r="DN937">
        <v>0.39666424945612772</v>
      </c>
      <c r="DO937">
        <v>2.8385500000000001</v>
      </c>
      <c r="DP937">
        <v>2.8385500000000001</v>
      </c>
      <c r="DQ937">
        <v>2.8385500000000001</v>
      </c>
      <c r="DR937">
        <v>0</v>
      </c>
      <c r="DS937">
        <v>2.8385500000000001</v>
      </c>
      <c r="DT937">
        <v>4.843947</v>
      </c>
      <c r="DU937">
        <v>4.843947</v>
      </c>
      <c r="DV937">
        <v>4.843947</v>
      </c>
      <c r="DW937">
        <v>0</v>
      </c>
      <c r="DX937">
        <v>4.843947</v>
      </c>
      <c r="DY937">
        <v>2.8385500000000001</v>
      </c>
      <c r="DZ937">
        <v>2.8385500000000001</v>
      </c>
      <c r="EA937">
        <v>2.8385500000000001</v>
      </c>
      <c r="EB937">
        <v>0</v>
      </c>
      <c r="EC937">
        <v>2.8385500000000001</v>
      </c>
      <c r="ED937">
        <v>4.843947</v>
      </c>
      <c r="EE937">
        <v>4.843947</v>
      </c>
      <c r="EF937">
        <v>4.843947</v>
      </c>
      <c r="EG937">
        <v>0</v>
      </c>
      <c r="EH937">
        <v>4.843947</v>
      </c>
      <c r="EI937">
        <v>6.7203860000000004</v>
      </c>
      <c r="EJ937">
        <v>6.7203860000000004</v>
      </c>
      <c r="EK937">
        <v>6.7203860000000004</v>
      </c>
      <c r="EL937">
        <v>0</v>
      </c>
      <c r="EM937">
        <v>6.7203860000000004</v>
      </c>
      <c r="EN937">
        <v>16.955760000000001</v>
      </c>
      <c r="EO937">
        <v>16.955760000000001</v>
      </c>
      <c r="EP937">
        <v>16.955760000000001</v>
      </c>
      <c r="EQ937">
        <v>0</v>
      </c>
      <c r="ER937">
        <v>16.955760000000001</v>
      </c>
      <c r="ES937">
        <v>6.6972500000000004</v>
      </c>
      <c r="ET937">
        <v>6.6972500000000004</v>
      </c>
      <c r="EU937">
        <v>6.6972500000000004</v>
      </c>
      <c r="EV937">
        <v>0</v>
      </c>
      <c r="EW937">
        <v>6.6972500000000004</v>
      </c>
      <c r="EX937">
        <v>10.258509999999999</v>
      </c>
      <c r="EY937">
        <v>10.258509999999999</v>
      </c>
      <c r="EZ937">
        <v>10.258509999999999</v>
      </c>
      <c r="FA937">
        <v>0</v>
      </c>
      <c r="FB937">
        <v>10.258509999999999</v>
      </c>
      <c r="FC937">
        <v>0.59373418778667719</v>
      </c>
      <c r="FD937">
        <v>0.59373418778667719</v>
      </c>
      <c r="FE937">
        <v>0.59373418778667719</v>
      </c>
      <c r="FF937">
        <v>0</v>
      </c>
      <c r="FG937">
        <v>0.59373418778667719</v>
      </c>
      <c r="FH937">
        <v>1.5317495987158909</v>
      </c>
      <c r="FI937">
        <v>1.5317495987158909</v>
      </c>
      <c r="FJ937">
        <v>1.5317495987158909</v>
      </c>
      <c r="FK937">
        <v>0</v>
      </c>
      <c r="FL937">
        <v>1.5317495987158909</v>
      </c>
      <c r="FM937">
        <v>26.24</v>
      </c>
      <c r="FN937">
        <v>26.24</v>
      </c>
      <c r="FO937">
        <v>26.24</v>
      </c>
      <c r="FP937">
        <v>0</v>
      </c>
      <c r="FQ937">
        <v>26.24</v>
      </c>
      <c r="FR937">
        <v>211.02035000000001</v>
      </c>
      <c r="FS937">
        <v>211.02035000000001</v>
      </c>
      <c r="FT937">
        <v>211.02035000000001</v>
      </c>
      <c r="FU937">
        <v>0</v>
      </c>
      <c r="FV937">
        <v>211.02035000000001</v>
      </c>
      <c r="FW937">
        <v>0.88277700000000003</v>
      </c>
      <c r="FX937">
        <v>0.88277700000000003</v>
      </c>
      <c r="FY937">
        <v>0.88277700000000003</v>
      </c>
      <c r="FZ937">
        <v>0</v>
      </c>
      <c r="GA937">
        <v>0.88277700000000003</v>
      </c>
      <c r="GB937">
        <v>1</v>
      </c>
      <c r="GC937">
        <v>2</v>
      </c>
    </row>
    <row r="938" spans="1:185" x14ac:dyDescent="0.3">
      <c r="A938" s="36" t="s">
        <v>3723</v>
      </c>
      <c r="B938">
        <v>-3.6361299999999999E-2</v>
      </c>
      <c r="C938">
        <v>1.88384</v>
      </c>
      <c r="D938">
        <v>2.7202000000000002</v>
      </c>
      <c r="E938">
        <v>-1.9147000000000001</v>
      </c>
      <c r="F938">
        <v>-1.7399999999999999E-2</v>
      </c>
      <c r="G938">
        <v>1.9320999999999999</v>
      </c>
      <c r="H938">
        <v>-54.127012999999998</v>
      </c>
      <c r="I938">
        <v>0.3085</v>
      </c>
      <c r="J938">
        <v>0.3967</v>
      </c>
      <c r="K938">
        <v>0.26051000000000002</v>
      </c>
      <c r="L938">
        <v>0.110958</v>
      </c>
      <c r="M938">
        <v>0.20376900000000001</v>
      </c>
      <c r="N938">
        <v>0.1983</v>
      </c>
      <c r="O938">
        <v>-0.24917</v>
      </c>
      <c r="P938">
        <v>-5.0869999999999999E-2</v>
      </c>
      <c r="Q938">
        <v>-0.15001999999999999</v>
      </c>
      <c r="R938">
        <v>5.6750000000000002E-2</v>
      </c>
      <c r="S938">
        <v>1.1513</v>
      </c>
      <c r="T938">
        <v>-0.56747499999999995</v>
      </c>
      <c r="U938">
        <v>-0.56579000000000002</v>
      </c>
      <c r="V938">
        <v>1.9622299999999999</v>
      </c>
      <c r="W938">
        <v>1.95882</v>
      </c>
      <c r="X938">
        <v>0.20718500000000001</v>
      </c>
      <c r="Y938">
        <v>0.20552000000000001</v>
      </c>
      <c r="Z938">
        <v>5.2260000000000001E-2</v>
      </c>
      <c r="AA938">
        <v>5.3109999999999997E-2</v>
      </c>
      <c r="AB938">
        <v>57.67</v>
      </c>
      <c r="AC938">
        <v>-0.42335</v>
      </c>
      <c r="AD938">
        <v>1.94591</v>
      </c>
      <c r="AE938">
        <v>0.63053500000000007</v>
      </c>
      <c r="AF938">
        <v>0.37042999999999998</v>
      </c>
      <c r="AG938">
        <v>0.97304000000000002</v>
      </c>
      <c r="AH938">
        <v>9.8499999999999994E-3</v>
      </c>
      <c r="AI938">
        <v>99.1614</v>
      </c>
      <c r="AJ938">
        <v>-163.57249999999999</v>
      </c>
      <c r="AK938">
        <v>190.22880000000001</v>
      </c>
      <c r="AL938">
        <v>270.82780000000002</v>
      </c>
      <c r="AM938">
        <v>162.29900000000001</v>
      </c>
      <c r="AN938">
        <v>225.6</v>
      </c>
      <c r="AO938">
        <v>89.5</v>
      </c>
      <c r="AP938">
        <v>180.9</v>
      </c>
      <c r="AQ938">
        <v>18.829999999999998</v>
      </c>
      <c r="AR938">
        <v>4.13</v>
      </c>
      <c r="AS938">
        <v>11.96</v>
      </c>
      <c r="AT938">
        <v>-10.46900033402105</v>
      </c>
      <c r="AU938">
        <v>-4.66</v>
      </c>
      <c r="AV938">
        <v>-5.8090003340210483</v>
      </c>
      <c r="AW938">
        <v>2.7019000000000002</v>
      </c>
      <c r="AX938">
        <v>2.7019000000000002</v>
      </c>
      <c r="AY938">
        <v>2.7019000000000002</v>
      </c>
      <c r="AZ938">
        <v>0</v>
      </c>
      <c r="BA938">
        <v>2.7019000000000002</v>
      </c>
      <c r="BB938">
        <v>0.95660000000000001</v>
      </c>
      <c r="BC938">
        <v>0.95660000000000001</v>
      </c>
      <c r="BD938">
        <v>0.95660000000000001</v>
      </c>
      <c r="BE938">
        <v>0</v>
      </c>
      <c r="BF938">
        <v>0.95660000000000001</v>
      </c>
      <c r="BG938">
        <v>14.274800000000001</v>
      </c>
      <c r="BH938">
        <v>14.274800000000001</v>
      </c>
      <c r="BI938">
        <v>14.274800000000001</v>
      </c>
      <c r="BJ938">
        <v>0</v>
      </c>
      <c r="BK938">
        <v>14.274800000000001</v>
      </c>
      <c r="BL938">
        <v>8.9880999999999993</v>
      </c>
      <c r="BM938">
        <v>8.9880999999999993</v>
      </c>
      <c r="BN938">
        <v>8.9880999999999993</v>
      </c>
      <c r="BO938">
        <v>0</v>
      </c>
      <c r="BP938">
        <v>8.9880999999999993</v>
      </c>
      <c r="BQ938">
        <v>7.1326000000000001</v>
      </c>
      <c r="BR938">
        <v>7.1326000000000001</v>
      </c>
      <c r="BS938">
        <v>7.1326000000000001</v>
      </c>
      <c r="BT938">
        <v>0</v>
      </c>
      <c r="BU938">
        <v>7.1326000000000001</v>
      </c>
      <c r="BV938">
        <v>-2.0703999999999998</v>
      </c>
      <c r="BW938">
        <v>-2.0703999999999998</v>
      </c>
      <c r="BX938">
        <v>-2.0703999999999998</v>
      </c>
      <c r="BY938">
        <v>0</v>
      </c>
      <c r="BZ938">
        <v>-2.0703999999999998</v>
      </c>
      <c r="CA938">
        <v>-5.0621999999999998</v>
      </c>
      <c r="CB938">
        <v>-5.0621999999999998</v>
      </c>
      <c r="CC938">
        <v>-5.0621999999999998</v>
      </c>
      <c r="CD938">
        <v>0</v>
      </c>
      <c r="CE938">
        <v>-5.0621999999999998</v>
      </c>
      <c r="CF938">
        <v>44.7</v>
      </c>
      <c r="CG938">
        <v>44.7</v>
      </c>
      <c r="CH938">
        <v>44.7</v>
      </c>
      <c r="CI938">
        <v>0</v>
      </c>
      <c r="CJ938">
        <v>44.7</v>
      </c>
      <c r="CK938">
        <v>14.3</v>
      </c>
      <c r="CL938">
        <v>14.3</v>
      </c>
      <c r="CM938">
        <v>14.3</v>
      </c>
      <c r="CN938">
        <v>0</v>
      </c>
      <c r="CO938">
        <v>14.3</v>
      </c>
      <c r="CP938">
        <v>19.399999999999999</v>
      </c>
      <c r="CQ938">
        <v>19.399999999999999</v>
      </c>
      <c r="CR938">
        <v>19.399999999999999</v>
      </c>
      <c r="CS938">
        <v>0</v>
      </c>
      <c r="CT938">
        <v>19.399999999999999</v>
      </c>
      <c r="CU938">
        <v>9.1999999999999993</v>
      </c>
      <c r="CV938">
        <v>9.1999999999999993</v>
      </c>
      <c r="CW938">
        <v>9.1999999999999993</v>
      </c>
      <c r="CX938">
        <v>0</v>
      </c>
      <c r="CY938">
        <v>9.1999999999999993</v>
      </c>
      <c r="CZ938">
        <v>70.099999999999994</v>
      </c>
      <c r="DA938">
        <v>70.099999999999994</v>
      </c>
      <c r="DB938">
        <v>70.099999999999994</v>
      </c>
      <c r="DC938">
        <v>0</v>
      </c>
      <c r="DD938">
        <v>70.099999999999994</v>
      </c>
      <c r="DE938">
        <v>4.8</v>
      </c>
      <c r="DF938">
        <v>4.8</v>
      </c>
      <c r="DG938">
        <v>4.8</v>
      </c>
      <c r="DH938">
        <v>0</v>
      </c>
      <c r="DI938">
        <v>4.8</v>
      </c>
      <c r="DJ938">
        <v>0.2470978441127695</v>
      </c>
      <c r="DK938">
        <v>0.2470978441127695</v>
      </c>
      <c r="DL938">
        <v>0.2470978441127695</v>
      </c>
      <c r="DM938">
        <v>0</v>
      </c>
      <c r="DN938">
        <v>0.2470978441127695</v>
      </c>
      <c r="DO938">
        <v>2.666296</v>
      </c>
      <c r="DP938">
        <v>2.666296</v>
      </c>
      <c r="DQ938">
        <v>2.666296</v>
      </c>
      <c r="DR938">
        <v>0</v>
      </c>
      <c r="DS938">
        <v>2.666296</v>
      </c>
      <c r="DT938">
        <v>6.0398569999999996</v>
      </c>
      <c r="DU938">
        <v>6.0398569999999996</v>
      </c>
      <c r="DV938">
        <v>6.0398569999999996</v>
      </c>
      <c r="DW938">
        <v>0</v>
      </c>
      <c r="DX938">
        <v>6.0398569999999996</v>
      </c>
      <c r="DY938">
        <v>2.666296</v>
      </c>
      <c r="DZ938">
        <v>2.666296</v>
      </c>
      <c r="EA938">
        <v>2.666296</v>
      </c>
      <c r="EB938">
        <v>0</v>
      </c>
      <c r="EC938">
        <v>2.666296</v>
      </c>
      <c r="ED938">
        <v>6.2021350000000002</v>
      </c>
      <c r="EE938">
        <v>6.2021350000000002</v>
      </c>
      <c r="EF938">
        <v>6.2021350000000002</v>
      </c>
      <c r="EG938">
        <v>0</v>
      </c>
      <c r="EH938">
        <v>6.2021350000000002</v>
      </c>
      <c r="EI938">
        <v>7.7306229999999996</v>
      </c>
      <c r="EJ938">
        <v>7.7306229999999996</v>
      </c>
      <c r="EK938">
        <v>7.7306229999999996</v>
      </c>
      <c r="EL938">
        <v>0</v>
      </c>
      <c r="EM938">
        <v>7.7306229999999996</v>
      </c>
      <c r="EN938">
        <v>15.11937</v>
      </c>
      <c r="EO938">
        <v>15.11937</v>
      </c>
      <c r="EP938">
        <v>15.11937</v>
      </c>
      <c r="EQ938">
        <v>0</v>
      </c>
      <c r="ER938">
        <v>15.11937</v>
      </c>
      <c r="ES938">
        <v>6.3878399999999997</v>
      </c>
      <c r="ET938">
        <v>6.3878399999999997</v>
      </c>
      <c r="EU938">
        <v>6.3878399999999997</v>
      </c>
      <c r="EV938">
        <v>0</v>
      </c>
      <c r="EW938">
        <v>6.3878399999999997</v>
      </c>
      <c r="EX938">
        <v>8.7315299999999993</v>
      </c>
      <c r="EY938">
        <v>8.7315299999999993</v>
      </c>
      <c r="EZ938">
        <v>8.7315299999999993</v>
      </c>
      <c r="FA938">
        <v>0</v>
      </c>
      <c r="FB938">
        <v>8.7315299999999993</v>
      </c>
      <c r="FC938">
        <v>0.43788278327808883</v>
      </c>
      <c r="FD938">
        <v>0.43788278327808883</v>
      </c>
      <c r="FE938">
        <v>0.43788278327808883</v>
      </c>
      <c r="FF938">
        <v>0</v>
      </c>
      <c r="FG938">
        <v>0.43788278327808883</v>
      </c>
      <c r="FH938">
        <v>1.3668986699729491</v>
      </c>
      <c r="FI938">
        <v>1.3668986699729491</v>
      </c>
      <c r="FJ938">
        <v>1.3668986699729491</v>
      </c>
      <c r="FK938">
        <v>0</v>
      </c>
      <c r="FL938">
        <v>1.3668986699729491</v>
      </c>
      <c r="FM938">
        <v>33.14</v>
      </c>
      <c r="FN938">
        <v>33.14</v>
      </c>
      <c r="FO938">
        <v>33.14</v>
      </c>
      <c r="FP938">
        <v>0</v>
      </c>
      <c r="FQ938">
        <v>33.14</v>
      </c>
      <c r="FR938">
        <v>238.49663000000001</v>
      </c>
      <c r="FS938">
        <v>238.49663000000001</v>
      </c>
      <c r="FT938">
        <v>238.49663000000001</v>
      </c>
      <c r="FU938">
        <v>0</v>
      </c>
      <c r="FV938">
        <v>238.49663000000001</v>
      </c>
      <c r="FW938">
        <v>0.81065399999999999</v>
      </c>
      <c r="FX938">
        <v>0.81065399999999999</v>
      </c>
      <c r="FY938">
        <v>0.81065399999999999</v>
      </c>
      <c r="FZ938">
        <v>0</v>
      </c>
      <c r="GA938">
        <v>0.81065399999999999</v>
      </c>
      <c r="GB938">
        <v>1</v>
      </c>
      <c r="GC938">
        <v>1</v>
      </c>
    </row>
    <row r="939" spans="1:185" x14ac:dyDescent="0.3">
      <c r="A939" s="36" t="s">
        <v>3726</v>
      </c>
      <c r="B939">
        <v>-4.341708264461891E-2</v>
      </c>
      <c r="C939">
        <v>1.860204415153079</v>
      </c>
      <c r="D939">
        <v>2.7854047002065592</v>
      </c>
      <c r="E939">
        <v>-2.0578827218474371</v>
      </c>
      <c r="F939">
        <v>0.190396818043095</v>
      </c>
      <c r="G939">
        <v>1.867485903804341</v>
      </c>
      <c r="H939">
        <v>-54.146863409165682</v>
      </c>
      <c r="I939">
        <v>0.77060770458041561</v>
      </c>
      <c r="J939">
        <v>0.62797500652562688</v>
      </c>
      <c r="K939">
        <v>0.27598339889308582</v>
      </c>
      <c r="L939">
        <v>7.5749007099212493E-2</v>
      </c>
      <c r="M939">
        <v>0.18142321089637289</v>
      </c>
      <c r="N939">
        <v>0.24975209681420779</v>
      </c>
      <c r="O939">
        <v>-0.24688969156054719</v>
      </c>
      <c r="P939">
        <v>2.862405253660646E-3</v>
      </c>
      <c r="Q939">
        <v>-0.1220088398818403</v>
      </c>
      <c r="R939">
        <v>2.9804707338658532E-2</v>
      </c>
      <c r="S939">
        <v>1.1036065025187249</v>
      </c>
      <c r="T939">
        <v>-0.62181449770660335</v>
      </c>
      <c r="U939">
        <v>-0.51498600618005352</v>
      </c>
      <c r="V939">
        <v>1.9701710836415041</v>
      </c>
      <c r="W939">
        <v>1.9608982161014941</v>
      </c>
      <c r="X939">
        <v>0.17128305222988691</v>
      </c>
      <c r="Y939">
        <v>0.14272137752681929</v>
      </c>
      <c r="Z939">
        <v>4.5137084637680597E-2</v>
      </c>
      <c r="AA939">
        <v>4.833475600956829E-2</v>
      </c>
      <c r="AB939">
        <v>60.000924664180943</v>
      </c>
      <c r="AC939">
        <v>-0.42629675916184151</v>
      </c>
      <c r="AD939">
        <v>1.9686197345375609</v>
      </c>
      <c r="AE939">
        <v>0.59757981139172844</v>
      </c>
      <c r="AF939">
        <v>0.56901813668866086</v>
      </c>
      <c r="AG939">
        <v>0.95685157491296691</v>
      </c>
      <c r="AH939">
        <v>9.3074840638397976E-3</v>
      </c>
      <c r="AI939">
        <v>101.0200318615256</v>
      </c>
      <c r="AJ939">
        <v>-161.63440284936109</v>
      </c>
      <c r="AK939">
        <v>69.689176138942017</v>
      </c>
      <c r="AL939">
        <v>395.00522622956368</v>
      </c>
      <c r="AM939">
        <v>110.9097930673847</v>
      </c>
      <c r="AN939">
        <v>168.2013684667692</v>
      </c>
      <c r="AO939">
        <v>67.472974137182476</v>
      </c>
      <c r="AP939">
        <v>125.76595554747369</v>
      </c>
      <c r="AQ939">
        <v>17.510530303470961</v>
      </c>
      <c r="AR939">
        <v>3.2817791875831328</v>
      </c>
      <c r="AS939">
        <v>12.23998291676328</v>
      </c>
      <c r="AT939">
        <v>-6.9736283059015527</v>
      </c>
      <c r="AU939">
        <v>-3.6687169494143932</v>
      </c>
      <c r="AV939">
        <v>-3.3049113564871599</v>
      </c>
      <c r="AW939">
        <v>2.552591630752389</v>
      </c>
      <c r="AX939">
        <v>2.5417999999999998</v>
      </c>
      <c r="AY939">
        <v>2.5828000000000002</v>
      </c>
      <c r="AZ939">
        <v>4.1000000000000369E-2</v>
      </c>
      <c r="BA939">
        <v>2.5522999999999998</v>
      </c>
      <c r="BB939">
        <v>0.96450859452384041</v>
      </c>
      <c r="BC939">
        <v>0.94730000000000003</v>
      </c>
      <c r="BD939">
        <v>0.96860000000000002</v>
      </c>
      <c r="BE939">
        <v>2.1299999999999989E-2</v>
      </c>
      <c r="BF939">
        <v>0.9647</v>
      </c>
      <c r="BG939">
        <v>12.63429425985407</v>
      </c>
      <c r="BH939">
        <v>11.888999999999999</v>
      </c>
      <c r="BI939">
        <v>15.4862</v>
      </c>
      <c r="BJ939">
        <v>3.5972000000000008</v>
      </c>
      <c r="BK939">
        <v>12.603400000000001</v>
      </c>
      <c r="BL939">
        <v>4.4890252738234731</v>
      </c>
      <c r="BM939">
        <v>4.3228</v>
      </c>
      <c r="BN939">
        <v>4.5651000000000002</v>
      </c>
      <c r="BO939">
        <v>0.24230000000000021</v>
      </c>
      <c r="BP939">
        <v>4.49</v>
      </c>
      <c r="BQ939">
        <v>2.9479766182281431</v>
      </c>
      <c r="BR939">
        <v>2.7486000000000002</v>
      </c>
      <c r="BS939">
        <v>3.0495999999999999</v>
      </c>
      <c r="BT939">
        <v>0.30099999999999971</v>
      </c>
      <c r="BU939">
        <v>2.9489999999999998</v>
      </c>
      <c r="BV939">
        <v>0.41217583959063941</v>
      </c>
      <c r="BW939">
        <v>0.33129999999999998</v>
      </c>
      <c r="BX939">
        <v>0.54330000000000001</v>
      </c>
      <c r="BY939">
        <v>0.21199999999999999</v>
      </c>
      <c r="BZ939">
        <v>0.41170000000000001</v>
      </c>
      <c r="CA939">
        <v>-3.3601524578187818</v>
      </c>
      <c r="CB939">
        <v>-3.3809</v>
      </c>
      <c r="CC939">
        <v>-3.2919</v>
      </c>
      <c r="CD939">
        <v>8.8999999999999968E-2</v>
      </c>
      <c r="CE939">
        <v>-3.3607</v>
      </c>
      <c r="CF939">
        <v>42.435412919295509</v>
      </c>
      <c r="CG939">
        <v>42.4</v>
      </c>
      <c r="CH939">
        <v>44.1</v>
      </c>
      <c r="CI939">
        <v>1.7000000000000031</v>
      </c>
      <c r="CJ939">
        <v>42.4</v>
      </c>
      <c r="CK939">
        <v>12.83096585425362</v>
      </c>
      <c r="CL939">
        <v>12.8</v>
      </c>
      <c r="CM939">
        <v>14.7</v>
      </c>
      <c r="CN939">
        <v>1.899999999999999</v>
      </c>
      <c r="CO939">
        <v>12.8</v>
      </c>
      <c r="CP939">
        <v>24.037290267502389</v>
      </c>
      <c r="CQ939">
        <v>23.8</v>
      </c>
      <c r="CR939">
        <v>26.9</v>
      </c>
      <c r="CS939">
        <v>3.0999999999999979</v>
      </c>
      <c r="CT939">
        <v>24</v>
      </c>
      <c r="CU939">
        <v>9.1999999999999993</v>
      </c>
      <c r="CV939">
        <v>9.1999999999999993</v>
      </c>
      <c r="CW939">
        <v>9.1999999999999993</v>
      </c>
      <c r="CX939">
        <v>0</v>
      </c>
      <c r="CY939">
        <v>9.1999999999999993</v>
      </c>
      <c r="CZ939">
        <v>35.575540238353682</v>
      </c>
      <c r="DA939">
        <v>33.200000000000003</v>
      </c>
      <c r="DB939">
        <v>36.299999999999997</v>
      </c>
      <c r="DC939">
        <v>3.0999999999999939</v>
      </c>
      <c r="DD939">
        <v>35.6</v>
      </c>
      <c r="DE939">
        <v>3.6295973874844329</v>
      </c>
      <c r="DF939">
        <v>3.6</v>
      </c>
      <c r="DG939">
        <v>5.5</v>
      </c>
      <c r="DH939">
        <v>1.9</v>
      </c>
      <c r="DI939">
        <v>3.6</v>
      </c>
      <c r="DJ939">
        <v>0.33741985564189569</v>
      </c>
      <c r="DK939">
        <v>0.33704292527821939</v>
      </c>
      <c r="DL939">
        <v>0.35535858178888002</v>
      </c>
      <c r="DM939">
        <v>1.8315656510660531E-2</v>
      </c>
      <c r="DN939">
        <v>0.33704292527821939</v>
      </c>
      <c r="DO939">
        <v>2.4951382939873881</v>
      </c>
      <c r="DP939">
        <v>2.4516049999999998</v>
      </c>
      <c r="DQ939">
        <v>2.496448</v>
      </c>
      <c r="DR939">
        <v>4.4843000000000188E-2</v>
      </c>
      <c r="DS939">
        <v>2.4956550000000002</v>
      </c>
      <c r="DT939">
        <v>5.116145262051619</v>
      </c>
      <c r="DU939">
        <v>5.0342310000000001</v>
      </c>
      <c r="DV939">
        <v>5.1280450000000002</v>
      </c>
      <c r="DW939">
        <v>9.3814000000000064E-2</v>
      </c>
      <c r="DX939">
        <v>5.1169849999999997</v>
      </c>
      <c r="DY939">
        <v>2.4960696587858289</v>
      </c>
      <c r="DZ939">
        <v>2.4516049999999998</v>
      </c>
      <c r="EA939">
        <v>2.5645069999999999</v>
      </c>
      <c r="EB939">
        <v>0.1129020000000001</v>
      </c>
      <c r="EC939">
        <v>2.4956550000000002</v>
      </c>
      <c r="ED939">
        <v>5.116145262051619</v>
      </c>
      <c r="EE939">
        <v>5.0342310000000001</v>
      </c>
      <c r="EF939">
        <v>5.1280450000000002</v>
      </c>
      <c r="EG939">
        <v>9.3814000000000064E-2</v>
      </c>
      <c r="EH939">
        <v>5.1169849999999997</v>
      </c>
      <c r="EI939">
        <v>7.9964279357326156</v>
      </c>
      <c r="EJ939">
        <v>7.9493900000000002</v>
      </c>
      <c r="EK939">
        <v>8.0308890000000002</v>
      </c>
      <c r="EL939">
        <v>8.1498999999999988E-2</v>
      </c>
      <c r="EM939">
        <v>7.9966650000000001</v>
      </c>
      <c r="EN939">
        <v>14.138234887925201</v>
      </c>
      <c r="EO939">
        <v>14.01928</v>
      </c>
      <c r="EP939">
        <v>14.25052</v>
      </c>
      <c r="EQ939">
        <v>0.2312399999999997</v>
      </c>
      <c r="ER939">
        <v>14.138120000000001</v>
      </c>
      <c r="ES939">
        <v>6.6223946860025968</v>
      </c>
      <c r="ET939">
        <v>6.4697800000000001</v>
      </c>
      <c r="EU939">
        <v>6.6914999999999996</v>
      </c>
      <c r="EV939">
        <v>0.2217199999999995</v>
      </c>
      <c r="EW939">
        <v>6.6233000000000004</v>
      </c>
      <c r="EX939">
        <v>7.5158402019226038</v>
      </c>
      <c r="EY939">
        <v>7.5148200000000003</v>
      </c>
      <c r="EZ939">
        <v>7.5590200000000003</v>
      </c>
      <c r="FA939">
        <v>4.4200000000000017E-2</v>
      </c>
      <c r="FB939">
        <v>7.5148200000000003</v>
      </c>
      <c r="FC939">
        <v>0.50477831566954667</v>
      </c>
      <c r="FD939">
        <v>0.50053126160349604</v>
      </c>
      <c r="FE939">
        <v>0.50878723829653538</v>
      </c>
      <c r="FF939">
        <v>8.2559766930393463E-3</v>
      </c>
      <c r="FG939">
        <v>0.50477421381851417</v>
      </c>
      <c r="FH939">
        <v>1.134922373759216</v>
      </c>
      <c r="FI939">
        <v>1.129645072106404</v>
      </c>
      <c r="FJ939">
        <v>1.166886663843284</v>
      </c>
      <c r="FK939">
        <v>3.724159173688002E-2</v>
      </c>
      <c r="FL939">
        <v>1.134603596394546</v>
      </c>
      <c r="FM939">
        <v>28.85947545464596</v>
      </c>
      <c r="FN939">
        <v>28.83</v>
      </c>
      <c r="FO939">
        <v>30.17</v>
      </c>
      <c r="FP939">
        <v>1.340000000000003</v>
      </c>
      <c r="FQ939">
        <v>28.83</v>
      </c>
      <c r="FR939">
        <v>187.30228182635631</v>
      </c>
      <c r="FS939">
        <v>186.55035000000001</v>
      </c>
      <c r="FT939">
        <v>187.31636</v>
      </c>
      <c r="FU939">
        <v>0.76600999999999431</v>
      </c>
      <c r="FV939">
        <v>187.31636</v>
      </c>
      <c r="FW939">
        <v>0.89894191630435605</v>
      </c>
      <c r="FX939">
        <v>0.89891500000000002</v>
      </c>
      <c r="FY939">
        <v>0.90054999999999996</v>
      </c>
      <c r="FZ939">
        <v>1.6349999999999421E-3</v>
      </c>
      <c r="GA939">
        <v>0.89891500000000002</v>
      </c>
      <c r="GB939">
        <v>3</v>
      </c>
      <c r="GC939">
        <v>2</v>
      </c>
    </row>
    <row r="940" spans="1:185" x14ac:dyDescent="0.3">
      <c r="A940" s="36" t="s">
        <v>3730</v>
      </c>
      <c r="B940">
        <v>-4.0556136917602223E-2</v>
      </c>
      <c r="C940">
        <v>1.8838294156223701</v>
      </c>
      <c r="D940">
        <v>2.8239987388000989</v>
      </c>
      <c r="E940">
        <v>-2.0319930634005452</v>
      </c>
      <c r="F940">
        <v>7.2187339493303221E-2</v>
      </c>
      <c r="G940">
        <v>1.959805675399553</v>
      </c>
      <c r="H940">
        <v>-54.145594348541742</v>
      </c>
      <c r="I940">
        <v>0.7354994179077381</v>
      </c>
      <c r="J940">
        <v>0.64509650744642832</v>
      </c>
      <c r="K940">
        <v>0.2441033807058538</v>
      </c>
      <c r="L940">
        <v>8.1786981082001484E-2</v>
      </c>
      <c r="M940">
        <v>0.18610949723181039</v>
      </c>
      <c r="N940">
        <v>0.25114387832971208</v>
      </c>
      <c r="O940">
        <v>-0.25080695371716261</v>
      </c>
      <c r="P940">
        <v>3.3692461254952022E-4</v>
      </c>
      <c r="Q940">
        <v>-0.12523001455230651</v>
      </c>
      <c r="R940">
        <v>3.1220810078397832E-2</v>
      </c>
      <c r="S940">
        <v>1.0897602861953619</v>
      </c>
      <c r="T940">
        <v>-0.61708484030552246</v>
      </c>
      <c r="U940">
        <v>-0.51112912686160705</v>
      </c>
      <c r="V940">
        <v>1.971273365671792</v>
      </c>
      <c r="W940">
        <v>1.961269728356944</v>
      </c>
      <c r="X940">
        <v>0.16875615733593749</v>
      </c>
      <c r="Y940">
        <v>0.14140016492614091</v>
      </c>
      <c r="Z940">
        <v>4.4374917917824101E-2</v>
      </c>
      <c r="AA940">
        <v>4.8622934715153839E-2</v>
      </c>
      <c r="AB940">
        <v>61.079277235441438</v>
      </c>
      <c r="AC940">
        <v>-0.43717325258053058</v>
      </c>
      <c r="AD940">
        <v>1.973066997374082</v>
      </c>
      <c r="AE940">
        <v>0.60592940991646804</v>
      </c>
      <c r="AF940">
        <v>0.57857341750667135</v>
      </c>
      <c r="AG940">
        <v>0.99297729355101616</v>
      </c>
      <c r="AH940">
        <v>8.7701067169146853E-3</v>
      </c>
      <c r="AI940">
        <v>33.351125236552193</v>
      </c>
      <c r="AJ940">
        <v>-226.08679483027629</v>
      </c>
      <c r="AK940">
        <v>94.890209709131554</v>
      </c>
      <c r="AL940">
        <v>231.24986078229361</v>
      </c>
      <c r="AM940">
        <v>111.2259160816989</v>
      </c>
      <c r="AN940">
        <v>169.19990298462301</v>
      </c>
      <c r="AO940">
        <v>77.488212631696115</v>
      </c>
      <c r="AP940">
        <v>122.80305598437511</v>
      </c>
      <c r="AQ940">
        <v>17.410019403075399</v>
      </c>
      <c r="AR940">
        <v>3.1700679107638901</v>
      </c>
      <c r="AS940">
        <v>12.24996604461805</v>
      </c>
      <c r="AT940">
        <v>-7.047275545872612</v>
      </c>
      <c r="AU940">
        <v>-3.6299854476934512</v>
      </c>
      <c r="AV940">
        <v>-3.4172900981791599</v>
      </c>
      <c r="AW940">
        <v>2.591006865238092</v>
      </c>
      <c r="AX940">
        <v>2.3990999999999998</v>
      </c>
      <c r="AY940">
        <v>2.5911</v>
      </c>
      <c r="AZ940">
        <v>0.1920000000000002</v>
      </c>
      <c r="BA940">
        <v>2.3990999999999998</v>
      </c>
      <c r="BB940">
        <v>0.9820828282782732</v>
      </c>
      <c r="BC940">
        <v>0.94669999999999999</v>
      </c>
      <c r="BD940">
        <v>0.98209999999999997</v>
      </c>
      <c r="BE940">
        <v>3.5399999999999987E-2</v>
      </c>
      <c r="BF940">
        <v>0.94669999999999999</v>
      </c>
      <c r="BG940">
        <v>8.7574841901957701</v>
      </c>
      <c r="BH940">
        <v>8.7543000000000006</v>
      </c>
      <c r="BI940">
        <v>15.3186</v>
      </c>
      <c r="BJ940">
        <v>6.5642999999999994</v>
      </c>
      <c r="BK940">
        <v>15.3186</v>
      </c>
      <c r="BL940">
        <v>4.650055472742304</v>
      </c>
      <c r="BM940">
        <v>4.1462000000000003</v>
      </c>
      <c r="BN940">
        <v>4.6502999999999997</v>
      </c>
      <c r="BO940">
        <v>0.50409999999999933</v>
      </c>
      <c r="BP940">
        <v>4.1462000000000003</v>
      </c>
      <c r="BQ940">
        <v>3.0644556667730591</v>
      </c>
      <c r="BR940">
        <v>2.5609999999999999</v>
      </c>
      <c r="BS940">
        <v>3.0647000000000002</v>
      </c>
      <c r="BT940">
        <v>0.50370000000000026</v>
      </c>
      <c r="BU940">
        <v>2.5609999999999999</v>
      </c>
      <c r="BV940">
        <v>0.4091105005143878</v>
      </c>
      <c r="BW940">
        <v>0.40899999999999997</v>
      </c>
      <c r="BX940">
        <v>0.63680000000000003</v>
      </c>
      <c r="BY940">
        <v>0.22780000000000011</v>
      </c>
      <c r="BZ940">
        <v>0.63680000000000003</v>
      </c>
      <c r="CA940">
        <v>-3.473566167287446</v>
      </c>
      <c r="CB940">
        <v>-3.4737</v>
      </c>
      <c r="CC940">
        <v>-3.1978</v>
      </c>
      <c r="CD940">
        <v>0.27589999999999998</v>
      </c>
      <c r="CE940">
        <v>-3.1978</v>
      </c>
      <c r="CF940">
        <v>46.396847000247917</v>
      </c>
      <c r="CG940">
        <v>39.9</v>
      </c>
      <c r="CH940">
        <v>46.4</v>
      </c>
      <c r="CI940">
        <v>6.5</v>
      </c>
      <c r="CJ940">
        <v>39.9</v>
      </c>
      <c r="CK940">
        <v>16.49718655406738</v>
      </c>
      <c r="CL940">
        <v>10.7</v>
      </c>
      <c r="CM940">
        <v>16.5</v>
      </c>
      <c r="CN940">
        <v>5.8000000000000007</v>
      </c>
      <c r="CO940">
        <v>10.7</v>
      </c>
      <c r="CP940">
        <v>21.105044799603309</v>
      </c>
      <c r="CQ940">
        <v>21.1</v>
      </c>
      <c r="CR940">
        <v>31.5</v>
      </c>
      <c r="CS940">
        <v>10.4</v>
      </c>
      <c r="CT940">
        <v>31.5</v>
      </c>
      <c r="CU940">
        <v>9.1000485076884932</v>
      </c>
      <c r="CV940">
        <v>9.1</v>
      </c>
      <c r="CW940">
        <v>9.1999999999999993</v>
      </c>
      <c r="CX940">
        <v>9.9999999999999645E-2</v>
      </c>
      <c r="CY940">
        <v>9.1999999999999993</v>
      </c>
      <c r="CZ940">
        <v>50.084914108878557</v>
      </c>
      <c r="DA940">
        <v>19</v>
      </c>
      <c r="DB940">
        <v>50.1</v>
      </c>
      <c r="DC940">
        <v>31.1</v>
      </c>
      <c r="DD940">
        <v>19</v>
      </c>
      <c r="DE940">
        <v>7.0972835694443708</v>
      </c>
      <c r="DF940">
        <v>1.5</v>
      </c>
      <c r="DG940">
        <v>7.1</v>
      </c>
      <c r="DH940">
        <v>5.6</v>
      </c>
      <c r="DI940">
        <v>1.5</v>
      </c>
      <c r="DJ940">
        <v>0.37781679567864229</v>
      </c>
      <c r="DK940">
        <v>0.30906274206041828</v>
      </c>
      <c r="DL940">
        <v>0.37785016286644962</v>
      </c>
      <c r="DM940">
        <v>6.8787420806031285E-2</v>
      </c>
      <c r="DN940">
        <v>0.30906274206041828</v>
      </c>
      <c r="DO940">
        <v>2.5143972818142468</v>
      </c>
      <c r="DP940">
        <v>2.51424</v>
      </c>
      <c r="DQ940">
        <v>2.8384809999999998</v>
      </c>
      <c r="DR940">
        <v>0.32424099999999978</v>
      </c>
      <c r="DS940">
        <v>2.8384809999999998</v>
      </c>
      <c r="DT940">
        <v>5.4460846983619042</v>
      </c>
      <c r="DU940">
        <v>4.2915669999999997</v>
      </c>
      <c r="DV940">
        <v>5.4466450000000002</v>
      </c>
      <c r="DW940">
        <v>1.155078</v>
      </c>
      <c r="DX940">
        <v>4.2915669999999997</v>
      </c>
      <c r="DY940">
        <v>2.5143972818142468</v>
      </c>
      <c r="DZ940">
        <v>2.51424</v>
      </c>
      <c r="EA940">
        <v>2.8384809999999998</v>
      </c>
      <c r="EB940">
        <v>0.32424099999999978</v>
      </c>
      <c r="EC940">
        <v>2.8384809999999998</v>
      </c>
      <c r="ED940">
        <v>5.4460846983619042</v>
      </c>
      <c r="EE940">
        <v>4.2915669999999997</v>
      </c>
      <c r="EF940">
        <v>5.4466450000000002</v>
      </c>
      <c r="EG940">
        <v>1.155078</v>
      </c>
      <c r="EH940">
        <v>4.2915669999999997</v>
      </c>
      <c r="EI940">
        <v>6.9592424636392991</v>
      </c>
      <c r="EJ940">
        <v>6.9586290000000002</v>
      </c>
      <c r="EK940">
        <v>8.2233020000000003</v>
      </c>
      <c r="EL940">
        <v>1.2646729999999999</v>
      </c>
      <c r="EM940">
        <v>8.2233020000000003</v>
      </c>
      <c r="EN940">
        <v>15.58577295884319</v>
      </c>
      <c r="EO940">
        <v>12.39805</v>
      </c>
      <c r="EP940">
        <v>15.58732</v>
      </c>
      <c r="EQ940">
        <v>3.18927</v>
      </c>
      <c r="ER940">
        <v>12.39805</v>
      </c>
      <c r="ES940">
        <v>6.4280816030390868</v>
      </c>
      <c r="ET940">
        <v>6.42807</v>
      </c>
      <c r="EU940">
        <v>6.4519900000000003</v>
      </c>
      <c r="EV940">
        <v>2.3920000000000389E-2</v>
      </c>
      <c r="EW940">
        <v>6.4519900000000003</v>
      </c>
      <c r="EX940">
        <v>9.1576913558040989</v>
      </c>
      <c r="EY940">
        <v>5.9460600000000001</v>
      </c>
      <c r="EZ940">
        <v>9.1592500000000001</v>
      </c>
      <c r="FA940">
        <v>3.21319</v>
      </c>
      <c r="FB940">
        <v>5.9460600000000001</v>
      </c>
      <c r="FC940">
        <v>0.55645986114518231</v>
      </c>
      <c r="FD940">
        <v>0.44264838193710537</v>
      </c>
      <c r="FE940">
        <v>0.55651509525577669</v>
      </c>
      <c r="FF940">
        <v>0.11386671331867131</v>
      </c>
      <c r="FG940">
        <v>0.44264838193710537</v>
      </c>
      <c r="FH940">
        <v>1.4246392249325679</v>
      </c>
      <c r="FI940">
        <v>0.92158543333142173</v>
      </c>
      <c r="FJ940">
        <v>1.4248833631245461</v>
      </c>
      <c r="FK940">
        <v>0.50329792979312415</v>
      </c>
      <c r="FL940">
        <v>0.92158543333142173</v>
      </c>
      <c r="FM940">
        <v>26.911595902951429</v>
      </c>
      <c r="FN940">
        <v>26.91</v>
      </c>
      <c r="FO940">
        <v>30.2</v>
      </c>
      <c r="FP940">
        <v>3.2899999999999991</v>
      </c>
      <c r="FQ940">
        <v>30.2</v>
      </c>
      <c r="FR940">
        <v>187.96499419951039</v>
      </c>
      <c r="FS940">
        <v>187.08761999999999</v>
      </c>
      <c r="FT940">
        <v>187.96541999999999</v>
      </c>
      <c r="FU940">
        <v>0.87780000000000769</v>
      </c>
      <c r="FV940">
        <v>187.08761999999999</v>
      </c>
      <c r="FW940">
        <v>0.89891740478265869</v>
      </c>
      <c r="FX940">
        <v>0.89891600000000005</v>
      </c>
      <c r="FY940">
        <v>0.90181199999999995</v>
      </c>
      <c r="FZ940">
        <v>2.8959999999998991E-3</v>
      </c>
      <c r="GA940">
        <v>0.90181199999999995</v>
      </c>
      <c r="GB940">
        <v>2</v>
      </c>
      <c r="GC940">
        <v>2</v>
      </c>
    </row>
    <row r="941" spans="1:185" x14ac:dyDescent="0.3">
      <c r="A941" s="36" t="s">
        <v>3734</v>
      </c>
      <c r="B941">
        <v>-4.2575099999999998E-2</v>
      </c>
      <c r="C941">
        <v>1.90805</v>
      </c>
      <c r="D941">
        <v>0.88690000000000002</v>
      </c>
      <c r="E941">
        <v>-0.3775</v>
      </c>
      <c r="F941">
        <v>-0.34639999999999999</v>
      </c>
      <c r="G941">
        <v>0.72389999999999999</v>
      </c>
      <c r="H941">
        <v>-54.226742999999999</v>
      </c>
      <c r="I941">
        <v>8.7599999999999997E-2</v>
      </c>
      <c r="J941">
        <v>0.67700000000000005</v>
      </c>
      <c r="K941">
        <v>0.10109</v>
      </c>
      <c r="L941">
        <v>-4.5952E-2</v>
      </c>
      <c r="M941">
        <v>-0.12828800000000001</v>
      </c>
      <c r="N941">
        <v>0.22187000000000001</v>
      </c>
      <c r="O941">
        <v>-0.23610999999999999</v>
      </c>
      <c r="P941">
        <v>-1.4239999999999999E-2</v>
      </c>
      <c r="Q941">
        <v>-0.12517</v>
      </c>
      <c r="R941">
        <v>3.5310000000000001E-2</v>
      </c>
      <c r="S941">
        <v>-6.1850000000000002E-2</v>
      </c>
      <c r="T941">
        <v>-0.48513666666666672</v>
      </c>
      <c r="U941">
        <v>-0.47848000000000002</v>
      </c>
      <c r="V941">
        <v>1.942116666666666</v>
      </c>
      <c r="W941">
        <v>1.92798</v>
      </c>
      <c r="X941">
        <v>0.26034666666666673</v>
      </c>
      <c r="Y941">
        <v>0.25473000000000001</v>
      </c>
      <c r="Z941">
        <v>1.4726666666666669E-2</v>
      </c>
      <c r="AA941">
        <v>1.553E-2</v>
      </c>
      <c r="AB941">
        <v>40.380000000000003</v>
      </c>
      <c r="AC941">
        <v>-0.36002000000000001</v>
      </c>
      <c r="AD941">
        <v>1.8115000000000001</v>
      </c>
      <c r="AE941">
        <v>0.62036666666666673</v>
      </c>
      <c r="AF941">
        <v>0.61475000000000002</v>
      </c>
      <c r="AG941">
        <v>0.72033000000000003</v>
      </c>
      <c r="AH941">
        <v>1.9300000000000001E-3</v>
      </c>
      <c r="AI941">
        <v>517.24770000000001</v>
      </c>
      <c r="AJ941">
        <v>481.4615</v>
      </c>
      <c r="AK941">
        <v>520.03920000000005</v>
      </c>
      <c r="AL941">
        <v>550.24239999999998</v>
      </c>
      <c r="AM941">
        <v>211.66800000000001</v>
      </c>
      <c r="AN941">
        <v>341.3</v>
      </c>
      <c r="AO941">
        <v>101.7</v>
      </c>
      <c r="AP941">
        <v>293.3</v>
      </c>
      <c r="AQ941">
        <v>18.93</v>
      </c>
      <c r="AR941">
        <v>5.25</v>
      </c>
      <c r="AS941">
        <v>9.77</v>
      </c>
      <c r="AT941">
        <v>-4.4090107619544963</v>
      </c>
      <c r="AU941">
        <v>5.18</v>
      </c>
      <c r="AV941">
        <v>-9.589010761954496</v>
      </c>
      <c r="AW941">
        <v>0.9849</v>
      </c>
      <c r="AX941">
        <v>0.9849</v>
      </c>
      <c r="AY941">
        <v>0.9849</v>
      </c>
      <c r="AZ941">
        <v>0</v>
      </c>
      <c r="BA941">
        <v>0.9849</v>
      </c>
      <c r="BB941">
        <v>0.91979999999999995</v>
      </c>
      <c r="BC941">
        <v>0.91979999999999995</v>
      </c>
      <c r="BD941">
        <v>0.91979999999999995</v>
      </c>
      <c r="BE941">
        <v>0</v>
      </c>
      <c r="BF941">
        <v>0.91979999999999995</v>
      </c>
      <c r="BG941">
        <v>19.498999999999999</v>
      </c>
      <c r="BH941">
        <v>19.498999999999999</v>
      </c>
      <c r="BI941">
        <v>19.498999999999999</v>
      </c>
      <c r="BJ941">
        <v>0</v>
      </c>
      <c r="BK941">
        <v>19.498999999999999</v>
      </c>
      <c r="BL941">
        <v>5.9081000000000001</v>
      </c>
      <c r="BM941">
        <v>5.9081000000000001</v>
      </c>
      <c r="BN941">
        <v>5.9081000000000001</v>
      </c>
      <c r="BO941">
        <v>0</v>
      </c>
      <c r="BP941">
        <v>5.9081000000000001</v>
      </c>
      <c r="BQ941">
        <v>4.2183999999999999</v>
      </c>
      <c r="BR941">
        <v>4.2183999999999999</v>
      </c>
      <c r="BS941">
        <v>4.2183999999999999</v>
      </c>
      <c r="BT941">
        <v>0</v>
      </c>
      <c r="BU941">
        <v>4.2183999999999999</v>
      </c>
      <c r="BV941">
        <v>-8.2799999999999999E-2</v>
      </c>
      <c r="BW941">
        <v>-8.2799999999999999E-2</v>
      </c>
      <c r="BX941">
        <v>-8.2799999999999999E-2</v>
      </c>
      <c r="BY941">
        <v>0</v>
      </c>
      <c r="BZ941">
        <v>-8.2799999999999999E-2</v>
      </c>
      <c r="CA941">
        <v>-4.1356000000000002</v>
      </c>
      <c r="CB941">
        <v>-4.1356000000000002</v>
      </c>
      <c r="CC941">
        <v>-4.1356000000000002</v>
      </c>
      <c r="CD941">
        <v>0</v>
      </c>
      <c r="CE941">
        <v>-4.1356000000000002</v>
      </c>
      <c r="CF941">
        <v>48</v>
      </c>
      <c r="CG941">
        <v>48</v>
      </c>
      <c r="CH941">
        <v>48</v>
      </c>
      <c r="CI941">
        <v>0</v>
      </c>
      <c r="CJ941">
        <v>48</v>
      </c>
      <c r="CK941">
        <v>13.3</v>
      </c>
      <c r="CL941">
        <v>13.3</v>
      </c>
      <c r="CM941">
        <v>13.3</v>
      </c>
      <c r="CN941">
        <v>0</v>
      </c>
      <c r="CO941">
        <v>13.3</v>
      </c>
      <c r="CP941">
        <v>69.2</v>
      </c>
      <c r="CQ941">
        <v>69.2</v>
      </c>
      <c r="CR941">
        <v>69.2</v>
      </c>
      <c r="CS941">
        <v>0</v>
      </c>
      <c r="CT941">
        <v>69.2</v>
      </c>
      <c r="CU941">
        <v>11.1</v>
      </c>
      <c r="CV941">
        <v>11.1</v>
      </c>
      <c r="CW941">
        <v>11.1</v>
      </c>
      <c r="CX941">
        <v>0</v>
      </c>
      <c r="CY941">
        <v>11.1</v>
      </c>
      <c r="CZ941">
        <v>32.5</v>
      </c>
      <c r="DA941">
        <v>32.5</v>
      </c>
      <c r="DB941">
        <v>32.5</v>
      </c>
      <c r="DC941">
        <v>0</v>
      </c>
      <c r="DD941">
        <v>32.5</v>
      </c>
      <c r="DE941">
        <v>2.2000000000000002</v>
      </c>
      <c r="DF941">
        <v>2.2000000000000002</v>
      </c>
      <c r="DG941">
        <v>2.2000000000000002</v>
      </c>
      <c r="DH941">
        <v>0</v>
      </c>
      <c r="DI941">
        <v>2.2000000000000002</v>
      </c>
      <c r="DJ941">
        <v>0.163654960790999</v>
      </c>
      <c r="DK941">
        <v>0.163654960790999</v>
      </c>
      <c r="DL941">
        <v>0.163654960790999</v>
      </c>
      <c r="DM941">
        <v>0</v>
      </c>
      <c r="DN941">
        <v>0.163654960790999</v>
      </c>
      <c r="DO941">
        <v>4.228021</v>
      </c>
      <c r="DP941">
        <v>4.228021</v>
      </c>
      <c r="DQ941">
        <v>4.228021</v>
      </c>
      <c r="DR941">
        <v>0</v>
      </c>
      <c r="DS941">
        <v>4.228021</v>
      </c>
      <c r="DT941">
        <v>6.235938</v>
      </c>
      <c r="DU941">
        <v>6.235938</v>
      </c>
      <c r="DV941">
        <v>6.235938</v>
      </c>
      <c r="DW941">
        <v>0</v>
      </c>
      <c r="DX941">
        <v>6.235938</v>
      </c>
      <c r="DY941">
        <v>4.3853920000000004</v>
      </c>
      <c r="DZ941">
        <v>4.3853920000000004</v>
      </c>
      <c r="EA941">
        <v>4.3853920000000004</v>
      </c>
      <c r="EB941">
        <v>0</v>
      </c>
      <c r="EC941">
        <v>4.3853920000000004</v>
      </c>
      <c r="ED941">
        <v>6.562036</v>
      </c>
      <c r="EE941">
        <v>6.562036</v>
      </c>
      <c r="EF941">
        <v>6.562036</v>
      </c>
      <c r="EG941">
        <v>0</v>
      </c>
      <c r="EH941">
        <v>6.562036</v>
      </c>
      <c r="EI941">
        <v>7.816929</v>
      </c>
      <c r="EJ941">
        <v>7.816929</v>
      </c>
      <c r="EK941">
        <v>7.816929</v>
      </c>
      <c r="EL941">
        <v>0</v>
      </c>
      <c r="EM941">
        <v>7.816929</v>
      </c>
      <c r="EN941">
        <v>23.268229999999999</v>
      </c>
      <c r="EO941">
        <v>23.268229999999999</v>
      </c>
      <c r="EP941">
        <v>23.268229999999999</v>
      </c>
      <c r="EQ941">
        <v>0</v>
      </c>
      <c r="ER941">
        <v>23.268229999999999</v>
      </c>
      <c r="ES941">
        <v>7.3170000000000002</v>
      </c>
      <c r="ET941">
        <v>7.3170000000000002</v>
      </c>
      <c r="EU941">
        <v>7.3170000000000002</v>
      </c>
      <c r="EV941">
        <v>0</v>
      </c>
      <c r="EW941">
        <v>7.3170000000000002</v>
      </c>
      <c r="EX941">
        <v>15.951230000000001</v>
      </c>
      <c r="EY941">
        <v>15.951230000000001</v>
      </c>
      <c r="EZ941">
        <v>15.951230000000001</v>
      </c>
      <c r="FA941">
        <v>0</v>
      </c>
      <c r="FB941">
        <v>15.951230000000001</v>
      </c>
      <c r="FC941">
        <v>0.53349586285705897</v>
      </c>
      <c r="FD941">
        <v>0.53349586285705897</v>
      </c>
      <c r="FE941">
        <v>0.53349586285705897</v>
      </c>
      <c r="FF941">
        <v>0</v>
      </c>
      <c r="FG941">
        <v>0.53349586285705897</v>
      </c>
      <c r="FH941">
        <v>2.1800232335656688</v>
      </c>
      <c r="FI941">
        <v>2.1800232335656688</v>
      </c>
      <c r="FJ941">
        <v>2.1800232335656688</v>
      </c>
      <c r="FK941">
        <v>0</v>
      </c>
      <c r="FL941">
        <v>2.1800232335656688</v>
      </c>
      <c r="FM941">
        <v>34.659999999999997</v>
      </c>
      <c r="FN941">
        <v>34.659999999999997</v>
      </c>
      <c r="FO941">
        <v>34.659999999999997</v>
      </c>
      <c r="FP941">
        <v>0</v>
      </c>
      <c r="FQ941">
        <v>34.659999999999997</v>
      </c>
      <c r="FR941">
        <v>320.98255999999998</v>
      </c>
      <c r="FS941">
        <v>320.98255999999998</v>
      </c>
      <c r="FT941">
        <v>320.98255999999998</v>
      </c>
      <c r="FU941">
        <v>0</v>
      </c>
      <c r="FV941">
        <v>320.98255999999998</v>
      </c>
      <c r="FW941">
        <v>0.75470599999999999</v>
      </c>
      <c r="FX941">
        <v>0.75470599999999999</v>
      </c>
      <c r="FY941">
        <v>0.75470599999999999</v>
      </c>
      <c r="FZ941">
        <v>0</v>
      </c>
      <c r="GA941">
        <v>0.75470599999999999</v>
      </c>
      <c r="GB941">
        <v>1</v>
      </c>
      <c r="GC941">
        <v>248</v>
      </c>
    </row>
    <row r="942" spans="1:185" x14ac:dyDescent="0.3">
      <c r="A942" s="36" t="s">
        <v>3738</v>
      </c>
      <c r="B942">
        <v>-4.8569137467321583E-2</v>
      </c>
      <c r="C942">
        <v>1.820822068547</v>
      </c>
      <c r="D942">
        <v>1.7041609905612589</v>
      </c>
      <c r="E942">
        <v>-1.0062256934477869</v>
      </c>
      <c r="F942">
        <v>-0.32913936355242712</v>
      </c>
      <c r="G942">
        <v>1.335459076282959</v>
      </c>
      <c r="H942">
        <v>-54.202206594183409</v>
      </c>
      <c r="I942">
        <v>2.7753633898100569E-2</v>
      </c>
      <c r="J942">
        <v>0.47758561056409748</v>
      </c>
      <c r="K942">
        <v>0.15988438763805449</v>
      </c>
      <c r="L942">
        <v>-3.0410319575798941E-2</v>
      </c>
      <c r="M942">
        <v>3.2633266446771891E-2</v>
      </c>
      <c r="N942">
        <v>0.17328404513121881</v>
      </c>
      <c r="O942">
        <v>-0.2112699052393634</v>
      </c>
      <c r="P942">
        <v>-3.7985860108144552E-2</v>
      </c>
      <c r="Q942">
        <v>-0.12462803647421911</v>
      </c>
      <c r="R942">
        <v>4.4814462036426771E-2</v>
      </c>
      <c r="S942">
        <v>0.52004791771222769</v>
      </c>
      <c r="T942">
        <v>-0.52782309316193865</v>
      </c>
      <c r="U942">
        <v>-0.47167136585791569</v>
      </c>
      <c r="V942">
        <v>1.9503427877236701</v>
      </c>
      <c r="W942">
        <v>1.9405266301338899</v>
      </c>
      <c r="X942">
        <v>0.24684147655332411</v>
      </c>
      <c r="Y942">
        <v>0.23078845193074651</v>
      </c>
      <c r="Z942">
        <v>3.2230972089203967E-2</v>
      </c>
      <c r="AA942">
        <v>4.1279319536581503E-2</v>
      </c>
      <c r="AB942">
        <v>41.645846193858901</v>
      </c>
      <c r="AC942">
        <v>-0.3439753227492296</v>
      </c>
      <c r="AD942">
        <v>1.8507798002841189</v>
      </c>
      <c r="AE942">
        <v>0.5908167993025536</v>
      </c>
      <c r="AF942">
        <v>0.57476377467997608</v>
      </c>
      <c r="AG942">
        <v>0.66785557758744785</v>
      </c>
      <c r="AH942">
        <v>5.15851763423007E-3</v>
      </c>
      <c r="AI942">
        <v>357.07835859359642</v>
      </c>
      <c r="AJ942">
        <v>322.7644169168446</v>
      </c>
      <c r="AK942">
        <v>331.55308392469692</v>
      </c>
      <c r="AL942">
        <v>416.91757496159858</v>
      </c>
      <c r="AM942">
        <v>275.76447183297142</v>
      </c>
      <c r="AN942">
        <v>355.95193560504572</v>
      </c>
      <c r="AO942">
        <v>100.1526384333537</v>
      </c>
      <c r="AP942">
        <v>285.77077662136531</v>
      </c>
      <c r="AQ942">
        <v>20.150723805150609</v>
      </c>
      <c r="AR942">
        <v>4.908726819529722</v>
      </c>
      <c r="AS942">
        <v>12.559764351578091</v>
      </c>
      <c r="AT942">
        <v>-14.297558680229621</v>
      </c>
      <c r="AU942">
        <v>-6.6821950857998154</v>
      </c>
      <c r="AV942">
        <v>-7.6153635944298026</v>
      </c>
      <c r="AW942">
        <v>2.2543465181963951</v>
      </c>
      <c r="AX942">
        <v>1.8251999999999999</v>
      </c>
      <c r="AY942">
        <v>2.9980000000000002</v>
      </c>
      <c r="AZ942">
        <v>1.1728000000000001</v>
      </c>
      <c r="BA942">
        <v>2.7890000000000001</v>
      </c>
      <c r="BB942">
        <v>0.90609655663020083</v>
      </c>
      <c r="BC942">
        <v>0.74250000000000005</v>
      </c>
      <c r="BD942">
        <v>0.90759999999999996</v>
      </c>
      <c r="BE942">
        <v>0.16509999999999991</v>
      </c>
      <c r="BF942">
        <v>0.74250000000000005</v>
      </c>
      <c r="BG942">
        <v>21.46314752258403</v>
      </c>
      <c r="BH942">
        <v>21.288</v>
      </c>
      <c r="BI942">
        <v>37.509300000000003</v>
      </c>
      <c r="BJ942">
        <v>16.221299999999999</v>
      </c>
      <c r="BK942">
        <v>37.509300000000003</v>
      </c>
      <c r="BL942">
        <v>7.4723753108770836</v>
      </c>
      <c r="BM942">
        <v>4.4511000000000003</v>
      </c>
      <c r="BN942">
        <v>9.5322999999999993</v>
      </c>
      <c r="BO942">
        <v>5.0811999999999991</v>
      </c>
      <c r="BP942">
        <v>6.7298</v>
      </c>
      <c r="BQ942">
        <v>5.1049617002624279</v>
      </c>
      <c r="BR942">
        <v>2.2530000000000001</v>
      </c>
      <c r="BS942">
        <v>7.1387</v>
      </c>
      <c r="BT942">
        <v>4.8856999999999999</v>
      </c>
      <c r="BU942">
        <v>4.2698</v>
      </c>
      <c r="BV942">
        <v>0.32006569574745369</v>
      </c>
      <c r="BW942">
        <v>-2.5604</v>
      </c>
      <c r="BX942">
        <v>1.8926000000000001</v>
      </c>
      <c r="BY942">
        <v>4.4530000000000003</v>
      </c>
      <c r="BZ942">
        <v>0.86050000000000004</v>
      </c>
      <c r="CA942">
        <v>-5.4250273665247084</v>
      </c>
      <c r="CB942">
        <v>-7.2407000000000004</v>
      </c>
      <c r="CC942">
        <v>-3.5962000000000001</v>
      </c>
      <c r="CD942">
        <v>3.6444999999999999</v>
      </c>
      <c r="CE942">
        <v>-5.1302000000000003</v>
      </c>
      <c r="CF942">
        <v>70.181158983680319</v>
      </c>
      <c r="CG942">
        <v>60.1</v>
      </c>
      <c r="CH942">
        <v>70.5</v>
      </c>
      <c r="CI942">
        <v>10.4</v>
      </c>
      <c r="CJ942">
        <v>60.1</v>
      </c>
      <c r="CK942">
        <v>20.741296944734639</v>
      </c>
      <c r="CL942">
        <v>17.600000000000001</v>
      </c>
      <c r="CM942">
        <v>22.6</v>
      </c>
      <c r="CN942">
        <v>5</v>
      </c>
      <c r="CO942">
        <v>17.600000000000001</v>
      </c>
      <c r="CP942">
        <v>77.475116466905305</v>
      </c>
      <c r="CQ942">
        <v>61.6</v>
      </c>
      <c r="CR942">
        <v>78.3</v>
      </c>
      <c r="CS942">
        <v>16.7</v>
      </c>
      <c r="CT942">
        <v>76.099999999999994</v>
      </c>
      <c r="CU942">
        <v>14.812049479948019</v>
      </c>
      <c r="CV942">
        <v>11.1</v>
      </c>
      <c r="CW942">
        <v>15</v>
      </c>
      <c r="CX942">
        <v>3.9</v>
      </c>
      <c r="CY942">
        <v>12.7</v>
      </c>
      <c r="CZ942">
        <v>18.042056585403579</v>
      </c>
      <c r="DA942">
        <v>16.7</v>
      </c>
      <c r="DB942">
        <v>44</v>
      </c>
      <c r="DC942">
        <v>27.3</v>
      </c>
      <c r="DD942">
        <v>23.7</v>
      </c>
      <c r="DE942">
        <v>5.2438659483678514</v>
      </c>
      <c r="DF942">
        <v>3</v>
      </c>
      <c r="DG942">
        <v>10.6</v>
      </c>
      <c r="DH942">
        <v>7.6</v>
      </c>
      <c r="DI942">
        <v>3</v>
      </c>
      <c r="DJ942">
        <v>0.24560737369355479</v>
      </c>
      <c r="DK942">
        <v>0.20345294515910631</v>
      </c>
      <c r="DL942">
        <v>0.2469352014010508</v>
      </c>
      <c r="DM942">
        <v>4.3482256241944489E-2</v>
      </c>
      <c r="DN942">
        <v>0.20345294515910631</v>
      </c>
      <c r="DO942">
        <v>4.0676195203916103</v>
      </c>
      <c r="DP942">
        <v>3.8381379999999998</v>
      </c>
      <c r="DQ942">
        <v>4.4597850000000001</v>
      </c>
      <c r="DR942">
        <v>0.62164700000000028</v>
      </c>
      <c r="DS942">
        <v>4.4597850000000001</v>
      </c>
      <c r="DT942">
        <v>5.8105541961960219</v>
      </c>
      <c r="DU942">
        <v>5.7928449999999998</v>
      </c>
      <c r="DV942">
        <v>6.3810700000000002</v>
      </c>
      <c r="DW942">
        <v>0.58822500000000044</v>
      </c>
      <c r="DX942">
        <v>6.3810700000000002</v>
      </c>
      <c r="DY942">
        <v>4.5460443324428406</v>
      </c>
      <c r="DZ942">
        <v>4.3309680000000004</v>
      </c>
      <c r="EA942">
        <v>4.5882519999999998</v>
      </c>
      <c r="EB942">
        <v>0.2572839999999994</v>
      </c>
      <c r="EC942">
        <v>4.5685469999999997</v>
      </c>
      <c r="ED942">
        <v>6.4934021546401466</v>
      </c>
      <c r="EE942">
        <v>6.4890489999999996</v>
      </c>
      <c r="EF942">
        <v>6.8474630000000003</v>
      </c>
      <c r="EG942">
        <v>0.35841400000000068</v>
      </c>
      <c r="EH942">
        <v>6.8474630000000003</v>
      </c>
      <c r="EI942">
        <v>6.9636812455652004</v>
      </c>
      <c r="EJ942">
        <v>6.909783</v>
      </c>
      <c r="EK942">
        <v>8.007422</v>
      </c>
      <c r="EL942">
        <v>1.097639</v>
      </c>
      <c r="EM942">
        <v>7.5774460000000001</v>
      </c>
      <c r="EN942">
        <v>27.310344979946329</v>
      </c>
      <c r="EO942">
        <v>25.307749999999999</v>
      </c>
      <c r="EP942">
        <v>27.407720000000001</v>
      </c>
      <c r="EQ942">
        <v>2.099970000000003</v>
      </c>
      <c r="ER942">
        <v>26.311340000000001</v>
      </c>
      <c r="ES942">
        <v>11.478068396220539</v>
      </c>
      <c r="ET942">
        <v>8.8495100000000004</v>
      </c>
      <c r="EU942">
        <v>13.302630000000001</v>
      </c>
      <c r="EV942">
        <v>4.4531200000000002</v>
      </c>
      <c r="EW942">
        <v>12.462400000000001</v>
      </c>
      <c r="EX942">
        <v>15.83227658372579</v>
      </c>
      <c r="EY942">
        <v>12.9138</v>
      </c>
      <c r="EZ942">
        <v>17.85332</v>
      </c>
      <c r="FA942">
        <v>4.9395199999999999</v>
      </c>
      <c r="FB942">
        <v>13.848940000000001</v>
      </c>
      <c r="FC942">
        <v>0.538435339285811</v>
      </c>
      <c r="FD942">
        <v>0.49895330754028649</v>
      </c>
      <c r="FE942">
        <v>0.54035513019284853</v>
      </c>
      <c r="FF942">
        <v>4.1401822652562037E-2</v>
      </c>
      <c r="FG942">
        <v>0.51873952124614175</v>
      </c>
      <c r="FH942">
        <v>1.3799013768350821</v>
      </c>
      <c r="FI942">
        <v>0.97077044163447379</v>
      </c>
      <c r="FJ942">
        <v>1.982842990259776</v>
      </c>
      <c r="FK942">
        <v>1.012072548625303</v>
      </c>
      <c r="FL942">
        <v>1.111257863653871</v>
      </c>
      <c r="FM942">
        <v>39.897387784336253</v>
      </c>
      <c r="FN942">
        <v>35.57</v>
      </c>
      <c r="FO942">
        <v>40.119999999999997</v>
      </c>
      <c r="FP942">
        <v>4.5499999999999972</v>
      </c>
      <c r="FQ942">
        <v>37.159999999999997</v>
      </c>
      <c r="FR942">
        <v>347.71000585848827</v>
      </c>
      <c r="FS942">
        <v>338.79446000000002</v>
      </c>
      <c r="FT942">
        <v>348.02956999999998</v>
      </c>
      <c r="FU942">
        <v>9.2351099999999633</v>
      </c>
      <c r="FV942">
        <v>340.12295</v>
      </c>
      <c r="FW942">
        <v>0.76673570265566393</v>
      </c>
      <c r="FX942">
        <v>0.76610900000000004</v>
      </c>
      <c r="FY942">
        <v>0.78368499999999996</v>
      </c>
      <c r="FZ942">
        <v>1.7575999999999928E-2</v>
      </c>
      <c r="GA942">
        <v>0.78255600000000003</v>
      </c>
      <c r="GB942">
        <v>10</v>
      </c>
      <c r="GC942">
        <v>21</v>
      </c>
    </row>
    <row r="943" spans="1:185" x14ac:dyDescent="0.3">
      <c r="A943" s="36" t="s">
        <v>3742</v>
      </c>
      <c r="B943">
        <v>-2.8968299999999999E-2</v>
      </c>
      <c r="C943">
        <v>1.9601500000000001</v>
      </c>
      <c r="D943">
        <v>0.9083</v>
      </c>
      <c r="E943">
        <v>-0.371</v>
      </c>
      <c r="F943">
        <v>-0.37059999999999998</v>
      </c>
      <c r="G943">
        <v>0.74160000000000004</v>
      </c>
      <c r="H943">
        <v>-54.207428</v>
      </c>
      <c r="I943">
        <v>2.8999999999999998E-3</v>
      </c>
      <c r="J943">
        <v>2.0000000000000001E-4</v>
      </c>
      <c r="K943">
        <v>6.2579999999999997E-2</v>
      </c>
      <c r="L943">
        <v>-2.6879E-2</v>
      </c>
      <c r="M943">
        <v>-0.110749</v>
      </c>
      <c r="N943">
        <v>0.16325999999999999</v>
      </c>
      <c r="O943">
        <v>-0.19852</v>
      </c>
      <c r="P943">
        <v>-3.526E-2</v>
      </c>
      <c r="Q943">
        <v>-0.11688999999999999</v>
      </c>
      <c r="R943">
        <v>4.1849999999999998E-2</v>
      </c>
      <c r="S943">
        <v>-1.149E-2</v>
      </c>
      <c r="T943">
        <v>-0.49962666666666672</v>
      </c>
      <c r="U943">
        <v>-0.49962000000000001</v>
      </c>
      <c r="V943">
        <v>1.9380133333333329</v>
      </c>
      <c r="W943">
        <v>1.9379599999999999</v>
      </c>
      <c r="X943">
        <v>0.24783666666666671</v>
      </c>
      <c r="Y943">
        <v>0.24782000000000001</v>
      </c>
      <c r="Z943">
        <v>1.1440000000000001E-2</v>
      </c>
      <c r="AA943">
        <v>1.1440000000000001E-2</v>
      </c>
      <c r="AB943">
        <v>42.48</v>
      </c>
      <c r="AC943">
        <v>-0.38767000000000001</v>
      </c>
      <c r="AD943">
        <v>1.8163499999999999</v>
      </c>
      <c r="AE943">
        <v>0.63550666666666666</v>
      </c>
      <c r="AF943">
        <v>0.63549</v>
      </c>
      <c r="AG943">
        <v>0.50268000000000002</v>
      </c>
      <c r="AH943">
        <v>1.74E-3</v>
      </c>
      <c r="AI943">
        <v>547.70069999999998</v>
      </c>
      <c r="AJ943">
        <v>503.44009999999997</v>
      </c>
      <c r="AK943">
        <v>569.75639999999999</v>
      </c>
      <c r="AL943">
        <v>569.9058</v>
      </c>
      <c r="AM943">
        <v>491.709</v>
      </c>
      <c r="AN943">
        <v>567</v>
      </c>
      <c r="AO943">
        <v>164.6</v>
      </c>
      <c r="AP943">
        <v>520.6</v>
      </c>
      <c r="AQ943">
        <v>22.23</v>
      </c>
      <c r="AR943">
        <v>5.79</v>
      </c>
      <c r="AS943">
        <v>12.77</v>
      </c>
      <c r="AT943">
        <v>-30.18241523705165</v>
      </c>
      <c r="AU943">
        <v>-12.41</v>
      </c>
      <c r="AV943">
        <v>-17.77241523705165</v>
      </c>
      <c r="AW943">
        <v>0.72450000000000003</v>
      </c>
      <c r="AX943">
        <v>0.72450000000000003</v>
      </c>
      <c r="AY943">
        <v>0.72450000000000003</v>
      </c>
      <c r="AZ943">
        <v>0</v>
      </c>
      <c r="BA943">
        <v>0.72450000000000003</v>
      </c>
      <c r="BB943">
        <v>0.94569999999999999</v>
      </c>
      <c r="BC943">
        <v>0.94569999999999999</v>
      </c>
      <c r="BD943">
        <v>0.94569999999999999</v>
      </c>
      <c r="BE943">
        <v>0</v>
      </c>
      <c r="BF943">
        <v>0.94569999999999999</v>
      </c>
      <c r="BG943">
        <v>16.070599999999999</v>
      </c>
      <c r="BH943">
        <v>16.070599999999999</v>
      </c>
      <c r="BI943">
        <v>16.070599999999999</v>
      </c>
      <c r="BJ943">
        <v>0</v>
      </c>
      <c r="BK943">
        <v>16.070599999999999</v>
      </c>
      <c r="BL943">
        <v>7.4480000000000004</v>
      </c>
      <c r="BM943">
        <v>7.4480000000000004</v>
      </c>
      <c r="BN943">
        <v>7.4480000000000004</v>
      </c>
      <c r="BO943">
        <v>0</v>
      </c>
      <c r="BP943">
        <v>7.4480000000000004</v>
      </c>
      <c r="BQ943">
        <v>3.0609999999999999</v>
      </c>
      <c r="BR943">
        <v>3.0609999999999999</v>
      </c>
      <c r="BS943">
        <v>3.0609999999999999</v>
      </c>
      <c r="BT943">
        <v>0</v>
      </c>
      <c r="BU943">
        <v>3.0609999999999999</v>
      </c>
      <c r="BV943">
        <v>3.0202</v>
      </c>
      <c r="BW943">
        <v>3.0202</v>
      </c>
      <c r="BX943">
        <v>3.0202</v>
      </c>
      <c r="BY943">
        <v>0</v>
      </c>
      <c r="BZ943">
        <v>3.0202</v>
      </c>
      <c r="CA943">
        <v>-6.0811999999999999</v>
      </c>
      <c r="CB943">
        <v>-6.0811999999999999</v>
      </c>
      <c r="CC943">
        <v>-6.0811999999999999</v>
      </c>
      <c r="CD943">
        <v>0</v>
      </c>
      <c r="CE943">
        <v>-6.0811999999999999</v>
      </c>
      <c r="CF943">
        <v>46.4</v>
      </c>
      <c r="CG943">
        <v>46.4</v>
      </c>
      <c r="CH943">
        <v>46.4</v>
      </c>
      <c r="CI943">
        <v>0</v>
      </c>
      <c r="CJ943">
        <v>46.4</v>
      </c>
      <c r="CK943">
        <v>12.1</v>
      </c>
      <c r="CL943">
        <v>12.1</v>
      </c>
      <c r="CM943">
        <v>12.1</v>
      </c>
      <c r="CN943">
        <v>0</v>
      </c>
      <c r="CO943">
        <v>12.1</v>
      </c>
      <c r="CP943">
        <v>117</v>
      </c>
      <c r="CQ943">
        <v>117</v>
      </c>
      <c r="CR943">
        <v>117</v>
      </c>
      <c r="CS943">
        <v>0</v>
      </c>
      <c r="CT943">
        <v>117</v>
      </c>
      <c r="CU943">
        <v>11.1</v>
      </c>
      <c r="CV943">
        <v>11.1</v>
      </c>
      <c r="CW943">
        <v>11.1</v>
      </c>
      <c r="CX943">
        <v>0</v>
      </c>
      <c r="CY943">
        <v>11.1</v>
      </c>
      <c r="CZ943">
        <v>47.6</v>
      </c>
      <c r="DA943">
        <v>47.6</v>
      </c>
      <c r="DB943">
        <v>47.6</v>
      </c>
      <c r="DC943">
        <v>0</v>
      </c>
      <c r="DD943">
        <v>47.6</v>
      </c>
      <c r="DE943">
        <v>0.9</v>
      </c>
      <c r="DF943">
        <v>0.9</v>
      </c>
      <c r="DG943">
        <v>0.9</v>
      </c>
      <c r="DH943">
        <v>0</v>
      </c>
      <c r="DI943">
        <v>0.9</v>
      </c>
      <c r="DJ943">
        <v>8.9127929312331919E-2</v>
      </c>
      <c r="DK943">
        <v>8.9127929312331919E-2</v>
      </c>
      <c r="DL943">
        <v>8.9127929312331919E-2</v>
      </c>
      <c r="DM943">
        <v>0</v>
      </c>
      <c r="DN943">
        <v>8.9127929312331919E-2</v>
      </c>
      <c r="DO943">
        <v>3.8356919999999999</v>
      </c>
      <c r="DP943">
        <v>3.8356919999999999</v>
      </c>
      <c r="DQ943">
        <v>3.8356919999999999</v>
      </c>
      <c r="DR943">
        <v>0</v>
      </c>
      <c r="DS943">
        <v>3.8356919999999999</v>
      </c>
      <c r="DT943">
        <v>5.7461460000000004</v>
      </c>
      <c r="DU943">
        <v>5.7461460000000004</v>
      </c>
      <c r="DV943">
        <v>5.7461460000000004</v>
      </c>
      <c r="DW943">
        <v>0</v>
      </c>
      <c r="DX943">
        <v>5.7461460000000004</v>
      </c>
      <c r="DY943">
        <v>6.635783</v>
      </c>
      <c r="DZ943">
        <v>6.635783</v>
      </c>
      <c r="EA943">
        <v>6.635783</v>
      </c>
      <c r="EB943">
        <v>0</v>
      </c>
      <c r="EC943">
        <v>6.635783</v>
      </c>
      <c r="ED943">
        <v>8.585623</v>
      </c>
      <c r="EE943">
        <v>8.585623</v>
      </c>
      <c r="EF943">
        <v>8.585623</v>
      </c>
      <c r="EG943">
        <v>0</v>
      </c>
      <c r="EH943">
        <v>8.585623</v>
      </c>
      <c r="EI943">
        <v>8.2313010000000002</v>
      </c>
      <c r="EJ943">
        <v>8.2313010000000002</v>
      </c>
      <c r="EK943">
        <v>8.2313010000000002</v>
      </c>
      <c r="EL943">
        <v>0</v>
      </c>
      <c r="EM943">
        <v>8.2313010000000002</v>
      </c>
      <c r="EN943">
        <v>33.19341</v>
      </c>
      <c r="EO943">
        <v>33.19341</v>
      </c>
      <c r="EP943">
        <v>33.19341</v>
      </c>
      <c r="EQ943">
        <v>0</v>
      </c>
      <c r="ER943">
        <v>33.19341</v>
      </c>
      <c r="ES943">
        <v>5.5752800000000002</v>
      </c>
      <c r="ET943">
        <v>5.5752800000000002</v>
      </c>
      <c r="EU943">
        <v>5.5752800000000002</v>
      </c>
      <c r="EV943">
        <v>0</v>
      </c>
      <c r="EW943">
        <v>5.5752800000000002</v>
      </c>
      <c r="EX943">
        <v>27.618130000000001</v>
      </c>
      <c r="EY943">
        <v>27.618130000000001</v>
      </c>
      <c r="EZ943">
        <v>27.618130000000001</v>
      </c>
      <c r="FA943">
        <v>0</v>
      </c>
      <c r="FB943">
        <v>27.618130000000001</v>
      </c>
      <c r="FC943">
        <v>0.4053277230700586</v>
      </c>
      <c r="FD943">
        <v>0.4053277230700586</v>
      </c>
      <c r="FE943">
        <v>0.4053277230700586</v>
      </c>
      <c r="FF943">
        <v>0</v>
      </c>
      <c r="FG943">
        <v>0.4053277230700586</v>
      </c>
      <c r="FH943">
        <v>4.9536758691940133</v>
      </c>
      <c r="FI943">
        <v>4.9536758691940133</v>
      </c>
      <c r="FJ943">
        <v>4.9536758691940133</v>
      </c>
      <c r="FK943">
        <v>0</v>
      </c>
      <c r="FL943">
        <v>4.9536758691940133</v>
      </c>
      <c r="FM943">
        <v>40.409999999999997</v>
      </c>
      <c r="FN943">
        <v>40.409999999999997</v>
      </c>
      <c r="FO943">
        <v>40.409999999999997</v>
      </c>
      <c r="FP943">
        <v>0</v>
      </c>
      <c r="FQ943">
        <v>40.409999999999997</v>
      </c>
      <c r="FR943">
        <v>537.09644000000003</v>
      </c>
      <c r="FS943">
        <v>537.09644000000003</v>
      </c>
      <c r="FT943">
        <v>537.09644000000003</v>
      </c>
      <c r="FU943">
        <v>0</v>
      </c>
      <c r="FV943">
        <v>537.09644000000003</v>
      </c>
      <c r="FW943">
        <v>0.66403199999999996</v>
      </c>
      <c r="FX943">
        <v>0.66403199999999996</v>
      </c>
      <c r="FY943">
        <v>0.66403199999999996</v>
      </c>
      <c r="FZ943">
        <v>0</v>
      </c>
      <c r="GA943">
        <v>0.66403199999999996</v>
      </c>
      <c r="GB943">
        <v>1</v>
      </c>
      <c r="GC943">
        <v>10</v>
      </c>
    </row>
    <row r="944" spans="1:185" x14ac:dyDescent="0.3">
      <c r="A944" s="36" t="s">
        <v>3745</v>
      </c>
      <c r="B944">
        <v>-5.2242526747898338E-2</v>
      </c>
      <c r="C944">
        <v>1.8414400753771381</v>
      </c>
      <c r="D944">
        <v>1.7341683253642941</v>
      </c>
      <c r="E944">
        <v>-1.028850469564754</v>
      </c>
      <c r="F944">
        <v>-0.3281367984738347</v>
      </c>
      <c r="G944">
        <v>1.356887423306411</v>
      </c>
      <c r="H944">
        <v>-54.200767948836841</v>
      </c>
      <c r="I944">
        <v>3.2280428731841157E-2</v>
      </c>
      <c r="J944">
        <v>0.45366614409220912</v>
      </c>
      <c r="K944">
        <v>0.19813295234539241</v>
      </c>
      <c r="L944">
        <v>-3.937550700058335E-2</v>
      </c>
      <c r="M944">
        <v>1.7996806715643021E-2</v>
      </c>
      <c r="N944">
        <v>0.17705489244091091</v>
      </c>
      <c r="O944">
        <v>-0.2143854040724662</v>
      </c>
      <c r="P944">
        <v>-3.7330511631555298E-2</v>
      </c>
      <c r="Q944">
        <v>-0.12585296561540191</v>
      </c>
      <c r="R944">
        <v>4.4736272820012322E-2</v>
      </c>
      <c r="S944">
        <v>0.53418903357821501</v>
      </c>
      <c r="T944">
        <v>-0.52613300727090684</v>
      </c>
      <c r="U944">
        <v>-0.46522565250098152</v>
      </c>
      <c r="V944">
        <v>1.9496412266157941</v>
      </c>
      <c r="W944">
        <v>1.93932908391985</v>
      </c>
      <c r="X944">
        <v>0.2402962321675173</v>
      </c>
      <c r="Y944">
        <v>0.22183386616876999</v>
      </c>
      <c r="Z944">
        <v>2.8991806533082809E-2</v>
      </c>
      <c r="AA944">
        <v>3.7938726803858888E-2</v>
      </c>
      <c r="AB944">
        <v>43.220341589208587</v>
      </c>
      <c r="AC944">
        <v>-0.35215889835072067</v>
      </c>
      <c r="AD944">
        <v>1.8676029826466991</v>
      </c>
      <c r="AE944">
        <v>0.59245513051823806</v>
      </c>
      <c r="AF944">
        <v>0.57399276451949077</v>
      </c>
      <c r="AG944">
        <v>0.69839383135391753</v>
      </c>
      <c r="AH944">
        <v>4.5205279105950957E-3</v>
      </c>
      <c r="AI944">
        <v>339.30352060548489</v>
      </c>
      <c r="AJ944">
        <v>275.18278590824099</v>
      </c>
      <c r="AK944">
        <v>333.86053055496438</v>
      </c>
      <c r="AL944">
        <v>408.86724550851699</v>
      </c>
      <c r="AM944">
        <v>249.1574781496663</v>
      </c>
      <c r="AN944">
        <v>322.69922366088957</v>
      </c>
      <c r="AO944">
        <v>97.903415892085931</v>
      </c>
      <c r="AP944">
        <v>267.40543437377301</v>
      </c>
      <c r="AQ944">
        <v>19.899968946435578</v>
      </c>
      <c r="AR944">
        <v>4.6398292053957038</v>
      </c>
      <c r="AS944">
        <v>12.329937892871159</v>
      </c>
      <c r="AT944">
        <v>-14.09957219146956</v>
      </c>
      <c r="AU944">
        <v>-6.2397205179202428</v>
      </c>
      <c r="AV944">
        <v>-7.8598516735493211</v>
      </c>
      <c r="AW944">
        <v>2.6458094036339639</v>
      </c>
      <c r="AX944">
        <v>2.6448999999999998</v>
      </c>
      <c r="AY944">
        <v>3.2305999999999999</v>
      </c>
      <c r="AZ944">
        <v>0.58570000000000011</v>
      </c>
      <c r="BA944">
        <v>3.2305999999999999</v>
      </c>
      <c r="BB944">
        <v>0.92166087250883399</v>
      </c>
      <c r="BC944">
        <v>0.89649999999999996</v>
      </c>
      <c r="BD944">
        <v>0.92169999999999996</v>
      </c>
      <c r="BE944">
        <v>2.52E-2</v>
      </c>
      <c r="BF944">
        <v>0.89649999999999996</v>
      </c>
      <c r="BG944">
        <v>19.487099941929429</v>
      </c>
      <c r="BH944">
        <v>19.482199999999999</v>
      </c>
      <c r="BI944">
        <v>22.638000000000002</v>
      </c>
      <c r="BJ944">
        <v>3.1558000000000028</v>
      </c>
      <c r="BK944">
        <v>22.638000000000002</v>
      </c>
      <c r="BL944">
        <v>7.1941132278551798</v>
      </c>
      <c r="BM944">
        <v>6.9454000000000002</v>
      </c>
      <c r="BN944">
        <v>7.1944999999999997</v>
      </c>
      <c r="BO944">
        <v>0.24909999999999941</v>
      </c>
      <c r="BP944">
        <v>6.9454000000000002</v>
      </c>
      <c r="BQ944">
        <v>4.0800153763306923</v>
      </c>
      <c r="BR944">
        <v>4.0780000000000003</v>
      </c>
      <c r="BS944">
        <v>5.3760000000000003</v>
      </c>
      <c r="BT944">
        <v>1.298</v>
      </c>
      <c r="BU944">
        <v>5.3760000000000003</v>
      </c>
      <c r="BV944">
        <v>1.618433861320332</v>
      </c>
      <c r="BW944">
        <v>-1.1249</v>
      </c>
      <c r="BX944">
        <v>1.6227</v>
      </c>
      <c r="BY944">
        <v>2.7475999999999998</v>
      </c>
      <c r="BZ944">
        <v>-1.1249</v>
      </c>
      <c r="CA944">
        <v>-5.6984492376510243</v>
      </c>
      <c r="CB944">
        <v>-5.7007000000000003</v>
      </c>
      <c r="CC944">
        <v>-4.2511000000000001</v>
      </c>
      <c r="CD944">
        <v>1.4496</v>
      </c>
      <c r="CE944">
        <v>-4.2511000000000001</v>
      </c>
      <c r="CF944">
        <v>55.29378928711651</v>
      </c>
      <c r="CG944">
        <v>51.3</v>
      </c>
      <c r="CH944">
        <v>55.3</v>
      </c>
      <c r="CI944">
        <v>4</v>
      </c>
      <c r="CJ944">
        <v>51.3</v>
      </c>
      <c r="CK944">
        <v>15.9975157148466</v>
      </c>
      <c r="CL944">
        <v>14.4</v>
      </c>
      <c r="CM944">
        <v>16</v>
      </c>
      <c r="CN944">
        <v>1.6</v>
      </c>
      <c r="CO944">
        <v>14.4</v>
      </c>
      <c r="CP944">
        <v>59.104502766840533</v>
      </c>
      <c r="CQ944">
        <v>59.1</v>
      </c>
      <c r="CR944">
        <v>62</v>
      </c>
      <c r="CS944">
        <v>2.899999999999999</v>
      </c>
      <c r="CT944">
        <v>62</v>
      </c>
      <c r="CU944">
        <v>11.29922366088956</v>
      </c>
      <c r="CV944">
        <v>10.8</v>
      </c>
      <c r="CW944">
        <v>11.3</v>
      </c>
      <c r="CX944">
        <v>0.5</v>
      </c>
      <c r="CY944">
        <v>10.8</v>
      </c>
      <c r="CZ944">
        <v>36.5024842851534</v>
      </c>
      <c r="DA944">
        <v>36.5</v>
      </c>
      <c r="DB944">
        <v>38.1</v>
      </c>
      <c r="DC944">
        <v>1.600000000000001</v>
      </c>
      <c r="DD944">
        <v>38.1</v>
      </c>
      <c r="DE944">
        <v>4.2987578574233023</v>
      </c>
      <c r="DF944">
        <v>3.5</v>
      </c>
      <c r="DG944">
        <v>4.3</v>
      </c>
      <c r="DH944">
        <v>0.79999999999999982</v>
      </c>
      <c r="DI944">
        <v>3.5</v>
      </c>
      <c r="DJ944">
        <v>0.20677920787746909</v>
      </c>
      <c r="DK944">
        <v>0.18936877076411959</v>
      </c>
      <c r="DL944">
        <v>0.20680628272251311</v>
      </c>
      <c r="DM944">
        <v>1.7437511958393461E-2</v>
      </c>
      <c r="DN944">
        <v>0.18936877076411959</v>
      </c>
      <c r="DO944">
        <v>3.963036148575942</v>
      </c>
      <c r="DP944">
        <v>3.96272</v>
      </c>
      <c r="DQ944">
        <v>4.1663350000000001</v>
      </c>
      <c r="DR944">
        <v>0.2036150000000001</v>
      </c>
      <c r="DS944">
        <v>4.1663350000000001</v>
      </c>
      <c r="DT944">
        <v>6.0724707479844966</v>
      </c>
      <c r="DU944">
        <v>5.9436989999999996</v>
      </c>
      <c r="DV944">
        <v>6.0726709999999997</v>
      </c>
      <c r="DW944">
        <v>0.12897200000000009</v>
      </c>
      <c r="DX944">
        <v>5.9436989999999996</v>
      </c>
      <c r="DY944">
        <v>4.3924099774680467</v>
      </c>
      <c r="DZ944">
        <v>4.3460960000000002</v>
      </c>
      <c r="EA944">
        <v>4.3924820000000002</v>
      </c>
      <c r="EB944">
        <v>4.6386000000000038E-2</v>
      </c>
      <c r="EC944">
        <v>4.3460960000000002</v>
      </c>
      <c r="ED944">
        <v>6.414063936951174</v>
      </c>
      <c r="EE944">
        <v>6.413907</v>
      </c>
      <c r="EF944">
        <v>6.5149819999999998</v>
      </c>
      <c r="EG944">
        <v>0.1010749999999998</v>
      </c>
      <c r="EH944">
        <v>6.5149819999999998</v>
      </c>
      <c r="EI944">
        <v>7.399945447951576</v>
      </c>
      <c r="EJ944">
        <v>7.3989440000000002</v>
      </c>
      <c r="EK944">
        <v>8.0439249999999998</v>
      </c>
      <c r="EL944">
        <v>0.64498099999999958</v>
      </c>
      <c r="EM944">
        <v>8.0439249999999998</v>
      </c>
      <c r="EN944">
        <v>22.96180959404689</v>
      </c>
      <c r="EO944">
        <v>22.961780000000001</v>
      </c>
      <c r="EP944">
        <v>22.980840000000001</v>
      </c>
      <c r="EQ944">
        <v>1.9059999999999629E-2</v>
      </c>
      <c r="ER944">
        <v>22.980840000000001</v>
      </c>
      <c r="ES944">
        <v>8.5950053915547162</v>
      </c>
      <c r="ET944">
        <v>8.5663199999999993</v>
      </c>
      <c r="EU944">
        <v>8.5950500000000005</v>
      </c>
      <c r="EV944">
        <v>2.8730000000001251E-2</v>
      </c>
      <c r="EW944">
        <v>8.5663199999999993</v>
      </c>
      <c r="EX944">
        <v>14.36680420249218</v>
      </c>
      <c r="EY944">
        <v>14.36673</v>
      </c>
      <c r="EZ944">
        <v>14.41452</v>
      </c>
      <c r="FA944">
        <v>4.7789999999999111E-2</v>
      </c>
      <c r="FB944">
        <v>14.41452</v>
      </c>
      <c r="FC944">
        <v>0.49233752038926959</v>
      </c>
      <c r="FD944">
        <v>0.4923368858460902</v>
      </c>
      <c r="FE944">
        <v>0.49274556239661138</v>
      </c>
      <c r="FF944">
        <v>4.086765505211809E-4</v>
      </c>
      <c r="FG944">
        <v>0.49274556239661138</v>
      </c>
      <c r="FH944">
        <v>1.6715294576511139</v>
      </c>
      <c r="FI944">
        <v>1.6715120912618311</v>
      </c>
      <c r="FJ944">
        <v>1.682696887344858</v>
      </c>
      <c r="FK944">
        <v>1.118479608302669E-2</v>
      </c>
      <c r="FL944">
        <v>1.682696887344858</v>
      </c>
      <c r="FM944">
        <v>36.996537527567448</v>
      </c>
      <c r="FN944">
        <v>34.770000000000003</v>
      </c>
      <c r="FO944">
        <v>37</v>
      </c>
      <c r="FP944">
        <v>2.2299999999999969</v>
      </c>
      <c r="FQ944">
        <v>34.770000000000003</v>
      </c>
      <c r="FR944">
        <v>321.86698634653658</v>
      </c>
      <c r="FS944">
        <v>317.92275000000001</v>
      </c>
      <c r="FT944">
        <v>321.87311999999997</v>
      </c>
      <c r="FU944">
        <v>3.950369999999964</v>
      </c>
      <c r="FV944">
        <v>317.92275000000001</v>
      </c>
      <c r="FW944">
        <v>0.77091109691601889</v>
      </c>
      <c r="FX944">
        <v>0.770899</v>
      </c>
      <c r="FY944">
        <v>0.77868999999999999</v>
      </c>
      <c r="FZ944">
        <v>7.7909999999999924E-3</v>
      </c>
      <c r="GA944">
        <v>0.77868999999999999</v>
      </c>
      <c r="GB944">
        <v>2</v>
      </c>
      <c r="GC944">
        <v>6</v>
      </c>
    </row>
    <row r="945" spans="1:185" x14ac:dyDescent="0.3">
      <c r="A945" s="36" t="s">
        <v>3748</v>
      </c>
      <c r="B945">
        <v>-5.7077070656539178E-2</v>
      </c>
      <c r="C945">
        <v>1.789484719426925</v>
      </c>
      <c r="D945">
        <v>2.2121819456084322</v>
      </c>
      <c r="E945">
        <v>-1.265301102299075</v>
      </c>
      <c r="F945">
        <v>-0.48358008670938057</v>
      </c>
      <c r="G945">
        <v>1.74888119440967</v>
      </c>
      <c r="H945">
        <v>-54.179455323555047</v>
      </c>
      <c r="I945">
        <v>5.0584287105166617E-2</v>
      </c>
      <c r="J945">
        <v>0.17491661987757831</v>
      </c>
      <c r="K945">
        <v>0.26249593941893301</v>
      </c>
      <c r="L945">
        <v>0.16233162602846279</v>
      </c>
      <c r="M945">
        <v>9.4739259410220253E-2</v>
      </c>
      <c r="N945">
        <v>0.1958610041619</v>
      </c>
      <c r="O945">
        <v>-0.20722464098083579</v>
      </c>
      <c r="P945">
        <v>-1.1363636818935751E-2</v>
      </c>
      <c r="Q945">
        <v>-0.10929410520474669</v>
      </c>
      <c r="R945">
        <v>3.0494125565628829E-2</v>
      </c>
      <c r="S945">
        <v>0.87467265867118427</v>
      </c>
      <c r="T945">
        <v>-0.60139127312514484</v>
      </c>
      <c r="U945">
        <v>-0.4800207460963406</v>
      </c>
      <c r="V945">
        <v>1.9576728216298069</v>
      </c>
      <c r="W945">
        <v>1.937501495495507</v>
      </c>
      <c r="X945">
        <v>0.2474293625952978</v>
      </c>
      <c r="Y945">
        <v>0.23134321255275239</v>
      </c>
      <c r="Z945">
        <v>8.088302166680332E-2</v>
      </c>
      <c r="AA945">
        <v>0.10400995311306289</v>
      </c>
      <c r="AB945">
        <v>43.773937032696203</v>
      </c>
      <c r="AC945">
        <v>-0.33481083109142429</v>
      </c>
      <c r="AD945">
        <v>1.873129879487021</v>
      </c>
      <c r="AE945">
        <v>0.58224019368672209</v>
      </c>
      <c r="AF945">
        <v>0.56615404364417676</v>
      </c>
      <c r="AG945">
        <v>0.66442339867259437</v>
      </c>
      <c r="AH945">
        <v>1.678953931872431E-2</v>
      </c>
      <c r="AI945">
        <v>174.62519025013461</v>
      </c>
      <c r="AJ945">
        <v>97.910618688208103</v>
      </c>
      <c r="AK945">
        <v>165.15291654480961</v>
      </c>
      <c r="AL945">
        <v>260.81195711781419</v>
      </c>
      <c r="AM945">
        <v>423.34961480637679</v>
      </c>
      <c r="AN945">
        <v>592.51849476087375</v>
      </c>
      <c r="AO945">
        <v>232.15815682500519</v>
      </c>
      <c r="AP945">
        <v>502.58091771068712</v>
      </c>
      <c r="AQ945">
        <v>20.987325466266029</v>
      </c>
      <c r="AR945">
        <v>5.3453008484401314</v>
      </c>
      <c r="AS945">
        <v>13.726316106277549</v>
      </c>
      <c r="AT945">
        <v>-17.56299877886066</v>
      </c>
      <c r="AU945">
        <v>-9.0631264200210442</v>
      </c>
      <c r="AV945">
        <v>-8.4998723588396174</v>
      </c>
      <c r="AW945">
        <v>1.387043427001335</v>
      </c>
      <c r="AX945">
        <v>0.69020000000000004</v>
      </c>
      <c r="AY945">
        <v>1.44</v>
      </c>
      <c r="AZ945">
        <v>0.74979999999999991</v>
      </c>
      <c r="BA945">
        <v>0.69020000000000004</v>
      </c>
      <c r="BB945">
        <v>0.85158619617971743</v>
      </c>
      <c r="BC945">
        <v>0.84089999999999998</v>
      </c>
      <c r="BD945">
        <v>0.93120000000000003</v>
      </c>
      <c r="BE945">
        <v>9.0300000000000047E-2</v>
      </c>
      <c r="BF945">
        <v>0.92279999999999995</v>
      </c>
      <c r="BG945">
        <v>26.97876449164421</v>
      </c>
      <c r="BH945">
        <v>18.164200000000001</v>
      </c>
      <c r="BI945">
        <v>28.1538</v>
      </c>
      <c r="BJ945">
        <v>9.9895999999999994</v>
      </c>
      <c r="BK945">
        <v>19.235499999999998</v>
      </c>
      <c r="BL945">
        <v>3.9509366737836831</v>
      </c>
      <c r="BM945">
        <v>3.911</v>
      </c>
      <c r="BN945">
        <v>8.1417999999999999</v>
      </c>
      <c r="BO945">
        <v>4.2308000000000003</v>
      </c>
      <c r="BP945">
        <v>6.9808000000000003</v>
      </c>
      <c r="BQ945">
        <v>2.0457401597174658</v>
      </c>
      <c r="BR945">
        <v>2.0074000000000001</v>
      </c>
      <c r="BS945">
        <v>5.9485000000000001</v>
      </c>
      <c r="BT945">
        <v>3.9411</v>
      </c>
      <c r="BU945">
        <v>5.0490000000000004</v>
      </c>
      <c r="BV945">
        <v>1.13703082433337</v>
      </c>
      <c r="BW945">
        <v>-0.4042</v>
      </c>
      <c r="BX945">
        <v>1.1815</v>
      </c>
      <c r="BY945">
        <v>1.5857000000000001</v>
      </c>
      <c r="BZ945">
        <v>-0.23400000000000001</v>
      </c>
      <c r="CA945">
        <v>-3.182770299412554</v>
      </c>
      <c r="CB945">
        <v>-5.5442999999999998</v>
      </c>
      <c r="CC945">
        <v>-3.0868000000000002</v>
      </c>
      <c r="CD945">
        <v>2.4575</v>
      </c>
      <c r="CE945">
        <v>-4.8150000000000004</v>
      </c>
      <c r="CF945">
        <v>89.937577050186661</v>
      </c>
      <c r="CG945">
        <v>89</v>
      </c>
      <c r="CH945">
        <v>95.4</v>
      </c>
      <c r="CI945">
        <v>6.4000000000000057</v>
      </c>
      <c r="CJ945">
        <v>89</v>
      </c>
      <c r="CK945">
        <v>28.857217256670921</v>
      </c>
      <c r="CL945">
        <v>26.9</v>
      </c>
      <c r="CM945">
        <v>41.6</v>
      </c>
      <c r="CN945">
        <v>14.7</v>
      </c>
      <c r="CO945">
        <v>39.5</v>
      </c>
      <c r="CP945">
        <v>49.425031697693022</v>
      </c>
      <c r="CQ945">
        <v>47.7</v>
      </c>
      <c r="CR945">
        <v>60.8</v>
      </c>
      <c r="CS945">
        <v>13.099999999999991</v>
      </c>
      <c r="CT945">
        <v>59.1</v>
      </c>
      <c r="CU945">
        <v>16.602020918269449</v>
      </c>
      <c r="CV945">
        <v>12.6</v>
      </c>
      <c r="CW945">
        <v>16.899999999999999</v>
      </c>
      <c r="CX945">
        <v>4.2999999999999989</v>
      </c>
      <c r="CY945">
        <v>14.3</v>
      </c>
      <c r="CZ945">
        <v>164.45585269886729</v>
      </c>
      <c r="DA945">
        <v>139.6</v>
      </c>
      <c r="DB945">
        <v>178.4</v>
      </c>
      <c r="DC945">
        <v>38.800000000000011</v>
      </c>
      <c r="DD945">
        <v>153.19999999999999</v>
      </c>
      <c r="DE945">
        <v>12.16189157557633</v>
      </c>
      <c r="DF945">
        <v>10.3</v>
      </c>
      <c r="DG945">
        <v>24.5</v>
      </c>
      <c r="DH945">
        <v>14.2</v>
      </c>
      <c r="DI945">
        <v>22.4</v>
      </c>
      <c r="DJ945">
        <v>0.17895236320682389</v>
      </c>
      <c r="DK945">
        <v>0.17588932806324109</v>
      </c>
      <c r="DL945">
        <v>0.19206764646668009</v>
      </c>
      <c r="DM945">
        <v>1.617831840343897E-2</v>
      </c>
      <c r="DN945">
        <v>0.17588932806324109</v>
      </c>
      <c r="DO945">
        <v>3.850814191409718</v>
      </c>
      <c r="DP945">
        <v>3.702874</v>
      </c>
      <c r="DQ945">
        <v>3.8749319999999998</v>
      </c>
      <c r="DR945">
        <v>0.17205799999999979</v>
      </c>
      <c r="DS945">
        <v>3.8596680000000001</v>
      </c>
      <c r="DT945">
        <v>6.6482222688296027</v>
      </c>
      <c r="DU945">
        <v>6.540413</v>
      </c>
      <c r="DV945">
        <v>6.84145</v>
      </c>
      <c r="DW945">
        <v>0.301037</v>
      </c>
      <c r="DX945">
        <v>6.7251180000000002</v>
      </c>
      <c r="DY945">
        <v>3.850814191409718</v>
      </c>
      <c r="DZ945">
        <v>3.702874</v>
      </c>
      <c r="EA945">
        <v>3.8749319999999998</v>
      </c>
      <c r="EB945">
        <v>0.17205799999999979</v>
      </c>
      <c r="EC945">
        <v>3.8596680000000001</v>
      </c>
      <c r="ED945">
        <v>7.5675343048462977</v>
      </c>
      <c r="EE945">
        <v>7.3757149999999996</v>
      </c>
      <c r="EF945">
        <v>7.9761980000000001</v>
      </c>
      <c r="EG945">
        <v>0.60048300000000054</v>
      </c>
      <c r="EH945">
        <v>7.9691700000000001</v>
      </c>
      <c r="EI945">
        <v>9.7483942010448086</v>
      </c>
      <c r="EJ945">
        <v>9.593674</v>
      </c>
      <c r="EK945">
        <v>10.610181000000001</v>
      </c>
      <c r="EL945">
        <v>1.0165070000000009</v>
      </c>
      <c r="EM945">
        <v>10.010007999999999</v>
      </c>
      <c r="EN945">
        <v>49.1336671000427</v>
      </c>
      <c r="EO945">
        <v>40.76887</v>
      </c>
      <c r="EP945">
        <v>51.663820000000001</v>
      </c>
      <c r="EQ945">
        <v>10.89495</v>
      </c>
      <c r="ER945">
        <v>48.742199999999997</v>
      </c>
      <c r="ES945">
        <v>12.529774351989211</v>
      </c>
      <c r="ET945">
        <v>12.44265</v>
      </c>
      <c r="EU945">
        <v>17.583349999999999</v>
      </c>
      <c r="EV945">
        <v>5.1406999999999989</v>
      </c>
      <c r="EW945">
        <v>13.03936</v>
      </c>
      <c r="EX945">
        <v>36.603892748053489</v>
      </c>
      <c r="EY945">
        <v>23.18552</v>
      </c>
      <c r="EZ945">
        <v>37.29439</v>
      </c>
      <c r="FA945">
        <v>14.10887</v>
      </c>
      <c r="FB945">
        <v>35.702840000000002</v>
      </c>
      <c r="FC945">
        <v>0.62699364248133016</v>
      </c>
      <c r="FD945">
        <v>0.5202506511288999</v>
      </c>
      <c r="FE945">
        <v>0.65928086784858841</v>
      </c>
      <c r="FF945">
        <v>0.13903021671968849</v>
      </c>
      <c r="FG945">
        <v>0.62199813944941484</v>
      </c>
      <c r="FH945">
        <v>2.923870024046364</v>
      </c>
      <c r="FI945">
        <v>1.3186065226478461</v>
      </c>
      <c r="FJ945">
        <v>2.9973028253627638</v>
      </c>
      <c r="FK945">
        <v>1.678696302714918</v>
      </c>
      <c r="FL945">
        <v>2.7380822371650142</v>
      </c>
      <c r="FM945">
        <v>47.201280867163142</v>
      </c>
      <c r="FN945">
        <v>41.83</v>
      </c>
      <c r="FO945">
        <v>48.25</v>
      </c>
      <c r="FP945">
        <v>6.4200000000000017</v>
      </c>
      <c r="FQ945">
        <v>43.65</v>
      </c>
      <c r="FR945">
        <v>525.17816500751997</v>
      </c>
      <c r="FS945">
        <v>510.71147999999999</v>
      </c>
      <c r="FT945">
        <v>527.45011</v>
      </c>
      <c r="FU945">
        <v>16.738630000000001</v>
      </c>
      <c r="FV945">
        <v>515.46235999999999</v>
      </c>
      <c r="FW945">
        <v>0.73537951160709192</v>
      </c>
      <c r="FX945">
        <v>0.73174399999999995</v>
      </c>
      <c r="FY945">
        <v>0.75526499999999996</v>
      </c>
      <c r="FZ945">
        <v>2.3521000000000011E-2</v>
      </c>
      <c r="GA945">
        <v>0.75056100000000003</v>
      </c>
      <c r="GB945">
        <v>7</v>
      </c>
      <c r="GC945">
        <v>26</v>
      </c>
    </row>
    <row r="946" spans="1:185" x14ac:dyDescent="0.3">
      <c r="A946" s="36" t="s">
        <v>3752</v>
      </c>
      <c r="B946">
        <v>-4.5584113321466273E-2</v>
      </c>
      <c r="C946">
        <v>1.87792083665553</v>
      </c>
      <c r="D946">
        <v>2.4717120761198221</v>
      </c>
      <c r="E946">
        <v>-1.5732579344188431</v>
      </c>
      <c r="F946">
        <v>-0.30795808948213882</v>
      </c>
      <c r="G946">
        <v>1.881190976310519</v>
      </c>
      <c r="H946">
        <v>-54.155082075267117</v>
      </c>
      <c r="I946">
        <v>0.36226568421685212</v>
      </c>
      <c r="J946">
        <v>0.12503211299428379</v>
      </c>
      <c r="K946">
        <v>0.24866402102076229</v>
      </c>
      <c r="L946">
        <v>0.21304430491678919</v>
      </c>
      <c r="M946">
        <v>0.15213372928959459</v>
      </c>
      <c r="N946">
        <v>0.14177971845148779</v>
      </c>
      <c r="O946">
        <v>-0.1732925675658688</v>
      </c>
      <c r="P946">
        <v>-3.1512849114381063E-2</v>
      </c>
      <c r="Q946">
        <v>-0.1024052035369923</v>
      </c>
      <c r="R946">
        <v>3.7039719205977192E-2</v>
      </c>
      <c r="S946">
        <v>0.90837884233842692</v>
      </c>
      <c r="T946">
        <v>-0.57668322253390847</v>
      </c>
      <c r="U946">
        <v>-0.46729987000844958</v>
      </c>
      <c r="V946">
        <v>1.95296427319706</v>
      </c>
      <c r="W946">
        <v>1.943267550707849</v>
      </c>
      <c r="X946">
        <v>0.205632028363331</v>
      </c>
      <c r="Y946">
        <v>0.17160748743111681</v>
      </c>
      <c r="Z946">
        <v>5.8723241943188093E-2</v>
      </c>
      <c r="AA946">
        <v>6.5881161227871021E-2</v>
      </c>
      <c r="AB946">
        <v>53.614872120674008</v>
      </c>
      <c r="AC946">
        <v>-0.398717468566542</v>
      </c>
      <c r="AD946">
        <v>1.9266197362825841</v>
      </c>
      <c r="AE946">
        <v>0.60434949692987294</v>
      </c>
      <c r="AF946">
        <v>0.57032495599765876</v>
      </c>
      <c r="AG946">
        <v>0.97765627654772902</v>
      </c>
      <c r="AH946">
        <v>1.210214077903929E-2</v>
      </c>
      <c r="AI946">
        <v>179.69122054040159</v>
      </c>
      <c r="AJ946">
        <v>-0.2052110761674184</v>
      </c>
      <c r="AK946">
        <v>236.2498892629944</v>
      </c>
      <c r="AL946">
        <v>303.02900910907789</v>
      </c>
      <c r="AM946">
        <v>576.6796444460058</v>
      </c>
      <c r="AN946">
        <v>783.17284079463002</v>
      </c>
      <c r="AO946">
        <v>272.42526035957133</v>
      </c>
      <c r="AP946">
        <v>663.7331811279729</v>
      </c>
      <c r="AQ946">
        <v>22.55132526015106</v>
      </c>
      <c r="AR946">
        <v>5.5202477349219574</v>
      </c>
      <c r="AS946">
        <v>13.89609136722321</v>
      </c>
      <c r="AT946">
        <v>-25.29563409989473</v>
      </c>
      <c r="AU946">
        <v>-13.20766665479052</v>
      </c>
      <c r="AV946">
        <v>-12.08796744510421</v>
      </c>
      <c r="AW946">
        <v>1.2759307119447649</v>
      </c>
      <c r="AX946">
        <v>1.2537</v>
      </c>
      <c r="AY946">
        <v>1.3420000000000001</v>
      </c>
      <c r="AZ946">
        <v>8.8300000000000045E-2</v>
      </c>
      <c r="BA946">
        <v>1.3420000000000001</v>
      </c>
      <c r="BB946">
        <v>0.93421939883313754</v>
      </c>
      <c r="BC946">
        <v>0.91990000000000005</v>
      </c>
      <c r="BD946">
        <v>0.96479999999999999</v>
      </c>
      <c r="BE946">
        <v>4.489999999999994E-2</v>
      </c>
      <c r="BF946">
        <v>0.96479999999999999</v>
      </c>
      <c r="BG946">
        <v>16.714606262862031</v>
      </c>
      <c r="BH946">
        <v>12.4016</v>
      </c>
      <c r="BI946">
        <v>18.7606</v>
      </c>
      <c r="BJ946">
        <v>6.359</v>
      </c>
      <c r="BK946">
        <v>12.4016</v>
      </c>
      <c r="BL946">
        <v>8.6815214078364598</v>
      </c>
      <c r="BM946">
        <v>6.6413000000000002</v>
      </c>
      <c r="BN946">
        <v>9.0785999999999998</v>
      </c>
      <c r="BO946">
        <v>2.4373</v>
      </c>
      <c r="BP946">
        <v>7.5021000000000004</v>
      </c>
      <c r="BQ946">
        <v>5.4376320173810218</v>
      </c>
      <c r="BR946">
        <v>3.5994000000000002</v>
      </c>
      <c r="BS946">
        <v>5.4484000000000004</v>
      </c>
      <c r="BT946">
        <v>1.849</v>
      </c>
      <c r="BU946">
        <v>5.4093</v>
      </c>
      <c r="BV946">
        <v>1.165755761123286</v>
      </c>
      <c r="BW946">
        <v>-0.2157</v>
      </c>
      <c r="BX946">
        <v>1.7125999999999999</v>
      </c>
      <c r="BY946">
        <v>1.9282999999999999</v>
      </c>
      <c r="BZ946">
        <v>-0.2157</v>
      </c>
      <c r="CA946">
        <v>-6.6033756636652479</v>
      </c>
      <c r="CB946">
        <v>-7.077</v>
      </c>
      <c r="CC946">
        <v>-5.1936999999999998</v>
      </c>
      <c r="CD946">
        <v>1.8833</v>
      </c>
      <c r="CE946">
        <v>-5.1936999999999998</v>
      </c>
      <c r="CF946">
        <v>119.43965966665711</v>
      </c>
      <c r="CG946">
        <v>103.1</v>
      </c>
      <c r="CH946">
        <v>132.69999999999999</v>
      </c>
      <c r="CI946">
        <v>29.599999999999991</v>
      </c>
      <c r="CJ946">
        <v>103.1</v>
      </c>
      <c r="CK946">
        <v>39.520864038432393</v>
      </c>
      <c r="CL946">
        <v>33</v>
      </c>
      <c r="CM946">
        <v>42.7</v>
      </c>
      <c r="CN946">
        <v>9.7000000000000028</v>
      </c>
      <c r="CO946">
        <v>33</v>
      </c>
      <c r="CP946">
        <v>93.530720608414498</v>
      </c>
      <c r="CQ946">
        <v>84.1</v>
      </c>
      <c r="CR946">
        <v>121.6</v>
      </c>
      <c r="CS946">
        <v>37.5</v>
      </c>
      <c r="CT946">
        <v>121.6</v>
      </c>
      <c r="CU946">
        <v>22.523893956898188</v>
      </c>
      <c r="CV946">
        <v>20.5</v>
      </c>
      <c r="CW946">
        <v>23.1</v>
      </c>
      <c r="CX946">
        <v>2.600000000000001</v>
      </c>
      <c r="CY946">
        <v>20.8</v>
      </c>
      <c r="CZ946">
        <v>139.58161462028821</v>
      </c>
      <c r="DA946">
        <v>91.5</v>
      </c>
      <c r="DB946">
        <v>155.69999999999999</v>
      </c>
      <c r="DC946">
        <v>64.199999999999989</v>
      </c>
      <c r="DD946">
        <v>91.5</v>
      </c>
      <c r="DE946">
        <v>16.021822019776192</v>
      </c>
      <c r="DF946">
        <v>11</v>
      </c>
      <c r="DG946">
        <v>20.100000000000001</v>
      </c>
      <c r="DH946">
        <v>9.1000000000000014</v>
      </c>
      <c r="DI946">
        <v>11</v>
      </c>
      <c r="DJ946">
        <v>0.18013265363599301</v>
      </c>
      <c r="DK946">
        <v>0.15235702674745091</v>
      </c>
      <c r="DL946">
        <v>0.20491043854231011</v>
      </c>
      <c r="DM946">
        <v>5.2553411794859228E-2</v>
      </c>
      <c r="DN946">
        <v>0.15235702674745091</v>
      </c>
      <c r="DO946">
        <v>4.4353021408523352</v>
      </c>
      <c r="DP946">
        <v>4.1588919999999998</v>
      </c>
      <c r="DQ946">
        <v>5.2620110000000002</v>
      </c>
      <c r="DR946">
        <v>1.103119</v>
      </c>
      <c r="DS946">
        <v>5.2620110000000002</v>
      </c>
      <c r="DT946">
        <v>7.157151208160375</v>
      </c>
      <c r="DU946">
        <v>6.7815599999999998</v>
      </c>
      <c r="DV946">
        <v>7.1642799999999998</v>
      </c>
      <c r="DW946">
        <v>0.38271999999999989</v>
      </c>
      <c r="DX946">
        <v>7.1378019999999998</v>
      </c>
      <c r="DY946">
        <v>4.5503601807160834</v>
      </c>
      <c r="DZ946">
        <v>4.2299559999999996</v>
      </c>
      <c r="EA946">
        <v>5.5084780000000002</v>
      </c>
      <c r="EB946">
        <v>1.278522000000001</v>
      </c>
      <c r="EC946">
        <v>5.5084780000000002</v>
      </c>
      <c r="ED946">
        <v>7.6644765263834378</v>
      </c>
      <c r="EE946">
        <v>7.550446</v>
      </c>
      <c r="EF946">
        <v>8.0732700000000008</v>
      </c>
      <c r="EG946">
        <v>0.52282400000000084</v>
      </c>
      <c r="EH946">
        <v>7.550446</v>
      </c>
      <c r="EI946">
        <v>10.27368366815262</v>
      </c>
      <c r="EJ946">
        <v>9.9563679999999994</v>
      </c>
      <c r="EK946">
        <v>10.429573</v>
      </c>
      <c r="EL946">
        <v>0.4732050000000001</v>
      </c>
      <c r="EM946">
        <v>10.429573</v>
      </c>
      <c r="EN946">
        <v>57.961041169427858</v>
      </c>
      <c r="EO946">
        <v>56.813180000000003</v>
      </c>
      <c r="EP946">
        <v>61.546680000000002</v>
      </c>
      <c r="EQ946">
        <v>4.7334999999999994</v>
      </c>
      <c r="ER946">
        <v>61.392420000000001</v>
      </c>
      <c r="ES946">
        <v>17.578929373888169</v>
      </c>
      <c r="ET946">
        <v>12.262560000000001</v>
      </c>
      <c r="EU946">
        <v>19.357030000000002</v>
      </c>
      <c r="EV946">
        <v>7.0944700000000012</v>
      </c>
      <c r="EW946">
        <v>12.262560000000001</v>
      </c>
      <c r="EX946">
        <v>40.382111795539693</v>
      </c>
      <c r="EY946">
        <v>37.458440000000003</v>
      </c>
      <c r="EZ946">
        <v>49.129860000000001</v>
      </c>
      <c r="FA946">
        <v>11.671419999999999</v>
      </c>
      <c r="FB946">
        <v>49.129860000000001</v>
      </c>
      <c r="FC946">
        <v>0.55623726614705271</v>
      </c>
      <c r="FD946">
        <v>0.5452215365135471</v>
      </c>
      <c r="FE946">
        <v>0.59064772358997686</v>
      </c>
      <c r="FF946">
        <v>4.5426187076429758E-2</v>
      </c>
      <c r="FG946">
        <v>0.58916732988164044</v>
      </c>
      <c r="FH946">
        <v>2.4540836547625018</v>
      </c>
      <c r="FI946">
        <v>1.935133643952611</v>
      </c>
      <c r="FJ946">
        <v>4.0064929345911464</v>
      </c>
      <c r="FK946">
        <v>2.0713592906385352</v>
      </c>
      <c r="FL946">
        <v>4.0064929345911464</v>
      </c>
      <c r="FM946">
        <v>54.17698080201356</v>
      </c>
      <c r="FN946">
        <v>44.5</v>
      </c>
      <c r="FO946">
        <v>55.74</v>
      </c>
      <c r="FP946">
        <v>11.24</v>
      </c>
      <c r="FQ946">
        <v>49.5</v>
      </c>
      <c r="FR946">
        <v>609.72184797720172</v>
      </c>
      <c r="FS946">
        <v>602.31793000000005</v>
      </c>
      <c r="FT946">
        <v>631.82615999999996</v>
      </c>
      <c r="FU946">
        <v>29.508229999999909</v>
      </c>
      <c r="FV946">
        <v>631.82615999999996</v>
      </c>
      <c r="FW946">
        <v>0.75015124684498846</v>
      </c>
      <c r="FX946">
        <v>0.721167</v>
      </c>
      <c r="FY946">
        <v>0.75985999999999998</v>
      </c>
      <c r="FZ946">
        <v>3.8692999999999977E-2</v>
      </c>
      <c r="GA946">
        <v>0.721167</v>
      </c>
      <c r="GB946">
        <v>4</v>
      </c>
      <c r="GC946">
        <v>9</v>
      </c>
    </row>
    <row r="947" spans="1:185" x14ac:dyDescent="0.3">
      <c r="A947" s="36" t="s">
        <v>3755</v>
      </c>
      <c r="B947">
        <v>-5.3741216230539533E-2</v>
      </c>
      <c r="C947">
        <v>1.8445405958917089</v>
      </c>
      <c r="D947">
        <v>1.7098237483422909</v>
      </c>
      <c r="E947">
        <v>-0.96660651433584988</v>
      </c>
      <c r="F947">
        <v>-0.38899615033475321</v>
      </c>
      <c r="G947">
        <v>1.3556427671541029</v>
      </c>
      <c r="H947">
        <v>-54.195975503199982</v>
      </c>
      <c r="I947">
        <v>8.45456369385406E-2</v>
      </c>
      <c r="J947">
        <v>0.34060895285220821</v>
      </c>
      <c r="K947">
        <v>0.1434534509514766</v>
      </c>
      <c r="L947">
        <v>-1.159629110112609E-2</v>
      </c>
      <c r="M947">
        <v>4.2768524688027151E-2</v>
      </c>
      <c r="N947">
        <v>0.18206312915534381</v>
      </c>
      <c r="O947">
        <v>-0.21011698511808491</v>
      </c>
      <c r="P947">
        <v>-2.8053855962741191E-2</v>
      </c>
      <c r="Q947">
        <v>-0.1190824462240314</v>
      </c>
      <c r="R947">
        <v>3.8950708633986517E-2</v>
      </c>
      <c r="S947">
        <v>0.53920988860336283</v>
      </c>
      <c r="T947">
        <v>-0.53271463876340697</v>
      </c>
      <c r="U947">
        <v>-0.48362868720116792</v>
      </c>
      <c r="V947">
        <v>1.948314586296646</v>
      </c>
      <c r="W947">
        <v>1.9358671939287071</v>
      </c>
      <c r="X947">
        <v>0.2405763725026431</v>
      </c>
      <c r="Y947">
        <v>0.224329954478068</v>
      </c>
      <c r="Z947">
        <v>3.1328753611037242E-2</v>
      </c>
      <c r="AA947">
        <v>4.1507854082041537E-2</v>
      </c>
      <c r="AB947">
        <v>41.670406930038993</v>
      </c>
      <c r="AC947">
        <v>-0.3384977196028125</v>
      </c>
      <c r="AD947">
        <v>1.8538666942249249</v>
      </c>
      <c r="AE947">
        <v>0.57907409210545557</v>
      </c>
      <c r="AF947">
        <v>0.56282767408088052</v>
      </c>
      <c r="AG947">
        <v>0.72979641329998646</v>
      </c>
      <c r="AH947">
        <v>4.988273868270149E-3</v>
      </c>
      <c r="AI947">
        <v>354.1453613005437</v>
      </c>
      <c r="AJ947">
        <v>267.09720802699189</v>
      </c>
      <c r="AK947">
        <v>353.72652135770983</v>
      </c>
      <c r="AL947">
        <v>441.61227378528719</v>
      </c>
      <c r="AM947">
        <v>489.64396937616891</v>
      </c>
      <c r="AN947">
        <v>666.5100411193813</v>
      </c>
      <c r="AO947">
        <v>244.05005978118621</v>
      </c>
      <c r="AP947">
        <v>575.70813369499592</v>
      </c>
      <c r="AQ947">
        <v>21.979361344722971</v>
      </c>
      <c r="AR947">
        <v>5.5380465497356726</v>
      </c>
      <c r="AS947">
        <v>13.731391230094021</v>
      </c>
      <c r="AT947">
        <v>-22.49090547147307</v>
      </c>
      <c r="AU947">
        <v>-11.51643841794589</v>
      </c>
      <c r="AV947">
        <v>-10.97446705352719</v>
      </c>
      <c r="AW947">
        <v>1.324287053983461</v>
      </c>
      <c r="AX947">
        <v>1.1274</v>
      </c>
      <c r="AY947">
        <v>1.5766</v>
      </c>
      <c r="AZ947">
        <v>0.44919999999999999</v>
      </c>
      <c r="BA947">
        <v>1.3934</v>
      </c>
      <c r="BB947">
        <v>0.88902962674599029</v>
      </c>
      <c r="BC947">
        <v>0.874</v>
      </c>
      <c r="BD947">
        <v>0.90200000000000002</v>
      </c>
      <c r="BE947">
        <v>2.8000000000000021E-2</v>
      </c>
      <c r="BF947">
        <v>0.8901</v>
      </c>
      <c r="BG947">
        <v>23.446722708210199</v>
      </c>
      <c r="BH947">
        <v>21.9314</v>
      </c>
      <c r="BI947">
        <v>25.136800000000001</v>
      </c>
      <c r="BJ947">
        <v>3.2054000000000009</v>
      </c>
      <c r="BK947">
        <v>23.3447</v>
      </c>
      <c r="BL947">
        <v>11.91590621508524</v>
      </c>
      <c r="BM947">
        <v>10.0657</v>
      </c>
      <c r="BN947">
        <v>12.4621</v>
      </c>
      <c r="BO947">
        <v>2.3963999999999999</v>
      </c>
      <c r="BP947">
        <v>12.232100000000001</v>
      </c>
      <c r="BQ947">
        <v>7.3294000661062482</v>
      </c>
      <c r="BR947">
        <v>4.9786000000000001</v>
      </c>
      <c r="BS947">
        <v>8.1561000000000003</v>
      </c>
      <c r="BT947">
        <v>3.1775000000000002</v>
      </c>
      <c r="BU947">
        <v>6.8978999999999999</v>
      </c>
      <c r="BV947">
        <v>1.771605194184964</v>
      </c>
      <c r="BW947">
        <v>0.11799999999999999</v>
      </c>
      <c r="BX947">
        <v>3.1737000000000002</v>
      </c>
      <c r="BY947">
        <v>3.0556999999999999</v>
      </c>
      <c r="BZ947">
        <v>2.8060999999999998</v>
      </c>
      <c r="CA947">
        <v>-9.1010052602912115</v>
      </c>
      <c r="CB947">
        <v>-9.7040000000000006</v>
      </c>
      <c r="CC947">
        <v>-7.9572000000000003</v>
      </c>
      <c r="CD947">
        <v>1.7467999999999999</v>
      </c>
      <c r="CE947">
        <v>-9.7040000000000006</v>
      </c>
      <c r="CF947">
        <v>90.801907424385391</v>
      </c>
      <c r="CG947">
        <v>88.7</v>
      </c>
      <c r="CH947">
        <v>97.6</v>
      </c>
      <c r="CI947">
        <v>8.8999999999999915</v>
      </c>
      <c r="CJ947">
        <v>88.7</v>
      </c>
      <c r="CK947">
        <v>38.819250326261589</v>
      </c>
      <c r="CL947">
        <v>28.2</v>
      </c>
      <c r="CM947">
        <v>41.1</v>
      </c>
      <c r="CN947">
        <v>12.9</v>
      </c>
      <c r="CO947">
        <v>37.700000000000003</v>
      </c>
      <c r="CP947">
        <v>71.454309733555561</v>
      </c>
      <c r="CQ947">
        <v>61.9</v>
      </c>
      <c r="CR947">
        <v>74.099999999999994</v>
      </c>
      <c r="CS947">
        <v>12.2</v>
      </c>
      <c r="CT947">
        <v>74.099999999999994</v>
      </c>
      <c r="CU947">
        <v>11.35791082529782</v>
      </c>
      <c r="CV947">
        <v>11</v>
      </c>
      <c r="CW947">
        <v>14.5</v>
      </c>
      <c r="CX947">
        <v>3.5</v>
      </c>
      <c r="CY947">
        <v>11</v>
      </c>
      <c r="CZ947">
        <v>136.8824490884561</v>
      </c>
      <c r="DA947">
        <v>130.30000000000001</v>
      </c>
      <c r="DB947">
        <v>156.80000000000001</v>
      </c>
      <c r="DC947">
        <v>26.5</v>
      </c>
      <c r="DD947">
        <v>132.69999999999999</v>
      </c>
      <c r="DE947">
        <v>24.450105728898151</v>
      </c>
      <c r="DF947">
        <v>13.7</v>
      </c>
      <c r="DG947">
        <v>25.9</v>
      </c>
      <c r="DH947">
        <v>12.2</v>
      </c>
      <c r="DI947">
        <v>24</v>
      </c>
      <c r="DJ947">
        <v>0.15777505784054299</v>
      </c>
      <c r="DK947">
        <v>0.15332757130509941</v>
      </c>
      <c r="DL947">
        <v>0.17189151109545611</v>
      </c>
      <c r="DM947">
        <v>1.856393979035675E-2</v>
      </c>
      <c r="DN947">
        <v>0.15332757130509941</v>
      </c>
      <c r="DO947">
        <v>4.3150501712701743</v>
      </c>
      <c r="DP947">
        <v>4.1528710000000002</v>
      </c>
      <c r="DQ947">
        <v>4.408728</v>
      </c>
      <c r="DR947">
        <v>0.25585699999999978</v>
      </c>
      <c r="DS947">
        <v>4.341583</v>
      </c>
      <c r="DT947">
        <v>6.7172543499198483</v>
      </c>
      <c r="DU947">
        <v>6.6127909999999996</v>
      </c>
      <c r="DV947">
        <v>7.0781289999999997</v>
      </c>
      <c r="DW947">
        <v>0.46533799999999997</v>
      </c>
      <c r="DX947">
        <v>6.6127909999999996</v>
      </c>
      <c r="DY947">
        <v>4.5248456154298697</v>
      </c>
      <c r="DZ947">
        <v>4.1979290000000002</v>
      </c>
      <c r="EA947">
        <v>4.6202540000000001</v>
      </c>
      <c r="EB947">
        <v>0.42232499999999978</v>
      </c>
      <c r="EC947">
        <v>4.6202540000000001</v>
      </c>
      <c r="ED947">
        <v>7.7607409314916032</v>
      </c>
      <c r="EE947">
        <v>7.4744710000000003</v>
      </c>
      <c r="EF947">
        <v>8.0012349999999994</v>
      </c>
      <c r="EG947">
        <v>0.52676399999999912</v>
      </c>
      <c r="EH947">
        <v>7.7832160000000004</v>
      </c>
      <c r="EI947">
        <v>9.8957678300547478</v>
      </c>
      <c r="EJ947">
        <v>9.3896960000000007</v>
      </c>
      <c r="EK947">
        <v>10.209422</v>
      </c>
      <c r="EL947">
        <v>0.81972599999999929</v>
      </c>
      <c r="EM947">
        <v>10.071633</v>
      </c>
      <c r="EN947">
        <v>47.251595054710492</v>
      </c>
      <c r="EO947">
        <v>44.343420000000002</v>
      </c>
      <c r="EP947">
        <v>51.610219999999998</v>
      </c>
      <c r="EQ947">
        <v>7.2667999999999964</v>
      </c>
      <c r="ER947">
        <v>44.343420000000002</v>
      </c>
      <c r="ES947">
        <v>16.347280188820939</v>
      </c>
      <c r="ET947">
        <v>11.91212</v>
      </c>
      <c r="EU947">
        <v>19.10061</v>
      </c>
      <c r="EV947">
        <v>7.1884899999999998</v>
      </c>
      <c r="EW947">
        <v>19.10061</v>
      </c>
      <c r="EX947">
        <v>30.904314865889539</v>
      </c>
      <c r="EY947">
        <v>25.242809999999999</v>
      </c>
      <c r="EZ947">
        <v>39.519260000000003</v>
      </c>
      <c r="FA947">
        <v>14.276450000000001</v>
      </c>
      <c r="FB947">
        <v>25.242809999999999</v>
      </c>
      <c r="FC947">
        <v>0.52955946011986443</v>
      </c>
      <c r="FD947">
        <v>0.49696687546481982</v>
      </c>
      <c r="FE947">
        <v>0.57840756927300496</v>
      </c>
      <c r="FF947">
        <v>8.1440693808185138E-2</v>
      </c>
      <c r="FG947">
        <v>0.49696687546481982</v>
      </c>
      <c r="FH947">
        <v>2.0780922601274172</v>
      </c>
      <c r="FI947">
        <v>1.3215708817676499</v>
      </c>
      <c r="FJ947">
        <v>3.2684964634735372</v>
      </c>
      <c r="FK947">
        <v>1.946925581705887</v>
      </c>
      <c r="FL947">
        <v>1.3215708817676499</v>
      </c>
      <c r="FM947">
        <v>46.376357658861671</v>
      </c>
      <c r="FN947">
        <v>44.21</v>
      </c>
      <c r="FO947">
        <v>47.06</v>
      </c>
      <c r="FP947">
        <v>2.850000000000001</v>
      </c>
      <c r="FQ947">
        <v>46.7</v>
      </c>
      <c r="FR947">
        <v>558.18829378345185</v>
      </c>
      <c r="FS947">
        <v>549.34505000000001</v>
      </c>
      <c r="FT947">
        <v>565.15508999999997</v>
      </c>
      <c r="FU947">
        <v>15.81003999999996</v>
      </c>
      <c r="FV947">
        <v>556.75496999999996</v>
      </c>
      <c r="FW947">
        <v>0.73565346213399674</v>
      </c>
      <c r="FX947">
        <v>0.72588600000000003</v>
      </c>
      <c r="FY947">
        <v>0.744757</v>
      </c>
      <c r="FZ947">
        <v>1.8870999999999971E-2</v>
      </c>
      <c r="GA947">
        <v>0.73819900000000005</v>
      </c>
      <c r="GB947">
        <v>5</v>
      </c>
      <c r="GC947">
        <v>15</v>
      </c>
    </row>
    <row r="948" spans="1:185" x14ac:dyDescent="0.3">
      <c r="A948" s="36" t="s">
        <v>3758</v>
      </c>
      <c r="B948">
        <v>-3.8141288480101863E-2</v>
      </c>
      <c r="C948">
        <v>1.864405656858138</v>
      </c>
      <c r="D948">
        <v>1.7564289437812219</v>
      </c>
      <c r="E948">
        <v>-0.75270285065700371</v>
      </c>
      <c r="F948">
        <v>-0.68078158968801139</v>
      </c>
      <c r="G948">
        <v>1.4334462830481449</v>
      </c>
      <c r="H948">
        <v>-54.175476556005783</v>
      </c>
      <c r="I948">
        <v>5.8038316997056923E-2</v>
      </c>
      <c r="J948">
        <v>3.3657225488948018E-3</v>
      </c>
      <c r="K948">
        <v>0.1113327100790605</v>
      </c>
      <c r="L948">
        <v>-5.042214785521343E-3</v>
      </c>
      <c r="M948">
        <v>0.1089468551916284</v>
      </c>
      <c r="N948">
        <v>0.16798540348508459</v>
      </c>
      <c r="O948">
        <v>-0.22371331885482129</v>
      </c>
      <c r="P948">
        <v>-5.5727915369736702E-2</v>
      </c>
      <c r="Q948">
        <v>-0.13972111763803891</v>
      </c>
      <c r="R948">
        <v>5.8128407192523629E-2</v>
      </c>
      <c r="S948">
        <v>0.73442067316412873</v>
      </c>
      <c r="T948">
        <v>-0.53091767424967651</v>
      </c>
      <c r="U948">
        <v>-0.52523175352116214</v>
      </c>
      <c r="V948">
        <v>1.934632507082336</v>
      </c>
      <c r="W948">
        <v>1.931221540381622</v>
      </c>
      <c r="X948">
        <v>0.19968300064472891</v>
      </c>
      <c r="Y948">
        <v>0.19468438219205039</v>
      </c>
      <c r="Z948">
        <v>4.3954267882125149E-2</v>
      </c>
      <c r="AA948">
        <v>4.858333753825661E-2</v>
      </c>
      <c r="AB948">
        <v>52.953924506124423</v>
      </c>
      <c r="AC948">
        <v>-0.41263272394642048</v>
      </c>
      <c r="AD948">
        <v>1.946420351903495</v>
      </c>
      <c r="AE948">
        <v>0.61231572459114936</v>
      </c>
      <c r="AF948">
        <v>0.60731710613847079</v>
      </c>
      <c r="AG948">
        <v>0.86125743588209258</v>
      </c>
      <c r="AH948">
        <v>4.4998115236075864E-3</v>
      </c>
      <c r="AI948">
        <v>357.49879310470459</v>
      </c>
      <c r="AJ948">
        <v>346.15749777723488</v>
      </c>
      <c r="AK948">
        <v>354.76508321058111</v>
      </c>
      <c r="AL948">
        <v>371.57384203273438</v>
      </c>
      <c r="AM948">
        <v>368.68571273024071</v>
      </c>
      <c r="AN948">
        <v>446.62814678167172</v>
      </c>
      <c r="AO948">
        <v>146.7302119925026</v>
      </c>
      <c r="AP948">
        <v>383.0136748910607</v>
      </c>
      <c r="AQ948">
        <v>21.180881243290781</v>
      </c>
      <c r="AR948">
        <v>5.5654007716678811</v>
      </c>
      <c r="AS948">
        <v>12.30100105151986</v>
      </c>
      <c r="AT948">
        <v>-21.05248722634137</v>
      </c>
      <c r="AU948">
        <v>-11.01429094371063</v>
      </c>
      <c r="AV948">
        <v>-10.03819628263073</v>
      </c>
      <c r="AW948">
        <v>1.613979769721152</v>
      </c>
      <c r="AX948">
        <v>1.6041000000000001</v>
      </c>
      <c r="AY948">
        <v>1.627</v>
      </c>
      <c r="AZ948">
        <v>2.289999999999992E-2</v>
      </c>
      <c r="BA948">
        <v>1.6041000000000001</v>
      </c>
      <c r="BB948">
        <v>0.99223369592145794</v>
      </c>
      <c r="BC948">
        <v>0.99219999999999997</v>
      </c>
      <c r="BD948">
        <v>0.99229999999999996</v>
      </c>
      <c r="BE948">
        <v>9.9999999999988987E-5</v>
      </c>
      <c r="BF948">
        <v>0.99229999999999996</v>
      </c>
      <c r="BG948">
        <v>5.8781599094464614</v>
      </c>
      <c r="BH948">
        <v>5.8559000000000001</v>
      </c>
      <c r="BI948">
        <v>5.8954000000000004</v>
      </c>
      <c r="BJ948">
        <v>3.9500000000000313E-2</v>
      </c>
      <c r="BK948">
        <v>5.8559000000000001</v>
      </c>
      <c r="BL948">
        <v>9.3699103266821879</v>
      </c>
      <c r="BM948">
        <v>6.8095999999999997</v>
      </c>
      <c r="BN948">
        <v>12.101699999999999</v>
      </c>
      <c r="BO948">
        <v>5.2920999999999996</v>
      </c>
      <c r="BP948">
        <v>8.4151000000000007</v>
      </c>
      <c r="BQ948">
        <v>6.338265937719239</v>
      </c>
      <c r="BR948">
        <v>5.4846000000000004</v>
      </c>
      <c r="BS948">
        <v>7.0792999999999999</v>
      </c>
      <c r="BT948">
        <v>1.5947</v>
      </c>
      <c r="BU948">
        <v>6.2122000000000002</v>
      </c>
      <c r="BV948">
        <v>0.18786878611362601</v>
      </c>
      <c r="BW948">
        <v>-1.9521999999999999</v>
      </c>
      <c r="BX948">
        <v>2.4300999999999999</v>
      </c>
      <c r="BY948">
        <v>4.3822999999999999</v>
      </c>
      <c r="BZ948">
        <v>-0.56359999999999999</v>
      </c>
      <c r="CA948">
        <v>-6.5261010279114071</v>
      </c>
      <c r="CB948">
        <v>-9.5093999999999994</v>
      </c>
      <c r="CC948">
        <v>-3.5324</v>
      </c>
      <c r="CD948">
        <v>5.9769999999999994</v>
      </c>
      <c r="CE948">
        <v>-5.6485000000000003</v>
      </c>
      <c r="CF948">
        <v>63.614471890610993</v>
      </c>
      <c r="CG948">
        <v>63.5</v>
      </c>
      <c r="CH948">
        <v>63.8</v>
      </c>
      <c r="CI948">
        <v>0.29999999999999721</v>
      </c>
      <c r="CJ948">
        <v>63.5</v>
      </c>
      <c r="CK948">
        <v>20.915559654984861</v>
      </c>
      <c r="CL948">
        <v>20.7</v>
      </c>
      <c r="CM948">
        <v>21</v>
      </c>
      <c r="CN948">
        <v>0.30000000000000071</v>
      </c>
      <c r="CO948">
        <v>21</v>
      </c>
      <c r="CP948">
        <v>83.500190778768157</v>
      </c>
      <c r="CQ948">
        <v>81.7</v>
      </c>
      <c r="CR948">
        <v>86.3</v>
      </c>
      <c r="CS948">
        <v>4.5999999999999943</v>
      </c>
      <c r="CT948">
        <v>83.2</v>
      </c>
      <c r="CU948">
        <v>11.54033799154878</v>
      </c>
      <c r="CV948">
        <v>11</v>
      </c>
      <c r="CW948">
        <v>12.8</v>
      </c>
      <c r="CX948">
        <v>1.8000000000000009</v>
      </c>
      <c r="CY948">
        <v>11.1</v>
      </c>
      <c r="CZ948">
        <v>57.586936495652068</v>
      </c>
      <c r="DA948">
        <v>55.8</v>
      </c>
      <c r="DB948">
        <v>59.6</v>
      </c>
      <c r="DC948">
        <v>3.8000000000000038</v>
      </c>
      <c r="DD948">
        <v>56.8</v>
      </c>
      <c r="DE948">
        <v>9.2122911959325329</v>
      </c>
      <c r="DF948">
        <v>7.8</v>
      </c>
      <c r="DG948">
        <v>10</v>
      </c>
      <c r="DH948">
        <v>2.2000000000000002</v>
      </c>
      <c r="DI948">
        <v>9.5</v>
      </c>
      <c r="DJ948">
        <v>0.16608949710557</v>
      </c>
      <c r="DK948">
        <v>0.16570981210855951</v>
      </c>
      <c r="DL948">
        <v>0.16666666666666671</v>
      </c>
      <c r="DM948">
        <v>9.5685455810715081E-4</v>
      </c>
      <c r="DN948">
        <v>0.1657530670843122</v>
      </c>
      <c r="DO948">
        <v>3.985300486050301</v>
      </c>
      <c r="DP948">
        <v>3.9706239999999999</v>
      </c>
      <c r="DQ948">
        <v>4.0084520000000001</v>
      </c>
      <c r="DR948">
        <v>3.7828000000000188E-2</v>
      </c>
      <c r="DS948">
        <v>3.9706239999999999</v>
      </c>
      <c r="DT948">
        <v>7.1196508049347926</v>
      </c>
      <c r="DU948">
        <v>7.1135710000000003</v>
      </c>
      <c r="DV948">
        <v>7.1235590000000002</v>
      </c>
      <c r="DW948">
        <v>9.9879999999998859E-3</v>
      </c>
      <c r="DX948">
        <v>7.1232709999999999</v>
      </c>
      <c r="DY948">
        <v>4.0799992654230817</v>
      </c>
      <c r="DZ948">
        <v>3.9706239999999999</v>
      </c>
      <c r="EA948">
        <v>4.2566319999999997</v>
      </c>
      <c r="EB948">
        <v>0.28600799999999982</v>
      </c>
      <c r="EC948">
        <v>3.9706239999999999</v>
      </c>
      <c r="ED948">
        <v>7.4848522134679891</v>
      </c>
      <c r="EE948">
        <v>7.4754100000000001</v>
      </c>
      <c r="EF948">
        <v>7.4908720000000004</v>
      </c>
      <c r="EG948">
        <v>1.5462000000000311E-2</v>
      </c>
      <c r="EH948">
        <v>7.4908720000000004</v>
      </c>
      <c r="EI948">
        <v>12.17790383225856</v>
      </c>
      <c r="EJ948">
        <v>12.175886</v>
      </c>
      <c r="EK948">
        <v>12.179650000000001</v>
      </c>
      <c r="EL948">
        <v>3.7640000000003231E-3</v>
      </c>
      <c r="EM948">
        <v>12.177612</v>
      </c>
      <c r="EN948">
        <v>23.68888661629159</v>
      </c>
      <c r="EO948">
        <v>23.51248</v>
      </c>
      <c r="EP948">
        <v>24.00788</v>
      </c>
      <c r="EQ948">
        <v>0.49540000000000012</v>
      </c>
      <c r="ER948">
        <v>24.00788</v>
      </c>
      <c r="ES948">
        <v>9.1894096167640527</v>
      </c>
      <c r="ET948">
        <v>9.1759900000000005</v>
      </c>
      <c r="EU948">
        <v>9.2145700000000001</v>
      </c>
      <c r="EV948">
        <v>3.8579999999999608E-2</v>
      </c>
      <c r="EW948">
        <v>9.2145700000000001</v>
      </c>
      <c r="EX948">
        <v>14.499476999527539</v>
      </c>
      <c r="EY948">
        <v>14.33539</v>
      </c>
      <c r="EZ948">
        <v>14.79331</v>
      </c>
      <c r="FA948">
        <v>0.45791999999999972</v>
      </c>
      <c r="FB948">
        <v>14.79331</v>
      </c>
      <c r="FC948">
        <v>0.3645476044956048</v>
      </c>
      <c r="FD948">
        <v>0.36183288807908698</v>
      </c>
      <c r="FE948">
        <v>0.36945658463318848</v>
      </c>
      <c r="FF948">
        <v>7.6236965541015E-3</v>
      </c>
      <c r="FG948">
        <v>0.36945658463318848</v>
      </c>
      <c r="FH948">
        <v>1.577808061034083</v>
      </c>
      <c r="FI948">
        <v>1.56208449519401</v>
      </c>
      <c r="FJ948">
        <v>1.6054259721289219</v>
      </c>
      <c r="FK948">
        <v>4.3341476934911638E-2</v>
      </c>
      <c r="FL948">
        <v>1.6054259721289219</v>
      </c>
      <c r="FM948">
        <v>40.923737982252419</v>
      </c>
      <c r="FN948">
        <v>40.450000000000003</v>
      </c>
      <c r="FO948">
        <v>41.25</v>
      </c>
      <c r="FP948">
        <v>0.79999999999999716</v>
      </c>
      <c r="FQ948">
        <v>40.950000000000003</v>
      </c>
      <c r="FR948">
        <v>430.39625076865838</v>
      </c>
      <c r="FS948">
        <v>429.57886999999999</v>
      </c>
      <c r="FT948">
        <v>430.91759000000002</v>
      </c>
      <c r="FU948">
        <v>1.338720000000023</v>
      </c>
      <c r="FV948">
        <v>430.88637</v>
      </c>
      <c r="FW948">
        <v>0.71084669305304127</v>
      </c>
      <c r="FX948">
        <v>0.70980200000000004</v>
      </c>
      <c r="FY948">
        <v>0.71228199999999997</v>
      </c>
      <c r="FZ948">
        <v>2.4799999999999271E-3</v>
      </c>
      <c r="GA948">
        <v>0.710094</v>
      </c>
      <c r="GB948">
        <v>3</v>
      </c>
      <c r="GC948">
        <v>3</v>
      </c>
    </row>
    <row r="949" spans="1:185" x14ac:dyDescent="0.3">
      <c r="A949" s="36" t="s">
        <v>3761</v>
      </c>
      <c r="B949">
        <v>-4.2913304960715347E-2</v>
      </c>
      <c r="C949">
        <v>1.8407640336849529</v>
      </c>
      <c r="D949">
        <v>1.7261670928102431</v>
      </c>
      <c r="E949">
        <v>-0.70970258539047293</v>
      </c>
      <c r="F949">
        <v>-0.69971431014767471</v>
      </c>
      <c r="G949">
        <v>1.4094090644160799</v>
      </c>
      <c r="H949">
        <v>-54.18376852249034</v>
      </c>
      <c r="I949">
        <v>6.3052580120717155E-2</v>
      </c>
      <c r="J949">
        <v>1.4562148275443121E-3</v>
      </c>
      <c r="K949">
        <v>0.13242492069407599</v>
      </c>
      <c r="L949">
        <v>-2.129293206372105E-2</v>
      </c>
      <c r="M949">
        <v>9.5432851507086497E-2</v>
      </c>
      <c r="N949">
        <v>0.20339438634301521</v>
      </c>
      <c r="O949">
        <v>-0.2322660504692835</v>
      </c>
      <c r="P949">
        <v>-2.8871664126268379E-2</v>
      </c>
      <c r="Q949">
        <v>-0.13056757111524761</v>
      </c>
      <c r="R949">
        <v>4.1909195268061722E-2</v>
      </c>
      <c r="S949">
        <v>0.69875037483388769</v>
      </c>
      <c r="T949">
        <v>-0.52733055985885746</v>
      </c>
      <c r="U949">
        <v>-0.52295127953562115</v>
      </c>
      <c r="V949">
        <v>1.933667603657371</v>
      </c>
      <c r="W949">
        <v>1.930746653769255</v>
      </c>
      <c r="X949">
        <v>0.20786164879385061</v>
      </c>
      <c r="Y949">
        <v>0.2048696926204325</v>
      </c>
      <c r="Z949">
        <v>4.6566299999334412E-2</v>
      </c>
      <c r="AA949">
        <v>5.273120178955816E-2</v>
      </c>
      <c r="AB949">
        <v>51.602672655498061</v>
      </c>
      <c r="AC949">
        <v>-0.4040632533731644</v>
      </c>
      <c r="AD949">
        <v>1.946520763672104</v>
      </c>
      <c r="AE949">
        <v>0.61192490216701501</v>
      </c>
      <c r="AF949">
        <v>0.60893294599359693</v>
      </c>
      <c r="AG949">
        <v>0.80877455913458351</v>
      </c>
      <c r="AH949">
        <v>4.1589473091060694E-3</v>
      </c>
      <c r="AI949">
        <v>372.82699586757889</v>
      </c>
      <c r="AJ949">
        <v>343.99632812490529</v>
      </c>
      <c r="AK949">
        <v>366.19778182060548</v>
      </c>
      <c r="AL949">
        <v>408.2867457709761</v>
      </c>
      <c r="AM949">
        <v>286.76538641581863</v>
      </c>
      <c r="AN949">
        <v>380.41402498284242</v>
      </c>
      <c r="AO949">
        <v>109.7635374848437</v>
      </c>
      <c r="AP949">
        <v>316.12443757237088</v>
      </c>
      <c r="AQ949">
        <v>20.128901863201449</v>
      </c>
      <c r="AR949">
        <v>5.2544215143585271</v>
      </c>
      <c r="AS949">
        <v>12.181739475239469</v>
      </c>
      <c r="AT949">
        <v>-14.806130287846891</v>
      </c>
      <c r="AU949">
        <v>-7.9622616283245504</v>
      </c>
      <c r="AV949">
        <v>-6.8438686595223448</v>
      </c>
      <c r="AW949">
        <v>1.193554221710166</v>
      </c>
      <c r="AX949">
        <v>1.0973999999999999</v>
      </c>
      <c r="AY949">
        <v>1.2373000000000001</v>
      </c>
      <c r="AZ949">
        <v>0.13990000000000011</v>
      </c>
      <c r="BA949">
        <v>1.0973999999999999</v>
      </c>
      <c r="BB949">
        <v>0.99237566622819928</v>
      </c>
      <c r="BC949">
        <v>0.99160000000000004</v>
      </c>
      <c r="BD949">
        <v>0.99270000000000003</v>
      </c>
      <c r="BE949">
        <v>1.0999999999999901E-3</v>
      </c>
      <c r="BF949">
        <v>0.99160000000000004</v>
      </c>
      <c r="BG949">
        <v>5.8506322932546473</v>
      </c>
      <c r="BH949">
        <v>5.7224000000000004</v>
      </c>
      <c r="BI949">
        <v>6.1440999999999999</v>
      </c>
      <c r="BJ949">
        <v>0.42169999999999952</v>
      </c>
      <c r="BK949">
        <v>6.1440999999999999</v>
      </c>
      <c r="BL949">
        <v>3.648385723379886</v>
      </c>
      <c r="BM949">
        <v>3.5486</v>
      </c>
      <c r="BN949">
        <v>3.8693</v>
      </c>
      <c r="BO949">
        <v>0.32069999999999999</v>
      </c>
      <c r="BP949">
        <v>3.8288000000000002</v>
      </c>
      <c r="BQ949">
        <v>2.1107859278129188</v>
      </c>
      <c r="BR949">
        <v>1.9830000000000001</v>
      </c>
      <c r="BS949">
        <v>2.4235000000000002</v>
      </c>
      <c r="BT949">
        <v>0.44050000000000011</v>
      </c>
      <c r="BU949">
        <v>2.4235000000000002</v>
      </c>
      <c r="BV949">
        <v>0.76164962429799998</v>
      </c>
      <c r="BW949">
        <v>0.49859999999999999</v>
      </c>
      <c r="BX949">
        <v>0.86019999999999996</v>
      </c>
      <c r="BY949">
        <v>0.36159999999999998</v>
      </c>
      <c r="BZ949">
        <v>0.49859999999999999</v>
      </c>
      <c r="CA949">
        <v>-2.872448311787116</v>
      </c>
      <c r="CB949">
        <v>-3.0627</v>
      </c>
      <c r="CC949">
        <v>-2.8210000000000002</v>
      </c>
      <c r="CD949">
        <v>0.2416999999999998</v>
      </c>
      <c r="CE949">
        <v>-2.9220000000000002</v>
      </c>
      <c r="CF949">
        <v>64.28958741047154</v>
      </c>
      <c r="CG949">
        <v>58.2</v>
      </c>
      <c r="CH949">
        <v>67.099999999999994</v>
      </c>
      <c r="CI949">
        <v>8.8999999999999915</v>
      </c>
      <c r="CJ949">
        <v>58.2</v>
      </c>
      <c r="CK949">
        <v>19.81861940566699</v>
      </c>
      <c r="CL949">
        <v>18.100000000000001</v>
      </c>
      <c r="CM949">
        <v>20.100000000000001</v>
      </c>
      <c r="CN949">
        <v>2</v>
      </c>
      <c r="CO949">
        <v>18.100000000000001</v>
      </c>
      <c r="CP949">
        <v>78.672134035565691</v>
      </c>
      <c r="CQ949">
        <v>65.400000000000006</v>
      </c>
      <c r="CR949">
        <v>81.7</v>
      </c>
      <c r="CS949">
        <v>16.3</v>
      </c>
      <c r="CT949">
        <v>65.400000000000006</v>
      </c>
      <c r="CU949">
        <v>12.13133245558457</v>
      </c>
      <c r="CV949">
        <v>11</v>
      </c>
      <c r="CW949">
        <v>12.7</v>
      </c>
      <c r="CX949">
        <v>1.6999999999999991</v>
      </c>
      <c r="CY949">
        <v>11.2</v>
      </c>
      <c r="CZ949">
        <v>30.447363896612082</v>
      </c>
      <c r="DA949">
        <v>25.1</v>
      </c>
      <c r="DB949">
        <v>49.8</v>
      </c>
      <c r="DC949">
        <v>24.7</v>
      </c>
      <c r="DD949">
        <v>49.8</v>
      </c>
      <c r="DE949">
        <v>7.4339081927517592</v>
      </c>
      <c r="DF949">
        <v>6.9</v>
      </c>
      <c r="DG949">
        <v>7.6</v>
      </c>
      <c r="DH949">
        <v>0.69999999999999929</v>
      </c>
      <c r="DI949">
        <v>6.9</v>
      </c>
      <c r="DJ949">
        <v>0.2034818790209843</v>
      </c>
      <c r="DK949">
        <v>0.18085767557489121</v>
      </c>
      <c r="DL949">
        <v>0.21403508771929819</v>
      </c>
      <c r="DM949">
        <v>3.3177412144406983E-2</v>
      </c>
      <c r="DN949">
        <v>0.18085767557489121</v>
      </c>
      <c r="DO949">
        <v>4.0709440541046291</v>
      </c>
      <c r="DP949">
        <v>3.8147310000000001</v>
      </c>
      <c r="DQ949">
        <v>4.1778449999999996</v>
      </c>
      <c r="DR949">
        <v>0.36311399999999949</v>
      </c>
      <c r="DS949">
        <v>3.9125939999999999</v>
      </c>
      <c r="DT949">
        <v>5.7595026482562064</v>
      </c>
      <c r="DU949">
        <v>5.6917070000000001</v>
      </c>
      <c r="DV949">
        <v>5.8315539999999997</v>
      </c>
      <c r="DW949">
        <v>0.13984699999999961</v>
      </c>
      <c r="DX949">
        <v>5.8313639999999998</v>
      </c>
      <c r="DY949">
        <v>4.1314522417334301</v>
      </c>
      <c r="DZ949">
        <v>3.8938510000000002</v>
      </c>
      <c r="EA949">
        <v>4.2189810000000003</v>
      </c>
      <c r="EB949">
        <v>0.32513000000000009</v>
      </c>
      <c r="EC949">
        <v>4.0949590000000002</v>
      </c>
      <c r="ED949">
        <v>6.1055299778498568</v>
      </c>
      <c r="EE949">
        <v>6.0725569999999998</v>
      </c>
      <c r="EF949">
        <v>6.1443110000000001</v>
      </c>
      <c r="EG949">
        <v>7.1754000000000318E-2</v>
      </c>
      <c r="EH949">
        <v>6.1397459999999997</v>
      </c>
      <c r="EI949">
        <v>12.17897032146594</v>
      </c>
      <c r="EJ949">
        <v>12.173216999999999</v>
      </c>
      <c r="EK949">
        <v>12.181374999999999</v>
      </c>
      <c r="EL949">
        <v>8.1579999999998876E-3</v>
      </c>
      <c r="EM949">
        <v>12.173216999999999</v>
      </c>
      <c r="EN949">
        <v>20.243219768888789</v>
      </c>
      <c r="EO949">
        <v>18.24963</v>
      </c>
      <c r="EP949">
        <v>21.14988</v>
      </c>
      <c r="EQ949">
        <v>2.9002500000000002</v>
      </c>
      <c r="ER949">
        <v>18.33492</v>
      </c>
      <c r="ES949">
        <v>6.2615799999999986</v>
      </c>
      <c r="ET949">
        <v>6.2615800000000004</v>
      </c>
      <c r="EU949">
        <v>6.2615800000000004</v>
      </c>
      <c r="EV949">
        <v>0</v>
      </c>
      <c r="EW949">
        <v>6.2615800000000004</v>
      </c>
      <c r="EX949">
        <v>13.98163976888879</v>
      </c>
      <c r="EY949">
        <v>11.988049999999999</v>
      </c>
      <c r="EZ949">
        <v>14.888299999999999</v>
      </c>
      <c r="FA949">
        <v>2.9002500000000002</v>
      </c>
      <c r="FB949">
        <v>12.07334</v>
      </c>
      <c r="FC949">
        <v>0.36854260521253351</v>
      </c>
      <c r="FD949">
        <v>0.33224784699030152</v>
      </c>
      <c r="FE949">
        <v>0.38504901710901729</v>
      </c>
      <c r="FF949">
        <v>5.2801170118715879E-2</v>
      </c>
      <c r="FG949">
        <v>0.33380061375158943</v>
      </c>
      <c r="FH949">
        <v>2.2329251992131049</v>
      </c>
      <c r="FI949">
        <v>1.9145407389189311</v>
      </c>
      <c r="FJ949">
        <v>2.377722555648893</v>
      </c>
      <c r="FK949">
        <v>0.46318181672996261</v>
      </c>
      <c r="FL949">
        <v>1.928161901628662</v>
      </c>
      <c r="FM949">
        <v>37.507069708543298</v>
      </c>
      <c r="FN949">
        <v>37.15</v>
      </c>
      <c r="FO949">
        <v>38.369999999999997</v>
      </c>
      <c r="FP949">
        <v>1.2199999999999991</v>
      </c>
      <c r="FQ949">
        <v>37.19</v>
      </c>
      <c r="FR949">
        <v>379.90724207236838</v>
      </c>
      <c r="FS949">
        <v>377.79453000000001</v>
      </c>
      <c r="FT949">
        <v>383.64891</v>
      </c>
      <c r="FU949">
        <v>5.8543799999999919</v>
      </c>
      <c r="FV949">
        <v>382.95952</v>
      </c>
      <c r="FW949">
        <v>0.74626271961886204</v>
      </c>
      <c r="FX949">
        <v>0.73863100000000004</v>
      </c>
      <c r="FY949">
        <v>0.74943099999999996</v>
      </c>
      <c r="FZ949">
        <v>1.0799999999999921E-2</v>
      </c>
      <c r="GA949">
        <v>0.73952200000000001</v>
      </c>
      <c r="GB949">
        <v>6</v>
      </c>
      <c r="GC949">
        <v>6</v>
      </c>
    </row>
    <row r="950" spans="1:185" x14ac:dyDescent="0.3">
      <c r="A950" s="36" t="s">
        <v>3764</v>
      </c>
      <c r="B950">
        <v>-4.201610535295535E-2</v>
      </c>
      <c r="C950">
        <v>1.8764274534289149</v>
      </c>
      <c r="D950">
        <v>1.7651588062172689</v>
      </c>
      <c r="E950">
        <v>-0.75789139746091738</v>
      </c>
      <c r="F950">
        <v>-0.68270989390183978</v>
      </c>
      <c r="G950">
        <v>1.4406008028387089</v>
      </c>
      <c r="H950">
        <v>-54.178045797447567</v>
      </c>
      <c r="I950">
        <v>7.134939224686089E-2</v>
      </c>
      <c r="J950">
        <v>1.264341384425373E-2</v>
      </c>
      <c r="K950">
        <v>0.1075994360740921</v>
      </c>
      <c r="L950">
        <v>-5.5013839586050342E-3</v>
      </c>
      <c r="M950">
        <v>0.1095559760975358</v>
      </c>
      <c r="N950">
        <v>0.18377874163768371</v>
      </c>
      <c r="O950">
        <v>-0.22602687572388089</v>
      </c>
      <c r="P950">
        <v>-4.2248134086197257E-2</v>
      </c>
      <c r="Q950">
        <v>-0.1341387257874084</v>
      </c>
      <c r="R950">
        <v>4.8974706851820898E-2</v>
      </c>
      <c r="S950">
        <v>0.74591079885387046</v>
      </c>
      <c r="T950">
        <v>-0.52902140769341799</v>
      </c>
      <c r="U950">
        <v>-0.52336875072418765</v>
      </c>
      <c r="V950">
        <v>1.9288259898440809</v>
      </c>
      <c r="W950">
        <v>1.9233529214296481</v>
      </c>
      <c r="X950">
        <v>0.20217738174385419</v>
      </c>
      <c r="Y950">
        <v>0.19660976170610089</v>
      </c>
      <c r="Z950">
        <v>4.7268569722986473E-2</v>
      </c>
      <c r="AA950">
        <v>5.3861824614346611E-2</v>
      </c>
      <c r="AB950">
        <v>53.165720733203841</v>
      </c>
      <c r="AC950">
        <v>-0.41161804979792149</v>
      </c>
      <c r="AD950">
        <v>1.948115334867037</v>
      </c>
      <c r="AE950">
        <v>0.61379543154177585</v>
      </c>
      <c r="AF950">
        <v>0.6082278115040225</v>
      </c>
      <c r="AG950">
        <v>0.88545491756472616</v>
      </c>
      <c r="AH950">
        <v>4.1084600309980006E-3</v>
      </c>
      <c r="AI950">
        <v>352.57779236870499</v>
      </c>
      <c r="AJ950">
        <v>334.72891032595459</v>
      </c>
      <c r="AK950">
        <v>353.20763214932828</v>
      </c>
      <c r="AL950">
        <v>369.79683952073123</v>
      </c>
      <c r="AM950">
        <v>414.8840139784578</v>
      </c>
      <c r="AN950">
        <v>516.1654630188084</v>
      </c>
      <c r="AO950">
        <v>168.15305613653149</v>
      </c>
      <c r="AP950">
        <v>448.41661929108977</v>
      </c>
      <c r="AQ950">
        <v>21.26817645277546</v>
      </c>
      <c r="AR950">
        <v>5.7874995459677212</v>
      </c>
      <c r="AS950">
        <v>12.003228587701891</v>
      </c>
      <c r="AT950">
        <v>-22.073935665364179</v>
      </c>
      <c r="AU950">
        <v>-11.99712997218327</v>
      </c>
      <c r="AV950">
        <v>-10.07680569318091</v>
      </c>
      <c r="AW950">
        <v>1.5166196119131561</v>
      </c>
      <c r="AX950">
        <v>1.3777999999999999</v>
      </c>
      <c r="AY950">
        <v>1.5837000000000001</v>
      </c>
      <c r="AZ950">
        <v>0.20590000000000019</v>
      </c>
      <c r="BA950">
        <v>1.4251</v>
      </c>
      <c r="BB950">
        <v>0.99325943923906568</v>
      </c>
      <c r="BC950">
        <v>0.99199999999999999</v>
      </c>
      <c r="BD950">
        <v>0.99350000000000005</v>
      </c>
      <c r="BE950">
        <v>1.5000000000000571E-3</v>
      </c>
      <c r="BF950">
        <v>0.99229999999999996</v>
      </c>
      <c r="BG950">
        <v>5.4951468339990601</v>
      </c>
      <c r="BH950">
        <v>5.4137000000000004</v>
      </c>
      <c r="BI950">
        <v>5.9473000000000003</v>
      </c>
      <c r="BJ950">
        <v>0.53359999999999985</v>
      </c>
      <c r="BK950">
        <v>5.8510999999999997</v>
      </c>
      <c r="BL950">
        <v>4.9300662135468114</v>
      </c>
      <c r="BM950">
        <v>3.1547999999999998</v>
      </c>
      <c r="BN950">
        <v>12.6257</v>
      </c>
      <c r="BO950">
        <v>9.4709000000000003</v>
      </c>
      <c r="BP950">
        <v>5.5926</v>
      </c>
      <c r="BQ950">
        <v>3.65630283601085</v>
      </c>
      <c r="BR950">
        <v>2.0045000000000002</v>
      </c>
      <c r="BS950">
        <v>7.8997000000000002</v>
      </c>
      <c r="BT950">
        <v>5.8952</v>
      </c>
      <c r="BU950">
        <v>4.5648999999999997</v>
      </c>
      <c r="BV950">
        <v>-0.54233100557424474</v>
      </c>
      <c r="BW950">
        <v>-2.1819999999999999</v>
      </c>
      <c r="BX950">
        <v>2.8725000000000001</v>
      </c>
      <c r="BY950">
        <v>5.0545</v>
      </c>
      <c r="BZ950">
        <v>-2.1819999999999999</v>
      </c>
      <c r="CA950">
        <v>-3.1139302513098368</v>
      </c>
      <c r="CB950">
        <v>-9.6857000000000006</v>
      </c>
      <c r="CC950">
        <v>-2.3592</v>
      </c>
      <c r="CD950">
        <v>7.3265000000000011</v>
      </c>
      <c r="CE950">
        <v>-2.3828</v>
      </c>
      <c r="CF950">
        <v>67.74884372771858</v>
      </c>
      <c r="CG950">
        <v>63.7</v>
      </c>
      <c r="CH950">
        <v>68.3</v>
      </c>
      <c r="CI950">
        <v>4.5999999999999943</v>
      </c>
      <c r="CJ950">
        <v>63.7</v>
      </c>
      <c r="CK950">
        <v>21.13251409872349</v>
      </c>
      <c r="CL950">
        <v>20.8</v>
      </c>
      <c r="CM950">
        <v>24.5</v>
      </c>
      <c r="CN950">
        <v>3.6999999999999988</v>
      </c>
      <c r="CO950">
        <v>20.8</v>
      </c>
      <c r="CP950">
        <v>96.515001898924965</v>
      </c>
      <c r="CQ950">
        <v>91.3</v>
      </c>
      <c r="CR950">
        <v>103.5</v>
      </c>
      <c r="CS950">
        <v>12.2</v>
      </c>
      <c r="CT950">
        <v>95.8</v>
      </c>
      <c r="CU950">
        <v>11.2532384664967</v>
      </c>
      <c r="CV950">
        <v>10.9</v>
      </c>
      <c r="CW950">
        <v>12.3</v>
      </c>
      <c r="CX950">
        <v>1.4</v>
      </c>
      <c r="CY950">
        <v>12.3</v>
      </c>
      <c r="CZ950">
        <v>65.352636413831462</v>
      </c>
      <c r="DA950">
        <v>57.7</v>
      </c>
      <c r="DB950">
        <v>76.7</v>
      </c>
      <c r="DC950">
        <v>19</v>
      </c>
      <c r="DD950">
        <v>67.5</v>
      </c>
      <c r="DE950">
        <v>9.4307632276957207</v>
      </c>
      <c r="DF950">
        <v>8.3000000000000007</v>
      </c>
      <c r="DG950">
        <v>12.1</v>
      </c>
      <c r="DH950">
        <v>3.7999999999999989</v>
      </c>
      <c r="DI950">
        <v>8.3000000000000007</v>
      </c>
      <c r="DJ950">
        <v>0.1510886311929745</v>
      </c>
      <c r="DK950">
        <v>0.14083572849878401</v>
      </c>
      <c r="DL950">
        <v>0.15248939495423081</v>
      </c>
      <c r="DM950">
        <v>1.165366645544683E-2</v>
      </c>
      <c r="DN950">
        <v>0.14083572849878401</v>
      </c>
      <c r="DO950">
        <v>4.4413079219841656</v>
      </c>
      <c r="DP950">
        <v>4.2146720000000002</v>
      </c>
      <c r="DQ950">
        <v>4.5521510000000003</v>
      </c>
      <c r="DR950">
        <v>0.33747900000000008</v>
      </c>
      <c r="DS950">
        <v>4.522786</v>
      </c>
      <c r="DT950">
        <v>7.1335410543403164</v>
      </c>
      <c r="DU950">
        <v>6.9922269999999997</v>
      </c>
      <c r="DV950">
        <v>7.1874669999999998</v>
      </c>
      <c r="DW950">
        <v>0.19524000000000011</v>
      </c>
      <c r="DX950">
        <v>7.006005</v>
      </c>
      <c r="DY950">
        <v>4.6164053637411602</v>
      </c>
      <c r="DZ950">
        <v>4.5883279999999997</v>
      </c>
      <c r="EA950">
        <v>4.7534070000000002</v>
      </c>
      <c r="EB950">
        <v>0.16507900000000039</v>
      </c>
      <c r="EC950">
        <v>4.7534070000000002</v>
      </c>
      <c r="ED950">
        <v>8.3846765761606825</v>
      </c>
      <c r="EE950">
        <v>7.3218259999999997</v>
      </c>
      <c r="EF950">
        <v>8.4165310000000009</v>
      </c>
      <c r="EG950">
        <v>1.0947050000000009</v>
      </c>
      <c r="EH950">
        <v>7.342117</v>
      </c>
      <c r="EI950">
        <v>12.18329684242639</v>
      </c>
      <c r="EJ950">
        <v>12.176558999999999</v>
      </c>
      <c r="EK950">
        <v>12.185639</v>
      </c>
      <c r="EL950">
        <v>9.0800000000008652E-3</v>
      </c>
      <c r="EM950">
        <v>12.177028999999999</v>
      </c>
      <c r="EN950">
        <v>35.660956741232567</v>
      </c>
      <c r="EO950">
        <v>34.913089999999997</v>
      </c>
      <c r="EP950">
        <v>35.915349999999997</v>
      </c>
      <c r="EQ950">
        <v>1.0022599999999999</v>
      </c>
      <c r="ER950">
        <v>35.915349999999997</v>
      </c>
      <c r="ES950">
        <v>7.0437450245731181</v>
      </c>
      <c r="ET950">
        <v>5.9870599999999996</v>
      </c>
      <c r="EU950">
        <v>9.4694900000000004</v>
      </c>
      <c r="EV950">
        <v>3.4824300000000008</v>
      </c>
      <c r="EW950">
        <v>9.4694900000000004</v>
      </c>
      <c r="EX950">
        <v>28.617211716659451</v>
      </c>
      <c r="EY950">
        <v>25.85267</v>
      </c>
      <c r="EZ950">
        <v>29.648299999999999</v>
      </c>
      <c r="FA950">
        <v>3.7956299999999992</v>
      </c>
      <c r="FB950">
        <v>26.44586</v>
      </c>
      <c r="FC950">
        <v>0.48751619814872632</v>
      </c>
      <c r="FD950">
        <v>0.47729221136527522</v>
      </c>
      <c r="FE950">
        <v>0.49099397456535182</v>
      </c>
      <c r="FF950">
        <v>1.37017632000766E-2</v>
      </c>
      <c r="FG950">
        <v>0.49099397456535182</v>
      </c>
      <c r="FH950">
        <v>4.1514030884776183</v>
      </c>
      <c r="FI950">
        <v>2.7381517001795239</v>
      </c>
      <c r="FJ950">
        <v>4.9520632831473206</v>
      </c>
      <c r="FK950">
        <v>2.213911582967798</v>
      </c>
      <c r="FL950">
        <v>2.792743854209677</v>
      </c>
      <c r="FM950">
        <v>41.620168609459249</v>
      </c>
      <c r="FN950">
        <v>39.83</v>
      </c>
      <c r="FO950">
        <v>43.88</v>
      </c>
      <c r="FP950">
        <v>4.0500000000000043</v>
      </c>
      <c r="FQ950">
        <v>43.88</v>
      </c>
      <c r="FR950">
        <v>496.74130701680588</v>
      </c>
      <c r="FS950">
        <v>494.02024999999998</v>
      </c>
      <c r="FT950">
        <v>502.13835999999998</v>
      </c>
      <c r="FU950">
        <v>8.1181100000000015</v>
      </c>
      <c r="FV950">
        <v>500.86158</v>
      </c>
      <c r="FW950">
        <v>0.68836590209641968</v>
      </c>
      <c r="FX950">
        <v>0.68001900000000004</v>
      </c>
      <c r="FY950">
        <v>0.69143200000000005</v>
      </c>
      <c r="FZ950">
        <v>1.141300000000001E-2</v>
      </c>
      <c r="GA950">
        <v>0.68207099999999998</v>
      </c>
      <c r="GB950">
        <v>9</v>
      </c>
      <c r="GC950">
        <v>9</v>
      </c>
    </row>
    <row r="951" spans="1:185" x14ac:dyDescent="0.3">
      <c r="A951" s="36" t="s">
        <v>3767</v>
      </c>
      <c r="B951">
        <v>-2.90663926055694E-2</v>
      </c>
      <c r="C951">
        <v>2.0730087838077349</v>
      </c>
      <c r="D951">
        <v>2.4439776675367901</v>
      </c>
      <c r="E951">
        <v>-1.4894618125924359</v>
      </c>
      <c r="F951">
        <v>-0.40522857843782728</v>
      </c>
      <c r="G951">
        <v>1.8947350704122941</v>
      </c>
      <c r="H951">
        <v>-54.117397580459041</v>
      </c>
      <c r="I951">
        <v>1.0217723903849219E-2</v>
      </c>
      <c r="J951">
        <v>0.33988134976856132</v>
      </c>
      <c r="K951">
        <v>0.26645356344302801</v>
      </c>
      <c r="L951">
        <v>0.22452822213561349</v>
      </c>
      <c r="M951">
        <v>0.21344775870662999</v>
      </c>
      <c r="N951">
        <v>0.20306158414149489</v>
      </c>
      <c r="O951">
        <v>-0.25628880995331271</v>
      </c>
      <c r="P951">
        <v>-5.3227225811817831E-2</v>
      </c>
      <c r="Q951">
        <v>-0.15475513009498601</v>
      </c>
      <c r="R951">
        <v>5.8990237368399957E-2</v>
      </c>
      <c r="S951">
        <v>1.206274191280712</v>
      </c>
      <c r="T951">
        <v>-0.64345680756982859</v>
      </c>
      <c r="U951">
        <v>-0.56421924381821431</v>
      </c>
      <c r="V951">
        <v>1.960403554978597</v>
      </c>
      <c r="W951">
        <v>1.952444797494951</v>
      </c>
      <c r="X951">
        <v>0.16718194496660271</v>
      </c>
      <c r="Y951">
        <v>0.14612283079516261</v>
      </c>
      <c r="Z951">
        <v>5.7435036305242583E-2</v>
      </c>
      <c r="AA951">
        <v>6.2413881226749048E-2</v>
      </c>
      <c r="AB951">
        <v>58.05401059800721</v>
      </c>
      <c r="AC951">
        <v>-0.44460662811453588</v>
      </c>
      <c r="AD951">
        <v>1.942377450549531</v>
      </c>
      <c r="AE951">
        <v>0.61178857308113888</v>
      </c>
      <c r="AF951">
        <v>0.59072945890969852</v>
      </c>
      <c r="AG951">
        <v>0.94576292391401784</v>
      </c>
      <c r="AH951">
        <v>9.4750386427433254E-3</v>
      </c>
      <c r="AI951">
        <v>178.12216688254949</v>
      </c>
      <c r="AJ951">
        <v>72.628661433413612</v>
      </c>
      <c r="AK951">
        <v>212.94852758358809</v>
      </c>
      <c r="AL951">
        <v>248.78930331884899</v>
      </c>
      <c r="AM951">
        <v>341.20884168944559</v>
      </c>
      <c r="AN951">
        <v>479.80108231664587</v>
      </c>
      <c r="AO951">
        <v>214.5357049531095</v>
      </c>
      <c r="AP951">
        <v>400.27864611360008</v>
      </c>
      <c r="AQ951">
        <v>21.554485909384681</v>
      </c>
      <c r="AR951">
        <v>5.2660069450097744</v>
      </c>
      <c r="AS951">
        <v>12.197008338538961</v>
      </c>
      <c r="AT951">
        <v>-21.797467712365879</v>
      </c>
      <c r="AU951">
        <v>-7.2062918661419681</v>
      </c>
      <c r="AV951">
        <v>-14.59117584622391</v>
      </c>
      <c r="AW951">
        <v>7.1106652098240506</v>
      </c>
      <c r="AX951">
        <v>4.5449999999999999</v>
      </c>
      <c r="AY951">
        <v>9.6635000000000009</v>
      </c>
      <c r="AZ951">
        <v>5.1185000000000009</v>
      </c>
      <c r="BA951">
        <v>8.3289000000000009</v>
      </c>
      <c r="BB951">
        <v>0.98086701708148294</v>
      </c>
      <c r="BC951">
        <v>0.94810000000000005</v>
      </c>
      <c r="BD951">
        <v>0.98450000000000004</v>
      </c>
      <c r="BE951">
        <v>3.6399999999999988E-2</v>
      </c>
      <c r="BF951">
        <v>0.98229999999999995</v>
      </c>
      <c r="BG951">
        <v>8.9864151551142104</v>
      </c>
      <c r="BH951">
        <v>8.2019000000000002</v>
      </c>
      <c r="BI951">
        <v>14.481400000000001</v>
      </c>
      <c r="BJ951">
        <v>6.2795000000000014</v>
      </c>
      <c r="BK951">
        <v>8.6426999999999996</v>
      </c>
      <c r="BL951">
        <v>30.90153732215877</v>
      </c>
      <c r="BM951">
        <v>15.278499999999999</v>
      </c>
      <c r="BN951">
        <v>38.901499999999999</v>
      </c>
      <c r="BO951">
        <v>23.623000000000001</v>
      </c>
      <c r="BP951">
        <v>19.995000000000001</v>
      </c>
      <c r="BQ951">
        <v>21.385829917098899</v>
      </c>
      <c r="BR951">
        <v>11.8528</v>
      </c>
      <c r="BS951">
        <v>26.440999999999999</v>
      </c>
      <c r="BT951">
        <v>14.588200000000001</v>
      </c>
      <c r="BU951">
        <v>14.745900000000001</v>
      </c>
      <c r="BV951">
        <v>0.76439807112642455</v>
      </c>
      <c r="BW951">
        <v>-2.6835</v>
      </c>
      <c r="BX951">
        <v>11.664199999999999</v>
      </c>
      <c r="BY951">
        <v>14.3477</v>
      </c>
      <c r="BZ951">
        <v>-1.3050999999999999</v>
      </c>
      <c r="CA951">
        <v>-22.150227988225321</v>
      </c>
      <c r="CB951">
        <v>-28.732600000000001</v>
      </c>
      <c r="CC951">
        <v>-9.2952999999999992</v>
      </c>
      <c r="CD951">
        <v>19.4373</v>
      </c>
      <c r="CE951">
        <v>-13.440799999999999</v>
      </c>
      <c r="CF951">
        <v>79.522436203045828</v>
      </c>
      <c r="CG951">
        <v>74.599999999999994</v>
      </c>
      <c r="CH951">
        <v>107.2</v>
      </c>
      <c r="CI951">
        <v>32.600000000000009</v>
      </c>
      <c r="CJ951">
        <v>74.599999999999994</v>
      </c>
      <c r="CK951">
        <v>29.257399392170001</v>
      </c>
      <c r="CL951">
        <v>26.8</v>
      </c>
      <c r="CM951">
        <v>40.299999999999997</v>
      </c>
      <c r="CN951">
        <v>13.5</v>
      </c>
      <c r="CO951">
        <v>26.8</v>
      </c>
      <c r="CP951">
        <v>57.298929792537308</v>
      </c>
      <c r="CQ951">
        <v>50.7</v>
      </c>
      <c r="CR951">
        <v>76.5</v>
      </c>
      <c r="CS951">
        <v>25.8</v>
      </c>
      <c r="CT951">
        <v>50.8</v>
      </c>
      <c r="CU951">
        <v>11.09528938874019</v>
      </c>
      <c r="CV951">
        <v>10.1</v>
      </c>
      <c r="CW951">
        <v>13.1</v>
      </c>
      <c r="CX951">
        <v>3</v>
      </c>
      <c r="CY951">
        <v>11</v>
      </c>
      <c r="CZ951">
        <v>144.29519310294489</v>
      </c>
      <c r="DA951">
        <v>82.7</v>
      </c>
      <c r="DB951">
        <v>166.9</v>
      </c>
      <c r="DC951">
        <v>84.2</v>
      </c>
      <c r="DD951">
        <v>114.8</v>
      </c>
      <c r="DE951">
        <v>15.95606160565405</v>
      </c>
      <c r="DF951">
        <v>14</v>
      </c>
      <c r="DG951">
        <v>27.4</v>
      </c>
      <c r="DH951">
        <v>13.4</v>
      </c>
      <c r="DI951">
        <v>14</v>
      </c>
      <c r="DJ951">
        <v>0.1988363941293794</v>
      </c>
      <c r="DK951">
        <v>0.18428853754940711</v>
      </c>
      <c r="DL951">
        <v>0.28824952944339882</v>
      </c>
      <c r="DM951">
        <v>0.10396099189399161</v>
      </c>
      <c r="DN951">
        <v>0.18428853754940711</v>
      </c>
      <c r="DO951">
        <v>4.0019786754903226</v>
      </c>
      <c r="DP951">
        <v>3.7848820000000001</v>
      </c>
      <c r="DQ951">
        <v>4.2118270000000004</v>
      </c>
      <c r="DR951">
        <v>0.42694500000000041</v>
      </c>
      <c r="DS951">
        <v>3.8094250000000001</v>
      </c>
      <c r="DT951">
        <v>7.2399656445166141</v>
      </c>
      <c r="DU951">
        <v>6.8741079999999997</v>
      </c>
      <c r="DV951">
        <v>7.4978179999999996</v>
      </c>
      <c r="DW951">
        <v>0.62370999999999999</v>
      </c>
      <c r="DX951">
        <v>6.9793630000000002</v>
      </c>
      <c r="DY951">
        <v>4.2025777324941131</v>
      </c>
      <c r="DZ951">
        <v>3.7848820000000001</v>
      </c>
      <c r="EA951">
        <v>4.344462</v>
      </c>
      <c r="EB951">
        <v>0.55957999999999997</v>
      </c>
      <c r="EC951">
        <v>3.989341</v>
      </c>
      <c r="ED951">
        <v>8.976895661234213</v>
      </c>
      <c r="EE951">
        <v>7.7850840000000003</v>
      </c>
      <c r="EF951">
        <v>9.6311070000000001</v>
      </c>
      <c r="EG951">
        <v>1.846023</v>
      </c>
      <c r="EH951">
        <v>9.0369550000000007</v>
      </c>
      <c r="EI951">
        <v>7.0783842380441691</v>
      </c>
      <c r="EJ951">
        <v>6.6559080000000002</v>
      </c>
      <c r="EK951">
        <v>7.905907</v>
      </c>
      <c r="EL951">
        <v>1.2499990000000001</v>
      </c>
      <c r="EM951">
        <v>7.569191</v>
      </c>
      <c r="EN951">
        <v>39.265965407560287</v>
      </c>
      <c r="EO951">
        <v>34.716380000000001</v>
      </c>
      <c r="EP951">
        <v>47.272869999999998</v>
      </c>
      <c r="EQ951">
        <v>12.55649</v>
      </c>
      <c r="ER951">
        <v>35.708500000000001</v>
      </c>
      <c r="ES951">
        <v>8.9985290615098492</v>
      </c>
      <c r="ET951">
        <v>8.5854199999999992</v>
      </c>
      <c r="EU951">
        <v>15.989789999999999</v>
      </c>
      <c r="EV951">
        <v>7.4043700000000001</v>
      </c>
      <c r="EW951">
        <v>9.3467099999999999</v>
      </c>
      <c r="EX951">
        <v>30.267436346050449</v>
      </c>
      <c r="EY951">
        <v>25.434899999999999</v>
      </c>
      <c r="EZ951">
        <v>33.353479999999998</v>
      </c>
      <c r="FA951">
        <v>7.9185799999999986</v>
      </c>
      <c r="FB951">
        <v>26.361789999999999</v>
      </c>
      <c r="FC951">
        <v>0.56936522677855073</v>
      </c>
      <c r="FD951">
        <v>0.50339522704883066</v>
      </c>
      <c r="FE951">
        <v>0.68546712321099879</v>
      </c>
      <c r="FF951">
        <v>0.1820718961621681</v>
      </c>
      <c r="FG951">
        <v>0.51778118758560565</v>
      </c>
      <c r="FH951">
        <v>3.3951090553156149</v>
      </c>
      <c r="FI951">
        <v>1.8985877863311531</v>
      </c>
      <c r="FJ951">
        <v>3.8405179442500592</v>
      </c>
      <c r="FK951">
        <v>1.941930157918907</v>
      </c>
      <c r="FL951">
        <v>2.820435211962284</v>
      </c>
      <c r="FM951">
        <v>45.29249070503618</v>
      </c>
      <c r="FN951">
        <v>39.42</v>
      </c>
      <c r="FO951">
        <v>46.22</v>
      </c>
      <c r="FP951">
        <v>6.7999999999999972</v>
      </c>
      <c r="FQ951">
        <v>44.51</v>
      </c>
      <c r="FR951">
        <v>426.85665056247939</v>
      </c>
      <c r="FS951">
        <v>419.03886</v>
      </c>
      <c r="FT951">
        <v>452.27967000000001</v>
      </c>
      <c r="FU951">
        <v>33.24081000000001</v>
      </c>
      <c r="FV951">
        <v>436.82844999999998</v>
      </c>
      <c r="FW951">
        <v>0.75124180449790001</v>
      </c>
      <c r="FX951">
        <v>0.710287</v>
      </c>
      <c r="FY951">
        <v>0.76577700000000004</v>
      </c>
      <c r="FZ951">
        <v>5.5490000000000039E-2</v>
      </c>
      <c r="GA951">
        <v>0.73258699999999999</v>
      </c>
      <c r="GB951">
        <v>11</v>
      </c>
      <c r="GC951">
        <v>22</v>
      </c>
    </row>
    <row r="952" spans="1:185" x14ac:dyDescent="0.3">
      <c r="A952" s="36" t="s">
        <v>3770</v>
      </c>
      <c r="B952">
        <v>-1.50620602959162E-2</v>
      </c>
      <c r="C952">
        <v>1.9380972252483371</v>
      </c>
      <c r="D952">
        <v>2.230094348478131</v>
      </c>
      <c r="E952">
        <v>-0.91234538630773343</v>
      </c>
      <c r="F952">
        <v>-0.9085669420864686</v>
      </c>
      <c r="G952">
        <v>1.8209123283942019</v>
      </c>
      <c r="H952">
        <v>-54.086948617753151</v>
      </c>
      <c r="I952">
        <v>9.2310471824495251E-3</v>
      </c>
      <c r="J952">
        <v>4.1296904676308213E-2</v>
      </c>
      <c r="K952">
        <v>0.40367591750807752</v>
      </c>
      <c r="L952">
        <v>0.35732132720124921</v>
      </c>
      <c r="M952">
        <v>0.27888486886059038</v>
      </c>
      <c r="N952">
        <v>0.19091107064470589</v>
      </c>
      <c r="O952">
        <v>-0.21896003470963771</v>
      </c>
      <c r="P952">
        <v>-2.804896406493175E-2</v>
      </c>
      <c r="Q952">
        <v>-0.1235000736966694</v>
      </c>
      <c r="R952">
        <v>3.9945940810379992E-2</v>
      </c>
      <c r="S952">
        <v>1.3754541589816109</v>
      </c>
      <c r="T952">
        <v>-0.71090744870193112</v>
      </c>
      <c r="U952">
        <v>-0.70920501661858915</v>
      </c>
      <c r="V952">
        <v>1.9715167084802121</v>
      </c>
      <c r="W952">
        <v>1.9709335400254711</v>
      </c>
      <c r="X952">
        <v>0.171429610178777</v>
      </c>
      <c r="Y952">
        <v>0.1705671236110336</v>
      </c>
      <c r="Z952">
        <v>7.0790316746432408E-2</v>
      </c>
      <c r="AA952">
        <v>7.163334379609998E-2</v>
      </c>
      <c r="AB952">
        <v>57.785262827284967</v>
      </c>
      <c r="AC952">
        <v>-0.4417887807505147</v>
      </c>
      <c r="AD952">
        <v>1.9477199358417721</v>
      </c>
      <c r="AE952">
        <v>0.61321839092929165</v>
      </c>
      <c r="AF952">
        <v>0.6123559043615483</v>
      </c>
      <c r="AG952">
        <v>1.0974753976464291</v>
      </c>
      <c r="AH952">
        <v>1.033655759799065E-2</v>
      </c>
      <c r="AI952">
        <v>214.03611382994589</v>
      </c>
      <c r="AJ952">
        <v>160.78020368754309</v>
      </c>
      <c r="AK952">
        <v>165.37950528875641</v>
      </c>
      <c r="AL952">
        <v>315.94871018530182</v>
      </c>
      <c r="AM952">
        <v>373.77591715863838</v>
      </c>
      <c r="AN952">
        <v>464.56379564980762</v>
      </c>
      <c r="AO952">
        <v>141.11100707595691</v>
      </c>
      <c r="AP952">
        <v>399.12636757028548</v>
      </c>
      <c r="AQ952">
        <v>20.98269296805551</v>
      </c>
      <c r="AR952">
        <v>5.8902490619099517</v>
      </c>
      <c r="AS952">
        <v>12.53073727041088</v>
      </c>
      <c r="AT952">
        <v>-21.691423536865351</v>
      </c>
      <c r="AU952">
        <v>-11.80866714852349</v>
      </c>
      <c r="AV952">
        <v>-9.882756388341857</v>
      </c>
      <c r="AW952">
        <v>1.537427358319039</v>
      </c>
      <c r="AX952">
        <v>0.98399999999999999</v>
      </c>
      <c r="AY952">
        <v>1.6073</v>
      </c>
      <c r="AZ952">
        <v>0.62329999999999997</v>
      </c>
      <c r="BA952">
        <v>1.3344</v>
      </c>
      <c r="BB952">
        <v>0.95691322415663604</v>
      </c>
      <c r="BC952">
        <v>0.91820000000000002</v>
      </c>
      <c r="BD952">
        <v>0.95820000000000005</v>
      </c>
      <c r="BE952">
        <v>4.0000000000000042E-2</v>
      </c>
      <c r="BF952">
        <v>0.91820000000000002</v>
      </c>
      <c r="BG952">
        <v>14.21266051997986</v>
      </c>
      <c r="BH952">
        <v>14.012499999999999</v>
      </c>
      <c r="BI952">
        <v>19.810700000000001</v>
      </c>
      <c r="BJ952">
        <v>5.7982000000000014</v>
      </c>
      <c r="BK952">
        <v>19.810700000000001</v>
      </c>
      <c r="BL952">
        <v>4.448657257958585</v>
      </c>
      <c r="BM952">
        <v>3.9851999999999999</v>
      </c>
      <c r="BN952">
        <v>8.4375</v>
      </c>
      <c r="BO952">
        <v>4.4523000000000001</v>
      </c>
      <c r="BP952">
        <v>7.2874999999999996</v>
      </c>
      <c r="BQ952">
        <v>3.601289722907818</v>
      </c>
      <c r="BR952">
        <v>3.2523</v>
      </c>
      <c r="BS952">
        <v>6.3851000000000004</v>
      </c>
      <c r="BT952">
        <v>3.1328</v>
      </c>
      <c r="BU952">
        <v>4.4710999999999999</v>
      </c>
      <c r="BV952">
        <v>-1.5486893122526899</v>
      </c>
      <c r="BW952">
        <v>-1.7258</v>
      </c>
      <c r="BX952">
        <v>2.1839</v>
      </c>
      <c r="BY952">
        <v>3.9097</v>
      </c>
      <c r="BZ952">
        <v>1.1646000000000001</v>
      </c>
      <c r="CA952">
        <v>-2.0525227213311368</v>
      </c>
      <c r="CB952">
        <v>-6.7504999999999997</v>
      </c>
      <c r="CC952">
        <v>-1.7161</v>
      </c>
      <c r="CD952">
        <v>5.0343999999999998</v>
      </c>
      <c r="CE952">
        <v>-5.6356000000000002</v>
      </c>
      <c r="CF952">
        <v>65.43742807952205</v>
      </c>
      <c r="CG952">
        <v>52.7</v>
      </c>
      <c r="CH952">
        <v>66.099999999999994</v>
      </c>
      <c r="CI952">
        <v>13.39999999999999</v>
      </c>
      <c r="CJ952">
        <v>52.7</v>
      </c>
      <c r="CK952">
        <v>19.169459498752079</v>
      </c>
      <c r="CL952">
        <v>16.100000000000001</v>
      </c>
      <c r="CM952">
        <v>22.2</v>
      </c>
      <c r="CN952">
        <v>6.0999999999999979</v>
      </c>
      <c r="CO952">
        <v>16.8</v>
      </c>
      <c r="CP952">
        <v>84.786271531045799</v>
      </c>
      <c r="CQ952">
        <v>68.099999999999994</v>
      </c>
      <c r="CR952">
        <v>87.2</v>
      </c>
      <c r="CS952">
        <v>19.100000000000009</v>
      </c>
      <c r="CT952">
        <v>87.2</v>
      </c>
      <c r="CU952">
        <v>14.16019777398448</v>
      </c>
      <c r="CV952">
        <v>10.6</v>
      </c>
      <c r="CW952">
        <v>14.6</v>
      </c>
      <c r="CX952">
        <v>4</v>
      </c>
      <c r="CY952">
        <v>10.8</v>
      </c>
      <c r="CZ952">
        <v>41.389639048001627</v>
      </c>
      <c r="DA952">
        <v>37.4</v>
      </c>
      <c r="DB952">
        <v>72.900000000000006</v>
      </c>
      <c r="DC952">
        <v>35.500000000000007</v>
      </c>
      <c r="DD952">
        <v>53.3</v>
      </c>
      <c r="DE952">
        <v>4.9205331994602659</v>
      </c>
      <c r="DF952">
        <v>4.0999999999999996</v>
      </c>
      <c r="DG952">
        <v>11.5</v>
      </c>
      <c r="DH952">
        <v>7.4</v>
      </c>
      <c r="DI952">
        <v>6</v>
      </c>
      <c r="DJ952">
        <v>0.16397117034626041</v>
      </c>
      <c r="DK952">
        <v>0.12863070539419089</v>
      </c>
      <c r="DL952">
        <v>0.16583040642247859</v>
      </c>
      <c r="DM952">
        <v>3.7199701028287763E-2</v>
      </c>
      <c r="DN952">
        <v>0.12863070539419089</v>
      </c>
      <c r="DO952">
        <v>4.3020551346965634</v>
      </c>
      <c r="DP952">
        <v>3.636752</v>
      </c>
      <c r="DQ952">
        <v>4.3857340000000002</v>
      </c>
      <c r="DR952">
        <v>0.74898200000000026</v>
      </c>
      <c r="DS952">
        <v>3.7680769999999999</v>
      </c>
      <c r="DT952">
        <v>6.3925681695445951</v>
      </c>
      <c r="DU952">
        <v>6.2980900000000002</v>
      </c>
      <c r="DV952">
        <v>7.1395910000000002</v>
      </c>
      <c r="DW952">
        <v>0.84150100000000005</v>
      </c>
      <c r="DX952">
        <v>6.9588390000000002</v>
      </c>
      <c r="DY952">
        <v>5.2848860764621319</v>
      </c>
      <c r="DZ952">
        <v>4.6451909999999996</v>
      </c>
      <c r="EA952">
        <v>5.3474839999999997</v>
      </c>
      <c r="EB952">
        <v>0.70229300000000006</v>
      </c>
      <c r="EC952">
        <v>4.6451909999999996</v>
      </c>
      <c r="ED952">
        <v>7.6379120914283183</v>
      </c>
      <c r="EE952">
        <v>6.995876</v>
      </c>
      <c r="EF952">
        <v>7.6452270000000002</v>
      </c>
      <c r="EG952">
        <v>0.64935100000000023</v>
      </c>
      <c r="EH952">
        <v>6.995876</v>
      </c>
      <c r="EI952">
        <v>8.085327150726652</v>
      </c>
      <c r="EJ952">
        <v>7.9599479999999998</v>
      </c>
      <c r="EK952">
        <v>9.0726239999999994</v>
      </c>
      <c r="EL952">
        <v>1.112676</v>
      </c>
      <c r="EM952">
        <v>8.8977280000000007</v>
      </c>
      <c r="EN952">
        <v>23.54485466764968</v>
      </c>
      <c r="EO952">
        <v>23.193570000000001</v>
      </c>
      <c r="EP952">
        <v>24.883109999999999</v>
      </c>
      <c r="EQ952">
        <v>1.6895399999999969</v>
      </c>
      <c r="ER952">
        <v>24.883109999999999</v>
      </c>
      <c r="ES952">
        <v>8.6667128969905995</v>
      </c>
      <c r="ET952">
        <v>8.5883900000000004</v>
      </c>
      <c r="EU952">
        <v>10.566839999999999</v>
      </c>
      <c r="EV952">
        <v>1.9784499999999989</v>
      </c>
      <c r="EW952">
        <v>10.480589999999999</v>
      </c>
      <c r="EX952">
        <v>14.878141770659081</v>
      </c>
      <c r="EY952">
        <v>12.62673</v>
      </c>
      <c r="EZ952">
        <v>15.01061</v>
      </c>
      <c r="FA952">
        <v>2.38388</v>
      </c>
      <c r="FB952">
        <v>14.402520000000001</v>
      </c>
      <c r="FC952">
        <v>0.35482240712659707</v>
      </c>
      <c r="FD952">
        <v>0.34952852559190312</v>
      </c>
      <c r="FE952">
        <v>0.37498999724669968</v>
      </c>
      <c r="FF952">
        <v>2.5461471654796671E-2</v>
      </c>
      <c r="FG952">
        <v>0.37498999724669968</v>
      </c>
      <c r="FH952">
        <v>1.717787261746178</v>
      </c>
      <c r="FI952">
        <v>1.194939073554629</v>
      </c>
      <c r="FJ952">
        <v>1.7310904604937589</v>
      </c>
      <c r="FK952">
        <v>0.53615138693912989</v>
      </c>
      <c r="FL952">
        <v>1.3742088947282549</v>
      </c>
      <c r="FM952">
        <v>38.804224384677148</v>
      </c>
      <c r="FN952">
        <v>38.68</v>
      </c>
      <c r="FO952">
        <v>41.36</v>
      </c>
      <c r="FP952">
        <v>2.68</v>
      </c>
      <c r="FQ952">
        <v>40.92</v>
      </c>
      <c r="FR952">
        <v>460.59665855906923</v>
      </c>
      <c r="FS952">
        <v>444.92529000000002</v>
      </c>
      <c r="FT952">
        <v>461.65001000000001</v>
      </c>
      <c r="FU952">
        <v>16.724719999999991</v>
      </c>
      <c r="FV952">
        <v>444.92529000000002</v>
      </c>
      <c r="FW952">
        <v>0.68827570897007695</v>
      </c>
      <c r="FX952">
        <v>0.68688700000000003</v>
      </c>
      <c r="FY952">
        <v>0.70886499999999997</v>
      </c>
      <c r="FZ952">
        <v>2.1977999999999939E-2</v>
      </c>
      <c r="GA952">
        <v>0.70886499999999997</v>
      </c>
      <c r="GB952">
        <v>4</v>
      </c>
      <c r="GC952">
        <v>2</v>
      </c>
    </row>
    <row r="953" spans="1:185" x14ac:dyDescent="0.3">
      <c r="A953" s="36" t="s">
        <v>3774</v>
      </c>
      <c r="B953">
        <v>-1.75869E-3</v>
      </c>
      <c r="C953">
        <v>2.0401500000000001</v>
      </c>
      <c r="D953">
        <v>2.2685</v>
      </c>
      <c r="E953">
        <v>-0.92620000000000002</v>
      </c>
      <c r="F953">
        <v>-0.92600000000000005</v>
      </c>
      <c r="G953">
        <v>1.8522000000000001</v>
      </c>
      <c r="H953">
        <v>-54.080283999999999</v>
      </c>
      <c r="I953">
        <v>7.2999999999999995E-2</v>
      </c>
      <c r="J953">
        <v>1.1999999999999999E-3</v>
      </c>
      <c r="K953">
        <v>0.38907000000000003</v>
      </c>
      <c r="L953">
        <v>0.37948799999999999</v>
      </c>
      <c r="M953">
        <v>0.297649</v>
      </c>
      <c r="N953">
        <v>0.18176999999999999</v>
      </c>
      <c r="O953">
        <v>-0.21245</v>
      </c>
      <c r="P953">
        <v>-3.0679999999999999E-2</v>
      </c>
      <c r="Q953">
        <v>-0.12157</v>
      </c>
      <c r="R953">
        <v>4.0649999999999999E-2</v>
      </c>
      <c r="S953">
        <v>1.349</v>
      </c>
      <c r="T953">
        <v>-0.70271666666666677</v>
      </c>
      <c r="U953">
        <v>-0.70269999999999999</v>
      </c>
      <c r="V953">
        <v>1.9682500000000001</v>
      </c>
      <c r="W953">
        <v>1.9682500000000001</v>
      </c>
      <c r="X953">
        <v>0.16316</v>
      </c>
      <c r="Y953">
        <v>0.16314000000000001</v>
      </c>
      <c r="Z953">
        <v>7.0879999999999999E-2</v>
      </c>
      <c r="AA953">
        <v>7.0889999999999995E-2</v>
      </c>
      <c r="AB953">
        <v>58.53</v>
      </c>
      <c r="AC953">
        <v>-0.46511000000000002</v>
      </c>
      <c r="AD953">
        <v>1.96102</v>
      </c>
      <c r="AE953">
        <v>0.62827</v>
      </c>
      <c r="AF953">
        <v>0.62824999999999998</v>
      </c>
      <c r="AG953">
        <v>0.85792999999999997</v>
      </c>
      <c r="AH953">
        <v>1.214E-2</v>
      </c>
      <c r="AI953">
        <v>264.13459999999998</v>
      </c>
      <c r="AJ953">
        <v>220.64320000000001</v>
      </c>
      <c r="AK953">
        <v>220.75129999999999</v>
      </c>
      <c r="AL953">
        <v>351.00940000000003</v>
      </c>
      <c r="AM953">
        <v>388.87</v>
      </c>
      <c r="AN953">
        <v>458.3</v>
      </c>
      <c r="AO953">
        <v>142.30000000000001</v>
      </c>
      <c r="AP953">
        <v>398</v>
      </c>
      <c r="AQ953">
        <v>21.41</v>
      </c>
      <c r="AR953">
        <v>6.56</v>
      </c>
      <c r="AS953">
        <v>12.47</v>
      </c>
      <c r="AT953">
        <v>-22.640184294039141</v>
      </c>
      <c r="AU953">
        <v>-12.2</v>
      </c>
      <c r="AV953">
        <v>-10.44018429403914</v>
      </c>
      <c r="AW953">
        <v>1.6867000000000001</v>
      </c>
      <c r="AX953">
        <v>1.6867000000000001</v>
      </c>
      <c r="AY953">
        <v>1.6867000000000001</v>
      </c>
      <c r="AZ953">
        <v>0</v>
      </c>
      <c r="BA953">
        <v>1.6867000000000001</v>
      </c>
      <c r="BB953">
        <v>0.99180000000000001</v>
      </c>
      <c r="BC953">
        <v>0.99180000000000001</v>
      </c>
      <c r="BD953">
        <v>0.99180000000000001</v>
      </c>
      <c r="BE953">
        <v>0</v>
      </c>
      <c r="BF953">
        <v>0.99180000000000001</v>
      </c>
      <c r="BG953">
        <v>6.0839999999999996</v>
      </c>
      <c r="BH953">
        <v>6.0839999999999996</v>
      </c>
      <c r="BI953">
        <v>6.0839999999999996</v>
      </c>
      <c r="BJ953">
        <v>0</v>
      </c>
      <c r="BK953">
        <v>6.0839999999999996</v>
      </c>
      <c r="BL953">
        <v>14.2035</v>
      </c>
      <c r="BM953">
        <v>14.2035</v>
      </c>
      <c r="BN953">
        <v>14.2035</v>
      </c>
      <c r="BO953">
        <v>0</v>
      </c>
      <c r="BP953">
        <v>14.2035</v>
      </c>
      <c r="BQ953">
        <v>11.597099999999999</v>
      </c>
      <c r="BR953">
        <v>11.597099999999999</v>
      </c>
      <c r="BS953">
        <v>11.597099999999999</v>
      </c>
      <c r="BT953">
        <v>0</v>
      </c>
      <c r="BU953">
        <v>11.597099999999999</v>
      </c>
      <c r="BV953">
        <v>-5.7971000000000004</v>
      </c>
      <c r="BW953">
        <v>-5.7971000000000004</v>
      </c>
      <c r="BX953">
        <v>-5.7971000000000004</v>
      </c>
      <c r="BY953">
        <v>0</v>
      </c>
      <c r="BZ953">
        <v>-5.7971000000000004</v>
      </c>
      <c r="CA953">
        <v>-5.8</v>
      </c>
      <c r="CB953">
        <v>-5.8</v>
      </c>
      <c r="CC953">
        <v>-5.8</v>
      </c>
      <c r="CD953">
        <v>0</v>
      </c>
      <c r="CE953">
        <v>-5.8</v>
      </c>
      <c r="CF953">
        <v>60.3</v>
      </c>
      <c r="CG953">
        <v>60.3</v>
      </c>
      <c r="CH953">
        <v>60.3</v>
      </c>
      <c r="CI953">
        <v>0</v>
      </c>
      <c r="CJ953">
        <v>60.3</v>
      </c>
      <c r="CK953">
        <v>17.100000000000001</v>
      </c>
      <c r="CL953">
        <v>17.100000000000001</v>
      </c>
      <c r="CM953">
        <v>17.100000000000001</v>
      </c>
      <c r="CN953">
        <v>0</v>
      </c>
      <c r="CO953">
        <v>17.100000000000001</v>
      </c>
      <c r="CP953">
        <v>86.2</v>
      </c>
      <c r="CQ953">
        <v>86.2</v>
      </c>
      <c r="CR953">
        <v>86.2</v>
      </c>
      <c r="CS953">
        <v>0</v>
      </c>
      <c r="CT953">
        <v>86.2</v>
      </c>
      <c r="CU953">
        <v>13.1</v>
      </c>
      <c r="CV953">
        <v>13.1</v>
      </c>
      <c r="CW953">
        <v>13.1</v>
      </c>
      <c r="CX953">
        <v>0</v>
      </c>
      <c r="CY953">
        <v>13.1</v>
      </c>
      <c r="CZ953">
        <v>54.7</v>
      </c>
      <c r="DA953">
        <v>54.7</v>
      </c>
      <c r="DB953">
        <v>54.7</v>
      </c>
      <c r="DC953">
        <v>0</v>
      </c>
      <c r="DD953">
        <v>54.7</v>
      </c>
      <c r="DE953">
        <v>3.8</v>
      </c>
      <c r="DF953">
        <v>3.8</v>
      </c>
      <c r="DG953">
        <v>3.8</v>
      </c>
      <c r="DH953">
        <v>0</v>
      </c>
      <c r="DI953">
        <v>3.8</v>
      </c>
      <c r="DJ953">
        <v>0.15150753768844219</v>
      </c>
      <c r="DK953">
        <v>0.15150753768844219</v>
      </c>
      <c r="DL953">
        <v>0.15150753768844219</v>
      </c>
      <c r="DM953">
        <v>0</v>
      </c>
      <c r="DN953">
        <v>0.15150753768844219</v>
      </c>
      <c r="DO953">
        <v>4.1051029999999997</v>
      </c>
      <c r="DP953">
        <v>4.1051029999999997</v>
      </c>
      <c r="DQ953">
        <v>4.1051029999999997</v>
      </c>
      <c r="DR953">
        <v>0</v>
      </c>
      <c r="DS953">
        <v>4.1051029999999997</v>
      </c>
      <c r="DT953">
        <v>6.5110479999999997</v>
      </c>
      <c r="DU953">
        <v>6.5110479999999997</v>
      </c>
      <c r="DV953">
        <v>6.5110479999999997</v>
      </c>
      <c r="DW953">
        <v>0</v>
      </c>
      <c r="DX953">
        <v>6.5110479999999997</v>
      </c>
      <c r="DY953">
        <v>4.4994490000000003</v>
      </c>
      <c r="DZ953">
        <v>4.4994490000000003</v>
      </c>
      <c r="EA953">
        <v>4.4994490000000003</v>
      </c>
      <c r="EB953">
        <v>0</v>
      </c>
      <c r="EC953">
        <v>4.4994490000000003</v>
      </c>
      <c r="ED953">
        <v>7.7796630000000002</v>
      </c>
      <c r="EE953">
        <v>7.7796630000000002</v>
      </c>
      <c r="EF953">
        <v>7.7796630000000002</v>
      </c>
      <c r="EG953">
        <v>0</v>
      </c>
      <c r="EH953">
        <v>7.7796630000000002</v>
      </c>
      <c r="EI953">
        <v>8.7548879999999993</v>
      </c>
      <c r="EJ953">
        <v>8.7548879999999993</v>
      </c>
      <c r="EK953">
        <v>8.7548879999999993</v>
      </c>
      <c r="EL953">
        <v>0</v>
      </c>
      <c r="EM953">
        <v>8.7548879999999993</v>
      </c>
      <c r="EN953">
        <v>18.348369999999999</v>
      </c>
      <c r="EO953">
        <v>18.348369999999999</v>
      </c>
      <c r="EP953">
        <v>18.348369999999999</v>
      </c>
      <c r="EQ953">
        <v>0</v>
      </c>
      <c r="ER953">
        <v>18.348369999999999</v>
      </c>
      <c r="ES953">
        <v>5.9870599999999996</v>
      </c>
      <c r="ET953">
        <v>5.9870599999999996</v>
      </c>
      <c r="EU953">
        <v>5.9870599999999996</v>
      </c>
      <c r="EV953">
        <v>0</v>
      </c>
      <c r="EW953">
        <v>5.9870599999999996</v>
      </c>
      <c r="EX953">
        <v>12.36131</v>
      </c>
      <c r="EY953">
        <v>12.36131</v>
      </c>
      <c r="EZ953">
        <v>12.36131</v>
      </c>
      <c r="FA953">
        <v>0</v>
      </c>
      <c r="FB953">
        <v>12.36131</v>
      </c>
      <c r="FC953">
        <v>0.27042804825277639</v>
      </c>
      <c r="FD953">
        <v>0.27042804825277639</v>
      </c>
      <c r="FE953">
        <v>0.27042804825277639</v>
      </c>
      <c r="FF953">
        <v>0</v>
      </c>
      <c r="FG953">
        <v>0.27042804825277639</v>
      </c>
      <c r="FH953">
        <v>2.0646711407602401</v>
      </c>
      <c r="FI953">
        <v>2.0646711407602401</v>
      </c>
      <c r="FJ953">
        <v>2.0646711407602401</v>
      </c>
      <c r="FK953">
        <v>0</v>
      </c>
      <c r="FL953">
        <v>2.0646711407602401</v>
      </c>
      <c r="FM953">
        <v>41.79</v>
      </c>
      <c r="FN953">
        <v>41.79</v>
      </c>
      <c r="FO953">
        <v>41.79</v>
      </c>
      <c r="FP953">
        <v>0</v>
      </c>
      <c r="FQ953">
        <v>41.79</v>
      </c>
      <c r="FR953">
        <v>452.80858999999998</v>
      </c>
      <c r="FS953">
        <v>452.80858999999998</v>
      </c>
      <c r="FT953">
        <v>452.80858999999998</v>
      </c>
      <c r="FU953">
        <v>0</v>
      </c>
      <c r="FV953">
        <v>452.80858999999998</v>
      </c>
      <c r="FW953">
        <v>0.69181800000000004</v>
      </c>
      <c r="FX953">
        <v>0.69181800000000004</v>
      </c>
      <c r="FY953">
        <v>0.69181800000000004</v>
      </c>
      <c r="FZ953">
        <v>0</v>
      </c>
      <c r="GA953">
        <v>0.69181800000000004</v>
      </c>
      <c r="GB953">
        <v>1</v>
      </c>
      <c r="GC953">
        <v>1</v>
      </c>
    </row>
    <row r="954" spans="1:185" x14ac:dyDescent="0.3">
      <c r="A954" s="36" t="s">
        <v>3777</v>
      </c>
      <c r="B954">
        <v>-3.0709469368017141E-2</v>
      </c>
      <c r="C954">
        <v>1.926445333742165</v>
      </c>
      <c r="D954">
        <v>2.1563921076676338</v>
      </c>
      <c r="E954">
        <v>-1.0897240754276569</v>
      </c>
      <c r="F954">
        <v>-0.65284697736049557</v>
      </c>
      <c r="G954">
        <v>1.7425167064768039</v>
      </c>
      <c r="H954">
        <v>-54.097778163181957</v>
      </c>
      <c r="I954">
        <v>0.89642435656413921</v>
      </c>
      <c r="J954">
        <v>0.50902965543790213</v>
      </c>
      <c r="K954">
        <v>0.35635729624376761</v>
      </c>
      <c r="L954">
        <v>0.28659875263870271</v>
      </c>
      <c r="M954">
        <v>0.29406224474909959</v>
      </c>
      <c r="N954">
        <v>0.28276468627380752</v>
      </c>
      <c r="O954">
        <v>-0.27194668331026128</v>
      </c>
      <c r="P954">
        <v>1.081800296354617E-2</v>
      </c>
      <c r="Q954">
        <v>-0.13056563429245679</v>
      </c>
      <c r="R954">
        <v>3.0148206075318981E-2</v>
      </c>
      <c r="S954">
        <v>1.5034789149994989</v>
      </c>
      <c r="T954">
        <v>-0.73335301279929377</v>
      </c>
      <c r="U954">
        <v>-0.72714918891589986</v>
      </c>
      <c r="V954">
        <v>1.9766876088740679</v>
      </c>
      <c r="W954">
        <v>1.9741282335501651</v>
      </c>
      <c r="X954">
        <v>0.19726560794703321</v>
      </c>
      <c r="Y954">
        <v>0.19479572539230799</v>
      </c>
      <c r="Z954">
        <v>8.291565066728232E-2</v>
      </c>
      <c r="AA954">
        <v>9.202879511597073E-2</v>
      </c>
      <c r="AB954">
        <v>65.339881278537064</v>
      </c>
      <c r="AC954">
        <v>-0.43816671397801171</v>
      </c>
      <c r="AD954">
        <v>1.965061650214907</v>
      </c>
      <c r="AE954">
        <v>0.63543232192504484</v>
      </c>
      <c r="AF954">
        <v>0.63296243937031971</v>
      </c>
      <c r="AG954">
        <v>0.80794317805290428</v>
      </c>
      <c r="AH954">
        <v>2.6087068829443848E-2</v>
      </c>
      <c r="AI954">
        <v>103.15210184131659</v>
      </c>
      <c r="AJ954">
        <v>27.296202029237278</v>
      </c>
      <c r="AK954">
        <v>36.858673829756547</v>
      </c>
      <c r="AL954">
        <v>245.30142477620331</v>
      </c>
      <c r="AM954">
        <v>81.336553097085471</v>
      </c>
      <c r="AN954">
        <v>139.80000000000001</v>
      </c>
      <c r="AO954">
        <v>57.238521855940249</v>
      </c>
      <c r="AP954">
        <v>97.096705438831052</v>
      </c>
      <c r="AQ954">
        <v>16.310848283861869</v>
      </c>
      <c r="AR954">
        <v>3.8188945960504919</v>
      </c>
      <c r="AS954">
        <v>10.309464793127169</v>
      </c>
      <c r="AT954">
        <v>-5.3505971396236864</v>
      </c>
      <c r="AU954">
        <v>-0.7733261234593769</v>
      </c>
      <c r="AV954">
        <v>-4.5772710161643086</v>
      </c>
      <c r="AW954">
        <v>1.6036855879306131</v>
      </c>
      <c r="AX954">
        <v>1.5004</v>
      </c>
      <c r="AY954">
        <v>1.6411</v>
      </c>
      <c r="AZ954">
        <v>0.14069999999999999</v>
      </c>
      <c r="BA954">
        <v>1.6384000000000001</v>
      </c>
      <c r="BB954">
        <v>0.96322806303175801</v>
      </c>
      <c r="BC954">
        <v>0.96179999999999999</v>
      </c>
      <c r="BD954">
        <v>0.96450000000000002</v>
      </c>
      <c r="BE954">
        <v>2.7000000000000361E-3</v>
      </c>
      <c r="BF954">
        <v>0.96450000000000002</v>
      </c>
      <c r="BG954">
        <v>12.674549314715421</v>
      </c>
      <c r="BH954">
        <v>12.528499999999999</v>
      </c>
      <c r="BI954">
        <v>12.809699999999999</v>
      </c>
      <c r="BJ954">
        <v>0.28120000000000012</v>
      </c>
      <c r="BK954">
        <v>12.528499999999999</v>
      </c>
      <c r="BL954">
        <v>8.2773337503678555</v>
      </c>
      <c r="BM954">
        <v>8.1417999999999999</v>
      </c>
      <c r="BN954">
        <v>8.4480000000000004</v>
      </c>
      <c r="BO954">
        <v>0.30620000000000053</v>
      </c>
      <c r="BP954">
        <v>8.1417999999999999</v>
      </c>
      <c r="BQ954">
        <v>6.637959747686768</v>
      </c>
      <c r="BR954">
        <v>6.5536000000000003</v>
      </c>
      <c r="BS954">
        <v>6.7530000000000001</v>
      </c>
      <c r="BT954">
        <v>0.1993999999999998</v>
      </c>
      <c r="BU954">
        <v>6.5536000000000003</v>
      </c>
      <c r="BV954">
        <v>-2.222878599630103</v>
      </c>
      <c r="BW954">
        <v>-2.3111999999999999</v>
      </c>
      <c r="BX954">
        <v>-2.1402000000000001</v>
      </c>
      <c r="BY954">
        <v>0.17099999999999979</v>
      </c>
      <c r="BZ954">
        <v>-2.3111999999999999</v>
      </c>
      <c r="CA954">
        <v>-4.4150551742272981</v>
      </c>
      <c r="CB954">
        <v>-4.5940000000000003</v>
      </c>
      <c r="CC954">
        <v>-4.2423999999999999</v>
      </c>
      <c r="CD954">
        <v>0.35160000000000041</v>
      </c>
      <c r="CE954">
        <v>-4.2423999999999999</v>
      </c>
      <c r="CF954">
        <v>42.703294561168953</v>
      </c>
      <c r="CG954">
        <v>42.2</v>
      </c>
      <c r="CH954">
        <v>43</v>
      </c>
      <c r="CI954">
        <v>0.79999999999999716</v>
      </c>
      <c r="CJ954">
        <v>42.2</v>
      </c>
      <c r="CK954">
        <v>15.529765108107661</v>
      </c>
      <c r="CL954">
        <v>15.1</v>
      </c>
      <c r="CM954">
        <v>15.7</v>
      </c>
      <c r="CN954">
        <v>0.59999999999999964</v>
      </c>
      <c r="CO954">
        <v>15.1</v>
      </c>
      <c r="CP954">
        <v>20.335658180585071</v>
      </c>
      <c r="CQ954">
        <v>19.100000000000001</v>
      </c>
      <c r="CR954">
        <v>21.2</v>
      </c>
      <c r="CS954">
        <v>2.0999999999999979</v>
      </c>
      <c r="CT954">
        <v>21.2</v>
      </c>
      <c r="CU954">
        <v>8.8000000000000007</v>
      </c>
      <c r="CV954">
        <v>8.8000000000000007</v>
      </c>
      <c r="CW954">
        <v>8.8000000000000007</v>
      </c>
      <c r="CX954">
        <v>0</v>
      </c>
      <c r="CY954">
        <v>8.8000000000000007</v>
      </c>
      <c r="CZ954">
        <v>36.902863675355157</v>
      </c>
      <c r="DA954">
        <v>35.4</v>
      </c>
      <c r="DB954">
        <v>38.200000000000003</v>
      </c>
      <c r="DC954">
        <v>2.8000000000000038</v>
      </c>
      <c r="DD954">
        <v>36.799999999999997</v>
      </c>
      <c r="DE954">
        <v>6.7297651081076646</v>
      </c>
      <c r="DF954">
        <v>6.3</v>
      </c>
      <c r="DG954">
        <v>6.9</v>
      </c>
      <c r="DH954">
        <v>0.60000000000000053</v>
      </c>
      <c r="DI954">
        <v>6.3</v>
      </c>
      <c r="DJ954">
        <v>0.43981772795804508</v>
      </c>
      <c r="DK954">
        <v>0.43237704918032788</v>
      </c>
      <c r="DL954">
        <v>0.44421487603305781</v>
      </c>
      <c r="DM954">
        <v>1.183782685272994E-2</v>
      </c>
      <c r="DN954">
        <v>0.43237704918032788</v>
      </c>
      <c r="DO954">
        <v>2.5145508033273858</v>
      </c>
      <c r="DP954">
        <v>2.3621219999999998</v>
      </c>
      <c r="DQ954">
        <v>2.6746029999999998</v>
      </c>
      <c r="DR954">
        <v>0.31248100000000001</v>
      </c>
      <c r="DS954">
        <v>2.6106220000000002</v>
      </c>
      <c r="DT954">
        <v>5.6841537834099576</v>
      </c>
      <c r="DU954">
        <v>5.5413189999999997</v>
      </c>
      <c r="DV954">
        <v>5.8388749999999998</v>
      </c>
      <c r="DW954">
        <v>0.29755600000000021</v>
      </c>
      <c r="DX954">
        <v>5.8388749999999998</v>
      </c>
      <c r="DY954">
        <v>2.5145508033273858</v>
      </c>
      <c r="DZ954">
        <v>2.3621219999999998</v>
      </c>
      <c r="EA954">
        <v>2.6746029999999998</v>
      </c>
      <c r="EB954">
        <v>0.31248100000000001</v>
      </c>
      <c r="EC954">
        <v>2.6106220000000002</v>
      </c>
      <c r="ED954">
        <v>5.6841537834099576</v>
      </c>
      <c r="EE954">
        <v>5.5413189999999997</v>
      </c>
      <c r="EF954">
        <v>5.8388749999999998</v>
      </c>
      <c r="EG954">
        <v>0.29755600000000021</v>
      </c>
      <c r="EH954">
        <v>5.8388749999999998</v>
      </c>
      <c r="EI954">
        <v>6.6602145079982229</v>
      </c>
      <c r="EJ954">
        <v>6.6337120000000001</v>
      </c>
      <c r="EK954">
        <v>6.6917980000000004</v>
      </c>
      <c r="EL954">
        <v>5.8086000000000297E-2</v>
      </c>
      <c r="EM954">
        <v>6.6351000000000004</v>
      </c>
      <c r="EN954">
        <v>10.992148207769461</v>
      </c>
      <c r="EO954">
        <v>10.870189999999999</v>
      </c>
      <c r="EP954">
        <v>11.08135</v>
      </c>
      <c r="EQ954">
        <v>0.21116000000000129</v>
      </c>
      <c r="ER954">
        <v>10.870189999999999</v>
      </c>
      <c r="ES954">
        <v>7.0988836330980423</v>
      </c>
      <c r="ET954">
        <v>6.8913700000000002</v>
      </c>
      <c r="EU954">
        <v>7.2742199999999997</v>
      </c>
      <c r="EV954">
        <v>0.38284999999999952</v>
      </c>
      <c r="EW954">
        <v>7.2676600000000002</v>
      </c>
      <c r="EX954">
        <v>3.8932645746714201</v>
      </c>
      <c r="EY954">
        <v>3.6025299999999998</v>
      </c>
      <c r="EZ954">
        <v>4.1554799999999998</v>
      </c>
      <c r="FA954">
        <v>0.55295000000000005</v>
      </c>
      <c r="FB954">
        <v>3.6025299999999998</v>
      </c>
      <c r="FC954">
        <v>0.49296477214003842</v>
      </c>
      <c r="FD954">
        <v>0.4874953134894367</v>
      </c>
      <c r="FE954">
        <v>0.49696520411659501</v>
      </c>
      <c r="FF954">
        <v>9.4698906271583061E-3</v>
      </c>
      <c r="FG954">
        <v>0.4874953134894367</v>
      </c>
      <c r="FH954">
        <v>0.54960176284141227</v>
      </c>
      <c r="FI954">
        <v>0.49569324927142983</v>
      </c>
      <c r="FJ954">
        <v>0.60246700225011018</v>
      </c>
      <c r="FK954">
        <v>0.1067737529786804</v>
      </c>
      <c r="FL954">
        <v>0.49569324927142983</v>
      </c>
      <c r="FM954">
        <v>29.09420026464452</v>
      </c>
      <c r="FN954">
        <v>28.48</v>
      </c>
      <c r="FO954">
        <v>29.95</v>
      </c>
      <c r="FP954">
        <v>1.4699999999999991</v>
      </c>
      <c r="FQ954">
        <v>29.01</v>
      </c>
      <c r="FR954">
        <v>171.9219660608687</v>
      </c>
      <c r="FS954">
        <v>170.51148000000001</v>
      </c>
      <c r="FT954">
        <v>173.17179999999999</v>
      </c>
      <c r="FU954">
        <v>2.660319999999984</v>
      </c>
      <c r="FV954">
        <v>173.05611999999999</v>
      </c>
      <c r="FW954">
        <v>0.84343398234394407</v>
      </c>
      <c r="FX954">
        <v>0.83721800000000002</v>
      </c>
      <c r="FY954">
        <v>0.85054700000000005</v>
      </c>
      <c r="FZ954">
        <v>1.332900000000004E-2</v>
      </c>
      <c r="GA954">
        <v>0.83774400000000004</v>
      </c>
      <c r="GB954">
        <v>4</v>
      </c>
      <c r="GC954">
        <v>20</v>
      </c>
    </row>
    <row r="955" spans="1:185" x14ac:dyDescent="0.3">
      <c r="A955" s="36" t="s">
        <v>3780</v>
      </c>
      <c r="B955">
        <v>-4.2869881410601461E-2</v>
      </c>
      <c r="C955">
        <v>1.8730704380204899</v>
      </c>
      <c r="D955">
        <v>2.1190016001877132</v>
      </c>
      <c r="E955">
        <v>-1.191929877142752</v>
      </c>
      <c r="F955">
        <v>-0.49009621519941049</v>
      </c>
      <c r="G955">
        <v>1.6820484866590331</v>
      </c>
      <c r="H955">
        <v>-54.11837051925265</v>
      </c>
      <c r="I955">
        <v>0.8099382462044723</v>
      </c>
      <c r="J955">
        <v>0.11102413710510289</v>
      </c>
      <c r="K955">
        <v>0.37185100895630152</v>
      </c>
      <c r="L955">
        <v>0.26413159129827168</v>
      </c>
      <c r="M955">
        <v>0.24188258469266299</v>
      </c>
      <c r="N955">
        <v>0.26587915354259639</v>
      </c>
      <c r="O955">
        <v>-0.24784193637828689</v>
      </c>
      <c r="P955">
        <v>1.8037217164309529E-2</v>
      </c>
      <c r="Q955">
        <v>-0.1149053254982033</v>
      </c>
      <c r="R955">
        <v>2.482796448257283E-2</v>
      </c>
      <c r="S955">
        <v>1.4223594591926141</v>
      </c>
      <c r="T955">
        <v>-0.6758328661798908</v>
      </c>
      <c r="U955">
        <v>-0.65641328508150543</v>
      </c>
      <c r="V955">
        <v>1.9479621916952079</v>
      </c>
      <c r="W955">
        <v>1.924236091195465</v>
      </c>
      <c r="X955">
        <v>0.28421378531529912</v>
      </c>
      <c r="Y955">
        <v>0.21255634470860449</v>
      </c>
      <c r="Z955">
        <v>8.2470727639704644E-2</v>
      </c>
      <c r="AA955">
        <v>9.7450414972944238E-2</v>
      </c>
      <c r="AB955">
        <v>62.80614238597358</v>
      </c>
      <c r="AC955">
        <v>-0.41765898025145942</v>
      </c>
      <c r="AD955">
        <v>1.955773240967603</v>
      </c>
      <c r="AE955">
        <v>0.70187276556675837</v>
      </c>
      <c r="AF955">
        <v>0.54731159737610868</v>
      </c>
      <c r="AG955">
        <v>0.82314293036035013</v>
      </c>
      <c r="AH955">
        <v>2.4022082493583171E-2</v>
      </c>
      <c r="AI955">
        <v>109.07564866192951</v>
      </c>
      <c r="AJ955">
        <v>-3.5299736122517191</v>
      </c>
      <c r="AK955">
        <v>87.960461937590438</v>
      </c>
      <c r="AL955">
        <v>242.796475123161</v>
      </c>
      <c r="AM955">
        <v>110.8930984957597</v>
      </c>
      <c r="AN955">
        <v>177.95618257989159</v>
      </c>
      <c r="AO955">
        <v>81.771999849679119</v>
      </c>
      <c r="AP955">
        <v>131.8807815580453</v>
      </c>
      <c r="AQ955">
        <v>16.984351763077999</v>
      </c>
      <c r="AR955">
        <v>4.0012261441091832</v>
      </c>
      <c r="AS955">
        <v>10.84208924261576</v>
      </c>
      <c r="AT955">
        <v>-6.7168080268076409</v>
      </c>
      <c r="AU955">
        <v>-1.8827591721186661</v>
      </c>
      <c r="AV955">
        <v>-4.8340488546889739</v>
      </c>
      <c r="AW955">
        <v>1.94256921141404</v>
      </c>
      <c r="AX955">
        <v>1.7000999999999999</v>
      </c>
      <c r="AY955">
        <v>2.1421000000000001</v>
      </c>
      <c r="AZ955">
        <v>0.44200000000000023</v>
      </c>
      <c r="BA955">
        <v>2.1421000000000001</v>
      </c>
      <c r="BB955">
        <v>0.93074353981448255</v>
      </c>
      <c r="BC955">
        <v>0.92810000000000004</v>
      </c>
      <c r="BD955">
        <v>0.93810000000000004</v>
      </c>
      <c r="BE955">
        <v>1.0000000000000011E-2</v>
      </c>
      <c r="BF955">
        <v>0.92810000000000004</v>
      </c>
      <c r="BG955">
        <v>16.941407641602389</v>
      </c>
      <c r="BH955">
        <v>16.256900000000002</v>
      </c>
      <c r="BI955">
        <v>17.239999999999998</v>
      </c>
      <c r="BJ955">
        <v>0.98309999999999675</v>
      </c>
      <c r="BK955">
        <v>17.239999999999998</v>
      </c>
      <c r="BL955">
        <v>8.2797494267971725</v>
      </c>
      <c r="BM955">
        <v>7.9950000000000001</v>
      </c>
      <c r="BN955">
        <v>8.6042000000000005</v>
      </c>
      <c r="BO955">
        <v>0.60920000000000041</v>
      </c>
      <c r="BP955">
        <v>7.9950000000000001</v>
      </c>
      <c r="BQ955">
        <v>6.5182349740813441</v>
      </c>
      <c r="BR955">
        <v>6.298</v>
      </c>
      <c r="BS955">
        <v>6.6806999999999999</v>
      </c>
      <c r="BT955">
        <v>0.38269999999999982</v>
      </c>
      <c r="BU955">
        <v>6.3524000000000003</v>
      </c>
      <c r="BV955">
        <v>-1.7081826306776069</v>
      </c>
      <c r="BW955">
        <v>-1.8741000000000001</v>
      </c>
      <c r="BX955">
        <v>-1.4218</v>
      </c>
      <c r="BY955">
        <v>0.45230000000000009</v>
      </c>
      <c r="BZ955">
        <v>-1.8741000000000001</v>
      </c>
      <c r="CA955">
        <v>-4.8100340209833368</v>
      </c>
      <c r="CB955">
        <v>-5.2225000000000001</v>
      </c>
      <c r="CC955">
        <v>-4.4782999999999999</v>
      </c>
      <c r="CD955">
        <v>0.74420000000000019</v>
      </c>
      <c r="CE955">
        <v>-4.4782999999999999</v>
      </c>
      <c r="CF955">
        <v>46.075401021846297</v>
      </c>
      <c r="CG955">
        <v>45.4</v>
      </c>
      <c r="CH955">
        <v>56.7</v>
      </c>
      <c r="CI955">
        <v>11.3</v>
      </c>
      <c r="CJ955">
        <v>45.4</v>
      </c>
      <c r="CK955">
        <v>18.24151972568669</v>
      </c>
      <c r="CL955">
        <v>17.8</v>
      </c>
      <c r="CM955">
        <v>27.5</v>
      </c>
      <c r="CN955">
        <v>9.6999999999999993</v>
      </c>
      <c r="CO955">
        <v>17.8</v>
      </c>
      <c r="CP955">
        <v>25.726796061172351</v>
      </c>
      <c r="CQ955">
        <v>22.5</v>
      </c>
      <c r="CR955">
        <v>27</v>
      </c>
      <c r="CS955">
        <v>4.5</v>
      </c>
      <c r="CT955">
        <v>23.3</v>
      </c>
      <c r="CU955">
        <v>8.9038859540582695</v>
      </c>
      <c r="CV955">
        <v>8.9</v>
      </c>
      <c r="CW955">
        <v>9</v>
      </c>
      <c r="CX955">
        <v>9.9999999999999645E-2</v>
      </c>
      <c r="CY955">
        <v>8.9</v>
      </c>
      <c r="CZ955">
        <v>55.693569195078233</v>
      </c>
      <c r="DA955">
        <v>53.7</v>
      </c>
      <c r="DB955">
        <v>67.599999999999994</v>
      </c>
      <c r="DC955">
        <v>13.89999999999999</v>
      </c>
      <c r="DD955">
        <v>58.1</v>
      </c>
      <c r="DE955">
        <v>9.1649066762026479</v>
      </c>
      <c r="DF955">
        <v>8.8000000000000007</v>
      </c>
      <c r="DG955">
        <v>18.399999999999999</v>
      </c>
      <c r="DH955">
        <v>9.5999999999999979</v>
      </c>
      <c r="DI955">
        <v>8.9</v>
      </c>
      <c r="DJ955">
        <v>0.34942431227824922</v>
      </c>
      <c r="DK955">
        <v>0.34367903103709307</v>
      </c>
      <c r="DL955">
        <v>0.47132169576059851</v>
      </c>
      <c r="DM955">
        <v>0.12764266472350541</v>
      </c>
      <c r="DN955">
        <v>0.34367903103709307</v>
      </c>
      <c r="DO955">
        <v>2.841149318766953</v>
      </c>
      <c r="DP955">
        <v>2.541039</v>
      </c>
      <c r="DQ955">
        <v>2.9064860000000001</v>
      </c>
      <c r="DR955">
        <v>0.36544700000000008</v>
      </c>
      <c r="DS955">
        <v>2.7583470000000001</v>
      </c>
      <c r="DT955">
        <v>5.5423667101412422</v>
      </c>
      <c r="DU955">
        <v>4.6874479999999998</v>
      </c>
      <c r="DV955">
        <v>5.6185429999999998</v>
      </c>
      <c r="DW955">
        <v>0.93109500000000001</v>
      </c>
      <c r="DX955">
        <v>5.5469039999999996</v>
      </c>
      <c r="DY955">
        <v>2.841149318766953</v>
      </c>
      <c r="DZ955">
        <v>2.541039</v>
      </c>
      <c r="EA955">
        <v>2.9064860000000001</v>
      </c>
      <c r="EB955">
        <v>0.36544700000000008</v>
      </c>
      <c r="EC955">
        <v>2.7583470000000001</v>
      </c>
      <c r="ED955">
        <v>5.5423667101412422</v>
      </c>
      <c r="EE955">
        <v>4.6874479999999998</v>
      </c>
      <c r="EF955">
        <v>5.6185429999999998</v>
      </c>
      <c r="EG955">
        <v>0.93109500000000001</v>
      </c>
      <c r="EH955">
        <v>5.5469039999999996</v>
      </c>
      <c r="EI955">
        <v>7.2216659235227043</v>
      </c>
      <c r="EJ955">
        <v>7.1104979999999998</v>
      </c>
      <c r="EK955">
        <v>7.6246349999999996</v>
      </c>
      <c r="EL955">
        <v>0.51413699999999984</v>
      </c>
      <c r="EM955">
        <v>7.1574030000000004</v>
      </c>
      <c r="EN955">
        <v>14.13475074046025</v>
      </c>
      <c r="EO955">
        <v>13.00895</v>
      </c>
      <c r="EP955">
        <v>14.47428</v>
      </c>
      <c r="EQ955">
        <v>1.46533</v>
      </c>
      <c r="ER955">
        <v>13.410780000000001</v>
      </c>
      <c r="ES955">
        <v>9.0396730668104492</v>
      </c>
      <c r="ET955">
        <v>8.9407599999999992</v>
      </c>
      <c r="EU955">
        <v>10.97349</v>
      </c>
      <c r="EV955">
        <v>2.0327300000000008</v>
      </c>
      <c r="EW955">
        <v>9.0244300000000006</v>
      </c>
      <c r="EX955">
        <v>5.095077673649798</v>
      </c>
      <c r="EY955">
        <v>2.4635500000000001</v>
      </c>
      <c r="EZ955">
        <v>5.4377300000000002</v>
      </c>
      <c r="FA955">
        <v>2.97418</v>
      </c>
      <c r="FB955">
        <v>4.3863500000000002</v>
      </c>
      <c r="FC955">
        <v>0.52408306058263221</v>
      </c>
      <c r="FD955">
        <v>0.48234103707614712</v>
      </c>
      <c r="FE955">
        <v>0.53667200090172795</v>
      </c>
      <c r="FF955">
        <v>5.4330963825580891E-2</v>
      </c>
      <c r="FG955">
        <v>0.4972399412097096</v>
      </c>
      <c r="FH955">
        <v>0.56389599318461736</v>
      </c>
      <c r="FI955">
        <v>0.2245001362374231</v>
      </c>
      <c r="FJ955">
        <v>0.60174845488599082</v>
      </c>
      <c r="FK955">
        <v>0.37724831864856773</v>
      </c>
      <c r="FL955">
        <v>0.48605285874010878</v>
      </c>
      <c r="FM955">
        <v>31.092278319497641</v>
      </c>
      <c r="FN955">
        <v>29.55</v>
      </c>
      <c r="FO955">
        <v>31.86</v>
      </c>
      <c r="FP955">
        <v>2.3099999999999992</v>
      </c>
      <c r="FQ955">
        <v>31.86</v>
      </c>
      <c r="FR955">
        <v>207.50063088035651</v>
      </c>
      <c r="FS955">
        <v>203.46287000000001</v>
      </c>
      <c r="FT955">
        <v>208.42077</v>
      </c>
      <c r="FU955">
        <v>4.9578999999999951</v>
      </c>
      <c r="FV955">
        <v>207.01312999999999</v>
      </c>
      <c r="FW955">
        <v>0.83566395199931798</v>
      </c>
      <c r="FX955">
        <v>0.83241500000000002</v>
      </c>
      <c r="FY955">
        <v>0.85055199999999997</v>
      </c>
      <c r="FZ955">
        <v>1.8136999999999959E-2</v>
      </c>
      <c r="GA955">
        <v>0.837009</v>
      </c>
      <c r="GB955">
        <v>8</v>
      </c>
      <c r="GC955">
        <v>44</v>
      </c>
    </row>
    <row r="956" spans="1:185" x14ac:dyDescent="0.3">
      <c r="A956" s="36" t="s">
        <v>3783</v>
      </c>
      <c r="B956">
        <v>-5.0848745055019962E-2</v>
      </c>
      <c r="C956">
        <v>1.828756556707509</v>
      </c>
      <c r="D956">
        <v>2.0446889315576771</v>
      </c>
      <c r="E956">
        <v>-1.129478443936561</v>
      </c>
      <c r="F956">
        <v>-0.49981197876564543</v>
      </c>
      <c r="G956">
        <v>1.6292642713043091</v>
      </c>
      <c r="H956">
        <v>-54.136797996491048</v>
      </c>
      <c r="I956">
        <v>0.67300386419490565</v>
      </c>
      <c r="J956">
        <v>0.26962053500141647</v>
      </c>
      <c r="K956">
        <v>0.37390440840619521</v>
      </c>
      <c r="L956">
        <v>0.24585860098404569</v>
      </c>
      <c r="M956">
        <v>0.20176297428457071</v>
      </c>
      <c r="N956">
        <v>0.24482227872712981</v>
      </c>
      <c r="O956">
        <v>-0.22263977587088221</v>
      </c>
      <c r="P956">
        <v>2.2182502856247531E-2</v>
      </c>
      <c r="Q956">
        <v>-0.1002297601741064</v>
      </c>
      <c r="R956">
        <v>2.0516565241316401E-2</v>
      </c>
      <c r="S956">
        <v>1.350149664455538</v>
      </c>
      <c r="T956">
        <v>-0.65903967494173732</v>
      </c>
      <c r="U956">
        <v>-0.61151175964626103</v>
      </c>
      <c r="V956">
        <v>1.9609888309435921</v>
      </c>
      <c r="W956">
        <v>1.9493997821994109</v>
      </c>
      <c r="X956">
        <v>0.230714192719252</v>
      </c>
      <c r="Y956">
        <v>0.19859756963581421</v>
      </c>
      <c r="Z956">
        <v>8.9525233047468414E-2</v>
      </c>
      <c r="AA956">
        <v>0.10924059862002269</v>
      </c>
      <c r="AB956">
        <v>59.916331333909419</v>
      </c>
      <c r="AC956">
        <v>-0.40315660548657928</v>
      </c>
      <c r="AD956">
        <v>1.952569658196607</v>
      </c>
      <c r="AE956">
        <v>0.63387079820583114</v>
      </c>
      <c r="AF956">
        <v>0.58006645683978408</v>
      </c>
      <c r="AG956">
        <v>0.83515172706448759</v>
      </c>
      <c r="AH956">
        <v>2.4457984826719011E-2</v>
      </c>
      <c r="AI956">
        <v>126.4815126126709</v>
      </c>
      <c r="AJ956">
        <v>22.901079706652151</v>
      </c>
      <c r="AK956">
        <v>102.48251131168369</v>
      </c>
      <c r="AL956">
        <v>254.06098365301921</v>
      </c>
      <c r="AM956">
        <v>141.04543204890859</v>
      </c>
      <c r="AN956">
        <v>215.8059151789283</v>
      </c>
      <c r="AO956">
        <v>86.298460963405574</v>
      </c>
      <c r="AP956">
        <v>165.5224350155913</v>
      </c>
      <c r="AQ956">
        <v>17.411404948061509</v>
      </c>
      <c r="AR956">
        <v>4.0994892472398394</v>
      </c>
      <c r="AS956">
        <v>11.052095014950799</v>
      </c>
      <c r="AT956">
        <v>-7.7022833691347046</v>
      </c>
      <c r="AU956">
        <v>-3.2997085182931141</v>
      </c>
      <c r="AV956">
        <v>-4.4025748508415914</v>
      </c>
      <c r="AW956">
        <v>2.1199109937355129</v>
      </c>
      <c r="AX956">
        <v>1.6257999999999999</v>
      </c>
      <c r="AY956">
        <v>2.2570000000000001</v>
      </c>
      <c r="AZ956">
        <v>0.63120000000000021</v>
      </c>
      <c r="BA956">
        <v>2.2431999999999999</v>
      </c>
      <c r="BB956">
        <v>0.92680965050175579</v>
      </c>
      <c r="BC956">
        <v>0.91620000000000001</v>
      </c>
      <c r="BD956">
        <v>0.95109999999999995</v>
      </c>
      <c r="BE956">
        <v>3.4899999999999931E-2</v>
      </c>
      <c r="BF956">
        <v>0.93030000000000002</v>
      </c>
      <c r="BG956">
        <v>17.478440784947139</v>
      </c>
      <c r="BH956">
        <v>14.649900000000001</v>
      </c>
      <c r="BI956">
        <v>18.054600000000001</v>
      </c>
      <c r="BJ956">
        <v>3.4047000000000001</v>
      </c>
      <c r="BK956">
        <v>17.543199999999999</v>
      </c>
      <c r="BL956">
        <v>6.3117010510251514</v>
      </c>
      <c r="BM956">
        <v>5.5693999999999999</v>
      </c>
      <c r="BN956">
        <v>6.6234000000000002</v>
      </c>
      <c r="BO956">
        <v>1.054</v>
      </c>
      <c r="BP956">
        <v>5.5693999999999999</v>
      </c>
      <c r="BQ956">
        <v>4.6102498184443217</v>
      </c>
      <c r="BR956">
        <v>4.3175999999999997</v>
      </c>
      <c r="BS956">
        <v>4.9512999999999998</v>
      </c>
      <c r="BT956">
        <v>0.63370000000000015</v>
      </c>
      <c r="BU956">
        <v>4.3737000000000004</v>
      </c>
      <c r="BV956">
        <v>-0.3364262345961197</v>
      </c>
      <c r="BW956">
        <v>-1.1088</v>
      </c>
      <c r="BX956">
        <v>7.8200000000000006E-2</v>
      </c>
      <c r="BY956">
        <v>1.1870000000000001</v>
      </c>
      <c r="BZ956">
        <v>-1.1088</v>
      </c>
      <c r="CA956">
        <v>-4.2738022305558223</v>
      </c>
      <c r="CB956">
        <v>-4.6172000000000004</v>
      </c>
      <c r="CC956">
        <v>-3.2648999999999999</v>
      </c>
      <c r="CD956">
        <v>1.3523000000000009</v>
      </c>
      <c r="CE956">
        <v>-3.2648999999999999</v>
      </c>
      <c r="CF956">
        <v>50.283480163337039</v>
      </c>
      <c r="CG956">
        <v>47.9</v>
      </c>
      <c r="CH956">
        <v>56.6</v>
      </c>
      <c r="CI956">
        <v>8.7000000000000028</v>
      </c>
      <c r="CJ956">
        <v>47.9</v>
      </c>
      <c r="CK956">
        <v>18.43981794897455</v>
      </c>
      <c r="CL956">
        <v>17.600000000000001</v>
      </c>
      <c r="CM956">
        <v>20.5</v>
      </c>
      <c r="CN956">
        <v>2.899999999999999</v>
      </c>
      <c r="CO956">
        <v>18.7</v>
      </c>
      <c r="CP956">
        <v>28.25671581919466</v>
      </c>
      <c r="CQ956">
        <v>23</v>
      </c>
      <c r="CR956">
        <v>29.5</v>
      </c>
      <c r="CS956">
        <v>6.5</v>
      </c>
      <c r="CT956">
        <v>24.7</v>
      </c>
      <c r="CU956">
        <v>9.268381086125034</v>
      </c>
      <c r="CV956">
        <v>8.8000000000000007</v>
      </c>
      <c r="CW956">
        <v>9.5</v>
      </c>
      <c r="CX956">
        <v>0.69999999999999929</v>
      </c>
      <c r="CY956">
        <v>9.1</v>
      </c>
      <c r="CZ956">
        <v>58.041643198037988</v>
      </c>
      <c r="DA956">
        <v>56.4</v>
      </c>
      <c r="DB956">
        <v>67.599999999999994</v>
      </c>
      <c r="DC956">
        <v>11.2</v>
      </c>
      <c r="DD956">
        <v>63.5</v>
      </c>
      <c r="DE956">
        <v>8.9648647187876556</v>
      </c>
      <c r="DF956">
        <v>7.8</v>
      </c>
      <c r="DG956">
        <v>11.1</v>
      </c>
      <c r="DH956">
        <v>3.3</v>
      </c>
      <c r="DI956">
        <v>9.3000000000000007</v>
      </c>
      <c r="DJ956">
        <v>0.30395461162575033</v>
      </c>
      <c r="DK956">
        <v>0.28562909958258798</v>
      </c>
      <c r="DL956">
        <v>0.35597484276729557</v>
      </c>
      <c r="DM956">
        <v>7.0345743184707654E-2</v>
      </c>
      <c r="DN956">
        <v>0.28562909958258798</v>
      </c>
      <c r="DO956">
        <v>2.9166532006654649</v>
      </c>
      <c r="DP956">
        <v>2.5997499999999998</v>
      </c>
      <c r="DQ956">
        <v>3.1283889999999999</v>
      </c>
      <c r="DR956">
        <v>0.52863900000000008</v>
      </c>
      <c r="DS956">
        <v>2.951864</v>
      </c>
      <c r="DT956">
        <v>5.5639553407534494</v>
      </c>
      <c r="DU956">
        <v>5.3517330000000003</v>
      </c>
      <c r="DV956">
        <v>5.6791499999999999</v>
      </c>
      <c r="DW956">
        <v>0.32741699999999963</v>
      </c>
      <c r="DX956">
        <v>5.6228360000000004</v>
      </c>
      <c r="DY956">
        <v>2.9166532006654649</v>
      </c>
      <c r="DZ956">
        <v>2.5997499999999998</v>
      </c>
      <c r="EA956">
        <v>3.1283889999999999</v>
      </c>
      <c r="EB956">
        <v>0.52863900000000008</v>
      </c>
      <c r="EC956">
        <v>2.951864</v>
      </c>
      <c r="ED956">
        <v>5.725819285163011</v>
      </c>
      <c r="EE956">
        <v>5.3517330000000003</v>
      </c>
      <c r="EF956">
        <v>5.858339</v>
      </c>
      <c r="EG956">
        <v>0.50660599999999967</v>
      </c>
      <c r="EH956">
        <v>5.8559239999999999</v>
      </c>
      <c r="EI956">
        <v>7.3885521527532774</v>
      </c>
      <c r="EJ956">
        <v>7.0600059999999996</v>
      </c>
      <c r="EK956">
        <v>7.6853930000000004</v>
      </c>
      <c r="EL956">
        <v>0.6253870000000008</v>
      </c>
      <c r="EM956">
        <v>7.1905770000000002</v>
      </c>
      <c r="EN956">
        <v>16.656515149782962</v>
      </c>
      <c r="EO956">
        <v>15.236050000000001</v>
      </c>
      <c r="EP956">
        <v>18.898890000000002</v>
      </c>
      <c r="EQ956">
        <v>3.662840000000001</v>
      </c>
      <c r="ER956">
        <v>17.563790000000001</v>
      </c>
      <c r="ES956">
        <v>9.144621930242538</v>
      </c>
      <c r="ET956">
        <v>8.4421700000000008</v>
      </c>
      <c r="EU956">
        <v>9.5762300000000007</v>
      </c>
      <c r="EV956">
        <v>1.1340600000000001</v>
      </c>
      <c r="EW956">
        <v>8.4421700000000008</v>
      </c>
      <c r="EX956">
        <v>7.5118932195404273</v>
      </c>
      <c r="EY956">
        <v>6.0611699999999997</v>
      </c>
      <c r="EZ956">
        <v>10.08511</v>
      </c>
      <c r="FA956">
        <v>4.0239400000000014</v>
      </c>
      <c r="FB956">
        <v>9.1216200000000001</v>
      </c>
      <c r="FC956">
        <v>0.52639111678571826</v>
      </c>
      <c r="FD956">
        <v>0.48150056015814002</v>
      </c>
      <c r="FE956">
        <v>0.59725625220231437</v>
      </c>
      <c r="FF956">
        <v>0.11575569204417439</v>
      </c>
      <c r="FG956">
        <v>0.55506346615428137</v>
      </c>
      <c r="FH956">
        <v>0.82406820651079826</v>
      </c>
      <c r="FI956">
        <v>0.66062662399944194</v>
      </c>
      <c r="FJ956">
        <v>1.1442434460583319</v>
      </c>
      <c r="FK956">
        <v>0.48361682205888962</v>
      </c>
      <c r="FL956">
        <v>1.0804828616339159</v>
      </c>
      <c r="FM956">
        <v>33.649452924120013</v>
      </c>
      <c r="FN956">
        <v>31.46</v>
      </c>
      <c r="FO956">
        <v>35.270000000000003</v>
      </c>
      <c r="FP956">
        <v>3.8100000000000018</v>
      </c>
      <c r="FQ956">
        <v>31.46</v>
      </c>
      <c r="FR956">
        <v>246.20858694476061</v>
      </c>
      <c r="FS956">
        <v>241.43027000000001</v>
      </c>
      <c r="FT956">
        <v>248.74489</v>
      </c>
      <c r="FU956">
        <v>7.3146199999999908</v>
      </c>
      <c r="FV956">
        <v>245.88038</v>
      </c>
      <c r="FW956">
        <v>0.8140435005317439</v>
      </c>
      <c r="FX956">
        <v>0.80711200000000005</v>
      </c>
      <c r="FY956">
        <v>0.829098</v>
      </c>
      <c r="FZ956">
        <v>2.198599999999995E-2</v>
      </c>
      <c r="GA956">
        <v>0.81464999999999999</v>
      </c>
      <c r="GB956">
        <v>14</v>
      </c>
      <c r="GC956">
        <v>117</v>
      </c>
    </row>
    <row r="957" spans="1:185" x14ac:dyDescent="0.3">
      <c r="A957" s="36" t="s">
        <v>3786</v>
      </c>
      <c r="B957">
        <v>-2.2135999999999999E-2</v>
      </c>
      <c r="C957">
        <v>2.0401400000000001</v>
      </c>
      <c r="D957">
        <v>2.3117000000000001</v>
      </c>
      <c r="E957">
        <v>-1.1008</v>
      </c>
      <c r="F957">
        <v>-0.77739999999999998</v>
      </c>
      <c r="G957">
        <v>1.8782000000000001</v>
      </c>
      <c r="H957">
        <v>-54.091025000000002</v>
      </c>
      <c r="I957">
        <v>0.84850000000000003</v>
      </c>
      <c r="J957">
        <v>1.1599999999999999E-2</v>
      </c>
      <c r="K957">
        <v>0.32131999999999999</v>
      </c>
      <c r="L957">
        <v>0.31077399999999999</v>
      </c>
      <c r="M957">
        <v>0.317861</v>
      </c>
      <c r="N957">
        <v>0.28805999999999998</v>
      </c>
      <c r="O957">
        <v>-0.28778999999999999</v>
      </c>
      <c r="P957">
        <v>2.7E-4</v>
      </c>
      <c r="Q957">
        <v>-0.14376</v>
      </c>
      <c r="R957">
        <v>3.5869999999999999E-2</v>
      </c>
      <c r="S957">
        <v>1.5024500000000001</v>
      </c>
      <c r="T957">
        <v>-0.71677666666666673</v>
      </c>
      <c r="U957">
        <v>-0.70099</v>
      </c>
      <c r="V957">
        <v>1.9736199999999999</v>
      </c>
      <c r="W957">
        <v>1.9682999999999999</v>
      </c>
      <c r="X957">
        <v>0.18406666666666671</v>
      </c>
      <c r="Y957">
        <v>0.17954000000000001</v>
      </c>
      <c r="Z957">
        <v>8.2956666666666665E-2</v>
      </c>
      <c r="AA957">
        <v>9.0670000000000001E-2</v>
      </c>
      <c r="AB957">
        <v>65.680000000000007</v>
      </c>
      <c r="AC957">
        <v>-0.45659</v>
      </c>
      <c r="AD957">
        <v>1.96469</v>
      </c>
      <c r="AE957">
        <v>0.64065666666666665</v>
      </c>
      <c r="AF957">
        <v>0.63612999999999997</v>
      </c>
      <c r="AG957">
        <v>0.82559000000000005</v>
      </c>
      <c r="AH957">
        <v>2.3140000000000001E-2</v>
      </c>
      <c r="AI957">
        <v>129.4015</v>
      </c>
      <c r="AJ957">
        <v>10.222</v>
      </c>
      <c r="AK957">
        <v>127.05249999999999</v>
      </c>
      <c r="AL957">
        <v>250.93010000000001</v>
      </c>
      <c r="AM957">
        <v>73.390500000000003</v>
      </c>
      <c r="AN957">
        <v>128.30000000000001</v>
      </c>
      <c r="AO957">
        <v>41.6</v>
      </c>
      <c r="AP957">
        <v>92.200000000000017</v>
      </c>
      <c r="AQ957">
        <v>16.8</v>
      </c>
      <c r="AR957">
        <v>3.47</v>
      </c>
      <c r="AS957">
        <v>11.49</v>
      </c>
      <c r="AT957">
        <v>-5.3284384139445686</v>
      </c>
      <c r="AU957">
        <v>-0.42</v>
      </c>
      <c r="AV957">
        <v>-4.9084384139445687</v>
      </c>
      <c r="AW957">
        <v>3.3847</v>
      </c>
      <c r="AX957">
        <v>3.3847</v>
      </c>
      <c r="AY957">
        <v>3.3847</v>
      </c>
      <c r="AZ957">
        <v>0</v>
      </c>
      <c r="BA957">
        <v>3.3847</v>
      </c>
      <c r="BB957">
        <v>0.98329999999999995</v>
      </c>
      <c r="BC957">
        <v>0.98329999999999995</v>
      </c>
      <c r="BD957">
        <v>0.98329999999999995</v>
      </c>
      <c r="BE957">
        <v>0</v>
      </c>
      <c r="BF957">
        <v>0.98329999999999995</v>
      </c>
      <c r="BG957">
        <v>8.0759000000000007</v>
      </c>
      <c r="BH957">
        <v>8.0759000000000007</v>
      </c>
      <c r="BI957">
        <v>8.0759000000000007</v>
      </c>
      <c r="BJ957">
        <v>0</v>
      </c>
      <c r="BK957">
        <v>8.0759000000000007</v>
      </c>
      <c r="BL957">
        <v>2.9413</v>
      </c>
      <c r="BM957">
        <v>2.9413</v>
      </c>
      <c r="BN957">
        <v>2.9413</v>
      </c>
      <c r="BO957">
        <v>0</v>
      </c>
      <c r="BP957">
        <v>2.9413</v>
      </c>
      <c r="BQ957">
        <v>2.2921</v>
      </c>
      <c r="BR957">
        <v>2.2921</v>
      </c>
      <c r="BS957">
        <v>2.2921</v>
      </c>
      <c r="BT957">
        <v>0</v>
      </c>
      <c r="BU957">
        <v>2.2921</v>
      </c>
      <c r="BV957">
        <v>-0.5252</v>
      </c>
      <c r="BW957">
        <v>-0.5252</v>
      </c>
      <c r="BX957">
        <v>-0.5252</v>
      </c>
      <c r="BY957">
        <v>0</v>
      </c>
      <c r="BZ957">
        <v>-0.5252</v>
      </c>
      <c r="CA957">
        <v>-1.7668999999999999</v>
      </c>
      <c r="CB957">
        <v>-1.7668999999999999</v>
      </c>
      <c r="CC957">
        <v>-1.7668999999999999</v>
      </c>
      <c r="CD957">
        <v>0</v>
      </c>
      <c r="CE957">
        <v>-1.7668999999999999</v>
      </c>
      <c r="CF957">
        <v>36.1</v>
      </c>
      <c r="CG957">
        <v>36.1</v>
      </c>
      <c r="CH957">
        <v>36.1</v>
      </c>
      <c r="CI957">
        <v>0</v>
      </c>
      <c r="CJ957">
        <v>36.1</v>
      </c>
      <c r="CK957">
        <v>9.5</v>
      </c>
      <c r="CL957">
        <v>9.5</v>
      </c>
      <c r="CM957">
        <v>9.5</v>
      </c>
      <c r="CN957">
        <v>0</v>
      </c>
      <c r="CO957">
        <v>9.5</v>
      </c>
      <c r="CP957">
        <v>22.6</v>
      </c>
      <c r="CQ957">
        <v>22.6</v>
      </c>
      <c r="CR957">
        <v>22.6</v>
      </c>
      <c r="CS957">
        <v>0</v>
      </c>
      <c r="CT957">
        <v>22.6</v>
      </c>
      <c r="CU957">
        <v>8.6999999999999993</v>
      </c>
      <c r="CV957">
        <v>8.6999999999999993</v>
      </c>
      <c r="CW957">
        <v>8.6999999999999993</v>
      </c>
      <c r="CX957">
        <v>0</v>
      </c>
      <c r="CY957">
        <v>8.6999999999999993</v>
      </c>
      <c r="CZ957">
        <v>9.6999999999999993</v>
      </c>
      <c r="DA957">
        <v>9.6999999999999993</v>
      </c>
      <c r="DB957">
        <v>9.6999999999999993</v>
      </c>
      <c r="DC957">
        <v>0</v>
      </c>
      <c r="DD957">
        <v>9.6999999999999993</v>
      </c>
      <c r="DE957">
        <v>0.7</v>
      </c>
      <c r="DF957">
        <v>0.7</v>
      </c>
      <c r="DG957">
        <v>0.7</v>
      </c>
      <c r="DH957">
        <v>0</v>
      </c>
      <c r="DI957">
        <v>0.7</v>
      </c>
      <c r="DJ957">
        <v>0.39154013015184369</v>
      </c>
      <c r="DK957">
        <v>0.39154013015184369</v>
      </c>
      <c r="DL957">
        <v>0.39154013015184369</v>
      </c>
      <c r="DM957">
        <v>0</v>
      </c>
      <c r="DN957">
        <v>0.39154013015184369</v>
      </c>
      <c r="DO957">
        <v>2.2114889999999998</v>
      </c>
      <c r="DP957">
        <v>2.2114889999999998</v>
      </c>
      <c r="DQ957">
        <v>2.2114889999999998</v>
      </c>
      <c r="DR957">
        <v>0</v>
      </c>
      <c r="DS957">
        <v>2.2114889999999998</v>
      </c>
      <c r="DT957">
        <v>3.3062320000000001</v>
      </c>
      <c r="DU957">
        <v>3.3062320000000001</v>
      </c>
      <c r="DV957">
        <v>3.3062320000000001</v>
      </c>
      <c r="DW957">
        <v>0</v>
      </c>
      <c r="DX957">
        <v>3.3062320000000001</v>
      </c>
      <c r="DY957">
        <v>2.2114889999999998</v>
      </c>
      <c r="DZ957">
        <v>2.2114889999999998</v>
      </c>
      <c r="EA957">
        <v>2.2114889999999998</v>
      </c>
      <c r="EB957">
        <v>0</v>
      </c>
      <c r="EC957">
        <v>2.2114889999999998</v>
      </c>
      <c r="ED957">
        <v>3.6189149999999999</v>
      </c>
      <c r="EE957">
        <v>3.6189149999999999</v>
      </c>
      <c r="EF957">
        <v>3.6189149999999999</v>
      </c>
      <c r="EG957">
        <v>0</v>
      </c>
      <c r="EH957">
        <v>3.6189149999999999</v>
      </c>
      <c r="EI957">
        <v>8.1616320000000009</v>
      </c>
      <c r="EJ957">
        <v>8.1616320000000009</v>
      </c>
      <c r="EK957">
        <v>8.1616320000000009</v>
      </c>
      <c r="EL957">
        <v>0</v>
      </c>
      <c r="EM957">
        <v>8.1616320000000009</v>
      </c>
      <c r="EN957">
        <v>7.0363899999999999</v>
      </c>
      <c r="EO957">
        <v>7.0363899999999999</v>
      </c>
      <c r="EP957">
        <v>7.0363899999999999</v>
      </c>
      <c r="EQ957">
        <v>0</v>
      </c>
      <c r="ER957">
        <v>7.0363899999999999</v>
      </c>
      <c r="ES957">
        <v>6.6070399999999996</v>
      </c>
      <c r="ET957">
        <v>6.6070399999999996</v>
      </c>
      <c r="EU957">
        <v>6.6070399999999996</v>
      </c>
      <c r="EV957">
        <v>0</v>
      </c>
      <c r="EW957">
        <v>6.6070399999999996</v>
      </c>
      <c r="EX957">
        <v>0.42935000000000001</v>
      </c>
      <c r="EY957">
        <v>0.42935000000000001</v>
      </c>
      <c r="EZ957">
        <v>0.42935000000000001</v>
      </c>
      <c r="FA957">
        <v>0</v>
      </c>
      <c r="FB957">
        <v>0.42935000000000001</v>
      </c>
      <c r="FC957">
        <v>0.31949434059587201</v>
      </c>
      <c r="FD957">
        <v>0.31949434059587201</v>
      </c>
      <c r="FE957">
        <v>0.31949434059587201</v>
      </c>
      <c r="FF957">
        <v>0</v>
      </c>
      <c r="FG957">
        <v>0.31949434059587201</v>
      </c>
      <c r="FH957">
        <v>6.4983714341066506E-2</v>
      </c>
      <c r="FI957">
        <v>6.4983714341066506E-2</v>
      </c>
      <c r="FJ957">
        <v>6.4983714341066506E-2</v>
      </c>
      <c r="FK957">
        <v>0</v>
      </c>
      <c r="FL957">
        <v>6.4983714341066506E-2</v>
      </c>
      <c r="FM957">
        <v>29.08</v>
      </c>
      <c r="FN957">
        <v>29.08</v>
      </c>
      <c r="FO957">
        <v>29.08</v>
      </c>
      <c r="FP957">
        <v>0</v>
      </c>
      <c r="FQ957">
        <v>29.08</v>
      </c>
      <c r="FR957">
        <v>149.77842999999999</v>
      </c>
      <c r="FS957">
        <v>149.77842999999999</v>
      </c>
      <c r="FT957">
        <v>149.77842999999999</v>
      </c>
      <c r="FU957">
        <v>0</v>
      </c>
      <c r="FV957">
        <v>149.77842999999999</v>
      </c>
      <c r="FW957">
        <v>0.90213200000000004</v>
      </c>
      <c r="FX957">
        <v>0.90213200000000004</v>
      </c>
      <c r="FY957">
        <v>0.90213200000000004</v>
      </c>
      <c r="FZ957">
        <v>0</v>
      </c>
      <c r="GA957">
        <v>0.90213200000000004</v>
      </c>
      <c r="GB957">
        <v>1</v>
      </c>
      <c r="GC957">
        <v>2</v>
      </c>
    </row>
    <row r="958" spans="1:185" x14ac:dyDescent="0.3">
      <c r="A958" s="36" t="s">
        <v>3789</v>
      </c>
      <c r="B958">
        <v>-4.7246896532780407E-2</v>
      </c>
      <c r="C958">
        <v>1.8401551122474189</v>
      </c>
      <c r="D958">
        <v>2.0692022449483818</v>
      </c>
      <c r="E958">
        <v>-0.84494887752580916</v>
      </c>
      <c r="F958">
        <v>-0.84450224494838178</v>
      </c>
      <c r="G958">
        <v>1.6895022449483821</v>
      </c>
      <c r="H958">
        <v>-54.151988690820623</v>
      </c>
      <c r="I958">
        <v>-5.3E-3</v>
      </c>
      <c r="J958">
        <v>2.7400000000000001E-2</v>
      </c>
      <c r="K958">
        <v>0.32532932651548541</v>
      </c>
      <c r="L958">
        <v>0.25102824694432202</v>
      </c>
      <c r="M958">
        <v>0.1813442918432896</v>
      </c>
      <c r="N958">
        <v>0.25415044898967643</v>
      </c>
      <c r="O958">
        <v>-0.21873556123709539</v>
      </c>
      <c r="P958">
        <v>3.5414887752580913E-2</v>
      </c>
      <c r="Q958">
        <v>-9.1660448989676346E-2</v>
      </c>
      <c r="R958">
        <v>1.652511224741909E-2</v>
      </c>
      <c r="S958">
        <v>1.2833002244948379</v>
      </c>
      <c r="T958">
        <v>-0.62802829591752696</v>
      </c>
      <c r="U958">
        <v>-0.62788556123709538</v>
      </c>
      <c r="V958">
        <v>1.96055162925086</v>
      </c>
      <c r="W958">
        <v>1.9605300000000001</v>
      </c>
      <c r="X958">
        <v>0.22138674149827939</v>
      </c>
      <c r="Y958">
        <v>0.22132044898967629</v>
      </c>
      <c r="Z958">
        <v>7.8579925168387271E-2</v>
      </c>
      <c r="AA958">
        <v>7.863443876290456E-2</v>
      </c>
      <c r="AB958">
        <v>54.88</v>
      </c>
      <c r="AC958">
        <v>-0.39541466325774272</v>
      </c>
      <c r="AD958">
        <v>1.9518897755051621</v>
      </c>
      <c r="AE958">
        <v>0.61680140475602208</v>
      </c>
      <c r="AF958">
        <v>0.61673511224741906</v>
      </c>
      <c r="AG958">
        <v>0.80562932651548547</v>
      </c>
      <c r="AH958">
        <v>1.3679999999999999E-2</v>
      </c>
      <c r="AI958">
        <v>185.33945861766611</v>
      </c>
      <c r="AJ958">
        <v>156.0135030300022</v>
      </c>
      <c r="AK958">
        <v>156.20877484364331</v>
      </c>
      <c r="AL958">
        <v>243.79614685687849</v>
      </c>
      <c r="AM958">
        <v>140.50993265154861</v>
      </c>
      <c r="AN958">
        <v>202.7</v>
      </c>
      <c r="AO958">
        <v>58.1</v>
      </c>
      <c r="AP958">
        <v>151.30000000000001</v>
      </c>
      <c r="AQ958">
        <v>17.309999999999999</v>
      </c>
      <c r="AR958">
        <v>3.8397755051618252</v>
      </c>
      <c r="AS958">
        <v>11.730224494838181</v>
      </c>
      <c r="AT958">
        <v>-7.1557586785839744</v>
      </c>
      <c r="AU958">
        <v>-3.2</v>
      </c>
      <c r="AV958">
        <v>-3.9557586785839738</v>
      </c>
      <c r="AW958">
        <v>1.4042623472161</v>
      </c>
      <c r="AX958">
        <v>1.4036999999999999</v>
      </c>
      <c r="AY958">
        <v>1.4048</v>
      </c>
      <c r="AZ958">
        <v>1.1000000000001009E-3</v>
      </c>
      <c r="BA958">
        <v>1.4048</v>
      </c>
      <c r="BB958">
        <v>0.96419999999999995</v>
      </c>
      <c r="BC958">
        <v>0.96419999999999995</v>
      </c>
      <c r="BD958">
        <v>0.96419999999999995</v>
      </c>
      <c r="BE958">
        <v>0</v>
      </c>
      <c r="BF958">
        <v>0.96419999999999995</v>
      </c>
      <c r="BG958">
        <v>12.92179428783203</v>
      </c>
      <c r="BH958">
        <v>12.9175</v>
      </c>
      <c r="BI958">
        <v>12.9259</v>
      </c>
      <c r="BJ958">
        <v>8.3999999999999631E-3</v>
      </c>
      <c r="BK958">
        <v>12.9259</v>
      </c>
      <c r="BL958">
        <v>0.52824887752580918</v>
      </c>
      <c r="BM958">
        <v>0.5282</v>
      </c>
      <c r="BN958">
        <v>0.52829999999999999</v>
      </c>
      <c r="BO958">
        <v>9.9999999999988987E-5</v>
      </c>
      <c r="BP958">
        <v>0.5282</v>
      </c>
      <c r="BQ958">
        <v>0.22006183587751019</v>
      </c>
      <c r="BR958">
        <v>0.21840000000000001</v>
      </c>
      <c r="BS958">
        <v>0.2218</v>
      </c>
      <c r="BT958">
        <v>3.3999999999999859E-3</v>
      </c>
      <c r="BU958">
        <v>0.21840000000000001</v>
      </c>
      <c r="BV958">
        <v>0.2112381641224898</v>
      </c>
      <c r="BW958">
        <v>0.20949999999999999</v>
      </c>
      <c r="BX958">
        <v>0.21290000000000001</v>
      </c>
      <c r="BY958">
        <v>3.4000000000000141E-3</v>
      </c>
      <c r="BZ958">
        <v>0.21290000000000001</v>
      </c>
      <c r="CA958">
        <v>-0.43130000000000002</v>
      </c>
      <c r="CB958">
        <v>-0.43130000000000002</v>
      </c>
      <c r="CC958">
        <v>-0.43130000000000002</v>
      </c>
      <c r="CD958">
        <v>0</v>
      </c>
      <c r="CE958">
        <v>-0.43130000000000002</v>
      </c>
      <c r="CF958">
        <v>51.4</v>
      </c>
      <c r="CG958">
        <v>51.4</v>
      </c>
      <c r="CH958">
        <v>51.4</v>
      </c>
      <c r="CI958">
        <v>0</v>
      </c>
      <c r="CJ958">
        <v>51.4</v>
      </c>
      <c r="CK958">
        <v>14.3</v>
      </c>
      <c r="CL958">
        <v>14.3</v>
      </c>
      <c r="CM958">
        <v>14.3</v>
      </c>
      <c r="CN958">
        <v>0</v>
      </c>
      <c r="CO958">
        <v>14.3</v>
      </c>
      <c r="CP958">
        <v>42.5</v>
      </c>
      <c r="CQ958">
        <v>42.5</v>
      </c>
      <c r="CR958">
        <v>42.5</v>
      </c>
      <c r="CS958">
        <v>0</v>
      </c>
      <c r="CT958">
        <v>42.5</v>
      </c>
      <c r="CU958">
        <v>11.5</v>
      </c>
      <c r="CV958">
        <v>11.5</v>
      </c>
      <c r="CW958">
        <v>11.5</v>
      </c>
      <c r="CX958">
        <v>0</v>
      </c>
      <c r="CY958">
        <v>11.5</v>
      </c>
      <c r="CZ958">
        <v>9.6</v>
      </c>
      <c r="DA958">
        <v>9.6</v>
      </c>
      <c r="DB958">
        <v>9.6</v>
      </c>
      <c r="DC958">
        <v>0</v>
      </c>
      <c r="DD958">
        <v>9.6</v>
      </c>
      <c r="DE958">
        <v>1.7</v>
      </c>
      <c r="DF958">
        <v>1.7</v>
      </c>
      <c r="DG958">
        <v>1.7</v>
      </c>
      <c r="DH958">
        <v>0</v>
      </c>
      <c r="DI958">
        <v>1.7</v>
      </c>
      <c r="DJ958">
        <v>0.33972240581625912</v>
      </c>
      <c r="DK958">
        <v>0.33972240581625912</v>
      </c>
      <c r="DL958">
        <v>0.33972240581625912</v>
      </c>
      <c r="DM958">
        <v>0</v>
      </c>
      <c r="DN958">
        <v>0.33972240581625912</v>
      </c>
      <c r="DO958">
        <v>3.450371561237096</v>
      </c>
      <c r="DP958">
        <v>3.4503460000000001</v>
      </c>
      <c r="DQ958">
        <v>3.450396</v>
      </c>
      <c r="DR958">
        <v>4.9999999999883471E-5</v>
      </c>
      <c r="DS958">
        <v>3.450396</v>
      </c>
      <c r="DT958">
        <v>4.7037865510103254</v>
      </c>
      <c r="DU958">
        <v>4.703767</v>
      </c>
      <c r="DV958">
        <v>4.7038070000000003</v>
      </c>
      <c r="DW958">
        <v>4.0000000000262048E-5</v>
      </c>
      <c r="DX958">
        <v>4.703767</v>
      </c>
      <c r="DY958">
        <v>3.450371561237096</v>
      </c>
      <c r="DZ958">
        <v>3.4503460000000001</v>
      </c>
      <c r="EA958">
        <v>3.450396</v>
      </c>
      <c r="EB958">
        <v>4.9999999999883471E-5</v>
      </c>
      <c r="EC958">
        <v>3.450396</v>
      </c>
      <c r="ED958">
        <v>4.7037865510103254</v>
      </c>
      <c r="EE958">
        <v>4.703767</v>
      </c>
      <c r="EF958">
        <v>4.7038070000000003</v>
      </c>
      <c r="EG958">
        <v>4.0000000000262048E-5</v>
      </c>
      <c r="EH958">
        <v>4.703767</v>
      </c>
      <c r="EI958">
        <v>8.7220511071340336</v>
      </c>
      <c r="EJ958">
        <v>8.7220340000000007</v>
      </c>
      <c r="EK958">
        <v>8.7220689999999994</v>
      </c>
      <c r="EL958">
        <v>3.499999999867498E-5</v>
      </c>
      <c r="EM958">
        <v>8.7220340000000007</v>
      </c>
      <c r="EN958">
        <v>14.216784714391601</v>
      </c>
      <c r="EO958">
        <v>14.216570000000001</v>
      </c>
      <c r="EP958">
        <v>14.216989999999999</v>
      </c>
      <c r="EQ958">
        <v>4.1999999999831061E-4</v>
      </c>
      <c r="ER958">
        <v>14.216989999999999</v>
      </c>
      <c r="ES958">
        <v>8.5152802756286974</v>
      </c>
      <c r="ET958">
        <v>8.5150400000000008</v>
      </c>
      <c r="EU958">
        <v>8.5155100000000008</v>
      </c>
      <c r="EV958">
        <v>4.6999999999997039E-4</v>
      </c>
      <c r="EW958">
        <v>8.5155100000000008</v>
      </c>
      <c r="EX958">
        <v>5.701504438762905</v>
      </c>
      <c r="EY958">
        <v>5.7014800000000001</v>
      </c>
      <c r="EZ958">
        <v>5.70153</v>
      </c>
      <c r="FA958">
        <v>4.9999999999883471E-5</v>
      </c>
      <c r="FB958">
        <v>5.7014800000000001</v>
      </c>
      <c r="FC958">
        <v>0.44486661198112121</v>
      </c>
      <c r="FD958">
        <v>0.44485989321412472</v>
      </c>
      <c r="FE958">
        <v>0.44487303570595987</v>
      </c>
      <c r="FF958">
        <v>1.3142491835149711E-5</v>
      </c>
      <c r="FG958">
        <v>0.44487303570595987</v>
      </c>
      <c r="FH958">
        <v>0.66956157157983065</v>
      </c>
      <c r="FI958">
        <v>0.66954063820017817</v>
      </c>
      <c r="FJ958">
        <v>0.66958346643116173</v>
      </c>
      <c r="FK958">
        <v>4.2828230983560367E-5</v>
      </c>
      <c r="FL958">
        <v>0.66954063820017817</v>
      </c>
      <c r="FM958">
        <v>29.89</v>
      </c>
      <c r="FN958">
        <v>29.89</v>
      </c>
      <c r="FO958">
        <v>29.89</v>
      </c>
      <c r="FP958">
        <v>0</v>
      </c>
      <c r="FQ958">
        <v>29.89</v>
      </c>
      <c r="FR958">
        <v>231.77852401600629</v>
      </c>
      <c r="FS958">
        <v>231.76999000000001</v>
      </c>
      <c r="FT958">
        <v>231.78745000000001</v>
      </c>
      <c r="FU958">
        <v>1.7459999999999809E-2</v>
      </c>
      <c r="FV958">
        <v>231.76999000000001</v>
      </c>
      <c r="FW958">
        <v>0.84158034185564312</v>
      </c>
      <c r="FX958">
        <v>0.84154200000000001</v>
      </c>
      <c r="FY958">
        <v>0.84161699999999995</v>
      </c>
      <c r="FZ958">
        <v>7.4999999999936229E-5</v>
      </c>
      <c r="GA958">
        <v>0.84161699999999995</v>
      </c>
      <c r="GB958">
        <v>2</v>
      </c>
      <c r="GC958">
        <v>1</v>
      </c>
    </row>
    <row r="959" spans="1:185" x14ac:dyDescent="0.3">
      <c r="A959" s="36" t="s">
        <v>3793</v>
      </c>
      <c r="B959">
        <v>-2.3142100000000001E-3</v>
      </c>
      <c r="C959">
        <v>2.0801500000000002</v>
      </c>
      <c r="D959">
        <v>2.2326999999999999</v>
      </c>
      <c r="E959">
        <v>-0.91159999999999997</v>
      </c>
      <c r="F959">
        <v>-0.91139999999999999</v>
      </c>
      <c r="G959">
        <v>1.823</v>
      </c>
      <c r="H959">
        <v>-54.077891999999999</v>
      </c>
      <c r="I959">
        <v>0.59150000000000003</v>
      </c>
      <c r="J959">
        <v>1E-4</v>
      </c>
      <c r="K959">
        <v>0.39365</v>
      </c>
      <c r="L959">
        <v>0.37517899999999998</v>
      </c>
      <c r="M959">
        <v>0.29426099999999999</v>
      </c>
      <c r="N959">
        <v>0.19309999999999999</v>
      </c>
      <c r="O959">
        <v>-0.21593000000000001</v>
      </c>
      <c r="P959">
        <v>-2.283E-2</v>
      </c>
      <c r="Q959">
        <v>-0.11938</v>
      </c>
      <c r="R959">
        <v>3.6900000000000002E-2</v>
      </c>
      <c r="S959">
        <v>1.35076</v>
      </c>
      <c r="T959">
        <v>-0.70235000000000003</v>
      </c>
      <c r="U959">
        <v>-0.70230999999999999</v>
      </c>
      <c r="V959">
        <v>1.968333333333333</v>
      </c>
      <c r="W959">
        <v>1.9683299999999999</v>
      </c>
      <c r="X959">
        <v>0.15770333333333331</v>
      </c>
      <c r="Y959">
        <v>0.15767</v>
      </c>
      <c r="Z959">
        <v>6.5540000000000001E-2</v>
      </c>
      <c r="AA959">
        <v>6.5549999999999997E-2</v>
      </c>
      <c r="AB959">
        <v>58.91</v>
      </c>
      <c r="AC959">
        <v>-0.47040999999999999</v>
      </c>
      <c r="AD959">
        <v>1.96529</v>
      </c>
      <c r="AE959">
        <v>0.6281133333333333</v>
      </c>
      <c r="AF959">
        <v>0.62807999999999997</v>
      </c>
      <c r="AG959">
        <v>0.71706999999999999</v>
      </c>
      <c r="AH959">
        <v>1.184E-2</v>
      </c>
      <c r="AI959">
        <v>244.17779999999999</v>
      </c>
      <c r="AJ959">
        <v>188.65780000000001</v>
      </c>
      <c r="AK959">
        <v>188.6799</v>
      </c>
      <c r="AL959">
        <v>355.19560000000001</v>
      </c>
      <c r="AM959">
        <v>181.864</v>
      </c>
      <c r="AN959">
        <v>246.7</v>
      </c>
      <c r="AO959">
        <v>72.7</v>
      </c>
      <c r="AP959">
        <v>201.8</v>
      </c>
      <c r="AQ959">
        <v>19.78</v>
      </c>
      <c r="AR959">
        <v>5.38</v>
      </c>
      <c r="AS959">
        <v>12.16</v>
      </c>
      <c r="AT959">
        <v>-13.57649260500134</v>
      </c>
      <c r="AU959">
        <v>-5.78</v>
      </c>
      <c r="AV959">
        <v>-7.7964926050013412</v>
      </c>
      <c r="AW959">
        <v>0.65559999999999996</v>
      </c>
      <c r="AX959">
        <v>0.65559999999999996</v>
      </c>
      <c r="AY959">
        <v>0.65559999999999996</v>
      </c>
      <c r="AZ959">
        <v>0</v>
      </c>
      <c r="BA959">
        <v>0.65559999999999996</v>
      </c>
      <c r="BB959">
        <v>0.99219999999999997</v>
      </c>
      <c r="BC959">
        <v>0.99219999999999997</v>
      </c>
      <c r="BD959">
        <v>0.99219999999999997</v>
      </c>
      <c r="BE959">
        <v>0</v>
      </c>
      <c r="BF959">
        <v>0.99219999999999997</v>
      </c>
      <c r="BG959">
        <v>5.9127000000000001</v>
      </c>
      <c r="BH959">
        <v>5.9127000000000001</v>
      </c>
      <c r="BI959">
        <v>5.9127000000000001</v>
      </c>
      <c r="BJ959">
        <v>0</v>
      </c>
      <c r="BK959">
        <v>5.9127000000000001</v>
      </c>
      <c r="BL959">
        <v>8.3114000000000008</v>
      </c>
      <c r="BM959">
        <v>8.3114000000000008</v>
      </c>
      <c r="BN959">
        <v>8.3114000000000008</v>
      </c>
      <c r="BO959">
        <v>0</v>
      </c>
      <c r="BP959">
        <v>8.3114000000000008</v>
      </c>
      <c r="BQ959">
        <v>6.7862999999999998</v>
      </c>
      <c r="BR959">
        <v>6.7862999999999998</v>
      </c>
      <c r="BS959">
        <v>6.7862999999999998</v>
      </c>
      <c r="BT959">
        <v>0</v>
      </c>
      <c r="BU959">
        <v>6.7862999999999998</v>
      </c>
      <c r="BV959">
        <v>-3.3915999999999999</v>
      </c>
      <c r="BW959">
        <v>-3.3915999999999999</v>
      </c>
      <c r="BX959">
        <v>-3.3915999999999999</v>
      </c>
      <c r="BY959">
        <v>0</v>
      </c>
      <c r="BZ959">
        <v>-3.3915999999999999</v>
      </c>
      <c r="CA959">
        <v>-3.3946999999999998</v>
      </c>
      <c r="CB959">
        <v>-3.3946999999999998</v>
      </c>
      <c r="CC959">
        <v>-3.3946999999999998</v>
      </c>
      <c r="CD959">
        <v>0</v>
      </c>
      <c r="CE959">
        <v>-3.3946999999999998</v>
      </c>
      <c r="CF959">
        <v>44.9</v>
      </c>
      <c r="CG959">
        <v>44.9</v>
      </c>
      <c r="CH959">
        <v>44.9</v>
      </c>
      <c r="CI959">
        <v>0</v>
      </c>
      <c r="CJ959">
        <v>44.9</v>
      </c>
      <c r="CK959">
        <v>12.1</v>
      </c>
      <c r="CL959">
        <v>12.1</v>
      </c>
      <c r="CM959">
        <v>12.1</v>
      </c>
      <c r="CN959">
        <v>0</v>
      </c>
      <c r="CO959">
        <v>12.1</v>
      </c>
      <c r="CP959">
        <v>50.6</v>
      </c>
      <c r="CQ959">
        <v>50.6</v>
      </c>
      <c r="CR959">
        <v>50.6</v>
      </c>
      <c r="CS959">
        <v>0</v>
      </c>
      <c r="CT959">
        <v>50.6</v>
      </c>
      <c r="CU959">
        <v>10.4</v>
      </c>
      <c r="CV959">
        <v>10.4</v>
      </c>
      <c r="CW959">
        <v>10.4</v>
      </c>
      <c r="CX959">
        <v>0</v>
      </c>
      <c r="CY959">
        <v>10.4</v>
      </c>
      <c r="CZ959">
        <v>21.2</v>
      </c>
      <c r="DA959">
        <v>21.2</v>
      </c>
      <c r="DB959">
        <v>21.2</v>
      </c>
      <c r="DC959">
        <v>0</v>
      </c>
      <c r="DD959">
        <v>21.2</v>
      </c>
      <c r="DE959">
        <v>1.6</v>
      </c>
      <c r="DF959">
        <v>1.6</v>
      </c>
      <c r="DG959">
        <v>1.6</v>
      </c>
      <c r="DH959">
        <v>0</v>
      </c>
      <c r="DI959">
        <v>1.6</v>
      </c>
      <c r="DJ959">
        <v>0.22249752229930619</v>
      </c>
      <c r="DK959">
        <v>0.22249752229930619</v>
      </c>
      <c r="DL959">
        <v>0.22249752229930619</v>
      </c>
      <c r="DM959">
        <v>0</v>
      </c>
      <c r="DN959">
        <v>0.22249752229930619</v>
      </c>
      <c r="DO959">
        <v>3.4965769999999998</v>
      </c>
      <c r="DP959">
        <v>3.4965769999999998</v>
      </c>
      <c r="DQ959">
        <v>3.4965769999999998</v>
      </c>
      <c r="DR959">
        <v>0</v>
      </c>
      <c r="DS959">
        <v>3.4965769999999998</v>
      </c>
      <c r="DT959">
        <v>5.293469</v>
      </c>
      <c r="DU959">
        <v>5.293469</v>
      </c>
      <c r="DV959">
        <v>5.293469</v>
      </c>
      <c r="DW959">
        <v>0</v>
      </c>
      <c r="DX959">
        <v>5.293469</v>
      </c>
      <c r="DY959">
        <v>3.4965769999999998</v>
      </c>
      <c r="DZ959">
        <v>3.4965769999999998</v>
      </c>
      <c r="EA959">
        <v>3.4965769999999998</v>
      </c>
      <c r="EB959">
        <v>0</v>
      </c>
      <c r="EC959">
        <v>3.4965769999999998</v>
      </c>
      <c r="ED959">
        <v>5.7719950000000004</v>
      </c>
      <c r="EE959">
        <v>5.7719950000000004</v>
      </c>
      <c r="EF959">
        <v>5.7719950000000004</v>
      </c>
      <c r="EG959">
        <v>0</v>
      </c>
      <c r="EH959">
        <v>5.7719950000000004</v>
      </c>
      <c r="EI959">
        <v>7.7646649999999999</v>
      </c>
      <c r="EJ959">
        <v>7.7646649999999999</v>
      </c>
      <c r="EK959">
        <v>7.7646649999999999</v>
      </c>
      <c r="EL959">
        <v>0</v>
      </c>
      <c r="EM959">
        <v>7.7646649999999999</v>
      </c>
      <c r="EN959">
        <v>13.326689999999999</v>
      </c>
      <c r="EO959">
        <v>13.326689999999999</v>
      </c>
      <c r="EP959">
        <v>13.326689999999999</v>
      </c>
      <c r="EQ959">
        <v>0</v>
      </c>
      <c r="ER959">
        <v>13.326689999999999</v>
      </c>
      <c r="ES959">
        <v>5.5752800000000002</v>
      </c>
      <c r="ET959">
        <v>5.5752800000000002</v>
      </c>
      <c r="EU959">
        <v>5.5752800000000002</v>
      </c>
      <c r="EV959">
        <v>0</v>
      </c>
      <c r="EW959">
        <v>5.5752800000000002</v>
      </c>
      <c r="EX959">
        <v>7.7514099999999999</v>
      </c>
      <c r="EY959">
        <v>7.7514099999999999</v>
      </c>
      <c r="EZ959">
        <v>7.7514099999999999</v>
      </c>
      <c r="FA959">
        <v>0</v>
      </c>
      <c r="FB959">
        <v>7.7514099999999999</v>
      </c>
      <c r="FC959">
        <v>0.33572657763294028</v>
      </c>
      <c r="FD959">
        <v>0.33572657763294028</v>
      </c>
      <c r="FE959">
        <v>0.33572657763294028</v>
      </c>
      <c r="FF959">
        <v>0</v>
      </c>
      <c r="FG959">
        <v>0.33572657763294028</v>
      </c>
      <c r="FH959">
        <v>1.390317616334964</v>
      </c>
      <c r="FI959">
        <v>1.390317616334964</v>
      </c>
      <c r="FJ959">
        <v>1.390317616334964</v>
      </c>
      <c r="FK959">
        <v>0</v>
      </c>
      <c r="FL959">
        <v>1.390317616334964</v>
      </c>
      <c r="FM959">
        <v>37.17</v>
      </c>
      <c r="FN959">
        <v>37.17</v>
      </c>
      <c r="FO959">
        <v>37.17</v>
      </c>
      <c r="FP959">
        <v>0</v>
      </c>
      <c r="FQ959">
        <v>37.17</v>
      </c>
      <c r="FR959">
        <v>256.22998999999999</v>
      </c>
      <c r="FS959">
        <v>256.22998999999999</v>
      </c>
      <c r="FT959">
        <v>256.22998999999999</v>
      </c>
      <c r="FU959">
        <v>0</v>
      </c>
      <c r="FV959">
        <v>256.22998999999999</v>
      </c>
      <c r="FW959">
        <v>0.80095799999999995</v>
      </c>
      <c r="FX959">
        <v>0.80095799999999995</v>
      </c>
      <c r="FY959">
        <v>0.80095799999999995</v>
      </c>
      <c r="FZ959">
        <v>0</v>
      </c>
      <c r="GA959">
        <v>0.80095799999999995</v>
      </c>
      <c r="GB959">
        <v>1</v>
      </c>
      <c r="GC959">
        <v>1</v>
      </c>
    </row>
    <row r="960" spans="1:185" x14ac:dyDescent="0.3">
      <c r="A960" s="36" t="s">
        <v>3797</v>
      </c>
      <c r="B960">
        <v>1.1220900240516401E-2</v>
      </c>
      <c r="C960">
        <v>2.2942513326532499</v>
      </c>
      <c r="D960">
        <v>2.239780347491271</v>
      </c>
      <c r="E960">
        <v>-0.92261976272363</v>
      </c>
      <c r="F960">
        <v>-0.90611974728824274</v>
      </c>
      <c r="G960">
        <v>1.828728099109951</v>
      </c>
      <c r="H960">
        <v>-54.046525813270968</v>
      </c>
      <c r="I960">
        <v>0.40425208591514311</v>
      </c>
      <c r="J960">
        <v>6.6285781896861448E-4</v>
      </c>
      <c r="K960">
        <v>0.41966164242116932</v>
      </c>
      <c r="L960">
        <v>0.38836178468929422</v>
      </c>
      <c r="M960">
        <v>0.31062042559894948</v>
      </c>
      <c r="N960">
        <v>0.2096251853315694</v>
      </c>
      <c r="O960">
        <v>-0.26674352839941401</v>
      </c>
      <c r="P960">
        <v>-5.7118343067844579E-2</v>
      </c>
      <c r="Q960">
        <v>-0.16192983950335629</v>
      </c>
      <c r="R960">
        <v>6.2549792537172758E-2</v>
      </c>
      <c r="S960">
        <v>1.3930967071949489</v>
      </c>
      <c r="T960">
        <v>-0.74449639289114611</v>
      </c>
      <c r="U960">
        <v>-0.7434503871564887</v>
      </c>
      <c r="V960">
        <v>1.9712102674881169</v>
      </c>
      <c r="W960">
        <v>1.971063508172133</v>
      </c>
      <c r="X960">
        <v>0.1255449859367746</v>
      </c>
      <c r="Y960">
        <v>0.1243227830086631</v>
      </c>
      <c r="Z960">
        <v>6.5385681870538739E-2</v>
      </c>
      <c r="AA960">
        <v>6.6247174874598469E-2</v>
      </c>
      <c r="AB960">
        <v>59.023417219135908</v>
      </c>
      <c r="AC960">
        <v>-0.48567303541569762</v>
      </c>
      <c r="AD960">
        <v>1.9528078052803</v>
      </c>
      <c r="AE960">
        <v>0.61121802135247227</v>
      </c>
      <c r="AF960">
        <v>0.60999581842436068</v>
      </c>
      <c r="AG960">
        <v>1.012697976446951</v>
      </c>
      <c r="AH960">
        <v>1.003984318956801E-2</v>
      </c>
      <c r="AI960">
        <v>201.62567375253539</v>
      </c>
      <c r="AJ960">
        <v>133.43367766311249</v>
      </c>
      <c r="AK960">
        <v>136.8927424327388</v>
      </c>
      <c r="AL960">
        <v>334.55067154119848</v>
      </c>
      <c r="AM960">
        <v>461.68404714032471</v>
      </c>
      <c r="AN960">
        <v>690.54589120600201</v>
      </c>
      <c r="AO960">
        <v>215.92516295184441</v>
      </c>
      <c r="AP960">
        <v>641.66655919756568</v>
      </c>
      <c r="AQ960">
        <v>20.360842203930339</v>
      </c>
      <c r="AR960">
        <v>6.1097069906865187</v>
      </c>
      <c r="AS960">
        <v>10.82422144147538</v>
      </c>
      <c r="AT960">
        <v>-29.442152745512061</v>
      </c>
      <c r="AU960">
        <v>-5.836627998288991</v>
      </c>
      <c r="AV960">
        <v>-23.605524747223068</v>
      </c>
      <c r="AW960">
        <v>4.3915283951192414</v>
      </c>
      <c r="AX960">
        <v>1.4065000000000001</v>
      </c>
      <c r="AY960">
        <v>6.3719999999999999</v>
      </c>
      <c r="AZ960">
        <v>4.9654999999999996</v>
      </c>
      <c r="BA960">
        <v>3.6173000000000002</v>
      </c>
      <c r="BB960">
        <v>0.96131375855051548</v>
      </c>
      <c r="BC960">
        <v>0.95850000000000002</v>
      </c>
      <c r="BD960">
        <v>0.96750000000000003</v>
      </c>
      <c r="BE960">
        <v>9.000000000000008E-3</v>
      </c>
      <c r="BF960">
        <v>0.96730000000000005</v>
      </c>
      <c r="BG960">
        <v>13.448102382932211</v>
      </c>
      <c r="BH960">
        <v>12.29</v>
      </c>
      <c r="BI960">
        <v>13.959899999999999</v>
      </c>
      <c r="BJ960">
        <v>1.6698999999999999</v>
      </c>
      <c r="BK960">
        <v>12.321899999999999</v>
      </c>
      <c r="BL960">
        <v>24.632229941293279</v>
      </c>
      <c r="BM960">
        <v>6.9843000000000002</v>
      </c>
      <c r="BN960">
        <v>35.920400000000001</v>
      </c>
      <c r="BO960">
        <v>28.9361</v>
      </c>
      <c r="BP960">
        <v>24.726299999999998</v>
      </c>
      <c r="BQ960">
        <v>18.722530080903109</v>
      </c>
      <c r="BR960">
        <v>2.8784000000000001</v>
      </c>
      <c r="BS960">
        <v>28.107700000000001</v>
      </c>
      <c r="BT960">
        <v>25.229299999999999</v>
      </c>
      <c r="BU960">
        <v>12.2662</v>
      </c>
      <c r="BV960">
        <v>-4.0022903727877734</v>
      </c>
      <c r="BW960">
        <v>-11.0192</v>
      </c>
      <c r="BX960">
        <v>8.9499999999999993</v>
      </c>
      <c r="BY960">
        <v>19.969200000000001</v>
      </c>
      <c r="BZ960">
        <v>7.7539999999999996</v>
      </c>
      <c r="CA960">
        <v>-14.72024014192953</v>
      </c>
      <c r="CB960">
        <v>-27.51</v>
      </c>
      <c r="CC960">
        <v>-5.3819999999999997</v>
      </c>
      <c r="CD960">
        <v>22.128</v>
      </c>
      <c r="CE960">
        <v>-20.020199999999999</v>
      </c>
      <c r="CF960">
        <v>48.879332008436087</v>
      </c>
      <c r="CG960">
        <v>47.3</v>
      </c>
      <c r="CH960">
        <v>49.4</v>
      </c>
      <c r="CI960">
        <v>2.100000000000001</v>
      </c>
      <c r="CJ960">
        <v>47.3</v>
      </c>
      <c r="CK960">
        <v>13.581438132367539</v>
      </c>
      <c r="CL960">
        <v>13</v>
      </c>
      <c r="CM960">
        <v>13.8</v>
      </c>
      <c r="CN960">
        <v>0.80000000000000071</v>
      </c>
      <c r="CO960">
        <v>13.4</v>
      </c>
      <c r="CP960">
        <v>111.381646013664</v>
      </c>
      <c r="CQ960">
        <v>82.4</v>
      </c>
      <c r="CR960">
        <v>143.6</v>
      </c>
      <c r="CS960">
        <v>61.199999999999989</v>
      </c>
      <c r="CT960">
        <v>121.3</v>
      </c>
      <c r="CU960">
        <v>10.90708359967466</v>
      </c>
      <c r="CV960">
        <v>10.5</v>
      </c>
      <c r="CW960">
        <v>11.1</v>
      </c>
      <c r="CX960">
        <v>0.59999999999999964</v>
      </c>
      <c r="CY960">
        <v>10.5</v>
      </c>
      <c r="CZ960">
        <v>99.055382667020496</v>
      </c>
      <c r="DA960">
        <v>40.1</v>
      </c>
      <c r="DB960">
        <v>132.5</v>
      </c>
      <c r="DC960">
        <v>92.4</v>
      </c>
      <c r="DD960">
        <v>90.8</v>
      </c>
      <c r="DE960">
        <v>1.591310720241595</v>
      </c>
      <c r="DF960">
        <v>1.3</v>
      </c>
      <c r="DG960">
        <v>2.2999999999999998</v>
      </c>
      <c r="DH960">
        <v>0.99999999999999978</v>
      </c>
      <c r="DI960">
        <v>2.2000000000000002</v>
      </c>
      <c r="DJ960">
        <v>7.6176008587269514E-2</v>
      </c>
      <c r="DK960">
        <v>7.3527125757811271E-2</v>
      </c>
      <c r="DL960">
        <v>7.7055061612852901E-2</v>
      </c>
      <c r="DM960">
        <v>3.5279358550416311E-3</v>
      </c>
      <c r="DN960">
        <v>7.3527125757811271E-2</v>
      </c>
      <c r="DO960">
        <v>3.677356901681669</v>
      </c>
      <c r="DP960">
        <v>3.5831339999999998</v>
      </c>
      <c r="DQ960">
        <v>3.7512690000000002</v>
      </c>
      <c r="DR960">
        <v>0.1681350000000004</v>
      </c>
      <c r="DS960">
        <v>3.6478619999999999</v>
      </c>
      <c r="DT960">
        <v>5.4293005486819359</v>
      </c>
      <c r="DU960">
        <v>5.3867349999999998</v>
      </c>
      <c r="DV960">
        <v>5.452636</v>
      </c>
      <c r="DW960">
        <v>6.5901000000000209E-2</v>
      </c>
      <c r="DX960">
        <v>5.4165380000000001</v>
      </c>
      <c r="DY960">
        <v>5.8945347552166956</v>
      </c>
      <c r="DZ960">
        <v>5.2241410000000004</v>
      </c>
      <c r="EA960">
        <v>6.8715739999999998</v>
      </c>
      <c r="EB960">
        <v>1.647432999999999</v>
      </c>
      <c r="EC960">
        <v>6.4760229999999996</v>
      </c>
      <c r="ED960">
        <v>10.10843364587102</v>
      </c>
      <c r="EE960">
        <v>9.3645759999999996</v>
      </c>
      <c r="EF960">
        <v>10.50421</v>
      </c>
      <c r="EG960">
        <v>1.1396340000000009</v>
      </c>
      <c r="EH960">
        <v>10.354213</v>
      </c>
      <c r="EI960">
        <v>11.328197583779531</v>
      </c>
      <c r="EJ960">
        <v>9.9660189999999993</v>
      </c>
      <c r="EK960">
        <v>11.69961</v>
      </c>
      <c r="EL960">
        <v>1.733591000000001</v>
      </c>
      <c r="EM960">
        <v>10.353671</v>
      </c>
      <c r="EN960">
        <v>25.55489874428195</v>
      </c>
      <c r="EO960">
        <v>18.064160000000001</v>
      </c>
      <c r="EP960">
        <v>34.47504</v>
      </c>
      <c r="EQ960">
        <v>16.410879999999999</v>
      </c>
      <c r="ER960">
        <v>29.366689999999998</v>
      </c>
      <c r="ES960">
        <v>8.4552536641977571</v>
      </c>
      <c r="ET960">
        <v>6.72722</v>
      </c>
      <c r="EU960">
        <v>8.6087500000000006</v>
      </c>
      <c r="EV960">
        <v>1.881530000000001</v>
      </c>
      <c r="EW960">
        <v>6.72722</v>
      </c>
      <c r="EX960">
        <v>17.099645080084201</v>
      </c>
      <c r="EY960">
        <v>9.5079899999999995</v>
      </c>
      <c r="EZ960">
        <v>25.94013</v>
      </c>
      <c r="FA960">
        <v>16.43214</v>
      </c>
      <c r="FB960">
        <v>22.639469999999999</v>
      </c>
      <c r="FC960">
        <v>0.29758598346742859</v>
      </c>
      <c r="FD960">
        <v>0.21035656892656679</v>
      </c>
      <c r="FE960">
        <v>0.4014607448121667</v>
      </c>
      <c r="FF960">
        <v>0.19110417588559989</v>
      </c>
      <c r="FG960">
        <v>0.3419741714605119</v>
      </c>
      <c r="FH960">
        <v>2.029706382621447</v>
      </c>
      <c r="FI960">
        <v>1.111243698991488</v>
      </c>
      <c r="FJ960">
        <v>3.3653529987126931</v>
      </c>
      <c r="FK960">
        <v>2.2541092997212049</v>
      </c>
      <c r="FL960">
        <v>3.3653529987126931</v>
      </c>
      <c r="FM960">
        <v>39.250550269256351</v>
      </c>
      <c r="FN960">
        <v>37.200000000000003</v>
      </c>
      <c r="FO960">
        <v>39.729999999999997</v>
      </c>
      <c r="FP960">
        <v>2.529999999999994</v>
      </c>
      <c r="FQ960">
        <v>38.659999999999997</v>
      </c>
      <c r="FR960">
        <v>705.23973789566367</v>
      </c>
      <c r="FS960">
        <v>694.96348999999998</v>
      </c>
      <c r="FT960">
        <v>719.54389000000003</v>
      </c>
      <c r="FU960">
        <v>24.580400000000051</v>
      </c>
      <c r="FV960">
        <v>702.69776000000002</v>
      </c>
      <c r="FW960">
        <v>0.58150422341474561</v>
      </c>
      <c r="FX960">
        <v>0.56970399999999999</v>
      </c>
      <c r="FY960">
        <v>0.59094999999999998</v>
      </c>
      <c r="FZ960">
        <v>2.1245999999999991E-2</v>
      </c>
      <c r="GA960">
        <v>0.58275299999999997</v>
      </c>
      <c r="GB960">
        <v>23</v>
      </c>
      <c r="GC960">
        <v>573</v>
      </c>
    </row>
    <row r="961" spans="1:185" x14ac:dyDescent="0.3">
      <c r="A961" s="36" t="s">
        <v>3800</v>
      </c>
      <c r="B961">
        <v>-6.5195570598282062E-3</v>
      </c>
      <c r="C961">
        <v>2.0130260317758828</v>
      </c>
      <c r="D961">
        <v>2.434423844523296</v>
      </c>
      <c r="E961">
        <v>-1.3416797616360281</v>
      </c>
      <c r="F961">
        <v>-0.59912714994036054</v>
      </c>
      <c r="G961">
        <v>1.9408083206561411</v>
      </c>
      <c r="H961">
        <v>-54.089416182275563</v>
      </c>
      <c r="I961">
        <v>0.21206787798490351</v>
      </c>
      <c r="J961">
        <v>8.7912879711668957E-4</v>
      </c>
      <c r="K961">
        <v>0.30463557489557092</v>
      </c>
      <c r="L961">
        <v>0.2495144770831895</v>
      </c>
      <c r="M961">
        <v>0.23954597092522301</v>
      </c>
      <c r="N961">
        <v>0.1968137922049415</v>
      </c>
      <c r="O961">
        <v>-0.25561095221011959</v>
      </c>
      <c r="P961">
        <v>-5.8797160005178088E-2</v>
      </c>
      <c r="Q961">
        <v>-0.15720465624165961</v>
      </c>
      <c r="R961">
        <v>6.2794978393142423E-2</v>
      </c>
      <c r="S961">
        <v>1.20442537283586</v>
      </c>
      <c r="T961">
        <v>-0.67147123392800878</v>
      </c>
      <c r="U961">
        <v>-0.59087702559929078</v>
      </c>
      <c r="V961">
        <v>1.9549718965541241</v>
      </c>
      <c r="W961">
        <v>1.941866078264318</v>
      </c>
      <c r="X961">
        <v>0.17571900647319011</v>
      </c>
      <c r="Y961">
        <v>0.14683807357856379</v>
      </c>
      <c r="Z961">
        <v>5.751115926885754E-2</v>
      </c>
      <c r="AA961">
        <v>6.4320392470761559E-2</v>
      </c>
      <c r="AB961">
        <v>55.01039614468511</v>
      </c>
      <c r="AC961">
        <v>-0.44847067509452138</v>
      </c>
      <c r="AD961">
        <v>1.93593093808115</v>
      </c>
      <c r="AE961">
        <v>0.6241896815677116</v>
      </c>
      <c r="AF961">
        <v>0.58132947638384103</v>
      </c>
      <c r="AG961">
        <v>0.92028168613591765</v>
      </c>
      <c r="AH961">
        <v>9.066411824146586E-3</v>
      </c>
      <c r="AI961">
        <v>195.6615622207872</v>
      </c>
      <c r="AJ961">
        <v>94.305048355826656</v>
      </c>
      <c r="AK961">
        <v>205.15601551584041</v>
      </c>
      <c r="AL961">
        <v>287.52366510559148</v>
      </c>
      <c r="AM961">
        <v>387.66345042841141</v>
      </c>
      <c r="AN961">
        <v>561.1248041619217</v>
      </c>
      <c r="AO961">
        <v>220.77394690048359</v>
      </c>
      <c r="AP961">
        <v>511.67044439447727</v>
      </c>
      <c r="AQ961">
        <v>20.114496301284358</v>
      </c>
      <c r="AR961">
        <v>5.773460128562391</v>
      </c>
      <c r="AS961">
        <v>10.79429073556356</v>
      </c>
      <c r="AT961">
        <v>-24.537811611187301</v>
      </c>
      <c r="AU961">
        <v>-6.2861684190674927</v>
      </c>
      <c r="AV961">
        <v>-18.251643192119801</v>
      </c>
      <c r="AW961">
        <v>4.7382248886777862</v>
      </c>
      <c r="AX961">
        <v>2.1945000000000001</v>
      </c>
      <c r="AY961">
        <v>7.2628000000000004</v>
      </c>
      <c r="AZ961">
        <v>5.0683000000000007</v>
      </c>
      <c r="BA961">
        <v>4.1997</v>
      </c>
      <c r="BB961">
        <v>0.94841557350440042</v>
      </c>
      <c r="BC961">
        <v>0.94120000000000004</v>
      </c>
      <c r="BD961">
        <v>0.95779999999999998</v>
      </c>
      <c r="BE961">
        <v>1.6599999999999952E-2</v>
      </c>
      <c r="BF961">
        <v>0.95669999999999999</v>
      </c>
      <c r="BG961">
        <v>15.59231473512941</v>
      </c>
      <c r="BH961">
        <v>14.025399999999999</v>
      </c>
      <c r="BI961">
        <v>16.711500000000001</v>
      </c>
      <c r="BJ961">
        <v>2.686100000000001</v>
      </c>
      <c r="BK961">
        <v>14.2209</v>
      </c>
      <c r="BL961">
        <v>24.782372173177311</v>
      </c>
      <c r="BM961">
        <v>16.7485</v>
      </c>
      <c r="BN961">
        <v>38.782800000000002</v>
      </c>
      <c r="BO961">
        <v>22.034300000000002</v>
      </c>
      <c r="BP961">
        <v>22.849299999999999</v>
      </c>
      <c r="BQ961">
        <v>16.267297789037109</v>
      </c>
      <c r="BR961">
        <v>13.6</v>
      </c>
      <c r="BS961">
        <v>27.303599999999999</v>
      </c>
      <c r="BT961">
        <v>13.7036</v>
      </c>
      <c r="BU961">
        <v>18.228200000000001</v>
      </c>
      <c r="BV961">
        <v>0.9263096788458004</v>
      </c>
      <c r="BW961">
        <v>-6.0647000000000002</v>
      </c>
      <c r="BX961">
        <v>13.7781</v>
      </c>
      <c r="BY961">
        <v>19.8428</v>
      </c>
      <c r="BZ961">
        <v>-5.6722000000000001</v>
      </c>
      <c r="CA961">
        <v>-17.193579961447139</v>
      </c>
      <c r="CB961">
        <v>-27.987300000000001</v>
      </c>
      <c r="CC961">
        <v>-7.5823</v>
      </c>
      <c r="CD961">
        <v>20.405000000000001</v>
      </c>
      <c r="CE961">
        <v>-12.555999999999999</v>
      </c>
      <c r="CF961">
        <v>49.454359767444529</v>
      </c>
      <c r="CG961">
        <v>48.3</v>
      </c>
      <c r="CH961">
        <v>50.3</v>
      </c>
      <c r="CI961">
        <v>2</v>
      </c>
      <c r="CJ961">
        <v>48.3</v>
      </c>
      <c r="CK961">
        <v>14.591289453468169</v>
      </c>
      <c r="CL961">
        <v>13.5</v>
      </c>
      <c r="CM961">
        <v>15</v>
      </c>
      <c r="CN961">
        <v>1.5</v>
      </c>
      <c r="CO961">
        <v>13.9</v>
      </c>
      <c r="CP961">
        <v>59.750399804705829</v>
      </c>
      <c r="CQ961">
        <v>58.7</v>
      </c>
      <c r="CR961">
        <v>65.3</v>
      </c>
      <c r="CS961">
        <v>6.5999999999999943</v>
      </c>
      <c r="CT961">
        <v>59</v>
      </c>
      <c r="CU961">
        <v>10.28994733615659</v>
      </c>
      <c r="CV961">
        <v>10.1</v>
      </c>
      <c r="CW961">
        <v>10.7</v>
      </c>
      <c r="CX961">
        <v>0.59999999999999964</v>
      </c>
      <c r="CY961">
        <v>10.5</v>
      </c>
      <c r="CZ961">
        <v>159.2130955110319</v>
      </c>
      <c r="DA961">
        <v>150.6</v>
      </c>
      <c r="DB961">
        <v>162.4</v>
      </c>
      <c r="DC961">
        <v>11.80000000000001</v>
      </c>
      <c r="DD961">
        <v>153.30000000000001</v>
      </c>
      <c r="DE961">
        <v>4.0203053598844276</v>
      </c>
      <c r="DF961">
        <v>1.7</v>
      </c>
      <c r="DG961">
        <v>4.8</v>
      </c>
      <c r="DH961">
        <v>3.1</v>
      </c>
      <c r="DI961">
        <v>2.5</v>
      </c>
      <c r="DJ961">
        <v>9.6654270290331842E-2</v>
      </c>
      <c r="DK961">
        <v>9.4170403587443927E-2</v>
      </c>
      <c r="DL961">
        <v>9.8453709140732024E-2</v>
      </c>
      <c r="DM961">
        <v>4.283305553288097E-3</v>
      </c>
      <c r="DN961">
        <v>9.4170403587443927E-2</v>
      </c>
      <c r="DO961">
        <v>3.8301889935856228</v>
      </c>
      <c r="DP961">
        <v>3.7042099999999998</v>
      </c>
      <c r="DQ961">
        <v>4.0636349999999997</v>
      </c>
      <c r="DR961">
        <v>0.35942499999999988</v>
      </c>
      <c r="DS961">
        <v>3.8083520000000002</v>
      </c>
      <c r="DT961">
        <v>5.8004243592590452</v>
      </c>
      <c r="DU961">
        <v>5.5289099999999998</v>
      </c>
      <c r="DV961">
        <v>7.0234129999999997</v>
      </c>
      <c r="DW961">
        <v>1.4945029999999999</v>
      </c>
      <c r="DX961">
        <v>5.6288960000000001</v>
      </c>
      <c r="DY961">
        <v>5.0604818509329181</v>
      </c>
      <c r="DZ961">
        <v>4.7654439999999996</v>
      </c>
      <c r="EA961">
        <v>5.380471</v>
      </c>
      <c r="EB961">
        <v>0.61502700000000043</v>
      </c>
      <c r="EC961">
        <v>4.7654439999999996</v>
      </c>
      <c r="ED961">
        <v>10.22713563263968</v>
      </c>
      <c r="EE961">
        <v>8.9900199999999995</v>
      </c>
      <c r="EF961">
        <v>10.526296</v>
      </c>
      <c r="EG961">
        <v>1.5362760000000011</v>
      </c>
      <c r="EH961">
        <v>10.444224</v>
      </c>
      <c r="EI961">
        <v>10.946725429356301</v>
      </c>
      <c r="EJ961">
        <v>9.4757850000000001</v>
      </c>
      <c r="EK961">
        <v>11.795067</v>
      </c>
      <c r="EL961">
        <v>2.319281999999999</v>
      </c>
      <c r="EM961">
        <v>10.96271</v>
      </c>
      <c r="EN961">
        <v>24.322067973105369</v>
      </c>
      <c r="EO961">
        <v>20.108979999999999</v>
      </c>
      <c r="EP961">
        <v>28.36862</v>
      </c>
      <c r="EQ961">
        <v>8.259640000000001</v>
      </c>
      <c r="ER961">
        <v>22.539280000000002</v>
      </c>
      <c r="ES961">
        <v>7.6618547924518579</v>
      </c>
      <c r="ET961">
        <v>6.79176</v>
      </c>
      <c r="EU961">
        <v>7.8338900000000002</v>
      </c>
      <c r="EV961">
        <v>1.04213</v>
      </c>
      <c r="EW961">
        <v>6.79176</v>
      </c>
      <c r="EX961">
        <v>16.660213180653511</v>
      </c>
      <c r="EY961">
        <v>12.863379999999999</v>
      </c>
      <c r="EZ961">
        <v>20.540289999999999</v>
      </c>
      <c r="FA961">
        <v>7.6769099999999986</v>
      </c>
      <c r="FB961">
        <v>15.74752</v>
      </c>
      <c r="FC961">
        <v>0.33707700879991892</v>
      </c>
      <c r="FD961">
        <v>0.27868826104394617</v>
      </c>
      <c r="FE961">
        <v>0.3931577522090387</v>
      </c>
      <c r="FF961">
        <v>0.1144694911650925</v>
      </c>
      <c r="FG961">
        <v>0.31236953581845511</v>
      </c>
      <c r="FH961">
        <v>2.1745693853344612</v>
      </c>
      <c r="FI961">
        <v>1.667156573040115</v>
      </c>
      <c r="FJ961">
        <v>2.6238405892444492</v>
      </c>
      <c r="FK961">
        <v>0.95668401620433396</v>
      </c>
      <c r="FL961">
        <v>2.318621388270492</v>
      </c>
      <c r="FM961">
        <v>40.221183483711442</v>
      </c>
      <c r="FN961">
        <v>36.700000000000003</v>
      </c>
      <c r="FO961">
        <v>41.59</v>
      </c>
      <c r="FP961">
        <v>4.8900000000000006</v>
      </c>
      <c r="FQ961">
        <v>39.1</v>
      </c>
      <c r="FR961">
        <v>570.53058224047959</v>
      </c>
      <c r="FS961">
        <v>563.70992000000001</v>
      </c>
      <c r="FT961">
        <v>582.02481999999998</v>
      </c>
      <c r="FU961">
        <v>18.31489999999997</v>
      </c>
      <c r="FV961">
        <v>567.79706999999996</v>
      </c>
      <c r="FW961">
        <v>0.62631363940583695</v>
      </c>
      <c r="FX961">
        <v>0.61378500000000003</v>
      </c>
      <c r="FY961">
        <v>0.63353800000000005</v>
      </c>
      <c r="FZ961">
        <v>1.9753000000000021E-2</v>
      </c>
      <c r="GA961">
        <v>0.62999899999999998</v>
      </c>
      <c r="GB961">
        <v>26</v>
      </c>
      <c r="GC961">
        <v>652</v>
      </c>
    </row>
    <row r="962" spans="1:185" x14ac:dyDescent="0.3">
      <c r="A962" s="36" t="s">
        <v>3803</v>
      </c>
      <c r="B962">
        <v>-1.6556180546715558E-2</v>
      </c>
      <c r="C962">
        <v>1.987952545043671</v>
      </c>
      <c r="D962">
        <v>2.1412737797944978</v>
      </c>
      <c r="E962">
        <v>-1.0063227901143941</v>
      </c>
      <c r="F962">
        <v>-0.73491140630374219</v>
      </c>
      <c r="G962">
        <v>1.741258639264667</v>
      </c>
      <c r="H962">
        <v>-54.078873326213127</v>
      </c>
      <c r="I962">
        <v>0.30612847376448099</v>
      </c>
      <c r="J962">
        <v>2.5604906799226311E-3</v>
      </c>
      <c r="K962">
        <v>0.4111845858892747</v>
      </c>
      <c r="L962">
        <v>0.34291883387549982</v>
      </c>
      <c r="M962">
        <v>0.2929327470756985</v>
      </c>
      <c r="N962">
        <v>0.20418879674680351</v>
      </c>
      <c r="O962">
        <v>-0.23249831900626841</v>
      </c>
      <c r="P962">
        <v>-2.8309522259464849E-2</v>
      </c>
      <c r="Q962">
        <v>-0.13040514277519311</v>
      </c>
      <c r="R962">
        <v>4.1647979764117417E-2</v>
      </c>
      <c r="S962">
        <v>1.439175731842339</v>
      </c>
      <c r="T962">
        <v>-0.71319227244416217</v>
      </c>
      <c r="U962">
        <v>-0.68398084643104617</v>
      </c>
      <c r="V962">
        <v>1.9634318391162691</v>
      </c>
      <c r="W962">
        <v>1.9526586367865251</v>
      </c>
      <c r="X962">
        <v>0.16123292750093551</v>
      </c>
      <c r="Y962">
        <v>0.14894962015535579</v>
      </c>
      <c r="Z962">
        <v>7.6005051942167806E-2</v>
      </c>
      <c r="AA962">
        <v>8.1252994555929672E-2</v>
      </c>
      <c r="AB962">
        <v>61.691870738015098</v>
      </c>
      <c r="AC962">
        <v>-0.45619685741428068</v>
      </c>
      <c r="AD962">
        <v>1.962047904070483</v>
      </c>
      <c r="AE962">
        <v>0.61742978491521616</v>
      </c>
      <c r="AF962">
        <v>0.60514647756963658</v>
      </c>
      <c r="AG962">
        <v>1.0966494286755051</v>
      </c>
      <c r="AH962">
        <v>1.4393746478634631E-2</v>
      </c>
      <c r="AI962">
        <v>163.14489741128531</v>
      </c>
      <c r="AJ962">
        <v>47.651611833223917</v>
      </c>
      <c r="AK962">
        <v>127.8791312593482</v>
      </c>
      <c r="AL962">
        <v>313.90382239973638</v>
      </c>
      <c r="AM962">
        <v>201.6385739382988</v>
      </c>
      <c r="AN962">
        <v>281.75047081938908</v>
      </c>
      <c r="AO962">
        <v>104.18330631295311</v>
      </c>
      <c r="AP962">
        <v>229.5698492490728</v>
      </c>
      <c r="AQ962">
        <v>19.217263855773989</v>
      </c>
      <c r="AR962">
        <v>4.4300210260545949</v>
      </c>
      <c r="AS962">
        <v>12.055713885718911</v>
      </c>
      <c r="AT962">
        <v>-13.71868044853321</v>
      </c>
      <c r="AU962">
        <v>-6.0566912158717869</v>
      </c>
      <c r="AV962">
        <v>-7.6619892326614254</v>
      </c>
      <c r="AW962">
        <v>1.3650944248064549</v>
      </c>
      <c r="AX962">
        <v>1.2516</v>
      </c>
      <c r="AY962">
        <v>1.5549999999999999</v>
      </c>
      <c r="AZ962">
        <v>0.30339999999999989</v>
      </c>
      <c r="BA962">
        <v>1.3879999999999999</v>
      </c>
      <c r="BB962">
        <v>0.96366767153662647</v>
      </c>
      <c r="BC962">
        <v>0.93940000000000001</v>
      </c>
      <c r="BD962">
        <v>0.96599999999999997</v>
      </c>
      <c r="BE962">
        <v>2.659999999999996E-2</v>
      </c>
      <c r="BF962">
        <v>0.93940000000000001</v>
      </c>
      <c r="BG962">
        <v>12.724819639437399</v>
      </c>
      <c r="BH962">
        <v>12.183199999999999</v>
      </c>
      <c r="BI962">
        <v>16.7499</v>
      </c>
      <c r="BJ962">
        <v>4.5667000000000009</v>
      </c>
      <c r="BK962">
        <v>16.7499</v>
      </c>
      <c r="BL962">
        <v>4.072639636844043</v>
      </c>
      <c r="BM962">
        <v>1.7476</v>
      </c>
      <c r="BN962">
        <v>7.6711</v>
      </c>
      <c r="BO962">
        <v>5.9234999999999998</v>
      </c>
      <c r="BP962">
        <v>5.8948</v>
      </c>
      <c r="BQ962">
        <v>2.4604449388464009</v>
      </c>
      <c r="BR962">
        <v>1.1020000000000001</v>
      </c>
      <c r="BS962">
        <v>4.4718</v>
      </c>
      <c r="BT962">
        <v>3.3698000000000001</v>
      </c>
      <c r="BU962">
        <v>3.9472999999999998</v>
      </c>
      <c r="BV962">
        <v>0.70002947497854451</v>
      </c>
      <c r="BW962">
        <v>0.2341</v>
      </c>
      <c r="BX962">
        <v>1.5622</v>
      </c>
      <c r="BY962">
        <v>1.3281000000000001</v>
      </c>
      <c r="BZ962">
        <v>0.41149999999999998</v>
      </c>
      <c r="CA962">
        <v>-3.1603817718445981</v>
      </c>
      <c r="CB962">
        <v>-6.0339</v>
      </c>
      <c r="CC962">
        <v>-1.3360000000000001</v>
      </c>
      <c r="CD962">
        <v>4.6978999999999997</v>
      </c>
      <c r="CE962">
        <v>-4.3587999999999996</v>
      </c>
      <c r="CF962">
        <v>52.180621570316227</v>
      </c>
      <c r="CG962">
        <v>45.1</v>
      </c>
      <c r="CH962">
        <v>53.7</v>
      </c>
      <c r="CI962">
        <v>8.6000000000000014</v>
      </c>
      <c r="CJ962">
        <v>45.1</v>
      </c>
      <c r="CK962">
        <v>16.28969979207179</v>
      </c>
      <c r="CL962">
        <v>14.7</v>
      </c>
      <c r="CM962">
        <v>16.600000000000001</v>
      </c>
      <c r="CN962">
        <v>1.9000000000000019</v>
      </c>
      <c r="CO962">
        <v>14.7</v>
      </c>
      <c r="CP962">
        <v>41.263357683428922</v>
      </c>
      <c r="CQ962">
        <v>38.200000000000003</v>
      </c>
      <c r="CR962">
        <v>51.1</v>
      </c>
      <c r="CS962">
        <v>12.9</v>
      </c>
      <c r="CT962">
        <v>51.1</v>
      </c>
      <c r="CU962">
        <v>10.436608528181299</v>
      </c>
      <c r="CV962">
        <v>9.6999999999999993</v>
      </c>
      <c r="CW962">
        <v>10.9</v>
      </c>
      <c r="CX962">
        <v>1.2000000000000011</v>
      </c>
      <c r="CY962">
        <v>9.6999999999999993</v>
      </c>
      <c r="CZ962">
        <v>58.056616357919317</v>
      </c>
      <c r="DA962">
        <v>29.2</v>
      </c>
      <c r="DB962">
        <v>61.6</v>
      </c>
      <c r="DC962">
        <v>32.400000000000013</v>
      </c>
      <c r="DD962">
        <v>29.2</v>
      </c>
      <c r="DE962">
        <v>5.8530912638904873</v>
      </c>
      <c r="DF962">
        <v>5</v>
      </c>
      <c r="DG962">
        <v>6.3</v>
      </c>
      <c r="DH962">
        <v>1.3</v>
      </c>
      <c r="DI962">
        <v>5</v>
      </c>
      <c r="DJ962">
        <v>0.22740251443532969</v>
      </c>
      <c r="DK962">
        <v>0.19183326244151419</v>
      </c>
      <c r="DL962">
        <v>0.23542306006137659</v>
      </c>
      <c r="DM962">
        <v>4.3589797619862342E-2</v>
      </c>
      <c r="DN962">
        <v>0.19183326244151419</v>
      </c>
      <c r="DO962">
        <v>3.5838822862526638</v>
      </c>
      <c r="DP962">
        <v>3.2527300000000001</v>
      </c>
      <c r="DQ962">
        <v>3.6780179999999998</v>
      </c>
      <c r="DR962">
        <v>0.42528799999999972</v>
      </c>
      <c r="DS962">
        <v>3.2527300000000001</v>
      </c>
      <c r="DT962">
        <v>6.8356935866265243</v>
      </c>
      <c r="DU962">
        <v>5.4937379999999996</v>
      </c>
      <c r="DV962">
        <v>6.9629269999999996</v>
      </c>
      <c r="DW962">
        <v>1.4691890000000001</v>
      </c>
      <c r="DX962">
        <v>5.4937379999999996</v>
      </c>
      <c r="DY962">
        <v>3.6587016438906619</v>
      </c>
      <c r="DZ962">
        <v>3.4470640000000001</v>
      </c>
      <c r="EA962">
        <v>3.8089819999999999</v>
      </c>
      <c r="EB962">
        <v>0.36191799999999968</v>
      </c>
      <c r="EC962">
        <v>3.4470640000000001</v>
      </c>
      <c r="ED962">
        <v>7.2550289497232816</v>
      </c>
      <c r="EE962">
        <v>5.9367970000000003</v>
      </c>
      <c r="EF962">
        <v>7.3844269999999996</v>
      </c>
      <c r="EG962">
        <v>1.4476299999999991</v>
      </c>
      <c r="EH962">
        <v>5.9367970000000003</v>
      </c>
      <c r="EI962">
        <v>7.2325043971191656</v>
      </c>
      <c r="EJ962">
        <v>7.0068720000000004</v>
      </c>
      <c r="EK962">
        <v>9.394971</v>
      </c>
      <c r="EL962">
        <v>2.388099</v>
      </c>
      <c r="EM962">
        <v>9.394971</v>
      </c>
      <c r="EN962">
        <v>22.661863401265681</v>
      </c>
      <c r="EO962">
        <v>17.60209</v>
      </c>
      <c r="EP962">
        <v>25.97</v>
      </c>
      <c r="EQ962">
        <v>8.3679099999999984</v>
      </c>
      <c r="ER962">
        <v>17.60209</v>
      </c>
      <c r="ES962">
        <v>7.8108724333995632</v>
      </c>
      <c r="ET962">
        <v>7.2396900000000004</v>
      </c>
      <c r="EU962">
        <v>8.2011199999999995</v>
      </c>
      <c r="EV962">
        <v>0.96142999999999912</v>
      </c>
      <c r="EW962">
        <v>7.3530100000000003</v>
      </c>
      <c r="EX962">
        <v>14.85099096786611</v>
      </c>
      <c r="EY962">
        <v>10.249079999999999</v>
      </c>
      <c r="EZ962">
        <v>18.730309999999999</v>
      </c>
      <c r="FA962">
        <v>8.48123</v>
      </c>
      <c r="FB962">
        <v>10.249079999999999</v>
      </c>
      <c r="FC962">
        <v>0.5470950315076607</v>
      </c>
      <c r="FD962">
        <v>0.42494369561034578</v>
      </c>
      <c r="FE962">
        <v>0.62695894493214621</v>
      </c>
      <c r="FF962">
        <v>0.2020152493218004</v>
      </c>
      <c r="FG962">
        <v>0.42494369561034578</v>
      </c>
      <c r="FH962">
        <v>1.924878613823638</v>
      </c>
      <c r="FI962">
        <v>1.3938618334532391</v>
      </c>
      <c r="FJ962">
        <v>2.5871701688884472</v>
      </c>
      <c r="FK962">
        <v>1.1933083354352081</v>
      </c>
      <c r="FL962">
        <v>1.3938618334532391</v>
      </c>
      <c r="FM962">
        <v>33.825754044596202</v>
      </c>
      <c r="FN962">
        <v>32.770000000000003</v>
      </c>
      <c r="FO962">
        <v>35.9</v>
      </c>
      <c r="FP962">
        <v>3.129999999999995</v>
      </c>
      <c r="FQ962">
        <v>35.9</v>
      </c>
      <c r="FR962">
        <v>291.30620993671448</v>
      </c>
      <c r="FS962">
        <v>279.80752999999999</v>
      </c>
      <c r="FT962">
        <v>293.06702999999999</v>
      </c>
      <c r="FU962">
        <v>13.259499999999999</v>
      </c>
      <c r="FV962">
        <v>279.80752999999999</v>
      </c>
      <c r="FW962">
        <v>0.77199444611363732</v>
      </c>
      <c r="FX962">
        <v>0.76728700000000005</v>
      </c>
      <c r="FY962">
        <v>0.80021399999999998</v>
      </c>
      <c r="FZ962">
        <v>3.2926999999999929E-2</v>
      </c>
      <c r="GA962">
        <v>0.80021399999999998</v>
      </c>
      <c r="GB962">
        <v>3</v>
      </c>
      <c r="GC962">
        <v>2</v>
      </c>
    </row>
    <row r="963" spans="1:185" x14ac:dyDescent="0.3">
      <c r="A963" s="36" t="s">
        <v>3806</v>
      </c>
      <c r="B963">
        <v>-5.5290387477079032E-2</v>
      </c>
      <c r="C963">
        <v>1.76278740306659</v>
      </c>
      <c r="D963">
        <v>1.9822853510179479</v>
      </c>
      <c r="E963">
        <v>-0.8513393155207245</v>
      </c>
      <c r="F963">
        <v>-0.76581795695189869</v>
      </c>
      <c r="G963">
        <v>1.617154936094064</v>
      </c>
      <c r="H963">
        <v>-54.153080786914288</v>
      </c>
      <c r="I963">
        <v>1.5525979800836439E-2</v>
      </c>
      <c r="J963">
        <v>0.21069443642772209</v>
      </c>
      <c r="K963">
        <v>0.36460777209100342</v>
      </c>
      <c r="L963">
        <v>0.25247453149488708</v>
      </c>
      <c r="M963">
        <v>0.197843344700952</v>
      </c>
      <c r="N963">
        <v>0.2255735617375155</v>
      </c>
      <c r="O963">
        <v>-0.19997175722500349</v>
      </c>
      <c r="P963">
        <v>2.5601804512512021E-2</v>
      </c>
      <c r="Q963">
        <v>-8.7188208117512128E-2</v>
      </c>
      <c r="R963">
        <v>1.6866327486620269E-2</v>
      </c>
      <c r="S963">
        <v>1.337890769701755</v>
      </c>
      <c r="T963">
        <v>-0.63852484706331925</v>
      </c>
      <c r="U963">
        <v>-0.62857939651063655</v>
      </c>
      <c r="V963">
        <v>1.962989917749141</v>
      </c>
      <c r="W963">
        <v>1.960857875731048</v>
      </c>
      <c r="X963">
        <v>0.22605279842650131</v>
      </c>
      <c r="Y963">
        <v>0.21941473980899989</v>
      </c>
      <c r="Z963">
        <v>9.1299106938146302E-2</v>
      </c>
      <c r="AA963">
        <v>0.10111794951304259</v>
      </c>
      <c r="AB963">
        <v>54.836047997491441</v>
      </c>
      <c r="AC963">
        <v>-0.37154307891420069</v>
      </c>
      <c r="AD963">
        <v>1.9368023647834309</v>
      </c>
      <c r="AE963">
        <v>0.59759587734070196</v>
      </c>
      <c r="AF963">
        <v>0.59095781872320063</v>
      </c>
      <c r="AG963">
        <v>1.11390957760314</v>
      </c>
      <c r="AH963">
        <v>1.4244885392071889E-2</v>
      </c>
      <c r="AI963">
        <v>148.00744995011669</v>
      </c>
      <c r="AJ963">
        <v>86.227596512551443</v>
      </c>
      <c r="AK963">
        <v>124.4378183573087</v>
      </c>
      <c r="AL963">
        <v>233.3569689271917</v>
      </c>
      <c r="AM963">
        <v>343.95696978525899</v>
      </c>
      <c r="AN963">
        <v>509.15445620037838</v>
      </c>
      <c r="AO963">
        <v>150.19953963237751</v>
      </c>
      <c r="AP963">
        <v>419.88640829807832</v>
      </c>
      <c r="AQ963">
        <v>19.374428206518139</v>
      </c>
      <c r="AR963">
        <v>4.3957677288766872</v>
      </c>
      <c r="AS963">
        <v>12.38257365737867</v>
      </c>
      <c r="AT963">
        <v>-12.69333365023812</v>
      </c>
      <c r="AU963">
        <v>-7.8927268151870411</v>
      </c>
      <c r="AV963">
        <v>-4.8006068350510818</v>
      </c>
      <c r="AW963">
        <v>0.95664141343014519</v>
      </c>
      <c r="AX963">
        <v>0.34989999999999999</v>
      </c>
      <c r="AY963">
        <v>1.6054999999999999</v>
      </c>
      <c r="AZ963">
        <v>1.2556</v>
      </c>
      <c r="BA963">
        <v>1.4878</v>
      </c>
      <c r="BB963">
        <v>0.88941423860843705</v>
      </c>
      <c r="BC963">
        <v>0.84719999999999995</v>
      </c>
      <c r="BD963">
        <v>0.9103</v>
      </c>
      <c r="BE963">
        <v>6.3100000000000045E-2</v>
      </c>
      <c r="BF963">
        <v>0.84719999999999995</v>
      </c>
      <c r="BG963">
        <v>22.967521206356761</v>
      </c>
      <c r="BH963">
        <v>20.277699999999999</v>
      </c>
      <c r="BI963">
        <v>27.971499999999999</v>
      </c>
      <c r="BJ963">
        <v>7.6938000000000004</v>
      </c>
      <c r="BK963">
        <v>27.971499999999999</v>
      </c>
      <c r="BL963">
        <v>2.589995411224999</v>
      </c>
      <c r="BM963">
        <v>1.2091000000000001</v>
      </c>
      <c r="BN963">
        <v>3.2406999999999999</v>
      </c>
      <c r="BO963">
        <v>2.0316000000000001</v>
      </c>
      <c r="BP963">
        <v>2.2867000000000002</v>
      </c>
      <c r="BQ963">
        <v>1.6427314265777559</v>
      </c>
      <c r="BR963">
        <v>0.4985</v>
      </c>
      <c r="BS963">
        <v>2.2113</v>
      </c>
      <c r="BT963">
        <v>1.7128000000000001</v>
      </c>
      <c r="BU963">
        <v>1.4069</v>
      </c>
      <c r="BV963">
        <v>0.26523644955416609</v>
      </c>
      <c r="BW963">
        <v>-0.27379999999999999</v>
      </c>
      <c r="BX963">
        <v>1.0202</v>
      </c>
      <c r="BY963">
        <v>1.294</v>
      </c>
      <c r="BZ963">
        <v>0.35959999999999998</v>
      </c>
      <c r="CA963">
        <v>-1.9079669092034039</v>
      </c>
      <c r="CB963">
        <v>-2.5590000000000002</v>
      </c>
      <c r="CC963">
        <v>-0.98719999999999997</v>
      </c>
      <c r="CD963">
        <v>1.5718000000000001</v>
      </c>
      <c r="CE963">
        <v>-1.7665</v>
      </c>
      <c r="CF963">
        <v>89.268047902300026</v>
      </c>
      <c r="CG963">
        <v>79.400000000000006</v>
      </c>
      <c r="CH963">
        <v>103.2</v>
      </c>
      <c r="CI963">
        <v>23.8</v>
      </c>
      <c r="CJ963">
        <v>79.400000000000006</v>
      </c>
      <c r="CK963">
        <v>26.84951996943963</v>
      </c>
      <c r="CL963">
        <v>22.2</v>
      </c>
      <c r="CM963">
        <v>31.7</v>
      </c>
      <c r="CN963">
        <v>9.5</v>
      </c>
      <c r="CO963">
        <v>23.4</v>
      </c>
      <c r="CP963">
        <v>101.6722538690815</v>
      </c>
      <c r="CQ963">
        <v>88.4</v>
      </c>
      <c r="CR963">
        <v>112.4</v>
      </c>
      <c r="CS963">
        <v>24</v>
      </c>
      <c r="CT963">
        <v>96.6</v>
      </c>
      <c r="CU963">
        <v>18.130180306810882</v>
      </c>
      <c r="CV963">
        <v>15.2</v>
      </c>
      <c r="CW963">
        <v>21.2</v>
      </c>
      <c r="CX963">
        <v>6</v>
      </c>
      <c r="CY963">
        <v>15.2</v>
      </c>
      <c r="CZ963">
        <v>43.766454293658057</v>
      </c>
      <c r="DA963">
        <v>24.5</v>
      </c>
      <c r="DB963">
        <v>65.5</v>
      </c>
      <c r="DC963">
        <v>41</v>
      </c>
      <c r="DD963">
        <v>53</v>
      </c>
      <c r="DE963">
        <v>8.5188135872984354</v>
      </c>
      <c r="DF963">
        <v>1.7</v>
      </c>
      <c r="DG963">
        <v>12.1</v>
      </c>
      <c r="DH963">
        <v>10.4</v>
      </c>
      <c r="DI963">
        <v>6.7</v>
      </c>
      <c r="DJ963">
        <v>0.21266202424974129</v>
      </c>
      <c r="DK963">
        <v>0.18396663577386471</v>
      </c>
      <c r="DL963">
        <v>0.25381210034431873</v>
      </c>
      <c r="DM963">
        <v>6.9845464570454041E-2</v>
      </c>
      <c r="DN963">
        <v>0.18396663577386471</v>
      </c>
      <c r="DO963">
        <v>4.5985348597234008</v>
      </c>
      <c r="DP963">
        <v>3.76857</v>
      </c>
      <c r="DQ963">
        <v>5.17422</v>
      </c>
      <c r="DR963">
        <v>1.4056500000000001</v>
      </c>
      <c r="DS963">
        <v>4.756094</v>
      </c>
      <c r="DT963">
        <v>6.5208574123703276</v>
      </c>
      <c r="DU963">
        <v>5.8792580000000001</v>
      </c>
      <c r="DV963">
        <v>6.7570880000000004</v>
      </c>
      <c r="DW963">
        <v>0.87783000000000033</v>
      </c>
      <c r="DX963">
        <v>6.6189239999999998</v>
      </c>
      <c r="DY963">
        <v>4.894798392857731</v>
      </c>
      <c r="DZ963">
        <v>4.5295930000000002</v>
      </c>
      <c r="EA963">
        <v>5.5737699999999997</v>
      </c>
      <c r="EB963">
        <v>1.044176999999999</v>
      </c>
      <c r="EC963">
        <v>5.5737699999999997</v>
      </c>
      <c r="ED963">
        <v>6.6798828377219213</v>
      </c>
      <c r="EE963">
        <v>5.8792580000000001</v>
      </c>
      <c r="EF963">
        <v>7.0402880000000003</v>
      </c>
      <c r="EG963">
        <v>1.16103</v>
      </c>
      <c r="EH963">
        <v>6.9740380000000002</v>
      </c>
      <c r="EI963">
        <v>8.6444343296237367</v>
      </c>
      <c r="EJ963">
        <v>8.3720180000000006</v>
      </c>
      <c r="EK963">
        <v>9.0763149999999992</v>
      </c>
      <c r="EL963">
        <v>0.70429699999999862</v>
      </c>
      <c r="EM963">
        <v>8.4322929999999996</v>
      </c>
      <c r="EN963">
        <v>35.509720593788657</v>
      </c>
      <c r="EO963">
        <v>31.264479999999999</v>
      </c>
      <c r="EP963">
        <v>40.220350000000003</v>
      </c>
      <c r="EQ963">
        <v>8.9558700000000044</v>
      </c>
      <c r="ER963">
        <v>38.828389999999999</v>
      </c>
      <c r="ES963">
        <v>15.36171734253533</v>
      </c>
      <c r="ET963">
        <v>12.164059999999999</v>
      </c>
      <c r="EU963">
        <v>19.772220000000001</v>
      </c>
      <c r="EV963">
        <v>7.6081600000000016</v>
      </c>
      <c r="EW963">
        <v>13.0884</v>
      </c>
      <c r="EX963">
        <v>20.148003251253328</v>
      </c>
      <c r="EY963">
        <v>11.63123</v>
      </c>
      <c r="EZ963">
        <v>26.492909999999998</v>
      </c>
      <c r="FA963">
        <v>14.86168</v>
      </c>
      <c r="FB963">
        <v>25.739989999999999</v>
      </c>
      <c r="FC963">
        <v>0.54485291147671899</v>
      </c>
      <c r="FD963">
        <v>0.479714925067175</v>
      </c>
      <c r="FE963">
        <v>0.61713171581377824</v>
      </c>
      <c r="FF963">
        <v>0.13741679074660321</v>
      </c>
      <c r="FG963">
        <v>0.59577380462841689</v>
      </c>
      <c r="FH963">
        <v>1.33227164181609</v>
      </c>
      <c r="FI963">
        <v>0.58826120688521577</v>
      </c>
      <c r="FJ963">
        <v>2.1779660738273239</v>
      </c>
      <c r="FK963">
        <v>1.589704866942109</v>
      </c>
      <c r="FL963">
        <v>1.96662617279423</v>
      </c>
      <c r="FM963">
        <v>36.204021451366927</v>
      </c>
      <c r="FN963">
        <v>31.92</v>
      </c>
      <c r="FO963">
        <v>41.04</v>
      </c>
      <c r="FP963">
        <v>9.1199999999999974</v>
      </c>
      <c r="FQ963">
        <v>35.76</v>
      </c>
      <c r="FR963">
        <v>487.88988094252579</v>
      </c>
      <c r="FS963">
        <v>481.11493999999999</v>
      </c>
      <c r="FT963">
        <v>494.82308</v>
      </c>
      <c r="FU963">
        <v>13.708140000000011</v>
      </c>
      <c r="FV963">
        <v>493.32096999999999</v>
      </c>
      <c r="FW963">
        <v>0.7377073731216085</v>
      </c>
      <c r="FX963">
        <v>0.72813399999999995</v>
      </c>
      <c r="FY963">
        <v>0.74610799999999999</v>
      </c>
      <c r="FZ963">
        <v>1.7974000000000049E-2</v>
      </c>
      <c r="GA963">
        <v>0.72994099999999995</v>
      </c>
      <c r="GB963">
        <v>16</v>
      </c>
      <c r="GC963">
        <v>51</v>
      </c>
    </row>
    <row r="964" spans="1:185" x14ac:dyDescent="0.3">
      <c r="A964" s="36" t="s">
        <v>3809</v>
      </c>
      <c r="B964">
        <v>-5.7895204412391682E-2</v>
      </c>
      <c r="C964">
        <v>1.78016</v>
      </c>
      <c r="D964">
        <v>1.9399640558216029</v>
      </c>
      <c r="E964">
        <v>-0.81297502324199267</v>
      </c>
      <c r="F964">
        <v>-0.77039907812359787</v>
      </c>
      <c r="G964">
        <v>1.5833980455734431</v>
      </c>
      <c r="H964">
        <v>-54.152516858816803</v>
      </c>
      <c r="I964">
        <v>3.3706084939731457E-2</v>
      </c>
      <c r="J964">
        <v>0.111636423653015</v>
      </c>
      <c r="K964">
        <v>0.37973841319034229</v>
      </c>
      <c r="L964">
        <v>0.25194190201375899</v>
      </c>
      <c r="M964">
        <v>0.19315178611860229</v>
      </c>
      <c r="N964">
        <v>0.22107834005763571</v>
      </c>
      <c r="O964">
        <v>-0.18716250925756139</v>
      </c>
      <c r="P964">
        <v>3.3915830800074251E-2</v>
      </c>
      <c r="Q964">
        <v>-7.6624021485232022E-2</v>
      </c>
      <c r="R964">
        <v>1.329194008659988E-2</v>
      </c>
      <c r="S964">
        <v>1.339878008665105</v>
      </c>
      <c r="T964">
        <v>-0.6447108609690213</v>
      </c>
      <c r="U964">
        <v>-0.64131762713309493</v>
      </c>
      <c r="V964">
        <v>1.9644242587662639</v>
      </c>
      <c r="W964">
        <v>1.963822298854919</v>
      </c>
      <c r="X964">
        <v>0.22955354782645809</v>
      </c>
      <c r="Y964">
        <v>0.22813272191562239</v>
      </c>
      <c r="Z964">
        <v>9.2216853613597508E-2</v>
      </c>
      <c r="AA964">
        <v>9.586990876858327E-2</v>
      </c>
      <c r="AB964">
        <v>54.684678148477829</v>
      </c>
      <c r="AC964">
        <v>-0.37129290200524218</v>
      </c>
      <c r="AD964">
        <v>1.9401642128572421</v>
      </c>
      <c r="AE964">
        <v>0.60084644983170032</v>
      </c>
      <c r="AF964">
        <v>0.59942562392086451</v>
      </c>
      <c r="AG964">
        <v>1.10990857207131</v>
      </c>
      <c r="AH964">
        <v>1.267913351745715E-2</v>
      </c>
      <c r="AI964">
        <v>123.1757475090271</v>
      </c>
      <c r="AJ964">
        <v>75.080016204404629</v>
      </c>
      <c r="AK964">
        <v>84.095695642538828</v>
      </c>
      <c r="AL964">
        <v>210.3515141401295</v>
      </c>
      <c r="AM964">
        <v>307.595361666955</v>
      </c>
      <c r="AN964">
        <v>441.7983756656497</v>
      </c>
      <c r="AO964">
        <v>126.4584605461972</v>
      </c>
      <c r="AP964">
        <v>360.35547420799469</v>
      </c>
      <c r="AQ964">
        <v>19.15530055214932</v>
      </c>
      <c r="AR964">
        <v>3.7742011167531042</v>
      </c>
      <c r="AS964">
        <v>12.73196068359854</v>
      </c>
      <c r="AT964">
        <v>-12.02924636290501</v>
      </c>
      <c r="AU964">
        <v>-7.3779146902267998</v>
      </c>
      <c r="AV964">
        <v>-4.6513316726782099</v>
      </c>
      <c r="AW964">
        <v>0.76530237984500094</v>
      </c>
      <c r="AX964">
        <v>0.64339999999999997</v>
      </c>
      <c r="AY964">
        <v>1.1294</v>
      </c>
      <c r="AZ964">
        <v>0.48599999999999999</v>
      </c>
      <c r="BA964">
        <v>0.64339999999999997</v>
      </c>
      <c r="BB964">
        <v>0.89323440352253558</v>
      </c>
      <c r="BC964">
        <v>0.88919999999999999</v>
      </c>
      <c r="BD964">
        <v>0.90639999999999998</v>
      </c>
      <c r="BE964">
        <v>1.719999999999999E-2</v>
      </c>
      <c r="BF964">
        <v>0.88939999999999997</v>
      </c>
      <c r="BG964">
        <v>22.986825021592651</v>
      </c>
      <c r="BH964">
        <v>21.351199999999999</v>
      </c>
      <c r="BI964">
        <v>23.4863</v>
      </c>
      <c r="BJ964">
        <v>2.1351000000000009</v>
      </c>
      <c r="BK964">
        <v>23.466000000000001</v>
      </c>
      <c r="BL964">
        <v>3.1763273938429308</v>
      </c>
      <c r="BM964">
        <v>2.9281000000000001</v>
      </c>
      <c r="BN964">
        <v>3.7650999999999999</v>
      </c>
      <c r="BO964">
        <v>0.83699999999999974</v>
      </c>
      <c r="BP964">
        <v>2.9354</v>
      </c>
      <c r="BQ964">
        <v>1.5415535926608179</v>
      </c>
      <c r="BR964">
        <v>1.1990000000000001</v>
      </c>
      <c r="BS964">
        <v>2.3730000000000002</v>
      </c>
      <c r="BT964">
        <v>1.1739999999999999</v>
      </c>
      <c r="BU964">
        <v>1.2004999999999999</v>
      </c>
      <c r="BV964">
        <v>0.99747694941458487</v>
      </c>
      <c r="BW964">
        <v>0.43169999999999997</v>
      </c>
      <c r="BX964">
        <v>1.1962999999999999</v>
      </c>
      <c r="BY964">
        <v>0.76459999999999995</v>
      </c>
      <c r="BZ964">
        <v>1.1962999999999999</v>
      </c>
      <c r="CA964">
        <v>-2.5390119725196998</v>
      </c>
      <c r="CB964">
        <v>-2.9460000000000002</v>
      </c>
      <c r="CC964">
        <v>-2.3908</v>
      </c>
      <c r="CD964">
        <v>0.55520000000000014</v>
      </c>
      <c r="CE964">
        <v>-2.3967999999999998</v>
      </c>
      <c r="CF964">
        <v>81.442901457654969</v>
      </c>
      <c r="CG964">
        <v>78.3</v>
      </c>
      <c r="CH964">
        <v>93.3</v>
      </c>
      <c r="CI964">
        <v>15</v>
      </c>
      <c r="CJ964">
        <v>78.3</v>
      </c>
      <c r="CK964">
        <v>23.294025178703091</v>
      </c>
      <c r="CL964">
        <v>20.6</v>
      </c>
      <c r="CM964">
        <v>29.8</v>
      </c>
      <c r="CN964">
        <v>9.1999999999999993</v>
      </c>
      <c r="CO964">
        <v>20.6</v>
      </c>
      <c r="CP964">
        <v>82.030653438566304</v>
      </c>
      <c r="CQ964">
        <v>63.4</v>
      </c>
      <c r="CR964">
        <v>88.8</v>
      </c>
      <c r="CS964">
        <v>25.4</v>
      </c>
      <c r="CT964">
        <v>88.8</v>
      </c>
      <c r="CU964">
        <v>17.918334826184552</v>
      </c>
      <c r="CV964">
        <v>15.1</v>
      </c>
      <c r="CW964">
        <v>18.8</v>
      </c>
      <c r="CX964">
        <v>3.7000000000000011</v>
      </c>
      <c r="CY964">
        <v>18.8</v>
      </c>
      <c r="CZ964">
        <v>40.138519379592417</v>
      </c>
      <c r="DA964">
        <v>31.2</v>
      </c>
      <c r="DB964">
        <v>64.7</v>
      </c>
      <c r="DC964">
        <v>33.5</v>
      </c>
      <c r="DD964">
        <v>31.2</v>
      </c>
      <c r="DE964">
        <v>5.2900550406135922</v>
      </c>
      <c r="DF964">
        <v>1.8</v>
      </c>
      <c r="DG964">
        <v>14.7</v>
      </c>
      <c r="DH964">
        <v>12.9</v>
      </c>
      <c r="DI964">
        <v>1.8</v>
      </c>
      <c r="DJ964">
        <v>0.2262951116222347</v>
      </c>
      <c r="DK964">
        <v>0.2152873247181743</v>
      </c>
      <c r="DL964">
        <v>0.26825761932144909</v>
      </c>
      <c r="DM964">
        <v>5.2970294603274758E-2</v>
      </c>
      <c r="DN964">
        <v>0.2152873247181743</v>
      </c>
      <c r="DO964">
        <v>4.8069970825552168</v>
      </c>
      <c r="DP964">
        <v>4.2760569999999998</v>
      </c>
      <c r="DQ964">
        <v>4.9850630000000002</v>
      </c>
      <c r="DR964">
        <v>0.70900600000000047</v>
      </c>
      <c r="DS964">
        <v>4.9840169999999997</v>
      </c>
      <c r="DT964">
        <v>6.4890186565661292</v>
      </c>
      <c r="DU964">
        <v>6.4671060000000002</v>
      </c>
      <c r="DV964">
        <v>6.5560780000000003</v>
      </c>
      <c r="DW964">
        <v>8.8972000000000051E-2</v>
      </c>
      <c r="DX964">
        <v>6.4684220000000003</v>
      </c>
      <c r="DY964">
        <v>4.8069970825552168</v>
      </c>
      <c r="DZ964">
        <v>4.2760569999999998</v>
      </c>
      <c r="EA964">
        <v>4.9850630000000002</v>
      </c>
      <c r="EB964">
        <v>0.70900600000000047</v>
      </c>
      <c r="EC964">
        <v>4.9840169999999997</v>
      </c>
      <c r="ED964">
        <v>6.7265779995365067</v>
      </c>
      <c r="EE964">
        <v>6.7086249999999996</v>
      </c>
      <c r="EF964">
        <v>6.7650600000000001</v>
      </c>
      <c r="EG964">
        <v>5.6435000000000457E-2</v>
      </c>
      <c r="EH964">
        <v>6.7105199999999998</v>
      </c>
      <c r="EI964">
        <v>7.8606903653837223</v>
      </c>
      <c r="EJ964">
        <v>7.8321769999999997</v>
      </c>
      <c r="EK964">
        <v>7.935759</v>
      </c>
      <c r="EL964">
        <v>0.1035820000000003</v>
      </c>
      <c r="EM964">
        <v>7.8321769999999997</v>
      </c>
      <c r="EN964">
        <v>34.895172573318149</v>
      </c>
      <c r="EO964">
        <v>34.71313</v>
      </c>
      <c r="EP964">
        <v>35.531199999999998</v>
      </c>
      <c r="EQ964">
        <v>0.81806999999999874</v>
      </c>
      <c r="ER964">
        <v>34.713549999999998</v>
      </c>
      <c r="ES964">
        <v>14.32493455077741</v>
      </c>
      <c r="ET964">
        <v>14.23094</v>
      </c>
      <c r="EU964">
        <v>14.60749</v>
      </c>
      <c r="EV964">
        <v>0.37654999999999988</v>
      </c>
      <c r="EW964">
        <v>14.23094</v>
      </c>
      <c r="EX964">
        <v>20.570238022540739</v>
      </c>
      <c r="EY964">
        <v>20.480080000000001</v>
      </c>
      <c r="EZ964">
        <v>20.92426</v>
      </c>
      <c r="FA964">
        <v>0.44417999999999941</v>
      </c>
      <c r="FB964">
        <v>20.482610000000001</v>
      </c>
      <c r="FC964">
        <v>0.58027584997342085</v>
      </c>
      <c r="FD964">
        <v>0.57724864302261447</v>
      </c>
      <c r="FE964">
        <v>0.5908524234191822</v>
      </c>
      <c r="FF964">
        <v>1.3603780396567729E-2</v>
      </c>
      <c r="FG964">
        <v>0.5772556272510625</v>
      </c>
      <c r="FH964">
        <v>1.4360154100061251</v>
      </c>
      <c r="FI964">
        <v>1.4263235700469741</v>
      </c>
      <c r="FJ964">
        <v>1.439301268925314</v>
      </c>
      <c r="FK964">
        <v>1.297769887833944E-2</v>
      </c>
      <c r="FL964">
        <v>1.439301268925314</v>
      </c>
      <c r="FM964">
        <v>31.07186140910478</v>
      </c>
      <c r="FN964">
        <v>29.2</v>
      </c>
      <c r="FO964">
        <v>36.22</v>
      </c>
      <c r="FP964">
        <v>7.02</v>
      </c>
      <c r="FQ964">
        <v>29.2</v>
      </c>
      <c r="FR964">
        <v>414.00314367004978</v>
      </c>
      <c r="FS964">
        <v>412.98214999999999</v>
      </c>
      <c r="FT964">
        <v>417.83854000000002</v>
      </c>
      <c r="FU964">
        <v>4.8563900000000331</v>
      </c>
      <c r="FV964">
        <v>412.98214999999999</v>
      </c>
      <c r="FW964">
        <v>0.78913136341120138</v>
      </c>
      <c r="FX964">
        <v>0.78309600000000001</v>
      </c>
      <c r="FY964">
        <v>0.79084299999999996</v>
      </c>
      <c r="FZ964">
        <v>7.7469999999999484E-3</v>
      </c>
      <c r="GA964">
        <v>0.79084299999999996</v>
      </c>
      <c r="GB964">
        <v>5</v>
      </c>
      <c r="GC964">
        <v>10</v>
      </c>
    </row>
    <row r="965" spans="1:185" x14ac:dyDescent="0.3">
      <c r="A965" s="36" t="s">
        <v>3812</v>
      </c>
      <c r="B965">
        <v>-1.4867810944959569E-2</v>
      </c>
      <c r="C965">
        <v>1.90015</v>
      </c>
      <c r="D965">
        <v>2.1305896648445279</v>
      </c>
      <c r="E965">
        <v>-0.87009283216756406</v>
      </c>
      <c r="F965">
        <v>-0.86953471528494508</v>
      </c>
      <c r="G965">
        <v>1.739662117392019</v>
      </c>
      <c r="H965">
        <v>-54.093680284874203</v>
      </c>
      <c r="I965">
        <v>0.1075168540332275</v>
      </c>
      <c r="J965">
        <v>8.6362117392018892E-2</v>
      </c>
      <c r="K965">
        <v>0.3659811555292336</v>
      </c>
      <c r="L965">
        <v>0.30006806286505849</v>
      </c>
      <c r="M965">
        <v>0.24500532159298061</v>
      </c>
      <c r="N965">
        <v>0.18922071289461881</v>
      </c>
      <c r="O965">
        <v>-0.22040378826079809</v>
      </c>
      <c r="P965">
        <v>-3.1183075366179331E-2</v>
      </c>
      <c r="Q965">
        <v>-0.1257934318134887</v>
      </c>
      <c r="R965">
        <v>4.1813431813488719E-2</v>
      </c>
      <c r="S965">
        <v>1.3641578467816</v>
      </c>
      <c r="T965">
        <v>-0.69323238021475841</v>
      </c>
      <c r="U965">
        <v>-0.69316382797580389</v>
      </c>
      <c r="V965">
        <v>1.966202197788991</v>
      </c>
      <c r="W965">
        <v>1.966176236919664</v>
      </c>
      <c r="X965">
        <v>0.16771557924155539</v>
      </c>
      <c r="Y965">
        <v>0.16762969780223991</v>
      </c>
      <c r="Z965">
        <v>8.289583366006982E-2</v>
      </c>
      <c r="AA965">
        <v>8.2928570322137629E-2</v>
      </c>
      <c r="AB965">
        <v>59.367245254749079</v>
      </c>
      <c r="AC965">
        <v>-0.44215520729274183</v>
      </c>
      <c r="AD965">
        <v>1.9409048721372699</v>
      </c>
      <c r="AE965">
        <v>0.60987078653429716</v>
      </c>
      <c r="AF965">
        <v>0.60978490509498173</v>
      </c>
      <c r="AG965">
        <v>1.0880048858752689</v>
      </c>
      <c r="AH965">
        <v>1.11689664844528E-2</v>
      </c>
      <c r="AI965">
        <v>172.71212302921009</v>
      </c>
      <c r="AJ965">
        <v>131.04097899294649</v>
      </c>
      <c r="AK965">
        <v>132.21552345005131</v>
      </c>
      <c r="AL965">
        <v>254.87997366711949</v>
      </c>
      <c r="AM965">
        <v>321.92209686200778</v>
      </c>
      <c r="AN965">
        <v>421.5</v>
      </c>
      <c r="AO965">
        <v>121.23788260798111</v>
      </c>
      <c r="AP965">
        <v>349.5</v>
      </c>
      <c r="AQ965">
        <v>20.789668733152858</v>
      </c>
      <c r="AR965">
        <v>5.0089664844528041</v>
      </c>
      <c r="AS965">
        <v>12.32</v>
      </c>
      <c r="AT965">
        <v>-22.738601875707591</v>
      </c>
      <c r="AU965">
        <v>-6.9937882607981106</v>
      </c>
      <c r="AV965">
        <v>-15.74481361490948</v>
      </c>
      <c r="AW965">
        <v>5.1870478885084648</v>
      </c>
      <c r="AX965">
        <v>5.1840999999999999</v>
      </c>
      <c r="AY965">
        <v>5.1905000000000001</v>
      </c>
      <c r="AZ965">
        <v>6.4000000000001833E-3</v>
      </c>
      <c r="BA965">
        <v>5.1905000000000001</v>
      </c>
      <c r="BB965">
        <v>0.94578278770296265</v>
      </c>
      <c r="BC965">
        <v>0.9456</v>
      </c>
      <c r="BD965">
        <v>0.94589999999999996</v>
      </c>
      <c r="BE965">
        <v>2.9999999999996701E-4</v>
      </c>
      <c r="BF965">
        <v>0.94589999999999996</v>
      </c>
      <c r="BG965">
        <v>16.056086483820099</v>
      </c>
      <c r="BH965">
        <v>16.0352</v>
      </c>
      <c r="BI965">
        <v>16.0868</v>
      </c>
      <c r="BJ965">
        <v>5.1600000000000527E-2</v>
      </c>
      <c r="BK965">
        <v>16.0352</v>
      </c>
      <c r="BL965">
        <v>16.355799163571529</v>
      </c>
      <c r="BM965">
        <v>16.294599999999999</v>
      </c>
      <c r="BN965">
        <v>16.398</v>
      </c>
      <c r="BO965">
        <v>0.1034000000000006</v>
      </c>
      <c r="BP965">
        <v>16.294599999999999</v>
      </c>
      <c r="BQ965">
        <v>13.354182629882249</v>
      </c>
      <c r="BR965">
        <v>13.303800000000001</v>
      </c>
      <c r="BS965">
        <v>13.3889</v>
      </c>
      <c r="BT965">
        <v>8.5099999999998843E-2</v>
      </c>
      <c r="BU965">
        <v>13.303800000000001</v>
      </c>
      <c r="BV965">
        <v>-6.6234967902056701</v>
      </c>
      <c r="BW965">
        <v>-6.6849999999999996</v>
      </c>
      <c r="BX965">
        <v>-6.5416999999999996</v>
      </c>
      <c r="BY965">
        <v>0.14330000000000001</v>
      </c>
      <c r="BZ965">
        <v>-6.5416999999999996</v>
      </c>
      <c r="CA965">
        <v>-6.7307512697370706</v>
      </c>
      <c r="CB965">
        <v>-6.7622</v>
      </c>
      <c r="CC965">
        <v>-6.7039</v>
      </c>
      <c r="CD965">
        <v>5.8300000000000018E-2</v>
      </c>
      <c r="CE965">
        <v>-6.7622</v>
      </c>
      <c r="CF965">
        <v>72</v>
      </c>
      <c r="CG965">
        <v>72</v>
      </c>
      <c r="CH965">
        <v>72</v>
      </c>
      <c r="CI965">
        <v>0</v>
      </c>
      <c r="CJ965">
        <v>72</v>
      </c>
      <c r="CK965">
        <v>20.2</v>
      </c>
      <c r="CL965">
        <v>20.2</v>
      </c>
      <c r="CM965">
        <v>20.2</v>
      </c>
      <c r="CN965">
        <v>0</v>
      </c>
      <c r="CO965">
        <v>20.2</v>
      </c>
      <c r="CP965">
        <v>86.434569939509743</v>
      </c>
      <c r="CQ965">
        <v>86.4</v>
      </c>
      <c r="CR965">
        <v>86.5</v>
      </c>
      <c r="CS965">
        <v>9.9999999999994316E-2</v>
      </c>
      <c r="CT965">
        <v>86.4</v>
      </c>
      <c r="CU965">
        <v>15.834569939509731</v>
      </c>
      <c r="CV965">
        <v>15.8</v>
      </c>
      <c r="CW965">
        <v>15.9</v>
      </c>
      <c r="CX965">
        <v>9.9999999999999645E-2</v>
      </c>
      <c r="CY965">
        <v>15.8</v>
      </c>
      <c r="CZ965">
        <v>31.327547452509151</v>
      </c>
      <c r="DA965">
        <v>31.3</v>
      </c>
      <c r="DB965">
        <v>31.4</v>
      </c>
      <c r="DC965">
        <v>9.9999999999997868E-2</v>
      </c>
      <c r="DD965">
        <v>31.3</v>
      </c>
      <c r="DE965">
        <v>3.3</v>
      </c>
      <c r="DF965">
        <v>3.3</v>
      </c>
      <c r="DG965">
        <v>3.3</v>
      </c>
      <c r="DH965">
        <v>0</v>
      </c>
      <c r="DI965">
        <v>3.3</v>
      </c>
      <c r="DJ965">
        <v>0.2060085836909871</v>
      </c>
      <c r="DK965">
        <v>0.2060085836909871</v>
      </c>
      <c r="DL965">
        <v>0.2060085836909871</v>
      </c>
      <c r="DM965">
        <v>0</v>
      </c>
      <c r="DN965">
        <v>0.2060085836909871</v>
      </c>
      <c r="DO965">
        <v>4.5755688359498619</v>
      </c>
      <c r="DP965">
        <v>4.5738649999999996</v>
      </c>
      <c r="DQ965">
        <v>4.5762929999999997</v>
      </c>
      <c r="DR965">
        <v>2.4280000000000972E-3</v>
      </c>
      <c r="DS965">
        <v>4.5762929999999997</v>
      </c>
      <c r="DT965">
        <v>6.8416391042419331</v>
      </c>
      <c r="DU965">
        <v>6.84084</v>
      </c>
      <c r="DV965">
        <v>6.8421580000000004</v>
      </c>
      <c r="DW965">
        <v>1.318000000000374E-3</v>
      </c>
      <c r="DX965">
        <v>6.8419910000000002</v>
      </c>
      <c r="DY965">
        <v>4.6517155859187769</v>
      </c>
      <c r="DZ965">
        <v>4.6498749999999998</v>
      </c>
      <c r="EA965">
        <v>4.6535840000000004</v>
      </c>
      <c r="EB965">
        <v>3.709000000000628E-3</v>
      </c>
      <c r="EC965">
        <v>4.6498749999999998</v>
      </c>
      <c r="ED965">
        <v>7.1741463325974673</v>
      </c>
      <c r="EE965">
        <v>7.1729900000000004</v>
      </c>
      <c r="EF965">
        <v>7.1756970000000004</v>
      </c>
      <c r="EG965">
        <v>2.7070000000000149E-3</v>
      </c>
      <c r="EH965">
        <v>7.1756970000000004</v>
      </c>
      <c r="EI965">
        <v>7.8758947192642994</v>
      </c>
      <c r="EJ965">
        <v>7.8749760000000002</v>
      </c>
      <c r="EK965">
        <v>7.8766340000000001</v>
      </c>
      <c r="EL965">
        <v>1.6579999999999371E-3</v>
      </c>
      <c r="EM965">
        <v>7.8766340000000001</v>
      </c>
      <c r="EN965">
        <v>26.995249613664239</v>
      </c>
      <c r="EO965">
        <v>26.96386</v>
      </c>
      <c r="EP965">
        <v>27.02721</v>
      </c>
      <c r="EQ965">
        <v>6.3349999999999795E-2</v>
      </c>
      <c r="ER965">
        <v>27.02721</v>
      </c>
      <c r="ES965">
        <v>13.57929862502221</v>
      </c>
      <c r="ET965">
        <v>13.57625</v>
      </c>
      <c r="EU965">
        <v>13.582929999999999</v>
      </c>
      <c r="EV965">
        <v>6.6799999999993531E-3</v>
      </c>
      <c r="EW965">
        <v>13.57944</v>
      </c>
      <c r="EX965">
        <v>13.415950988642029</v>
      </c>
      <c r="EY965">
        <v>13.38761</v>
      </c>
      <c r="EZ965">
        <v>13.44777</v>
      </c>
      <c r="FA965">
        <v>6.0159999999999769E-2</v>
      </c>
      <c r="FB965">
        <v>13.44777</v>
      </c>
      <c r="FC965">
        <v>0.43716500771674099</v>
      </c>
      <c r="FD965">
        <v>0.43665667973696182</v>
      </c>
      <c r="FE965">
        <v>0.4376825788723725</v>
      </c>
      <c r="FF965">
        <v>1.025899135410735E-3</v>
      </c>
      <c r="FG965">
        <v>0.4376825788723725</v>
      </c>
      <c r="FH965">
        <v>0.98797074395208773</v>
      </c>
      <c r="FI965">
        <v>0.98610514685572237</v>
      </c>
      <c r="FJ965">
        <v>0.99030372386490162</v>
      </c>
      <c r="FK965">
        <v>4.1985770091792496E-3</v>
      </c>
      <c r="FL965">
        <v>0.99030372386490162</v>
      </c>
      <c r="FM965">
        <v>36.193125727103833</v>
      </c>
      <c r="FN965">
        <v>36.18</v>
      </c>
      <c r="FO965">
        <v>36.21</v>
      </c>
      <c r="FP965">
        <v>3.000000000000114E-2</v>
      </c>
      <c r="FQ965">
        <v>36.18</v>
      </c>
      <c r="FR965">
        <v>392.14015902772758</v>
      </c>
      <c r="FS965">
        <v>392.12968999999998</v>
      </c>
      <c r="FT965">
        <v>392.15726000000001</v>
      </c>
      <c r="FU965">
        <v>2.757000000002563E-2</v>
      </c>
      <c r="FV965">
        <v>392.15726000000001</v>
      </c>
      <c r="FW965">
        <v>0.75834681343803911</v>
      </c>
      <c r="FX965">
        <v>0.75826800000000005</v>
      </c>
      <c r="FY965">
        <v>0.75840099999999999</v>
      </c>
      <c r="FZ965">
        <v>1.329999999999387E-4</v>
      </c>
      <c r="GA965">
        <v>0.75826800000000005</v>
      </c>
      <c r="GB965">
        <v>3</v>
      </c>
      <c r="GC965">
        <v>4</v>
      </c>
    </row>
    <row r="966" spans="1:185" x14ac:dyDescent="0.3">
      <c r="A966" s="36" t="s">
        <v>3815</v>
      </c>
      <c r="B966">
        <v>-1.9203931637608151E-2</v>
      </c>
      <c r="C966">
        <v>1.997308372001688</v>
      </c>
      <c r="D966">
        <v>2.3874567127508088</v>
      </c>
      <c r="E966">
        <v>-1.3266617871243629</v>
      </c>
      <c r="F966">
        <v>-0.57355778353287967</v>
      </c>
      <c r="G966">
        <v>1.9002195706572429</v>
      </c>
      <c r="H966">
        <v>-54.109335666181153</v>
      </c>
      <c r="I966">
        <v>0.20169400835770621</v>
      </c>
      <c r="J966">
        <v>2.595365612055317E-2</v>
      </c>
      <c r="K966">
        <v>0.25939528754135438</v>
      </c>
      <c r="L966">
        <v>0.2291689307763044</v>
      </c>
      <c r="M966">
        <v>0.2167027941373495</v>
      </c>
      <c r="N966">
        <v>0.20537763802647141</v>
      </c>
      <c r="O966">
        <v>-0.24976230006415631</v>
      </c>
      <c r="P966">
        <v>-4.4384662037684992E-2</v>
      </c>
      <c r="Q966">
        <v>-0.14707253859371691</v>
      </c>
      <c r="R966">
        <v>5.2673481523033007E-2</v>
      </c>
      <c r="S966">
        <v>1.2038746143530781</v>
      </c>
      <c r="T966">
        <v>-0.65704309013754947</v>
      </c>
      <c r="U966">
        <v>-0.577503979918083</v>
      </c>
      <c r="V966">
        <v>1.957059890737856</v>
      </c>
      <c r="W966">
        <v>1.952321208749022</v>
      </c>
      <c r="X966">
        <v>0.1693255207039481</v>
      </c>
      <c r="Y966">
        <v>0.16000502965001831</v>
      </c>
      <c r="Z966">
        <v>6.2225132918791212E-2</v>
      </c>
      <c r="AA966">
        <v>6.5781164093773464E-2</v>
      </c>
      <c r="AB966">
        <v>55.68623017118508</v>
      </c>
      <c r="AC966">
        <v>-0.43730932381719861</v>
      </c>
      <c r="AD966">
        <v>1.936089662139957</v>
      </c>
      <c r="AE966">
        <v>0.60663484452114669</v>
      </c>
      <c r="AF966">
        <v>0.59731435346721684</v>
      </c>
      <c r="AG966">
        <v>1.1134821187669151</v>
      </c>
      <c r="AH966">
        <v>1.051209200915057E-2</v>
      </c>
      <c r="AI966">
        <v>202.24517361830311</v>
      </c>
      <c r="AJ966">
        <v>104.1297205342382</v>
      </c>
      <c r="AK966">
        <v>223.84128609579699</v>
      </c>
      <c r="AL966">
        <v>278.76441422487409</v>
      </c>
      <c r="AM966">
        <v>350.35307100906988</v>
      </c>
      <c r="AN966">
        <v>467.87467488896522</v>
      </c>
      <c r="AO966">
        <v>144.97284450397851</v>
      </c>
      <c r="AP966">
        <v>401.89482447717899</v>
      </c>
      <c r="AQ966">
        <v>21.20372171632604</v>
      </c>
      <c r="AR966">
        <v>5.4356355685738027</v>
      </c>
      <c r="AS966">
        <v>12.318733744448259</v>
      </c>
      <c r="AT966">
        <v>-24.257019771159761</v>
      </c>
      <c r="AU966">
        <v>-10.531904089056029</v>
      </c>
      <c r="AV966">
        <v>-13.725115682103731</v>
      </c>
      <c r="AW966">
        <v>2.9139545659000992</v>
      </c>
      <c r="AX966">
        <v>2.6855000000000002</v>
      </c>
      <c r="AY966">
        <v>3.1724999999999999</v>
      </c>
      <c r="AZ966">
        <v>0.48699999999999971</v>
      </c>
      <c r="BA966">
        <v>2.6855000000000002</v>
      </c>
      <c r="BB966">
        <v>0.96413803648251095</v>
      </c>
      <c r="BC966">
        <v>0.96360000000000001</v>
      </c>
      <c r="BD966">
        <v>0.96499999999999997</v>
      </c>
      <c r="BE966">
        <v>1.3999999999999571E-3</v>
      </c>
      <c r="BF966">
        <v>0.96499999999999997</v>
      </c>
      <c r="BG966">
        <v>12.891217125378761</v>
      </c>
      <c r="BH966">
        <v>12.7239</v>
      </c>
      <c r="BI966">
        <v>13.011100000000001</v>
      </c>
      <c r="BJ966">
        <v>0.28720000000000029</v>
      </c>
      <c r="BK966">
        <v>12.7239</v>
      </c>
      <c r="BL966">
        <v>12.92909131730039</v>
      </c>
      <c r="BM966">
        <v>11.7866</v>
      </c>
      <c r="BN966">
        <v>15.676399999999999</v>
      </c>
      <c r="BO966">
        <v>3.8897999999999988</v>
      </c>
      <c r="BP966">
        <v>11.7866</v>
      </c>
      <c r="BQ966">
        <v>10.14786181768933</v>
      </c>
      <c r="BR966">
        <v>9.0540000000000003</v>
      </c>
      <c r="BS966">
        <v>11.6105</v>
      </c>
      <c r="BT966">
        <v>2.5565000000000002</v>
      </c>
      <c r="BU966">
        <v>9.0540000000000003</v>
      </c>
      <c r="BV966">
        <v>-3.055031944488392</v>
      </c>
      <c r="BW966">
        <v>-4.6105</v>
      </c>
      <c r="BX966">
        <v>-1.1391</v>
      </c>
      <c r="BY966">
        <v>3.4714</v>
      </c>
      <c r="BZ966">
        <v>-1.7020999999999999</v>
      </c>
      <c r="CA966">
        <v>-7.0928298732009356</v>
      </c>
      <c r="CB966">
        <v>-10.471399999999999</v>
      </c>
      <c r="CC966">
        <v>-5.6768000000000001</v>
      </c>
      <c r="CD966">
        <v>4.7945999999999991</v>
      </c>
      <c r="CE966">
        <v>-7.3518999999999997</v>
      </c>
      <c r="CF966">
        <v>65.979850411786131</v>
      </c>
      <c r="CG966">
        <v>65.400000000000006</v>
      </c>
      <c r="CH966">
        <v>66.900000000000006</v>
      </c>
      <c r="CI966">
        <v>1.5</v>
      </c>
      <c r="CJ966">
        <v>65.400000000000006</v>
      </c>
      <c r="CK966">
        <v>22.524554607742981</v>
      </c>
      <c r="CL966">
        <v>22.4</v>
      </c>
      <c r="CM966">
        <v>22.8</v>
      </c>
      <c r="CN966">
        <v>0.40000000000000208</v>
      </c>
      <c r="CO966">
        <v>22.4</v>
      </c>
      <c r="CP966">
        <v>89.877613971605442</v>
      </c>
      <c r="CQ966">
        <v>87.8</v>
      </c>
      <c r="CR966">
        <v>92.2</v>
      </c>
      <c r="CS966">
        <v>4.4000000000000057</v>
      </c>
      <c r="CT966">
        <v>92.2</v>
      </c>
      <c r="CU966">
        <v>10.812662555517409</v>
      </c>
      <c r="CV966">
        <v>10.7</v>
      </c>
      <c r="CW966">
        <v>10.9</v>
      </c>
      <c r="CX966">
        <v>0.20000000000000109</v>
      </c>
      <c r="CY966">
        <v>10.9</v>
      </c>
      <c r="CZ966">
        <v>54.513741482085912</v>
      </c>
      <c r="DA966">
        <v>49.7</v>
      </c>
      <c r="DB966">
        <v>58.6</v>
      </c>
      <c r="DC966">
        <v>8.8999999999999986</v>
      </c>
      <c r="DD966">
        <v>49.7</v>
      </c>
      <c r="DE966">
        <v>11.611651489781179</v>
      </c>
      <c r="DF966">
        <v>11.5</v>
      </c>
      <c r="DG966">
        <v>12.1</v>
      </c>
      <c r="DH966">
        <v>0.59999999999999964</v>
      </c>
      <c r="DI966">
        <v>11.5</v>
      </c>
      <c r="DJ966">
        <v>0.1641732690851877</v>
      </c>
      <c r="DK966">
        <v>0.16256524981357201</v>
      </c>
      <c r="DL966">
        <v>0.16674975074775669</v>
      </c>
      <c r="DM966">
        <v>4.1845009341847372E-3</v>
      </c>
      <c r="DN966">
        <v>0.16256524981357201</v>
      </c>
      <c r="DO966">
        <v>4.3167620708834153</v>
      </c>
      <c r="DP966">
        <v>3.9856410000000002</v>
      </c>
      <c r="DQ966">
        <v>4.5763509999999998</v>
      </c>
      <c r="DR966">
        <v>0.59070999999999962</v>
      </c>
      <c r="DS966">
        <v>4.5763509999999998</v>
      </c>
      <c r="DT966">
        <v>6.8128354747683826</v>
      </c>
      <c r="DU966">
        <v>6.7836600000000002</v>
      </c>
      <c r="DV966">
        <v>6.8218810000000003</v>
      </c>
      <c r="DW966">
        <v>3.822100000000006E-2</v>
      </c>
      <c r="DX966">
        <v>6.8218810000000003</v>
      </c>
      <c r="DY966">
        <v>4.4541448066430371</v>
      </c>
      <c r="DZ966">
        <v>3.9856410000000002</v>
      </c>
      <c r="EA966">
        <v>4.8476879999999998</v>
      </c>
      <c r="EB966">
        <v>0.86204699999999956</v>
      </c>
      <c r="EC966">
        <v>4.8476879999999998</v>
      </c>
      <c r="ED966">
        <v>7.1208897256966157</v>
      </c>
      <c r="EE966">
        <v>7.0835129999999999</v>
      </c>
      <c r="EF966">
        <v>7.1320399999999999</v>
      </c>
      <c r="EG966">
        <v>4.8526999999999987E-2</v>
      </c>
      <c r="EH966">
        <v>7.1320399999999999</v>
      </c>
      <c r="EI966">
        <v>11.862477697796299</v>
      </c>
      <c r="EJ966">
        <v>11.860431999999999</v>
      </c>
      <c r="EK966">
        <v>11.863491</v>
      </c>
      <c r="EL966">
        <v>3.059000000000367E-3</v>
      </c>
      <c r="EM966">
        <v>11.863491</v>
      </c>
      <c r="EN966">
        <v>33.401373174506332</v>
      </c>
      <c r="EO966">
        <v>33.320369999999997</v>
      </c>
      <c r="EP966">
        <v>33.44079</v>
      </c>
      <c r="EQ966">
        <v>0.1204200000000029</v>
      </c>
      <c r="ER966">
        <v>33.386400000000002</v>
      </c>
      <c r="ES966">
        <v>11.10124554824519</v>
      </c>
      <c r="ET966">
        <v>11.09037</v>
      </c>
      <c r="EU966">
        <v>11.114850000000001</v>
      </c>
      <c r="EV966">
        <v>2.4480000000000501E-2</v>
      </c>
      <c r="EW966">
        <v>11.09037</v>
      </c>
      <c r="EX966">
        <v>22.300127626261141</v>
      </c>
      <c r="EY966">
        <v>22.20552</v>
      </c>
      <c r="EZ966">
        <v>22.337810000000001</v>
      </c>
      <c r="FA966">
        <v>0.1322900000000011</v>
      </c>
      <c r="FB966">
        <v>22.296029999999998</v>
      </c>
      <c r="FC966">
        <v>0.50504576183484251</v>
      </c>
      <c r="FD966">
        <v>0.50382095261020809</v>
      </c>
      <c r="FE966">
        <v>0.50564176429727281</v>
      </c>
      <c r="FF966">
        <v>1.820811687064716E-3</v>
      </c>
      <c r="FG966">
        <v>0.50481935981579595</v>
      </c>
      <c r="FH966">
        <v>2.0087978477421911</v>
      </c>
      <c r="FI966">
        <v>1.997824532044967</v>
      </c>
      <c r="FJ966">
        <v>2.0118751902642349</v>
      </c>
      <c r="FK966">
        <v>1.405065821926854E-2</v>
      </c>
      <c r="FL966">
        <v>2.0103955052897242</v>
      </c>
      <c r="FM966">
        <v>40.134169021778661</v>
      </c>
      <c r="FN966">
        <v>39.82</v>
      </c>
      <c r="FO966">
        <v>40.380000000000003</v>
      </c>
      <c r="FP966">
        <v>0.56000000000000227</v>
      </c>
      <c r="FQ966">
        <v>39.82</v>
      </c>
      <c r="FR966">
        <v>436.67027142744342</v>
      </c>
      <c r="FS966">
        <v>434.70281999999997</v>
      </c>
      <c r="FT966">
        <v>437.42153999999999</v>
      </c>
      <c r="FU966">
        <v>2.7187200000000189</v>
      </c>
      <c r="FV966">
        <v>436.63693999999998</v>
      </c>
      <c r="FW966">
        <v>0.71621848040195435</v>
      </c>
      <c r="FX966">
        <v>0.71514200000000006</v>
      </c>
      <c r="FY966">
        <v>0.71956399999999998</v>
      </c>
      <c r="FZ966">
        <v>4.421999999999926E-3</v>
      </c>
      <c r="GA966">
        <v>0.71595299999999995</v>
      </c>
      <c r="GB966">
        <v>3</v>
      </c>
      <c r="GC966">
        <v>3</v>
      </c>
    </row>
    <row r="967" spans="1:185" x14ac:dyDescent="0.3">
      <c r="A967" s="36" t="s">
        <v>3818</v>
      </c>
      <c r="B967">
        <v>-4.6873718956827473E-2</v>
      </c>
      <c r="C967">
        <v>1.835116561325022</v>
      </c>
      <c r="D967">
        <v>2.0680239816301351</v>
      </c>
      <c r="E967">
        <v>-0.84834495911478558</v>
      </c>
      <c r="F967">
        <v>-0.84022254319513345</v>
      </c>
      <c r="G967">
        <v>1.688504261487753</v>
      </c>
      <c r="H967">
        <v>-54.151939168678538</v>
      </c>
      <c r="I967">
        <v>1.555934571198558E-2</v>
      </c>
      <c r="J967">
        <v>1.914904798456064E-2</v>
      </c>
      <c r="K967">
        <v>0.32449857922048209</v>
      </c>
      <c r="L967">
        <v>0.25731595566191329</v>
      </c>
      <c r="M967">
        <v>0.18963653840809619</v>
      </c>
      <c r="N967">
        <v>0.24327613823806771</v>
      </c>
      <c r="O967">
        <v>-0.2156210610602782</v>
      </c>
      <c r="P967">
        <v>2.7655077177789381E-2</v>
      </c>
      <c r="Q967">
        <v>-9.3983830082633751E-2</v>
      </c>
      <c r="R967">
        <v>1.8152836680688931E-2</v>
      </c>
      <c r="S967">
        <v>1.3208454168737509</v>
      </c>
      <c r="T967">
        <v>-0.6342350852998917</v>
      </c>
      <c r="U967">
        <v>-0.63111848096013612</v>
      </c>
      <c r="V967">
        <v>1.9607779320894201</v>
      </c>
      <c r="W967">
        <v>1.960152512167191</v>
      </c>
      <c r="X967">
        <v>0.2254238089196117</v>
      </c>
      <c r="Y967">
        <v>0.223479228902286</v>
      </c>
      <c r="Z967">
        <v>7.9650979503691613E-2</v>
      </c>
      <c r="AA967">
        <v>8.1435779243686529E-2</v>
      </c>
      <c r="AB967">
        <v>54.297166494906257</v>
      </c>
      <c r="AC967">
        <v>-0.39157344829953822</v>
      </c>
      <c r="AD967">
        <v>1.9461190017000121</v>
      </c>
      <c r="AE967">
        <v>0.61699725721914989</v>
      </c>
      <c r="AF967">
        <v>0.61505267720182411</v>
      </c>
      <c r="AG967">
        <v>0.95849122568388401</v>
      </c>
      <c r="AH967">
        <v>1.3379362119185259E-2</v>
      </c>
      <c r="AI967">
        <v>189.1514176262375</v>
      </c>
      <c r="AJ967">
        <v>150.88450520586539</v>
      </c>
      <c r="AK967">
        <v>166.59045891120789</v>
      </c>
      <c r="AL967">
        <v>249.97931479153061</v>
      </c>
      <c r="AM967">
        <v>252.17251838625731</v>
      </c>
      <c r="AN967">
        <v>362.01249598264718</v>
      </c>
      <c r="AO967">
        <v>105.9300783952191</v>
      </c>
      <c r="AP967">
        <v>304.89638931026821</v>
      </c>
      <c r="AQ967">
        <v>18.516262406294182</v>
      </c>
      <c r="AR967">
        <v>4.5425321549155502</v>
      </c>
      <c r="AS967">
        <v>11.672966526668951</v>
      </c>
      <c r="AT967">
        <v>-11.354336441701401</v>
      </c>
      <c r="AU967">
        <v>-7.0686010127088599</v>
      </c>
      <c r="AV967">
        <v>-4.2857354289925382</v>
      </c>
      <c r="AW967">
        <v>1.6508008308514519</v>
      </c>
      <c r="AX967">
        <v>1.0979000000000001</v>
      </c>
      <c r="AY967">
        <v>1.7381</v>
      </c>
      <c r="AZ967">
        <v>0.64019999999999988</v>
      </c>
      <c r="BA967">
        <v>1.7381</v>
      </c>
      <c r="BB967">
        <v>0.96148757274892538</v>
      </c>
      <c r="BC967">
        <v>0.95860000000000001</v>
      </c>
      <c r="BD967">
        <v>0.96479999999999999</v>
      </c>
      <c r="BE967">
        <v>6.1999999999999833E-3</v>
      </c>
      <c r="BF967">
        <v>0.96089999999999998</v>
      </c>
      <c r="BG967">
        <v>13.420521516929769</v>
      </c>
      <c r="BH967">
        <v>12.815300000000001</v>
      </c>
      <c r="BI967">
        <v>13.9276</v>
      </c>
      <c r="BJ967">
        <v>1.112299999999999</v>
      </c>
      <c r="BK967">
        <v>13.529400000000001</v>
      </c>
      <c r="BL967">
        <v>1.558232778888583</v>
      </c>
      <c r="BM967">
        <v>1.2566999999999999</v>
      </c>
      <c r="BN967">
        <v>3.1739999999999999</v>
      </c>
      <c r="BO967">
        <v>1.9173</v>
      </c>
      <c r="BP967">
        <v>1.2882</v>
      </c>
      <c r="BQ967">
        <v>1.248908087365975</v>
      </c>
      <c r="BR967">
        <v>0.93320000000000003</v>
      </c>
      <c r="BS967">
        <v>2.5916000000000001</v>
      </c>
      <c r="BT967">
        <v>1.6584000000000001</v>
      </c>
      <c r="BU967">
        <v>1.0518000000000001</v>
      </c>
      <c r="BV967">
        <v>-0.49212163859215652</v>
      </c>
      <c r="BW967">
        <v>-1.2909999999999999</v>
      </c>
      <c r="BX967">
        <v>0.50739999999999996</v>
      </c>
      <c r="BY967">
        <v>1.7984</v>
      </c>
      <c r="BZ967">
        <v>-0.52259999999999995</v>
      </c>
      <c r="CA967">
        <v>-0.75678178517789763</v>
      </c>
      <c r="CB967">
        <v>-1.7307999999999999</v>
      </c>
      <c r="CC967">
        <v>-0.5292</v>
      </c>
      <c r="CD967">
        <v>1.2016</v>
      </c>
      <c r="CE967">
        <v>-0.5292</v>
      </c>
      <c r="CF967">
        <v>57.116106672379019</v>
      </c>
      <c r="CG967">
        <v>52.9</v>
      </c>
      <c r="CH967">
        <v>87.8</v>
      </c>
      <c r="CI967">
        <v>34.9</v>
      </c>
      <c r="CJ967">
        <v>52.9</v>
      </c>
      <c r="CK967">
        <v>17.319176163709631</v>
      </c>
      <c r="CL967">
        <v>14.6</v>
      </c>
      <c r="CM967">
        <v>24.6</v>
      </c>
      <c r="CN967">
        <v>10</v>
      </c>
      <c r="CO967">
        <v>14.6</v>
      </c>
      <c r="CP967">
        <v>70.858071495879926</v>
      </c>
      <c r="CQ967">
        <v>45.1</v>
      </c>
      <c r="CR967">
        <v>74.599999999999994</v>
      </c>
      <c r="CS967">
        <v>29.499999999999989</v>
      </c>
      <c r="CT967">
        <v>73.8</v>
      </c>
      <c r="CU967">
        <v>12.12928986671389</v>
      </c>
      <c r="CV967">
        <v>11.7</v>
      </c>
      <c r="CW967">
        <v>20.100000000000001</v>
      </c>
      <c r="CX967">
        <v>8.4000000000000021</v>
      </c>
      <c r="CY967">
        <v>12</v>
      </c>
      <c r="CZ967">
        <v>34.49303798736188</v>
      </c>
      <c r="DA967">
        <v>28.3</v>
      </c>
      <c r="DB967">
        <v>61.8</v>
      </c>
      <c r="DC967">
        <v>33.5</v>
      </c>
      <c r="DD967">
        <v>31.7</v>
      </c>
      <c r="DE967">
        <v>4.4873536956001079</v>
      </c>
      <c r="DF967">
        <v>1.8</v>
      </c>
      <c r="DG967">
        <v>11.4</v>
      </c>
      <c r="DH967">
        <v>9.6</v>
      </c>
      <c r="DI967">
        <v>1.8</v>
      </c>
      <c r="DJ967">
        <v>0.18804941465650249</v>
      </c>
      <c r="DK967">
        <v>0.17108667529107369</v>
      </c>
      <c r="DL967">
        <v>0.32102376599634369</v>
      </c>
      <c r="DM967">
        <v>0.14993709070527</v>
      </c>
      <c r="DN967">
        <v>0.17108667529107369</v>
      </c>
      <c r="DO967">
        <v>4.7881666722589058</v>
      </c>
      <c r="DP967">
        <v>3.2484609999999998</v>
      </c>
      <c r="DQ967">
        <v>4.9811959999999997</v>
      </c>
      <c r="DR967">
        <v>1.7327349999999999</v>
      </c>
      <c r="DS967">
        <v>4.9811959999999997</v>
      </c>
      <c r="DT967">
        <v>6.8996768929159611</v>
      </c>
      <c r="DU967">
        <v>6.2392130000000003</v>
      </c>
      <c r="DV967">
        <v>6.9182880000000004</v>
      </c>
      <c r="DW967">
        <v>0.6790750000000001</v>
      </c>
      <c r="DX967">
        <v>6.9112169999999997</v>
      </c>
      <c r="DY967">
        <v>5.0214158150543691</v>
      </c>
      <c r="DZ967">
        <v>3.2609629999999998</v>
      </c>
      <c r="EA967">
        <v>5.2662190000000004</v>
      </c>
      <c r="EB967">
        <v>2.005256000000001</v>
      </c>
      <c r="EC967">
        <v>5.2662190000000004</v>
      </c>
      <c r="ED967">
        <v>7.2242894440724346</v>
      </c>
      <c r="EE967">
        <v>6.2392130000000003</v>
      </c>
      <c r="EF967">
        <v>7.2488479999999997</v>
      </c>
      <c r="EG967">
        <v>1.0096349999999989</v>
      </c>
      <c r="EH967">
        <v>7.2411390000000004</v>
      </c>
      <c r="EI967">
        <v>8.7169971006026117</v>
      </c>
      <c r="EJ967">
        <v>8.7128530000000008</v>
      </c>
      <c r="EK967">
        <v>8.7199860000000005</v>
      </c>
      <c r="EL967">
        <v>7.1329999999996119E-3</v>
      </c>
      <c r="EM967">
        <v>8.7172020000000003</v>
      </c>
      <c r="EN967">
        <v>27.71092245384504</v>
      </c>
      <c r="EO967">
        <v>26.827279999999998</v>
      </c>
      <c r="EP967">
        <v>29.95007</v>
      </c>
      <c r="EQ967">
        <v>3.122790000000002</v>
      </c>
      <c r="ER967">
        <v>27.656030000000001</v>
      </c>
      <c r="ES967">
        <v>8.8983679249172631</v>
      </c>
      <c r="ET967">
        <v>7.8528200000000004</v>
      </c>
      <c r="EU967">
        <v>12.259399999999999</v>
      </c>
      <c r="EV967">
        <v>4.4065799999999991</v>
      </c>
      <c r="EW967">
        <v>8.5403000000000002</v>
      </c>
      <c r="EX967">
        <v>18.81255452892778</v>
      </c>
      <c r="EY967">
        <v>14.567880000000001</v>
      </c>
      <c r="EZ967">
        <v>21.062539999999998</v>
      </c>
      <c r="FA967">
        <v>6.4946599999999979</v>
      </c>
      <c r="FB967">
        <v>19.115729999999999</v>
      </c>
      <c r="FC967">
        <v>0.55055866540449083</v>
      </c>
      <c r="FD967">
        <v>0.53300251905483487</v>
      </c>
      <c r="FE967">
        <v>0.59504589193793178</v>
      </c>
      <c r="FF967">
        <v>6.2043372883096908E-2</v>
      </c>
      <c r="FG967">
        <v>0.5494680659782164</v>
      </c>
      <c r="FH967">
        <v>2.1400205164556301</v>
      </c>
      <c r="FI967">
        <v>1.1883028533207169</v>
      </c>
      <c r="FJ967">
        <v>2.659751622918431</v>
      </c>
      <c r="FK967">
        <v>1.471448769597713</v>
      </c>
      <c r="FL967">
        <v>2.2382972495111408</v>
      </c>
      <c r="FM967">
        <v>35.621178898528321</v>
      </c>
      <c r="FN967">
        <v>34.64</v>
      </c>
      <c r="FO967">
        <v>36.869999999999997</v>
      </c>
      <c r="FP967">
        <v>2.2299999999999969</v>
      </c>
      <c r="FQ967">
        <v>35.31</v>
      </c>
      <c r="FR967">
        <v>397.29178070368079</v>
      </c>
      <c r="FS967">
        <v>378.02566000000002</v>
      </c>
      <c r="FT967">
        <v>399.82004999999998</v>
      </c>
      <c r="FU967">
        <v>21.794389999999961</v>
      </c>
      <c r="FV967">
        <v>399.82004999999998</v>
      </c>
      <c r="FW967">
        <v>0.72902635369188806</v>
      </c>
      <c r="FX967">
        <v>0.72469099999999997</v>
      </c>
      <c r="FY967">
        <v>0.76262600000000003</v>
      </c>
      <c r="FZ967">
        <v>3.7935000000000052E-2</v>
      </c>
      <c r="GA967">
        <v>0.72469099999999997</v>
      </c>
      <c r="GB967">
        <v>14</v>
      </c>
      <c r="GC967">
        <v>102</v>
      </c>
    </row>
    <row r="968" spans="1:185" x14ac:dyDescent="0.3">
      <c r="A968" s="36" t="s">
        <v>3822</v>
      </c>
      <c r="B968">
        <v>-5.1905247284732392E-2</v>
      </c>
      <c r="C968">
        <v>1.8089414049196371</v>
      </c>
      <c r="D968">
        <v>2.0108082615530001</v>
      </c>
      <c r="E968">
        <v>-1.0084680974713871</v>
      </c>
      <c r="F968">
        <v>-0.61775460080470179</v>
      </c>
      <c r="G968">
        <v>1.6262322536444951</v>
      </c>
      <c r="H968">
        <v>-54.170302976648742</v>
      </c>
      <c r="I968">
        <v>0.1061414681960709</v>
      </c>
      <c r="J968">
        <v>0.24887312630344471</v>
      </c>
      <c r="K968">
        <v>0.22775043129260331</v>
      </c>
      <c r="L968">
        <v>7.1627370978855118E-2</v>
      </c>
      <c r="M968">
        <v>0.12942202628892371</v>
      </c>
      <c r="N968">
        <v>0.1879239352652054</v>
      </c>
      <c r="O968">
        <v>-0.2112658563104356</v>
      </c>
      <c r="P968">
        <v>-2.334192104523022E-2</v>
      </c>
      <c r="Q968">
        <v>-0.11730322263316389</v>
      </c>
      <c r="R968">
        <v>3.6622395629824271E-2</v>
      </c>
      <c r="S968">
        <v>1.012703304849778</v>
      </c>
      <c r="T968">
        <v>-0.58697405773799716</v>
      </c>
      <c r="U968">
        <v>-0.5451897295094521</v>
      </c>
      <c r="V968">
        <v>1.9566489475134821</v>
      </c>
      <c r="W968">
        <v>1.9494814982540449</v>
      </c>
      <c r="X968">
        <v>0.22504223841684889</v>
      </c>
      <c r="Y968">
        <v>0.2193758895335382</v>
      </c>
      <c r="Z968">
        <v>5.8247691522885843E-2</v>
      </c>
      <c r="AA968">
        <v>6.3327610189815031E-2</v>
      </c>
      <c r="AB968">
        <v>48.005322722913156</v>
      </c>
      <c r="AC968">
        <v>-0.36110996848361337</v>
      </c>
      <c r="AD968">
        <v>1.9039711866958999</v>
      </c>
      <c r="AE968">
        <v>0.58615220690046244</v>
      </c>
      <c r="AF968">
        <v>0.58048585801715169</v>
      </c>
      <c r="AG968">
        <v>0.96599620418268817</v>
      </c>
      <c r="AH968">
        <v>1.024894476036909E-2</v>
      </c>
      <c r="AI968">
        <v>243.21492115144369</v>
      </c>
      <c r="AJ968">
        <v>195.85331440155059</v>
      </c>
      <c r="AK968">
        <v>247.08989338063981</v>
      </c>
      <c r="AL968">
        <v>286.70143454892587</v>
      </c>
      <c r="AM968">
        <v>288.26606836338141</v>
      </c>
      <c r="AN968">
        <v>397.4921686095214</v>
      </c>
      <c r="AO968">
        <v>124.2618612124695</v>
      </c>
      <c r="AP968">
        <v>329.46742684014532</v>
      </c>
      <c r="AQ968">
        <v>19.906802081326081</v>
      </c>
      <c r="AR968">
        <v>4.8180071772842874</v>
      </c>
      <c r="AS968">
        <v>11.39920316695502</v>
      </c>
      <c r="AT968">
        <v>-12.474091710672219</v>
      </c>
      <c r="AU968">
        <v>-3.7085849861149232</v>
      </c>
      <c r="AV968">
        <v>-8.7655067245572909</v>
      </c>
      <c r="AW968">
        <v>1.468891464167918</v>
      </c>
      <c r="AX968">
        <v>1.1680999999999999</v>
      </c>
      <c r="AY968">
        <v>2.3106</v>
      </c>
      <c r="AZ968">
        <v>1.1425000000000001</v>
      </c>
      <c r="BA968">
        <v>1.5831999999999999</v>
      </c>
      <c r="BB968">
        <v>0.91169243996585325</v>
      </c>
      <c r="BC968">
        <v>0.86770000000000003</v>
      </c>
      <c r="BD968">
        <v>0.91200000000000003</v>
      </c>
      <c r="BE968">
        <v>4.4300000000000013E-2</v>
      </c>
      <c r="BF968">
        <v>0.90769999999999995</v>
      </c>
      <c r="BG968">
        <v>20.720630638123641</v>
      </c>
      <c r="BH968">
        <v>20.6752</v>
      </c>
      <c r="BI968">
        <v>25.8277</v>
      </c>
      <c r="BJ968">
        <v>5.1524999999999999</v>
      </c>
      <c r="BK968">
        <v>21.1997</v>
      </c>
      <c r="BL968">
        <v>9.5500788683956817</v>
      </c>
      <c r="BM968">
        <v>7.3531000000000004</v>
      </c>
      <c r="BN968">
        <v>13.4009</v>
      </c>
      <c r="BO968">
        <v>6.0477999999999996</v>
      </c>
      <c r="BP968">
        <v>8.7423000000000002</v>
      </c>
      <c r="BQ968">
        <v>6.4933960694550308</v>
      </c>
      <c r="BR968">
        <v>4.3155000000000001</v>
      </c>
      <c r="BS968">
        <v>10.6197</v>
      </c>
      <c r="BT968">
        <v>6.3041999999999998</v>
      </c>
      <c r="BU968">
        <v>6.5160999999999998</v>
      </c>
      <c r="BV968">
        <v>0.106452779493587</v>
      </c>
      <c r="BW968">
        <v>-3.0276000000000001</v>
      </c>
      <c r="BX968">
        <v>2.9157999999999999</v>
      </c>
      <c r="BY968">
        <v>5.9433999999999996</v>
      </c>
      <c r="BZ968">
        <v>-0.73429999999999995</v>
      </c>
      <c r="CA968">
        <v>-6.5998873697132554</v>
      </c>
      <c r="CB968">
        <v>-7.8346</v>
      </c>
      <c r="CC968">
        <v>-5.4977</v>
      </c>
      <c r="CD968">
        <v>2.3369</v>
      </c>
      <c r="CE968">
        <v>-5.7817999999999996</v>
      </c>
      <c r="CF968">
        <v>68.024741769376007</v>
      </c>
      <c r="CG968">
        <v>56.1</v>
      </c>
      <c r="CH968">
        <v>72.7</v>
      </c>
      <c r="CI968">
        <v>16.600000000000001</v>
      </c>
      <c r="CJ968">
        <v>56.1</v>
      </c>
      <c r="CK968">
        <v>26.727511248711959</v>
      </c>
      <c r="CL968">
        <v>19.600000000000001</v>
      </c>
      <c r="CM968">
        <v>28.9</v>
      </c>
      <c r="CN968">
        <v>9.2999999999999972</v>
      </c>
      <c r="CO968">
        <v>19.600000000000001</v>
      </c>
      <c r="CP968">
        <v>70.274906356785635</v>
      </c>
      <c r="CQ968">
        <v>65.2</v>
      </c>
      <c r="CR968">
        <v>76.2</v>
      </c>
      <c r="CS968">
        <v>11</v>
      </c>
      <c r="CT968">
        <v>66.8</v>
      </c>
      <c r="CU968">
        <v>10.646398986861771</v>
      </c>
      <c r="CV968">
        <v>10.5</v>
      </c>
      <c r="CW968">
        <v>10.9</v>
      </c>
      <c r="CX968">
        <v>0.40000000000000041</v>
      </c>
      <c r="CY968">
        <v>10.7</v>
      </c>
      <c r="CZ968">
        <v>48.803296371248649</v>
      </c>
      <c r="DA968">
        <v>35.700000000000003</v>
      </c>
      <c r="DB968">
        <v>59.2</v>
      </c>
      <c r="DC968">
        <v>23.5</v>
      </c>
      <c r="DD968">
        <v>56.1</v>
      </c>
      <c r="DE968">
        <v>14.529549047321529</v>
      </c>
      <c r="DF968">
        <v>8.6</v>
      </c>
      <c r="DG968">
        <v>16.100000000000001</v>
      </c>
      <c r="DH968">
        <v>7.5000000000000018</v>
      </c>
      <c r="DI968">
        <v>8.6</v>
      </c>
      <c r="DJ968">
        <v>0.206469593736714</v>
      </c>
      <c r="DK968">
        <v>0.16456438838369031</v>
      </c>
      <c r="DL968">
        <v>0.2242442936458976</v>
      </c>
      <c r="DM968">
        <v>5.9679905262207372E-2</v>
      </c>
      <c r="DN968">
        <v>0.16456438838369031</v>
      </c>
      <c r="DO968">
        <v>3.8676404281354269</v>
      </c>
      <c r="DP968">
        <v>3.8435980000000001</v>
      </c>
      <c r="DQ968">
        <v>4.1458190000000004</v>
      </c>
      <c r="DR968">
        <v>0.30222100000000029</v>
      </c>
      <c r="DS968">
        <v>3.893475</v>
      </c>
      <c r="DT968">
        <v>5.9318558418145324</v>
      </c>
      <c r="DU968">
        <v>5.7177009999999999</v>
      </c>
      <c r="DV968">
        <v>6.0675249999999998</v>
      </c>
      <c r="DW968">
        <v>0.34982399999999991</v>
      </c>
      <c r="DX968">
        <v>6.0609469999999996</v>
      </c>
      <c r="DY968">
        <v>4.4870779401770271</v>
      </c>
      <c r="DZ968">
        <v>4.4356679999999997</v>
      </c>
      <c r="EA968">
        <v>4.6194369999999996</v>
      </c>
      <c r="EB968">
        <v>0.18376899999999979</v>
      </c>
      <c r="EC968">
        <v>4.5089290000000002</v>
      </c>
      <c r="ED968">
        <v>7.8221596049577897</v>
      </c>
      <c r="EE968">
        <v>7.5649699999999998</v>
      </c>
      <c r="EF968">
        <v>8.1828869999999991</v>
      </c>
      <c r="EG968">
        <v>0.61791699999999938</v>
      </c>
      <c r="EH968">
        <v>7.5649699999999998</v>
      </c>
      <c r="EI968">
        <v>8.1372518451009768</v>
      </c>
      <c r="EJ968">
        <v>7.5540820000000002</v>
      </c>
      <c r="EK968">
        <v>8.6284790000000005</v>
      </c>
      <c r="EL968">
        <v>1.074397</v>
      </c>
      <c r="EM968">
        <v>8.4549990000000008</v>
      </c>
      <c r="EN968">
        <v>27.56693808019298</v>
      </c>
      <c r="EO968">
        <v>26.786909999999999</v>
      </c>
      <c r="EP968">
        <v>27.911989999999999</v>
      </c>
      <c r="EQ968">
        <v>1.125080000000001</v>
      </c>
      <c r="ER968">
        <v>26.786909999999999</v>
      </c>
      <c r="ES968">
        <v>11.948782943425361</v>
      </c>
      <c r="ET968">
        <v>8.4479900000000008</v>
      </c>
      <c r="EU968">
        <v>13.353569999999999</v>
      </c>
      <c r="EV968">
        <v>4.9055799999999987</v>
      </c>
      <c r="EW968">
        <v>8.4479900000000008</v>
      </c>
      <c r="EX968">
        <v>15.618155136767619</v>
      </c>
      <c r="EY968">
        <v>14.3049</v>
      </c>
      <c r="EZ968">
        <v>18.523949999999999</v>
      </c>
      <c r="FA968">
        <v>4.2190499999999993</v>
      </c>
      <c r="FB968">
        <v>18.338920000000002</v>
      </c>
      <c r="FC968">
        <v>0.49960143579676658</v>
      </c>
      <c r="FD968">
        <v>0.48546482230372828</v>
      </c>
      <c r="FE968">
        <v>0.50585488454970884</v>
      </c>
      <c r="FF968">
        <v>2.0390062245980559E-2</v>
      </c>
      <c r="FG968">
        <v>0.48546482230372828</v>
      </c>
      <c r="FH968">
        <v>1.3072133145118741</v>
      </c>
      <c r="FI968">
        <v>1.071241623026651</v>
      </c>
      <c r="FJ968">
        <v>2.1910554921430978</v>
      </c>
      <c r="FK968">
        <v>1.119813869116447</v>
      </c>
      <c r="FL968">
        <v>2.1708027589994781</v>
      </c>
      <c r="FM968">
        <v>35.523481445283821</v>
      </c>
      <c r="FN968">
        <v>35.369999999999997</v>
      </c>
      <c r="FO968">
        <v>36.65</v>
      </c>
      <c r="FP968">
        <v>1.2800000000000009</v>
      </c>
      <c r="FQ968">
        <v>36.57</v>
      </c>
      <c r="FR968">
        <v>383.73165573882937</v>
      </c>
      <c r="FS968">
        <v>379.76267000000001</v>
      </c>
      <c r="FT968">
        <v>385.44716</v>
      </c>
      <c r="FU968">
        <v>5.6844899999999834</v>
      </c>
      <c r="FV968">
        <v>384.92446000000001</v>
      </c>
      <c r="FW968">
        <v>0.74681902899300412</v>
      </c>
      <c r="FX968">
        <v>0.74288699999999996</v>
      </c>
      <c r="FY968">
        <v>0.75254399999999999</v>
      </c>
      <c r="FZ968">
        <v>9.6570000000000267E-3</v>
      </c>
      <c r="GA968">
        <v>0.74381299999999995</v>
      </c>
      <c r="GB968">
        <v>7</v>
      </c>
      <c r="GC968">
        <v>9</v>
      </c>
    </row>
    <row r="969" spans="1:185" x14ac:dyDescent="0.3">
      <c r="A969" s="36" t="s">
        <v>3825</v>
      </c>
      <c r="B969">
        <v>-4.8903746560899353E-2</v>
      </c>
      <c r="C969">
        <v>1.800141656614866</v>
      </c>
      <c r="D969">
        <v>2.1085039102601688</v>
      </c>
      <c r="E969">
        <v>-1.267003389877372</v>
      </c>
      <c r="F969">
        <v>-0.37589920489758222</v>
      </c>
      <c r="G969">
        <v>1.6429025943589219</v>
      </c>
      <c r="H969">
        <v>-54.17122534916664</v>
      </c>
      <c r="I969">
        <v>5.9070636659833371E-2</v>
      </c>
      <c r="J969">
        <v>2.8808323362332619E-2</v>
      </c>
      <c r="K969">
        <v>0.2369001838349914</v>
      </c>
      <c r="L969">
        <v>7.4987897289585756E-2</v>
      </c>
      <c r="M969">
        <v>0.1403314175162769</v>
      </c>
      <c r="N969">
        <v>0.20834442999631711</v>
      </c>
      <c r="O969">
        <v>-0.208237728033035</v>
      </c>
      <c r="P969">
        <v>1.0670196328205541E-4</v>
      </c>
      <c r="Q969">
        <v>-0.10406550799745699</v>
      </c>
      <c r="R969">
        <v>2.59922217830365E-2</v>
      </c>
      <c r="S969">
        <v>0.97500366758715062</v>
      </c>
      <c r="T969">
        <v>-0.56455904178586458</v>
      </c>
      <c r="U969">
        <v>-0.50310697780465974</v>
      </c>
      <c r="V969">
        <v>1.9527032063649821</v>
      </c>
      <c r="W969">
        <v>1.9404389690313451</v>
      </c>
      <c r="X969">
        <v>0.185046678478545</v>
      </c>
      <c r="Y969">
        <v>0.17197009564485941</v>
      </c>
      <c r="Z969">
        <v>5.6005487551208509E-2</v>
      </c>
      <c r="AA969">
        <v>7.2694670232766198E-2</v>
      </c>
      <c r="AB969">
        <v>51.80088521977774</v>
      </c>
      <c r="AC969">
        <v>-0.37852220138252579</v>
      </c>
      <c r="AD969">
        <v>1.937741401886111</v>
      </c>
      <c r="AE969">
        <v>0.56356887986107085</v>
      </c>
      <c r="AF969">
        <v>0.55049229702738522</v>
      </c>
      <c r="AG969">
        <v>0.90808292855328854</v>
      </c>
      <c r="AH969">
        <v>7.4903452903477413E-3</v>
      </c>
      <c r="AI969">
        <v>236.60989897653161</v>
      </c>
      <c r="AJ969">
        <v>213.28500131721199</v>
      </c>
      <c r="AK969">
        <v>230.70361881178491</v>
      </c>
      <c r="AL969">
        <v>265.84097700334269</v>
      </c>
      <c r="AM969">
        <v>218.34300578318991</v>
      </c>
      <c r="AN969">
        <v>300.79959492627432</v>
      </c>
      <c r="AO969">
        <v>129.19096349959781</v>
      </c>
      <c r="AP969">
        <v>232.09052965131829</v>
      </c>
      <c r="AQ969">
        <v>18.48006115629191</v>
      </c>
      <c r="AR969">
        <v>3.869889301575705</v>
      </c>
      <c r="AS969">
        <v>12.36006107308665</v>
      </c>
      <c r="AT969">
        <v>-11.817073153009281</v>
      </c>
      <c r="AU969">
        <v>-5.579714659439162</v>
      </c>
      <c r="AV969">
        <v>-6.2373584935701194</v>
      </c>
      <c r="AW969">
        <v>2.518747644657946</v>
      </c>
      <c r="AX969">
        <v>0.4773</v>
      </c>
      <c r="AY969">
        <v>2.5192999999999999</v>
      </c>
      <c r="AZ969">
        <v>2.0419999999999998</v>
      </c>
      <c r="BA969">
        <v>0.4773</v>
      </c>
      <c r="BB969">
        <v>0.89280033996147568</v>
      </c>
      <c r="BC969">
        <v>0.80430000000000001</v>
      </c>
      <c r="BD969">
        <v>0.89349999999999996</v>
      </c>
      <c r="BE969">
        <v>8.9199999999999946E-2</v>
      </c>
      <c r="BF969">
        <v>0.80430000000000001</v>
      </c>
      <c r="BG969">
        <v>22.532614353891109</v>
      </c>
      <c r="BH969">
        <v>22.5075</v>
      </c>
      <c r="BI969">
        <v>32.086199999999998</v>
      </c>
      <c r="BJ969">
        <v>9.5786999999999978</v>
      </c>
      <c r="BK969">
        <v>32.086199999999998</v>
      </c>
      <c r="BL969">
        <v>3.021037052636296</v>
      </c>
      <c r="BM969">
        <v>3.0202</v>
      </c>
      <c r="BN969">
        <v>6.1614000000000004</v>
      </c>
      <c r="BO969">
        <v>3.1412</v>
      </c>
      <c r="BP969">
        <v>6.1614000000000004</v>
      </c>
      <c r="BQ969">
        <v>2.128387022408424</v>
      </c>
      <c r="BR969">
        <v>2.1036999999999999</v>
      </c>
      <c r="BS969">
        <v>5.0152000000000001</v>
      </c>
      <c r="BT969">
        <v>2.9115000000000002</v>
      </c>
      <c r="BU969">
        <v>5.0152000000000001</v>
      </c>
      <c r="BV969">
        <v>1.5244105437447969E-2</v>
      </c>
      <c r="BW969">
        <v>-2.1648000000000001</v>
      </c>
      <c r="BX969">
        <v>0.95650000000000002</v>
      </c>
      <c r="BY969">
        <v>3.1213000000000002</v>
      </c>
      <c r="BZ969">
        <v>-2.1648000000000001</v>
      </c>
      <c r="CA969">
        <v>-2.1437310262654141</v>
      </c>
      <c r="CB969">
        <v>-3.0602</v>
      </c>
      <c r="CC969">
        <v>-2.0550000000000002</v>
      </c>
      <c r="CD969">
        <v>1.0052000000000001</v>
      </c>
      <c r="CE969">
        <v>-2.8504</v>
      </c>
      <c r="CF969">
        <v>68.709065274955961</v>
      </c>
      <c r="CG969">
        <v>59.2</v>
      </c>
      <c r="CH969">
        <v>77.7</v>
      </c>
      <c r="CI969">
        <v>18.5</v>
      </c>
      <c r="CJ969">
        <v>59.2</v>
      </c>
      <c r="CK969">
        <v>22.90767102278118</v>
      </c>
      <c r="CL969">
        <v>17.5</v>
      </c>
      <c r="CM969">
        <v>30.5</v>
      </c>
      <c r="CN969">
        <v>13</v>
      </c>
      <c r="CO969">
        <v>18.7</v>
      </c>
      <c r="CP969">
        <v>51.201634856068068</v>
      </c>
      <c r="CQ969">
        <v>51.2</v>
      </c>
      <c r="CR969">
        <v>55.1</v>
      </c>
      <c r="CS969">
        <v>3.899999999999999</v>
      </c>
      <c r="CT969">
        <v>55.1</v>
      </c>
      <c r="CU969">
        <v>13.899887186639839</v>
      </c>
      <c r="CV969">
        <v>11.1</v>
      </c>
      <c r="CW969">
        <v>13.9</v>
      </c>
      <c r="CX969">
        <v>2.8000000000000012</v>
      </c>
      <c r="CY969">
        <v>11.1</v>
      </c>
      <c r="CZ969">
        <v>77.982449462710221</v>
      </c>
      <c r="DA969">
        <v>60.7</v>
      </c>
      <c r="DB969">
        <v>78</v>
      </c>
      <c r="DC969">
        <v>17.3</v>
      </c>
      <c r="DD969">
        <v>66.2</v>
      </c>
      <c r="DE969">
        <v>7.4074853352689933</v>
      </c>
      <c r="DF969">
        <v>5.8</v>
      </c>
      <c r="DG969">
        <v>14.8</v>
      </c>
      <c r="DH969">
        <v>9</v>
      </c>
      <c r="DI969">
        <v>7.2</v>
      </c>
      <c r="DJ969">
        <v>0.29604641764885659</v>
      </c>
      <c r="DK969">
        <v>0.24493173355399259</v>
      </c>
      <c r="DL969">
        <v>0.34889986528962741</v>
      </c>
      <c r="DM969">
        <v>0.10396813173563479</v>
      </c>
      <c r="DN969">
        <v>0.24513457556935819</v>
      </c>
      <c r="DO969">
        <v>3.8922695805736498</v>
      </c>
      <c r="DP969">
        <v>3.33691</v>
      </c>
      <c r="DQ969">
        <v>3.892331</v>
      </c>
      <c r="DR969">
        <v>0.55542099999999994</v>
      </c>
      <c r="DS969">
        <v>3.8700890000000001</v>
      </c>
      <c r="DT969">
        <v>7.0789944574360808</v>
      </c>
      <c r="DU969">
        <v>5.4067949999999998</v>
      </c>
      <c r="DV969">
        <v>7.1758569999999997</v>
      </c>
      <c r="DW969">
        <v>1.7690619999999999</v>
      </c>
      <c r="DX969">
        <v>6.2067240000000004</v>
      </c>
      <c r="DY969">
        <v>3.8922695805745451</v>
      </c>
      <c r="DZ969">
        <v>3.406088</v>
      </c>
      <c r="EA969">
        <v>3.892331</v>
      </c>
      <c r="EB969">
        <v>0.48624299999999998</v>
      </c>
      <c r="EC969">
        <v>3.8700890000000001</v>
      </c>
      <c r="ED969">
        <v>7.4699512606982053</v>
      </c>
      <c r="EE969">
        <v>6.6812110000000002</v>
      </c>
      <c r="EF969">
        <v>7.6008380000000004</v>
      </c>
      <c r="EG969">
        <v>0.91962700000000019</v>
      </c>
      <c r="EH969">
        <v>6.6812110000000002</v>
      </c>
      <c r="EI969">
        <v>6.9408823706476506</v>
      </c>
      <c r="EJ969">
        <v>6.7435749999999999</v>
      </c>
      <c r="EK969">
        <v>8.9047090000000004</v>
      </c>
      <c r="EL969">
        <v>2.161134000000001</v>
      </c>
      <c r="EM969">
        <v>8.9047090000000004</v>
      </c>
      <c r="EN969">
        <v>20.7209865715262</v>
      </c>
      <c r="EO969">
        <v>20.25132</v>
      </c>
      <c r="EP969">
        <v>25.71621</v>
      </c>
      <c r="EQ969">
        <v>5.4648899999999996</v>
      </c>
      <c r="ER969">
        <v>20.25132</v>
      </c>
      <c r="ES969">
        <v>8.3183195562332308</v>
      </c>
      <c r="ET969">
        <v>8.3164899999999999</v>
      </c>
      <c r="EU969">
        <v>12.20412</v>
      </c>
      <c r="EV969">
        <v>3.8876300000000001</v>
      </c>
      <c r="EW969">
        <v>12.20412</v>
      </c>
      <c r="EX969">
        <v>12.40266701529297</v>
      </c>
      <c r="EY969">
        <v>8.0472000000000001</v>
      </c>
      <c r="EZ969">
        <v>15.60721</v>
      </c>
      <c r="FA969">
        <v>7.5600100000000001</v>
      </c>
      <c r="FB969">
        <v>8.0472000000000001</v>
      </c>
      <c r="FC969">
        <v>0.48839070365986148</v>
      </c>
      <c r="FD969">
        <v>0.47732072943052628</v>
      </c>
      <c r="FE969">
        <v>0.60612740875106386</v>
      </c>
      <c r="FF969">
        <v>0.1288066793205376</v>
      </c>
      <c r="FG969">
        <v>0.47732072943052628</v>
      </c>
      <c r="FH969">
        <v>1.4909964038785779</v>
      </c>
      <c r="FI969">
        <v>0.65938388019783489</v>
      </c>
      <c r="FJ969">
        <v>1.543892570976358</v>
      </c>
      <c r="FK969">
        <v>0.8845086907785229</v>
      </c>
      <c r="FL969">
        <v>0.65938388019783489</v>
      </c>
      <c r="FM969">
        <v>33.790018111143532</v>
      </c>
      <c r="FN969">
        <v>33.28</v>
      </c>
      <c r="FO969">
        <v>35.549999999999997</v>
      </c>
      <c r="FP969">
        <v>2.269999999999996</v>
      </c>
      <c r="FQ969">
        <v>33.28</v>
      </c>
      <c r="FR969">
        <v>310.31108641274278</v>
      </c>
      <c r="FS969">
        <v>293.39141999999998</v>
      </c>
      <c r="FT969">
        <v>310.31839000000002</v>
      </c>
      <c r="FU969">
        <v>16.92697000000004</v>
      </c>
      <c r="FV969">
        <v>304.69612000000001</v>
      </c>
      <c r="FW969">
        <v>0.80169457288014601</v>
      </c>
      <c r="FX969">
        <v>0.801678</v>
      </c>
      <c r="FY969">
        <v>0.84126299999999998</v>
      </c>
      <c r="FZ969">
        <v>3.9584999999999981E-2</v>
      </c>
      <c r="GA969">
        <v>0.81240699999999999</v>
      </c>
      <c r="GB969">
        <v>4</v>
      </c>
      <c r="GC969">
        <v>3</v>
      </c>
    </row>
    <row r="970" spans="1:185" x14ac:dyDescent="0.3">
      <c r="A970" s="36" t="s">
        <v>3828</v>
      </c>
      <c r="B970">
        <v>-4.7018329846297981E-2</v>
      </c>
      <c r="C970">
        <v>1.8419005058297231</v>
      </c>
      <c r="D970">
        <v>1.9969980294121561</v>
      </c>
      <c r="E970">
        <v>-1.0586766733507169</v>
      </c>
      <c r="F970">
        <v>-0.54461120184109346</v>
      </c>
      <c r="G970">
        <v>1.603367859781009</v>
      </c>
      <c r="H970">
        <v>-54.163452618572187</v>
      </c>
      <c r="I970">
        <v>0.15118525251485981</v>
      </c>
      <c r="J970">
        <v>0.3928200719461486</v>
      </c>
      <c r="K970">
        <v>0.24365625654064491</v>
      </c>
      <c r="L970">
        <v>7.1503147382492943E-2</v>
      </c>
      <c r="M970">
        <v>0.126695000661873</v>
      </c>
      <c r="N970">
        <v>0.1996860224009632</v>
      </c>
      <c r="O970">
        <v>-0.2332850118458695</v>
      </c>
      <c r="P970">
        <v>-3.3598989444906358E-2</v>
      </c>
      <c r="Q970">
        <v>-0.13344101389814689</v>
      </c>
      <c r="R970">
        <v>4.4590363685408231E-2</v>
      </c>
      <c r="S970">
        <v>1.003795920385842</v>
      </c>
      <c r="T970">
        <v>-0.58920728177229975</v>
      </c>
      <c r="U970">
        <v>-0.54851638897304866</v>
      </c>
      <c r="V970">
        <v>1.9573636655784381</v>
      </c>
      <c r="W970">
        <v>1.9523993041199801</v>
      </c>
      <c r="X970">
        <v>0.2133242944887134</v>
      </c>
      <c r="Y970">
        <v>0.2080845709474661</v>
      </c>
      <c r="Z970">
        <v>5.2780224127295473E-2</v>
      </c>
      <c r="AA970">
        <v>6.0521684328201507E-2</v>
      </c>
      <c r="AB970">
        <v>48.9680947861576</v>
      </c>
      <c r="AC970">
        <v>-0.37416629078256453</v>
      </c>
      <c r="AD970">
        <v>1.90963187147032</v>
      </c>
      <c r="AE970">
        <v>0.58749058527127795</v>
      </c>
      <c r="AF970">
        <v>0.58225086173003071</v>
      </c>
      <c r="AG970">
        <v>0.90251880224054304</v>
      </c>
      <c r="AH970">
        <v>9.4536669933606814E-3</v>
      </c>
      <c r="AI970">
        <v>217.91444332344</v>
      </c>
      <c r="AJ970">
        <v>129.9426816147795</v>
      </c>
      <c r="AK970">
        <v>239.90723365647841</v>
      </c>
      <c r="AL970">
        <v>283.89343440189111</v>
      </c>
      <c r="AM970">
        <v>222.26793223123991</v>
      </c>
      <c r="AN970">
        <v>300.74095250930458</v>
      </c>
      <c r="AO970">
        <v>91.195783303050419</v>
      </c>
      <c r="AP970">
        <v>248.71979487829779</v>
      </c>
      <c r="AQ970">
        <v>19.397742504372118</v>
      </c>
      <c r="AR970">
        <v>4.318553938424623</v>
      </c>
      <c r="AS970">
        <v>12.05407779774932</v>
      </c>
      <c r="AT970">
        <v>-13.266692701458419</v>
      </c>
      <c r="AU970">
        <v>-6.0667415522697823</v>
      </c>
      <c r="AV970">
        <v>-7.1999511491886397</v>
      </c>
      <c r="AW970">
        <v>1.429767293572316</v>
      </c>
      <c r="AX970">
        <v>1.4271</v>
      </c>
      <c r="AY970">
        <v>1.9463999999999999</v>
      </c>
      <c r="AZ970">
        <v>0.51929999999999987</v>
      </c>
      <c r="BA970">
        <v>1.4271</v>
      </c>
      <c r="BB970">
        <v>0.92144816586373124</v>
      </c>
      <c r="BC970">
        <v>0.91830000000000001</v>
      </c>
      <c r="BD970">
        <v>0.95509999999999995</v>
      </c>
      <c r="BE970">
        <v>3.6799999999999937E-2</v>
      </c>
      <c r="BF970">
        <v>0.92210000000000003</v>
      </c>
      <c r="BG970">
        <v>19.454044902201399</v>
      </c>
      <c r="BH970">
        <v>14.520200000000001</v>
      </c>
      <c r="BI970">
        <v>19.8307</v>
      </c>
      <c r="BJ970">
        <v>5.3104999999999993</v>
      </c>
      <c r="BK970">
        <v>19.3794</v>
      </c>
      <c r="BL970">
        <v>11.36835011731212</v>
      </c>
      <c r="BM970">
        <v>8.9560999999999993</v>
      </c>
      <c r="BN970">
        <v>11.526400000000001</v>
      </c>
      <c r="BO970">
        <v>2.5703000000000009</v>
      </c>
      <c r="BP970">
        <v>11.526400000000001</v>
      </c>
      <c r="BQ970">
        <v>6.3722028507754223</v>
      </c>
      <c r="BR970">
        <v>5.9043999999999999</v>
      </c>
      <c r="BS970">
        <v>7.1795999999999998</v>
      </c>
      <c r="BT970">
        <v>1.2751999999999999</v>
      </c>
      <c r="BU970">
        <v>6.4847000000000001</v>
      </c>
      <c r="BV970">
        <v>2.65741405758037</v>
      </c>
      <c r="BW970">
        <v>-8.7599999999999997E-2</v>
      </c>
      <c r="BX970">
        <v>2.6684000000000001</v>
      </c>
      <c r="BY970">
        <v>2.7559999999999998</v>
      </c>
      <c r="BZ970">
        <v>2.6644000000000001</v>
      </c>
      <c r="CA970">
        <v>-9.0296171888217742</v>
      </c>
      <c r="CB970">
        <v>-9.1491000000000007</v>
      </c>
      <c r="CC970">
        <v>-6.2887000000000004</v>
      </c>
      <c r="CD970">
        <v>2.8603999999999998</v>
      </c>
      <c r="CE970">
        <v>-9.1491000000000007</v>
      </c>
      <c r="CF970">
        <v>52.021157631006737</v>
      </c>
      <c r="CG970">
        <v>51.8</v>
      </c>
      <c r="CH970">
        <v>60.8</v>
      </c>
      <c r="CI970">
        <v>9</v>
      </c>
      <c r="CJ970">
        <v>51.8</v>
      </c>
      <c r="CK970">
        <v>16.353237961099271</v>
      </c>
      <c r="CL970">
        <v>14.7</v>
      </c>
      <c r="CM970">
        <v>21.2</v>
      </c>
      <c r="CN970">
        <v>6.5</v>
      </c>
      <c r="CO970">
        <v>16.100000000000001</v>
      </c>
      <c r="CP970">
        <v>56.817555821625852</v>
      </c>
      <c r="CQ970">
        <v>47.1</v>
      </c>
      <c r="CR970">
        <v>60.6</v>
      </c>
      <c r="CS970">
        <v>13.5</v>
      </c>
      <c r="CT970">
        <v>59.2</v>
      </c>
      <c r="CU970">
        <v>10.025929831497921</v>
      </c>
      <c r="CV970">
        <v>10</v>
      </c>
      <c r="CW970">
        <v>12.1</v>
      </c>
      <c r="CX970">
        <v>2.1</v>
      </c>
      <c r="CY970">
        <v>10</v>
      </c>
      <c r="CZ970">
        <v>31.378633943617022</v>
      </c>
      <c r="DA970">
        <v>28.3</v>
      </c>
      <c r="DB970">
        <v>36.6</v>
      </c>
      <c r="DC970">
        <v>8.3000000000000007</v>
      </c>
      <c r="DD970">
        <v>30.1</v>
      </c>
      <c r="DE970">
        <v>6.3264024998528932</v>
      </c>
      <c r="DF970">
        <v>2.2999999999999998</v>
      </c>
      <c r="DG970">
        <v>8.8000000000000007</v>
      </c>
      <c r="DH970">
        <v>6.5000000000000009</v>
      </c>
      <c r="DI970">
        <v>6.1</v>
      </c>
      <c r="DJ970">
        <v>0.20915889114531541</v>
      </c>
      <c r="DK970">
        <v>0.20811570912012861</v>
      </c>
      <c r="DL970">
        <v>0.2527015793848712</v>
      </c>
      <c r="DM970">
        <v>4.4585870264742623E-2</v>
      </c>
      <c r="DN970">
        <v>0.20811570912012861</v>
      </c>
      <c r="DO970">
        <v>3.8600295422306101</v>
      </c>
      <c r="DP970">
        <v>3.5422799999999999</v>
      </c>
      <c r="DQ970">
        <v>3.8786559999999999</v>
      </c>
      <c r="DR970">
        <v>0.33637600000000001</v>
      </c>
      <c r="DS970">
        <v>3.8786559999999999</v>
      </c>
      <c r="DT970">
        <v>6.0450508349212191</v>
      </c>
      <c r="DU970">
        <v>6.0444630000000004</v>
      </c>
      <c r="DV970">
        <v>6.0565110000000004</v>
      </c>
      <c r="DW970">
        <v>1.204800000000006E-2</v>
      </c>
      <c r="DX970">
        <v>6.0444630000000004</v>
      </c>
      <c r="DY970">
        <v>4.2167360502469906</v>
      </c>
      <c r="DZ970">
        <v>3.9621680000000001</v>
      </c>
      <c r="EA970">
        <v>4.2742849999999999</v>
      </c>
      <c r="EB970">
        <v>0.31211699999999981</v>
      </c>
      <c r="EC970">
        <v>4.2742849999999999</v>
      </c>
      <c r="ED970">
        <v>6.3461557151772183</v>
      </c>
      <c r="EE970">
        <v>6.2597230000000001</v>
      </c>
      <c r="EF970">
        <v>6.3522449999999999</v>
      </c>
      <c r="EG970">
        <v>9.2521999999999771E-2</v>
      </c>
      <c r="EH970">
        <v>6.3522449999999999</v>
      </c>
      <c r="EI970">
        <v>7.5145623466895852</v>
      </c>
      <c r="EJ970">
        <v>7.5101529999999999</v>
      </c>
      <c r="EK970">
        <v>7.708914</v>
      </c>
      <c r="EL970">
        <v>0.19876100000000019</v>
      </c>
      <c r="EM970">
        <v>7.5101529999999999</v>
      </c>
      <c r="EN970">
        <v>21.168172199301662</v>
      </c>
      <c r="EO970">
        <v>19.130960000000002</v>
      </c>
      <c r="EP970">
        <v>23.73338</v>
      </c>
      <c r="EQ970">
        <v>4.6024199999999986</v>
      </c>
      <c r="ER970">
        <v>20.54278</v>
      </c>
      <c r="ES970">
        <v>8.6174581247840685</v>
      </c>
      <c r="ET970">
        <v>6.9119599999999997</v>
      </c>
      <c r="EU970">
        <v>8.6616599999999995</v>
      </c>
      <c r="EV970">
        <v>1.7497</v>
      </c>
      <c r="EW970">
        <v>8.6255000000000006</v>
      </c>
      <c r="EX970">
        <v>12.55071407451759</v>
      </c>
      <c r="EY970">
        <v>11.91728</v>
      </c>
      <c r="EZ970">
        <v>15.124320000000001</v>
      </c>
      <c r="FA970">
        <v>3.207040000000001</v>
      </c>
      <c r="FB970">
        <v>11.91728</v>
      </c>
      <c r="FC970">
        <v>0.47953046355823881</v>
      </c>
      <c r="FD970">
        <v>0.43338073928824022</v>
      </c>
      <c r="FE970">
        <v>0.53764106820612934</v>
      </c>
      <c r="FF970">
        <v>0.10426032891788919</v>
      </c>
      <c r="FG970">
        <v>0.46536322188931828</v>
      </c>
      <c r="FH970">
        <v>1.4567151236990761</v>
      </c>
      <c r="FI970">
        <v>1.3816335284911021</v>
      </c>
      <c r="FJ970">
        <v>1.767805369244035</v>
      </c>
      <c r="FK970">
        <v>0.38617184075293309</v>
      </c>
      <c r="FL970">
        <v>1.3816335284911021</v>
      </c>
      <c r="FM970">
        <v>34.273650749056543</v>
      </c>
      <c r="FN970">
        <v>33.880000000000003</v>
      </c>
      <c r="FO970">
        <v>34.5</v>
      </c>
      <c r="FP970">
        <v>0.61999999999999744</v>
      </c>
      <c r="FQ970">
        <v>34.369999999999997</v>
      </c>
      <c r="FR970">
        <v>305.53421958022568</v>
      </c>
      <c r="FS970">
        <v>300.18986999999998</v>
      </c>
      <c r="FT970">
        <v>309.78890000000001</v>
      </c>
      <c r="FU970">
        <v>9.5990300000000275</v>
      </c>
      <c r="FV970">
        <v>306.83670000000001</v>
      </c>
      <c r="FW970">
        <v>0.78573723004165918</v>
      </c>
      <c r="FX970">
        <v>0.77643399999999996</v>
      </c>
      <c r="FY970">
        <v>0.798126</v>
      </c>
      <c r="FZ970">
        <v>2.1692000000000041E-2</v>
      </c>
      <c r="GA970">
        <v>0.78271599999999997</v>
      </c>
      <c r="GB970">
        <v>4</v>
      </c>
      <c r="GC970">
        <v>5</v>
      </c>
    </row>
    <row r="971" spans="1:185" x14ac:dyDescent="0.3">
      <c r="A971" s="36" t="s">
        <v>3831</v>
      </c>
      <c r="B971">
        <v>-5.4173899999999997E-2</v>
      </c>
      <c r="C971">
        <v>1.8407800000000001</v>
      </c>
      <c r="D971">
        <v>1.7836000000000001</v>
      </c>
      <c r="E971">
        <v>-0.75480000000000003</v>
      </c>
      <c r="F971">
        <v>-0.70120000000000005</v>
      </c>
      <c r="G971">
        <v>1.456</v>
      </c>
      <c r="H971">
        <v>-54.184019999999997</v>
      </c>
      <c r="I971">
        <v>8.3099999999999993E-2</v>
      </c>
      <c r="J971">
        <v>0.24199999999999999</v>
      </c>
      <c r="K971">
        <v>0.22943</v>
      </c>
      <c r="L971">
        <v>-3.0681E-2</v>
      </c>
      <c r="M971">
        <v>8.6873000000000006E-2</v>
      </c>
      <c r="N971">
        <v>0.18855</v>
      </c>
      <c r="O971">
        <v>-0.21279000000000001</v>
      </c>
      <c r="P971">
        <v>-2.4240000000000001E-2</v>
      </c>
      <c r="Q971">
        <v>-0.11852</v>
      </c>
      <c r="R971">
        <v>3.7249999999999998E-2</v>
      </c>
      <c r="S971">
        <v>0.81220000000000003</v>
      </c>
      <c r="T971">
        <v>-0.54962666666666671</v>
      </c>
      <c r="U971">
        <v>-0.54871000000000003</v>
      </c>
      <c r="V971">
        <v>1.95353</v>
      </c>
      <c r="W971">
        <v>1.95278</v>
      </c>
      <c r="X971">
        <v>0.22344666666666671</v>
      </c>
      <c r="Y971">
        <v>0.22081000000000001</v>
      </c>
      <c r="Z971">
        <v>3.8176666666666671E-2</v>
      </c>
      <c r="AA971">
        <v>4.206E-2</v>
      </c>
      <c r="AB971">
        <v>47.19</v>
      </c>
      <c r="AC971">
        <v>-0.36320000000000002</v>
      </c>
      <c r="AD971">
        <v>1.9015299999999999</v>
      </c>
      <c r="AE971">
        <v>0.58664666666666665</v>
      </c>
      <c r="AF971">
        <v>0.58401000000000003</v>
      </c>
      <c r="AG971">
        <v>0.84884999999999999</v>
      </c>
      <c r="AH971">
        <v>5.2300000000000003E-3</v>
      </c>
      <c r="AI971">
        <v>297.81189999999998</v>
      </c>
      <c r="AJ971">
        <v>280.1429</v>
      </c>
      <c r="AK971">
        <v>291.76769999999999</v>
      </c>
      <c r="AL971">
        <v>321.52499999999998</v>
      </c>
      <c r="AM971">
        <v>249.13499999999999</v>
      </c>
      <c r="AN971">
        <v>314.39999999999998</v>
      </c>
      <c r="AO971">
        <v>100.6</v>
      </c>
      <c r="AP971">
        <v>263.5</v>
      </c>
      <c r="AQ971">
        <v>19.78</v>
      </c>
      <c r="AR971">
        <v>4.62</v>
      </c>
      <c r="AS971">
        <v>12.15</v>
      </c>
      <c r="AT971">
        <v>-16.197727376975141</v>
      </c>
      <c r="AU971">
        <v>-6.28</v>
      </c>
      <c r="AV971">
        <v>-9.9177273769751402</v>
      </c>
      <c r="AW971">
        <v>2.8965999999999998</v>
      </c>
      <c r="AX971">
        <v>2.8965999999999998</v>
      </c>
      <c r="AY971">
        <v>2.8965999999999998</v>
      </c>
      <c r="AZ971">
        <v>0</v>
      </c>
      <c r="BA971">
        <v>2.8965999999999998</v>
      </c>
      <c r="BB971">
        <v>0.93089999999999995</v>
      </c>
      <c r="BC971">
        <v>0.93089999999999995</v>
      </c>
      <c r="BD971">
        <v>0.93089999999999995</v>
      </c>
      <c r="BE971">
        <v>0</v>
      </c>
      <c r="BF971">
        <v>0.93089999999999995</v>
      </c>
      <c r="BG971">
        <v>18.233499999999999</v>
      </c>
      <c r="BH971">
        <v>18.233499999999999</v>
      </c>
      <c r="BI971">
        <v>18.233499999999999</v>
      </c>
      <c r="BJ971">
        <v>0</v>
      </c>
      <c r="BK971">
        <v>18.233499999999999</v>
      </c>
      <c r="BL971">
        <v>13.6526</v>
      </c>
      <c r="BM971">
        <v>13.6526</v>
      </c>
      <c r="BN971">
        <v>13.6526</v>
      </c>
      <c r="BO971">
        <v>0</v>
      </c>
      <c r="BP971">
        <v>13.6526</v>
      </c>
      <c r="BQ971">
        <v>10.907400000000001</v>
      </c>
      <c r="BR971">
        <v>10.907400000000001</v>
      </c>
      <c r="BS971">
        <v>10.907400000000001</v>
      </c>
      <c r="BT971">
        <v>0</v>
      </c>
      <c r="BU971">
        <v>10.907400000000001</v>
      </c>
      <c r="BV971">
        <v>-3.4617</v>
      </c>
      <c r="BW971">
        <v>-3.4617</v>
      </c>
      <c r="BX971">
        <v>-3.4617</v>
      </c>
      <c r="BY971">
        <v>0</v>
      </c>
      <c r="BZ971">
        <v>-3.4617</v>
      </c>
      <c r="CA971">
        <v>-7.4457000000000004</v>
      </c>
      <c r="CB971">
        <v>-7.4457000000000004</v>
      </c>
      <c r="CC971">
        <v>-7.4457000000000004</v>
      </c>
      <c r="CD971">
        <v>0</v>
      </c>
      <c r="CE971">
        <v>-7.4457000000000004</v>
      </c>
      <c r="CF971">
        <v>50.9</v>
      </c>
      <c r="CG971">
        <v>50.9</v>
      </c>
      <c r="CH971">
        <v>50.9</v>
      </c>
      <c r="CI971">
        <v>0</v>
      </c>
      <c r="CJ971">
        <v>50.9</v>
      </c>
      <c r="CK971">
        <v>14.4</v>
      </c>
      <c r="CL971">
        <v>14.4</v>
      </c>
      <c r="CM971">
        <v>14.4</v>
      </c>
      <c r="CN971">
        <v>0</v>
      </c>
      <c r="CO971">
        <v>14.4</v>
      </c>
      <c r="CP971">
        <v>60.5</v>
      </c>
      <c r="CQ971">
        <v>60.5</v>
      </c>
      <c r="CR971">
        <v>60.5</v>
      </c>
      <c r="CS971">
        <v>0</v>
      </c>
      <c r="CT971">
        <v>60.5</v>
      </c>
      <c r="CU971">
        <v>11.3</v>
      </c>
      <c r="CV971">
        <v>11.3</v>
      </c>
      <c r="CW971">
        <v>11.3</v>
      </c>
      <c r="CX971">
        <v>0</v>
      </c>
      <c r="CY971">
        <v>11.3</v>
      </c>
      <c r="CZ971">
        <v>40.1</v>
      </c>
      <c r="DA971">
        <v>40.1</v>
      </c>
      <c r="DB971">
        <v>40.1</v>
      </c>
      <c r="DC971">
        <v>0</v>
      </c>
      <c r="DD971">
        <v>40.1</v>
      </c>
      <c r="DE971">
        <v>2.1</v>
      </c>
      <c r="DF971">
        <v>2.1</v>
      </c>
      <c r="DG971">
        <v>2.1</v>
      </c>
      <c r="DH971">
        <v>0</v>
      </c>
      <c r="DI971">
        <v>2.1</v>
      </c>
      <c r="DJ971">
        <v>0.193168880455408</v>
      </c>
      <c r="DK971">
        <v>0.193168880455408</v>
      </c>
      <c r="DL971">
        <v>0.193168880455408</v>
      </c>
      <c r="DM971">
        <v>0</v>
      </c>
      <c r="DN971">
        <v>0.193168880455408</v>
      </c>
      <c r="DO971">
        <v>3.6316039999999998</v>
      </c>
      <c r="DP971">
        <v>3.6316039999999998</v>
      </c>
      <c r="DQ971">
        <v>3.6316039999999998</v>
      </c>
      <c r="DR971">
        <v>0</v>
      </c>
      <c r="DS971">
        <v>3.6316039999999998</v>
      </c>
      <c r="DT971">
        <v>6.0448149999999998</v>
      </c>
      <c r="DU971">
        <v>6.0448149999999998</v>
      </c>
      <c r="DV971">
        <v>6.0448149999999998</v>
      </c>
      <c r="DW971">
        <v>0</v>
      </c>
      <c r="DX971">
        <v>6.0448149999999998</v>
      </c>
      <c r="DY971">
        <v>4.3155749999999999</v>
      </c>
      <c r="DZ971">
        <v>4.3155749999999999</v>
      </c>
      <c r="EA971">
        <v>4.3155749999999999</v>
      </c>
      <c r="EB971">
        <v>0</v>
      </c>
      <c r="EC971">
        <v>4.3155749999999999</v>
      </c>
      <c r="ED971">
        <v>7.3985479999999999</v>
      </c>
      <c r="EE971">
        <v>7.3985479999999999</v>
      </c>
      <c r="EF971">
        <v>7.3985479999999999</v>
      </c>
      <c r="EG971">
        <v>0</v>
      </c>
      <c r="EH971">
        <v>7.3985479999999999</v>
      </c>
      <c r="EI971">
        <v>7.3427090000000002</v>
      </c>
      <c r="EJ971">
        <v>7.3427090000000002</v>
      </c>
      <c r="EK971">
        <v>7.3427090000000002</v>
      </c>
      <c r="EL971">
        <v>0</v>
      </c>
      <c r="EM971">
        <v>7.3427090000000002</v>
      </c>
      <c r="EN971">
        <v>18.205410000000001</v>
      </c>
      <c r="EO971">
        <v>18.205410000000001</v>
      </c>
      <c r="EP971">
        <v>18.205410000000001</v>
      </c>
      <c r="EQ971">
        <v>0</v>
      </c>
      <c r="ER971">
        <v>18.205410000000001</v>
      </c>
      <c r="ES971">
        <v>5.9870599999999996</v>
      </c>
      <c r="ET971">
        <v>5.9870599999999996</v>
      </c>
      <c r="EU971">
        <v>5.9870599999999996</v>
      </c>
      <c r="EV971">
        <v>0</v>
      </c>
      <c r="EW971">
        <v>5.9870599999999996</v>
      </c>
      <c r="EX971">
        <v>12.218349999999999</v>
      </c>
      <c r="EY971">
        <v>12.218349999999999</v>
      </c>
      <c r="EZ971">
        <v>12.218349999999999</v>
      </c>
      <c r="FA971">
        <v>0</v>
      </c>
      <c r="FB971">
        <v>12.218349999999999</v>
      </c>
      <c r="FC971">
        <v>0.39273106865315149</v>
      </c>
      <c r="FD971">
        <v>0.39273106865315149</v>
      </c>
      <c r="FE971">
        <v>0.39273106865315149</v>
      </c>
      <c r="FF971">
        <v>0</v>
      </c>
      <c r="FG971">
        <v>0.39273106865315149</v>
      </c>
      <c r="FH971">
        <v>2.0407929768534139</v>
      </c>
      <c r="FI971">
        <v>2.0407929768534139</v>
      </c>
      <c r="FJ971">
        <v>2.0407929768534139</v>
      </c>
      <c r="FK971">
        <v>0</v>
      </c>
      <c r="FL971">
        <v>2.0407929768534139</v>
      </c>
      <c r="FM971">
        <v>35.44</v>
      </c>
      <c r="FN971">
        <v>35.44</v>
      </c>
      <c r="FO971">
        <v>35.44</v>
      </c>
      <c r="FP971">
        <v>0</v>
      </c>
      <c r="FQ971">
        <v>35.44</v>
      </c>
      <c r="FR971">
        <v>322.18277999999998</v>
      </c>
      <c r="FS971">
        <v>322.18277999999998</v>
      </c>
      <c r="FT971">
        <v>322.18277999999998</v>
      </c>
      <c r="FU971">
        <v>0</v>
      </c>
      <c r="FV971">
        <v>322.18277999999998</v>
      </c>
      <c r="FW971">
        <v>0.76047600000000004</v>
      </c>
      <c r="FX971">
        <v>0.76047600000000004</v>
      </c>
      <c r="FY971">
        <v>0.76047600000000004</v>
      </c>
      <c r="FZ971">
        <v>0</v>
      </c>
      <c r="GA971">
        <v>0.76047600000000004</v>
      </c>
      <c r="GB971">
        <v>1</v>
      </c>
      <c r="GC971">
        <v>1</v>
      </c>
    </row>
    <row r="972" spans="1:185" x14ac:dyDescent="0.3">
      <c r="A972" s="36" t="s">
        <v>3834</v>
      </c>
      <c r="B972">
        <v>-4.7915324695319207E-2</v>
      </c>
      <c r="C972">
        <v>1.86015</v>
      </c>
      <c r="D972">
        <v>1.7833281163119941</v>
      </c>
      <c r="E972">
        <v>-0.72879437673760117</v>
      </c>
      <c r="F972">
        <v>-0.72722811631199424</v>
      </c>
      <c r="G972">
        <v>1.456075304680795</v>
      </c>
      <c r="H972">
        <v>-54.176746449860993</v>
      </c>
      <c r="I972">
        <v>4.9047188368800579E-2</v>
      </c>
      <c r="J972">
        <v>0.35460220226960981</v>
      </c>
      <c r="K972">
        <v>0.21869481719152309</v>
      </c>
      <c r="L972">
        <v>-2.416774085957615E-2</v>
      </c>
      <c r="M972">
        <v>9.3214686978719652E-2</v>
      </c>
      <c r="N972">
        <v>0.17952056232623989</v>
      </c>
      <c r="O972">
        <v>-0.2253667479148786</v>
      </c>
      <c r="P972">
        <v>-4.5846185588638719E-2</v>
      </c>
      <c r="Q972">
        <v>-0.13560674791487859</v>
      </c>
      <c r="R972">
        <v>5.1219779773039008E-2</v>
      </c>
      <c r="S972">
        <v>0.81305865512055919</v>
      </c>
      <c r="T972">
        <v>-0.55624558263829282</v>
      </c>
      <c r="U972">
        <v>-0.55562112465247981</v>
      </c>
      <c r="V972">
        <v>1.952912135271867</v>
      </c>
      <c r="W972">
        <v>1.9527694376737601</v>
      </c>
      <c r="X972">
        <v>0.21573224930495949</v>
      </c>
      <c r="Y972">
        <v>0.21526056232623991</v>
      </c>
      <c r="Z972">
        <v>3.707011403309296E-2</v>
      </c>
      <c r="AA972">
        <v>3.7626968141839592E-2</v>
      </c>
      <c r="AB972">
        <v>47.33415651064017</v>
      </c>
      <c r="AC972">
        <v>-0.37070662604256072</v>
      </c>
      <c r="AD972">
        <v>1.8995560637163209</v>
      </c>
      <c r="AE972">
        <v>0.58643887534752026</v>
      </c>
      <c r="AF972">
        <v>0.58596718836880057</v>
      </c>
      <c r="AG972">
        <v>0.74864190720568069</v>
      </c>
      <c r="AH972">
        <v>5.1847188368800579E-3</v>
      </c>
      <c r="AI972">
        <v>296.73792070083567</v>
      </c>
      <c r="AJ972">
        <v>284.11002341277708</v>
      </c>
      <c r="AK972">
        <v>286.72008271062163</v>
      </c>
      <c r="AL972">
        <v>319.38366160237098</v>
      </c>
      <c r="AM972">
        <v>320.49800983546442</v>
      </c>
      <c r="AN972">
        <v>389</v>
      </c>
      <c r="AO972">
        <v>173.25281163119939</v>
      </c>
      <c r="AP972">
        <v>338.2</v>
      </c>
      <c r="AQ972">
        <v>20.321686978719651</v>
      </c>
      <c r="AR972">
        <v>4.6358434893598268</v>
      </c>
      <c r="AS972">
        <v>12.15056232623988</v>
      </c>
      <c r="AT972">
        <v>-18.241952267399679</v>
      </c>
      <c r="AU972">
        <v>-9.67</v>
      </c>
      <c r="AV972">
        <v>-8.5719522673996842</v>
      </c>
      <c r="AW972">
        <v>1.498066730779104</v>
      </c>
      <c r="AX972">
        <v>1.4893000000000001</v>
      </c>
      <c r="AY972">
        <v>1.5059</v>
      </c>
      <c r="AZ972">
        <v>1.6599999999999952E-2</v>
      </c>
      <c r="BA972">
        <v>1.5059</v>
      </c>
      <c r="BB972">
        <v>0.93214718836880062</v>
      </c>
      <c r="BC972">
        <v>0.93210000000000004</v>
      </c>
      <c r="BD972">
        <v>0.93220000000000003</v>
      </c>
      <c r="BE972">
        <v>9.9999999999988987E-5</v>
      </c>
      <c r="BF972">
        <v>0.93210000000000004</v>
      </c>
      <c r="BG972">
        <v>18.06795182808477</v>
      </c>
      <c r="BH972">
        <v>18.065100000000001</v>
      </c>
      <c r="BI972">
        <v>18.070499999999999</v>
      </c>
      <c r="BJ972">
        <v>5.399999999998073E-3</v>
      </c>
      <c r="BK972">
        <v>18.070499999999999</v>
      </c>
      <c r="BL972">
        <v>7.5047819910063147</v>
      </c>
      <c r="BM972">
        <v>5.8212000000000002</v>
      </c>
      <c r="BN972">
        <v>9.0091000000000001</v>
      </c>
      <c r="BO972">
        <v>3.1879</v>
      </c>
      <c r="BP972">
        <v>9.0091000000000001</v>
      </c>
      <c r="BQ972">
        <v>4.3719140913859658</v>
      </c>
      <c r="BR972">
        <v>4.0818000000000003</v>
      </c>
      <c r="BS972">
        <v>4.6966000000000001</v>
      </c>
      <c r="BT972">
        <v>0.61479999999999979</v>
      </c>
      <c r="BU972">
        <v>4.0818000000000003</v>
      </c>
      <c r="BV972">
        <v>0.911031463802352</v>
      </c>
      <c r="BW972">
        <v>-1.7163999999999999</v>
      </c>
      <c r="BX972">
        <v>3.2587000000000002</v>
      </c>
      <c r="BY972">
        <v>4.9751000000000003</v>
      </c>
      <c r="BZ972">
        <v>3.2587000000000002</v>
      </c>
      <c r="CA972">
        <v>-5.2829455551883164</v>
      </c>
      <c r="CB972">
        <v>-7.3404999999999996</v>
      </c>
      <c r="CC972">
        <v>-2.9802</v>
      </c>
      <c r="CD972">
        <v>4.3602999999999996</v>
      </c>
      <c r="CE972">
        <v>-7.3404999999999996</v>
      </c>
      <c r="CF972">
        <v>50.8</v>
      </c>
      <c r="CG972">
        <v>50.8</v>
      </c>
      <c r="CH972">
        <v>50.8</v>
      </c>
      <c r="CI972">
        <v>0</v>
      </c>
      <c r="CJ972">
        <v>50.8</v>
      </c>
      <c r="CK972">
        <v>13.9</v>
      </c>
      <c r="CL972">
        <v>13.9</v>
      </c>
      <c r="CM972">
        <v>13.9</v>
      </c>
      <c r="CN972">
        <v>0</v>
      </c>
      <c r="CO972">
        <v>13.9</v>
      </c>
      <c r="CP972">
        <v>61.475304680794778</v>
      </c>
      <c r="CQ972">
        <v>61</v>
      </c>
      <c r="CR972">
        <v>61.9</v>
      </c>
      <c r="CS972">
        <v>0.89999999999999858</v>
      </c>
      <c r="CT972">
        <v>61.9</v>
      </c>
      <c r="CU972">
        <v>11.5</v>
      </c>
      <c r="CV972">
        <v>11.5</v>
      </c>
      <c r="CW972">
        <v>11.5</v>
      </c>
      <c r="CX972">
        <v>0</v>
      </c>
      <c r="CY972">
        <v>11.5</v>
      </c>
      <c r="CZ972">
        <v>111.3</v>
      </c>
      <c r="DA972">
        <v>111.3</v>
      </c>
      <c r="DB972">
        <v>111.3</v>
      </c>
      <c r="DC972">
        <v>0</v>
      </c>
      <c r="DD972">
        <v>111.3</v>
      </c>
      <c r="DE972">
        <v>1.3471883688005799</v>
      </c>
      <c r="DF972">
        <v>1.3</v>
      </c>
      <c r="DG972">
        <v>1.4</v>
      </c>
      <c r="DH972">
        <v>9.9999999999999867E-2</v>
      </c>
      <c r="DI972">
        <v>1.3</v>
      </c>
      <c r="DJ972">
        <v>0.15020697811945591</v>
      </c>
      <c r="DK972">
        <v>0.15020697811945591</v>
      </c>
      <c r="DL972">
        <v>0.15020697811945591</v>
      </c>
      <c r="DM972">
        <v>0</v>
      </c>
      <c r="DN972">
        <v>0.15020697811945591</v>
      </c>
      <c r="DO972">
        <v>3.714094586709507</v>
      </c>
      <c r="DP972">
        <v>3.7119309999999999</v>
      </c>
      <c r="DQ972">
        <v>3.7165159999999999</v>
      </c>
      <c r="DR972">
        <v>4.5850000000000612E-3</v>
      </c>
      <c r="DS972">
        <v>3.7119309999999999</v>
      </c>
      <c r="DT972">
        <v>5.7295259335035169</v>
      </c>
      <c r="DU972">
        <v>5.7292829999999997</v>
      </c>
      <c r="DV972">
        <v>5.729743</v>
      </c>
      <c r="DW972">
        <v>4.6000000000034902E-4</v>
      </c>
      <c r="DX972">
        <v>5.729743</v>
      </c>
      <c r="DY972">
        <v>4.2792882430976427</v>
      </c>
      <c r="DZ972">
        <v>4.2773490000000001</v>
      </c>
      <c r="EA972">
        <v>4.281021</v>
      </c>
      <c r="EB972">
        <v>3.671999999999898E-3</v>
      </c>
      <c r="EC972">
        <v>4.281021</v>
      </c>
      <c r="ED972">
        <v>10.275696726547981</v>
      </c>
      <c r="EE972">
        <v>10.272218000000001</v>
      </c>
      <c r="EF972">
        <v>10.279590000000001</v>
      </c>
      <c r="EG972">
        <v>7.3720000000001562E-3</v>
      </c>
      <c r="EH972">
        <v>10.272218000000001</v>
      </c>
      <c r="EI972">
        <v>8.762484542496999</v>
      </c>
      <c r="EJ972">
        <v>8.1589840000000002</v>
      </c>
      <c r="EK972">
        <v>9.4379019999999993</v>
      </c>
      <c r="EL972">
        <v>1.2789179999999989</v>
      </c>
      <c r="EM972">
        <v>8.1589840000000002</v>
      </c>
      <c r="EN972">
        <v>19.42347318214831</v>
      </c>
      <c r="EO972">
        <v>19.267610000000001</v>
      </c>
      <c r="EP972">
        <v>19.597909999999999</v>
      </c>
      <c r="EQ972">
        <v>0.3302999999999976</v>
      </c>
      <c r="ER972">
        <v>19.267610000000001</v>
      </c>
      <c r="ES972">
        <v>5.9870599999999996</v>
      </c>
      <c r="ET972">
        <v>5.9870599999999996</v>
      </c>
      <c r="EU972">
        <v>5.9870599999999996</v>
      </c>
      <c r="EV972">
        <v>0</v>
      </c>
      <c r="EW972">
        <v>5.9870599999999996</v>
      </c>
      <c r="EX972">
        <v>13.436413182148311</v>
      </c>
      <c r="EY972">
        <v>13.28055</v>
      </c>
      <c r="EZ972">
        <v>13.610849999999999</v>
      </c>
      <c r="FA972">
        <v>0.33029999999999943</v>
      </c>
      <c r="FB972">
        <v>13.28055</v>
      </c>
      <c r="FC972">
        <v>0.34764632867623618</v>
      </c>
      <c r="FD972">
        <v>0.34485664927433313</v>
      </c>
      <c r="FE972">
        <v>0.35076844379660699</v>
      </c>
      <c r="FF972">
        <v>5.9117945222739721E-3</v>
      </c>
      <c r="FG972">
        <v>0.34485664927433313</v>
      </c>
      <c r="FH972">
        <v>2.2442422795409289</v>
      </c>
      <c r="FI972">
        <v>2.218208937274722</v>
      </c>
      <c r="FJ972">
        <v>2.2733779183773</v>
      </c>
      <c r="FK972">
        <v>5.5168981102577952E-2</v>
      </c>
      <c r="FL972">
        <v>2.218208937274722</v>
      </c>
      <c r="FM972">
        <v>36.793031858160397</v>
      </c>
      <c r="FN972">
        <v>36.76</v>
      </c>
      <c r="FO972">
        <v>36.83</v>
      </c>
      <c r="FP972">
        <v>7.0000000000000284E-2</v>
      </c>
      <c r="FQ972">
        <v>36.76</v>
      </c>
      <c r="FR972">
        <v>387.87181066496481</v>
      </c>
      <c r="FS972">
        <v>387.86964</v>
      </c>
      <c r="FT972">
        <v>387.87423999999999</v>
      </c>
      <c r="FU972">
        <v>4.5999999999821739E-3</v>
      </c>
      <c r="FV972">
        <v>387.86964</v>
      </c>
      <c r="FW972">
        <v>0.72211481163119939</v>
      </c>
      <c r="FX972">
        <v>0.72206199999999998</v>
      </c>
      <c r="FY972">
        <v>0.72216199999999997</v>
      </c>
      <c r="FZ972">
        <v>9.9999999999988987E-5</v>
      </c>
      <c r="GA972">
        <v>0.72216199999999997</v>
      </c>
      <c r="GB972">
        <v>2</v>
      </c>
      <c r="GC972">
        <v>2</v>
      </c>
    </row>
    <row r="973" spans="1:185" x14ac:dyDescent="0.3">
      <c r="A973" s="36" t="s">
        <v>3837</v>
      </c>
      <c r="B973">
        <v>-3.6602709116058292E-2</v>
      </c>
      <c r="C973">
        <v>1.880436887622839</v>
      </c>
      <c r="D973">
        <v>2.062499356795044</v>
      </c>
      <c r="E973">
        <v>-0.8485904860778406</v>
      </c>
      <c r="F973">
        <v>-0.83509285766939845</v>
      </c>
      <c r="G973">
        <v>1.6836833437472389</v>
      </c>
      <c r="H973">
        <v>-54.140065157539297</v>
      </c>
      <c r="I973">
        <v>0.81378649269592929</v>
      </c>
      <c r="J973">
        <v>4.9863601029221237E-2</v>
      </c>
      <c r="K973">
        <v>0.3124203729670213</v>
      </c>
      <c r="L973">
        <v>0.25998378841312553</v>
      </c>
      <c r="M973">
        <v>0.1723229447027444</v>
      </c>
      <c r="N973">
        <v>0.24389259110558759</v>
      </c>
      <c r="O973">
        <v>-0.22017494505201951</v>
      </c>
      <c r="P973">
        <v>2.3717646053568148E-2</v>
      </c>
      <c r="Q973">
        <v>-9.8228398695219488E-2</v>
      </c>
      <c r="R973">
        <v>1.9785209041610619E-2</v>
      </c>
      <c r="S973">
        <v>1.240381549480972</v>
      </c>
      <c r="T973">
        <v>-0.6422520363564278</v>
      </c>
      <c r="U973">
        <v>-0.64196335670319127</v>
      </c>
      <c r="V973">
        <v>1.9664760792979941</v>
      </c>
      <c r="W973">
        <v>1.966338514380259</v>
      </c>
      <c r="X973">
        <v>0.19331851869890909</v>
      </c>
      <c r="Y973">
        <v>0.19319493880367611</v>
      </c>
      <c r="Z973">
        <v>8.4748471653016508E-2</v>
      </c>
      <c r="AA973">
        <v>8.5251363686359286E-2</v>
      </c>
      <c r="AB973">
        <v>56.266553064408853</v>
      </c>
      <c r="AC973">
        <v>-0.41192527336210633</v>
      </c>
      <c r="AD973">
        <v>1.943303672057326</v>
      </c>
      <c r="AE973">
        <v>0.60524379206101542</v>
      </c>
      <c r="AF973">
        <v>0.60512021216578238</v>
      </c>
      <c r="AG973">
        <v>0.78541030285744784</v>
      </c>
      <c r="AH973">
        <v>1.372762060092921E-2</v>
      </c>
      <c r="AI973">
        <v>184.56520415605519</v>
      </c>
      <c r="AJ973">
        <v>146.76639804209731</v>
      </c>
      <c r="AK973">
        <v>148.64535718626851</v>
      </c>
      <c r="AL973">
        <v>258.28385723979989</v>
      </c>
      <c r="AM973">
        <v>132.91988230267839</v>
      </c>
      <c r="AN973">
        <v>200.7</v>
      </c>
      <c r="AO973">
        <v>55.130418083221237</v>
      </c>
      <c r="AP973">
        <v>151.76990351925659</v>
      </c>
      <c r="AQ973">
        <v>17.683009648074339</v>
      </c>
      <c r="AR973">
        <v>3.6084951759628319</v>
      </c>
      <c r="AS973">
        <v>11.86899678397522</v>
      </c>
      <c r="AT973">
        <v>-10.098387933559049</v>
      </c>
      <c r="AU973">
        <v>-3.538495175962832</v>
      </c>
      <c r="AV973">
        <v>-6.5598927575962209</v>
      </c>
      <c r="AW973">
        <v>0.57758233941964565</v>
      </c>
      <c r="AX973">
        <v>0.5363</v>
      </c>
      <c r="AY973">
        <v>1.3593</v>
      </c>
      <c r="AZ973">
        <v>0.82299999999999995</v>
      </c>
      <c r="BA973">
        <v>0.5363</v>
      </c>
      <c r="BB973">
        <v>0.96610906735281432</v>
      </c>
      <c r="BC973">
        <v>0.96060000000000001</v>
      </c>
      <c r="BD973">
        <v>0.96640000000000004</v>
      </c>
      <c r="BE973">
        <v>5.8000000000000274E-3</v>
      </c>
      <c r="BF973">
        <v>0.96640000000000004</v>
      </c>
      <c r="BG973">
        <v>12.539849084804899</v>
      </c>
      <c r="BH973">
        <v>12.5105</v>
      </c>
      <c r="BI973">
        <v>13.095599999999999</v>
      </c>
      <c r="BJ973">
        <v>0.58509999999999884</v>
      </c>
      <c r="BK973">
        <v>12.5105</v>
      </c>
      <c r="BL973">
        <v>1.3003279812293089</v>
      </c>
      <c r="BM973">
        <v>1.1793</v>
      </c>
      <c r="BN973">
        <v>3.5920999999999998</v>
      </c>
      <c r="BO973">
        <v>2.4127999999999998</v>
      </c>
      <c r="BP973">
        <v>1.1793</v>
      </c>
      <c r="BQ973">
        <v>1.018297588888283</v>
      </c>
      <c r="BR973">
        <v>0.96289999999999998</v>
      </c>
      <c r="BS973">
        <v>2.0672999999999999</v>
      </c>
      <c r="BT973">
        <v>1.1044</v>
      </c>
      <c r="BU973">
        <v>0.96289999999999998</v>
      </c>
      <c r="BV973">
        <v>-0.41710935221405387</v>
      </c>
      <c r="BW973">
        <v>-0.47970000000000002</v>
      </c>
      <c r="BX973">
        <v>0.7681</v>
      </c>
      <c r="BY973">
        <v>1.2478</v>
      </c>
      <c r="BZ973">
        <v>-0.47970000000000002</v>
      </c>
      <c r="CA973">
        <v>-0.60118823667422894</v>
      </c>
      <c r="CB973">
        <v>-2.8353999999999999</v>
      </c>
      <c r="CC973">
        <v>-0.48320000000000002</v>
      </c>
      <c r="CD973">
        <v>2.3521999999999998</v>
      </c>
      <c r="CE973">
        <v>-0.48320000000000002</v>
      </c>
      <c r="CF973">
        <v>48.930096480743373</v>
      </c>
      <c r="CG973">
        <v>48.9</v>
      </c>
      <c r="CH973">
        <v>49.5</v>
      </c>
      <c r="CI973">
        <v>0.60000000000000142</v>
      </c>
      <c r="CJ973">
        <v>48.9</v>
      </c>
      <c r="CK973">
        <v>13.445144721115049</v>
      </c>
      <c r="CL973">
        <v>13.4</v>
      </c>
      <c r="CM973">
        <v>14.3</v>
      </c>
      <c r="CN973">
        <v>0.90000000000000036</v>
      </c>
      <c r="CO973">
        <v>13.4</v>
      </c>
      <c r="CP973">
        <v>43.893697509964611</v>
      </c>
      <c r="CQ973">
        <v>36.200000000000003</v>
      </c>
      <c r="CR973">
        <v>44.3</v>
      </c>
      <c r="CS973">
        <v>8.0999999999999943</v>
      </c>
      <c r="CT973">
        <v>44.3</v>
      </c>
      <c r="CU973">
        <v>11.00971055776991</v>
      </c>
      <c r="CV973">
        <v>9.3000000000000007</v>
      </c>
      <c r="CW973">
        <v>11.1</v>
      </c>
      <c r="CX973">
        <v>1.7999999999999989</v>
      </c>
      <c r="CY973">
        <v>11.1</v>
      </c>
      <c r="CZ973">
        <v>8.4019296148672513</v>
      </c>
      <c r="DA973">
        <v>7.8</v>
      </c>
      <c r="DB973">
        <v>19.8</v>
      </c>
      <c r="DC973">
        <v>12</v>
      </c>
      <c r="DD973">
        <v>7.8</v>
      </c>
      <c r="DE973">
        <v>1.5605145639646001</v>
      </c>
      <c r="DF973">
        <v>1.4</v>
      </c>
      <c r="DG973">
        <v>4.5999999999999996</v>
      </c>
      <c r="DH973">
        <v>3.2</v>
      </c>
      <c r="DI973">
        <v>1.4</v>
      </c>
      <c r="DJ973">
        <v>0.32239755925739427</v>
      </c>
      <c r="DK973">
        <v>0.32213438735177868</v>
      </c>
      <c r="DL973">
        <v>0.32738095238095238</v>
      </c>
      <c r="DM973">
        <v>5.2465650291736998E-3</v>
      </c>
      <c r="DN973">
        <v>0.32213438735177868</v>
      </c>
      <c r="DO973">
        <v>3.4205645560894089</v>
      </c>
      <c r="DP973">
        <v>3.2492999999999999</v>
      </c>
      <c r="DQ973">
        <v>3.4296090000000001</v>
      </c>
      <c r="DR973">
        <v>0.1803090000000003</v>
      </c>
      <c r="DS973">
        <v>3.4296090000000001</v>
      </c>
      <c r="DT973">
        <v>4.6857610862163206</v>
      </c>
      <c r="DU973">
        <v>4.6824120000000002</v>
      </c>
      <c r="DV973">
        <v>4.7491789999999998</v>
      </c>
      <c r="DW973">
        <v>6.6766999999999577E-2</v>
      </c>
      <c r="DX973">
        <v>4.6824120000000002</v>
      </c>
      <c r="DY973">
        <v>3.4205645560894089</v>
      </c>
      <c r="DZ973">
        <v>3.2492999999999999</v>
      </c>
      <c r="EA973">
        <v>3.4296090000000001</v>
      </c>
      <c r="EB973">
        <v>0.1803090000000003</v>
      </c>
      <c r="EC973">
        <v>3.4296090000000001</v>
      </c>
      <c r="ED973">
        <v>4.6857610862163206</v>
      </c>
      <c r="EE973">
        <v>4.6824120000000002</v>
      </c>
      <c r="EF973">
        <v>4.7491789999999998</v>
      </c>
      <c r="EG973">
        <v>6.6766999999999577E-2</v>
      </c>
      <c r="EH973">
        <v>4.6824120000000002</v>
      </c>
      <c r="EI973">
        <v>7.6265605091326476</v>
      </c>
      <c r="EJ973">
        <v>7.6225180000000003</v>
      </c>
      <c r="EK973">
        <v>7.7031090000000004</v>
      </c>
      <c r="EL973">
        <v>8.0591000000000079E-2</v>
      </c>
      <c r="EM973">
        <v>7.6225180000000003</v>
      </c>
      <c r="EN973">
        <v>14.528983200313229</v>
      </c>
      <c r="EO973">
        <v>14.456329999999999</v>
      </c>
      <c r="EP973">
        <v>14.532819999999999</v>
      </c>
      <c r="EQ973">
        <v>7.6489999999999725E-2</v>
      </c>
      <c r="ER973">
        <v>14.532819999999999</v>
      </c>
      <c r="ES973">
        <v>8.4949012854065273</v>
      </c>
      <c r="ET973">
        <v>7.84978</v>
      </c>
      <c r="EU973">
        <v>8.5289699999999993</v>
      </c>
      <c r="EV973">
        <v>0.67918999999999929</v>
      </c>
      <c r="EW973">
        <v>8.5289699999999993</v>
      </c>
      <c r="EX973">
        <v>6.0340819149067082</v>
      </c>
      <c r="EY973">
        <v>6.0038499999999999</v>
      </c>
      <c r="EZ973">
        <v>6.6065500000000004</v>
      </c>
      <c r="FA973">
        <v>0.60270000000000046</v>
      </c>
      <c r="FB973">
        <v>6.0038499999999999</v>
      </c>
      <c r="FC973">
        <v>0.44692214890510967</v>
      </c>
      <c r="FD973">
        <v>0.44468728332909863</v>
      </c>
      <c r="FE973">
        <v>0.44704017166948951</v>
      </c>
      <c r="FF973">
        <v>2.35288834039088E-3</v>
      </c>
      <c r="FG973">
        <v>0.44704017166948951</v>
      </c>
      <c r="FH973">
        <v>0.71084256425842662</v>
      </c>
      <c r="FI973">
        <v>0.70393611420839797</v>
      </c>
      <c r="FJ973">
        <v>0.84162231298201995</v>
      </c>
      <c r="FK973">
        <v>0.13768619877362201</v>
      </c>
      <c r="FL973">
        <v>0.70393611420839797</v>
      </c>
      <c r="FM973">
        <v>29.505369842849561</v>
      </c>
      <c r="FN973">
        <v>29.39</v>
      </c>
      <c r="FO973">
        <v>31.69</v>
      </c>
      <c r="FP973">
        <v>2.3000000000000012</v>
      </c>
      <c r="FQ973">
        <v>29.39</v>
      </c>
      <c r="FR973">
        <v>216.78670430645141</v>
      </c>
      <c r="FS973">
        <v>215.88771</v>
      </c>
      <c r="FT973">
        <v>216.83418</v>
      </c>
      <c r="FU973">
        <v>0.94647000000000503</v>
      </c>
      <c r="FV973">
        <v>216.83418</v>
      </c>
      <c r="FW973">
        <v>0.87054034416057791</v>
      </c>
      <c r="FX973">
        <v>0.87035499999999999</v>
      </c>
      <c r="FY973">
        <v>0.87404999999999999</v>
      </c>
      <c r="FZ973">
        <v>3.6950000000000038E-3</v>
      </c>
      <c r="GA973">
        <v>0.87035499999999999</v>
      </c>
      <c r="GB973">
        <v>2</v>
      </c>
      <c r="GC973">
        <v>2</v>
      </c>
    </row>
    <row r="974" spans="1:185" x14ac:dyDescent="0.3">
      <c r="A974" s="36" t="s">
        <v>3840</v>
      </c>
      <c r="B974">
        <v>-5.5775180510355488E-2</v>
      </c>
      <c r="C974">
        <v>1.875737236284627</v>
      </c>
      <c r="D974">
        <v>1.782215427302638</v>
      </c>
      <c r="E974">
        <v>-0.76970693651879274</v>
      </c>
      <c r="F974">
        <v>-0.68460742938384489</v>
      </c>
      <c r="G974">
        <v>1.454321027316265</v>
      </c>
      <c r="H974">
        <v>-54.184792940816038</v>
      </c>
      <c r="I974">
        <v>0.10537034400382481</v>
      </c>
      <c r="J974">
        <v>0.28915589245229573</v>
      </c>
      <c r="K974">
        <v>0.20234711678692091</v>
      </c>
      <c r="L974">
        <v>-1.30947315539013E-2</v>
      </c>
      <c r="M974">
        <v>9.5289950902345391E-2</v>
      </c>
      <c r="N974">
        <v>0.1951483223285771</v>
      </c>
      <c r="O974">
        <v>-0.22279415451174059</v>
      </c>
      <c r="P974">
        <v>-2.7645832183163441E-2</v>
      </c>
      <c r="Q974">
        <v>-0.12522149199687821</v>
      </c>
      <c r="R974">
        <v>4.0191185077590161E-2</v>
      </c>
      <c r="S974">
        <v>0.80981312720917009</v>
      </c>
      <c r="T974">
        <v>-0.54443747838088841</v>
      </c>
      <c r="U974">
        <v>-0.53849524093899381</v>
      </c>
      <c r="V974">
        <v>1.951499702600858</v>
      </c>
      <c r="W974">
        <v>1.950190735102596</v>
      </c>
      <c r="X974">
        <v>0.2181613040440448</v>
      </c>
      <c r="Y974">
        <v>0.2094347615691857</v>
      </c>
      <c r="Z974">
        <v>3.8652918805429211E-2</v>
      </c>
      <c r="AA974">
        <v>4.4191110482913423E-2</v>
      </c>
      <c r="AB974">
        <v>48.603492307418449</v>
      </c>
      <c r="AC974">
        <v>-0.36716982094602829</v>
      </c>
      <c r="AD974">
        <v>1.8991109541176301</v>
      </c>
      <c r="AE974">
        <v>0.58533112499007312</v>
      </c>
      <c r="AF974">
        <v>0.57660458251521407</v>
      </c>
      <c r="AG974">
        <v>0.78361934297364311</v>
      </c>
      <c r="AH974">
        <v>4.9220871107213994E-3</v>
      </c>
      <c r="AI974">
        <v>292.72227761085708</v>
      </c>
      <c r="AJ974">
        <v>265.07193536256392</v>
      </c>
      <c r="AK974">
        <v>285.57061859858851</v>
      </c>
      <c r="AL974">
        <v>327.52419243118447</v>
      </c>
      <c r="AM974">
        <v>268.09257918200831</v>
      </c>
      <c r="AN974">
        <v>347.57954188238568</v>
      </c>
      <c r="AO974">
        <v>127.2419608281778</v>
      </c>
      <c r="AP974">
        <v>297.87614539807498</v>
      </c>
      <c r="AQ974">
        <v>19.95681411498423</v>
      </c>
      <c r="AR974">
        <v>4.9170652285385934</v>
      </c>
      <c r="AS974">
        <v>12.21837168145256</v>
      </c>
      <c r="AT974">
        <v>-17.041483164295329</v>
      </c>
      <c r="AU974">
        <v>-6.7761032031104236</v>
      </c>
      <c r="AV974">
        <v>-10.2653799611849</v>
      </c>
      <c r="AW974">
        <v>5.313465817895918</v>
      </c>
      <c r="AX974">
        <v>4.6990999999999996</v>
      </c>
      <c r="AY974">
        <v>5.4268999999999998</v>
      </c>
      <c r="AZ974">
        <v>0.72780000000000022</v>
      </c>
      <c r="BA974">
        <v>5.3958000000000004</v>
      </c>
      <c r="BB974">
        <v>0.93786375393339227</v>
      </c>
      <c r="BC974">
        <v>0.93769999999999998</v>
      </c>
      <c r="BD974">
        <v>0.93810000000000004</v>
      </c>
      <c r="BE974">
        <v>4.0000000000006702E-4</v>
      </c>
      <c r="BF974">
        <v>0.93789999999999996</v>
      </c>
      <c r="BG974">
        <v>17.246290074557049</v>
      </c>
      <c r="BH974">
        <v>17.212399999999999</v>
      </c>
      <c r="BI974">
        <v>17.271000000000001</v>
      </c>
      <c r="BJ974">
        <v>5.8600000000001977E-2</v>
      </c>
      <c r="BK974">
        <v>17.240300000000001</v>
      </c>
      <c r="BL974">
        <v>14.529647910605011</v>
      </c>
      <c r="BM974">
        <v>13.6073</v>
      </c>
      <c r="BN974">
        <v>17.995100000000001</v>
      </c>
      <c r="BO974">
        <v>4.3878000000000004</v>
      </c>
      <c r="BP974">
        <v>14.2425</v>
      </c>
      <c r="BQ974">
        <v>10.852612500202721</v>
      </c>
      <c r="BR974">
        <v>9.9605999999999995</v>
      </c>
      <c r="BS974">
        <v>14.264699999999999</v>
      </c>
      <c r="BT974">
        <v>4.3041</v>
      </c>
      <c r="BU974">
        <v>10.5528</v>
      </c>
      <c r="BV974">
        <v>-1.349947938897804</v>
      </c>
      <c r="BW974">
        <v>-4.0827</v>
      </c>
      <c r="BX974">
        <v>-0.71779999999999999</v>
      </c>
      <c r="BY974">
        <v>3.3649</v>
      </c>
      <c r="BZ974">
        <v>-1.0450999999999999</v>
      </c>
      <c r="CA974">
        <v>-9.5026962441038414</v>
      </c>
      <c r="CB974">
        <v>-10.182</v>
      </c>
      <c r="CC974">
        <v>-9.2429000000000006</v>
      </c>
      <c r="CD974">
        <v>0.93909999999999982</v>
      </c>
      <c r="CE974">
        <v>-9.5076999999999998</v>
      </c>
      <c r="CF974">
        <v>49.703396484310687</v>
      </c>
      <c r="CG974">
        <v>49.5</v>
      </c>
      <c r="CH974">
        <v>51</v>
      </c>
      <c r="CI974">
        <v>1.5</v>
      </c>
      <c r="CJ974">
        <v>49.5</v>
      </c>
      <c r="CK974">
        <v>14.11537647695933</v>
      </c>
      <c r="CL974">
        <v>14</v>
      </c>
      <c r="CM974">
        <v>14.9</v>
      </c>
      <c r="CN974">
        <v>0.90000000000000036</v>
      </c>
      <c r="CO974">
        <v>14</v>
      </c>
      <c r="CP974">
        <v>60.595974790491788</v>
      </c>
      <c r="CQ974">
        <v>59</v>
      </c>
      <c r="CR974">
        <v>61.4</v>
      </c>
      <c r="CS974">
        <v>2.399999999999999</v>
      </c>
      <c r="CT974">
        <v>60.4</v>
      </c>
      <c r="CU974">
        <v>11.014078138592589</v>
      </c>
      <c r="CV974">
        <v>10.7</v>
      </c>
      <c r="CW974">
        <v>11.1</v>
      </c>
      <c r="CX974">
        <v>0.40000000000000041</v>
      </c>
      <c r="CY974">
        <v>11.1</v>
      </c>
      <c r="CZ974">
        <v>65.936148687220111</v>
      </c>
      <c r="DA974">
        <v>63.3</v>
      </c>
      <c r="DB974">
        <v>78</v>
      </c>
      <c r="DC974">
        <v>14.7</v>
      </c>
      <c r="DD974">
        <v>64.599999999999994</v>
      </c>
      <c r="DE974">
        <v>2.8333694728344958</v>
      </c>
      <c r="DF974">
        <v>2.5</v>
      </c>
      <c r="DG974">
        <v>4.2</v>
      </c>
      <c r="DH974">
        <v>1.7</v>
      </c>
      <c r="DI974">
        <v>2.7</v>
      </c>
      <c r="DJ974">
        <v>0.1668631593134719</v>
      </c>
      <c r="DK974">
        <v>0.16605166051660519</v>
      </c>
      <c r="DL974">
        <v>0.17206477732793521</v>
      </c>
      <c r="DM974">
        <v>6.0131168113300706E-3</v>
      </c>
      <c r="DN974">
        <v>0.16605166051660519</v>
      </c>
      <c r="DO974">
        <v>3.7894708443326381</v>
      </c>
      <c r="DP974">
        <v>3.7274319999999999</v>
      </c>
      <c r="DQ974">
        <v>4.1548879999999997</v>
      </c>
      <c r="DR974">
        <v>0.42745599999999978</v>
      </c>
      <c r="DS974">
        <v>3.735411</v>
      </c>
      <c r="DT974">
        <v>5.9287187975957734</v>
      </c>
      <c r="DU974">
        <v>5.735913</v>
      </c>
      <c r="DV974">
        <v>6.8610680000000004</v>
      </c>
      <c r="DW974">
        <v>1.1251549999999999</v>
      </c>
      <c r="DX974">
        <v>5.8097919999999998</v>
      </c>
      <c r="DY974">
        <v>4.251269204633493</v>
      </c>
      <c r="DZ974">
        <v>4.2164159999999997</v>
      </c>
      <c r="EA974">
        <v>4.4908599999999996</v>
      </c>
      <c r="EB974">
        <v>0.27444399999999991</v>
      </c>
      <c r="EC974">
        <v>4.2196360000000004</v>
      </c>
      <c r="ED974">
        <v>7.3889346343345998</v>
      </c>
      <c r="EE974">
        <v>7.1619190000000001</v>
      </c>
      <c r="EF974">
        <v>8.4138079999999995</v>
      </c>
      <c r="EG974">
        <v>1.2518889999999989</v>
      </c>
      <c r="EH974">
        <v>7.2665009999999999</v>
      </c>
      <c r="EI974">
        <v>8.266572023106546</v>
      </c>
      <c r="EJ974">
        <v>7.6531159999999998</v>
      </c>
      <c r="EK974">
        <v>8.3993070000000003</v>
      </c>
      <c r="EL974">
        <v>0.74619100000000049</v>
      </c>
      <c r="EM974">
        <v>8.3410150000000005</v>
      </c>
      <c r="EN974">
        <v>20.789420841398339</v>
      </c>
      <c r="EO974">
        <v>20.324490000000001</v>
      </c>
      <c r="EP974">
        <v>22.38824</v>
      </c>
      <c r="EQ974">
        <v>2.0637499999999989</v>
      </c>
      <c r="ER974">
        <v>20.66497</v>
      </c>
      <c r="ES974">
        <v>5.8498000000000001</v>
      </c>
      <c r="ET974">
        <v>5.8498000000000001</v>
      </c>
      <c r="EU974">
        <v>5.8498000000000001</v>
      </c>
      <c r="EV974">
        <v>0</v>
      </c>
      <c r="EW974">
        <v>5.8498000000000001</v>
      </c>
      <c r="EX974">
        <v>14.939620841398339</v>
      </c>
      <c r="EY974">
        <v>14.474690000000001</v>
      </c>
      <c r="EZ974">
        <v>16.538440000000001</v>
      </c>
      <c r="FA974">
        <v>2.0637500000000011</v>
      </c>
      <c r="FB974">
        <v>14.81517</v>
      </c>
      <c r="FC974">
        <v>0.41550537456681191</v>
      </c>
      <c r="FD974">
        <v>0.40621308764469649</v>
      </c>
      <c r="FE974">
        <v>0.44745999025463862</v>
      </c>
      <c r="FF974">
        <v>4.1246902609942071E-2</v>
      </c>
      <c r="FG974">
        <v>0.41301805210290748</v>
      </c>
      <c r="FH974">
        <v>2.5538686521587639</v>
      </c>
      <c r="FI974">
        <v>2.474390577455639</v>
      </c>
      <c r="FJ974">
        <v>2.8271804164244929</v>
      </c>
      <c r="FK974">
        <v>0.35278983896885402</v>
      </c>
      <c r="FL974">
        <v>2.532594276727409</v>
      </c>
      <c r="FM974">
        <v>36.563781302372099</v>
      </c>
      <c r="FN974">
        <v>35.24</v>
      </c>
      <c r="FO974">
        <v>36.83</v>
      </c>
      <c r="FP974">
        <v>1.5899999999999961</v>
      </c>
      <c r="FQ974">
        <v>36.729999999999997</v>
      </c>
      <c r="FR974">
        <v>354.15330855857792</v>
      </c>
      <c r="FS974">
        <v>353.78120000000001</v>
      </c>
      <c r="FT974">
        <v>356.19283999999999</v>
      </c>
      <c r="FU974">
        <v>2.4116399999999771</v>
      </c>
      <c r="FV974">
        <v>353.86376000000001</v>
      </c>
      <c r="FW974">
        <v>0.74063897168029436</v>
      </c>
      <c r="FX974">
        <v>0.73655099999999996</v>
      </c>
      <c r="FY974">
        <v>0.74136299999999999</v>
      </c>
      <c r="FZ974">
        <v>4.8120000000000376E-3</v>
      </c>
      <c r="GA974">
        <v>0.741232</v>
      </c>
      <c r="GB974">
        <v>4</v>
      </c>
      <c r="GC974">
        <v>12</v>
      </c>
    </row>
    <row r="975" spans="1:185" x14ac:dyDescent="0.3">
      <c r="A975" s="36" t="s">
        <v>3843</v>
      </c>
      <c r="B975">
        <v>-2.9265745368171111E-2</v>
      </c>
      <c r="C975">
        <v>2.0578220396203588</v>
      </c>
      <c r="D975">
        <v>2.2379403518407979</v>
      </c>
      <c r="E975">
        <v>-1.114516532030924</v>
      </c>
      <c r="F975">
        <v>-0.69680227185217558</v>
      </c>
      <c r="G975">
        <v>1.811262260253931</v>
      </c>
      <c r="H975">
        <v>-54.083396114689783</v>
      </c>
      <c r="I975">
        <v>6.368324885334728E-2</v>
      </c>
      <c r="J975">
        <v>5.6799251329192939E-2</v>
      </c>
      <c r="K975">
        <v>0.38634298573916931</v>
      </c>
      <c r="L975">
        <v>0.34809114690883031</v>
      </c>
      <c r="M975">
        <v>0.32393260435440951</v>
      </c>
      <c r="N975">
        <v>0.19933862070820421</v>
      </c>
      <c r="O975">
        <v>-0.23470629825366299</v>
      </c>
      <c r="P975">
        <v>-3.5367677545458789E-2</v>
      </c>
      <c r="Q975">
        <v>-0.13503676638831669</v>
      </c>
      <c r="R975">
        <v>4.574442506341888E-2</v>
      </c>
      <c r="S975">
        <v>1.522470023081544</v>
      </c>
      <c r="T975">
        <v>-0.73153439090733408</v>
      </c>
      <c r="U975">
        <v>-0.7232971023669903</v>
      </c>
      <c r="V975">
        <v>1.9637442433636461</v>
      </c>
      <c r="W975">
        <v>1.955440184025647</v>
      </c>
      <c r="X975">
        <v>0.17618118731169799</v>
      </c>
      <c r="Y975">
        <v>0.16148369734725579</v>
      </c>
      <c r="Z975">
        <v>8.8095925771524336E-2</v>
      </c>
      <c r="AA975">
        <v>0.1014126829256424</v>
      </c>
      <c r="AB975">
        <v>63.91690369284035</v>
      </c>
      <c r="AC975">
        <v>-0.44672150754738438</v>
      </c>
      <c r="AD975">
        <v>1.94979070388325</v>
      </c>
      <c r="AE975">
        <v>0.62290269485908234</v>
      </c>
      <c r="AF975">
        <v>0.60820520489464025</v>
      </c>
      <c r="AG975">
        <v>1.097548516100298</v>
      </c>
      <c r="AH975">
        <v>1.5963023770122538E-2</v>
      </c>
      <c r="AI975">
        <v>115.6310588565313</v>
      </c>
      <c r="AJ975">
        <v>-79.216250384396986</v>
      </c>
      <c r="AK975">
        <v>136.74839173343719</v>
      </c>
      <c r="AL975">
        <v>289.3609446854432</v>
      </c>
      <c r="AM975">
        <v>416.81111005075411</v>
      </c>
      <c r="AN975">
        <v>568.45420559573836</v>
      </c>
      <c r="AO975">
        <v>231.27598052302861</v>
      </c>
      <c r="AP975">
        <v>509.92210449633342</v>
      </c>
      <c r="AQ975">
        <v>20.65092020057914</v>
      </c>
      <c r="AR975">
        <v>5.7983877451229153</v>
      </c>
      <c r="AS975">
        <v>12.948816006809491</v>
      </c>
      <c r="AT975">
        <v>-18.788588198001229</v>
      </c>
      <c r="AU975">
        <v>-8.8022202352870202</v>
      </c>
      <c r="AV975">
        <v>-9.9863679627142155</v>
      </c>
      <c r="AW975">
        <v>4.8416621368303563</v>
      </c>
      <c r="AX975">
        <v>1.7225999999999999</v>
      </c>
      <c r="AY975">
        <v>4.8813000000000004</v>
      </c>
      <c r="AZ975">
        <v>3.158700000000001</v>
      </c>
      <c r="BA975">
        <v>1.7665</v>
      </c>
      <c r="BB975">
        <v>0.94599023796579074</v>
      </c>
      <c r="BC975">
        <v>0.93340000000000001</v>
      </c>
      <c r="BD975">
        <v>0.94989999999999997</v>
      </c>
      <c r="BE975">
        <v>1.6499999999999959E-2</v>
      </c>
      <c r="BF975">
        <v>0.93540000000000001</v>
      </c>
      <c r="BG975">
        <v>15.36504408652298</v>
      </c>
      <c r="BH975">
        <v>14.780200000000001</v>
      </c>
      <c r="BI975">
        <v>17.302700000000002</v>
      </c>
      <c r="BJ975">
        <v>2.5225000000000009</v>
      </c>
      <c r="BK975">
        <v>17.000800000000002</v>
      </c>
      <c r="BL975">
        <v>20.036547162015552</v>
      </c>
      <c r="BM975">
        <v>18.4191</v>
      </c>
      <c r="BN975">
        <v>20.153099999999998</v>
      </c>
      <c r="BO975">
        <v>1.733999999999998</v>
      </c>
      <c r="BP975">
        <v>18.801600000000001</v>
      </c>
      <c r="BQ975">
        <v>12.67602268093817</v>
      </c>
      <c r="BR975">
        <v>12.217499999999999</v>
      </c>
      <c r="BS975">
        <v>13.0364</v>
      </c>
      <c r="BT975">
        <v>0.81890000000000107</v>
      </c>
      <c r="BU975">
        <v>13.0364</v>
      </c>
      <c r="BV975">
        <v>2.6162514881735541</v>
      </c>
      <c r="BW975">
        <v>0.13320000000000001</v>
      </c>
      <c r="BX975">
        <v>2.7961999999999998</v>
      </c>
      <c r="BY975">
        <v>2.6629999999999998</v>
      </c>
      <c r="BZ975">
        <v>0.50249999999999995</v>
      </c>
      <c r="CA975">
        <v>-15.29226971690397</v>
      </c>
      <c r="CB975">
        <v>-15.377800000000001</v>
      </c>
      <c r="CC975">
        <v>-13.166700000000001</v>
      </c>
      <c r="CD975">
        <v>2.2111000000000001</v>
      </c>
      <c r="CE975">
        <v>-13.5389</v>
      </c>
      <c r="CF975">
        <v>58.532101099404898</v>
      </c>
      <c r="CG975">
        <v>55.6</v>
      </c>
      <c r="CH975">
        <v>59.4</v>
      </c>
      <c r="CI975">
        <v>3.7999999999999972</v>
      </c>
      <c r="CJ975">
        <v>55.6</v>
      </c>
      <c r="CK975">
        <v>23.039107998757881</v>
      </c>
      <c r="CL975">
        <v>21</v>
      </c>
      <c r="CM975">
        <v>23.2</v>
      </c>
      <c r="CN975">
        <v>2.1999999999999988</v>
      </c>
      <c r="CO975">
        <v>21.5</v>
      </c>
      <c r="CP975">
        <v>53.586986971797977</v>
      </c>
      <c r="CQ975">
        <v>52.4</v>
      </c>
      <c r="CR975">
        <v>61</v>
      </c>
      <c r="CS975">
        <v>8.6000000000000014</v>
      </c>
      <c r="CT975">
        <v>59</v>
      </c>
      <c r="CU975">
        <v>10.32661861071271</v>
      </c>
      <c r="CV975">
        <v>9.8000000000000007</v>
      </c>
      <c r="CW975">
        <v>10.6</v>
      </c>
      <c r="CX975">
        <v>0.79999999999999893</v>
      </c>
      <c r="CY975">
        <v>9.8000000000000007</v>
      </c>
      <c r="CZ975">
        <v>175.58683264993289</v>
      </c>
      <c r="DA975">
        <v>170.1</v>
      </c>
      <c r="DB975">
        <v>176.6</v>
      </c>
      <c r="DC975">
        <v>6.5</v>
      </c>
      <c r="DD975">
        <v>174.7</v>
      </c>
      <c r="DE975">
        <v>12.70965102401445</v>
      </c>
      <c r="DF975">
        <v>9.8000000000000007</v>
      </c>
      <c r="DG975">
        <v>12.8</v>
      </c>
      <c r="DH975">
        <v>3</v>
      </c>
      <c r="DI975">
        <v>10.4</v>
      </c>
      <c r="DJ975">
        <v>0.11478654218112</v>
      </c>
      <c r="DK975">
        <v>0.1084031975043868</v>
      </c>
      <c r="DL975">
        <v>0.1165620094191523</v>
      </c>
      <c r="DM975">
        <v>8.158811914765432E-3</v>
      </c>
      <c r="DN975">
        <v>0.1084031975043868</v>
      </c>
      <c r="DO975">
        <v>4.1181653954679573</v>
      </c>
      <c r="DP975">
        <v>3.4729559999999999</v>
      </c>
      <c r="DQ975">
        <v>4.2600040000000003</v>
      </c>
      <c r="DR975">
        <v>0.78704800000000041</v>
      </c>
      <c r="DS975">
        <v>4.0825250000000004</v>
      </c>
      <c r="DT975">
        <v>7.2578674164389758</v>
      </c>
      <c r="DU975">
        <v>6.5051600000000001</v>
      </c>
      <c r="DV975">
        <v>7.2736330000000002</v>
      </c>
      <c r="DW975">
        <v>0.76847300000000018</v>
      </c>
      <c r="DX975">
        <v>7.1046300000000002</v>
      </c>
      <c r="DY975">
        <v>4.4876993080725027</v>
      </c>
      <c r="DZ975">
        <v>4.3924630000000002</v>
      </c>
      <c r="EA975">
        <v>4.570659</v>
      </c>
      <c r="EB975">
        <v>0.1781959999999998</v>
      </c>
      <c r="EC975">
        <v>4.3924630000000002</v>
      </c>
      <c r="ED975">
        <v>9.4042675256523012</v>
      </c>
      <c r="EE975">
        <v>9.3783949999999994</v>
      </c>
      <c r="EF975">
        <v>9.6785800000000002</v>
      </c>
      <c r="EG975">
        <v>0.30018500000000081</v>
      </c>
      <c r="EH975">
        <v>9.6785800000000002</v>
      </c>
      <c r="EI975">
        <v>11.86534364359043</v>
      </c>
      <c r="EJ975">
        <v>11.755451000000001</v>
      </c>
      <c r="EK975">
        <v>11.919248</v>
      </c>
      <c r="EL975">
        <v>0.16379699999999889</v>
      </c>
      <c r="EM975">
        <v>11.755451000000001</v>
      </c>
      <c r="EN975">
        <v>34.504163824419621</v>
      </c>
      <c r="EO975">
        <v>34.348500000000001</v>
      </c>
      <c r="EP975">
        <v>36.25188</v>
      </c>
      <c r="EQ975">
        <v>1.903379999999999</v>
      </c>
      <c r="ER975">
        <v>34.994450000000001</v>
      </c>
      <c r="ES975">
        <v>8.0953044050394922</v>
      </c>
      <c r="ET975">
        <v>7.6957899999999997</v>
      </c>
      <c r="EU975">
        <v>9.4010200000000008</v>
      </c>
      <c r="EV975">
        <v>1.7052300000000009</v>
      </c>
      <c r="EW975">
        <v>7.7153499999999999</v>
      </c>
      <c r="EX975">
        <v>26.408859419380139</v>
      </c>
      <c r="EY975">
        <v>25.092890000000001</v>
      </c>
      <c r="EZ975">
        <v>28.55406</v>
      </c>
      <c r="FA975">
        <v>3.4611699999999992</v>
      </c>
      <c r="FB975">
        <v>27.2791</v>
      </c>
      <c r="FC975">
        <v>0.45213276507434619</v>
      </c>
      <c r="FD975">
        <v>0.4500929905209029</v>
      </c>
      <c r="FE975">
        <v>0.47503434156382113</v>
      </c>
      <c r="FF975">
        <v>2.494135104291817E-2</v>
      </c>
      <c r="FG975">
        <v>0.45855733589921571</v>
      </c>
      <c r="FH975">
        <v>3.2631726040963671</v>
      </c>
      <c r="FI975">
        <v>2.669589862471847</v>
      </c>
      <c r="FJ975">
        <v>3.7093696656975612</v>
      </c>
      <c r="FK975">
        <v>1.0397798032257139</v>
      </c>
      <c r="FL975">
        <v>3.5356918351079338</v>
      </c>
      <c r="FM975">
        <v>40.099841604854433</v>
      </c>
      <c r="FN975">
        <v>40</v>
      </c>
      <c r="FO975">
        <v>41.48</v>
      </c>
      <c r="FP975">
        <v>1.4799999999999971</v>
      </c>
      <c r="FQ975">
        <v>40.200000000000003</v>
      </c>
      <c r="FR975">
        <v>544.24357031924319</v>
      </c>
      <c r="FS975">
        <v>540.32645000000002</v>
      </c>
      <c r="FT975">
        <v>546.74904000000004</v>
      </c>
      <c r="FU975">
        <v>6.4225900000000138</v>
      </c>
      <c r="FV975">
        <v>546.74904000000004</v>
      </c>
      <c r="FW975">
        <v>0.68795670829104061</v>
      </c>
      <c r="FX975">
        <v>0.68586199999999997</v>
      </c>
      <c r="FY975">
        <v>0.69296199999999997</v>
      </c>
      <c r="FZ975">
        <v>7.0999999999999952E-3</v>
      </c>
      <c r="GA975">
        <v>0.68586199999999997</v>
      </c>
      <c r="GB975">
        <v>12</v>
      </c>
      <c r="GC975">
        <v>48</v>
      </c>
    </row>
    <row r="976" spans="1:185" x14ac:dyDescent="0.3">
      <c r="A976" s="36" t="s">
        <v>3847</v>
      </c>
      <c r="B976">
        <v>-2.0047100000000002E-2</v>
      </c>
      <c r="C976">
        <v>1.9807300000000001</v>
      </c>
      <c r="D976">
        <v>2.2221000000000002</v>
      </c>
      <c r="E976">
        <v>-1.1074999999999999</v>
      </c>
      <c r="F976">
        <v>-0.69079999999999997</v>
      </c>
      <c r="G976">
        <v>1.7983</v>
      </c>
      <c r="H976">
        <v>-54.076872999999999</v>
      </c>
      <c r="I976">
        <v>2.5399999999999999E-2</v>
      </c>
      <c r="J976">
        <v>1.6000000000000001E-3</v>
      </c>
      <c r="K976">
        <v>0.39766000000000001</v>
      </c>
      <c r="L976">
        <v>0.33602300000000002</v>
      </c>
      <c r="M976">
        <v>0.30975200000000003</v>
      </c>
      <c r="N976">
        <v>0.18529000000000001</v>
      </c>
      <c r="O976">
        <v>-0.23030999999999999</v>
      </c>
      <c r="P976">
        <v>-4.5019999999999998E-2</v>
      </c>
      <c r="Q976">
        <v>-0.13766</v>
      </c>
      <c r="R976">
        <v>5.1139999999999998E-2</v>
      </c>
      <c r="S976">
        <v>1.4993300000000001</v>
      </c>
      <c r="T976">
        <v>-0.7254733333333333</v>
      </c>
      <c r="U976">
        <v>-0.69359000000000004</v>
      </c>
      <c r="V976">
        <v>1.960196666666667</v>
      </c>
      <c r="W976">
        <v>1.9559800000000001</v>
      </c>
      <c r="X976">
        <v>0.17014333333333331</v>
      </c>
      <c r="Y976">
        <v>0.15767</v>
      </c>
      <c r="Z976">
        <v>8.4466666666666676E-2</v>
      </c>
      <c r="AA976">
        <v>0.10059999999999999</v>
      </c>
      <c r="AB976">
        <v>63.94</v>
      </c>
      <c r="AC976">
        <v>-0.45416000000000001</v>
      </c>
      <c r="AD976">
        <v>1.96218</v>
      </c>
      <c r="AE976">
        <v>0.62430333333333332</v>
      </c>
      <c r="AF976">
        <v>0.61182999999999998</v>
      </c>
      <c r="AG976">
        <v>0.82128000000000001</v>
      </c>
      <c r="AH976">
        <v>2.0820000000000002E-2</v>
      </c>
      <c r="AI976">
        <v>113.1559</v>
      </c>
      <c r="AJ976">
        <v>-65.976200000000006</v>
      </c>
      <c r="AK976">
        <v>115.07380000000001</v>
      </c>
      <c r="AL976">
        <v>290.37020000000001</v>
      </c>
      <c r="AM976">
        <v>219.43700000000001</v>
      </c>
      <c r="AN976">
        <v>295.2</v>
      </c>
      <c r="AO976">
        <v>119.6</v>
      </c>
      <c r="AP976">
        <v>250.5</v>
      </c>
      <c r="AQ976">
        <v>20.010000000000002</v>
      </c>
      <c r="AR976">
        <v>4.84</v>
      </c>
      <c r="AS976">
        <v>12.19</v>
      </c>
      <c r="AT976">
        <v>-13.294301358007541</v>
      </c>
      <c r="AU976">
        <v>-6.18</v>
      </c>
      <c r="AV976">
        <v>-7.1143013580075447</v>
      </c>
      <c r="AW976">
        <v>1.6137999999999999</v>
      </c>
      <c r="AX976">
        <v>1.6137999999999999</v>
      </c>
      <c r="AY976">
        <v>1.6137999999999999</v>
      </c>
      <c r="AZ976">
        <v>0</v>
      </c>
      <c r="BA976">
        <v>1.6137999999999999</v>
      </c>
      <c r="BB976">
        <v>0.94950000000000001</v>
      </c>
      <c r="BC976">
        <v>0.94950000000000001</v>
      </c>
      <c r="BD976">
        <v>0.94950000000000001</v>
      </c>
      <c r="BE976">
        <v>0</v>
      </c>
      <c r="BF976">
        <v>0.94950000000000001</v>
      </c>
      <c r="BG976">
        <v>14.970499999999999</v>
      </c>
      <c r="BH976">
        <v>14.970499999999999</v>
      </c>
      <c r="BI976">
        <v>14.970499999999999</v>
      </c>
      <c r="BJ976">
        <v>0</v>
      </c>
      <c r="BK976">
        <v>14.970499999999999</v>
      </c>
      <c r="BL976">
        <v>11.4542</v>
      </c>
      <c r="BM976">
        <v>11.4542</v>
      </c>
      <c r="BN976">
        <v>11.4542</v>
      </c>
      <c r="BO976">
        <v>0</v>
      </c>
      <c r="BP976">
        <v>11.4542</v>
      </c>
      <c r="BQ976">
        <v>6.2165999999999997</v>
      </c>
      <c r="BR976">
        <v>6.2165999999999997</v>
      </c>
      <c r="BS976">
        <v>6.2165999999999997</v>
      </c>
      <c r="BT976">
        <v>0</v>
      </c>
      <c r="BU976">
        <v>6.2165999999999997</v>
      </c>
      <c r="BV976">
        <v>2.9428000000000001</v>
      </c>
      <c r="BW976">
        <v>2.9428000000000001</v>
      </c>
      <c r="BX976">
        <v>2.9428000000000001</v>
      </c>
      <c r="BY976">
        <v>0</v>
      </c>
      <c r="BZ976">
        <v>2.9428000000000001</v>
      </c>
      <c r="CA976">
        <v>-9.1593999999999998</v>
      </c>
      <c r="CB976">
        <v>-9.1593999999999998</v>
      </c>
      <c r="CC976">
        <v>-9.1593999999999998</v>
      </c>
      <c r="CD976">
        <v>0</v>
      </c>
      <c r="CE976">
        <v>-9.1593999999999998</v>
      </c>
      <c r="CF976">
        <v>44.7</v>
      </c>
      <c r="CG976">
        <v>44.7</v>
      </c>
      <c r="CH976">
        <v>44.7</v>
      </c>
      <c r="CI976">
        <v>0</v>
      </c>
      <c r="CJ976">
        <v>44.7</v>
      </c>
      <c r="CK976">
        <v>13.6</v>
      </c>
      <c r="CL976">
        <v>13.6</v>
      </c>
      <c r="CM976">
        <v>13.6</v>
      </c>
      <c r="CN976">
        <v>0</v>
      </c>
      <c r="CO976">
        <v>13.6</v>
      </c>
      <c r="CP976">
        <v>26.5</v>
      </c>
      <c r="CQ976">
        <v>26.5</v>
      </c>
      <c r="CR976">
        <v>26.5</v>
      </c>
      <c r="CS976">
        <v>0</v>
      </c>
      <c r="CT976">
        <v>26.5</v>
      </c>
      <c r="CU976">
        <v>9.1</v>
      </c>
      <c r="CV976">
        <v>9.1</v>
      </c>
      <c r="CW976">
        <v>9.1</v>
      </c>
      <c r="CX976">
        <v>0</v>
      </c>
      <c r="CY976">
        <v>9.1</v>
      </c>
      <c r="CZ976">
        <v>93.1</v>
      </c>
      <c r="DA976">
        <v>93.1</v>
      </c>
      <c r="DB976">
        <v>93.1</v>
      </c>
      <c r="DC976">
        <v>0</v>
      </c>
      <c r="DD976">
        <v>93.1</v>
      </c>
      <c r="DE976">
        <v>4.5</v>
      </c>
      <c r="DF976">
        <v>4.5</v>
      </c>
      <c r="DG976">
        <v>4.5</v>
      </c>
      <c r="DH976">
        <v>0</v>
      </c>
      <c r="DI976">
        <v>4.5</v>
      </c>
      <c r="DJ976">
        <v>0.17844311377245509</v>
      </c>
      <c r="DK976">
        <v>0.17844311377245509</v>
      </c>
      <c r="DL976">
        <v>0.17844311377245509</v>
      </c>
      <c r="DM976">
        <v>0</v>
      </c>
      <c r="DN976">
        <v>0.17844311377245509</v>
      </c>
      <c r="DO976">
        <v>2.9911120000000002</v>
      </c>
      <c r="DP976">
        <v>2.9911120000000002</v>
      </c>
      <c r="DQ976">
        <v>2.9911120000000002</v>
      </c>
      <c r="DR976">
        <v>0</v>
      </c>
      <c r="DS976">
        <v>2.9911120000000002</v>
      </c>
      <c r="DT976">
        <v>6.5162639999999996</v>
      </c>
      <c r="DU976">
        <v>6.5162639999999996</v>
      </c>
      <c r="DV976">
        <v>6.5162639999999996</v>
      </c>
      <c r="DW976">
        <v>0</v>
      </c>
      <c r="DX976">
        <v>6.5162639999999996</v>
      </c>
      <c r="DY976">
        <v>2.9911120000000002</v>
      </c>
      <c r="DZ976">
        <v>2.9911120000000002</v>
      </c>
      <c r="EA976">
        <v>2.9911120000000002</v>
      </c>
      <c r="EB976">
        <v>0</v>
      </c>
      <c r="EC976">
        <v>2.9911120000000002</v>
      </c>
      <c r="ED976">
        <v>7.2741980000000002</v>
      </c>
      <c r="EE976">
        <v>7.2741980000000002</v>
      </c>
      <c r="EF976">
        <v>7.2741980000000002</v>
      </c>
      <c r="EG976">
        <v>0</v>
      </c>
      <c r="EH976">
        <v>7.2741980000000002</v>
      </c>
      <c r="EI976">
        <v>9.544791</v>
      </c>
      <c r="EJ976">
        <v>9.544791</v>
      </c>
      <c r="EK976">
        <v>9.544791</v>
      </c>
      <c r="EL976">
        <v>0</v>
      </c>
      <c r="EM976">
        <v>9.544791</v>
      </c>
      <c r="EN976">
        <v>19.339880000000001</v>
      </c>
      <c r="EO976">
        <v>19.339880000000001</v>
      </c>
      <c r="EP976">
        <v>19.339880000000001</v>
      </c>
      <c r="EQ976">
        <v>0</v>
      </c>
      <c r="ER976">
        <v>19.339880000000001</v>
      </c>
      <c r="ES976">
        <v>7.6586100000000004</v>
      </c>
      <c r="ET976">
        <v>7.6586100000000004</v>
      </c>
      <c r="EU976">
        <v>7.6586100000000004</v>
      </c>
      <c r="EV976">
        <v>0</v>
      </c>
      <c r="EW976">
        <v>7.6586100000000004</v>
      </c>
      <c r="EX976">
        <v>11.68127</v>
      </c>
      <c r="EY976">
        <v>11.68127</v>
      </c>
      <c r="EZ976">
        <v>11.68127</v>
      </c>
      <c r="FA976">
        <v>0</v>
      </c>
      <c r="FB976">
        <v>11.68127</v>
      </c>
      <c r="FC976">
        <v>0.43590303599107372</v>
      </c>
      <c r="FD976">
        <v>0.43590303599107372</v>
      </c>
      <c r="FE976">
        <v>0.43590303599107372</v>
      </c>
      <c r="FF976">
        <v>0</v>
      </c>
      <c r="FG976">
        <v>0.43590303599107372</v>
      </c>
      <c r="FH976">
        <v>1.525246748430851</v>
      </c>
      <c r="FI976">
        <v>1.525246748430851</v>
      </c>
      <c r="FJ976">
        <v>1.525246748430851</v>
      </c>
      <c r="FK976">
        <v>0</v>
      </c>
      <c r="FL976">
        <v>1.525246748430851</v>
      </c>
      <c r="FM976">
        <v>36.74</v>
      </c>
      <c r="FN976">
        <v>36.74</v>
      </c>
      <c r="FO976">
        <v>36.74</v>
      </c>
      <c r="FP976">
        <v>0</v>
      </c>
      <c r="FQ976">
        <v>36.74</v>
      </c>
      <c r="FR976">
        <v>293.85617999999999</v>
      </c>
      <c r="FS976">
        <v>293.85617999999999</v>
      </c>
      <c r="FT976">
        <v>293.85617999999999</v>
      </c>
      <c r="FU976">
        <v>0</v>
      </c>
      <c r="FV976">
        <v>293.85617999999999</v>
      </c>
      <c r="FW976">
        <v>0.78481400000000001</v>
      </c>
      <c r="FX976">
        <v>0.78481400000000001</v>
      </c>
      <c r="FY976">
        <v>0.78481400000000001</v>
      </c>
      <c r="FZ976">
        <v>0</v>
      </c>
      <c r="GA976">
        <v>0.78481400000000001</v>
      </c>
      <c r="GB976">
        <v>1</v>
      </c>
      <c r="GC976">
        <v>1</v>
      </c>
    </row>
    <row r="977" spans="1:185" x14ac:dyDescent="0.3">
      <c r="A977" s="36" t="s">
        <v>3851</v>
      </c>
      <c r="B977">
        <v>-2.779043374618767E-2</v>
      </c>
      <c r="C977">
        <v>1.9456566366568691</v>
      </c>
      <c r="D977">
        <v>2.3567392156972602</v>
      </c>
      <c r="E977">
        <v>-1.1147012727178689</v>
      </c>
      <c r="F977">
        <v>-0.80101130393002939</v>
      </c>
      <c r="G977">
        <v>1.9157186471804371</v>
      </c>
      <c r="H977">
        <v>-54.096980897828267</v>
      </c>
      <c r="I977">
        <v>2.2134238497392839E-2</v>
      </c>
      <c r="J977">
        <v>2.1773982431465871E-2</v>
      </c>
      <c r="K977">
        <v>0.37013454317886701</v>
      </c>
      <c r="L977">
        <v>0.31364901503600351</v>
      </c>
      <c r="M977">
        <v>0.2873286251844176</v>
      </c>
      <c r="N977">
        <v>0.21041224175381129</v>
      </c>
      <c r="O977">
        <v>-0.2368339950324172</v>
      </c>
      <c r="P977">
        <v>-2.6421753278605811E-2</v>
      </c>
      <c r="Q977">
        <v>-0.131630819708771</v>
      </c>
      <c r="R977">
        <v>4.1175844588009998E-2</v>
      </c>
      <c r="S977">
        <v>1.4703634844006681</v>
      </c>
      <c r="T977">
        <v>-0.72903293819404225</v>
      </c>
      <c r="U977">
        <v>-0.69618238436333013</v>
      </c>
      <c r="V977">
        <v>1.974116158065585</v>
      </c>
      <c r="W977">
        <v>1.97176692140214</v>
      </c>
      <c r="X977">
        <v>0.19060484737602981</v>
      </c>
      <c r="Y977">
        <v>0.17287002046691161</v>
      </c>
      <c r="Z977">
        <v>8.3912824078216083E-2</v>
      </c>
      <c r="AA977">
        <v>9.896952201727488E-2</v>
      </c>
      <c r="AB977">
        <v>61.682646982555731</v>
      </c>
      <c r="AC977">
        <v>-0.4344153084586051</v>
      </c>
      <c r="AD977">
        <v>1.9505271659543739</v>
      </c>
      <c r="AE977">
        <v>0.62502015583463477</v>
      </c>
      <c r="AF977">
        <v>0.39375898535074327</v>
      </c>
      <c r="AG977">
        <v>0.71345360502652622</v>
      </c>
      <c r="AH977">
        <v>2.1272938632092071E-2</v>
      </c>
      <c r="AI977">
        <v>167.89842420794861</v>
      </c>
      <c r="AJ977">
        <v>59.275984387705762</v>
      </c>
      <c r="AK977">
        <v>147.91659017162331</v>
      </c>
      <c r="AL977">
        <v>296.50265299618519</v>
      </c>
      <c r="AM977">
        <v>247.00338805721239</v>
      </c>
      <c r="AN977">
        <v>339.82434861809207</v>
      </c>
      <c r="AO977">
        <v>143.89288313246499</v>
      </c>
      <c r="AP977">
        <v>291.37754037910878</v>
      </c>
      <c r="AQ977">
        <v>20.10925947337017</v>
      </c>
      <c r="AR977">
        <v>4.950204180133932</v>
      </c>
      <c r="AS977">
        <v>12.10568203082982</v>
      </c>
      <c r="AT977">
        <v>-14.592137898465049</v>
      </c>
      <c r="AU977">
        <v>-7.5005360557172027</v>
      </c>
      <c r="AV977">
        <v>-7.0916018427478464</v>
      </c>
      <c r="AW977">
        <v>3.0439927467301948</v>
      </c>
      <c r="AX977">
        <v>2.7534000000000001</v>
      </c>
      <c r="AY977">
        <v>3.1187</v>
      </c>
      <c r="AZ977">
        <v>0.36530000000000001</v>
      </c>
      <c r="BA977">
        <v>3.1187</v>
      </c>
      <c r="BB977">
        <v>0.95031178534839089</v>
      </c>
      <c r="BC977">
        <v>0.94740000000000002</v>
      </c>
      <c r="BD977">
        <v>0.95409999999999995</v>
      </c>
      <c r="BE977">
        <v>6.6999999999999282E-3</v>
      </c>
      <c r="BF977">
        <v>0.94930000000000003</v>
      </c>
      <c r="BG977">
        <v>15.254285316843021</v>
      </c>
      <c r="BH977">
        <v>14.6412</v>
      </c>
      <c r="BI977">
        <v>15.7377</v>
      </c>
      <c r="BJ977">
        <v>1.0965000000000009</v>
      </c>
      <c r="BK977">
        <v>15.4129</v>
      </c>
      <c r="BL977">
        <v>3.1483265903217492</v>
      </c>
      <c r="BM977">
        <v>2.4601000000000002</v>
      </c>
      <c r="BN977">
        <v>3.8271999999999999</v>
      </c>
      <c r="BO977">
        <v>1.3671</v>
      </c>
      <c r="BP977">
        <v>2.9882</v>
      </c>
      <c r="BQ977">
        <v>2.4203015973802859</v>
      </c>
      <c r="BR977">
        <v>1.9349000000000001</v>
      </c>
      <c r="BS977">
        <v>2.9664999999999999</v>
      </c>
      <c r="BT977">
        <v>1.0316000000000001</v>
      </c>
      <c r="BU977">
        <v>2.2863000000000002</v>
      </c>
      <c r="BV977">
        <v>-0.46646965981847499</v>
      </c>
      <c r="BW977">
        <v>-0.63249999999999995</v>
      </c>
      <c r="BX977">
        <v>0.20549999999999999</v>
      </c>
      <c r="BY977">
        <v>0.83799999999999997</v>
      </c>
      <c r="BZ977">
        <v>-0.40529999999999999</v>
      </c>
      <c r="CA977">
        <v>-1.953830143640181</v>
      </c>
      <c r="CB977">
        <v>-2.5969000000000002</v>
      </c>
      <c r="CC977">
        <v>-1.4345000000000001</v>
      </c>
      <c r="CD977">
        <v>1.1624000000000001</v>
      </c>
      <c r="CE977">
        <v>-1.881</v>
      </c>
      <c r="CF977">
        <v>48.446808238983301</v>
      </c>
      <c r="CG977">
        <v>43.6</v>
      </c>
      <c r="CH977">
        <v>66.7</v>
      </c>
      <c r="CI977">
        <v>23.1</v>
      </c>
      <c r="CJ977">
        <v>43.6</v>
      </c>
      <c r="CK977">
        <v>19.990834564887098</v>
      </c>
      <c r="CL977">
        <v>16</v>
      </c>
      <c r="CM977">
        <v>34.5</v>
      </c>
      <c r="CN977">
        <v>18.5</v>
      </c>
      <c r="CO977">
        <v>16</v>
      </c>
      <c r="CP977">
        <v>25.01264476137754</v>
      </c>
      <c r="CQ977">
        <v>23.8</v>
      </c>
      <c r="CR977">
        <v>26.5</v>
      </c>
      <c r="CS977">
        <v>2.6999999999999988</v>
      </c>
      <c r="CT977">
        <v>25.5</v>
      </c>
      <c r="CU977">
        <v>8.9397485534318513</v>
      </c>
      <c r="CV977">
        <v>8.9</v>
      </c>
      <c r="CW977">
        <v>9</v>
      </c>
      <c r="CX977">
        <v>9.9999999999999645E-2</v>
      </c>
      <c r="CY977">
        <v>8.9</v>
      </c>
      <c r="CZ977">
        <v>90.745485595861368</v>
      </c>
      <c r="DA977">
        <v>77.3</v>
      </c>
      <c r="DB977">
        <v>110.3</v>
      </c>
      <c r="DC977">
        <v>33</v>
      </c>
      <c r="DD977">
        <v>88.5</v>
      </c>
      <c r="DE977">
        <v>10.64386490778605</v>
      </c>
      <c r="DF977">
        <v>7</v>
      </c>
      <c r="DG977">
        <v>23.7</v>
      </c>
      <c r="DH977">
        <v>16.7</v>
      </c>
      <c r="DI977">
        <v>7</v>
      </c>
      <c r="DJ977">
        <v>0.16681069047493971</v>
      </c>
      <c r="DK977">
        <v>0.14709851551956821</v>
      </c>
      <c r="DL977">
        <v>0.2448604992657856</v>
      </c>
      <c r="DM977">
        <v>9.7761983746217418E-2</v>
      </c>
      <c r="DN977">
        <v>0.14709851551956821</v>
      </c>
      <c r="DO977">
        <v>2.6684566843235902</v>
      </c>
      <c r="DP977">
        <v>2.5926619999999998</v>
      </c>
      <c r="DQ977">
        <v>2.771236</v>
      </c>
      <c r="DR977">
        <v>0.1785740000000002</v>
      </c>
      <c r="DS977">
        <v>2.6122909999999999</v>
      </c>
      <c r="DT977">
        <v>6.705741255073864</v>
      </c>
      <c r="DU977">
        <v>5.6336069999999996</v>
      </c>
      <c r="DV977">
        <v>6.9047479999999997</v>
      </c>
      <c r="DW977">
        <v>1.2711410000000001</v>
      </c>
      <c r="DX977">
        <v>6.8315289999999997</v>
      </c>
      <c r="DY977">
        <v>2.8285473878346998</v>
      </c>
      <c r="DZ977">
        <v>2.80322</v>
      </c>
      <c r="EA977">
        <v>2.8499189999999999</v>
      </c>
      <c r="EB977">
        <v>4.6698999999999817E-2</v>
      </c>
      <c r="EC977">
        <v>2.8201420000000001</v>
      </c>
      <c r="ED977">
        <v>7.2963918723063053</v>
      </c>
      <c r="EE977">
        <v>6.0154810000000003</v>
      </c>
      <c r="EF977">
        <v>7.6671959999999997</v>
      </c>
      <c r="EG977">
        <v>1.6517149999999989</v>
      </c>
      <c r="EH977">
        <v>7.6671959999999997</v>
      </c>
      <c r="EI977">
        <v>9.388990909166866</v>
      </c>
      <c r="EJ977">
        <v>9.1403440000000007</v>
      </c>
      <c r="EK977">
        <v>9.5966579999999997</v>
      </c>
      <c r="EL977">
        <v>0.456313999999999</v>
      </c>
      <c r="EM977">
        <v>9.3125780000000002</v>
      </c>
      <c r="EN977">
        <v>19.551591993559299</v>
      </c>
      <c r="EO977">
        <v>14.653219999999999</v>
      </c>
      <c r="EP977">
        <v>20.257570000000001</v>
      </c>
      <c r="EQ977">
        <v>5.6043500000000019</v>
      </c>
      <c r="ER977">
        <v>19.512309999999999</v>
      </c>
      <c r="ES977">
        <v>8.4874123637861665</v>
      </c>
      <c r="ET977">
        <v>7.75481</v>
      </c>
      <c r="EU977">
        <v>11.53847</v>
      </c>
      <c r="EV977">
        <v>3.7836599999999998</v>
      </c>
      <c r="EW977">
        <v>7.75481</v>
      </c>
      <c r="EX977">
        <v>11.064179629773131</v>
      </c>
      <c r="EY977">
        <v>6.8812499999999996</v>
      </c>
      <c r="EZ977">
        <v>11.7575</v>
      </c>
      <c r="FA977">
        <v>4.8762500000000006</v>
      </c>
      <c r="FB977">
        <v>11.7575</v>
      </c>
      <c r="FC977">
        <v>0.38512487161532449</v>
      </c>
      <c r="FD977">
        <v>0.28863733823364007</v>
      </c>
      <c r="FE977">
        <v>0.39903114017817531</v>
      </c>
      <c r="FF977">
        <v>0.1103938019445352</v>
      </c>
      <c r="FG977">
        <v>0.38435109970297571</v>
      </c>
      <c r="FH977">
        <v>1.3294246562414691</v>
      </c>
      <c r="FI977">
        <v>0.66973502088440695</v>
      </c>
      <c r="FJ977">
        <v>1.5161557794452729</v>
      </c>
      <c r="FK977">
        <v>0.8464207585608664</v>
      </c>
      <c r="FL977">
        <v>1.5161557794452729</v>
      </c>
      <c r="FM977">
        <v>39.189976143250483</v>
      </c>
      <c r="FN977">
        <v>38.69</v>
      </c>
      <c r="FO977">
        <v>41.29</v>
      </c>
      <c r="FP977">
        <v>2.600000000000001</v>
      </c>
      <c r="FQ977">
        <v>39.21</v>
      </c>
      <c r="FR977">
        <v>338.8672688475541</v>
      </c>
      <c r="FS977">
        <v>330.24131</v>
      </c>
      <c r="FT977">
        <v>341.84746000000001</v>
      </c>
      <c r="FU977">
        <v>11.60615000000001</v>
      </c>
      <c r="FV977">
        <v>339.09663</v>
      </c>
      <c r="FW977">
        <v>0.76857973773872024</v>
      </c>
      <c r="FX977">
        <v>0.761957</v>
      </c>
      <c r="FY977">
        <v>0.78520000000000001</v>
      </c>
      <c r="FZ977">
        <v>2.324300000000001E-2</v>
      </c>
      <c r="GA977">
        <v>0.76833300000000004</v>
      </c>
      <c r="GB977">
        <v>6</v>
      </c>
      <c r="GC977">
        <v>11</v>
      </c>
    </row>
    <row r="978" spans="1:185" x14ac:dyDescent="0.3">
      <c r="A978" s="36" t="s">
        <v>3854</v>
      </c>
      <c r="B978">
        <v>-2.4072355384474751E-2</v>
      </c>
      <c r="C978">
        <v>1.996474012820904</v>
      </c>
      <c r="D978">
        <v>2.3208794636523469</v>
      </c>
      <c r="E978">
        <v>-1.064443879226306</v>
      </c>
      <c r="F978">
        <v>-0.82543325013817559</v>
      </c>
      <c r="G978">
        <v>1.889877129364482</v>
      </c>
      <c r="H978">
        <v>-54.086434487129871</v>
      </c>
      <c r="I978">
        <v>1.567829650841452E-2</v>
      </c>
      <c r="J978">
        <v>2.056569404672277E-2</v>
      </c>
      <c r="K978">
        <v>0.37865663889475198</v>
      </c>
      <c r="L978">
        <v>0.33076775925446422</v>
      </c>
      <c r="M978">
        <v>0.30413215372218561</v>
      </c>
      <c r="N978">
        <v>0.20617420171815759</v>
      </c>
      <c r="O978">
        <v>-0.2384089620497343</v>
      </c>
      <c r="P978">
        <v>-3.2234760331576642E-2</v>
      </c>
      <c r="Q978">
        <v>-0.13532686119065551</v>
      </c>
      <c r="R978">
        <v>4.4417012650088593E-2</v>
      </c>
      <c r="S978">
        <v>1.4858324844009081</v>
      </c>
      <c r="T978">
        <v>-0.72960154000167554</v>
      </c>
      <c r="U978">
        <v>-0.67628131994975649</v>
      </c>
      <c r="V978">
        <v>1.965679031988611</v>
      </c>
      <c r="W978">
        <v>1.9551815186335031</v>
      </c>
      <c r="X978">
        <v>0.17511897363141421</v>
      </c>
      <c r="Y978">
        <v>0.15777173823662541</v>
      </c>
      <c r="Z978">
        <v>8.8453578343799827E-2</v>
      </c>
      <c r="AA978">
        <v>0.1144652508013065</v>
      </c>
      <c r="AB978">
        <v>62.681026817382637</v>
      </c>
      <c r="AC978">
        <v>-0.4442797429590567</v>
      </c>
      <c r="AD978">
        <v>1.952004399055514</v>
      </c>
      <c r="AE978">
        <v>0.61939871659047097</v>
      </c>
      <c r="AF978">
        <v>0.60205148119568208</v>
      </c>
      <c r="AG978">
        <v>0.7900077699472543</v>
      </c>
      <c r="AH978">
        <v>2.2934807555890169E-2</v>
      </c>
      <c r="AI978">
        <v>178.41256707661319</v>
      </c>
      <c r="AJ978">
        <v>65.517100761812173</v>
      </c>
      <c r="AK978">
        <v>150.35995911740409</v>
      </c>
      <c r="AL978">
        <v>319.36061906355962</v>
      </c>
      <c r="AM978">
        <v>249.42975699171171</v>
      </c>
      <c r="AN978">
        <v>332.16686119065548</v>
      </c>
      <c r="AO978">
        <v>136.85892730469439</v>
      </c>
      <c r="AP978">
        <v>281.86861190655452</v>
      </c>
      <c r="AQ978">
        <v>20.588798111027462</v>
      </c>
      <c r="AR978">
        <v>5.1987981110274593</v>
      </c>
      <c r="AS978">
        <v>12.236686119065549</v>
      </c>
      <c r="AT978">
        <v>-15.02442745273258</v>
      </c>
      <c r="AU978">
        <v>-7.1256009444862718</v>
      </c>
      <c r="AV978">
        <v>-7.8988265082463043</v>
      </c>
      <c r="AW978">
        <v>2.3260489491080589</v>
      </c>
      <c r="AX978">
        <v>2.2443</v>
      </c>
      <c r="AY978">
        <v>2.6111</v>
      </c>
      <c r="AZ978">
        <v>0.36680000000000001</v>
      </c>
      <c r="BA978">
        <v>2.6111</v>
      </c>
      <c r="BB978">
        <v>0.95253488952524368</v>
      </c>
      <c r="BC978">
        <v>0.95199999999999996</v>
      </c>
      <c r="BD978">
        <v>0.95440000000000003</v>
      </c>
      <c r="BE978">
        <v>2.4000000000000692E-3</v>
      </c>
      <c r="BF978">
        <v>0.95440000000000003</v>
      </c>
      <c r="BG978">
        <v>14.949957345390841</v>
      </c>
      <c r="BH978">
        <v>14.6325</v>
      </c>
      <c r="BI978">
        <v>15.041</v>
      </c>
      <c r="BJ978">
        <v>0.40850000000000009</v>
      </c>
      <c r="BK978">
        <v>14.6325</v>
      </c>
      <c r="BL978">
        <v>5.595926921476301</v>
      </c>
      <c r="BM978">
        <v>5.3117000000000001</v>
      </c>
      <c r="BN978">
        <v>6.5869999999999997</v>
      </c>
      <c r="BO978">
        <v>1.2753000000000001</v>
      </c>
      <c r="BP978">
        <v>6.5869999999999997</v>
      </c>
      <c r="BQ978">
        <v>2.986805713538077</v>
      </c>
      <c r="BR978">
        <v>2.496</v>
      </c>
      <c r="BS978">
        <v>4.6981999999999999</v>
      </c>
      <c r="BT978">
        <v>2.2021999999999999</v>
      </c>
      <c r="BU978">
        <v>4.6981999999999999</v>
      </c>
      <c r="BV978">
        <v>1.3988754298930559</v>
      </c>
      <c r="BW978">
        <v>-8.2100000000000006E-2</v>
      </c>
      <c r="BX978">
        <v>1.8236000000000001</v>
      </c>
      <c r="BY978">
        <v>1.9056999999999999</v>
      </c>
      <c r="BZ978">
        <v>-8.2100000000000006E-2</v>
      </c>
      <c r="CA978">
        <v>-4.3856811434311327</v>
      </c>
      <c r="CB978">
        <v>-4.6161000000000003</v>
      </c>
      <c r="CC978">
        <v>-4.3196000000000003</v>
      </c>
      <c r="CD978">
        <v>0.29649999999999999</v>
      </c>
      <c r="CE978">
        <v>-4.6161000000000003</v>
      </c>
      <c r="CF978">
        <v>50.29824928410099</v>
      </c>
      <c r="CG978">
        <v>48.2</v>
      </c>
      <c r="CH978">
        <v>50.9</v>
      </c>
      <c r="CI978">
        <v>2.6999999999999962</v>
      </c>
      <c r="CJ978">
        <v>48.2</v>
      </c>
      <c r="CK978">
        <v>21.565110474756441</v>
      </c>
      <c r="CL978">
        <v>19.7</v>
      </c>
      <c r="CM978">
        <v>22.1</v>
      </c>
      <c r="CN978">
        <v>2.4000000000000021</v>
      </c>
      <c r="CO978">
        <v>19.7</v>
      </c>
      <c r="CP978">
        <v>25.22170349158548</v>
      </c>
      <c r="CQ978">
        <v>24.6</v>
      </c>
      <c r="CR978">
        <v>25.4</v>
      </c>
      <c r="CS978">
        <v>0.79999999999999716</v>
      </c>
      <c r="CT978">
        <v>24.6</v>
      </c>
      <c r="CU978">
        <v>9</v>
      </c>
      <c r="CV978">
        <v>9</v>
      </c>
      <c r="CW978">
        <v>9</v>
      </c>
      <c r="CX978">
        <v>0</v>
      </c>
      <c r="CY978">
        <v>9</v>
      </c>
      <c r="CZ978">
        <v>82.351576990699698</v>
      </c>
      <c r="DA978">
        <v>79.900000000000006</v>
      </c>
      <c r="DB978">
        <v>90.9</v>
      </c>
      <c r="DC978">
        <v>11</v>
      </c>
      <c r="DD978">
        <v>90.9</v>
      </c>
      <c r="DE978">
        <v>12.098832856067331</v>
      </c>
      <c r="DF978">
        <v>10.7</v>
      </c>
      <c r="DG978">
        <v>12.5</v>
      </c>
      <c r="DH978">
        <v>1.8000000000000009</v>
      </c>
      <c r="DI978">
        <v>10.7</v>
      </c>
      <c r="DJ978">
        <v>0.1784667619402017</v>
      </c>
      <c r="DK978">
        <v>0.16959887403237159</v>
      </c>
      <c r="DL978">
        <v>0.18100995732574679</v>
      </c>
      <c r="DM978">
        <v>1.141108329337517E-2</v>
      </c>
      <c r="DN978">
        <v>0.16959887403237159</v>
      </c>
      <c r="DO978">
        <v>2.7940562941471989</v>
      </c>
      <c r="DP978">
        <v>2.793917</v>
      </c>
      <c r="DQ978">
        <v>2.7945419999999999</v>
      </c>
      <c r="DR978">
        <v>6.2499999999987566E-4</v>
      </c>
      <c r="DS978">
        <v>2.7945419999999999</v>
      </c>
      <c r="DT978">
        <v>6.8669136481486719</v>
      </c>
      <c r="DU978">
        <v>6.8529039999999997</v>
      </c>
      <c r="DV978">
        <v>6.9157640000000002</v>
      </c>
      <c r="DW978">
        <v>6.2860000000000582E-2</v>
      </c>
      <c r="DX978">
        <v>6.9157640000000002</v>
      </c>
      <c r="DY978">
        <v>2.8742611773343421</v>
      </c>
      <c r="DZ978">
        <v>2.8683480000000001</v>
      </c>
      <c r="EA978">
        <v>2.8759570000000001</v>
      </c>
      <c r="EB978">
        <v>7.6089999999999769E-3</v>
      </c>
      <c r="EC978">
        <v>2.8683480000000001</v>
      </c>
      <c r="ED978">
        <v>7.2150769819240921</v>
      </c>
      <c r="EE978">
        <v>7.1960259999999998</v>
      </c>
      <c r="EF978">
        <v>7.2815060000000003</v>
      </c>
      <c r="EG978">
        <v>8.5480000000000445E-2</v>
      </c>
      <c r="EH978">
        <v>7.2815060000000003</v>
      </c>
      <c r="EI978">
        <v>9.4515125909469209</v>
      </c>
      <c r="EJ978">
        <v>9.4209859999999992</v>
      </c>
      <c r="EK978">
        <v>9.5579560000000008</v>
      </c>
      <c r="EL978">
        <v>0.13697000000000159</v>
      </c>
      <c r="EM978">
        <v>9.5579560000000008</v>
      </c>
      <c r="EN978">
        <v>18.332008203324548</v>
      </c>
      <c r="EO978">
        <v>17.835000000000001</v>
      </c>
      <c r="EP978">
        <v>20.06503</v>
      </c>
      <c r="EQ978">
        <v>2.2300299999999988</v>
      </c>
      <c r="ER978">
        <v>20.06503</v>
      </c>
      <c r="ES978">
        <v>9.4851639099321741</v>
      </c>
      <c r="ET978">
        <v>9.4838199999999997</v>
      </c>
      <c r="EU978">
        <v>9.4898500000000006</v>
      </c>
      <c r="EV978">
        <v>6.030000000000868E-3</v>
      </c>
      <c r="EW978">
        <v>9.4898500000000006</v>
      </c>
      <c r="EX978">
        <v>8.8468442933923725</v>
      </c>
      <c r="EY978">
        <v>8.3511799999999994</v>
      </c>
      <c r="EZ978">
        <v>10.57518</v>
      </c>
      <c r="FA978">
        <v>2.2240000000000002</v>
      </c>
      <c r="FB978">
        <v>10.57518</v>
      </c>
      <c r="FC978">
        <v>0.36705611205266903</v>
      </c>
      <c r="FD978">
        <v>0.35710467101319221</v>
      </c>
      <c r="FE978">
        <v>0.40175586975160249</v>
      </c>
      <c r="FF978">
        <v>4.4651198738410391E-2</v>
      </c>
      <c r="FG978">
        <v>0.40175586975160249</v>
      </c>
      <c r="FH978">
        <v>0.93267762187604686</v>
      </c>
      <c r="FI978">
        <v>0.88057133096157447</v>
      </c>
      <c r="FJ978">
        <v>1.11436745575536</v>
      </c>
      <c r="FK978">
        <v>0.23379612479378509</v>
      </c>
      <c r="FL978">
        <v>1.11436745575536</v>
      </c>
      <c r="FM978">
        <v>40.504643617183369</v>
      </c>
      <c r="FN978">
        <v>38.08</v>
      </c>
      <c r="FO978">
        <v>41.2</v>
      </c>
      <c r="FP978">
        <v>3.120000000000005</v>
      </c>
      <c r="FQ978">
        <v>38.08</v>
      </c>
      <c r="FR978">
        <v>325.19052407901438</v>
      </c>
      <c r="FS978">
        <v>324.80034000000001</v>
      </c>
      <c r="FT978">
        <v>326.55106000000001</v>
      </c>
      <c r="FU978">
        <v>1.7507200000000009</v>
      </c>
      <c r="FV978">
        <v>326.55106000000001</v>
      </c>
      <c r="FW978">
        <v>0.76839277672544737</v>
      </c>
      <c r="FX978">
        <v>0.76639400000000002</v>
      </c>
      <c r="FY978">
        <v>0.76896600000000004</v>
      </c>
      <c r="FZ978">
        <v>2.5720000000000191E-3</v>
      </c>
      <c r="GA978">
        <v>0.76639400000000002</v>
      </c>
      <c r="GB978">
        <v>2</v>
      </c>
      <c r="GC978">
        <v>1</v>
      </c>
    </row>
    <row r="979" spans="1:185" x14ac:dyDescent="0.3">
      <c r="A979" s="36" t="s">
        <v>3857</v>
      </c>
      <c r="B979">
        <v>-2.6126584598806811E-2</v>
      </c>
      <c r="C979">
        <v>1.975894056076094</v>
      </c>
      <c r="D979">
        <v>2.3264093321688328</v>
      </c>
      <c r="E979">
        <v>-1.073328927250639</v>
      </c>
      <c r="F979">
        <v>-0.82048250527436839</v>
      </c>
      <c r="G979">
        <v>1.8938114325250071</v>
      </c>
      <c r="H979">
        <v>-54.089266787707253</v>
      </c>
      <c r="I979">
        <v>1.8035743937553219E-2</v>
      </c>
      <c r="J979">
        <v>1.9817079599886461E-2</v>
      </c>
      <c r="K979">
        <v>0.37814725191118931</v>
      </c>
      <c r="L979">
        <v>0.32900020888331077</v>
      </c>
      <c r="M979">
        <v>0.30237727088906952</v>
      </c>
      <c r="N979">
        <v>0.20401687714078909</v>
      </c>
      <c r="O979">
        <v>-0.23409063389511209</v>
      </c>
      <c r="P979">
        <v>-3.0073756754323021E-2</v>
      </c>
      <c r="Q979">
        <v>-0.13208358823128019</v>
      </c>
      <c r="R979">
        <v>4.2761563323735451E-2</v>
      </c>
      <c r="S979">
        <v>1.485693005898008</v>
      </c>
      <c r="T979">
        <v>-0.72642418605057435</v>
      </c>
      <c r="U979">
        <v>-0.67947536159063293</v>
      </c>
      <c r="V979">
        <v>1.968482953924044</v>
      </c>
      <c r="W979">
        <v>1.961236597917547</v>
      </c>
      <c r="X979">
        <v>0.1789271160878286</v>
      </c>
      <c r="Y979">
        <v>0.16872118723782001</v>
      </c>
      <c r="Z979">
        <v>8.5198366252267968E-2</v>
      </c>
      <c r="AA979">
        <v>9.8923441122282157E-2</v>
      </c>
      <c r="AB979">
        <v>62.817568858745389</v>
      </c>
      <c r="AC979">
        <v>-0.44226290277432873</v>
      </c>
      <c r="AD979">
        <v>1.952098357439376</v>
      </c>
      <c r="AE979">
        <v>0.6211900188621573</v>
      </c>
      <c r="AF979">
        <v>0.45438573552037481</v>
      </c>
      <c r="AG979">
        <v>0.76802608229915414</v>
      </c>
      <c r="AH979">
        <v>1.9927689608208919E-2</v>
      </c>
      <c r="AI979">
        <v>178.16325893835869</v>
      </c>
      <c r="AJ979">
        <v>66.167019493604556</v>
      </c>
      <c r="AK979">
        <v>150.85759264089211</v>
      </c>
      <c r="AL979">
        <v>317.46506468057942</v>
      </c>
      <c r="AM979">
        <v>277.80311180501963</v>
      </c>
      <c r="AN979">
        <v>367.55571626250361</v>
      </c>
      <c r="AO979">
        <v>170.58856747499291</v>
      </c>
      <c r="AP979">
        <v>316.39789964382629</v>
      </c>
      <c r="AQ979">
        <v>20.469855363746809</v>
      </c>
      <c r="AR979">
        <v>5.5126411768719841</v>
      </c>
      <c r="AS979">
        <v>11.82228650500142</v>
      </c>
      <c r="AT979">
        <v>-15.766549061735789</v>
      </c>
      <c r="AU979">
        <v>-7.6795006918762434</v>
      </c>
      <c r="AV979">
        <v>-8.0870483698595468</v>
      </c>
      <c r="AW979">
        <v>2.5479965800842468</v>
      </c>
      <c r="AX979">
        <v>2.4028</v>
      </c>
      <c r="AY979">
        <v>2.9239999999999999</v>
      </c>
      <c r="AZ979">
        <v>0.52119999999999989</v>
      </c>
      <c r="BA979">
        <v>2.9239999999999999</v>
      </c>
      <c r="BB979">
        <v>0.95291287888753917</v>
      </c>
      <c r="BC979">
        <v>0.95230000000000004</v>
      </c>
      <c r="BD979">
        <v>0.95450000000000002</v>
      </c>
      <c r="BE979">
        <v>2.1999999999999802E-3</v>
      </c>
      <c r="BF979">
        <v>0.95450000000000002</v>
      </c>
      <c r="BG979">
        <v>14.88882188326812</v>
      </c>
      <c r="BH979">
        <v>14.6092</v>
      </c>
      <c r="BI979">
        <v>14.9968</v>
      </c>
      <c r="BJ979">
        <v>0.38760000000000078</v>
      </c>
      <c r="BK979">
        <v>14.6092</v>
      </c>
      <c r="BL979">
        <v>6.3331099630178826</v>
      </c>
      <c r="BM979">
        <v>6.0522999999999998</v>
      </c>
      <c r="BN979">
        <v>7.0602999999999998</v>
      </c>
      <c r="BO979">
        <v>1.008</v>
      </c>
      <c r="BP979">
        <v>7.0602999999999998</v>
      </c>
      <c r="BQ979">
        <v>3.726158600580983</v>
      </c>
      <c r="BR979">
        <v>3.1415000000000002</v>
      </c>
      <c r="BS979">
        <v>5.2401999999999997</v>
      </c>
      <c r="BT979">
        <v>2.0987</v>
      </c>
      <c r="BU979">
        <v>5.2401999999999997</v>
      </c>
      <c r="BV979">
        <v>1.099907541697188</v>
      </c>
      <c r="BW979">
        <v>-0.5393</v>
      </c>
      <c r="BX979">
        <v>1.7329000000000001</v>
      </c>
      <c r="BY979">
        <v>2.2722000000000002</v>
      </c>
      <c r="BZ979">
        <v>-0.5393</v>
      </c>
      <c r="CA979">
        <v>-4.8259940004094233</v>
      </c>
      <c r="CB979">
        <v>-4.8742999999999999</v>
      </c>
      <c r="CC979">
        <v>-4.7008999999999999</v>
      </c>
      <c r="CD979">
        <v>0.1734</v>
      </c>
      <c r="CE979">
        <v>-4.7008999999999999</v>
      </c>
      <c r="CF979">
        <v>51.157816618677259</v>
      </c>
      <c r="CG979">
        <v>48.2</v>
      </c>
      <c r="CH979">
        <v>52.3</v>
      </c>
      <c r="CI979">
        <v>4.0999999999999943</v>
      </c>
      <c r="CJ979">
        <v>48.2</v>
      </c>
      <c r="CK979">
        <v>22.385674749929031</v>
      </c>
      <c r="CL979">
        <v>19.5</v>
      </c>
      <c r="CM979">
        <v>23.5</v>
      </c>
      <c r="CN979">
        <v>4</v>
      </c>
      <c r="CO979">
        <v>19.5</v>
      </c>
      <c r="CP979">
        <v>25.077134949985808</v>
      </c>
      <c r="CQ979">
        <v>24.5</v>
      </c>
      <c r="CR979">
        <v>25.3</v>
      </c>
      <c r="CS979">
        <v>0.80000000000000071</v>
      </c>
      <c r="CT979">
        <v>24.5</v>
      </c>
      <c r="CU979">
        <v>9</v>
      </c>
      <c r="CV979">
        <v>9</v>
      </c>
      <c r="CW979">
        <v>9</v>
      </c>
      <c r="CX979">
        <v>0</v>
      </c>
      <c r="CY979">
        <v>9</v>
      </c>
      <c r="CZ979">
        <v>107.6236574189044</v>
      </c>
      <c r="DA979">
        <v>105.2</v>
      </c>
      <c r="DB979">
        <v>113.9</v>
      </c>
      <c r="DC979">
        <v>8.7000000000000028</v>
      </c>
      <c r="DD979">
        <v>113.9</v>
      </c>
      <c r="DE979">
        <v>12.952823537439681</v>
      </c>
      <c r="DF979">
        <v>10.5</v>
      </c>
      <c r="DG979">
        <v>13.9</v>
      </c>
      <c r="DH979">
        <v>3.4</v>
      </c>
      <c r="DI979">
        <v>10.5</v>
      </c>
      <c r="DJ979">
        <v>0.16172938012713151</v>
      </c>
      <c r="DK979">
        <v>0.1508607198748044</v>
      </c>
      <c r="DL979">
        <v>0.16592639593908631</v>
      </c>
      <c r="DM979">
        <v>1.5065676064281891E-2</v>
      </c>
      <c r="DN979">
        <v>0.1508607198748044</v>
      </c>
      <c r="DO979">
        <v>2.7897658196492849</v>
      </c>
      <c r="DP979">
        <v>2.789212</v>
      </c>
      <c r="DQ979">
        <v>2.7911999999999999</v>
      </c>
      <c r="DR979">
        <v>1.9879999999998792E-3</v>
      </c>
      <c r="DS979">
        <v>2.7911999999999999</v>
      </c>
      <c r="DT979">
        <v>6.8403574178250137</v>
      </c>
      <c r="DU979">
        <v>6.8205280000000004</v>
      </c>
      <c r="DV979">
        <v>6.8917080000000004</v>
      </c>
      <c r="DW979">
        <v>7.1180000000000021E-2</v>
      </c>
      <c r="DX979">
        <v>6.8917080000000004</v>
      </c>
      <c r="DY979">
        <v>2.8704810909171798</v>
      </c>
      <c r="DZ979">
        <v>2.8651260000000001</v>
      </c>
      <c r="EA979">
        <v>2.8725489999999998</v>
      </c>
      <c r="EB979">
        <v>7.4229999999997354E-3</v>
      </c>
      <c r="EC979">
        <v>2.8651260000000001</v>
      </c>
      <c r="ED979">
        <v>8.1556252869946277</v>
      </c>
      <c r="EE979">
        <v>8.1398860000000006</v>
      </c>
      <c r="EF979">
        <v>8.1963840000000001</v>
      </c>
      <c r="EG979">
        <v>5.6497999999999493E-2</v>
      </c>
      <c r="EH979">
        <v>8.1963840000000001</v>
      </c>
      <c r="EI979">
        <v>9.466702023677156</v>
      </c>
      <c r="EJ979">
        <v>9.4269780000000001</v>
      </c>
      <c r="EK979">
        <v>9.5695720000000009</v>
      </c>
      <c r="EL979">
        <v>0.1425940000000008</v>
      </c>
      <c r="EM979">
        <v>9.5695720000000009</v>
      </c>
      <c r="EN979">
        <v>21.35564344650399</v>
      </c>
      <c r="EO979">
        <v>20.596150000000002</v>
      </c>
      <c r="EP979">
        <v>23.32244</v>
      </c>
      <c r="EQ979">
        <v>2.7262899999999992</v>
      </c>
      <c r="ER979">
        <v>23.32244</v>
      </c>
      <c r="ES979">
        <v>9.4883018425469778</v>
      </c>
      <c r="ET979">
        <v>9.4867000000000008</v>
      </c>
      <c r="EU979">
        <v>9.4924499999999998</v>
      </c>
      <c r="EV979">
        <v>5.7499999999990337E-3</v>
      </c>
      <c r="EW979">
        <v>9.4924499999999998</v>
      </c>
      <c r="EX979">
        <v>11.867341603957019</v>
      </c>
      <c r="EY979">
        <v>11.109450000000001</v>
      </c>
      <c r="EZ979">
        <v>13.82999</v>
      </c>
      <c r="FA979">
        <v>2.7205400000000002</v>
      </c>
      <c r="FB979">
        <v>13.82999</v>
      </c>
      <c r="FC979">
        <v>0.39527972757346092</v>
      </c>
      <c r="FD979">
        <v>0.381221974484449</v>
      </c>
      <c r="FE979">
        <v>0.43168391309031512</v>
      </c>
      <c r="FF979">
        <v>5.0461938605866057E-2</v>
      </c>
      <c r="FG979">
        <v>0.43168391309031512</v>
      </c>
      <c r="FH979">
        <v>1.250699168875274</v>
      </c>
      <c r="FI979">
        <v>1.17105526684727</v>
      </c>
      <c r="FJ979">
        <v>1.456946309962128</v>
      </c>
      <c r="FK979">
        <v>0.28589104311485741</v>
      </c>
      <c r="FL979">
        <v>1.456946309962128</v>
      </c>
      <c r="FM979">
        <v>40.787961254930458</v>
      </c>
      <c r="FN979">
        <v>37.96</v>
      </c>
      <c r="FO979">
        <v>41.88</v>
      </c>
      <c r="FP979">
        <v>3.9200000000000021</v>
      </c>
      <c r="FQ979">
        <v>37.96</v>
      </c>
      <c r="FR979">
        <v>366.5793923890061</v>
      </c>
      <c r="FS979">
        <v>366.13961</v>
      </c>
      <c r="FT979">
        <v>367.71825999999999</v>
      </c>
      <c r="FU979">
        <v>1.5786499999999819</v>
      </c>
      <c r="FV979">
        <v>367.71825999999999</v>
      </c>
      <c r="FW979">
        <v>0.73706721581790169</v>
      </c>
      <c r="FX979">
        <v>0.73561500000000002</v>
      </c>
      <c r="FY979">
        <v>0.73762799999999995</v>
      </c>
      <c r="FZ979">
        <v>2.0129999999999319E-3</v>
      </c>
      <c r="GA979">
        <v>0.73561500000000002</v>
      </c>
      <c r="GB979">
        <v>2</v>
      </c>
      <c r="GC979">
        <v>1</v>
      </c>
    </row>
    <row r="980" spans="1:185" x14ac:dyDescent="0.3">
      <c r="A980" s="36" t="s">
        <v>3860</v>
      </c>
      <c r="B980">
        <v>-2.5274198948565259E-2</v>
      </c>
      <c r="C980">
        <v>1.9790770196367371</v>
      </c>
      <c r="D980">
        <v>2.3244597915815239</v>
      </c>
      <c r="E980">
        <v>-1.0668527091926849</v>
      </c>
      <c r="F980">
        <v>-0.82587492124386197</v>
      </c>
      <c r="G980">
        <v>1.8927541268329611</v>
      </c>
      <c r="H980">
        <v>-54.088114271542629</v>
      </c>
      <c r="I980">
        <v>2.171240374344223E-2</v>
      </c>
      <c r="J980">
        <v>1.223993752374194E-2</v>
      </c>
      <c r="K980">
        <v>0.3794221199772238</v>
      </c>
      <c r="L980">
        <v>0.33098636086247551</v>
      </c>
      <c r="M980">
        <v>0.30432510802893448</v>
      </c>
      <c r="N980">
        <v>0.19859858145342699</v>
      </c>
      <c r="O980">
        <v>-0.22924701357344451</v>
      </c>
      <c r="P980">
        <v>-3.064843212001751E-2</v>
      </c>
      <c r="Q980">
        <v>-0.12994851251009501</v>
      </c>
      <c r="R980">
        <v>4.2528027389164218E-2</v>
      </c>
      <c r="S980">
        <v>1.487336936807059</v>
      </c>
      <c r="T980">
        <v>-0.72752952197517429</v>
      </c>
      <c r="U980">
        <v>-0.67672806706468114</v>
      </c>
      <c r="V980">
        <v>1.967129427894583</v>
      </c>
      <c r="W980">
        <v>1.9574864325475749</v>
      </c>
      <c r="X980">
        <v>0.17783293469511949</v>
      </c>
      <c r="Y980">
        <v>0.1671109539388273</v>
      </c>
      <c r="Z980">
        <v>8.5838981923654106E-2</v>
      </c>
      <c r="AA980">
        <v>0.10242730192613241</v>
      </c>
      <c r="AB980">
        <v>62.870326209760343</v>
      </c>
      <c r="AC980">
        <v>-0.44326324465006262</v>
      </c>
      <c r="AD980">
        <v>1.9523393548011321</v>
      </c>
      <c r="AE980">
        <v>0.62109617934518213</v>
      </c>
      <c r="AF980">
        <v>0.49720915279213829</v>
      </c>
      <c r="AG980">
        <v>0.78248458862636938</v>
      </c>
      <c r="AH980">
        <v>2.057283984202957E-2</v>
      </c>
      <c r="AI980">
        <v>178.05837052695611</v>
      </c>
      <c r="AJ980">
        <v>65.248810975316218</v>
      </c>
      <c r="AK980">
        <v>149.49412734789419</v>
      </c>
      <c r="AL980">
        <v>319.43214701379782</v>
      </c>
      <c r="AM980">
        <v>288.512174558477</v>
      </c>
      <c r="AN980">
        <v>390.22743648337922</v>
      </c>
      <c r="AO980">
        <v>190.55572856465929</v>
      </c>
      <c r="AP980">
        <v>336.35947545250758</v>
      </c>
      <c r="AQ980">
        <v>20.563862694355549</v>
      </c>
      <c r="AR980">
        <v>5.5070833175533664</v>
      </c>
      <c r="AS980">
        <v>10.92363083608538</v>
      </c>
      <c r="AT980">
        <v>-15.5008385763081</v>
      </c>
      <c r="AU980">
        <v>-5.4367499182341454</v>
      </c>
      <c r="AV980">
        <v>-10.064088658073951</v>
      </c>
      <c r="AW980">
        <v>2.5937000119528761</v>
      </c>
      <c r="AX980">
        <v>1.8318000000000001</v>
      </c>
      <c r="AY980">
        <v>4.6150000000000002</v>
      </c>
      <c r="AZ980">
        <v>2.7831999999999999</v>
      </c>
      <c r="BA980">
        <v>2.8932000000000002</v>
      </c>
      <c r="BB980">
        <v>0.95281108878714926</v>
      </c>
      <c r="BC980">
        <v>0.95209999999999995</v>
      </c>
      <c r="BD980">
        <v>0.95489999999999997</v>
      </c>
      <c r="BE980">
        <v>2.8000000000000251E-3</v>
      </c>
      <c r="BF980">
        <v>0.95440000000000003</v>
      </c>
      <c r="BG980">
        <v>14.90542209921221</v>
      </c>
      <c r="BH980">
        <v>14.5379</v>
      </c>
      <c r="BI980">
        <v>15.0288</v>
      </c>
      <c r="BJ980">
        <v>0.49089999999999989</v>
      </c>
      <c r="BK980">
        <v>14.6212</v>
      </c>
      <c r="BL980">
        <v>11.17963095160915</v>
      </c>
      <c r="BM980">
        <v>8.1326999999999998</v>
      </c>
      <c r="BN980">
        <v>17.515899999999998</v>
      </c>
      <c r="BO980">
        <v>9.3831999999999987</v>
      </c>
      <c r="BP980">
        <v>8.1326999999999998</v>
      </c>
      <c r="BQ980">
        <v>7.4379933262609006</v>
      </c>
      <c r="BR980">
        <v>4.4316000000000004</v>
      </c>
      <c r="BS980">
        <v>14.1709</v>
      </c>
      <c r="BT980">
        <v>9.7393000000000001</v>
      </c>
      <c r="BU980">
        <v>5.2567000000000004</v>
      </c>
      <c r="BV980">
        <v>0.4151879966913633</v>
      </c>
      <c r="BW980">
        <v>-5.4145000000000003</v>
      </c>
      <c r="BX980">
        <v>2.6124000000000001</v>
      </c>
      <c r="BY980">
        <v>8.0269000000000013</v>
      </c>
      <c r="BZ980">
        <v>0.88529999999999998</v>
      </c>
      <c r="CA980">
        <v>-7.8531776670745224</v>
      </c>
      <c r="CB980">
        <v>-10.924799999999999</v>
      </c>
      <c r="CC980">
        <v>-6.1420000000000003</v>
      </c>
      <c r="CD980">
        <v>4.7827999999999991</v>
      </c>
      <c r="CE980">
        <v>-6.1420000000000003</v>
      </c>
      <c r="CF980">
        <v>53.867961030871513</v>
      </c>
      <c r="CG980">
        <v>48.2</v>
      </c>
      <c r="CH980">
        <v>56.9</v>
      </c>
      <c r="CI980">
        <v>8.6999999999999957</v>
      </c>
      <c r="CJ980">
        <v>48.2</v>
      </c>
      <c r="CK980">
        <v>24.805877326998189</v>
      </c>
      <c r="CL980">
        <v>18.899999999999999</v>
      </c>
      <c r="CM980">
        <v>27.7</v>
      </c>
      <c r="CN980">
        <v>8.8000000000000007</v>
      </c>
      <c r="CO980">
        <v>18.899999999999999</v>
      </c>
      <c r="CP980">
        <v>25.096282702163521</v>
      </c>
      <c r="CQ980">
        <v>24.5</v>
      </c>
      <c r="CR980">
        <v>25.3</v>
      </c>
      <c r="CS980">
        <v>0.80000000000000071</v>
      </c>
      <c r="CT980">
        <v>24.5</v>
      </c>
      <c r="CU980">
        <v>9</v>
      </c>
      <c r="CV980">
        <v>9</v>
      </c>
      <c r="CW980">
        <v>9</v>
      </c>
      <c r="CX980">
        <v>0</v>
      </c>
      <c r="CY980">
        <v>9</v>
      </c>
      <c r="CZ980">
        <v>121.33039471317829</v>
      </c>
      <c r="DA980">
        <v>115.7</v>
      </c>
      <c r="DB980">
        <v>138.9</v>
      </c>
      <c r="DC980">
        <v>23.2</v>
      </c>
      <c r="DD980">
        <v>138.9</v>
      </c>
      <c r="DE980">
        <v>15.32380671153572</v>
      </c>
      <c r="DF980">
        <v>9.6999999999999993</v>
      </c>
      <c r="DG980">
        <v>18.2</v>
      </c>
      <c r="DH980">
        <v>8.5</v>
      </c>
      <c r="DI980">
        <v>9.6999999999999993</v>
      </c>
      <c r="DJ980">
        <v>0.16024674384073129</v>
      </c>
      <c r="DK980">
        <v>0.14081215308209169</v>
      </c>
      <c r="DL980">
        <v>0.17076830732292911</v>
      </c>
      <c r="DM980">
        <v>2.995615424083739E-2</v>
      </c>
      <c r="DN980">
        <v>0.1408533021624781</v>
      </c>
      <c r="DO980">
        <v>2.7885857189143142</v>
      </c>
      <c r="DP980">
        <v>2.7775180000000002</v>
      </c>
      <c r="DQ980">
        <v>2.7988249999999999</v>
      </c>
      <c r="DR980">
        <v>2.1306999999999739E-2</v>
      </c>
      <c r="DS980">
        <v>2.7925840000000002</v>
      </c>
      <c r="DT980">
        <v>6.9525539592010333</v>
      </c>
      <c r="DU980">
        <v>6.8134420000000002</v>
      </c>
      <c r="DV980">
        <v>7.2283920000000004</v>
      </c>
      <c r="DW980">
        <v>0.41495000000000021</v>
      </c>
      <c r="DX980">
        <v>6.9071699999999998</v>
      </c>
      <c r="DY980">
        <v>2.869878989121299</v>
      </c>
      <c r="DZ980">
        <v>2.860379</v>
      </c>
      <c r="EA980">
        <v>2.8806250000000002</v>
      </c>
      <c r="EB980">
        <v>2.0246000000000208E-2</v>
      </c>
      <c r="EC980">
        <v>2.865151</v>
      </c>
      <c r="ED980">
        <v>8.7803750438152477</v>
      </c>
      <c r="EE980">
        <v>8.3221430000000005</v>
      </c>
      <c r="EF980">
        <v>9.3566149999999997</v>
      </c>
      <c r="EG980">
        <v>1.0344719999999989</v>
      </c>
      <c r="EH980">
        <v>9.2801570000000009</v>
      </c>
      <c r="EI980">
        <v>9.4512628604704467</v>
      </c>
      <c r="EJ980">
        <v>9.4251120000000004</v>
      </c>
      <c r="EK980">
        <v>9.5771090000000001</v>
      </c>
      <c r="EL980">
        <v>0.15199699999999969</v>
      </c>
      <c r="EM980">
        <v>9.5771090000000001</v>
      </c>
      <c r="EN980">
        <v>22.498347754389879</v>
      </c>
      <c r="EO980">
        <v>21.165870000000002</v>
      </c>
      <c r="EP980">
        <v>25.447189999999999</v>
      </c>
      <c r="EQ980">
        <v>4.2813199999999973</v>
      </c>
      <c r="ER980">
        <v>25.447189999999999</v>
      </c>
      <c r="ES980">
        <v>9.46276719443415</v>
      </c>
      <c r="ET980">
        <v>7.7291400000000001</v>
      </c>
      <c r="EU980">
        <v>9.6362500000000004</v>
      </c>
      <c r="EV980">
        <v>1.9071100000000001</v>
      </c>
      <c r="EW980">
        <v>7.7291400000000001</v>
      </c>
      <c r="EX980">
        <v>13.035580559955729</v>
      </c>
      <c r="EY980">
        <v>11.68857</v>
      </c>
      <c r="EZ980">
        <v>17.718050000000002</v>
      </c>
      <c r="FA980">
        <v>6.0294800000000013</v>
      </c>
      <c r="FB980">
        <v>17.718050000000002</v>
      </c>
      <c r="FC980">
        <v>0.40088678668120448</v>
      </c>
      <c r="FD980">
        <v>0.3771440331637903</v>
      </c>
      <c r="FE980">
        <v>0.45343072924879879</v>
      </c>
      <c r="FF980">
        <v>7.6286696085008487E-2</v>
      </c>
      <c r="FG980">
        <v>0.45343072924879879</v>
      </c>
      <c r="FH980">
        <v>1.388200227398374</v>
      </c>
      <c r="FI980">
        <v>1.233322781804945</v>
      </c>
      <c r="FJ980">
        <v>2.2923701731369861</v>
      </c>
      <c r="FK980">
        <v>1.0590473913320411</v>
      </c>
      <c r="FL980">
        <v>2.2923701731369861</v>
      </c>
      <c r="FM980">
        <v>41.551807536210553</v>
      </c>
      <c r="FN980">
        <v>38.090000000000003</v>
      </c>
      <c r="FO980">
        <v>42.11</v>
      </c>
      <c r="FP980">
        <v>4.019999999999996</v>
      </c>
      <c r="FQ980">
        <v>38.090000000000003</v>
      </c>
      <c r="FR980">
        <v>383.97868095116752</v>
      </c>
      <c r="FS980">
        <v>382.95943999999997</v>
      </c>
      <c r="FT980">
        <v>386.66291999999999</v>
      </c>
      <c r="FU980">
        <v>3.7034800000000132</v>
      </c>
      <c r="FV980">
        <v>385.02445999999998</v>
      </c>
      <c r="FW980">
        <v>0.72690120876732289</v>
      </c>
      <c r="FX980">
        <v>0.72265999999999997</v>
      </c>
      <c r="FY980">
        <v>0.72879300000000002</v>
      </c>
      <c r="FZ980">
        <v>6.1330000000000551E-3</v>
      </c>
      <c r="GA980">
        <v>0.72565299999999999</v>
      </c>
      <c r="GB980">
        <v>7</v>
      </c>
      <c r="GC980">
        <v>4</v>
      </c>
    </row>
    <row r="981" spans="1:185" x14ac:dyDescent="0.3">
      <c r="A981" s="36" t="s">
        <v>3863</v>
      </c>
      <c r="B981">
        <v>-1.6545299999999999E-2</v>
      </c>
      <c r="C981">
        <v>2.0377999999999998</v>
      </c>
      <c r="D981">
        <v>2.3001999999999998</v>
      </c>
      <c r="E981">
        <v>-1.0355000000000001</v>
      </c>
      <c r="F981">
        <v>-0.83909999999999996</v>
      </c>
      <c r="G981">
        <v>1.8747</v>
      </c>
      <c r="H981">
        <v>-54.0762</v>
      </c>
      <c r="I981">
        <v>2.2800000000000001E-2</v>
      </c>
      <c r="J981">
        <v>1.4800000000000001E-2</v>
      </c>
      <c r="K981">
        <v>0.38095000000000001</v>
      </c>
      <c r="L981">
        <v>0.33863900000000002</v>
      </c>
      <c r="M981">
        <v>0.31268299999999999</v>
      </c>
      <c r="N981">
        <v>0.20996999999999999</v>
      </c>
      <c r="O981">
        <v>-0.24917</v>
      </c>
      <c r="P981">
        <v>-3.9199999999999999E-2</v>
      </c>
      <c r="Q981">
        <v>-0.14419000000000001</v>
      </c>
      <c r="R981">
        <v>4.9509999999999998E-2</v>
      </c>
      <c r="S981">
        <v>1.49024</v>
      </c>
      <c r="T981">
        <v>-0.73909000000000002</v>
      </c>
      <c r="U981">
        <v>-0.67730999999999997</v>
      </c>
      <c r="V981">
        <v>1.9643299999999999</v>
      </c>
      <c r="W981">
        <v>1.95048</v>
      </c>
      <c r="X981">
        <v>0.16586333333333331</v>
      </c>
      <c r="Y981">
        <v>0.15278</v>
      </c>
      <c r="Z981">
        <v>8.7676666666666667E-2</v>
      </c>
      <c r="AA981">
        <v>0.11043</v>
      </c>
      <c r="AB981">
        <v>62.86</v>
      </c>
      <c r="AC981">
        <v>-0.45352999999999999</v>
      </c>
      <c r="AD981">
        <v>1.9519200000000001</v>
      </c>
      <c r="AE981">
        <v>0.61939333333333335</v>
      </c>
      <c r="AF981">
        <v>0.60631000000000002</v>
      </c>
      <c r="AG981">
        <v>0.78374999999999995</v>
      </c>
      <c r="AH981">
        <v>2.222E-2</v>
      </c>
      <c r="AI981">
        <v>180.20150000000001</v>
      </c>
      <c r="AJ981">
        <v>67.066599999999994</v>
      </c>
      <c r="AK981">
        <v>147.59360000000001</v>
      </c>
      <c r="AL981">
        <v>325.9443</v>
      </c>
      <c r="AM981">
        <v>250.881</v>
      </c>
      <c r="AN981">
        <v>349.3</v>
      </c>
      <c r="AO981">
        <v>152</v>
      </c>
      <c r="AP981">
        <v>298</v>
      </c>
      <c r="AQ981">
        <v>20.56</v>
      </c>
      <c r="AR981">
        <v>5.41</v>
      </c>
      <c r="AS981">
        <v>12.09</v>
      </c>
      <c r="AT981">
        <v>-14.014996592864451</v>
      </c>
      <c r="AU981">
        <v>-5.84</v>
      </c>
      <c r="AV981">
        <v>-8.1749965928644457</v>
      </c>
      <c r="AW981">
        <v>2.9315000000000002</v>
      </c>
      <c r="AX981">
        <v>2.9315000000000002</v>
      </c>
      <c r="AY981">
        <v>2.9315000000000002</v>
      </c>
      <c r="AZ981">
        <v>0</v>
      </c>
      <c r="BA981">
        <v>2.9315000000000002</v>
      </c>
      <c r="BB981">
        <v>0.95230000000000004</v>
      </c>
      <c r="BC981">
        <v>0.95230000000000004</v>
      </c>
      <c r="BD981">
        <v>0.95230000000000004</v>
      </c>
      <c r="BE981">
        <v>0</v>
      </c>
      <c r="BF981">
        <v>0.95230000000000004</v>
      </c>
      <c r="BG981">
        <v>15.0008</v>
      </c>
      <c r="BH981">
        <v>15.0008</v>
      </c>
      <c r="BI981">
        <v>15.0008</v>
      </c>
      <c r="BJ981">
        <v>0</v>
      </c>
      <c r="BK981">
        <v>15.0008</v>
      </c>
      <c r="BL981">
        <v>6.2633000000000001</v>
      </c>
      <c r="BM981">
        <v>6.2633000000000001</v>
      </c>
      <c r="BN981">
        <v>6.2633000000000001</v>
      </c>
      <c r="BO981">
        <v>0</v>
      </c>
      <c r="BP981">
        <v>6.2633000000000001</v>
      </c>
      <c r="BQ981">
        <v>3.8529</v>
      </c>
      <c r="BR981">
        <v>3.8529</v>
      </c>
      <c r="BS981">
        <v>3.8529</v>
      </c>
      <c r="BT981">
        <v>0</v>
      </c>
      <c r="BU981">
        <v>3.8529</v>
      </c>
      <c r="BV981">
        <v>0.98570000000000002</v>
      </c>
      <c r="BW981">
        <v>0.98570000000000002</v>
      </c>
      <c r="BX981">
        <v>0.98570000000000002</v>
      </c>
      <c r="BY981">
        <v>0</v>
      </c>
      <c r="BZ981">
        <v>0.98570000000000002</v>
      </c>
      <c r="CA981">
        <v>-4.8385999999999996</v>
      </c>
      <c r="CB981">
        <v>-4.8385999999999996</v>
      </c>
      <c r="CC981">
        <v>-4.8385999999999996</v>
      </c>
      <c r="CD981">
        <v>0</v>
      </c>
      <c r="CE981">
        <v>-4.8385999999999996</v>
      </c>
      <c r="CF981">
        <v>51.3</v>
      </c>
      <c r="CG981">
        <v>51.3</v>
      </c>
      <c r="CH981">
        <v>51.3</v>
      </c>
      <c r="CI981">
        <v>0</v>
      </c>
      <c r="CJ981">
        <v>51.3</v>
      </c>
      <c r="CK981">
        <v>22.8</v>
      </c>
      <c r="CL981">
        <v>22.8</v>
      </c>
      <c r="CM981">
        <v>22.8</v>
      </c>
      <c r="CN981">
        <v>0</v>
      </c>
      <c r="CO981">
        <v>22.8</v>
      </c>
      <c r="CP981">
        <v>26.3</v>
      </c>
      <c r="CQ981">
        <v>26.3</v>
      </c>
      <c r="CR981">
        <v>26.3</v>
      </c>
      <c r="CS981">
        <v>0</v>
      </c>
      <c r="CT981">
        <v>26.3</v>
      </c>
      <c r="CU981">
        <v>9</v>
      </c>
      <c r="CV981">
        <v>9</v>
      </c>
      <c r="CW981">
        <v>9</v>
      </c>
      <c r="CX981">
        <v>0</v>
      </c>
      <c r="CY981">
        <v>9</v>
      </c>
      <c r="CZ981">
        <v>90.9</v>
      </c>
      <c r="DA981">
        <v>90.9</v>
      </c>
      <c r="DB981">
        <v>90.9</v>
      </c>
      <c r="DC981">
        <v>0</v>
      </c>
      <c r="DD981">
        <v>90.9</v>
      </c>
      <c r="DE981">
        <v>13.2</v>
      </c>
      <c r="DF981">
        <v>13.2</v>
      </c>
      <c r="DG981">
        <v>13.2</v>
      </c>
      <c r="DH981">
        <v>0</v>
      </c>
      <c r="DI981">
        <v>13.2</v>
      </c>
      <c r="DJ981">
        <v>0.17214765100671139</v>
      </c>
      <c r="DK981">
        <v>0.17214765100671139</v>
      </c>
      <c r="DL981">
        <v>0.17214765100671139</v>
      </c>
      <c r="DM981">
        <v>0</v>
      </c>
      <c r="DN981">
        <v>0.17214765100671139</v>
      </c>
      <c r="DO981">
        <v>2.7951350000000001</v>
      </c>
      <c r="DP981">
        <v>2.7951350000000001</v>
      </c>
      <c r="DQ981">
        <v>2.7951350000000001</v>
      </c>
      <c r="DR981">
        <v>0</v>
      </c>
      <c r="DS981">
        <v>2.7951350000000001</v>
      </c>
      <c r="DT981">
        <v>6.8912699999999996</v>
      </c>
      <c r="DU981">
        <v>6.8912699999999996</v>
      </c>
      <c r="DV981">
        <v>6.8912699999999996</v>
      </c>
      <c r="DW981">
        <v>0</v>
      </c>
      <c r="DX981">
        <v>6.8912699999999996</v>
      </c>
      <c r="DY981">
        <v>2.8942350000000001</v>
      </c>
      <c r="DZ981">
        <v>2.8942350000000001</v>
      </c>
      <c r="EA981">
        <v>2.8942350000000001</v>
      </c>
      <c r="EB981">
        <v>0</v>
      </c>
      <c r="EC981">
        <v>2.8942350000000001</v>
      </c>
      <c r="ED981">
        <v>7.5963469999999997</v>
      </c>
      <c r="EE981">
        <v>7.5963469999999997</v>
      </c>
      <c r="EF981">
        <v>7.5963469999999997</v>
      </c>
      <c r="EG981">
        <v>0</v>
      </c>
      <c r="EH981">
        <v>7.5963469999999997</v>
      </c>
      <c r="EI981">
        <v>9.4578159999999993</v>
      </c>
      <c r="EJ981">
        <v>9.4578159999999993</v>
      </c>
      <c r="EK981">
        <v>9.4578159999999993</v>
      </c>
      <c r="EL981">
        <v>0</v>
      </c>
      <c r="EM981">
        <v>9.4578159999999993</v>
      </c>
      <c r="EN981">
        <v>18.612760000000002</v>
      </c>
      <c r="EO981">
        <v>18.612760000000002</v>
      </c>
      <c r="EP981">
        <v>18.612760000000002</v>
      </c>
      <c r="EQ981">
        <v>0</v>
      </c>
      <c r="ER981">
        <v>18.612760000000002</v>
      </c>
      <c r="ES981">
        <v>9.4624299999999995</v>
      </c>
      <c r="ET981">
        <v>9.4624299999999995</v>
      </c>
      <c r="EU981">
        <v>9.4624299999999995</v>
      </c>
      <c r="EV981">
        <v>0</v>
      </c>
      <c r="EW981">
        <v>9.4624299999999995</v>
      </c>
      <c r="EX981">
        <v>9.1503300000000003</v>
      </c>
      <c r="EY981">
        <v>9.1503300000000003</v>
      </c>
      <c r="EZ981">
        <v>9.1503300000000003</v>
      </c>
      <c r="FA981">
        <v>0</v>
      </c>
      <c r="FB981">
        <v>9.1503300000000003</v>
      </c>
      <c r="FC981">
        <v>0.35886964918125841</v>
      </c>
      <c r="FD981">
        <v>0.35886964918125841</v>
      </c>
      <c r="FE981">
        <v>0.35886964918125841</v>
      </c>
      <c r="FF981">
        <v>0</v>
      </c>
      <c r="FG981">
        <v>0.35886964918125841</v>
      </c>
      <c r="FH981">
        <v>0.96701692905522163</v>
      </c>
      <c r="FI981">
        <v>0.96701692905522163</v>
      </c>
      <c r="FJ981">
        <v>0.96701692905522163</v>
      </c>
      <c r="FK981">
        <v>0</v>
      </c>
      <c r="FL981">
        <v>0.96701692905522163</v>
      </c>
      <c r="FM981">
        <v>41.3</v>
      </c>
      <c r="FN981">
        <v>41.3</v>
      </c>
      <c r="FO981">
        <v>41.3</v>
      </c>
      <c r="FP981">
        <v>0</v>
      </c>
      <c r="FQ981">
        <v>41.3</v>
      </c>
      <c r="FR981">
        <v>334.62324999999998</v>
      </c>
      <c r="FS981">
        <v>334.62324999999998</v>
      </c>
      <c r="FT981">
        <v>334.62324999999998</v>
      </c>
      <c r="FU981">
        <v>0</v>
      </c>
      <c r="FV981">
        <v>334.62324999999998</v>
      </c>
      <c r="FW981">
        <v>0.75860899999999998</v>
      </c>
      <c r="FX981">
        <v>0.75860899999999998</v>
      </c>
      <c r="FY981">
        <v>0.75860899999999998</v>
      </c>
      <c r="FZ981">
        <v>0</v>
      </c>
      <c r="GA981">
        <v>0.75860899999999998</v>
      </c>
      <c r="GB981">
        <v>1</v>
      </c>
      <c r="GC981">
        <v>1</v>
      </c>
    </row>
    <row r="982" spans="1:185" x14ac:dyDescent="0.3">
      <c r="A982" s="36" t="s">
        <v>3866</v>
      </c>
      <c r="B982">
        <v>-1.1050707847772999E-2</v>
      </c>
      <c r="C982">
        <v>2.0615627153974949</v>
      </c>
      <c r="D982">
        <v>2.287667717110931</v>
      </c>
      <c r="E982">
        <v>-1.0262247709321211</v>
      </c>
      <c r="F982">
        <v>-0.83848746588425427</v>
      </c>
      <c r="G982">
        <v>1.8647506004329739</v>
      </c>
      <c r="H982">
        <v>-54.069594091843499</v>
      </c>
      <c r="I982">
        <v>2.2043318839496898E-2</v>
      </c>
      <c r="J982">
        <v>2.1456155570608901E-2</v>
      </c>
      <c r="K982">
        <v>0.38055956478012609</v>
      </c>
      <c r="L982">
        <v>0.33973150070761748</v>
      </c>
      <c r="M982">
        <v>0.3144569572128782</v>
      </c>
      <c r="N982">
        <v>0.1913645805528226</v>
      </c>
      <c r="O982">
        <v>-0.25505942218878369</v>
      </c>
      <c r="P982">
        <v>-6.3694841635961078E-2</v>
      </c>
      <c r="Q982">
        <v>-0.15937996973846341</v>
      </c>
      <c r="R982">
        <v>6.6371591049601331E-2</v>
      </c>
      <c r="S982">
        <v>1.4908342728520281</v>
      </c>
      <c r="T982">
        <v>-0.74604939872448439</v>
      </c>
      <c r="U982">
        <v>-0.67985575486852101</v>
      </c>
      <c r="V982">
        <v>1.96416027683856</v>
      </c>
      <c r="W982">
        <v>1.9497589986576429</v>
      </c>
      <c r="X982">
        <v>0.15988366283453059</v>
      </c>
      <c r="Y982">
        <v>0.1486483404632416</v>
      </c>
      <c r="Z982">
        <v>8.7412837914690913E-2</v>
      </c>
      <c r="AA982">
        <v>0.1085608111871685</v>
      </c>
      <c r="AB982">
        <v>62.8334084706228</v>
      </c>
      <c r="AC982">
        <v>-0.45952604408334491</v>
      </c>
      <c r="AD982">
        <v>1.950908836413483</v>
      </c>
      <c r="AE982">
        <v>0.61940970691787545</v>
      </c>
      <c r="AF982">
        <v>0.60817438454658657</v>
      </c>
      <c r="AG982">
        <v>0.78081593079398737</v>
      </c>
      <c r="AH982">
        <v>2.2154887294065791E-2</v>
      </c>
      <c r="AI982">
        <v>180.94677580575421</v>
      </c>
      <c r="AJ982">
        <v>69.004750455851052</v>
      </c>
      <c r="AK982">
        <v>146.35782030993161</v>
      </c>
      <c r="AL982">
        <v>327.47784689175688</v>
      </c>
      <c r="AM982">
        <v>278.39733869120641</v>
      </c>
      <c r="AN982">
        <v>418.81951944632613</v>
      </c>
      <c r="AO982">
        <v>219.4192954353241</v>
      </c>
      <c r="AP982">
        <v>364.07409721077852</v>
      </c>
      <c r="AQ982">
        <v>20.46731235988803</v>
      </c>
      <c r="AR982">
        <v>5.7251201384184718</v>
      </c>
      <c r="AS982">
        <v>12.083903889265221</v>
      </c>
      <c r="AT982">
        <v>-14.237619058650751</v>
      </c>
      <c r="AU982">
        <v>-5.0316441401903154</v>
      </c>
      <c r="AV982">
        <v>-9.2059749184604307</v>
      </c>
      <c r="AW982">
        <v>4.2482306844199984</v>
      </c>
      <c r="AX982">
        <v>3.8765999999999998</v>
      </c>
      <c r="AY982">
        <v>4.2702</v>
      </c>
      <c r="AZ982">
        <v>0.39360000000000023</v>
      </c>
      <c r="BA982">
        <v>3.8765999999999998</v>
      </c>
      <c r="BB982">
        <v>0.95198783750846738</v>
      </c>
      <c r="BC982">
        <v>0.95189999999999997</v>
      </c>
      <c r="BD982">
        <v>0.95369999999999999</v>
      </c>
      <c r="BE982">
        <v>1.800000000000024E-3</v>
      </c>
      <c r="BF982">
        <v>0.95369999999999999</v>
      </c>
      <c r="BG982">
        <v>15.05307700310043</v>
      </c>
      <c r="BH982">
        <v>14.769299999999999</v>
      </c>
      <c r="BI982">
        <v>15.068199999999999</v>
      </c>
      <c r="BJ982">
        <v>0.29889999999999972</v>
      </c>
      <c r="BK982">
        <v>14.769299999999999</v>
      </c>
      <c r="BL982">
        <v>8.1167581302351977</v>
      </c>
      <c r="BM982">
        <v>8.0619999999999994</v>
      </c>
      <c r="BN982">
        <v>8.2879000000000005</v>
      </c>
      <c r="BO982">
        <v>0.2259000000000011</v>
      </c>
      <c r="BP982">
        <v>8.2879000000000005</v>
      </c>
      <c r="BQ982">
        <v>5.9078223139893584</v>
      </c>
      <c r="BR982">
        <v>4.6067</v>
      </c>
      <c r="BS982">
        <v>6.0271999999999997</v>
      </c>
      <c r="BT982">
        <v>1.4205000000000001</v>
      </c>
      <c r="BU982">
        <v>4.6067</v>
      </c>
      <c r="BV982">
        <v>-0.39556251235906809</v>
      </c>
      <c r="BW982">
        <v>-0.52800000000000002</v>
      </c>
      <c r="BX982">
        <v>1.9894000000000001</v>
      </c>
      <c r="BY982">
        <v>2.5173999999999999</v>
      </c>
      <c r="BZ982">
        <v>1.9894000000000001</v>
      </c>
      <c r="CA982">
        <v>-5.5122598016302904</v>
      </c>
      <c r="CB982">
        <v>-6.5960999999999999</v>
      </c>
      <c r="CC982">
        <v>-5.4279000000000002</v>
      </c>
      <c r="CD982">
        <v>1.1681999999999999</v>
      </c>
      <c r="CE982">
        <v>-6.5960999999999999</v>
      </c>
      <c r="CF982">
        <v>54.745422235547693</v>
      </c>
      <c r="CG982">
        <v>51.7</v>
      </c>
      <c r="CH982">
        <v>55.2</v>
      </c>
      <c r="CI982">
        <v>3.5</v>
      </c>
      <c r="CJ982">
        <v>51.7</v>
      </c>
      <c r="CK982">
        <v>25.484461128199911</v>
      </c>
      <c r="CL982">
        <v>23.2</v>
      </c>
      <c r="CM982">
        <v>25.9</v>
      </c>
      <c r="CN982">
        <v>2.6999999999999988</v>
      </c>
      <c r="CO982">
        <v>23.2</v>
      </c>
      <c r="CP982">
        <v>25.770720830510829</v>
      </c>
      <c r="CQ982">
        <v>25.2</v>
      </c>
      <c r="CR982">
        <v>25.8</v>
      </c>
      <c r="CS982">
        <v>0.60000000000000142</v>
      </c>
      <c r="CT982">
        <v>25.2</v>
      </c>
      <c r="CU982">
        <v>9.0951201384184692</v>
      </c>
      <c r="CV982">
        <v>9</v>
      </c>
      <c r="CW982">
        <v>9.1</v>
      </c>
      <c r="CX982">
        <v>9.9999999999999645E-2</v>
      </c>
      <c r="CY982">
        <v>9</v>
      </c>
      <c r="CZ982">
        <v>143.89309106721029</v>
      </c>
      <c r="DA982">
        <v>143.4</v>
      </c>
      <c r="DB982">
        <v>144.19999999999999</v>
      </c>
      <c r="DC982">
        <v>0.79999999999998295</v>
      </c>
      <c r="DD982">
        <v>144.19999999999999</v>
      </c>
      <c r="DE982">
        <v>15.81374029768908</v>
      </c>
      <c r="DF982">
        <v>14.1</v>
      </c>
      <c r="DG982">
        <v>16.2</v>
      </c>
      <c r="DH982">
        <v>2.1</v>
      </c>
      <c r="DI982">
        <v>14.1</v>
      </c>
      <c r="DJ982">
        <v>0.15037407889030749</v>
      </c>
      <c r="DK982">
        <v>0.14068027210884351</v>
      </c>
      <c r="DL982">
        <v>0.15181518151815179</v>
      </c>
      <c r="DM982">
        <v>1.113490940930828E-2</v>
      </c>
      <c r="DN982">
        <v>0.14068027210884351</v>
      </c>
      <c r="DO982">
        <v>2.8383055671121569</v>
      </c>
      <c r="DP982">
        <v>2.822238</v>
      </c>
      <c r="DQ982">
        <v>2.8392189999999999</v>
      </c>
      <c r="DR982">
        <v>1.6980999999999909E-2</v>
      </c>
      <c r="DS982">
        <v>2.822238</v>
      </c>
      <c r="DT982">
        <v>6.9787209382057416</v>
      </c>
      <c r="DU982">
        <v>6.8951289999999998</v>
      </c>
      <c r="DV982">
        <v>7.1050279999999999</v>
      </c>
      <c r="DW982">
        <v>0.20989900000000011</v>
      </c>
      <c r="DX982">
        <v>6.9579810000000002</v>
      </c>
      <c r="DY982">
        <v>2.905243916888566</v>
      </c>
      <c r="DZ982">
        <v>2.889507</v>
      </c>
      <c r="EA982">
        <v>2.906142</v>
      </c>
      <c r="EB982">
        <v>1.6634999999999959E-2</v>
      </c>
      <c r="EC982">
        <v>2.889507</v>
      </c>
      <c r="ED982">
        <v>8.8675552099326129</v>
      </c>
      <c r="EE982">
        <v>8.8637270000000008</v>
      </c>
      <c r="EF982">
        <v>8.893497</v>
      </c>
      <c r="EG982">
        <v>2.9769999999999189E-2</v>
      </c>
      <c r="EH982">
        <v>8.893497</v>
      </c>
      <c r="EI982">
        <v>9.4842323099339936</v>
      </c>
      <c r="EJ982">
        <v>9.4822059999999997</v>
      </c>
      <c r="EK982">
        <v>9.5218690000000006</v>
      </c>
      <c r="EL982">
        <v>3.9663000000000892E-2</v>
      </c>
      <c r="EM982">
        <v>9.5218690000000006</v>
      </c>
      <c r="EN982">
        <v>23.437597175448431</v>
      </c>
      <c r="EO982">
        <v>23.309080000000002</v>
      </c>
      <c r="EP982">
        <v>24.87313</v>
      </c>
      <c r="EQ982">
        <v>1.5640499999999979</v>
      </c>
      <c r="ER982">
        <v>24.87313</v>
      </c>
      <c r="ES982">
        <v>9.4431078691977959</v>
      </c>
      <c r="ET982">
        <v>9.4415300000000002</v>
      </c>
      <c r="EU982">
        <v>9.4601400000000009</v>
      </c>
      <c r="EV982">
        <v>1.8610000000000682E-2</v>
      </c>
      <c r="EW982">
        <v>9.4601400000000009</v>
      </c>
      <c r="EX982">
        <v>13.994489306250641</v>
      </c>
      <c r="EY982">
        <v>13.86637</v>
      </c>
      <c r="EZ982">
        <v>15.412990000000001</v>
      </c>
      <c r="FA982">
        <v>1.546620000000001</v>
      </c>
      <c r="FB982">
        <v>15.412990000000001</v>
      </c>
      <c r="FC982">
        <v>0.39198871504413302</v>
      </c>
      <c r="FD982">
        <v>0.38983929323745131</v>
      </c>
      <c r="FE982">
        <v>0.41599768930405001</v>
      </c>
      <c r="FF982">
        <v>2.6158396066598751E-2</v>
      </c>
      <c r="FG982">
        <v>0.41599768930405001</v>
      </c>
      <c r="FH982">
        <v>1.481965977305721</v>
      </c>
      <c r="FI982">
        <v>1.468473563203784</v>
      </c>
      <c r="FJ982">
        <v>1.629256015238675</v>
      </c>
      <c r="FK982">
        <v>0.1607824520348913</v>
      </c>
      <c r="FL982">
        <v>1.629256015238675</v>
      </c>
      <c r="FM982">
        <v>42.035075647160269</v>
      </c>
      <c r="FN982">
        <v>38.549999999999997</v>
      </c>
      <c r="FO982">
        <v>42.23</v>
      </c>
      <c r="FP982">
        <v>3.68</v>
      </c>
      <c r="FQ982">
        <v>38.549999999999997</v>
      </c>
      <c r="FR982">
        <v>392.32297384352159</v>
      </c>
      <c r="FS982">
        <v>392.14361000000002</v>
      </c>
      <c r="FT982">
        <v>395.76652999999999</v>
      </c>
      <c r="FU982">
        <v>3.6229199999999651</v>
      </c>
      <c r="FV982">
        <v>395.76652999999999</v>
      </c>
      <c r="FW982">
        <v>0.72015173139111455</v>
      </c>
      <c r="FX982">
        <v>0.71489400000000003</v>
      </c>
      <c r="FY982">
        <v>0.72043800000000002</v>
      </c>
      <c r="FZ982">
        <v>5.5439999999999934E-3</v>
      </c>
      <c r="GA982">
        <v>0.71489400000000003</v>
      </c>
      <c r="GB982">
        <v>3</v>
      </c>
      <c r="GC982">
        <v>2</v>
      </c>
    </row>
    <row r="983" spans="1:185" x14ac:dyDescent="0.3">
      <c r="A983" s="36" t="s">
        <v>3869</v>
      </c>
      <c r="B983">
        <v>-4.9232568451627171E-2</v>
      </c>
      <c r="C983">
        <v>1.8265200983738481</v>
      </c>
      <c r="D983">
        <v>1.7125269778207779</v>
      </c>
      <c r="E983">
        <v>-0.83551543379205406</v>
      </c>
      <c r="F983">
        <v>-0.55328995481967169</v>
      </c>
      <c r="G983">
        <v>1.3887074871197931</v>
      </c>
      <c r="H983">
        <v>-54.192609346805</v>
      </c>
      <c r="I983">
        <v>4.5711939266753418E-2</v>
      </c>
      <c r="J983">
        <v>0.15653261580616651</v>
      </c>
      <c r="K983">
        <v>0.16637000260818391</v>
      </c>
      <c r="L983">
        <v>-3.027079151919428E-2</v>
      </c>
      <c r="M983">
        <v>8.9818727796036404E-2</v>
      </c>
      <c r="N983">
        <v>0.1938265117275117</v>
      </c>
      <c r="O983">
        <v>-0.2186461053348292</v>
      </c>
      <c r="P983">
        <v>-2.481959360731752E-2</v>
      </c>
      <c r="Q983">
        <v>-0.1217327447407693</v>
      </c>
      <c r="R983">
        <v>3.8227542702878738E-2</v>
      </c>
      <c r="S983">
        <v>0.75555252168223297</v>
      </c>
      <c r="T983">
        <v>-0.51611246832791602</v>
      </c>
      <c r="U983">
        <v>-0.49083809259991562</v>
      </c>
      <c r="V983">
        <v>1.9481046257146999</v>
      </c>
      <c r="W983">
        <v>1.9311632092943769</v>
      </c>
      <c r="X983">
        <v>0.19361466230154681</v>
      </c>
      <c r="Y983">
        <v>0.17439633456856379</v>
      </c>
      <c r="Z983">
        <v>4.4673062952908973E-2</v>
      </c>
      <c r="AA983">
        <v>6.1945306808789631E-2</v>
      </c>
      <c r="AB983">
        <v>53.422104887188077</v>
      </c>
      <c r="AC983">
        <v>-0.39681837420556187</v>
      </c>
      <c r="AD983">
        <v>1.9393229250861139</v>
      </c>
      <c r="AE983">
        <v>0.59043303650710877</v>
      </c>
      <c r="AF983">
        <v>0.57121470877412561</v>
      </c>
      <c r="AG983">
        <v>0.9307090779203554</v>
      </c>
      <c r="AH983">
        <v>6.1695142988648323E-3</v>
      </c>
      <c r="AI983">
        <v>281.02840740523249</v>
      </c>
      <c r="AJ983">
        <v>233.72396683483109</v>
      </c>
      <c r="AK983">
        <v>272.51156317717749</v>
      </c>
      <c r="AL983">
        <v>336.84978972339098</v>
      </c>
      <c r="AM983">
        <v>272.63875763108592</v>
      </c>
      <c r="AN983">
        <v>378.10840964021162</v>
      </c>
      <c r="AO983">
        <v>194.56273959872959</v>
      </c>
      <c r="AP983">
        <v>291.37055008278679</v>
      </c>
      <c r="AQ983">
        <v>19.870690917991059</v>
      </c>
      <c r="AR983">
        <v>4.9786930226629744</v>
      </c>
      <c r="AS983">
        <v>12.33027082617909</v>
      </c>
      <c r="AT983">
        <v>-13.49883556358377</v>
      </c>
      <c r="AU983">
        <v>-4.7052207498674514</v>
      </c>
      <c r="AV983">
        <v>-8.793614813716319</v>
      </c>
      <c r="AW983">
        <v>2.237191209071816</v>
      </c>
      <c r="AX983">
        <v>0.61380000000000001</v>
      </c>
      <c r="AY983">
        <v>2.2414000000000001</v>
      </c>
      <c r="AZ983">
        <v>1.6275999999999999</v>
      </c>
      <c r="BA983">
        <v>2.0270999999999999</v>
      </c>
      <c r="BB983">
        <v>0.9554366509827964</v>
      </c>
      <c r="BC983">
        <v>0.94979999999999998</v>
      </c>
      <c r="BD983">
        <v>0.95789999999999997</v>
      </c>
      <c r="BE983">
        <v>8.0999999999999961E-3</v>
      </c>
      <c r="BF983">
        <v>0.95789999999999997</v>
      </c>
      <c r="BG983">
        <v>13.75193247905931</v>
      </c>
      <c r="BH983">
        <v>13.366899999999999</v>
      </c>
      <c r="BI983">
        <v>14.6134</v>
      </c>
      <c r="BJ983">
        <v>1.2465000000000011</v>
      </c>
      <c r="BK983">
        <v>13.366899999999999</v>
      </c>
      <c r="BL983">
        <v>9.2844090093371303</v>
      </c>
      <c r="BM983">
        <v>3.6208999999999998</v>
      </c>
      <c r="BN983">
        <v>9.3013999999999992</v>
      </c>
      <c r="BO983">
        <v>5.6804999999999994</v>
      </c>
      <c r="BP983">
        <v>8.6557999999999993</v>
      </c>
      <c r="BQ983">
        <v>7.2391374581712729</v>
      </c>
      <c r="BR983">
        <v>2.9089</v>
      </c>
      <c r="BS983">
        <v>7.2567000000000004</v>
      </c>
      <c r="BT983">
        <v>4.3478000000000003</v>
      </c>
      <c r="BU983">
        <v>6.5334000000000003</v>
      </c>
      <c r="BV983">
        <v>-1.6729672251700101</v>
      </c>
      <c r="BW983">
        <v>-1.6886000000000001</v>
      </c>
      <c r="BX983">
        <v>-0.93279999999999996</v>
      </c>
      <c r="BY983">
        <v>0.75580000000000014</v>
      </c>
      <c r="BZ983">
        <v>-0.93279999999999996</v>
      </c>
      <c r="CA983">
        <v>-5.5661719380134684</v>
      </c>
      <c r="CB983">
        <v>-5.6006999999999998</v>
      </c>
      <c r="CC983">
        <v>-1.9117999999999999</v>
      </c>
      <c r="CD983">
        <v>3.6888999999999998</v>
      </c>
      <c r="CE983">
        <v>-5.6006999999999998</v>
      </c>
      <c r="CF983">
        <v>86.73785955742477</v>
      </c>
      <c r="CG983">
        <v>77.8</v>
      </c>
      <c r="CH983">
        <v>92.7</v>
      </c>
      <c r="CI983">
        <v>14.900000000000009</v>
      </c>
      <c r="CJ983">
        <v>77.8</v>
      </c>
      <c r="CK983">
        <v>37.017978898644593</v>
      </c>
      <c r="CL983">
        <v>32.5</v>
      </c>
      <c r="CM983">
        <v>40</v>
      </c>
      <c r="CN983">
        <v>7.5</v>
      </c>
      <c r="CO983">
        <v>32.5</v>
      </c>
      <c r="CP983">
        <v>37.000979837669988</v>
      </c>
      <c r="CQ983">
        <v>37</v>
      </c>
      <c r="CR983">
        <v>37.5</v>
      </c>
      <c r="CS983">
        <v>0.5</v>
      </c>
      <c r="CT983">
        <v>37</v>
      </c>
      <c r="CU983">
        <v>12</v>
      </c>
      <c r="CV983">
        <v>12</v>
      </c>
      <c r="CW983">
        <v>12</v>
      </c>
      <c r="CX983">
        <v>0</v>
      </c>
      <c r="CY983">
        <v>12</v>
      </c>
      <c r="CZ983">
        <v>125.3609688673486</v>
      </c>
      <c r="DA983">
        <v>125.3</v>
      </c>
      <c r="DB983">
        <v>128.4</v>
      </c>
      <c r="DC983">
        <v>3.100000000000009</v>
      </c>
      <c r="DD983">
        <v>128.4</v>
      </c>
      <c r="DE983">
        <v>22.294871897993161</v>
      </c>
      <c r="DF983">
        <v>16.7</v>
      </c>
      <c r="DG983">
        <v>24.2</v>
      </c>
      <c r="DH983">
        <v>7.5</v>
      </c>
      <c r="DI983">
        <v>16.7</v>
      </c>
      <c r="DJ983">
        <v>0.29771433311997958</v>
      </c>
      <c r="DK983">
        <v>0.25872963086132361</v>
      </c>
      <c r="DL983">
        <v>0.32435269419174251</v>
      </c>
      <c r="DM983">
        <v>6.5623063330418896E-2</v>
      </c>
      <c r="DN983">
        <v>0.25872963086132361</v>
      </c>
      <c r="DO983">
        <v>3.4326138730818849</v>
      </c>
      <c r="DP983">
        <v>3.4276779999999998</v>
      </c>
      <c r="DQ983">
        <v>3.4639820000000001</v>
      </c>
      <c r="DR983">
        <v>3.6304000000000343E-2</v>
      </c>
      <c r="DS983">
        <v>3.4276779999999998</v>
      </c>
      <c r="DT983">
        <v>6.5987207282656284</v>
      </c>
      <c r="DU983">
        <v>6.5731409999999997</v>
      </c>
      <c r="DV983">
        <v>6.8700760000000001</v>
      </c>
      <c r="DW983">
        <v>0.29693500000000039</v>
      </c>
      <c r="DX983">
        <v>6.5731409999999997</v>
      </c>
      <c r="DY983">
        <v>3.4326138730818849</v>
      </c>
      <c r="DZ983">
        <v>3.4276779999999998</v>
      </c>
      <c r="EA983">
        <v>3.4639820000000001</v>
      </c>
      <c r="EB983">
        <v>3.6304000000000343E-2</v>
      </c>
      <c r="EC983">
        <v>3.4276779999999998</v>
      </c>
      <c r="ED983">
        <v>7.7996475076979657</v>
      </c>
      <c r="EE983">
        <v>7.2318899999999999</v>
      </c>
      <c r="EF983">
        <v>7.8027800000000003</v>
      </c>
      <c r="EG983">
        <v>0.57089000000000034</v>
      </c>
      <c r="EH983">
        <v>7.8027800000000003</v>
      </c>
      <c r="EI983">
        <v>7.7249181893173162</v>
      </c>
      <c r="EJ983">
        <v>7.6489269999999996</v>
      </c>
      <c r="EK983">
        <v>7.766686</v>
      </c>
      <c r="EL983">
        <v>0.11775900000000041</v>
      </c>
      <c r="EM983">
        <v>7.766686</v>
      </c>
      <c r="EN983">
        <v>32.323198538802643</v>
      </c>
      <c r="EO983">
        <v>30.98038</v>
      </c>
      <c r="EP983">
        <v>32.346060000000001</v>
      </c>
      <c r="EQ983">
        <v>1.3656800000000009</v>
      </c>
      <c r="ER983">
        <v>31.203520000000001</v>
      </c>
      <c r="ES983">
        <v>12.497231034564511</v>
      </c>
      <c r="ET983">
        <v>8.9299300000000006</v>
      </c>
      <c r="EU983">
        <v>12.538360000000001</v>
      </c>
      <c r="EV983">
        <v>3.6084299999999998</v>
      </c>
      <c r="EW983">
        <v>10.544460000000001</v>
      </c>
      <c r="EX983">
        <v>19.825967504238129</v>
      </c>
      <c r="EY983">
        <v>19.807700000000001</v>
      </c>
      <c r="EZ983">
        <v>22.050450000000001</v>
      </c>
      <c r="FA983">
        <v>2.2427500000000009</v>
      </c>
      <c r="FB983">
        <v>20.65906</v>
      </c>
      <c r="FC983">
        <v>0.6125471145348359</v>
      </c>
      <c r="FD983">
        <v>0.58709976840354217</v>
      </c>
      <c r="FE983">
        <v>0.61298035513983629</v>
      </c>
      <c r="FF983">
        <v>2.588058673629412E-2</v>
      </c>
      <c r="FG983">
        <v>0.59132842674542074</v>
      </c>
      <c r="FH983">
        <v>1.587643837705135</v>
      </c>
      <c r="FI983">
        <v>1.579768007937242</v>
      </c>
      <c r="FJ983">
        <v>2.4692746751654271</v>
      </c>
      <c r="FK983">
        <v>0.88950666722818461</v>
      </c>
      <c r="FL983">
        <v>1.9592335690969469</v>
      </c>
      <c r="FM983">
        <v>38.364018546116142</v>
      </c>
      <c r="FN983">
        <v>37.49</v>
      </c>
      <c r="FO983">
        <v>38.659999999999997</v>
      </c>
      <c r="FP983">
        <v>1.169999999999995</v>
      </c>
      <c r="FQ983">
        <v>38.659999999999997</v>
      </c>
      <c r="FR983">
        <v>370.30471326538162</v>
      </c>
      <c r="FS983">
        <v>359.40199000000001</v>
      </c>
      <c r="FT983">
        <v>370.37459000000001</v>
      </c>
      <c r="FU983">
        <v>10.9726</v>
      </c>
      <c r="FV983">
        <v>367.83533999999997</v>
      </c>
      <c r="FW983">
        <v>0.76037504588782889</v>
      </c>
      <c r="FX983">
        <v>0.76024400000000003</v>
      </c>
      <c r="FY983">
        <v>0.78122999999999998</v>
      </c>
      <c r="FZ983">
        <v>2.0985999999999949E-2</v>
      </c>
      <c r="GA983">
        <v>0.76496399999999998</v>
      </c>
      <c r="GB983">
        <v>4</v>
      </c>
      <c r="GC983">
        <v>10</v>
      </c>
    </row>
    <row r="984" spans="1:185" x14ac:dyDescent="0.3">
      <c r="A984" s="36" t="s">
        <v>3872</v>
      </c>
      <c r="B984">
        <v>-4.8457377523927807E-2</v>
      </c>
      <c r="C984">
        <v>1.815093665569069</v>
      </c>
      <c r="D984">
        <v>1.7230741050233169</v>
      </c>
      <c r="E984">
        <v>-0.8416214232665894</v>
      </c>
      <c r="F984">
        <v>-0.55557076101653413</v>
      </c>
      <c r="G984">
        <v>1.397192581367543</v>
      </c>
      <c r="H984">
        <v>-54.192855403111267</v>
      </c>
      <c r="I984">
        <v>4.6483614677423228E-2</v>
      </c>
      <c r="J984">
        <v>0.17180999593551829</v>
      </c>
      <c r="K984">
        <v>0.14810025210932509</v>
      </c>
      <c r="L984">
        <v>-2.5917567029501751E-2</v>
      </c>
      <c r="M984">
        <v>9.6453186521017781E-2</v>
      </c>
      <c r="N984">
        <v>0.19297136732235509</v>
      </c>
      <c r="O984">
        <v>-0.21756529517605319</v>
      </c>
      <c r="P984">
        <v>-2.4593927853698069E-2</v>
      </c>
      <c r="Q984">
        <v>-0.12108347787198789</v>
      </c>
      <c r="R984">
        <v>3.7986525065353431E-2</v>
      </c>
      <c r="S984">
        <v>0.75843003653225627</v>
      </c>
      <c r="T984">
        <v>-0.51740711975579778</v>
      </c>
      <c r="U984">
        <v>-0.49196093099931387</v>
      </c>
      <c r="V984">
        <v>1.9475929895440991</v>
      </c>
      <c r="W984">
        <v>1.9306530056388569</v>
      </c>
      <c r="X984">
        <v>0.19533278129939341</v>
      </c>
      <c r="Y984">
        <v>0.17496255420106041</v>
      </c>
      <c r="Z984">
        <v>4.625330246024853E-2</v>
      </c>
      <c r="AA984">
        <v>6.2978026195939077E-2</v>
      </c>
      <c r="AB984">
        <v>53.094430590740629</v>
      </c>
      <c r="AC984">
        <v>-0.39541396892741848</v>
      </c>
      <c r="AD984">
        <v>1.9362323876007561</v>
      </c>
      <c r="AE984">
        <v>0.590746750226812</v>
      </c>
      <c r="AF984">
        <v>0.57037652312847886</v>
      </c>
      <c r="AG984">
        <v>0.96713746338343964</v>
      </c>
      <c r="AH984">
        <v>5.8785707449810296E-3</v>
      </c>
      <c r="AI984">
        <v>292.27379973727187</v>
      </c>
      <c r="AJ984">
        <v>247.39345753074679</v>
      </c>
      <c r="AK984">
        <v>292.28010724917891</v>
      </c>
      <c r="AL984">
        <v>337.14789401504891</v>
      </c>
      <c r="AM984">
        <v>297.20866532886328</v>
      </c>
      <c r="AN984">
        <v>412.92835563763867</v>
      </c>
      <c r="AO984">
        <v>194.9609775005184</v>
      </c>
      <c r="AP984">
        <v>319.54051235737381</v>
      </c>
      <c r="AQ984">
        <v>20.05871515231707</v>
      </c>
      <c r="AR984">
        <v>5.0596445406238564</v>
      </c>
      <c r="AS984">
        <v>12.29380152199062</v>
      </c>
      <c r="AT984">
        <v>-14.125502895201731</v>
      </c>
      <c r="AU984">
        <v>-5.4256080249733039</v>
      </c>
      <c r="AV984">
        <v>-8.6998948702284284</v>
      </c>
      <c r="AW984">
        <v>2.2449709562220979</v>
      </c>
      <c r="AX984">
        <v>1.0219</v>
      </c>
      <c r="AY984">
        <v>2.306</v>
      </c>
      <c r="AZ984">
        <v>1.2841</v>
      </c>
      <c r="BA984">
        <v>2.1936</v>
      </c>
      <c r="BB984">
        <v>0.95643430972682331</v>
      </c>
      <c r="BC984">
        <v>0.94810000000000005</v>
      </c>
      <c r="BD984">
        <v>0.96030000000000004</v>
      </c>
      <c r="BE984">
        <v>1.219999999999999E-2</v>
      </c>
      <c r="BF984">
        <v>0.96030000000000004</v>
      </c>
      <c r="BG984">
        <v>13.59812071552547</v>
      </c>
      <c r="BH984">
        <v>12.9932</v>
      </c>
      <c r="BI984">
        <v>14.8065</v>
      </c>
      <c r="BJ984">
        <v>1.8132999999999999</v>
      </c>
      <c r="BK984">
        <v>12.9932</v>
      </c>
      <c r="BL984">
        <v>9.3732701508226324</v>
      </c>
      <c r="BM984">
        <v>7.2972000000000001</v>
      </c>
      <c r="BN984">
        <v>9.6081000000000003</v>
      </c>
      <c r="BO984">
        <v>2.3109000000000002</v>
      </c>
      <c r="BP984">
        <v>8.8745999999999992</v>
      </c>
      <c r="BQ984">
        <v>7.2044186817551736</v>
      </c>
      <c r="BR984">
        <v>5.4771999999999998</v>
      </c>
      <c r="BS984">
        <v>7.4252000000000002</v>
      </c>
      <c r="BT984">
        <v>1.948</v>
      </c>
      <c r="BU984">
        <v>6.7453000000000003</v>
      </c>
      <c r="BV984">
        <v>-1.368028559627966</v>
      </c>
      <c r="BW984">
        <v>-1.5202</v>
      </c>
      <c r="BX984">
        <v>-0.7077</v>
      </c>
      <c r="BY984">
        <v>0.8125</v>
      </c>
      <c r="BZ984">
        <v>-1.0802</v>
      </c>
      <c r="CA984">
        <v>-5.8364317207405234</v>
      </c>
      <c r="CB984">
        <v>-5.9051</v>
      </c>
      <c r="CC984">
        <v>-4.7694999999999999</v>
      </c>
      <c r="CD984">
        <v>1.1355999999999999</v>
      </c>
      <c r="CE984">
        <v>-5.6650999999999998</v>
      </c>
      <c r="CF984">
        <v>93.387843280264818</v>
      </c>
      <c r="CG984">
        <v>80.900000000000006</v>
      </c>
      <c r="CH984">
        <v>95</v>
      </c>
      <c r="CI984">
        <v>14.099999999999991</v>
      </c>
      <c r="CJ984">
        <v>80.900000000000006</v>
      </c>
      <c r="CK984">
        <v>37.542535097620792</v>
      </c>
      <c r="CL984">
        <v>32.700000000000003</v>
      </c>
      <c r="CM984">
        <v>37.799999999999997</v>
      </c>
      <c r="CN984">
        <v>5.0999999999999943</v>
      </c>
      <c r="CO984">
        <v>32.700000000000003</v>
      </c>
      <c r="CP984">
        <v>48.795582553102747</v>
      </c>
      <c r="CQ984">
        <v>44.9</v>
      </c>
      <c r="CR984">
        <v>50.1</v>
      </c>
      <c r="CS984">
        <v>5.2000000000000028</v>
      </c>
      <c r="CT984">
        <v>44.9</v>
      </c>
      <c r="CU984">
        <v>13.838623629623161</v>
      </c>
      <c r="CV984">
        <v>12.2</v>
      </c>
      <c r="CW984">
        <v>14.3</v>
      </c>
      <c r="CX984">
        <v>2.100000000000001</v>
      </c>
      <c r="CY984">
        <v>12.2</v>
      </c>
      <c r="CZ984">
        <v>124.9000195229149</v>
      </c>
      <c r="DA984">
        <v>122.1</v>
      </c>
      <c r="DB984">
        <v>128.30000000000001</v>
      </c>
      <c r="DC984">
        <v>6.2000000000000171</v>
      </c>
      <c r="DD984">
        <v>127.7</v>
      </c>
      <c r="DE984">
        <v>19.879886545306832</v>
      </c>
      <c r="DF984">
        <v>17</v>
      </c>
      <c r="DG984">
        <v>21.5</v>
      </c>
      <c r="DH984">
        <v>4.5</v>
      </c>
      <c r="DI984">
        <v>17</v>
      </c>
      <c r="DJ984">
        <v>0.29233663947061872</v>
      </c>
      <c r="DK984">
        <v>0.24352799518362431</v>
      </c>
      <c r="DL984">
        <v>0.29874213836477992</v>
      </c>
      <c r="DM984">
        <v>5.5214143181155563E-2</v>
      </c>
      <c r="DN984">
        <v>0.24352799518362431</v>
      </c>
      <c r="DO984">
        <v>3.9254533181433908</v>
      </c>
      <c r="DP984">
        <v>3.7593969999999999</v>
      </c>
      <c r="DQ984">
        <v>4.012397</v>
      </c>
      <c r="DR984">
        <v>0.25300000000000011</v>
      </c>
      <c r="DS984">
        <v>3.7593969999999999</v>
      </c>
      <c r="DT984">
        <v>6.6181755032982172</v>
      </c>
      <c r="DU984">
        <v>6.3674390000000001</v>
      </c>
      <c r="DV984">
        <v>6.6518350000000002</v>
      </c>
      <c r="DW984">
        <v>0.28439600000000009</v>
      </c>
      <c r="DX984">
        <v>6.5835619999999997</v>
      </c>
      <c r="DY984">
        <v>3.9488468397280929</v>
      </c>
      <c r="DZ984">
        <v>3.875461</v>
      </c>
      <c r="EA984">
        <v>4.012397</v>
      </c>
      <c r="EB984">
        <v>0.13693599999999989</v>
      </c>
      <c r="EC984">
        <v>3.875461</v>
      </c>
      <c r="ED984">
        <v>7.7895370902355703</v>
      </c>
      <c r="EE984">
        <v>6.6414499999999999</v>
      </c>
      <c r="EF984">
        <v>7.8115860000000001</v>
      </c>
      <c r="EG984">
        <v>1.1701360000000001</v>
      </c>
      <c r="EH984">
        <v>7.7846640000000003</v>
      </c>
      <c r="EI984">
        <v>7.6672847918211744</v>
      </c>
      <c r="EJ984">
        <v>7.5691480000000002</v>
      </c>
      <c r="EK984">
        <v>7.7510779999999997</v>
      </c>
      <c r="EL984">
        <v>0.18192999999999951</v>
      </c>
      <c r="EM984">
        <v>7.6989539999999996</v>
      </c>
      <c r="EN984">
        <v>34.739351648430542</v>
      </c>
      <c r="EO984">
        <v>32.866300000000003</v>
      </c>
      <c r="EP984">
        <v>35.856929999999998</v>
      </c>
      <c r="EQ984">
        <v>2.9906299999999959</v>
      </c>
      <c r="ER984">
        <v>33.253019999999999</v>
      </c>
      <c r="ES984">
        <v>12.155347778618079</v>
      </c>
      <c r="ET984">
        <v>8.93886</v>
      </c>
      <c r="EU984">
        <v>13.86589</v>
      </c>
      <c r="EV984">
        <v>4.9270300000000002</v>
      </c>
      <c r="EW984">
        <v>8.93886</v>
      </c>
      <c r="EX984">
        <v>22.58400386981247</v>
      </c>
      <c r="EY984">
        <v>20.132919999999999</v>
      </c>
      <c r="EZ984">
        <v>24.90166</v>
      </c>
      <c r="FA984">
        <v>4.7687400000000011</v>
      </c>
      <c r="FB984">
        <v>24.314160000000001</v>
      </c>
      <c r="FC984">
        <v>0.61105071988765436</v>
      </c>
      <c r="FD984">
        <v>0.5781045218773081</v>
      </c>
      <c r="FE984">
        <v>0.63070845740585657</v>
      </c>
      <c r="FF984">
        <v>5.2603935528548473E-2</v>
      </c>
      <c r="FG984">
        <v>0.58490676553419652</v>
      </c>
      <c r="FH984">
        <v>1.9027110109274881</v>
      </c>
      <c r="FI984">
        <v>1.4584982327419771</v>
      </c>
      <c r="FJ984">
        <v>2.720051550197677</v>
      </c>
      <c r="FK984">
        <v>1.261553317455699</v>
      </c>
      <c r="FL984">
        <v>2.720051550197677</v>
      </c>
      <c r="FM984">
        <v>38.611890624544657</v>
      </c>
      <c r="FN984">
        <v>38.53</v>
      </c>
      <c r="FO984">
        <v>39.86</v>
      </c>
      <c r="FP984">
        <v>1.3299999999999981</v>
      </c>
      <c r="FQ984">
        <v>38.979999999999997</v>
      </c>
      <c r="FR984">
        <v>398.35926603038052</v>
      </c>
      <c r="FS984">
        <v>388.45936999999998</v>
      </c>
      <c r="FT984">
        <v>403.91334999999998</v>
      </c>
      <c r="FU984">
        <v>15.45398</v>
      </c>
      <c r="FV984">
        <v>392.02507000000003</v>
      </c>
      <c r="FW984">
        <v>0.75337116795302139</v>
      </c>
      <c r="FX984">
        <v>0.743757</v>
      </c>
      <c r="FY984">
        <v>0.77118200000000003</v>
      </c>
      <c r="FZ984">
        <v>2.7425000000000029E-2</v>
      </c>
      <c r="GA984">
        <v>0.76432599999999995</v>
      </c>
      <c r="GB984">
        <v>7</v>
      </c>
      <c r="GC984">
        <v>20</v>
      </c>
    </row>
    <row r="985" spans="1:185" x14ac:dyDescent="0.3">
      <c r="A985" s="36" t="s">
        <v>3875</v>
      </c>
      <c r="B985">
        <v>-4.6328599999999998E-2</v>
      </c>
      <c r="C985">
        <v>1.84016</v>
      </c>
      <c r="D985">
        <v>1.7609999999999999</v>
      </c>
      <c r="E985">
        <v>-0.74219999999999997</v>
      </c>
      <c r="F985">
        <v>-0.69540000000000002</v>
      </c>
      <c r="G985">
        <v>1.4376</v>
      </c>
      <c r="H985">
        <v>-54.179903000000003</v>
      </c>
      <c r="I985">
        <v>6.8599999999999994E-2</v>
      </c>
      <c r="J985">
        <v>1.4E-3</v>
      </c>
      <c r="K985">
        <v>0.1777</v>
      </c>
      <c r="L985">
        <v>-1.8690999999999999E-2</v>
      </c>
      <c r="M985">
        <v>8.9203000000000005E-2</v>
      </c>
      <c r="N985">
        <v>0.20543</v>
      </c>
      <c r="O985">
        <v>-0.24842</v>
      </c>
      <c r="P985">
        <v>-4.299E-2</v>
      </c>
      <c r="Q985">
        <v>-0.14571000000000001</v>
      </c>
      <c r="R985">
        <v>5.1670000000000001E-2</v>
      </c>
      <c r="S985">
        <v>0.76182000000000005</v>
      </c>
      <c r="T985">
        <v>-0.53954333333333337</v>
      </c>
      <c r="U985">
        <v>-0.53863000000000005</v>
      </c>
      <c r="V985">
        <v>1.946186666666667</v>
      </c>
      <c r="W985">
        <v>1.9457</v>
      </c>
      <c r="X985">
        <v>0.20484666666666659</v>
      </c>
      <c r="Y985">
        <v>0.20346</v>
      </c>
      <c r="Z985">
        <v>4.0689999999999997E-2</v>
      </c>
      <c r="AA985">
        <v>4.0739999999999998E-2</v>
      </c>
      <c r="AB985">
        <v>49.64</v>
      </c>
      <c r="AC985">
        <v>-0.38702999999999999</v>
      </c>
      <c r="AD985">
        <v>1.9398599999999999</v>
      </c>
      <c r="AE985">
        <v>0.59187666666666661</v>
      </c>
      <c r="AF985">
        <v>0.59048999999999996</v>
      </c>
      <c r="AG985">
        <v>0.88371999999999995</v>
      </c>
      <c r="AH985">
        <v>4.1999999999999997E-3</v>
      </c>
      <c r="AI985">
        <v>338.1</v>
      </c>
      <c r="AJ985">
        <v>312.96789999999999</v>
      </c>
      <c r="AK985">
        <v>333.10399999999998</v>
      </c>
      <c r="AL985">
        <v>368.22820000000002</v>
      </c>
      <c r="AM985">
        <v>321.38799999999998</v>
      </c>
      <c r="AN985">
        <v>398.7</v>
      </c>
      <c r="AO985">
        <v>116.8</v>
      </c>
      <c r="AP985">
        <v>347</v>
      </c>
      <c r="AQ985">
        <v>21.58</v>
      </c>
      <c r="AR985">
        <v>5.97</v>
      </c>
      <c r="AS985">
        <v>12.64</v>
      </c>
      <c r="AT985">
        <v>-16.93316909697316</v>
      </c>
      <c r="AU985">
        <v>-8.6</v>
      </c>
      <c r="AV985">
        <v>-8.33316909697316</v>
      </c>
      <c r="AW985">
        <v>2.0727000000000002</v>
      </c>
      <c r="AX985">
        <v>2.0727000000000002</v>
      </c>
      <c r="AY985">
        <v>2.0727000000000002</v>
      </c>
      <c r="AZ985">
        <v>0</v>
      </c>
      <c r="BA985">
        <v>2.0727000000000002</v>
      </c>
      <c r="BB985">
        <v>0.96279999999999999</v>
      </c>
      <c r="BC985">
        <v>0.96279999999999999</v>
      </c>
      <c r="BD985">
        <v>0.96279999999999999</v>
      </c>
      <c r="BE985">
        <v>0</v>
      </c>
      <c r="BF985">
        <v>0.96279999999999999</v>
      </c>
      <c r="BG985">
        <v>13.184900000000001</v>
      </c>
      <c r="BH985">
        <v>13.184900000000001</v>
      </c>
      <c r="BI985">
        <v>13.184900000000001</v>
      </c>
      <c r="BJ985">
        <v>0</v>
      </c>
      <c r="BK985">
        <v>13.184900000000001</v>
      </c>
      <c r="BL985">
        <v>6.1524999999999999</v>
      </c>
      <c r="BM985">
        <v>6.1524999999999999</v>
      </c>
      <c r="BN985">
        <v>6.1524999999999999</v>
      </c>
      <c r="BO985">
        <v>0</v>
      </c>
      <c r="BP985">
        <v>6.1524999999999999</v>
      </c>
      <c r="BQ985">
        <v>4.2256</v>
      </c>
      <c r="BR985">
        <v>4.2256</v>
      </c>
      <c r="BS985">
        <v>4.2256</v>
      </c>
      <c r="BT985">
        <v>0</v>
      </c>
      <c r="BU985">
        <v>4.2256</v>
      </c>
      <c r="BV985">
        <v>0.2399</v>
      </c>
      <c r="BW985">
        <v>0.2399</v>
      </c>
      <c r="BX985">
        <v>0.2399</v>
      </c>
      <c r="BY985">
        <v>0</v>
      </c>
      <c r="BZ985">
        <v>0.2399</v>
      </c>
      <c r="CA985">
        <v>-4.4654999999999996</v>
      </c>
      <c r="CB985">
        <v>-4.4654999999999996</v>
      </c>
      <c r="CC985">
        <v>-4.4654999999999996</v>
      </c>
      <c r="CD985">
        <v>0</v>
      </c>
      <c r="CE985">
        <v>-4.4654999999999996</v>
      </c>
      <c r="CF985">
        <v>51.7</v>
      </c>
      <c r="CG985">
        <v>51.7</v>
      </c>
      <c r="CH985">
        <v>51.7</v>
      </c>
      <c r="CI985">
        <v>0</v>
      </c>
      <c r="CJ985">
        <v>51.7</v>
      </c>
      <c r="CK985">
        <v>14.2</v>
      </c>
      <c r="CL985">
        <v>14.2</v>
      </c>
      <c r="CM985">
        <v>14.2</v>
      </c>
      <c r="CN985">
        <v>0</v>
      </c>
      <c r="CO985">
        <v>14.2</v>
      </c>
      <c r="CP985">
        <v>74.5</v>
      </c>
      <c r="CQ985">
        <v>74.5</v>
      </c>
      <c r="CR985">
        <v>74.5</v>
      </c>
      <c r="CS985">
        <v>0</v>
      </c>
      <c r="CT985">
        <v>74.5</v>
      </c>
      <c r="CU985">
        <v>11.7</v>
      </c>
      <c r="CV985">
        <v>11.7</v>
      </c>
      <c r="CW985">
        <v>11.7</v>
      </c>
      <c r="CX985">
        <v>0</v>
      </c>
      <c r="CY985">
        <v>11.7</v>
      </c>
      <c r="CZ985">
        <v>41.7</v>
      </c>
      <c r="DA985">
        <v>41.7</v>
      </c>
      <c r="DB985">
        <v>41.7</v>
      </c>
      <c r="DC985">
        <v>0</v>
      </c>
      <c r="DD985">
        <v>41.7</v>
      </c>
      <c r="DE985">
        <v>2.4</v>
      </c>
      <c r="DF985">
        <v>2.4</v>
      </c>
      <c r="DG985">
        <v>2.4</v>
      </c>
      <c r="DH985">
        <v>0</v>
      </c>
      <c r="DI985">
        <v>2.4</v>
      </c>
      <c r="DJ985">
        <v>0.14899135446685879</v>
      </c>
      <c r="DK985">
        <v>0.14899135446685879</v>
      </c>
      <c r="DL985">
        <v>0.14899135446685879</v>
      </c>
      <c r="DM985">
        <v>0</v>
      </c>
      <c r="DN985">
        <v>0.14899135446685879</v>
      </c>
      <c r="DO985">
        <v>3.692024</v>
      </c>
      <c r="DP985">
        <v>3.692024</v>
      </c>
      <c r="DQ985">
        <v>3.692024</v>
      </c>
      <c r="DR985">
        <v>0</v>
      </c>
      <c r="DS985">
        <v>3.692024</v>
      </c>
      <c r="DT985">
        <v>5.7740150000000003</v>
      </c>
      <c r="DU985">
        <v>5.7740150000000003</v>
      </c>
      <c r="DV985">
        <v>5.7740150000000003</v>
      </c>
      <c r="DW985">
        <v>0</v>
      </c>
      <c r="DX985">
        <v>5.7740150000000003</v>
      </c>
      <c r="DY985">
        <v>3.7093729999999998</v>
      </c>
      <c r="DZ985">
        <v>3.7093729999999998</v>
      </c>
      <c r="EA985">
        <v>3.7093729999999998</v>
      </c>
      <c r="EB985">
        <v>0</v>
      </c>
      <c r="EC985">
        <v>3.7093729999999998</v>
      </c>
      <c r="ED985">
        <v>6.2008039999999998</v>
      </c>
      <c r="EE985">
        <v>6.2008039999999998</v>
      </c>
      <c r="EF985">
        <v>6.2008039999999998</v>
      </c>
      <c r="EG985">
        <v>0</v>
      </c>
      <c r="EH985">
        <v>6.2008039999999998</v>
      </c>
      <c r="EI985">
        <v>12.675663</v>
      </c>
      <c r="EJ985">
        <v>12.675663</v>
      </c>
      <c r="EK985">
        <v>12.675663</v>
      </c>
      <c r="EL985">
        <v>0</v>
      </c>
      <c r="EM985">
        <v>12.675663</v>
      </c>
      <c r="EN985">
        <v>14.58501</v>
      </c>
      <c r="EO985">
        <v>14.58501</v>
      </c>
      <c r="EP985">
        <v>14.58501</v>
      </c>
      <c r="EQ985">
        <v>0</v>
      </c>
      <c r="ER985">
        <v>14.58501</v>
      </c>
      <c r="ES985">
        <v>5.9870599999999996</v>
      </c>
      <c r="ET985">
        <v>5.9870599999999996</v>
      </c>
      <c r="EU985">
        <v>5.9870599999999996</v>
      </c>
      <c r="EV985">
        <v>0</v>
      </c>
      <c r="EW985">
        <v>5.9870599999999996</v>
      </c>
      <c r="EX985">
        <v>8.5979500000000009</v>
      </c>
      <c r="EY985">
        <v>8.5979500000000009</v>
      </c>
      <c r="EZ985">
        <v>8.5979500000000009</v>
      </c>
      <c r="FA985">
        <v>0</v>
      </c>
      <c r="FB985">
        <v>8.5979500000000009</v>
      </c>
      <c r="FC985">
        <v>0.24183939752599379</v>
      </c>
      <c r="FD985">
        <v>0.24183939752599379</v>
      </c>
      <c r="FE985">
        <v>0.24183939752599379</v>
      </c>
      <c r="FF985">
        <v>0</v>
      </c>
      <c r="FG985">
        <v>0.24183939752599379</v>
      </c>
      <c r="FH985">
        <v>1.4360888315801079</v>
      </c>
      <c r="FI985">
        <v>1.4360888315801079</v>
      </c>
      <c r="FJ985">
        <v>1.4360888315801079</v>
      </c>
      <c r="FK985">
        <v>0</v>
      </c>
      <c r="FL985">
        <v>1.4360888315801079</v>
      </c>
      <c r="FM985">
        <v>40.869999999999997</v>
      </c>
      <c r="FN985">
        <v>40.869999999999997</v>
      </c>
      <c r="FO985">
        <v>40.869999999999997</v>
      </c>
      <c r="FP985">
        <v>0</v>
      </c>
      <c r="FQ985">
        <v>40.869999999999997</v>
      </c>
      <c r="FR985">
        <v>377.54588999999999</v>
      </c>
      <c r="FS985">
        <v>377.54588999999999</v>
      </c>
      <c r="FT985">
        <v>377.54588999999999</v>
      </c>
      <c r="FU985">
        <v>0</v>
      </c>
      <c r="FV985">
        <v>377.54588999999999</v>
      </c>
      <c r="FW985">
        <v>0.747834</v>
      </c>
      <c r="FX985">
        <v>0.747834</v>
      </c>
      <c r="FY985">
        <v>0.747834</v>
      </c>
      <c r="FZ985">
        <v>0</v>
      </c>
      <c r="GA985">
        <v>0.747834</v>
      </c>
      <c r="GB985">
        <v>1</v>
      </c>
      <c r="GC985">
        <v>1</v>
      </c>
    </row>
    <row r="986" spans="1:185" x14ac:dyDescent="0.3">
      <c r="A986" s="36" t="s">
        <v>3879</v>
      </c>
      <c r="B986">
        <v>-6.0641199999999999E-2</v>
      </c>
      <c r="C986">
        <v>1.82016</v>
      </c>
      <c r="D986">
        <v>1.7454000000000001</v>
      </c>
      <c r="E986">
        <v>-0.71799999999999997</v>
      </c>
      <c r="F986">
        <v>-0.70709999999999995</v>
      </c>
      <c r="G986">
        <v>1.4251</v>
      </c>
      <c r="H986">
        <v>-54.196745</v>
      </c>
      <c r="I986">
        <v>2.9999999999999997E-4</v>
      </c>
      <c r="J986">
        <v>0.72989999999999999</v>
      </c>
      <c r="K986">
        <v>0.27748</v>
      </c>
      <c r="L986">
        <v>-6.787E-2</v>
      </c>
      <c r="M986">
        <v>5.9652999999999998E-2</v>
      </c>
      <c r="N986">
        <v>0.20702999999999999</v>
      </c>
      <c r="O986">
        <v>-0.23103000000000001</v>
      </c>
      <c r="P986">
        <v>-2.4E-2</v>
      </c>
      <c r="Q986">
        <v>-0.12751999999999999</v>
      </c>
      <c r="R986">
        <v>3.9269999999999999E-2</v>
      </c>
      <c r="S986">
        <v>0.72858000000000001</v>
      </c>
      <c r="T986">
        <v>-0.51483000000000001</v>
      </c>
      <c r="U986">
        <v>-0.51463000000000003</v>
      </c>
      <c r="V986">
        <v>1.9740633333333331</v>
      </c>
      <c r="W986">
        <v>1.97401</v>
      </c>
      <c r="X986">
        <v>0.18660333333333329</v>
      </c>
      <c r="Y986">
        <v>0.18618000000000001</v>
      </c>
      <c r="Z986">
        <v>3.1733333333333343E-2</v>
      </c>
      <c r="AA986">
        <v>3.184E-2</v>
      </c>
      <c r="AB986">
        <v>51.34</v>
      </c>
      <c r="AC986">
        <v>-0.37778</v>
      </c>
      <c r="AD986">
        <v>1.9457</v>
      </c>
      <c r="AE986">
        <v>0.56438333333333335</v>
      </c>
      <c r="AF986">
        <v>0.56396000000000002</v>
      </c>
      <c r="AG986">
        <v>0.89631000000000005</v>
      </c>
      <c r="AH986">
        <v>3.3300000000000001E-3</v>
      </c>
      <c r="AI986">
        <v>354.1087</v>
      </c>
      <c r="AJ986">
        <v>327.57299999999998</v>
      </c>
      <c r="AK986">
        <v>365.5</v>
      </c>
      <c r="AL986">
        <v>369.25319999999999</v>
      </c>
      <c r="AM986">
        <v>183.16900000000001</v>
      </c>
      <c r="AN986">
        <v>247.3</v>
      </c>
      <c r="AO986">
        <v>71.3</v>
      </c>
      <c r="AP986">
        <v>207.3</v>
      </c>
      <c r="AQ986">
        <v>19.34</v>
      </c>
      <c r="AR986">
        <v>4.2699999999999996</v>
      </c>
      <c r="AS986">
        <v>12.24</v>
      </c>
      <c r="AT986">
        <v>-9.605483823082432</v>
      </c>
      <c r="AU986">
        <v>-4.67</v>
      </c>
      <c r="AV986">
        <v>-4.9354838230824321</v>
      </c>
      <c r="AW986">
        <v>1.6658999999999999</v>
      </c>
      <c r="AX986">
        <v>1.6658999999999999</v>
      </c>
      <c r="AY986">
        <v>1.6658999999999999</v>
      </c>
      <c r="AZ986">
        <v>0</v>
      </c>
      <c r="BA986">
        <v>1.6658999999999999</v>
      </c>
      <c r="BB986">
        <v>0.95269999999999999</v>
      </c>
      <c r="BC986">
        <v>0.95269999999999999</v>
      </c>
      <c r="BD986">
        <v>0.95269999999999999</v>
      </c>
      <c r="BE986">
        <v>0</v>
      </c>
      <c r="BF986">
        <v>0.95269999999999999</v>
      </c>
      <c r="BG986">
        <v>14.950699999999999</v>
      </c>
      <c r="BH986">
        <v>14.950699999999999</v>
      </c>
      <c r="BI986">
        <v>14.950699999999999</v>
      </c>
      <c r="BJ986">
        <v>0</v>
      </c>
      <c r="BK986">
        <v>14.950699999999999</v>
      </c>
      <c r="BL986">
        <v>6.3486000000000002</v>
      </c>
      <c r="BM986">
        <v>6.3486000000000002</v>
      </c>
      <c r="BN986">
        <v>6.3486000000000002</v>
      </c>
      <c r="BO986">
        <v>0</v>
      </c>
      <c r="BP986">
        <v>6.3486000000000002</v>
      </c>
      <c r="BQ986">
        <v>4.8810000000000002</v>
      </c>
      <c r="BR986">
        <v>4.8810000000000002</v>
      </c>
      <c r="BS986">
        <v>4.8810000000000002</v>
      </c>
      <c r="BT986">
        <v>0</v>
      </c>
      <c r="BU986">
        <v>4.8810000000000002</v>
      </c>
      <c r="BV986">
        <v>-0.92900000000000005</v>
      </c>
      <c r="BW986">
        <v>-0.92900000000000005</v>
      </c>
      <c r="BX986">
        <v>-0.92900000000000005</v>
      </c>
      <c r="BY986">
        <v>0</v>
      </c>
      <c r="BZ986">
        <v>-0.92900000000000005</v>
      </c>
      <c r="CA986">
        <v>-3.952</v>
      </c>
      <c r="CB986">
        <v>-3.952</v>
      </c>
      <c r="CC986">
        <v>-3.952</v>
      </c>
      <c r="CD986">
        <v>0</v>
      </c>
      <c r="CE986">
        <v>-3.952</v>
      </c>
      <c r="CF986">
        <v>40</v>
      </c>
      <c r="CG986">
        <v>40</v>
      </c>
      <c r="CH986">
        <v>40</v>
      </c>
      <c r="CI986">
        <v>0</v>
      </c>
      <c r="CJ986">
        <v>40</v>
      </c>
      <c r="CK986">
        <v>10.4</v>
      </c>
      <c r="CL986">
        <v>10.4</v>
      </c>
      <c r="CM986">
        <v>10.4</v>
      </c>
      <c r="CN986">
        <v>0</v>
      </c>
      <c r="CO986">
        <v>10.4</v>
      </c>
      <c r="CP986">
        <v>52.3</v>
      </c>
      <c r="CQ986">
        <v>52.3</v>
      </c>
      <c r="CR986">
        <v>52.3</v>
      </c>
      <c r="CS986">
        <v>0</v>
      </c>
      <c r="CT986">
        <v>52.3</v>
      </c>
      <c r="CU986">
        <v>9.6</v>
      </c>
      <c r="CV986">
        <v>9.6</v>
      </c>
      <c r="CW986">
        <v>9.6</v>
      </c>
      <c r="CX986">
        <v>0</v>
      </c>
      <c r="CY986">
        <v>9.6</v>
      </c>
      <c r="CZ986">
        <v>17.100000000000001</v>
      </c>
      <c r="DA986">
        <v>17.100000000000001</v>
      </c>
      <c r="DB986">
        <v>17.100000000000001</v>
      </c>
      <c r="DC986">
        <v>0</v>
      </c>
      <c r="DD986">
        <v>17.100000000000001</v>
      </c>
      <c r="DE986">
        <v>0.7</v>
      </c>
      <c r="DF986">
        <v>0.7</v>
      </c>
      <c r="DG986">
        <v>0.7</v>
      </c>
      <c r="DH986">
        <v>0</v>
      </c>
      <c r="DI986">
        <v>0.7</v>
      </c>
      <c r="DJ986">
        <v>0.19295706705258081</v>
      </c>
      <c r="DK986">
        <v>0.19295706705258081</v>
      </c>
      <c r="DL986">
        <v>0.19295706705258081</v>
      </c>
      <c r="DM986">
        <v>0</v>
      </c>
      <c r="DN986">
        <v>0.19295706705258081</v>
      </c>
      <c r="DO986">
        <v>3.1749429999999998</v>
      </c>
      <c r="DP986">
        <v>3.1749429999999998</v>
      </c>
      <c r="DQ986">
        <v>3.1749429999999998</v>
      </c>
      <c r="DR986">
        <v>0</v>
      </c>
      <c r="DS986">
        <v>3.1749429999999998</v>
      </c>
      <c r="DT986">
        <v>3.5275750000000001</v>
      </c>
      <c r="DU986">
        <v>3.5275750000000001</v>
      </c>
      <c r="DV986">
        <v>3.5275750000000001</v>
      </c>
      <c r="DW986">
        <v>0</v>
      </c>
      <c r="DX986">
        <v>3.5275750000000001</v>
      </c>
      <c r="DY986">
        <v>3.1749429999999998</v>
      </c>
      <c r="DZ986">
        <v>3.1749429999999998</v>
      </c>
      <c r="EA986">
        <v>3.1749429999999998</v>
      </c>
      <c r="EB986">
        <v>0</v>
      </c>
      <c r="EC986">
        <v>3.1749429999999998</v>
      </c>
      <c r="ED986">
        <v>3.6248819999999999</v>
      </c>
      <c r="EE986">
        <v>3.6248819999999999</v>
      </c>
      <c r="EF986">
        <v>3.6248819999999999</v>
      </c>
      <c r="EG986">
        <v>0</v>
      </c>
      <c r="EH986">
        <v>3.6248819999999999</v>
      </c>
      <c r="EI986">
        <v>12.744199</v>
      </c>
      <c r="EJ986">
        <v>12.744199</v>
      </c>
      <c r="EK986">
        <v>12.744199</v>
      </c>
      <c r="EL986">
        <v>0</v>
      </c>
      <c r="EM986">
        <v>12.744199</v>
      </c>
      <c r="EN986">
        <v>10.29462</v>
      </c>
      <c r="EO986">
        <v>10.29462</v>
      </c>
      <c r="EP986">
        <v>10.29462</v>
      </c>
      <c r="EQ986">
        <v>0</v>
      </c>
      <c r="ER986">
        <v>10.29462</v>
      </c>
      <c r="ES986">
        <v>5.5752800000000002</v>
      </c>
      <c r="ET986">
        <v>5.5752800000000002</v>
      </c>
      <c r="EU986">
        <v>5.5752800000000002</v>
      </c>
      <c r="EV986">
        <v>0</v>
      </c>
      <c r="EW986">
        <v>5.5752800000000002</v>
      </c>
      <c r="EX986">
        <v>4.7193399999999999</v>
      </c>
      <c r="EY986">
        <v>4.7193399999999999</v>
      </c>
      <c r="EZ986">
        <v>4.7193399999999999</v>
      </c>
      <c r="FA986">
        <v>0</v>
      </c>
      <c r="FB986">
        <v>4.7193399999999999</v>
      </c>
      <c r="FC986">
        <v>0.26326992032050811</v>
      </c>
      <c r="FD986">
        <v>0.26326992032050811</v>
      </c>
      <c r="FE986">
        <v>0.26326992032050811</v>
      </c>
      <c r="FF986">
        <v>0</v>
      </c>
      <c r="FG986">
        <v>0.26326992032050811</v>
      </c>
      <c r="FH986">
        <v>0.84647587206382457</v>
      </c>
      <c r="FI986">
        <v>0.84647587206382457</v>
      </c>
      <c r="FJ986">
        <v>0.84647587206382457</v>
      </c>
      <c r="FK986">
        <v>0</v>
      </c>
      <c r="FL986">
        <v>0.84647587206382457</v>
      </c>
      <c r="FM986">
        <v>35.39</v>
      </c>
      <c r="FN986">
        <v>35.39</v>
      </c>
      <c r="FO986">
        <v>35.39</v>
      </c>
      <c r="FP986">
        <v>0</v>
      </c>
      <c r="FQ986">
        <v>35.39</v>
      </c>
      <c r="FR986">
        <v>261.89960000000002</v>
      </c>
      <c r="FS986">
        <v>261.89960000000002</v>
      </c>
      <c r="FT986">
        <v>261.89960000000002</v>
      </c>
      <c r="FU986">
        <v>0</v>
      </c>
      <c r="FV986">
        <v>261.89960000000002</v>
      </c>
      <c r="FW986">
        <v>0.81684400000000001</v>
      </c>
      <c r="FX986">
        <v>0.81684400000000001</v>
      </c>
      <c r="FY986">
        <v>0.81684400000000001</v>
      </c>
      <c r="FZ986">
        <v>0</v>
      </c>
      <c r="GA986">
        <v>0.81684400000000001</v>
      </c>
      <c r="GB986">
        <v>1</v>
      </c>
      <c r="GC986">
        <v>1</v>
      </c>
    </row>
    <row r="987" spans="1:185" x14ac:dyDescent="0.3">
      <c r="A987" s="36" t="s">
        <v>3882</v>
      </c>
      <c r="B987">
        <v>-4.3736391111666252E-2</v>
      </c>
      <c r="C987">
        <v>1.8692087764739671</v>
      </c>
      <c r="D987">
        <v>1.797131242336989</v>
      </c>
      <c r="E987">
        <v>-0.73997187382193208</v>
      </c>
      <c r="F987">
        <v>-0.72732139544328311</v>
      </c>
      <c r="G987">
        <v>1.4673221382850481</v>
      </c>
      <c r="H987">
        <v>-54.172251643957487</v>
      </c>
      <c r="I987">
        <v>3.4974682864938357E-2</v>
      </c>
      <c r="J987">
        <v>0.38594529425831398</v>
      </c>
      <c r="K987">
        <v>0.20579196443790959</v>
      </c>
      <c r="L987">
        <v>-2.0853250655505608E-2</v>
      </c>
      <c r="M987">
        <v>9.516049889875193E-2</v>
      </c>
      <c r="N987">
        <v>0.19452597827892451</v>
      </c>
      <c r="O987">
        <v>-0.23204386712332251</v>
      </c>
      <c r="P987">
        <v>-3.7517888844398037E-2</v>
      </c>
      <c r="Q987">
        <v>-0.13478337956569719</v>
      </c>
      <c r="R987">
        <v>4.6700967012441821E-2</v>
      </c>
      <c r="S987">
        <v>0.81199877749900828</v>
      </c>
      <c r="T987">
        <v>-0.55315639441994535</v>
      </c>
      <c r="U987">
        <v>-0.55229858713672364</v>
      </c>
      <c r="V987">
        <v>1.949522555919682</v>
      </c>
      <c r="W987">
        <v>1.94904228325894</v>
      </c>
      <c r="X987">
        <v>0.20923515058794501</v>
      </c>
      <c r="Y987">
        <v>0.20876741052231329</v>
      </c>
      <c r="Z987">
        <v>3.6299335858268757E-2</v>
      </c>
      <c r="AA987">
        <v>3.7422331587298081E-2</v>
      </c>
      <c r="AB987">
        <v>48.413600721133491</v>
      </c>
      <c r="AC987">
        <v>-0.38313390065937941</v>
      </c>
      <c r="AD987">
        <v>1.9081021291660789</v>
      </c>
      <c r="AE987">
        <v>0.59236905124732442</v>
      </c>
      <c r="AF987">
        <v>0.59190131118169254</v>
      </c>
      <c r="AG987">
        <v>0.80359954056762839</v>
      </c>
      <c r="AH987">
        <v>5.1147470353956554E-3</v>
      </c>
      <c r="AI987">
        <v>300.69770511057408</v>
      </c>
      <c r="AJ987">
        <v>289.09176430201973</v>
      </c>
      <c r="AK987">
        <v>292.98531897621763</v>
      </c>
      <c r="AL987">
        <v>320.01603441833288</v>
      </c>
      <c r="AM987">
        <v>799.34956026170539</v>
      </c>
      <c r="AN987">
        <v>1023.477991676071</v>
      </c>
      <c r="AO987">
        <v>278.45530335606009</v>
      </c>
      <c r="AP987">
        <v>974.94540730596975</v>
      </c>
      <c r="AQ987">
        <v>24.007659721619369</v>
      </c>
      <c r="AR987">
        <v>6.6260164295201243</v>
      </c>
      <c r="AS987">
        <v>13.1148653707034</v>
      </c>
      <c r="AT987">
        <v>-38.549544732612503</v>
      </c>
      <c r="AU987">
        <v>-20.865762809284771</v>
      </c>
      <c r="AV987">
        <v>-17.683781923327729</v>
      </c>
      <c r="AW987">
        <v>1.161642516834569</v>
      </c>
      <c r="AX987">
        <v>1.1286</v>
      </c>
      <c r="AY987">
        <v>1.1898</v>
      </c>
      <c r="AZ987">
        <v>6.1199999999999921E-2</v>
      </c>
      <c r="BA987">
        <v>1.1286</v>
      </c>
      <c r="BB987">
        <v>0.95547463402844801</v>
      </c>
      <c r="BC987">
        <v>0.93910000000000005</v>
      </c>
      <c r="BD987">
        <v>0.95789999999999997</v>
      </c>
      <c r="BE987">
        <v>1.8799999999999931E-2</v>
      </c>
      <c r="BF987">
        <v>0.95789999999999997</v>
      </c>
      <c r="BG987">
        <v>14.45673589900035</v>
      </c>
      <c r="BH987">
        <v>14.0655</v>
      </c>
      <c r="BI987">
        <v>17.063199999999998</v>
      </c>
      <c r="BJ987">
        <v>2.9976999999999978</v>
      </c>
      <c r="BK987">
        <v>14.0655</v>
      </c>
      <c r="BL987">
        <v>2.9363610471496888</v>
      </c>
      <c r="BM987">
        <v>0.87290000000000001</v>
      </c>
      <c r="BN987">
        <v>6.6841999999999997</v>
      </c>
      <c r="BO987">
        <v>5.8112999999999992</v>
      </c>
      <c r="BP987">
        <v>0.87290000000000001</v>
      </c>
      <c r="BQ987">
        <v>2.2097765159711882</v>
      </c>
      <c r="BR987">
        <v>0.70989999999999998</v>
      </c>
      <c r="BS987">
        <v>4.4640000000000004</v>
      </c>
      <c r="BT987">
        <v>3.7541000000000002</v>
      </c>
      <c r="BU987">
        <v>0.70989999999999998</v>
      </c>
      <c r="BV987">
        <v>-0.4238231008705462</v>
      </c>
      <c r="BW987">
        <v>-0.77759999999999996</v>
      </c>
      <c r="BX987">
        <v>2.3965999999999998</v>
      </c>
      <c r="BY987">
        <v>3.1741999999999999</v>
      </c>
      <c r="BZ987">
        <v>-0.30070000000000002</v>
      </c>
      <c r="CA987">
        <v>-1.785923422331009</v>
      </c>
      <c r="CB987">
        <v>-4.9511000000000003</v>
      </c>
      <c r="CC987">
        <v>-0.40920000000000001</v>
      </c>
      <c r="CD987">
        <v>4.5419</v>
      </c>
      <c r="CE987">
        <v>-0.40920000000000001</v>
      </c>
      <c r="CF987">
        <v>48.532584370101823</v>
      </c>
      <c r="CG987">
        <v>48</v>
      </c>
      <c r="CH987">
        <v>49.5</v>
      </c>
      <c r="CI987">
        <v>1.5</v>
      </c>
      <c r="CJ987">
        <v>48</v>
      </c>
      <c r="CK987">
        <v>13.532598083798341</v>
      </c>
      <c r="CL987">
        <v>13</v>
      </c>
      <c r="CM987">
        <v>14.2</v>
      </c>
      <c r="CN987">
        <v>1.1999999999999991</v>
      </c>
      <c r="CO987">
        <v>13</v>
      </c>
      <c r="CP987">
        <v>221.6758640557689</v>
      </c>
      <c r="CQ987">
        <v>209.3</v>
      </c>
      <c r="CR987">
        <v>247.9</v>
      </c>
      <c r="CS987">
        <v>38.599999999999987</v>
      </c>
      <c r="CT987">
        <v>236.6</v>
      </c>
      <c r="CU987">
        <v>10.9417674496363</v>
      </c>
      <c r="CV987">
        <v>10.8</v>
      </c>
      <c r="CW987">
        <v>11.2</v>
      </c>
      <c r="CX987">
        <v>0.39999999999999858</v>
      </c>
      <c r="CY987">
        <v>11</v>
      </c>
      <c r="CZ987">
        <v>56.779439300291251</v>
      </c>
      <c r="DA987">
        <v>16</v>
      </c>
      <c r="DB987">
        <v>75.599999999999994</v>
      </c>
      <c r="DC987">
        <v>59.599999999999987</v>
      </c>
      <c r="DD987">
        <v>34.1</v>
      </c>
      <c r="DE987">
        <v>1.843290392336566</v>
      </c>
      <c r="DF987">
        <v>1.1000000000000001</v>
      </c>
      <c r="DG987">
        <v>2.5</v>
      </c>
      <c r="DH987">
        <v>1.4</v>
      </c>
      <c r="DI987">
        <v>1.1000000000000001</v>
      </c>
      <c r="DJ987">
        <v>4.9780135682618729E-2</v>
      </c>
      <c r="DK987">
        <v>4.9195449420928572E-2</v>
      </c>
      <c r="DL987">
        <v>5.0826573570181742E-2</v>
      </c>
      <c r="DM987">
        <v>1.6311241492531769E-3</v>
      </c>
      <c r="DN987">
        <v>4.9195449420928572E-2</v>
      </c>
      <c r="DO987">
        <v>4.0758555537410004</v>
      </c>
      <c r="DP987">
        <v>3.662258</v>
      </c>
      <c r="DQ987">
        <v>4.5078560000000003</v>
      </c>
      <c r="DR987">
        <v>0.84559800000000029</v>
      </c>
      <c r="DS987">
        <v>4.5078560000000003</v>
      </c>
      <c r="DT987">
        <v>6.7242278828302888</v>
      </c>
      <c r="DU987">
        <v>6.2061089999999997</v>
      </c>
      <c r="DV987">
        <v>7.3300720000000004</v>
      </c>
      <c r="DW987">
        <v>1.1239630000000009</v>
      </c>
      <c r="DX987">
        <v>7.3300720000000004</v>
      </c>
      <c r="DY987">
        <v>6.8761948459064843</v>
      </c>
      <c r="DZ987">
        <v>6.7316940000000001</v>
      </c>
      <c r="EA987">
        <v>7.6762449999999998</v>
      </c>
      <c r="EB987">
        <v>0.9445509999999997</v>
      </c>
      <c r="EC987">
        <v>7.0068789999999996</v>
      </c>
      <c r="ED987">
        <v>9.9071912056721789</v>
      </c>
      <c r="EE987">
        <v>9.8904910000000008</v>
      </c>
      <c r="EF987">
        <v>9.9313439999999993</v>
      </c>
      <c r="EG987">
        <v>4.0852999999998467E-2</v>
      </c>
      <c r="EH987">
        <v>9.9243000000000006</v>
      </c>
      <c r="EI987">
        <v>11.289513040312981</v>
      </c>
      <c r="EJ987">
        <v>10.531459999999999</v>
      </c>
      <c r="EK987">
        <v>11.617098</v>
      </c>
      <c r="EL987">
        <v>1.085638000000001</v>
      </c>
      <c r="EM987">
        <v>11.085858</v>
      </c>
      <c r="EN987">
        <v>63.751228590819778</v>
      </c>
      <c r="EO987">
        <v>62.488570000000003</v>
      </c>
      <c r="EP987">
        <v>72.188339999999997</v>
      </c>
      <c r="EQ987">
        <v>9.6997699999999938</v>
      </c>
      <c r="ER987">
        <v>62.488570000000003</v>
      </c>
      <c r="ES987">
        <v>5.9183865754118301</v>
      </c>
      <c r="ET987">
        <v>5.8498000000000001</v>
      </c>
      <c r="EU987">
        <v>5.9870599999999996</v>
      </c>
      <c r="EV987">
        <v>0.13725999999999949</v>
      </c>
      <c r="EW987">
        <v>5.9870599999999996</v>
      </c>
      <c r="EX987">
        <v>57.832842015407962</v>
      </c>
      <c r="EY987">
        <v>56.501510000000003</v>
      </c>
      <c r="EZ987">
        <v>66.201279999999997</v>
      </c>
      <c r="FA987">
        <v>9.6997699999999938</v>
      </c>
      <c r="FB987">
        <v>56.501510000000003</v>
      </c>
      <c r="FC987">
        <v>0.46830845903643281</v>
      </c>
      <c r="FD987">
        <v>0.45903312878748642</v>
      </c>
      <c r="FE987">
        <v>0.5302864119338121</v>
      </c>
      <c r="FF987">
        <v>7.1253283146325674E-2</v>
      </c>
      <c r="FG987">
        <v>0.45903312878748642</v>
      </c>
      <c r="FH987">
        <v>9.7742961781442208</v>
      </c>
      <c r="FI987">
        <v>9.4372713819470668</v>
      </c>
      <c r="FJ987">
        <v>11.05739377925058</v>
      </c>
      <c r="FK987">
        <v>1.620122397303517</v>
      </c>
      <c r="FL987">
        <v>9.4372713819470668</v>
      </c>
      <c r="FM987">
        <v>50.368873976806583</v>
      </c>
      <c r="FN987">
        <v>50.06</v>
      </c>
      <c r="FO987">
        <v>52.09</v>
      </c>
      <c r="FP987">
        <v>2.0300000000000011</v>
      </c>
      <c r="FQ987">
        <v>50.21</v>
      </c>
      <c r="FR987">
        <v>860.17204574589846</v>
      </c>
      <c r="FS987">
        <v>857.46415000000002</v>
      </c>
      <c r="FT987">
        <v>875.35848999999996</v>
      </c>
      <c r="FU987">
        <v>17.894339999999939</v>
      </c>
      <c r="FV987">
        <v>857.46415000000002</v>
      </c>
      <c r="FW987">
        <v>0.63411661614521098</v>
      </c>
      <c r="FX987">
        <v>0.62189799999999995</v>
      </c>
      <c r="FY987">
        <v>0.63656400000000002</v>
      </c>
      <c r="FZ987">
        <v>1.466600000000007E-2</v>
      </c>
      <c r="GA987">
        <v>0.63656400000000002</v>
      </c>
      <c r="GB987">
        <v>5</v>
      </c>
      <c r="GC987">
        <v>26</v>
      </c>
    </row>
    <row r="988" spans="1:185" x14ac:dyDescent="0.3">
      <c r="A988" s="36" t="s">
        <v>3885</v>
      </c>
      <c r="B988">
        <v>-3.7660423073817013E-2</v>
      </c>
      <c r="C988">
        <v>1.9095468206937409</v>
      </c>
      <c r="D988">
        <v>2.2532469202363981</v>
      </c>
      <c r="E988">
        <v>-1.203487174120649</v>
      </c>
      <c r="F988">
        <v>-0.60334117254656006</v>
      </c>
      <c r="G988">
        <v>1.806828346667209</v>
      </c>
      <c r="H988">
        <v>-54.10566140138355</v>
      </c>
      <c r="I988">
        <v>7.4890947466554388E-3</v>
      </c>
      <c r="J988">
        <v>1.6555488077745831E-2</v>
      </c>
      <c r="K988">
        <v>0.37846104101562472</v>
      </c>
      <c r="L988">
        <v>0.30147443625286019</v>
      </c>
      <c r="M988">
        <v>0.27417865369772521</v>
      </c>
      <c r="N988">
        <v>0.15919117499665861</v>
      </c>
      <c r="O988">
        <v>-0.21518816336065211</v>
      </c>
      <c r="P988">
        <v>-5.599698836399352E-2</v>
      </c>
      <c r="Q988">
        <v>-0.13559364627677231</v>
      </c>
      <c r="R988">
        <v>5.7746947135637848E-2</v>
      </c>
      <c r="S988">
        <v>1.486452944081367</v>
      </c>
      <c r="T988">
        <v>-0.70096059979249026</v>
      </c>
      <c r="U988">
        <v>-0.68559730835180266</v>
      </c>
      <c r="V988">
        <v>1.9594064046843951</v>
      </c>
      <c r="W988">
        <v>1.9478698382226021</v>
      </c>
      <c r="X988">
        <v>0.19591012448705361</v>
      </c>
      <c r="Y988">
        <v>0.16377317879732051</v>
      </c>
      <c r="Z988">
        <v>9.1534346221144633E-2</v>
      </c>
      <c r="AA988">
        <v>0.13473968128430541</v>
      </c>
      <c r="AB988">
        <v>63.113460135793282</v>
      </c>
      <c r="AC988">
        <v>-0.42824521812840433</v>
      </c>
      <c r="AD988">
        <v>1.9536347532938609</v>
      </c>
      <c r="AE988">
        <v>0.62415534261545802</v>
      </c>
      <c r="AF988">
        <v>0.55037507368137562</v>
      </c>
      <c r="AG988">
        <v>0.86033289732452112</v>
      </c>
      <c r="AH988">
        <v>2.861992175494751E-2</v>
      </c>
      <c r="AI988">
        <v>94.933281310841934</v>
      </c>
      <c r="AJ988">
        <v>-57.86777231440665</v>
      </c>
      <c r="AK988">
        <v>85.629762632138807</v>
      </c>
      <c r="AL988">
        <v>257.03789836338348</v>
      </c>
      <c r="AM988">
        <v>598.28795591021264</v>
      </c>
      <c r="AN988">
        <v>712.90739966809087</v>
      </c>
      <c r="AO988">
        <v>242.40768318903241</v>
      </c>
      <c r="AP988">
        <v>655.38424143233237</v>
      </c>
      <c r="AQ988">
        <v>21.953883555199329</v>
      </c>
      <c r="AR988">
        <v>6.0723454968119688</v>
      </c>
      <c r="AS988">
        <v>12.641736133831079</v>
      </c>
      <c r="AT988">
        <v>-27.418353228297889</v>
      </c>
      <c r="AU988">
        <v>-15.640064294377311</v>
      </c>
      <c r="AV988">
        <v>-11.77828893392058</v>
      </c>
      <c r="AW988">
        <v>2.8864917396865288</v>
      </c>
      <c r="AX988">
        <v>2.6661000000000001</v>
      </c>
      <c r="AY988">
        <v>2.9653</v>
      </c>
      <c r="AZ988">
        <v>0.29919999999999991</v>
      </c>
      <c r="BA988">
        <v>2.8275000000000001</v>
      </c>
      <c r="BB988">
        <v>0.93477787639058219</v>
      </c>
      <c r="BC988">
        <v>0.93240000000000001</v>
      </c>
      <c r="BD988">
        <v>0.94079999999999997</v>
      </c>
      <c r="BE988">
        <v>8.3999999999999631E-3</v>
      </c>
      <c r="BF988">
        <v>0.93689999999999996</v>
      </c>
      <c r="BG988">
        <v>16.576354797291081</v>
      </c>
      <c r="BH988">
        <v>16.007899999999999</v>
      </c>
      <c r="BI988">
        <v>16.947500000000002</v>
      </c>
      <c r="BJ988">
        <v>0.93960000000000221</v>
      </c>
      <c r="BK988">
        <v>16.277100000000001</v>
      </c>
      <c r="BL988">
        <v>13.595560179184851</v>
      </c>
      <c r="BM988">
        <v>12.8292</v>
      </c>
      <c r="BN988">
        <v>15.5312</v>
      </c>
      <c r="BO988">
        <v>2.702</v>
      </c>
      <c r="BP988">
        <v>12.8292</v>
      </c>
      <c r="BQ988">
        <v>9.1820852461097857</v>
      </c>
      <c r="BR988">
        <v>5.9119999999999999</v>
      </c>
      <c r="BS988">
        <v>10.629200000000001</v>
      </c>
      <c r="BT988">
        <v>4.7172000000000009</v>
      </c>
      <c r="BU988">
        <v>8.5466999999999995</v>
      </c>
      <c r="BV988">
        <v>0.76546412155760946</v>
      </c>
      <c r="BW988">
        <v>-0.10780000000000001</v>
      </c>
      <c r="BX988">
        <v>6.2301000000000002</v>
      </c>
      <c r="BY988">
        <v>6.3379000000000003</v>
      </c>
      <c r="BZ988">
        <v>0.97160000000000002</v>
      </c>
      <c r="CA988">
        <v>-9.9475394702766131</v>
      </c>
      <c r="CB988">
        <v>-12.680099999999999</v>
      </c>
      <c r="CC988">
        <v>-9.5183</v>
      </c>
      <c r="CD988">
        <v>3.1617999999999991</v>
      </c>
      <c r="CE988">
        <v>-9.5183</v>
      </c>
      <c r="CF988">
        <v>57.523158235758487</v>
      </c>
      <c r="CG988">
        <v>55.5</v>
      </c>
      <c r="CH988">
        <v>61</v>
      </c>
      <c r="CI988">
        <v>5.5</v>
      </c>
      <c r="CJ988">
        <v>55.5</v>
      </c>
      <c r="CK988">
        <v>21.000866562091389</v>
      </c>
      <c r="CL988">
        <v>19.3</v>
      </c>
      <c r="CM988">
        <v>24.5</v>
      </c>
      <c r="CN988">
        <v>5.1999999999999993</v>
      </c>
      <c r="CO988">
        <v>19.3</v>
      </c>
      <c r="CP988">
        <v>87.39833077419641</v>
      </c>
      <c r="CQ988">
        <v>81.3</v>
      </c>
      <c r="CR988">
        <v>91.3</v>
      </c>
      <c r="CS988">
        <v>10</v>
      </c>
      <c r="CT988">
        <v>85.5</v>
      </c>
      <c r="CU988">
        <v>10.12952455376548</v>
      </c>
      <c r="CV988">
        <v>9.8000000000000007</v>
      </c>
      <c r="CW988">
        <v>10.199999999999999</v>
      </c>
      <c r="CX988">
        <v>0.39999999999999858</v>
      </c>
      <c r="CY988">
        <v>10.1</v>
      </c>
      <c r="CZ988">
        <v>133.07956995954319</v>
      </c>
      <c r="DA988">
        <v>126.9</v>
      </c>
      <c r="DB988">
        <v>149.6</v>
      </c>
      <c r="DC988">
        <v>22.699999999999989</v>
      </c>
      <c r="DD988">
        <v>134.1</v>
      </c>
      <c r="DE988">
        <v>10.73511797423618</v>
      </c>
      <c r="DF988">
        <v>9.1999999999999993</v>
      </c>
      <c r="DG988">
        <v>13.9</v>
      </c>
      <c r="DH988">
        <v>4.7000000000000011</v>
      </c>
      <c r="DI988">
        <v>9.1999999999999993</v>
      </c>
      <c r="DJ988">
        <v>8.7780074471829297E-2</v>
      </c>
      <c r="DK988">
        <v>8.4410646387832702E-2</v>
      </c>
      <c r="DL988">
        <v>9.3529592149647345E-2</v>
      </c>
      <c r="DM988">
        <v>9.1189457618146424E-3</v>
      </c>
      <c r="DN988">
        <v>8.4410646387832702E-2</v>
      </c>
      <c r="DO988">
        <v>3.712083166193735</v>
      </c>
      <c r="DP988">
        <v>3.562395</v>
      </c>
      <c r="DQ988">
        <v>4.1850509999999996</v>
      </c>
      <c r="DR988">
        <v>0.62265599999999965</v>
      </c>
      <c r="DS988">
        <v>3.5801379999999998</v>
      </c>
      <c r="DT988">
        <v>6.993199629842346</v>
      </c>
      <c r="DU988">
        <v>6.6743690000000004</v>
      </c>
      <c r="DV988">
        <v>7.3664110000000003</v>
      </c>
      <c r="DW988">
        <v>0.69204199999999982</v>
      </c>
      <c r="DX988">
        <v>6.8144450000000001</v>
      </c>
      <c r="DY988">
        <v>5.4344569317841547</v>
      </c>
      <c r="DZ988">
        <v>5.391985</v>
      </c>
      <c r="EA988">
        <v>5.7740130000000001</v>
      </c>
      <c r="EB988">
        <v>0.38202799999999998</v>
      </c>
      <c r="EC988">
        <v>5.4695669999999996</v>
      </c>
      <c r="ED988">
        <v>9.9084685254309068</v>
      </c>
      <c r="EE988">
        <v>9.6411099999999994</v>
      </c>
      <c r="EF988">
        <v>10.518371999999999</v>
      </c>
      <c r="EG988">
        <v>0.87726199999999999</v>
      </c>
      <c r="EH988">
        <v>9.6566500000000008</v>
      </c>
      <c r="EI988">
        <v>11.849282615916611</v>
      </c>
      <c r="EJ988">
        <v>11.632110000000001</v>
      </c>
      <c r="EK988">
        <v>11.943237999999999</v>
      </c>
      <c r="EL988">
        <v>0.31112799999999829</v>
      </c>
      <c r="EM988">
        <v>11.904087000000001</v>
      </c>
      <c r="EN988">
        <v>56.114305087964937</v>
      </c>
      <c r="EO988">
        <v>48.29598</v>
      </c>
      <c r="EP988">
        <v>60.82611</v>
      </c>
      <c r="EQ988">
        <v>12.53013</v>
      </c>
      <c r="ER988">
        <v>60.82611</v>
      </c>
      <c r="ES988">
        <v>8.1611565078492134</v>
      </c>
      <c r="ET988">
        <v>7.34849</v>
      </c>
      <c r="EU988">
        <v>9.1683500000000002</v>
      </c>
      <c r="EV988">
        <v>1.81986</v>
      </c>
      <c r="EW988">
        <v>7.3862199999999998</v>
      </c>
      <c r="EX988">
        <v>47.953148580115723</v>
      </c>
      <c r="EY988">
        <v>39.80104</v>
      </c>
      <c r="EZ988">
        <v>53.439889999999998</v>
      </c>
      <c r="FA988">
        <v>13.63885</v>
      </c>
      <c r="FB988">
        <v>53.439889999999998</v>
      </c>
      <c r="FC988">
        <v>0.57119767214308237</v>
      </c>
      <c r="FD988">
        <v>0.49161352540362241</v>
      </c>
      <c r="FE988">
        <v>0.61915998751218071</v>
      </c>
      <c r="FF988">
        <v>0.12754646210855841</v>
      </c>
      <c r="FG988">
        <v>0.61915998751218071</v>
      </c>
      <c r="FH988">
        <v>5.9577652320010701</v>
      </c>
      <c r="FI988">
        <v>4.685264404457242</v>
      </c>
      <c r="FJ988">
        <v>7.2350796483180844</v>
      </c>
      <c r="FK988">
        <v>2.5498152438608419</v>
      </c>
      <c r="FL988">
        <v>7.2350796483180844</v>
      </c>
      <c r="FM988">
        <v>43.195330066049813</v>
      </c>
      <c r="FN988">
        <v>41.97</v>
      </c>
      <c r="FO988">
        <v>44.03</v>
      </c>
      <c r="FP988">
        <v>2.0600000000000018</v>
      </c>
      <c r="FQ988">
        <v>43.91</v>
      </c>
      <c r="FR988">
        <v>657.11509240314206</v>
      </c>
      <c r="FS988">
        <v>655.95095000000003</v>
      </c>
      <c r="FT988">
        <v>674.54092000000003</v>
      </c>
      <c r="FU988">
        <v>18.58996999999999</v>
      </c>
      <c r="FV988">
        <v>657.85567000000003</v>
      </c>
      <c r="FW988">
        <v>0.64965499252431635</v>
      </c>
      <c r="FX988">
        <v>0.63325200000000004</v>
      </c>
      <c r="FY988">
        <v>0.65074299999999996</v>
      </c>
      <c r="FZ988">
        <v>1.749099999999992E-2</v>
      </c>
      <c r="GA988">
        <v>0.64899499999999999</v>
      </c>
      <c r="GB988">
        <v>9</v>
      </c>
      <c r="GC988">
        <v>72</v>
      </c>
    </row>
    <row r="989" spans="1:185" x14ac:dyDescent="0.3">
      <c r="A989" s="36" t="s">
        <v>3888</v>
      </c>
      <c r="B989">
        <v>-6.945106876483749E-2</v>
      </c>
      <c r="C989">
        <v>1.7629505956413909</v>
      </c>
      <c r="D989">
        <v>1.7695473550716789</v>
      </c>
      <c r="E989">
        <v>-0.98470045342607326</v>
      </c>
      <c r="F989">
        <v>-0.42328510756147281</v>
      </c>
      <c r="G989">
        <v>1.407987986062565</v>
      </c>
      <c r="H989">
        <v>-54.197930225632128</v>
      </c>
      <c r="I989">
        <v>1.6873816265184E-2</v>
      </c>
      <c r="J989">
        <v>0.14179694743454191</v>
      </c>
      <c r="K989">
        <v>0.25981348137707222</v>
      </c>
      <c r="L989">
        <v>3.1932280581817893E-2</v>
      </c>
      <c r="M989">
        <v>9.6999490561789484E-2</v>
      </c>
      <c r="N989">
        <v>0.20525235348717291</v>
      </c>
      <c r="O989">
        <v>-0.17814260963663811</v>
      </c>
      <c r="P989">
        <v>2.7109743850534829E-2</v>
      </c>
      <c r="Q989">
        <v>-7.5517338047465757E-2</v>
      </c>
      <c r="R989">
        <v>1.3891444549090351E-2</v>
      </c>
      <c r="S989">
        <v>0.92493980565771294</v>
      </c>
      <c r="T989">
        <v>-0.53512604870453151</v>
      </c>
      <c r="U989">
        <v>-0.4830970904457933</v>
      </c>
      <c r="V989">
        <v>1.955370259798501</v>
      </c>
      <c r="W989">
        <v>1.9501954932426859</v>
      </c>
      <c r="X989">
        <v>0.22931532520211181</v>
      </c>
      <c r="Y989">
        <v>0.20620962862832989</v>
      </c>
      <c r="Z989">
        <v>5.1946210142122327E-2</v>
      </c>
      <c r="AA989">
        <v>6.4980199480445144E-2</v>
      </c>
      <c r="AB989">
        <v>53.409434721163862</v>
      </c>
      <c r="AC989">
        <v>-0.36325659348868872</v>
      </c>
      <c r="AD989">
        <v>1.935855426031865</v>
      </c>
      <c r="AE989">
        <v>0.59257191869080039</v>
      </c>
      <c r="AF989">
        <v>0.56946622211701858</v>
      </c>
      <c r="AG989">
        <v>1.028599888619778</v>
      </c>
      <c r="AH989">
        <v>9.590504981740685E-3</v>
      </c>
      <c r="AI989">
        <v>229.01481176687969</v>
      </c>
      <c r="AJ989">
        <v>170.72724017573611</v>
      </c>
      <c r="AK989">
        <v>217.22603518041331</v>
      </c>
      <c r="AL989">
        <v>299.09113980526712</v>
      </c>
      <c r="AM989">
        <v>264.08582407633742</v>
      </c>
      <c r="AN989">
        <v>370.24347811755109</v>
      </c>
      <c r="AO989">
        <v>204.0080800940249</v>
      </c>
      <c r="AP989">
        <v>286.53069502140607</v>
      </c>
      <c r="AQ989">
        <v>19.07808440459614</v>
      </c>
      <c r="AR989">
        <v>4.8961788674811917</v>
      </c>
      <c r="AS989">
        <v>12.290157934065039</v>
      </c>
      <c r="AT989">
        <v>-13.837054778357279</v>
      </c>
      <c r="AU989">
        <v>-7.6145807710236886</v>
      </c>
      <c r="AV989">
        <v>-6.2224740073335898</v>
      </c>
      <c r="AW989">
        <v>3.415772114110831</v>
      </c>
      <c r="AX989">
        <v>3.3649</v>
      </c>
      <c r="AY989">
        <v>3.6442999999999999</v>
      </c>
      <c r="AZ989">
        <v>0.27939999999999993</v>
      </c>
      <c r="BA989">
        <v>3.6151</v>
      </c>
      <c r="BB989">
        <v>0.94819614261847796</v>
      </c>
      <c r="BC989">
        <v>0.91830000000000001</v>
      </c>
      <c r="BD989">
        <v>0.95709999999999995</v>
      </c>
      <c r="BE989">
        <v>3.8799999999999953E-2</v>
      </c>
      <c r="BF989">
        <v>0.91830000000000001</v>
      </c>
      <c r="BG989">
        <v>15.61981949264538</v>
      </c>
      <c r="BH989">
        <v>14.111499999999999</v>
      </c>
      <c r="BI989">
        <v>19.820900000000002</v>
      </c>
      <c r="BJ989">
        <v>5.7094000000000023</v>
      </c>
      <c r="BK989">
        <v>19.820900000000002</v>
      </c>
      <c r="BL989">
        <v>6.3476230354375911</v>
      </c>
      <c r="BM989">
        <v>5.9253</v>
      </c>
      <c r="BN989">
        <v>6.8707000000000003</v>
      </c>
      <c r="BO989">
        <v>0.94540000000000024</v>
      </c>
      <c r="BP989">
        <v>6.8707000000000003</v>
      </c>
      <c r="BQ989">
        <v>3.2523140313248908</v>
      </c>
      <c r="BR989">
        <v>2.9826000000000001</v>
      </c>
      <c r="BS989">
        <v>4.1201999999999996</v>
      </c>
      <c r="BT989">
        <v>1.1375999999999999</v>
      </c>
      <c r="BU989">
        <v>3.4497</v>
      </c>
      <c r="BV989">
        <v>1.858750772640686</v>
      </c>
      <c r="BW989">
        <v>0.97719999999999996</v>
      </c>
      <c r="BX989">
        <v>2.1697000000000002</v>
      </c>
      <c r="BY989">
        <v>1.1924999999999999</v>
      </c>
      <c r="BZ989">
        <v>2.1063000000000001</v>
      </c>
      <c r="CA989">
        <v>-5.1109907174074696</v>
      </c>
      <c r="CB989">
        <v>-5.556</v>
      </c>
      <c r="CC989">
        <v>-4.6920999999999999</v>
      </c>
      <c r="CD989">
        <v>0.86390000000000011</v>
      </c>
      <c r="CE989">
        <v>-5.556</v>
      </c>
      <c r="CF989">
        <v>83.712783096145074</v>
      </c>
      <c r="CG989">
        <v>76</v>
      </c>
      <c r="CH989">
        <v>94</v>
      </c>
      <c r="CI989">
        <v>18</v>
      </c>
      <c r="CJ989">
        <v>76</v>
      </c>
      <c r="CK989">
        <v>40.403499702228601</v>
      </c>
      <c r="CL989">
        <v>36.200000000000003</v>
      </c>
      <c r="CM989">
        <v>41.1</v>
      </c>
      <c r="CN989">
        <v>4.8999999999999986</v>
      </c>
      <c r="CO989">
        <v>36.200000000000003</v>
      </c>
      <c r="CP989">
        <v>39.960507652849152</v>
      </c>
      <c r="CQ989">
        <v>39.5</v>
      </c>
      <c r="CR989">
        <v>44.7</v>
      </c>
      <c r="CS989">
        <v>5.2000000000000028</v>
      </c>
      <c r="CT989">
        <v>40</v>
      </c>
      <c r="CU989">
        <v>10.858966502658729</v>
      </c>
      <c r="CV989">
        <v>9.5</v>
      </c>
      <c r="CW989">
        <v>12.4</v>
      </c>
      <c r="CX989">
        <v>2.9</v>
      </c>
      <c r="CY989">
        <v>10.9</v>
      </c>
      <c r="CZ989">
        <v>144.05769351129359</v>
      </c>
      <c r="DA989">
        <v>132.5</v>
      </c>
      <c r="DB989">
        <v>154.80000000000001</v>
      </c>
      <c r="DC989">
        <v>22.300000000000011</v>
      </c>
      <c r="DD989">
        <v>132.5</v>
      </c>
      <c r="DE989">
        <v>24.924448255831781</v>
      </c>
      <c r="DF989">
        <v>23.4</v>
      </c>
      <c r="DG989">
        <v>26.7</v>
      </c>
      <c r="DH989">
        <v>3.3000000000000012</v>
      </c>
      <c r="DI989">
        <v>24</v>
      </c>
      <c r="DJ989">
        <v>0.29219170685329521</v>
      </c>
      <c r="DK989">
        <v>0.25832766825288922</v>
      </c>
      <c r="DL989">
        <v>0.34020991675714801</v>
      </c>
      <c r="DM989">
        <v>8.1882248504258792E-2</v>
      </c>
      <c r="DN989">
        <v>0.25832766825288922</v>
      </c>
      <c r="DO989">
        <v>3.393902996852165</v>
      </c>
      <c r="DP989">
        <v>3.3299500000000002</v>
      </c>
      <c r="DQ989">
        <v>3.9266559999999999</v>
      </c>
      <c r="DR989">
        <v>0.59670599999999974</v>
      </c>
      <c r="DS989">
        <v>3.3299500000000002</v>
      </c>
      <c r="DT989">
        <v>7.2736123872209886</v>
      </c>
      <c r="DU989">
        <v>6.7125959999999996</v>
      </c>
      <c r="DV989">
        <v>7.4539390000000001</v>
      </c>
      <c r="DW989">
        <v>0.74134300000000053</v>
      </c>
      <c r="DX989">
        <v>6.7125959999999996</v>
      </c>
      <c r="DY989">
        <v>3.3946119567775228</v>
      </c>
      <c r="DZ989">
        <v>3.3299500000000002</v>
      </c>
      <c r="EA989">
        <v>3.9266559999999999</v>
      </c>
      <c r="EB989">
        <v>0.59670599999999974</v>
      </c>
      <c r="EC989">
        <v>3.3299500000000002</v>
      </c>
      <c r="ED989">
        <v>8.241778622968404</v>
      </c>
      <c r="EE989">
        <v>8.2126730000000006</v>
      </c>
      <c r="EF989">
        <v>8.2631150000000009</v>
      </c>
      <c r="EG989">
        <v>5.044200000000032E-2</v>
      </c>
      <c r="EH989">
        <v>8.2283869999999997</v>
      </c>
      <c r="EI989">
        <v>8.1253080528139883</v>
      </c>
      <c r="EJ989">
        <v>7.7837170000000002</v>
      </c>
      <c r="EK989">
        <v>8.2063410000000001</v>
      </c>
      <c r="EL989">
        <v>0.42262399999999989</v>
      </c>
      <c r="EM989">
        <v>8.0690139999999992</v>
      </c>
      <c r="EN989">
        <v>28.00330433607996</v>
      </c>
      <c r="EO989">
        <v>25.877359999999999</v>
      </c>
      <c r="EP989">
        <v>31.334119999999999</v>
      </c>
      <c r="EQ989">
        <v>5.4567599999999992</v>
      </c>
      <c r="ER989">
        <v>26.869250000000001</v>
      </c>
      <c r="ES989">
        <v>11.642926454082939</v>
      </c>
      <c r="ET989">
        <v>10.671620000000001</v>
      </c>
      <c r="EU989">
        <v>12.58553</v>
      </c>
      <c r="EV989">
        <v>1.91391</v>
      </c>
      <c r="EW989">
        <v>10.671620000000001</v>
      </c>
      <c r="EX989">
        <v>16.360377881997021</v>
      </c>
      <c r="EY989">
        <v>13.291829999999999</v>
      </c>
      <c r="EZ989">
        <v>20.589839999999999</v>
      </c>
      <c r="FA989">
        <v>7.2980099999999997</v>
      </c>
      <c r="FB989">
        <v>16.19763</v>
      </c>
      <c r="FC989">
        <v>0.55941883912473189</v>
      </c>
      <c r="FD989">
        <v>0.51694908990298227</v>
      </c>
      <c r="FE989">
        <v>0.62595816640147339</v>
      </c>
      <c r="FF989">
        <v>0.10900907649849111</v>
      </c>
      <c r="FG989">
        <v>0.53676396409354377</v>
      </c>
      <c r="FH989">
        <v>1.4127928170917989</v>
      </c>
      <c r="FI989">
        <v>1.056120004481337</v>
      </c>
      <c r="FJ989">
        <v>1.9163536318859899</v>
      </c>
      <c r="FK989">
        <v>0.8602336274046527</v>
      </c>
      <c r="FL989">
        <v>1.517822973456701</v>
      </c>
      <c r="FM989">
        <v>38.144124735564979</v>
      </c>
      <c r="FN989">
        <v>37.979999999999997</v>
      </c>
      <c r="FO989">
        <v>40.369999999999997</v>
      </c>
      <c r="FP989">
        <v>2.390000000000001</v>
      </c>
      <c r="FQ989">
        <v>40.369999999999997</v>
      </c>
      <c r="FR989">
        <v>377.32075604136219</v>
      </c>
      <c r="FS989">
        <v>370.61732000000001</v>
      </c>
      <c r="FT989">
        <v>381.89245</v>
      </c>
      <c r="FU989">
        <v>11.27512999999999</v>
      </c>
      <c r="FV989">
        <v>372.68657000000002</v>
      </c>
      <c r="FW989">
        <v>0.75965837535994385</v>
      </c>
      <c r="FX989">
        <v>0.75183</v>
      </c>
      <c r="FY989">
        <v>0.77122100000000005</v>
      </c>
      <c r="FZ989">
        <v>1.9391000000000051E-2</v>
      </c>
      <c r="GA989">
        <v>0.76707599999999998</v>
      </c>
      <c r="GB989">
        <v>8</v>
      </c>
      <c r="GC989">
        <v>85</v>
      </c>
    </row>
    <row r="990" spans="1:185" x14ac:dyDescent="0.3">
      <c r="A990" s="36" t="s">
        <v>3891</v>
      </c>
      <c r="B990">
        <v>-7.7839538133768427E-2</v>
      </c>
      <c r="C990">
        <v>1.745785783930023</v>
      </c>
      <c r="D990">
        <v>1.849147991291773</v>
      </c>
      <c r="E990">
        <v>-1.049980048796852</v>
      </c>
      <c r="F990">
        <v>-0.41435789017076669</v>
      </c>
      <c r="G990">
        <v>1.464283358840045</v>
      </c>
      <c r="H990">
        <v>-54.192617532400462</v>
      </c>
      <c r="I990">
        <v>3.4188358221161647E-2</v>
      </c>
      <c r="J990">
        <v>0.24884747150663389</v>
      </c>
      <c r="K990">
        <v>0.28655842331026488</v>
      </c>
      <c r="L990">
        <v>0.111514871719539</v>
      </c>
      <c r="M990">
        <v>0.1087325598976587</v>
      </c>
      <c r="N990">
        <v>0.1805986701999065</v>
      </c>
      <c r="O990">
        <v>-0.1588410226744183</v>
      </c>
      <c r="P990">
        <v>2.1757647525488259E-2</v>
      </c>
      <c r="Q990">
        <v>-6.854175601999947E-2</v>
      </c>
      <c r="R990">
        <v>1.300904219824804E-2</v>
      </c>
      <c r="S990">
        <v>1.0739983190001241</v>
      </c>
      <c r="T990">
        <v>-0.5645691386046835</v>
      </c>
      <c r="U990">
        <v>-0.47079921675272929</v>
      </c>
      <c r="V990">
        <v>1.9527577878257361</v>
      </c>
      <c r="W990">
        <v>1.9491085915124851</v>
      </c>
      <c r="X990">
        <v>0.26344883677634012</v>
      </c>
      <c r="Y990">
        <v>0.24249680332538601</v>
      </c>
      <c r="Z990">
        <v>7.0863880119216224E-2</v>
      </c>
      <c r="AA990">
        <v>7.2402451519299457E-2</v>
      </c>
      <c r="AB990">
        <v>54.934330598666257</v>
      </c>
      <c r="AC990">
        <v>-0.35329790538928513</v>
      </c>
      <c r="AD990">
        <v>1.9250475489548</v>
      </c>
      <c r="AE990">
        <v>0.61674674216562531</v>
      </c>
      <c r="AF990">
        <v>0.59579470871467111</v>
      </c>
      <c r="AG990">
        <v>1.1117505311620861</v>
      </c>
      <c r="AH990">
        <v>1.561578474194132E-2</v>
      </c>
      <c r="AI990">
        <v>199.32200256464131</v>
      </c>
      <c r="AJ990">
        <v>152.4505988028514</v>
      </c>
      <c r="AK990">
        <v>191.05928375976561</v>
      </c>
      <c r="AL990">
        <v>254.45617047441951</v>
      </c>
      <c r="AM990">
        <v>382.99838017650609</v>
      </c>
      <c r="AN990">
        <v>535.67223133523817</v>
      </c>
      <c r="AO990">
        <v>221.72792359887831</v>
      </c>
      <c r="AP990">
        <v>434.86233125648579</v>
      </c>
      <c r="AQ990">
        <v>20.36652469423516</v>
      </c>
      <c r="AR990">
        <v>5.2594693764497231</v>
      </c>
      <c r="AS990">
        <v>12.72464990190918</v>
      </c>
      <c r="AT990">
        <v>-20.009350615565829</v>
      </c>
      <c r="AU990">
        <v>-9.4849236889242174</v>
      </c>
      <c r="AV990">
        <v>-10.52442692664161</v>
      </c>
      <c r="AW990">
        <v>5.0466593053833249</v>
      </c>
      <c r="AX990">
        <v>2.802</v>
      </c>
      <c r="AY990">
        <v>5.6726000000000001</v>
      </c>
      <c r="AZ990">
        <v>2.8706</v>
      </c>
      <c r="BA990">
        <v>5.6726000000000001</v>
      </c>
      <c r="BB990">
        <v>0.95838501685698263</v>
      </c>
      <c r="BC990">
        <v>0.92190000000000005</v>
      </c>
      <c r="BD990">
        <v>0.96289999999999998</v>
      </c>
      <c r="BE990">
        <v>4.0999999999999932E-2</v>
      </c>
      <c r="BF990">
        <v>0.92190000000000005</v>
      </c>
      <c r="BG990">
        <v>13.800143776476309</v>
      </c>
      <c r="BH990">
        <v>13.0068</v>
      </c>
      <c r="BI990">
        <v>18.515000000000001</v>
      </c>
      <c r="BJ990">
        <v>5.5082000000000004</v>
      </c>
      <c r="BK990">
        <v>18.515000000000001</v>
      </c>
      <c r="BL990">
        <v>12.042317986374719</v>
      </c>
      <c r="BM990">
        <v>11.4976</v>
      </c>
      <c r="BN990">
        <v>18.441199999999998</v>
      </c>
      <c r="BO990">
        <v>6.9435999999999982</v>
      </c>
      <c r="BP990">
        <v>14.198600000000001</v>
      </c>
      <c r="BQ990">
        <v>9.8084205165613767</v>
      </c>
      <c r="BR990">
        <v>9.3755000000000006</v>
      </c>
      <c r="BS990">
        <v>15.0059</v>
      </c>
      <c r="BT990">
        <v>5.6303999999999998</v>
      </c>
      <c r="BU990">
        <v>11.427099999999999</v>
      </c>
      <c r="BV990">
        <v>-4.3847289494073696</v>
      </c>
      <c r="BW990">
        <v>-6.4268000000000001</v>
      </c>
      <c r="BX990">
        <v>-3.6267999999999998</v>
      </c>
      <c r="BY990">
        <v>2.8</v>
      </c>
      <c r="BZ990">
        <v>-4.0206</v>
      </c>
      <c r="CA990">
        <v>-5.4237071405291903</v>
      </c>
      <c r="CB990">
        <v>-8.5790000000000006</v>
      </c>
      <c r="CC990">
        <v>-5.0377000000000001</v>
      </c>
      <c r="CD990">
        <v>3.541300000000001</v>
      </c>
      <c r="CE990">
        <v>-7.4065000000000003</v>
      </c>
      <c r="CF990">
        <v>100.80990007875231</v>
      </c>
      <c r="CG990">
        <v>92.1</v>
      </c>
      <c r="CH990">
        <v>110.4</v>
      </c>
      <c r="CI990">
        <v>18.300000000000011</v>
      </c>
      <c r="CJ990">
        <v>92.1</v>
      </c>
      <c r="CK990">
        <v>40.279464771890488</v>
      </c>
      <c r="CL990">
        <v>34.9</v>
      </c>
      <c r="CM990">
        <v>40.6</v>
      </c>
      <c r="CN990">
        <v>5.7000000000000028</v>
      </c>
      <c r="CO990">
        <v>39.1</v>
      </c>
      <c r="CP990">
        <v>44.329169582686333</v>
      </c>
      <c r="CQ990">
        <v>40</v>
      </c>
      <c r="CR990">
        <v>55.2</v>
      </c>
      <c r="CS990">
        <v>15.2</v>
      </c>
      <c r="CT990">
        <v>48.3</v>
      </c>
      <c r="CU990">
        <v>11.09256328096645</v>
      </c>
      <c r="CV990">
        <v>9.1999999999999993</v>
      </c>
      <c r="CW990">
        <v>12.4</v>
      </c>
      <c r="CX990">
        <v>3.2000000000000011</v>
      </c>
      <c r="CY990">
        <v>11.4</v>
      </c>
      <c r="CZ990">
        <v>158.89728264128081</v>
      </c>
      <c r="DA990">
        <v>127.8</v>
      </c>
      <c r="DB990">
        <v>168</v>
      </c>
      <c r="DC990">
        <v>40.200000000000003</v>
      </c>
      <c r="DD990">
        <v>161</v>
      </c>
      <c r="DE990">
        <v>25.914549559934869</v>
      </c>
      <c r="DF990">
        <v>23</v>
      </c>
      <c r="DG990">
        <v>27.4</v>
      </c>
      <c r="DH990">
        <v>4.3999999999999986</v>
      </c>
      <c r="DI990">
        <v>25.1</v>
      </c>
      <c r="DJ990">
        <v>0.231839787342561</v>
      </c>
      <c r="DK990">
        <v>0.20780685920577621</v>
      </c>
      <c r="DL990">
        <v>0.25897255453905699</v>
      </c>
      <c r="DM990">
        <v>5.1165695333280803E-2</v>
      </c>
      <c r="DN990">
        <v>0.20780685920577621</v>
      </c>
      <c r="DO990">
        <v>3.7729222200864778</v>
      </c>
      <c r="DP990">
        <v>3.2993060000000001</v>
      </c>
      <c r="DQ990">
        <v>4.3723210000000003</v>
      </c>
      <c r="DR990">
        <v>1.0730150000000001</v>
      </c>
      <c r="DS990">
        <v>4.3055500000000002</v>
      </c>
      <c r="DT990">
        <v>7.0539013656536502</v>
      </c>
      <c r="DU990">
        <v>6.9758709999999997</v>
      </c>
      <c r="DV990">
        <v>7.4097460000000002</v>
      </c>
      <c r="DW990">
        <v>0.43387500000000051</v>
      </c>
      <c r="DX990">
        <v>7.4097460000000002</v>
      </c>
      <c r="DY990">
        <v>4.195814945950584</v>
      </c>
      <c r="DZ990">
        <v>3.399994</v>
      </c>
      <c r="EA990">
        <v>4.3723210000000003</v>
      </c>
      <c r="EB990">
        <v>0.97232700000000039</v>
      </c>
      <c r="EC990">
        <v>4.3055500000000002</v>
      </c>
      <c r="ED990">
        <v>8.1480733284809403</v>
      </c>
      <c r="EE990">
        <v>8.0913799999999991</v>
      </c>
      <c r="EF990">
        <v>8.2537269999999996</v>
      </c>
      <c r="EG990">
        <v>0.16234700000000049</v>
      </c>
      <c r="EH990">
        <v>8.2537269999999996</v>
      </c>
      <c r="EI990">
        <v>8.412035103657395</v>
      </c>
      <c r="EJ990">
        <v>8.0629650000000002</v>
      </c>
      <c r="EK990">
        <v>8.5256760000000007</v>
      </c>
      <c r="EL990">
        <v>0.46271100000000048</v>
      </c>
      <c r="EM990">
        <v>8.2687170000000005</v>
      </c>
      <c r="EN990">
        <v>38.992143977195113</v>
      </c>
      <c r="EO990">
        <v>37.910539999999997</v>
      </c>
      <c r="EP990">
        <v>46.355829999999997</v>
      </c>
      <c r="EQ990">
        <v>8.44529</v>
      </c>
      <c r="ER990">
        <v>46.355829999999997</v>
      </c>
      <c r="ES990">
        <v>16.527399986570899</v>
      </c>
      <c r="ET990">
        <v>13.378550000000001</v>
      </c>
      <c r="EU990">
        <v>18.52684</v>
      </c>
      <c r="EV990">
        <v>5.1482899999999994</v>
      </c>
      <c r="EW990">
        <v>13.378550000000001</v>
      </c>
      <c r="EX990">
        <v>22.464743990624211</v>
      </c>
      <c r="EY990">
        <v>20.597490000000001</v>
      </c>
      <c r="EZ990">
        <v>32.97728</v>
      </c>
      <c r="FA990">
        <v>12.37979</v>
      </c>
      <c r="FB990">
        <v>32.97728</v>
      </c>
      <c r="FC990">
        <v>0.5532603957601373</v>
      </c>
      <c r="FD990">
        <v>0.53791349293713042</v>
      </c>
      <c r="FE990">
        <v>0.65774390006841943</v>
      </c>
      <c r="FF990">
        <v>0.11983040713128899</v>
      </c>
      <c r="FG990">
        <v>0.65774390006841943</v>
      </c>
      <c r="FH990">
        <v>1.362822283066093</v>
      </c>
      <c r="FI990">
        <v>1.1117648773347211</v>
      </c>
      <c r="FJ990">
        <v>2.464936783134196</v>
      </c>
      <c r="FK990">
        <v>1.3531719057994751</v>
      </c>
      <c r="FL990">
        <v>2.464936783134196</v>
      </c>
      <c r="FM990">
        <v>40.923440811343347</v>
      </c>
      <c r="FN990">
        <v>39.64</v>
      </c>
      <c r="FO990">
        <v>45.92</v>
      </c>
      <c r="FP990">
        <v>6.2800000000000011</v>
      </c>
      <c r="FQ990">
        <v>39.64</v>
      </c>
      <c r="FR990">
        <v>499.05037164050191</v>
      </c>
      <c r="FS990">
        <v>489.74421000000001</v>
      </c>
      <c r="FT990">
        <v>518.95722999999998</v>
      </c>
      <c r="FU990">
        <v>29.213019999999968</v>
      </c>
      <c r="FV990">
        <v>489.74421000000001</v>
      </c>
      <c r="FW990">
        <v>0.72943599726821218</v>
      </c>
      <c r="FX990">
        <v>0.70217600000000002</v>
      </c>
      <c r="FY990">
        <v>0.74177300000000002</v>
      </c>
      <c r="FZ990">
        <v>3.9596999999999993E-2</v>
      </c>
      <c r="GA990">
        <v>0.74077999999999999</v>
      </c>
      <c r="GB990">
        <v>9</v>
      </c>
      <c r="GC990">
        <v>69</v>
      </c>
    </row>
    <row r="991" spans="1:185" x14ac:dyDescent="0.3">
      <c r="A991" s="36" t="s">
        <v>3894</v>
      </c>
      <c r="B991">
        <v>-8.317701259914706E-2</v>
      </c>
      <c r="C991">
        <v>1.7135642315410911</v>
      </c>
      <c r="D991">
        <v>1.79278773610974</v>
      </c>
      <c r="E991">
        <v>-0.8058062510593168</v>
      </c>
      <c r="F991">
        <v>-0.65391375207330393</v>
      </c>
      <c r="G991">
        <v>1.459720003132621</v>
      </c>
      <c r="H991">
        <v>-54.183706195040337</v>
      </c>
      <c r="I991">
        <v>5.0619216848351127E-3</v>
      </c>
      <c r="J991">
        <v>0.29793353731927302</v>
      </c>
      <c r="K991">
        <v>0.32965581644223879</v>
      </c>
      <c r="L991">
        <v>0.1976342449975492</v>
      </c>
      <c r="M991">
        <v>0.122452711546364</v>
      </c>
      <c r="N991">
        <v>0.17353319618503851</v>
      </c>
      <c r="O991">
        <v>-0.14640126033149661</v>
      </c>
      <c r="P991">
        <v>2.7131935853541841E-2</v>
      </c>
      <c r="Q991">
        <v>-5.9633649095582192E-2</v>
      </c>
      <c r="R991">
        <v>1.025298944744496E-2</v>
      </c>
      <c r="S991">
        <v>1.2061970375574</v>
      </c>
      <c r="T991">
        <v>-0.60547539159885455</v>
      </c>
      <c r="U991">
        <v>-0.59614783613910516</v>
      </c>
      <c r="V991">
        <v>1.953403171054827</v>
      </c>
      <c r="W991">
        <v>1.9515174882939459</v>
      </c>
      <c r="X991">
        <v>0.2945158039394698</v>
      </c>
      <c r="Y991">
        <v>0.28490567285451102</v>
      </c>
      <c r="Z991">
        <v>8.8508138127525796E-2</v>
      </c>
      <c r="AA991">
        <v>9.6372489335363215E-2</v>
      </c>
      <c r="AB991">
        <v>54.971525878790679</v>
      </c>
      <c r="AC991">
        <v>-0.33569946977390458</v>
      </c>
      <c r="AD991">
        <v>1.9092321500837151</v>
      </c>
      <c r="AE991">
        <v>0.63021527371337438</v>
      </c>
      <c r="AF991">
        <v>0.6206051426284156</v>
      </c>
      <c r="AG991">
        <v>0.82957064631047994</v>
      </c>
      <c r="AH991">
        <v>1.9767642432052351E-2</v>
      </c>
      <c r="AI991">
        <v>198.381565353848</v>
      </c>
      <c r="AJ991">
        <v>154.72619906304129</v>
      </c>
      <c r="AK991">
        <v>184.42680569182099</v>
      </c>
      <c r="AL991">
        <v>255.9916912115923</v>
      </c>
      <c r="AM991">
        <v>509.97550178125329</v>
      </c>
      <c r="AN991">
        <v>702.11868704071026</v>
      </c>
      <c r="AO991">
        <v>209.87137976861911</v>
      </c>
      <c r="AP991">
        <v>596.76511749040344</v>
      </c>
      <c r="AQ991">
        <v>21.714859434010009</v>
      </c>
      <c r="AR991">
        <v>6.2136560676210779</v>
      </c>
      <c r="AS991">
        <v>13.758154638573</v>
      </c>
      <c r="AT991">
        <v>-28.34074304218997</v>
      </c>
      <c r="AU991">
        <v>-14.408975140739409</v>
      </c>
      <c r="AV991">
        <v>-13.931767901450559</v>
      </c>
      <c r="AW991">
        <v>1.785131163747766</v>
      </c>
      <c r="AX991">
        <v>1.4529000000000001</v>
      </c>
      <c r="AY991">
        <v>2.2010999999999998</v>
      </c>
      <c r="AZ991">
        <v>0.74819999999999975</v>
      </c>
      <c r="BA991">
        <v>1.9838</v>
      </c>
      <c r="BB991">
        <v>0.95411368093138538</v>
      </c>
      <c r="BC991">
        <v>0.95209999999999995</v>
      </c>
      <c r="BD991">
        <v>0.96250000000000002</v>
      </c>
      <c r="BE991">
        <v>1.0400000000000079E-2</v>
      </c>
      <c r="BF991">
        <v>0.95760000000000001</v>
      </c>
      <c r="BG991">
        <v>14.682204348401941</v>
      </c>
      <c r="BH991">
        <v>13.197800000000001</v>
      </c>
      <c r="BI991">
        <v>14.9846</v>
      </c>
      <c r="BJ991">
        <v>1.7867999999999991</v>
      </c>
      <c r="BK991">
        <v>14.084099999999999</v>
      </c>
      <c r="BL991">
        <v>13.558679095983299</v>
      </c>
      <c r="BM991">
        <v>7.5099</v>
      </c>
      <c r="BN991">
        <v>17.382899999999999</v>
      </c>
      <c r="BO991">
        <v>9.8729999999999993</v>
      </c>
      <c r="BP991">
        <v>13.0084</v>
      </c>
      <c r="BQ991">
        <v>8.9510823445059664</v>
      </c>
      <c r="BR991">
        <v>3.4024999999999999</v>
      </c>
      <c r="BS991">
        <v>13.323</v>
      </c>
      <c r="BT991">
        <v>9.9205000000000005</v>
      </c>
      <c r="BU991">
        <v>9.3537999999999997</v>
      </c>
      <c r="BV991">
        <v>0.86204076269493912</v>
      </c>
      <c r="BW991">
        <v>-3.0787</v>
      </c>
      <c r="BX991">
        <v>2.7164999999999999</v>
      </c>
      <c r="BY991">
        <v>5.7951999999999986</v>
      </c>
      <c r="BZ991">
        <v>-0.31929999999999997</v>
      </c>
      <c r="CA991">
        <v>-9.8131319654558702</v>
      </c>
      <c r="CB991">
        <v>-12.424799999999999</v>
      </c>
      <c r="CC991">
        <v>-6.1189999999999998</v>
      </c>
      <c r="CD991">
        <v>6.3057999999999996</v>
      </c>
      <c r="CE991">
        <v>-9.0344999999999995</v>
      </c>
      <c r="CF991">
        <v>105.3535695503067</v>
      </c>
      <c r="CG991">
        <v>88.3</v>
      </c>
      <c r="CH991">
        <v>130.1</v>
      </c>
      <c r="CI991">
        <v>41.8</v>
      </c>
      <c r="CJ991">
        <v>88.3</v>
      </c>
      <c r="CK991">
        <v>34.768228604980848</v>
      </c>
      <c r="CL991">
        <v>27.5</v>
      </c>
      <c r="CM991">
        <v>40.6</v>
      </c>
      <c r="CN991">
        <v>13.1</v>
      </c>
      <c r="CO991">
        <v>28.1</v>
      </c>
      <c r="CP991">
        <v>135.8563378462114</v>
      </c>
      <c r="CQ991">
        <v>106.1</v>
      </c>
      <c r="CR991">
        <v>152.4</v>
      </c>
      <c r="CS991">
        <v>46.300000000000011</v>
      </c>
      <c r="CT991">
        <v>134.4</v>
      </c>
      <c r="CU991">
        <v>18.12947097738445</v>
      </c>
      <c r="CV991">
        <v>14.8</v>
      </c>
      <c r="CW991">
        <v>28</v>
      </c>
      <c r="CX991">
        <v>13.2</v>
      </c>
      <c r="CY991">
        <v>16.5</v>
      </c>
      <c r="CZ991">
        <v>69.484652823831922</v>
      </c>
      <c r="DA991">
        <v>38.1</v>
      </c>
      <c r="DB991">
        <v>100.2</v>
      </c>
      <c r="DC991">
        <v>62.1</v>
      </c>
      <c r="DD991">
        <v>66.3</v>
      </c>
      <c r="DE991">
        <v>15.97010459569953</v>
      </c>
      <c r="DF991">
        <v>5.3</v>
      </c>
      <c r="DG991">
        <v>24.9</v>
      </c>
      <c r="DH991">
        <v>19.600000000000001</v>
      </c>
      <c r="DI991">
        <v>11.6</v>
      </c>
      <c r="DJ991">
        <v>0.17694974884890699</v>
      </c>
      <c r="DK991">
        <v>0.14374084323620381</v>
      </c>
      <c r="DL991">
        <v>0.22709024262524</v>
      </c>
      <c r="DM991">
        <v>8.3349399389036211E-2</v>
      </c>
      <c r="DN991">
        <v>0.14374084323620381</v>
      </c>
      <c r="DO991">
        <v>4.8291900041452056</v>
      </c>
      <c r="DP991">
        <v>4.4880699999999996</v>
      </c>
      <c r="DQ991">
        <v>5.0824680000000004</v>
      </c>
      <c r="DR991">
        <v>0.59439800000000087</v>
      </c>
      <c r="DS991">
        <v>4.5975900000000003</v>
      </c>
      <c r="DT991">
        <v>7.0040658468849752</v>
      </c>
      <c r="DU991">
        <v>6.3395450000000002</v>
      </c>
      <c r="DV991">
        <v>7.482456</v>
      </c>
      <c r="DW991">
        <v>1.142911</v>
      </c>
      <c r="DX991">
        <v>7.482456</v>
      </c>
      <c r="DY991">
        <v>5.7410015280478817</v>
      </c>
      <c r="DZ991">
        <v>5.0541499999999999</v>
      </c>
      <c r="EA991">
        <v>5.87296</v>
      </c>
      <c r="EB991">
        <v>0.81881000000000004</v>
      </c>
      <c r="EC991">
        <v>5.5816290000000004</v>
      </c>
      <c r="ED991">
        <v>8.041603857302821</v>
      </c>
      <c r="EE991">
        <v>7.8204539999999998</v>
      </c>
      <c r="EF991">
        <v>8.2514160000000007</v>
      </c>
      <c r="EG991">
        <v>0.43096200000000101</v>
      </c>
      <c r="EH991">
        <v>8.2213480000000008</v>
      </c>
      <c r="EI991">
        <v>8.5280933902764033</v>
      </c>
      <c r="EJ991">
        <v>8.3434889999999999</v>
      </c>
      <c r="EK991">
        <v>8.7110900000000004</v>
      </c>
      <c r="EL991">
        <v>0.36760100000000051</v>
      </c>
      <c r="EM991">
        <v>8.7110900000000004</v>
      </c>
      <c r="EN991">
        <v>47.81357697806947</v>
      </c>
      <c r="EO991">
        <v>39.946730000000002</v>
      </c>
      <c r="EP991">
        <v>54.08905</v>
      </c>
      <c r="EQ991">
        <v>14.14232</v>
      </c>
      <c r="ER991">
        <v>44.75421</v>
      </c>
      <c r="ES991">
        <v>15.88829169056841</v>
      </c>
      <c r="ET991">
        <v>11.60275</v>
      </c>
      <c r="EU991">
        <v>21.242629999999998</v>
      </c>
      <c r="EV991">
        <v>9.639879999999998</v>
      </c>
      <c r="EW991">
        <v>11.60275</v>
      </c>
      <c r="EX991">
        <v>31.925285287501069</v>
      </c>
      <c r="EY991">
        <v>27.319700000000001</v>
      </c>
      <c r="EZ991">
        <v>36.567070000000001</v>
      </c>
      <c r="FA991">
        <v>9.2473700000000001</v>
      </c>
      <c r="FB991">
        <v>33.15146</v>
      </c>
      <c r="FC991">
        <v>0.52602399482386952</v>
      </c>
      <c r="FD991">
        <v>0.43947639609536993</v>
      </c>
      <c r="FE991">
        <v>0.59506399553160583</v>
      </c>
      <c r="FF991">
        <v>0.1555875994362359</v>
      </c>
      <c r="FG991">
        <v>0.49236618168484292</v>
      </c>
      <c r="FH991">
        <v>2.049500567939285</v>
      </c>
      <c r="FI991">
        <v>1.403627046180252</v>
      </c>
      <c r="FJ991">
        <v>2.8572071276206068</v>
      </c>
      <c r="FK991">
        <v>1.453580081440355</v>
      </c>
      <c r="FL991">
        <v>2.8572071276206068</v>
      </c>
      <c r="FM991">
        <v>43.553441534257892</v>
      </c>
      <c r="FN991">
        <v>40.880000000000003</v>
      </c>
      <c r="FO991">
        <v>46.11</v>
      </c>
      <c r="FP991">
        <v>5.2299999999999969</v>
      </c>
      <c r="FQ991">
        <v>46.11</v>
      </c>
      <c r="FR991">
        <v>643.6819172708216</v>
      </c>
      <c r="FS991">
        <v>634.41359</v>
      </c>
      <c r="FT991">
        <v>647.82574</v>
      </c>
      <c r="FU991">
        <v>13.41215</v>
      </c>
      <c r="FV991">
        <v>637.96364000000005</v>
      </c>
      <c r="FW991">
        <v>0.67457753456100666</v>
      </c>
      <c r="FX991">
        <v>0.67113900000000004</v>
      </c>
      <c r="FY991">
        <v>0.68279800000000002</v>
      </c>
      <c r="FZ991">
        <v>1.165899999999997E-2</v>
      </c>
      <c r="GA991">
        <v>0.68131299999999995</v>
      </c>
      <c r="GB991">
        <v>9</v>
      </c>
      <c r="GC991">
        <v>32</v>
      </c>
    </row>
    <row r="992" spans="1:185" x14ac:dyDescent="0.3">
      <c r="A992" s="36" t="s">
        <v>3897</v>
      </c>
      <c r="B992">
        <v>-7.1272520620196331E-2</v>
      </c>
      <c r="C992">
        <v>1.7467341031203969</v>
      </c>
      <c r="D992">
        <v>1.78871655679875</v>
      </c>
      <c r="E992">
        <v>-0.99602507992797906</v>
      </c>
      <c r="F992">
        <v>-0.42695313230747067</v>
      </c>
      <c r="G992">
        <v>1.422945546837376</v>
      </c>
      <c r="H992">
        <v>-54.203121204975403</v>
      </c>
      <c r="I992">
        <v>1.9614820064779579E-2</v>
      </c>
      <c r="J992">
        <v>0.24672784934075301</v>
      </c>
      <c r="K992">
        <v>0.23868912433079459</v>
      </c>
      <c r="L992">
        <v>4.4332492957167929E-2</v>
      </c>
      <c r="M992">
        <v>0.1031596406360802</v>
      </c>
      <c r="N992">
        <v>0.16431766407362319</v>
      </c>
      <c r="O992">
        <v>-0.1810251525379504</v>
      </c>
      <c r="P992">
        <v>-1.670748846432725E-2</v>
      </c>
      <c r="Q992">
        <v>-9.8864398519578178E-2</v>
      </c>
      <c r="R992">
        <v>2.9753870726573432E-2</v>
      </c>
      <c r="S992">
        <v>0.92856611082656504</v>
      </c>
      <c r="T992">
        <v>-0.52500498730817435</v>
      </c>
      <c r="U992">
        <v>-0.4758575586730035</v>
      </c>
      <c r="V992">
        <v>1.95361075700896</v>
      </c>
      <c r="W992">
        <v>1.9509846192141249</v>
      </c>
      <c r="X992">
        <v>0.2299705224780213</v>
      </c>
      <c r="Y992">
        <v>0.21277041313569781</v>
      </c>
      <c r="Z992">
        <v>5.0269836933624107E-2</v>
      </c>
      <c r="AA992">
        <v>6.3137663483019107E-2</v>
      </c>
      <c r="AB992">
        <v>53.839138812386153</v>
      </c>
      <c r="AC992">
        <v>-0.36129866656796422</v>
      </c>
      <c r="AD992">
        <v>1.946851489229434</v>
      </c>
      <c r="AE992">
        <v>0.59126918904598547</v>
      </c>
      <c r="AF992">
        <v>0.57406907970366194</v>
      </c>
      <c r="AG992">
        <v>1.099134274032485</v>
      </c>
      <c r="AH992">
        <v>8.5940383034285948E-3</v>
      </c>
      <c r="AI992">
        <v>220.90467880167421</v>
      </c>
      <c r="AJ992">
        <v>159.85556349709651</v>
      </c>
      <c r="AK992">
        <v>210.68474941193111</v>
      </c>
      <c r="AL992">
        <v>292.17361151340418</v>
      </c>
      <c r="AM992">
        <v>399.56369679810518</v>
      </c>
      <c r="AN992">
        <v>540.10318761058386</v>
      </c>
      <c r="AO992">
        <v>269.99891548073788</v>
      </c>
      <c r="AP992">
        <v>434.29850058922921</v>
      </c>
      <c r="AQ992">
        <v>20.651455821666659</v>
      </c>
      <c r="AR992">
        <v>5.3172376130049166</v>
      </c>
      <c r="AS992">
        <v>12.374959604626589</v>
      </c>
      <c r="AT992">
        <v>-18.58940117873632</v>
      </c>
      <c r="AU992">
        <v>-9.2401126890824763</v>
      </c>
      <c r="AV992">
        <v>-9.3492884896538495</v>
      </c>
      <c r="AW992">
        <v>3.2502447963009691</v>
      </c>
      <c r="AX992">
        <v>3.0043000000000002</v>
      </c>
      <c r="AY992">
        <v>3.4251</v>
      </c>
      <c r="AZ992">
        <v>0.42079999999999979</v>
      </c>
      <c r="BA992">
        <v>3.4251</v>
      </c>
      <c r="BB992">
        <v>0.94433766700881527</v>
      </c>
      <c r="BC992">
        <v>0.91649999999999998</v>
      </c>
      <c r="BD992">
        <v>0.96030000000000004</v>
      </c>
      <c r="BE992">
        <v>4.3800000000000061E-2</v>
      </c>
      <c r="BF992">
        <v>0.91649999999999998</v>
      </c>
      <c r="BG992">
        <v>16.122467489167761</v>
      </c>
      <c r="BH992">
        <v>13.6183</v>
      </c>
      <c r="BI992">
        <v>19.8431</v>
      </c>
      <c r="BJ992">
        <v>6.2248000000000001</v>
      </c>
      <c r="BK992">
        <v>19.8431</v>
      </c>
      <c r="BL992">
        <v>8.196793813970018</v>
      </c>
      <c r="BM992">
        <v>7.3085000000000004</v>
      </c>
      <c r="BN992">
        <v>8.9758999999999993</v>
      </c>
      <c r="BO992">
        <v>1.6673999999999991</v>
      </c>
      <c r="BP992">
        <v>8.9758999999999993</v>
      </c>
      <c r="BQ992">
        <v>6.3949482156890234</v>
      </c>
      <c r="BR992">
        <v>5.6379000000000001</v>
      </c>
      <c r="BS992">
        <v>6.9847000000000001</v>
      </c>
      <c r="BT992">
        <v>1.3468</v>
      </c>
      <c r="BU992">
        <v>6.9303999999999997</v>
      </c>
      <c r="BV992">
        <v>-1.49508131464241</v>
      </c>
      <c r="BW992">
        <v>-2.0726</v>
      </c>
      <c r="BX992">
        <v>-1.0916999999999999</v>
      </c>
      <c r="BY992">
        <v>0.98090000000000011</v>
      </c>
      <c r="BZ992">
        <v>-1.4011</v>
      </c>
      <c r="CA992">
        <v>-4.8998342356485383</v>
      </c>
      <c r="CB992">
        <v>-5.5293000000000001</v>
      </c>
      <c r="CC992">
        <v>-4.2651000000000003</v>
      </c>
      <c r="CD992">
        <v>1.2642</v>
      </c>
      <c r="CE992">
        <v>-5.5293000000000001</v>
      </c>
      <c r="CF992">
        <v>105.8046870213546</v>
      </c>
      <c r="CG992">
        <v>97</v>
      </c>
      <c r="CH992">
        <v>122.7</v>
      </c>
      <c r="CI992">
        <v>25.7</v>
      </c>
      <c r="CJ992">
        <v>97</v>
      </c>
      <c r="CK992">
        <v>43.882927789341963</v>
      </c>
      <c r="CL992">
        <v>43.1</v>
      </c>
      <c r="CM992">
        <v>44.7</v>
      </c>
      <c r="CN992">
        <v>1.600000000000001</v>
      </c>
      <c r="CO992">
        <v>43.1</v>
      </c>
      <c r="CP992">
        <v>42.917100920671231</v>
      </c>
      <c r="CQ992">
        <v>30.6</v>
      </c>
      <c r="CR992">
        <v>50.8</v>
      </c>
      <c r="CS992">
        <v>20.2</v>
      </c>
      <c r="CT992">
        <v>50.8</v>
      </c>
      <c r="CU992">
        <v>12.31009132635026</v>
      </c>
      <c r="CV992">
        <v>10.1</v>
      </c>
      <c r="CW992">
        <v>15.9</v>
      </c>
      <c r="CX992">
        <v>5.8000000000000007</v>
      </c>
      <c r="CY992">
        <v>11.7</v>
      </c>
      <c r="CZ992">
        <v>211.34016732290451</v>
      </c>
      <c r="DA992">
        <v>201.5</v>
      </c>
      <c r="DB992">
        <v>222</v>
      </c>
      <c r="DC992">
        <v>20.5</v>
      </c>
      <c r="DD992">
        <v>210</v>
      </c>
      <c r="DE992">
        <v>26.76528591680913</v>
      </c>
      <c r="DF992">
        <v>23.6</v>
      </c>
      <c r="DG992">
        <v>28.6</v>
      </c>
      <c r="DH992">
        <v>5</v>
      </c>
      <c r="DI992">
        <v>28.6</v>
      </c>
      <c r="DJ992">
        <v>0.2439919617366412</v>
      </c>
      <c r="DK992">
        <v>0.2187640956247181</v>
      </c>
      <c r="DL992">
        <v>0.29417405897866222</v>
      </c>
      <c r="DM992">
        <v>7.5409963353944121E-2</v>
      </c>
      <c r="DN992">
        <v>0.2187640956247181</v>
      </c>
      <c r="DO992">
        <v>3.603210666854038</v>
      </c>
      <c r="DP992">
        <v>2.992191</v>
      </c>
      <c r="DQ992">
        <v>3.9979779999999998</v>
      </c>
      <c r="DR992">
        <v>1.005787</v>
      </c>
      <c r="DS992">
        <v>3.9979779999999998</v>
      </c>
      <c r="DT992">
        <v>7.0474333911436711</v>
      </c>
      <c r="DU992">
        <v>6.8529479999999996</v>
      </c>
      <c r="DV992">
        <v>7.180599</v>
      </c>
      <c r="DW992">
        <v>0.32765100000000041</v>
      </c>
      <c r="DX992">
        <v>7.180599</v>
      </c>
      <c r="DY992">
        <v>3.603210666854038</v>
      </c>
      <c r="DZ992">
        <v>2.992191</v>
      </c>
      <c r="EA992">
        <v>3.9979779999999998</v>
      </c>
      <c r="EB992">
        <v>1.005787</v>
      </c>
      <c r="EC992">
        <v>3.9979779999999998</v>
      </c>
      <c r="ED992">
        <v>8.3336396131071755</v>
      </c>
      <c r="EE992">
        <v>8.1814850000000003</v>
      </c>
      <c r="EF992">
        <v>8.441198</v>
      </c>
      <c r="EG992">
        <v>0.25971299999999958</v>
      </c>
      <c r="EH992">
        <v>8.1890160000000005</v>
      </c>
      <c r="EI992">
        <v>9.5795270703270425</v>
      </c>
      <c r="EJ992">
        <v>8.7151270000000007</v>
      </c>
      <c r="EK992">
        <v>10.748048000000001</v>
      </c>
      <c r="EL992">
        <v>2.032921</v>
      </c>
      <c r="EM992">
        <v>9.3966419999999999</v>
      </c>
      <c r="EN992">
        <v>46.422171626564293</v>
      </c>
      <c r="EO992">
        <v>40.930259999999997</v>
      </c>
      <c r="EP992">
        <v>48.778230000000001</v>
      </c>
      <c r="EQ992">
        <v>7.8479700000000037</v>
      </c>
      <c r="ER992">
        <v>46.39884</v>
      </c>
      <c r="ES992">
        <v>16.037397936762961</v>
      </c>
      <c r="ET992">
        <v>14.020339999999999</v>
      </c>
      <c r="EU992">
        <v>20.5062</v>
      </c>
      <c r="EV992">
        <v>6.4858600000000006</v>
      </c>
      <c r="EW992">
        <v>14.04786</v>
      </c>
      <c r="EX992">
        <v>30.384773689801332</v>
      </c>
      <c r="EY992">
        <v>20.424060000000001</v>
      </c>
      <c r="EZ992">
        <v>34.757890000000003</v>
      </c>
      <c r="FA992">
        <v>14.333830000000001</v>
      </c>
      <c r="FB992">
        <v>32.35098</v>
      </c>
      <c r="FC992">
        <v>0.64152985450120603</v>
      </c>
      <c r="FD992">
        <v>0.56563454104914934</v>
      </c>
      <c r="FE992">
        <v>0.67408933486471501</v>
      </c>
      <c r="FF992">
        <v>0.10845479381556571</v>
      </c>
      <c r="FG992">
        <v>0.64120742376454276</v>
      </c>
      <c r="FH992">
        <v>1.949611614709593</v>
      </c>
      <c r="FI992">
        <v>0.99599438218685088</v>
      </c>
      <c r="FJ992">
        <v>2.479104643681965</v>
      </c>
      <c r="FK992">
        <v>1.483110261495115</v>
      </c>
      <c r="FL992">
        <v>2.3029116178549609</v>
      </c>
      <c r="FM992">
        <v>43.308114228169742</v>
      </c>
      <c r="FN992">
        <v>42.85</v>
      </c>
      <c r="FO992">
        <v>43.54</v>
      </c>
      <c r="FP992">
        <v>0.68999999999999773</v>
      </c>
      <c r="FQ992">
        <v>42.85</v>
      </c>
      <c r="FR992">
        <v>505.64534581324477</v>
      </c>
      <c r="FS992">
        <v>496.10088000000002</v>
      </c>
      <c r="FT992">
        <v>509.26485000000002</v>
      </c>
      <c r="FU992">
        <v>13.16397000000001</v>
      </c>
      <c r="FV992">
        <v>508.52845000000002</v>
      </c>
      <c r="FW992">
        <v>0.71798553216195793</v>
      </c>
      <c r="FX992">
        <v>0.71408400000000005</v>
      </c>
      <c r="FY992">
        <v>0.73035899999999998</v>
      </c>
      <c r="FZ992">
        <v>1.6274999999999928E-2</v>
      </c>
      <c r="GA992">
        <v>0.71413800000000005</v>
      </c>
      <c r="GB992">
        <v>8</v>
      </c>
      <c r="GC992">
        <v>12</v>
      </c>
    </row>
    <row r="993" spans="1:185" x14ac:dyDescent="0.3">
      <c r="A993" s="36" t="s">
        <v>3901</v>
      </c>
      <c r="B993">
        <v>-8.1508590283139226E-2</v>
      </c>
      <c r="C993">
        <v>1.738487837647321</v>
      </c>
      <c r="D993">
        <v>1.8774995259903791</v>
      </c>
      <c r="E993">
        <v>-0.96982197942592063</v>
      </c>
      <c r="F993">
        <v>-0.54321649232917035</v>
      </c>
      <c r="G993">
        <v>1.513055407808829</v>
      </c>
      <c r="H993">
        <v>-54.195796288433307</v>
      </c>
      <c r="I993">
        <v>7.6570972987696851E-3</v>
      </c>
      <c r="J993">
        <v>0.31278515796777112</v>
      </c>
      <c r="K993">
        <v>0.27591994477933862</v>
      </c>
      <c r="L993">
        <v>0.13804739028175661</v>
      </c>
      <c r="M993">
        <v>0.12039767410098209</v>
      </c>
      <c r="N993">
        <v>0.14496690837856191</v>
      </c>
      <c r="O993">
        <v>-0.1576623686685471</v>
      </c>
      <c r="P993">
        <v>-1.2695460289985199E-2</v>
      </c>
      <c r="Q993">
        <v>-8.5174904908965163E-2</v>
      </c>
      <c r="R993">
        <v>2.5027560199902758E-2</v>
      </c>
      <c r="S993">
        <v>1.0987834158525649</v>
      </c>
      <c r="T993">
        <v>-0.55758230660166452</v>
      </c>
      <c r="U993">
        <v>-0.45615029594059942</v>
      </c>
      <c r="V993">
        <v>1.9504266369496439</v>
      </c>
      <c r="W993">
        <v>1.9431879255596569</v>
      </c>
      <c r="X993">
        <v>0.26355281082854409</v>
      </c>
      <c r="Y993">
        <v>0.23076067394105701</v>
      </c>
      <c r="Z993">
        <v>6.5047265724386294E-2</v>
      </c>
      <c r="AA993">
        <v>8.1620900392987805E-2</v>
      </c>
      <c r="AB993">
        <v>55.421998477044013</v>
      </c>
      <c r="AC993">
        <v>-0.35187061489311822</v>
      </c>
      <c r="AD993">
        <v>1.938648843308767</v>
      </c>
      <c r="AE993">
        <v>0.61542342572166231</v>
      </c>
      <c r="AF993">
        <v>0.58263128883417525</v>
      </c>
      <c r="AG993">
        <v>1.1975537437884349</v>
      </c>
      <c r="AH993">
        <v>1.2711878439930239E-2</v>
      </c>
      <c r="AI993">
        <v>206.51035172788889</v>
      </c>
      <c r="AJ993">
        <v>149.73870672124551</v>
      </c>
      <c r="AK993">
        <v>209.0738891814693</v>
      </c>
      <c r="AL993">
        <v>260.71842538207682</v>
      </c>
      <c r="AM993">
        <v>653.02491452700247</v>
      </c>
      <c r="AN993">
        <v>874.07326248980564</v>
      </c>
      <c r="AO993">
        <v>309.23607267820171</v>
      </c>
      <c r="AP993">
        <v>736.43601787397097</v>
      </c>
      <c r="AQ993">
        <v>22.66764323123882</v>
      </c>
      <c r="AR993">
        <v>6.0965884742932994</v>
      </c>
      <c r="AS993">
        <v>12.79607266243235</v>
      </c>
      <c r="AT993">
        <v>-30.539517298559531</v>
      </c>
      <c r="AU993">
        <v>-15.242355961714599</v>
      </c>
      <c r="AV993">
        <v>-15.29716133684494</v>
      </c>
      <c r="AW993">
        <v>2.2667928378487869</v>
      </c>
      <c r="AX993">
        <v>1.8483000000000001</v>
      </c>
      <c r="AY993">
        <v>3.0994000000000002</v>
      </c>
      <c r="AZ993">
        <v>1.2511000000000001</v>
      </c>
      <c r="BA993">
        <v>1.8483000000000001</v>
      </c>
      <c r="BB993">
        <v>0.95503922202388059</v>
      </c>
      <c r="BC993">
        <v>0.95189999999999997</v>
      </c>
      <c r="BD993">
        <v>0.98009999999999997</v>
      </c>
      <c r="BE993">
        <v>2.8199999999999999E-2</v>
      </c>
      <c r="BF993">
        <v>0.95189999999999997</v>
      </c>
      <c r="BG993">
        <v>14.147744097829129</v>
      </c>
      <c r="BH993">
        <v>9.3879999999999999</v>
      </c>
      <c r="BI993">
        <v>14.7187</v>
      </c>
      <c r="BJ993">
        <v>5.3307000000000002</v>
      </c>
      <c r="BK993">
        <v>14.7187</v>
      </c>
      <c r="BL993">
        <v>6.5225409282909661</v>
      </c>
      <c r="BM993">
        <v>5.9272</v>
      </c>
      <c r="BN993">
        <v>10.4224</v>
      </c>
      <c r="BO993">
        <v>4.4951999999999996</v>
      </c>
      <c r="BP993">
        <v>7.0655000000000001</v>
      </c>
      <c r="BQ993">
        <v>5.127713161491612</v>
      </c>
      <c r="BR993">
        <v>2.9722</v>
      </c>
      <c r="BS993">
        <v>5.5815000000000001</v>
      </c>
      <c r="BT993">
        <v>2.6093000000000002</v>
      </c>
      <c r="BU993">
        <v>5.5815000000000001</v>
      </c>
      <c r="BV993">
        <v>-1.4105509917846539</v>
      </c>
      <c r="BW993">
        <v>-1.5274000000000001</v>
      </c>
      <c r="BX993">
        <v>4.0948000000000002</v>
      </c>
      <c r="BY993">
        <v>5.6222000000000003</v>
      </c>
      <c r="BZ993">
        <v>-1.5274000000000001</v>
      </c>
      <c r="CA993">
        <v>-3.7170636511161752</v>
      </c>
      <c r="CB993">
        <v>-8.4344000000000001</v>
      </c>
      <c r="CC993">
        <v>-3.5937999999999999</v>
      </c>
      <c r="CD993">
        <v>4.8406000000000002</v>
      </c>
      <c r="CE993">
        <v>-4.0540000000000003</v>
      </c>
      <c r="CF993">
        <v>137.63724461583479</v>
      </c>
      <c r="CG993">
        <v>130.4</v>
      </c>
      <c r="CH993">
        <v>156.69999999999999</v>
      </c>
      <c r="CI993">
        <v>26.299999999999979</v>
      </c>
      <c r="CJ993">
        <v>130.4</v>
      </c>
      <c r="CK993">
        <v>44.083683032134047</v>
      </c>
      <c r="CL993">
        <v>43</v>
      </c>
      <c r="CM993">
        <v>44.6</v>
      </c>
      <c r="CN993">
        <v>1.600000000000001</v>
      </c>
      <c r="CO993">
        <v>43</v>
      </c>
      <c r="CP993">
        <v>96.888361535958879</v>
      </c>
      <c r="CQ993">
        <v>72.7</v>
      </c>
      <c r="CR993">
        <v>148.9</v>
      </c>
      <c r="CS993">
        <v>76.2</v>
      </c>
      <c r="CT993">
        <v>100.4</v>
      </c>
      <c r="CU993">
        <v>18.595346286587791</v>
      </c>
      <c r="CV993">
        <v>16.2</v>
      </c>
      <c r="CW993">
        <v>31.8</v>
      </c>
      <c r="CX993">
        <v>15.6</v>
      </c>
      <c r="CY993">
        <v>16.2</v>
      </c>
      <c r="CZ993">
        <v>185.3712041114338</v>
      </c>
      <c r="DA993">
        <v>113.7</v>
      </c>
      <c r="DB993">
        <v>232.5</v>
      </c>
      <c r="DC993">
        <v>118.8</v>
      </c>
      <c r="DD993">
        <v>161.19999999999999</v>
      </c>
      <c r="DE993">
        <v>24.56651427227683</v>
      </c>
      <c r="DF993">
        <v>12.7</v>
      </c>
      <c r="DG993">
        <v>26.2</v>
      </c>
      <c r="DH993">
        <v>13.5</v>
      </c>
      <c r="DI993">
        <v>26.2</v>
      </c>
      <c r="DJ993">
        <v>0.18692510966107589</v>
      </c>
      <c r="DK993">
        <v>0.1756228956228956</v>
      </c>
      <c r="DL993">
        <v>0.2181539746623973</v>
      </c>
      <c r="DM993">
        <v>4.2531079039501707E-2</v>
      </c>
      <c r="DN993">
        <v>0.1756228956228956</v>
      </c>
      <c r="DO993">
        <v>4.0364631921268961</v>
      </c>
      <c r="DP993">
        <v>3.9360599999999999</v>
      </c>
      <c r="DQ993">
        <v>5.2917930000000002</v>
      </c>
      <c r="DR993">
        <v>1.3557330000000001</v>
      </c>
      <c r="DS993">
        <v>4.4694190000000003</v>
      </c>
      <c r="DT993">
        <v>7.2614963460444164</v>
      </c>
      <c r="DU993">
        <v>6.9309880000000001</v>
      </c>
      <c r="DV993">
        <v>7.3900639999999997</v>
      </c>
      <c r="DW993">
        <v>0.4590759999999996</v>
      </c>
      <c r="DX993">
        <v>7.1931589999999996</v>
      </c>
      <c r="DY993">
        <v>4.9416498699011484</v>
      </c>
      <c r="DZ993">
        <v>4.3946639999999997</v>
      </c>
      <c r="EA993">
        <v>5.3444010000000004</v>
      </c>
      <c r="EB993">
        <v>0.94973700000000072</v>
      </c>
      <c r="EC993">
        <v>4.9980070000000003</v>
      </c>
      <c r="ED993">
        <v>9.1099889386645057</v>
      </c>
      <c r="EE993">
        <v>8.1726100000000006</v>
      </c>
      <c r="EF993">
        <v>9.2741609999999994</v>
      </c>
      <c r="EG993">
        <v>1.1015509999999991</v>
      </c>
      <c r="EH993">
        <v>9.2741609999999994</v>
      </c>
      <c r="EI993">
        <v>11.080319379702489</v>
      </c>
      <c r="EJ993">
        <v>10.25773</v>
      </c>
      <c r="EK993">
        <v>11.455086</v>
      </c>
      <c r="EL993">
        <v>1.197355999999999</v>
      </c>
      <c r="EM993">
        <v>10.46279</v>
      </c>
      <c r="EN993">
        <v>72.111892080235364</v>
      </c>
      <c r="EO993">
        <v>65.40992</v>
      </c>
      <c r="EP993">
        <v>76.627549999999999</v>
      </c>
      <c r="EQ993">
        <v>11.21763</v>
      </c>
      <c r="ER993">
        <v>76.627549999999999</v>
      </c>
      <c r="ES993">
        <v>23.376954752983892</v>
      </c>
      <c r="ET993">
        <v>20.594729999999998</v>
      </c>
      <c r="EU993">
        <v>27.08128</v>
      </c>
      <c r="EV993">
        <v>6.4865500000000011</v>
      </c>
      <c r="EW993">
        <v>20.594729999999998</v>
      </c>
      <c r="EX993">
        <v>48.734937327251473</v>
      </c>
      <c r="EY993">
        <v>38.32864</v>
      </c>
      <c r="EZ993">
        <v>56.032820000000001</v>
      </c>
      <c r="FA993">
        <v>17.704180000000001</v>
      </c>
      <c r="FB993">
        <v>56.032820000000001</v>
      </c>
      <c r="FC993">
        <v>0.62659870000243623</v>
      </c>
      <c r="FD993">
        <v>0.56836354804919687</v>
      </c>
      <c r="FE993">
        <v>0.66583640824384482</v>
      </c>
      <c r="FF993">
        <v>9.7472860194647959E-2</v>
      </c>
      <c r="FG993">
        <v>0.66583640824384482</v>
      </c>
      <c r="FH993">
        <v>2.1003961527837749</v>
      </c>
      <c r="FI993">
        <v>1.4153186260029069</v>
      </c>
      <c r="FJ993">
        <v>2.7207358387315592</v>
      </c>
      <c r="FK993">
        <v>1.3054172127286521</v>
      </c>
      <c r="FL993">
        <v>2.7207358387315592</v>
      </c>
      <c r="FM993">
        <v>48.053004247444427</v>
      </c>
      <c r="FN993">
        <v>45.15</v>
      </c>
      <c r="FO993">
        <v>50.72</v>
      </c>
      <c r="FP993">
        <v>5.57</v>
      </c>
      <c r="FQ993">
        <v>45.15</v>
      </c>
      <c r="FR993">
        <v>733.81100123587271</v>
      </c>
      <c r="FS993">
        <v>713.42875000000004</v>
      </c>
      <c r="FT993">
        <v>738.29196999999999</v>
      </c>
      <c r="FU993">
        <v>24.863219999999959</v>
      </c>
      <c r="FV993">
        <v>728.18751999999995</v>
      </c>
      <c r="FW993">
        <v>0.67573315823864077</v>
      </c>
      <c r="FX993">
        <v>0.67149400000000004</v>
      </c>
      <c r="FY993">
        <v>0.69522899999999999</v>
      </c>
      <c r="FZ993">
        <v>2.3734999999999951E-2</v>
      </c>
      <c r="GA993">
        <v>0.67967500000000003</v>
      </c>
      <c r="GB993">
        <v>11</v>
      </c>
      <c r="GC993">
        <v>13</v>
      </c>
    </row>
    <row r="994" spans="1:185" x14ac:dyDescent="0.3">
      <c r="A994" s="36" t="s">
        <v>3904</v>
      </c>
      <c r="B994">
        <v>-7.5539499999999996E-2</v>
      </c>
      <c r="C994">
        <v>1.7719499999999999</v>
      </c>
      <c r="D994">
        <v>1.7715000000000001</v>
      </c>
      <c r="E994">
        <v>-0.9718</v>
      </c>
      <c r="F994">
        <v>-0.44180000000000003</v>
      </c>
      <c r="G994">
        <v>1.4137</v>
      </c>
      <c r="H994">
        <v>-54.200735000000002</v>
      </c>
      <c r="I994">
        <v>1.46E-2</v>
      </c>
      <c r="J994">
        <v>0.43209999999999998</v>
      </c>
      <c r="K994">
        <v>0.25792999999999999</v>
      </c>
      <c r="L994">
        <v>5.4294000000000002E-2</v>
      </c>
      <c r="M994">
        <v>0.108027</v>
      </c>
      <c r="N994">
        <v>0.16893</v>
      </c>
      <c r="O994">
        <v>-0.18479000000000001</v>
      </c>
      <c r="P994">
        <v>-1.5859999999999999E-2</v>
      </c>
      <c r="Q994">
        <v>-0.10032000000000001</v>
      </c>
      <c r="R994">
        <v>2.9790000000000001E-2</v>
      </c>
      <c r="S994">
        <v>0.94735999999999998</v>
      </c>
      <c r="T994">
        <v>-0.51990999999999998</v>
      </c>
      <c r="U994">
        <v>-0.46239999999999998</v>
      </c>
      <c r="V994">
        <v>1.943853333333333</v>
      </c>
      <c r="W994">
        <v>1.93604</v>
      </c>
      <c r="X994">
        <v>0.21833</v>
      </c>
      <c r="Y994">
        <v>0.19389999999999999</v>
      </c>
      <c r="Z994">
        <v>5.7766666666666661E-2</v>
      </c>
      <c r="AA994">
        <v>7.6399999999999996E-2</v>
      </c>
      <c r="AB994">
        <v>53.91</v>
      </c>
      <c r="AC994">
        <v>-0.35924</v>
      </c>
      <c r="AD994">
        <v>1.9442600000000001</v>
      </c>
      <c r="AE994">
        <v>0.57757000000000003</v>
      </c>
      <c r="AF994">
        <v>0.55313999999999997</v>
      </c>
      <c r="AG994">
        <v>1.1094599999999999</v>
      </c>
      <c r="AH994">
        <v>7.77E-3</v>
      </c>
      <c r="AI994">
        <v>207.20570000000001</v>
      </c>
      <c r="AJ994">
        <v>169.24590000000001</v>
      </c>
      <c r="AK994">
        <v>201.78960000000001</v>
      </c>
      <c r="AL994">
        <v>250.58160000000001</v>
      </c>
      <c r="AM994">
        <v>424.08600000000001</v>
      </c>
      <c r="AN994">
        <v>573.20000000000005</v>
      </c>
      <c r="AO994">
        <v>288.39999999999998</v>
      </c>
      <c r="AP994">
        <v>456.2</v>
      </c>
      <c r="AQ994">
        <v>20.78</v>
      </c>
      <c r="AR994">
        <v>5.2</v>
      </c>
      <c r="AS994">
        <v>12.37</v>
      </c>
      <c r="AT994">
        <v>-18.43549078808244</v>
      </c>
      <c r="AU994">
        <v>-9.1199999999999992</v>
      </c>
      <c r="AV994">
        <v>-9.3154907880824407</v>
      </c>
      <c r="AW994">
        <v>3.4289999999999998</v>
      </c>
      <c r="AX994">
        <v>3.4289999999999998</v>
      </c>
      <c r="AY994">
        <v>3.4289999999999998</v>
      </c>
      <c r="AZ994">
        <v>0</v>
      </c>
      <c r="BA994">
        <v>3.4289999999999998</v>
      </c>
      <c r="BB994">
        <v>0.91849999999999998</v>
      </c>
      <c r="BC994">
        <v>0.91849999999999998</v>
      </c>
      <c r="BD994">
        <v>0.91849999999999998</v>
      </c>
      <c r="BE994">
        <v>0</v>
      </c>
      <c r="BF994">
        <v>0.91849999999999998</v>
      </c>
      <c r="BG994">
        <v>19.440100000000001</v>
      </c>
      <c r="BH994">
        <v>19.440100000000001</v>
      </c>
      <c r="BI994">
        <v>19.440100000000001</v>
      </c>
      <c r="BJ994">
        <v>0</v>
      </c>
      <c r="BK994">
        <v>19.440100000000001</v>
      </c>
      <c r="BL994">
        <v>7.7004999999999999</v>
      </c>
      <c r="BM994">
        <v>7.7004999999999999</v>
      </c>
      <c r="BN994">
        <v>7.7004999999999999</v>
      </c>
      <c r="BO994">
        <v>0</v>
      </c>
      <c r="BP994">
        <v>7.7004999999999999</v>
      </c>
      <c r="BQ994">
        <v>6.0583999999999998</v>
      </c>
      <c r="BR994">
        <v>6.0583999999999998</v>
      </c>
      <c r="BS994">
        <v>6.0583999999999998</v>
      </c>
      <c r="BT994">
        <v>0</v>
      </c>
      <c r="BU994">
        <v>6.0583999999999998</v>
      </c>
      <c r="BV994">
        <v>-1.5729</v>
      </c>
      <c r="BW994">
        <v>-1.5729</v>
      </c>
      <c r="BX994">
        <v>-1.5729</v>
      </c>
      <c r="BY994">
        <v>0</v>
      </c>
      <c r="BZ994">
        <v>-1.5729</v>
      </c>
      <c r="CA994">
        <v>-4.4855</v>
      </c>
      <c r="CB994">
        <v>-4.4855</v>
      </c>
      <c r="CC994">
        <v>-4.4855</v>
      </c>
      <c r="CD994">
        <v>0</v>
      </c>
      <c r="CE994">
        <v>-4.4855</v>
      </c>
      <c r="CF994">
        <v>117</v>
      </c>
      <c r="CG994">
        <v>117</v>
      </c>
      <c r="CH994">
        <v>117</v>
      </c>
      <c r="CI994">
        <v>0</v>
      </c>
      <c r="CJ994">
        <v>117</v>
      </c>
      <c r="CK994">
        <v>44.7</v>
      </c>
      <c r="CL994">
        <v>44.7</v>
      </c>
      <c r="CM994">
        <v>44.7</v>
      </c>
      <c r="CN994">
        <v>0</v>
      </c>
      <c r="CO994">
        <v>44.7</v>
      </c>
      <c r="CP994">
        <v>52.4</v>
      </c>
      <c r="CQ994">
        <v>52.4</v>
      </c>
      <c r="CR994">
        <v>52.4</v>
      </c>
      <c r="CS994">
        <v>0</v>
      </c>
      <c r="CT994">
        <v>52.4</v>
      </c>
      <c r="CU994">
        <v>13.4</v>
      </c>
      <c r="CV994">
        <v>13.4</v>
      </c>
      <c r="CW994">
        <v>13.4</v>
      </c>
      <c r="CX994">
        <v>0</v>
      </c>
      <c r="CY994">
        <v>13.4</v>
      </c>
      <c r="CZ994">
        <v>216</v>
      </c>
      <c r="DA994">
        <v>216</v>
      </c>
      <c r="DB994">
        <v>216</v>
      </c>
      <c r="DC994">
        <v>0</v>
      </c>
      <c r="DD994">
        <v>216</v>
      </c>
      <c r="DE994">
        <v>24.5</v>
      </c>
      <c r="DF994">
        <v>24.5</v>
      </c>
      <c r="DG994">
        <v>24.5</v>
      </c>
      <c r="DH994">
        <v>0</v>
      </c>
      <c r="DI994">
        <v>24.5</v>
      </c>
      <c r="DJ994">
        <v>0.25646646207803592</v>
      </c>
      <c r="DK994">
        <v>0.25646646207803592</v>
      </c>
      <c r="DL994">
        <v>0.25646646207803592</v>
      </c>
      <c r="DM994">
        <v>0</v>
      </c>
      <c r="DN994">
        <v>0.25646646207803592</v>
      </c>
      <c r="DO994">
        <v>3.9847480000000002</v>
      </c>
      <c r="DP994">
        <v>3.9847480000000002</v>
      </c>
      <c r="DQ994">
        <v>3.9847480000000002</v>
      </c>
      <c r="DR994">
        <v>0</v>
      </c>
      <c r="DS994">
        <v>3.9847480000000002</v>
      </c>
      <c r="DT994">
        <v>7.1104649999999996</v>
      </c>
      <c r="DU994">
        <v>7.1104649999999996</v>
      </c>
      <c r="DV994">
        <v>7.1104649999999996</v>
      </c>
      <c r="DW994">
        <v>0</v>
      </c>
      <c r="DX994">
        <v>7.1104649999999996</v>
      </c>
      <c r="DY994">
        <v>3.9847480000000002</v>
      </c>
      <c r="DZ994">
        <v>3.9847480000000002</v>
      </c>
      <c r="EA994">
        <v>3.9847480000000002</v>
      </c>
      <c r="EB994">
        <v>0</v>
      </c>
      <c r="EC994">
        <v>3.9847480000000002</v>
      </c>
      <c r="ED994">
        <v>8.235538</v>
      </c>
      <c r="EE994">
        <v>8.235538</v>
      </c>
      <c r="EF994">
        <v>8.235538</v>
      </c>
      <c r="EG994">
        <v>0</v>
      </c>
      <c r="EH994">
        <v>8.235538</v>
      </c>
      <c r="EI994">
        <v>10.874915</v>
      </c>
      <c r="EJ994">
        <v>10.874915</v>
      </c>
      <c r="EK994">
        <v>10.874915</v>
      </c>
      <c r="EL994">
        <v>0</v>
      </c>
      <c r="EM994">
        <v>10.874915</v>
      </c>
      <c r="EN994">
        <v>45.281239999999997</v>
      </c>
      <c r="EO994">
        <v>45.281239999999997</v>
      </c>
      <c r="EP994">
        <v>45.281239999999997</v>
      </c>
      <c r="EQ994">
        <v>0</v>
      </c>
      <c r="ER994">
        <v>45.281239999999997</v>
      </c>
      <c r="ES994">
        <v>17.13954</v>
      </c>
      <c r="ET994">
        <v>17.13954</v>
      </c>
      <c r="EU994">
        <v>17.13954</v>
      </c>
      <c r="EV994">
        <v>0</v>
      </c>
      <c r="EW994">
        <v>17.13954</v>
      </c>
      <c r="EX994">
        <v>28.1417</v>
      </c>
      <c r="EY994">
        <v>28.1417</v>
      </c>
      <c r="EZ994">
        <v>28.1417</v>
      </c>
      <c r="FA994">
        <v>0</v>
      </c>
      <c r="FB994">
        <v>28.1417</v>
      </c>
      <c r="FC994">
        <v>0.592337575032713</v>
      </c>
      <c r="FD994">
        <v>0.592337575032713</v>
      </c>
      <c r="FE994">
        <v>0.592337575032713</v>
      </c>
      <c r="FF994">
        <v>0</v>
      </c>
      <c r="FG994">
        <v>0.592337575032713</v>
      </c>
      <c r="FH994">
        <v>1.6419168775824791</v>
      </c>
      <c r="FI994">
        <v>1.6419168775824791</v>
      </c>
      <c r="FJ994">
        <v>1.6419168775824791</v>
      </c>
      <c r="FK994">
        <v>0</v>
      </c>
      <c r="FL994">
        <v>1.6419168775824791</v>
      </c>
      <c r="FM994">
        <v>44</v>
      </c>
      <c r="FN994">
        <v>44</v>
      </c>
      <c r="FO994">
        <v>44</v>
      </c>
      <c r="FP994">
        <v>0</v>
      </c>
      <c r="FQ994">
        <v>44</v>
      </c>
      <c r="FR994">
        <v>515.66718000000003</v>
      </c>
      <c r="FS994">
        <v>515.66718000000003</v>
      </c>
      <c r="FT994">
        <v>515.66718000000003</v>
      </c>
      <c r="FU994">
        <v>0</v>
      </c>
      <c r="FV994">
        <v>515.66718000000003</v>
      </c>
      <c r="FW994">
        <v>0.73178200000000004</v>
      </c>
      <c r="FX994">
        <v>0.73178200000000004</v>
      </c>
      <c r="FY994">
        <v>0.73178200000000004</v>
      </c>
      <c r="FZ994">
        <v>0</v>
      </c>
      <c r="GA994">
        <v>0.73178200000000004</v>
      </c>
      <c r="GB994">
        <v>1</v>
      </c>
      <c r="GC994">
        <v>3</v>
      </c>
    </row>
    <row r="995" spans="1:185" x14ac:dyDescent="0.3">
      <c r="A995" s="36" t="s">
        <v>3908</v>
      </c>
      <c r="B995">
        <v>-6.3754719666784018E-2</v>
      </c>
      <c r="C995">
        <v>1.7267669746711589</v>
      </c>
      <c r="D995">
        <v>1.8409433432532969</v>
      </c>
      <c r="E995">
        <v>-1.060826495052078</v>
      </c>
      <c r="F995">
        <v>-0.3916839628894962</v>
      </c>
      <c r="G995">
        <v>1.4525363180572739</v>
      </c>
      <c r="H995">
        <v>-54.196336568941582</v>
      </c>
      <c r="I995">
        <v>9.7627057607039582E-3</v>
      </c>
      <c r="J995">
        <v>0.34848575320261682</v>
      </c>
      <c r="K995">
        <v>0.21398557497413809</v>
      </c>
      <c r="L995">
        <v>5.6946446757851057E-2</v>
      </c>
      <c r="M995">
        <v>0.11651609971747839</v>
      </c>
      <c r="N995">
        <v>0.16540557003234829</v>
      </c>
      <c r="O995">
        <v>-0.18491375829656051</v>
      </c>
      <c r="P995">
        <v>-1.950818826421221E-2</v>
      </c>
      <c r="Q995">
        <v>-0.1022119505522274</v>
      </c>
      <c r="R995">
        <v>3.1585833715801537E-2</v>
      </c>
      <c r="S995">
        <v>0.94084484388332468</v>
      </c>
      <c r="T995">
        <v>-0.53351450935616507</v>
      </c>
      <c r="U995">
        <v>-0.48192580944727081</v>
      </c>
      <c r="V995">
        <v>1.953614022494667</v>
      </c>
      <c r="W995">
        <v>1.949638805819333</v>
      </c>
      <c r="X995">
        <v>0.2254516079107298</v>
      </c>
      <c r="Y995">
        <v>0.20796782652913481</v>
      </c>
      <c r="Z995">
        <v>5.0751789554536547E-2</v>
      </c>
      <c r="AA995">
        <v>6.3732253971268041E-2</v>
      </c>
      <c r="AB995">
        <v>53.779421951053109</v>
      </c>
      <c r="AC995">
        <v>-0.36592181806463198</v>
      </c>
      <c r="AD995">
        <v>1.9419221382853791</v>
      </c>
      <c r="AE995">
        <v>0.59137342597536169</v>
      </c>
      <c r="AF995">
        <v>0.57388964459376668</v>
      </c>
      <c r="AG995">
        <v>1.0147409768993589</v>
      </c>
      <c r="AH995">
        <v>8.7509814804232113E-3</v>
      </c>
      <c r="AI995">
        <v>224.19264081883489</v>
      </c>
      <c r="AJ995">
        <v>157.7899475112269</v>
      </c>
      <c r="AK995">
        <v>216.24024029314569</v>
      </c>
      <c r="AL995">
        <v>298.54771091825421</v>
      </c>
      <c r="AM995">
        <v>436.98270004232421</v>
      </c>
      <c r="AN995">
        <v>610.99891274259062</v>
      </c>
      <c r="AO995">
        <v>292.27119686840899</v>
      </c>
      <c r="AP995">
        <v>494.38257049781299</v>
      </c>
      <c r="AQ995">
        <v>21.090673831861562</v>
      </c>
      <c r="AR995">
        <v>5.3458057996260742</v>
      </c>
      <c r="AS995">
        <v>13.23165132606753</v>
      </c>
      <c r="AT995">
        <v>-19.59743645653224</v>
      </c>
      <c r="AU995">
        <v>-10.125675795328959</v>
      </c>
      <c r="AV995">
        <v>-9.4717606612032839</v>
      </c>
      <c r="AW995">
        <v>2.6757207914322958</v>
      </c>
      <c r="AX995">
        <v>2.3094999999999999</v>
      </c>
      <c r="AY995">
        <v>2.8628</v>
      </c>
      <c r="AZ995">
        <v>0.55330000000000013</v>
      </c>
      <c r="BA995">
        <v>2.7582</v>
      </c>
      <c r="BB995">
        <v>0.94068409724218893</v>
      </c>
      <c r="BC995">
        <v>0.92130000000000001</v>
      </c>
      <c r="BD995">
        <v>0.96189999999999998</v>
      </c>
      <c r="BE995">
        <v>4.0599999999999969E-2</v>
      </c>
      <c r="BF995">
        <v>0.94289999999999996</v>
      </c>
      <c r="BG995">
        <v>16.629246498130819</v>
      </c>
      <c r="BH995">
        <v>13.341699999999999</v>
      </c>
      <c r="BI995">
        <v>19.456700000000001</v>
      </c>
      <c r="BJ995">
        <v>6.115000000000002</v>
      </c>
      <c r="BK995">
        <v>16.305599999999998</v>
      </c>
      <c r="BL995">
        <v>7.2300382083607424</v>
      </c>
      <c r="BM995">
        <v>5.8727</v>
      </c>
      <c r="BN995">
        <v>8.3247</v>
      </c>
      <c r="BO995">
        <v>2.452</v>
      </c>
      <c r="BP995">
        <v>8.3247</v>
      </c>
      <c r="BQ995">
        <v>5.1507003983186408</v>
      </c>
      <c r="BR995">
        <v>3.6122999999999998</v>
      </c>
      <c r="BS995">
        <v>5.6628999999999996</v>
      </c>
      <c r="BT995">
        <v>2.0506000000000002</v>
      </c>
      <c r="BU995">
        <v>5.2310999999999996</v>
      </c>
      <c r="BV995">
        <v>-0.15173044501673011</v>
      </c>
      <c r="BW995">
        <v>-1.0505</v>
      </c>
      <c r="BX995">
        <v>1.5074000000000001</v>
      </c>
      <c r="BY995">
        <v>2.5579000000000001</v>
      </c>
      <c r="BZ995">
        <v>1.1431</v>
      </c>
      <c r="CA995">
        <v>-4.9989758895067231</v>
      </c>
      <c r="CB995">
        <v>-6.3742000000000001</v>
      </c>
      <c r="CC995">
        <v>-3.7225000000000001</v>
      </c>
      <c r="CD995">
        <v>2.6516999999999999</v>
      </c>
      <c r="CE995">
        <v>-6.3742000000000001</v>
      </c>
      <c r="CF995">
        <v>116.6163422447775</v>
      </c>
      <c r="CG995">
        <v>102.3</v>
      </c>
      <c r="CH995">
        <v>127.7</v>
      </c>
      <c r="CI995">
        <v>25.400000000000009</v>
      </c>
      <c r="CJ995">
        <v>102.3</v>
      </c>
      <c r="CK995">
        <v>44.581647842278137</v>
      </c>
      <c r="CL995">
        <v>42.5</v>
      </c>
      <c r="CM995">
        <v>44.8</v>
      </c>
      <c r="CN995">
        <v>2.2999999999999972</v>
      </c>
      <c r="CO995">
        <v>42.5</v>
      </c>
      <c r="CP995">
        <v>48.579682264186268</v>
      </c>
      <c r="CQ995">
        <v>32.5</v>
      </c>
      <c r="CR995">
        <v>52.1</v>
      </c>
      <c r="CS995">
        <v>19.600000000000001</v>
      </c>
      <c r="CT995">
        <v>47.7</v>
      </c>
      <c r="CU995">
        <v>15.82467416243019</v>
      </c>
      <c r="CV995">
        <v>11.3</v>
      </c>
      <c r="CW995">
        <v>19.7</v>
      </c>
      <c r="CX995">
        <v>8.3999999999999986</v>
      </c>
      <c r="CY995">
        <v>13.1</v>
      </c>
      <c r="CZ995">
        <v>226.4224843467189</v>
      </c>
      <c r="DA995">
        <v>201.7</v>
      </c>
      <c r="DB995">
        <v>249</v>
      </c>
      <c r="DC995">
        <v>47.300000000000011</v>
      </c>
      <c r="DD995">
        <v>247.9</v>
      </c>
      <c r="DE995">
        <v>24.5333008546956</v>
      </c>
      <c r="DF995">
        <v>21.8</v>
      </c>
      <c r="DG995">
        <v>28.9</v>
      </c>
      <c r="DH995">
        <v>7.0999999999999979</v>
      </c>
      <c r="DI995">
        <v>23.9</v>
      </c>
      <c r="DJ995">
        <v>0.23605306305559559</v>
      </c>
      <c r="DK995">
        <v>0.2013779527559055</v>
      </c>
      <c r="DL995">
        <v>0.26395204630012398</v>
      </c>
      <c r="DM995">
        <v>6.2574093544218501E-2</v>
      </c>
      <c r="DN995">
        <v>0.2013779527559055</v>
      </c>
      <c r="DO995">
        <v>3.8113395444019158</v>
      </c>
      <c r="DP995">
        <v>2.8889939999999998</v>
      </c>
      <c r="DQ995">
        <v>3.974272</v>
      </c>
      <c r="DR995">
        <v>1.085278</v>
      </c>
      <c r="DS995">
        <v>3.9689939999999999</v>
      </c>
      <c r="DT995">
        <v>6.9304554317849858</v>
      </c>
      <c r="DU995">
        <v>6.6887629999999998</v>
      </c>
      <c r="DV995">
        <v>7.502478</v>
      </c>
      <c r="DW995">
        <v>0.81371500000000019</v>
      </c>
      <c r="DX995">
        <v>7.139392</v>
      </c>
      <c r="DY995">
        <v>3.8113395444019158</v>
      </c>
      <c r="DZ995">
        <v>2.8889939999999998</v>
      </c>
      <c r="EA995">
        <v>3.974272</v>
      </c>
      <c r="EB995">
        <v>1.085278</v>
      </c>
      <c r="EC995">
        <v>3.9689939999999999</v>
      </c>
      <c r="ED995">
        <v>8.3082104906654095</v>
      </c>
      <c r="EE995">
        <v>7.9643920000000001</v>
      </c>
      <c r="EF995">
        <v>8.6945080000000008</v>
      </c>
      <c r="EG995">
        <v>0.73011600000000065</v>
      </c>
      <c r="EH995">
        <v>8.6945080000000008</v>
      </c>
      <c r="EI995">
        <v>9.4511758259460645</v>
      </c>
      <c r="EJ995">
        <v>8.7006230000000002</v>
      </c>
      <c r="EK995">
        <v>10.062098000000001</v>
      </c>
      <c r="EL995">
        <v>1.361475</v>
      </c>
      <c r="EM995">
        <v>9.5370539999999995</v>
      </c>
      <c r="EN995">
        <v>50.017120574386723</v>
      </c>
      <c r="EO995">
        <v>46.021389999999997</v>
      </c>
      <c r="EP995">
        <v>51.860280000000003</v>
      </c>
      <c r="EQ995">
        <v>5.8388900000000064</v>
      </c>
      <c r="ER995">
        <v>50.774720000000002</v>
      </c>
      <c r="ES995">
        <v>16.39893705876327</v>
      </c>
      <c r="ET995">
        <v>14.57197</v>
      </c>
      <c r="EU995">
        <v>22.622920000000001</v>
      </c>
      <c r="EV995">
        <v>8.0509500000000003</v>
      </c>
      <c r="EW995">
        <v>16.042390000000001</v>
      </c>
      <c r="EX995">
        <v>33.618183515623457</v>
      </c>
      <c r="EY995">
        <v>25.273669999999999</v>
      </c>
      <c r="EZ995">
        <v>37.288310000000003</v>
      </c>
      <c r="FA995">
        <v>12.01464</v>
      </c>
      <c r="FB995">
        <v>34.732329999999997</v>
      </c>
      <c r="FC995">
        <v>0.62111218232774168</v>
      </c>
      <c r="FD995">
        <v>0.57149323368474592</v>
      </c>
      <c r="FE995">
        <v>0.64400052056220725</v>
      </c>
      <c r="FF995">
        <v>7.250728687746133E-2</v>
      </c>
      <c r="FG995">
        <v>0.63052004561873398</v>
      </c>
      <c r="FH995">
        <v>2.1088440122696168</v>
      </c>
      <c r="FI995">
        <v>1.1175568016251081</v>
      </c>
      <c r="FJ995">
        <v>2.5589065857258828</v>
      </c>
      <c r="FK995">
        <v>1.441349784100775</v>
      </c>
      <c r="FL995">
        <v>2.1650346363602928</v>
      </c>
      <c r="FM995">
        <v>47.162364583439953</v>
      </c>
      <c r="FN995">
        <v>42.13</v>
      </c>
      <c r="FO995">
        <v>49.43</v>
      </c>
      <c r="FP995">
        <v>7.2999999999999972</v>
      </c>
      <c r="FQ995">
        <v>48.06</v>
      </c>
      <c r="FR995">
        <v>536.05485696923597</v>
      </c>
      <c r="FS995">
        <v>518.71956</v>
      </c>
      <c r="FT995">
        <v>541.15707999999995</v>
      </c>
      <c r="FU995">
        <v>22.43751999999995</v>
      </c>
      <c r="FV995">
        <v>537.02070000000003</v>
      </c>
      <c r="FW995">
        <v>0.73698195551436718</v>
      </c>
      <c r="FX995">
        <v>0.73077300000000001</v>
      </c>
      <c r="FY995">
        <v>0.76000100000000004</v>
      </c>
      <c r="FZ995">
        <v>2.9228000000000032E-2</v>
      </c>
      <c r="GA995">
        <v>0.73555700000000002</v>
      </c>
      <c r="GB995">
        <v>12</v>
      </c>
      <c r="GC995">
        <v>86</v>
      </c>
    </row>
    <row r="996" spans="1:185" x14ac:dyDescent="0.3">
      <c r="A996" s="36" t="s">
        <v>3911</v>
      </c>
      <c r="B996">
        <v>-6.4195105777109185E-2</v>
      </c>
      <c r="C996">
        <v>1.7249801448947211</v>
      </c>
      <c r="D996">
        <v>1.824869673332703</v>
      </c>
      <c r="E996">
        <v>-1.036562532924501</v>
      </c>
      <c r="F996">
        <v>-0.40868837442288042</v>
      </c>
      <c r="G996">
        <v>1.4451942486496909</v>
      </c>
      <c r="H996">
        <v>-54.195734581386553</v>
      </c>
      <c r="I996">
        <v>1.020635569382438E-2</v>
      </c>
      <c r="J996">
        <v>0.52623429938891209</v>
      </c>
      <c r="K996">
        <v>0.2282885095119816</v>
      </c>
      <c r="L996">
        <v>6.5170280535876549E-2</v>
      </c>
      <c r="M996">
        <v>0.121320811809652</v>
      </c>
      <c r="N996">
        <v>0.17148066188060629</v>
      </c>
      <c r="O996">
        <v>-0.1904337007270146</v>
      </c>
      <c r="P996">
        <v>-1.895303884640831E-2</v>
      </c>
      <c r="Q996">
        <v>-0.10469619970346369</v>
      </c>
      <c r="R996">
        <v>3.1958238804878483E-2</v>
      </c>
      <c r="S996">
        <v>0.95717567363061806</v>
      </c>
      <c r="T996">
        <v>-0.52455849362568718</v>
      </c>
      <c r="U996">
        <v>-0.470525784225439</v>
      </c>
      <c r="V996">
        <v>1.9425586668479231</v>
      </c>
      <c r="W996">
        <v>1.9354522991370431</v>
      </c>
      <c r="X996">
        <v>0.21331465809565059</v>
      </c>
      <c r="Y996">
        <v>0.19332022955613901</v>
      </c>
      <c r="Z996">
        <v>5.8172222451123613E-2</v>
      </c>
      <c r="AA996">
        <v>7.6026585820935411E-2</v>
      </c>
      <c r="AB996">
        <v>53.939466808984399</v>
      </c>
      <c r="AC996">
        <v>-0.36421496698548278</v>
      </c>
      <c r="AD996">
        <v>1.9440599736170689</v>
      </c>
      <c r="AE996">
        <v>0.57752962508113348</v>
      </c>
      <c r="AF996">
        <v>0.55753519654162176</v>
      </c>
      <c r="AG996">
        <v>1.1432031157633029</v>
      </c>
      <c r="AH996">
        <v>7.8266046094390453E-3</v>
      </c>
      <c r="AI996">
        <v>204.95425408624951</v>
      </c>
      <c r="AJ996">
        <v>162.06593062609659</v>
      </c>
      <c r="AK996">
        <v>207.33678022611781</v>
      </c>
      <c r="AL996">
        <v>245.46005140653429</v>
      </c>
      <c r="AM996">
        <v>460.9323836324694</v>
      </c>
      <c r="AN996">
        <v>643.32875629139562</v>
      </c>
      <c r="AO996">
        <v>302.53247877790739</v>
      </c>
      <c r="AP996">
        <v>513.43722705906316</v>
      </c>
      <c r="AQ996">
        <v>21.233038608279578</v>
      </c>
      <c r="AR996">
        <v>5.1726031164316746</v>
      </c>
      <c r="AS996">
        <v>13.781489563221481</v>
      </c>
      <c r="AT996">
        <v>-19.614142279601079</v>
      </c>
      <c r="AU996">
        <v>-10.015793750258959</v>
      </c>
      <c r="AV996">
        <v>-9.5983485293421182</v>
      </c>
      <c r="AW996">
        <v>2.7095763264507822</v>
      </c>
      <c r="AX996">
        <v>2.6240999999999999</v>
      </c>
      <c r="AY996">
        <v>2.7749000000000001</v>
      </c>
      <c r="AZ996">
        <v>0.15080000000000029</v>
      </c>
      <c r="BA996">
        <v>2.6821000000000002</v>
      </c>
      <c r="BB996">
        <v>0.91570313647622426</v>
      </c>
      <c r="BC996">
        <v>0.91439999999999999</v>
      </c>
      <c r="BD996">
        <v>0.92220000000000002</v>
      </c>
      <c r="BE996">
        <v>7.8000000000000291E-3</v>
      </c>
      <c r="BF996">
        <v>0.92220000000000002</v>
      </c>
      <c r="BG996">
        <v>19.728134794615059</v>
      </c>
      <c r="BH996">
        <v>19.002199999999998</v>
      </c>
      <c r="BI996">
        <v>19.915400000000002</v>
      </c>
      <c r="BJ996">
        <v>0.91320000000000334</v>
      </c>
      <c r="BK996">
        <v>19.002199999999998</v>
      </c>
      <c r="BL996">
        <v>6.8831850308020943</v>
      </c>
      <c r="BM996">
        <v>6.4917999999999996</v>
      </c>
      <c r="BN996">
        <v>7.1821999999999999</v>
      </c>
      <c r="BO996">
        <v>0.69040000000000035</v>
      </c>
      <c r="BP996">
        <v>6.8452999999999999</v>
      </c>
      <c r="BQ996">
        <v>4.8643863160874803</v>
      </c>
      <c r="BR996">
        <v>4.34</v>
      </c>
      <c r="BS996">
        <v>5.2649999999999997</v>
      </c>
      <c r="BT996">
        <v>0.92499999999999982</v>
      </c>
      <c r="BU996">
        <v>4.8259999999999996</v>
      </c>
      <c r="BV996">
        <v>-2.2821746298011789E-2</v>
      </c>
      <c r="BW996">
        <v>-0.39589999999999997</v>
      </c>
      <c r="BX996">
        <v>0.46550000000000002</v>
      </c>
      <c r="BY996">
        <v>0.86139999999999994</v>
      </c>
      <c r="BZ996">
        <v>2.86E-2</v>
      </c>
      <c r="CA996">
        <v>-4.8415212888498038</v>
      </c>
      <c r="CB996">
        <v>-4.8691000000000004</v>
      </c>
      <c r="CC996">
        <v>-4.8053999999999997</v>
      </c>
      <c r="CD996">
        <v>6.3700000000000756E-2</v>
      </c>
      <c r="CE996">
        <v>-4.8545999999999996</v>
      </c>
      <c r="CF996">
        <v>129.8915292323324</v>
      </c>
      <c r="CG996">
        <v>127.6</v>
      </c>
      <c r="CH996">
        <v>130.80000000000001</v>
      </c>
      <c r="CI996">
        <v>3.2000000000000171</v>
      </c>
      <c r="CJ996">
        <v>127.6</v>
      </c>
      <c r="CK996">
        <v>44.373365209238727</v>
      </c>
      <c r="CL996">
        <v>44.2</v>
      </c>
      <c r="CM996">
        <v>44.6</v>
      </c>
      <c r="CN996">
        <v>0.39999999999999858</v>
      </c>
      <c r="CO996">
        <v>44.6</v>
      </c>
      <c r="CP996">
        <v>56.637897474943173</v>
      </c>
      <c r="CQ996">
        <v>54.2</v>
      </c>
      <c r="CR996">
        <v>58</v>
      </c>
      <c r="CS996">
        <v>3.7999999999999972</v>
      </c>
      <c r="CT996">
        <v>54.2</v>
      </c>
      <c r="CU996">
        <v>16.652605592433559</v>
      </c>
      <c r="CV996">
        <v>15.1</v>
      </c>
      <c r="CW996">
        <v>17</v>
      </c>
      <c r="CX996">
        <v>1.9</v>
      </c>
      <c r="CY996">
        <v>15.1</v>
      </c>
      <c r="CZ996">
        <v>211.669669517274</v>
      </c>
      <c r="DA996">
        <v>209.2</v>
      </c>
      <c r="DB996">
        <v>214.9</v>
      </c>
      <c r="DC996">
        <v>5.7000000000000171</v>
      </c>
      <c r="DD996">
        <v>213.6</v>
      </c>
      <c r="DE996">
        <v>23.96089289088043</v>
      </c>
      <c r="DF996">
        <v>23.7</v>
      </c>
      <c r="DG996">
        <v>25.7</v>
      </c>
      <c r="DH996">
        <v>2</v>
      </c>
      <c r="DI996">
        <v>25.7</v>
      </c>
      <c r="DJ996">
        <v>0.25298658175262989</v>
      </c>
      <c r="DK996">
        <v>0.2483456597898015</v>
      </c>
      <c r="DL996">
        <v>0.25511995318899938</v>
      </c>
      <c r="DM996">
        <v>6.7742933991979393E-3</v>
      </c>
      <c r="DN996">
        <v>0.2483456597898015</v>
      </c>
      <c r="DO996">
        <v>3.9940723852822781</v>
      </c>
      <c r="DP996">
        <v>3.8679000000000001</v>
      </c>
      <c r="DQ996">
        <v>4.007333</v>
      </c>
      <c r="DR996">
        <v>0.13943299999999989</v>
      </c>
      <c r="DS996">
        <v>3.8679000000000001</v>
      </c>
      <c r="DT996">
        <v>6.9582327005060964</v>
      </c>
      <c r="DU996">
        <v>6.8334440000000001</v>
      </c>
      <c r="DV996">
        <v>7.1880300000000004</v>
      </c>
      <c r="DW996">
        <v>0.35458600000000029</v>
      </c>
      <c r="DX996">
        <v>7.1880300000000004</v>
      </c>
      <c r="DY996">
        <v>3.9940723852822781</v>
      </c>
      <c r="DZ996">
        <v>3.8679000000000001</v>
      </c>
      <c r="EA996">
        <v>4.007333</v>
      </c>
      <c r="EB996">
        <v>0.13943299999999989</v>
      </c>
      <c r="EC996">
        <v>3.8679000000000001</v>
      </c>
      <c r="ED996">
        <v>8.4457816394824921</v>
      </c>
      <c r="EE996">
        <v>8.2850400000000004</v>
      </c>
      <c r="EF996">
        <v>8.5685839999999995</v>
      </c>
      <c r="EG996">
        <v>0.28354399999999907</v>
      </c>
      <c r="EH996">
        <v>8.4329820000000009</v>
      </c>
      <c r="EI996">
        <v>9.7066478822669282</v>
      </c>
      <c r="EJ996">
        <v>9.5193290000000008</v>
      </c>
      <c r="EK996">
        <v>10.052524999999999</v>
      </c>
      <c r="EL996">
        <v>0.53319599999999845</v>
      </c>
      <c r="EM996">
        <v>10.052524999999999</v>
      </c>
      <c r="EN996">
        <v>51.461488779141767</v>
      </c>
      <c r="EO996">
        <v>50.384030000000003</v>
      </c>
      <c r="EP996">
        <v>51.669260000000001</v>
      </c>
      <c r="EQ996">
        <v>1.285229999999999</v>
      </c>
      <c r="ER996">
        <v>50.384030000000003</v>
      </c>
      <c r="ES996">
        <v>19.136269092630268</v>
      </c>
      <c r="ET996">
        <v>17.3843</v>
      </c>
      <c r="EU996">
        <v>19.307130000000001</v>
      </c>
      <c r="EV996">
        <v>1.9228300000000009</v>
      </c>
      <c r="EW996">
        <v>17.3843</v>
      </c>
      <c r="EX996">
        <v>32.325219686511502</v>
      </c>
      <c r="EY996">
        <v>32.275959999999998</v>
      </c>
      <c r="EZ996">
        <v>32.99973</v>
      </c>
      <c r="FA996">
        <v>0.7237700000000018</v>
      </c>
      <c r="FB996">
        <v>32.99973</v>
      </c>
      <c r="FC996">
        <v>0.60820814700130832</v>
      </c>
      <c r="FD996">
        <v>0.59547397970302907</v>
      </c>
      <c r="FE996">
        <v>0.61066373373687122</v>
      </c>
      <c r="FF996">
        <v>1.5189754033842149E-2</v>
      </c>
      <c r="FG996">
        <v>0.59547397970302907</v>
      </c>
      <c r="FH996">
        <v>1.689375554673699</v>
      </c>
      <c r="FI996">
        <v>1.6761750710747789</v>
      </c>
      <c r="FJ996">
        <v>1.8982489947826491</v>
      </c>
      <c r="FK996">
        <v>0.22207392370786949</v>
      </c>
      <c r="FL996">
        <v>1.8982489947826491</v>
      </c>
      <c r="FM996">
        <v>45.236699557444943</v>
      </c>
      <c r="FN996">
        <v>42.51</v>
      </c>
      <c r="FO996">
        <v>45.26</v>
      </c>
      <c r="FP996">
        <v>2.75</v>
      </c>
      <c r="FQ996">
        <v>42.51</v>
      </c>
      <c r="FR996">
        <v>542.86304331752228</v>
      </c>
      <c r="FS996">
        <v>536.56709000000001</v>
      </c>
      <c r="FT996">
        <v>543.72028999999998</v>
      </c>
      <c r="FU996">
        <v>7.1531999999999698</v>
      </c>
      <c r="FV996">
        <v>536.56709000000001</v>
      </c>
      <c r="FW996">
        <v>0.75315453659660658</v>
      </c>
      <c r="FX996">
        <v>0.75174399999999997</v>
      </c>
      <c r="FY996">
        <v>0.75893200000000005</v>
      </c>
      <c r="FZ996">
        <v>7.1880000000000832E-3</v>
      </c>
      <c r="GA996">
        <v>0.75893200000000005</v>
      </c>
      <c r="GB996">
        <v>3</v>
      </c>
      <c r="GC996">
        <v>8</v>
      </c>
    </row>
    <row r="997" spans="1:185" x14ac:dyDescent="0.3">
      <c r="A997" s="36" t="s">
        <v>3914</v>
      </c>
      <c r="B997">
        <v>-6.4468074969761785E-2</v>
      </c>
      <c r="C997">
        <v>1.739205556717095</v>
      </c>
      <c r="D997">
        <v>1.8361548211081711</v>
      </c>
      <c r="E997">
        <v>-1.035006142035678</v>
      </c>
      <c r="F997">
        <v>-0.42174343205710513</v>
      </c>
      <c r="G997">
        <v>1.4567551555810341</v>
      </c>
      <c r="H997">
        <v>-54.198467787845807</v>
      </c>
      <c r="I997">
        <v>2.232120608036282E-2</v>
      </c>
      <c r="J997">
        <v>0.52261329023183267</v>
      </c>
      <c r="K997">
        <v>0.21047380736821381</v>
      </c>
      <c r="L997">
        <v>5.9136275289863233E-2</v>
      </c>
      <c r="M997">
        <v>0.1197437999643452</v>
      </c>
      <c r="N997">
        <v>0.17521541427574619</v>
      </c>
      <c r="O997">
        <v>-0.19168685792261819</v>
      </c>
      <c r="P997">
        <v>-1.6471443646871999E-2</v>
      </c>
      <c r="Q997">
        <v>-0.10407598656728879</v>
      </c>
      <c r="R997">
        <v>3.0916855267212121E-2</v>
      </c>
      <c r="S997">
        <v>0.93144907556985912</v>
      </c>
      <c r="T997">
        <v>-0.52780676810375415</v>
      </c>
      <c r="U997">
        <v>-0.4811588260087401</v>
      </c>
      <c r="V997">
        <v>1.9537468232237969</v>
      </c>
      <c r="W997">
        <v>1.950597135697961</v>
      </c>
      <c r="X997">
        <v>0.22224165218314279</v>
      </c>
      <c r="Y997">
        <v>0.2075128044871391</v>
      </c>
      <c r="Z997">
        <v>4.9069379923065128E-2</v>
      </c>
      <c r="AA997">
        <v>5.8923760709988733E-2</v>
      </c>
      <c r="AB997">
        <v>54.019319743478484</v>
      </c>
      <c r="AC997">
        <v>-0.36534327814622652</v>
      </c>
      <c r="AD997">
        <v>1.9449005260388459</v>
      </c>
      <c r="AE997">
        <v>0.58758493032936931</v>
      </c>
      <c r="AF997">
        <v>0.57285608263336563</v>
      </c>
      <c r="AG997">
        <v>1.0411333664327049</v>
      </c>
      <c r="AH997">
        <v>7.6798290126512134E-3</v>
      </c>
      <c r="AI997">
        <v>223.6228000406154</v>
      </c>
      <c r="AJ997">
        <v>156.17290690189361</v>
      </c>
      <c r="AK997">
        <v>217.5940160207889</v>
      </c>
      <c r="AL997">
        <v>297.10133005146662</v>
      </c>
      <c r="AM997">
        <v>436.27881674078168</v>
      </c>
      <c r="AN997">
        <v>613.7164550077556</v>
      </c>
      <c r="AO997">
        <v>288.44827749741722</v>
      </c>
      <c r="AP997">
        <v>490.83643162241941</v>
      </c>
      <c r="AQ997">
        <v>21.038658377398072</v>
      </c>
      <c r="AR997">
        <v>5.1742650477418586</v>
      </c>
      <c r="AS997">
        <v>13.26628080679181</v>
      </c>
      <c r="AT997">
        <v>-19.57617484917948</v>
      </c>
      <c r="AU997">
        <v>-9.8801746013926994</v>
      </c>
      <c r="AV997">
        <v>-9.6960002477867828</v>
      </c>
      <c r="AW997">
        <v>3.149301152350322</v>
      </c>
      <c r="AX997">
        <v>2.6939000000000002</v>
      </c>
      <c r="AY997">
        <v>3.3094999999999999</v>
      </c>
      <c r="AZ997">
        <v>0.6155999999999997</v>
      </c>
      <c r="BA997">
        <v>3.1086</v>
      </c>
      <c r="BB997">
        <v>0.93986748123012376</v>
      </c>
      <c r="BC997">
        <v>0.93310000000000004</v>
      </c>
      <c r="BD997">
        <v>0.9627</v>
      </c>
      <c r="BE997">
        <v>2.959999999999996E-2</v>
      </c>
      <c r="BF997">
        <v>0.93869999999999998</v>
      </c>
      <c r="BG997">
        <v>16.784569944171221</v>
      </c>
      <c r="BH997">
        <v>13.0648</v>
      </c>
      <c r="BI997">
        <v>17.889299999999999</v>
      </c>
      <c r="BJ997">
        <v>4.8244999999999987</v>
      </c>
      <c r="BK997">
        <v>16.943999999999999</v>
      </c>
      <c r="BL997">
        <v>5.2151416870566898</v>
      </c>
      <c r="BM997">
        <v>4.5260999999999996</v>
      </c>
      <c r="BN997">
        <v>5.3727999999999998</v>
      </c>
      <c r="BO997">
        <v>0.84670000000000023</v>
      </c>
      <c r="BP997">
        <v>5.3018000000000001</v>
      </c>
      <c r="BQ997">
        <v>3.7671316216669761</v>
      </c>
      <c r="BR997">
        <v>2.8090000000000002</v>
      </c>
      <c r="BS997">
        <v>4.0124000000000004</v>
      </c>
      <c r="BT997">
        <v>1.2034</v>
      </c>
      <c r="BU997">
        <v>3.8742000000000001</v>
      </c>
      <c r="BV997">
        <v>-0.24565817460116829</v>
      </c>
      <c r="BW997">
        <v>-0.79379999999999995</v>
      </c>
      <c r="BX997">
        <v>0.84360000000000002</v>
      </c>
      <c r="BY997">
        <v>1.6374</v>
      </c>
      <c r="BZ997">
        <v>-0.26440000000000002</v>
      </c>
      <c r="CA997">
        <v>-3.521409410142371</v>
      </c>
      <c r="CB997">
        <v>-4.1501000000000001</v>
      </c>
      <c r="CC997">
        <v>-3.1332</v>
      </c>
      <c r="CD997">
        <v>1.0168999999999999</v>
      </c>
      <c r="CE997">
        <v>-3.6097000000000001</v>
      </c>
      <c r="CF997">
        <v>122.8800233853362</v>
      </c>
      <c r="CG997">
        <v>116.1</v>
      </c>
      <c r="CH997">
        <v>131</v>
      </c>
      <c r="CI997">
        <v>14.900000000000009</v>
      </c>
      <c r="CJ997">
        <v>116.1</v>
      </c>
      <c r="CK997">
        <v>44.600736824594577</v>
      </c>
      <c r="CL997">
        <v>43.6</v>
      </c>
      <c r="CM997">
        <v>44.8</v>
      </c>
      <c r="CN997">
        <v>1.199999999999996</v>
      </c>
      <c r="CO997">
        <v>43.6</v>
      </c>
      <c r="CP997">
        <v>48.891432602639938</v>
      </c>
      <c r="CQ997">
        <v>40.200000000000003</v>
      </c>
      <c r="CR997">
        <v>50.8</v>
      </c>
      <c r="CS997">
        <v>10.599999999999991</v>
      </c>
      <c r="CT997">
        <v>50.8</v>
      </c>
      <c r="CU997">
        <v>18.90212317160552</v>
      </c>
      <c r="CV997">
        <v>11.5</v>
      </c>
      <c r="CW997">
        <v>21.3</v>
      </c>
      <c r="CX997">
        <v>9.8000000000000007</v>
      </c>
      <c r="CY997">
        <v>14.5</v>
      </c>
      <c r="CZ997">
        <v>211.67612198162081</v>
      </c>
      <c r="DA997">
        <v>202.3</v>
      </c>
      <c r="DB997">
        <v>237.9</v>
      </c>
      <c r="DC997">
        <v>35.599999999999987</v>
      </c>
      <c r="DD997">
        <v>217.9</v>
      </c>
      <c r="DE997">
        <v>22.574576881596851</v>
      </c>
      <c r="DF997">
        <v>20.100000000000001</v>
      </c>
      <c r="DG997">
        <v>28.1</v>
      </c>
      <c r="DH997">
        <v>8</v>
      </c>
      <c r="DI997">
        <v>22.2</v>
      </c>
      <c r="DJ997">
        <v>0.25038491409152969</v>
      </c>
      <c r="DK997">
        <v>0.23374270183209181</v>
      </c>
      <c r="DL997">
        <v>0.27127769724580658</v>
      </c>
      <c r="DM997">
        <v>3.7534995413714738E-2</v>
      </c>
      <c r="DN997">
        <v>0.23374270183209181</v>
      </c>
      <c r="DO997">
        <v>3.6721600468375639</v>
      </c>
      <c r="DP997">
        <v>2.925141</v>
      </c>
      <c r="DQ997">
        <v>3.9834019999999999</v>
      </c>
      <c r="DR997">
        <v>1.0582609999999999</v>
      </c>
      <c r="DS997">
        <v>3.9578150000000001</v>
      </c>
      <c r="DT997">
        <v>6.9248921575024474</v>
      </c>
      <c r="DU997">
        <v>6.8491499999999998</v>
      </c>
      <c r="DV997">
        <v>7.5006409999999999</v>
      </c>
      <c r="DW997">
        <v>0.65149100000000004</v>
      </c>
      <c r="DX997">
        <v>7.3672380000000004</v>
      </c>
      <c r="DY997">
        <v>3.6721600468375639</v>
      </c>
      <c r="DZ997">
        <v>2.925141</v>
      </c>
      <c r="EA997">
        <v>3.9834019999999999</v>
      </c>
      <c r="EB997">
        <v>1.0582609999999999</v>
      </c>
      <c r="EC997">
        <v>3.9578150000000001</v>
      </c>
      <c r="ED997">
        <v>8.3014273519048754</v>
      </c>
      <c r="EE997">
        <v>7.6758249999999997</v>
      </c>
      <c r="EF997">
        <v>8.5000640000000001</v>
      </c>
      <c r="EG997">
        <v>0.82423900000000039</v>
      </c>
      <c r="EH997">
        <v>7.8425969999999996</v>
      </c>
      <c r="EI997">
        <v>9.3013585848263922</v>
      </c>
      <c r="EJ997">
        <v>8.558605</v>
      </c>
      <c r="EK997">
        <v>10.340616000000001</v>
      </c>
      <c r="EL997">
        <v>1.7820110000000009</v>
      </c>
      <c r="EM997">
        <v>8.558605</v>
      </c>
      <c r="EN997">
        <v>48.350925916158857</v>
      </c>
      <c r="EO997">
        <v>46.19585</v>
      </c>
      <c r="EP997">
        <v>53.400759999999998</v>
      </c>
      <c r="EQ997">
        <v>7.2049099999999981</v>
      </c>
      <c r="ER997">
        <v>53.400759999999998</v>
      </c>
      <c r="ES997">
        <v>18.793381005093941</v>
      </c>
      <c r="ET997">
        <v>12.780379999999999</v>
      </c>
      <c r="EU997">
        <v>22.656130000000001</v>
      </c>
      <c r="EV997">
        <v>9.8757500000000018</v>
      </c>
      <c r="EW997">
        <v>12.780379999999999</v>
      </c>
      <c r="EX997">
        <v>29.55754491106492</v>
      </c>
      <c r="EY997">
        <v>23.793839999999999</v>
      </c>
      <c r="EZ997">
        <v>40.620379999999997</v>
      </c>
      <c r="FA997">
        <v>16.826540000000001</v>
      </c>
      <c r="FB997">
        <v>40.620379999999997</v>
      </c>
      <c r="FC997">
        <v>0.59838151624570202</v>
      </c>
      <c r="FD997">
        <v>0.57171072204887841</v>
      </c>
      <c r="FE997">
        <v>0.66087726619509901</v>
      </c>
      <c r="FF997">
        <v>8.9166544146220605E-2</v>
      </c>
      <c r="FG997">
        <v>0.66087726619509901</v>
      </c>
      <c r="FH997">
        <v>1.613377555936474</v>
      </c>
      <c r="FI997">
        <v>1.055118026436219</v>
      </c>
      <c r="FJ997">
        <v>3.1783389852257908</v>
      </c>
      <c r="FK997">
        <v>2.1232209587895721</v>
      </c>
      <c r="FL997">
        <v>3.1783389852257908</v>
      </c>
      <c r="FM997">
        <v>44.55633474536036</v>
      </c>
      <c r="FN997">
        <v>39.32</v>
      </c>
      <c r="FO997">
        <v>47.87</v>
      </c>
      <c r="FP997">
        <v>8.5499999999999972</v>
      </c>
      <c r="FQ997">
        <v>39.32</v>
      </c>
      <c r="FR997">
        <v>531.79615275787376</v>
      </c>
      <c r="FS997">
        <v>522.47143000000005</v>
      </c>
      <c r="FT997">
        <v>539.67042000000004</v>
      </c>
      <c r="FU997">
        <v>17.198989999999981</v>
      </c>
      <c r="FV997">
        <v>522.55974000000003</v>
      </c>
      <c r="FW997">
        <v>0.74678830514590289</v>
      </c>
      <c r="FX997">
        <v>0.73695100000000002</v>
      </c>
      <c r="FY997">
        <v>0.75914400000000004</v>
      </c>
      <c r="FZ997">
        <v>2.2193000000000018E-2</v>
      </c>
      <c r="GA997">
        <v>0.75756999999999997</v>
      </c>
      <c r="GB997">
        <v>10</v>
      </c>
      <c r="GC997">
        <v>51</v>
      </c>
    </row>
    <row r="998" spans="1:185" x14ac:dyDescent="0.3">
      <c r="A998" s="36" t="s">
        <v>3917</v>
      </c>
      <c r="B998">
        <v>-6.1612912474812792E-2</v>
      </c>
      <c r="C998">
        <v>1.797650939935286</v>
      </c>
      <c r="D998">
        <v>1.767727786640036</v>
      </c>
      <c r="E998">
        <v>-0.89422874641442085</v>
      </c>
      <c r="F998">
        <v>-0.53402607430482596</v>
      </c>
      <c r="G998">
        <v>1.428237420446498</v>
      </c>
      <c r="H998">
        <v>-54.180736729021383</v>
      </c>
      <c r="I998">
        <v>8.2193682425966155E-2</v>
      </c>
      <c r="J998">
        <v>0.17100108049736479</v>
      </c>
      <c r="K998">
        <v>0.25489020883642938</v>
      </c>
      <c r="L998">
        <v>5.2295830408733077E-2</v>
      </c>
      <c r="M998">
        <v>0.1007830437759028</v>
      </c>
      <c r="N998">
        <v>0.16758056503913429</v>
      </c>
      <c r="O998">
        <v>-0.18290693761200211</v>
      </c>
      <c r="P998">
        <v>-1.532637257286777E-2</v>
      </c>
      <c r="Q998">
        <v>-9.9117283333878453E-2</v>
      </c>
      <c r="R998">
        <v>2.9320984241445341E-2</v>
      </c>
      <c r="S998">
        <v>0.96184027739011091</v>
      </c>
      <c r="T998">
        <v>-0.56753159703348444</v>
      </c>
      <c r="U998">
        <v>-0.52078313798769482</v>
      </c>
      <c r="V998">
        <v>1.9515473313867571</v>
      </c>
      <c r="W998">
        <v>1.945785770309918</v>
      </c>
      <c r="X998">
        <v>0.24320478377377841</v>
      </c>
      <c r="Y998">
        <v>0.2260508872451685</v>
      </c>
      <c r="Z998">
        <v>5.5355052992363679E-2</v>
      </c>
      <c r="AA998">
        <v>7.2195201900396841E-2</v>
      </c>
      <c r="AB998">
        <v>51.203091950802047</v>
      </c>
      <c r="AC998">
        <v>-0.36625068885406131</v>
      </c>
      <c r="AD998">
        <v>1.914794206236677</v>
      </c>
      <c r="AE998">
        <v>0.60945547262783961</v>
      </c>
      <c r="AF998">
        <v>0.59230157609922973</v>
      </c>
      <c r="AG998">
        <v>1.1802538669245199</v>
      </c>
      <c r="AH998">
        <v>9.9182573819850371E-3</v>
      </c>
      <c r="AI998">
        <v>255.11108270034441</v>
      </c>
      <c r="AJ998">
        <v>185.50432154804821</v>
      </c>
      <c r="AK998">
        <v>231.64773410441131</v>
      </c>
      <c r="AL998">
        <v>348.18111107702168</v>
      </c>
      <c r="AM998">
        <v>329.43316353283888</v>
      </c>
      <c r="AN998">
        <v>436.75711776570279</v>
      </c>
      <c r="AO998">
        <v>184.1964702009262</v>
      </c>
      <c r="AP998">
        <v>365.20163707882591</v>
      </c>
      <c r="AQ998">
        <v>20.399404981404111</v>
      </c>
      <c r="AR998">
        <v>5.4455436196935949</v>
      </c>
      <c r="AS998">
        <v>12.52438926015453</v>
      </c>
      <c r="AT998">
        <v>-19.99572724787814</v>
      </c>
      <c r="AU998">
        <v>-10.41247989362277</v>
      </c>
      <c r="AV998">
        <v>-9.5832473542553611</v>
      </c>
      <c r="AW998">
        <v>4.4264144642521392</v>
      </c>
      <c r="AX998">
        <v>4.3784000000000001</v>
      </c>
      <c r="AY998">
        <v>4.7168999999999999</v>
      </c>
      <c r="AZ998">
        <v>0.3384999999999998</v>
      </c>
      <c r="BA998">
        <v>4.4546999999999999</v>
      </c>
      <c r="BB998">
        <v>0.94861911456917491</v>
      </c>
      <c r="BC998">
        <v>0.94169999999999998</v>
      </c>
      <c r="BD998">
        <v>0.95450000000000002</v>
      </c>
      <c r="BE998">
        <v>1.280000000000003E-2</v>
      </c>
      <c r="BF998">
        <v>0.94730000000000003</v>
      </c>
      <c r="BG998">
        <v>15.4824576095005</v>
      </c>
      <c r="BH998">
        <v>14.618399999999999</v>
      </c>
      <c r="BI998">
        <v>16.538699999999999</v>
      </c>
      <c r="BJ998">
        <v>1.920299999999999</v>
      </c>
      <c r="BK998">
        <v>15.656700000000001</v>
      </c>
      <c r="BL998">
        <v>9.9397405278624671</v>
      </c>
      <c r="BM998">
        <v>7.3875000000000002</v>
      </c>
      <c r="BN998">
        <v>11.122299999999999</v>
      </c>
      <c r="BO998">
        <v>3.734799999999999</v>
      </c>
      <c r="BP998">
        <v>10.8444</v>
      </c>
      <c r="BQ998">
        <v>6.6556360126175527</v>
      </c>
      <c r="BR998">
        <v>5.8197000000000001</v>
      </c>
      <c r="BS998">
        <v>7.4581</v>
      </c>
      <c r="BT998">
        <v>1.6384000000000001</v>
      </c>
      <c r="BU998">
        <v>7.0529999999999999</v>
      </c>
      <c r="BV998">
        <v>0.66863743807874498</v>
      </c>
      <c r="BW998">
        <v>-1.5367999999999999</v>
      </c>
      <c r="BX998">
        <v>1.5901000000000001</v>
      </c>
      <c r="BY998">
        <v>3.1269</v>
      </c>
      <c r="BZ998">
        <v>1.1093999999999999</v>
      </c>
      <c r="CA998">
        <v>-7.3243001255770022</v>
      </c>
      <c r="CB998">
        <v>-8.2162000000000006</v>
      </c>
      <c r="CC998">
        <v>-4.2828999999999997</v>
      </c>
      <c r="CD998">
        <v>3.9333000000000009</v>
      </c>
      <c r="CE998">
        <v>-8.1624999999999996</v>
      </c>
      <c r="CF998">
        <v>71.555480686876976</v>
      </c>
      <c r="CG998">
        <v>63.6</v>
      </c>
      <c r="CH998">
        <v>85</v>
      </c>
      <c r="CI998">
        <v>21.4</v>
      </c>
      <c r="CJ998">
        <v>63.6</v>
      </c>
      <c r="CK998">
        <v>34.867664757108109</v>
      </c>
      <c r="CL998">
        <v>27.6</v>
      </c>
      <c r="CM998">
        <v>41</v>
      </c>
      <c r="CN998">
        <v>13.4</v>
      </c>
      <c r="CO998">
        <v>27.8</v>
      </c>
      <c r="CP998">
        <v>60.856427269416827</v>
      </c>
      <c r="CQ998">
        <v>58.8</v>
      </c>
      <c r="CR998">
        <v>61.5</v>
      </c>
      <c r="CS998">
        <v>2.7000000000000028</v>
      </c>
      <c r="CT998">
        <v>58.8</v>
      </c>
      <c r="CU998">
        <v>9.9456987575322113</v>
      </c>
      <c r="CV998">
        <v>9.5</v>
      </c>
      <c r="CW998">
        <v>11.2</v>
      </c>
      <c r="CX998">
        <v>1.6999999999999991</v>
      </c>
      <c r="CY998">
        <v>9.5</v>
      </c>
      <c r="CZ998">
        <v>109.0990698468248</v>
      </c>
      <c r="DA998">
        <v>97.6</v>
      </c>
      <c r="DB998">
        <v>136.19999999999999</v>
      </c>
      <c r="DC998">
        <v>38.599999999999987</v>
      </c>
      <c r="DD998">
        <v>136.19999999999999</v>
      </c>
      <c r="DE998">
        <v>23.957632390331021</v>
      </c>
      <c r="DF998">
        <v>17.5</v>
      </c>
      <c r="DG998">
        <v>28.2</v>
      </c>
      <c r="DH998">
        <v>10.7</v>
      </c>
      <c r="DI998">
        <v>18.100000000000001</v>
      </c>
      <c r="DJ998">
        <v>0.19608451596127591</v>
      </c>
      <c r="DK998">
        <v>0.17073825503355711</v>
      </c>
      <c r="DL998">
        <v>0.24182076813655759</v>
      </c>
      <c r="DM998">
        <v>7.1082513103000566E-2</v>
      </c>
      <c r="DN998">
        <v>0.17073825503355711</v>
      </c>
      <c r="DO998">
        <v>4.2166429977881874</v>
      </c>
      <c r="DP998">
        <v>3.4300619999999999</v>
      </c>
      <c r="DQ998">
        <v>4.3565620000000003</v>
      </c>
      <c r="DR998">
        <v>0.92650000000000032</v>
      </c>
      <c r="DS998">
        <v>3.4300619999999999</v>
      </c>
      <c r="DT998">
        <v>7.109162403764671</v>
      </c>
      <c r="DU998">
        <v>6.4131739999999997</v>
      </c>
      <c r="DV998">
        <v>7.4740719999999996</v>
      </c>
      <c r="DW998">
        <v>1.0608979999999999</v>
      </c>
      <c r="DX998">
        <v>6.43187</v>
      </c>
      <c r="DY998">
        <v>4.6810846339982799</v>
      </c>
      <c r="DZ998">
        <v>4.2273149999999999</v>
      </c>
      <c r="EA998">
        <v>4.7826389999999996</v>
      </c>
      <c r="EB998">
        <v>0.55532399999999971</v>
      </c>
      <c r="EC998">
        <v>4.6359250000000003</v>
      </c>
      <c r="ED998">
        <v>8.1250006019928716</v>
      </c>
      <c r="EE998">
        <v>8.0357160000000007</v>
      </c>
      <c r="EF998">
        <v>8.2805309999999999</v>
      </c>
      <c r="EG998">
        <v>0.24481499999999909</v>
      </c>
      <c r="EH998">
        <v>8.0357160000000007</v>
      </c>
      <c r="EI998">
        <v>7.7044535696914931</v>
      </c>
      <c r="EJ998">
        <v>7.6395850000000003</v>
      </c>
      <c r="EK998">
        <v>8.1377469999999992</v>
      </c>
      <c r="EL998">
        <v>0.49816199999999888</v>
      </c>
      <c r="EM998">
        <v>7.883947</v>
      </c>
      <c r="EN998">
        <v>33.220317363589217</v>
      </c>
      <c r="EO998">
        <v>29.083880000000001</v>
      </c>
      <c r="EP998">
        <v>34.138350000000003</v>
      </c>
      <c r="EQ998">
        <v>5.054470000000002</v>
      </c>
      <c r="ER998">
        <v>29.083880000000001</v>
      </c>
      <c r="ES998">
        <v>10.88359997406852</v>
      </c>
      <c r="ET998">
        <v>10.425409999999999</v>
      </c>
      <c r="EU998">
        <v>12.11786</v>
      </c>
      <c r="EV998">
        <v>1.6924500000000009</v>
      </c>
      <c r="EW998">
        <v>10.45302</v>
      </c>
      <c r="EX998">
        <v>22.3367173895207</v>
      </c>
      <c r="EY998">
        <v>18.630859999999998</v>
      </c>
      <c r="EZ998">
        <v>23.563420000000001</v>
      </c>
      <c r="FA998">
        <v>4.9325600000000023</v>
      </c>
      <c r="FB998">
        <v>18.630859999999998</v>
      </c>
      <c r="FC998">
        <v>0.55264321072305933</v>
      </c>
      <c r="FD998">
        <v>0.4838306825178264</v>
      </c>
      <c r="FE998">
        <v>0.56791532562135583</v>
      </c>
      <c r="FF998">
        <v>8.4084643103529422E-2</v>
      </c>
      <c r="FG998">
        <v>0.4838306825178264</v>
      </c>
      <c r="FH998">
        <v>2.06072187522313</v>
      </c>
      <c r="FI998">
        <v>1.5807380016242549</v>
      </c>
      <c r="FJ998">
        <v>2.228234134883162</v>
      </c>
      <c r="FK998">
        <v>0.64749613325890776</v>
      </c>
      <c r="FL998">
        <v>1.7823423278631441</v>
      </c>
      <c r="FM998">
        <v>38.776832312440987</v>
      </c>
      <c r="FN998">
        <v>38.14</v>
      </c>
      <c r="FO998">
        <v>40.83</v>
      </c>
      <c r="FP998">
        <v>2.6899999999999982</v>
      </c>
      <c r="FQ998">
        <v>40.83</v>
      </c>
      <c r="FR998">
        <v>431.2396933824952</v>
      </c>
      <c r="FS998">
        <v>420.56461000000002</v>
      </c>
      <c r="FT998">
        <v>436.06184000000002</v>
      </c>
      <c r="FU998">
        <v>15.49723</v>
      </c>
      <c r="FV998">
        <v>423.20003000000003</v>
      </c>
      <c r="FW998">
        <v>0.71913934300191695</v>
      </c>
      <c r="FX998">
        <v>0.71171799999999996</v>
      </c>
      <c r="FY998">
        <v>0.73523000000000005</v>
      </c>
      <c r="FZ998">
        <v>2.3512000000000088E-2</v>
      </c>
      <c r="GA998">
        <v>0.73233300000000001</v>
      </c>
      <c r="GB998">
        <v>8</v>
      </c>
      <c r="GC998">
        <v>20</v>
      </c>
    </row>
    <row r="999" spans="1:185" x14ac:dyDescent="0.3">
      <c r="A999" s="36" t="s">
        <v>3920</v>
      </c>
      <c r="B999">
        <v>-6.2157825465209177E-2</v>
      </c>
      <c r="C999">
        <v>1.7461315361584719</v>
      </c>
      <c r="D999">
        <v>1.8481155651756009</v>
      </c>
      <c r="E999">
        <v>-0.90893737746661429</v>
      </c>
      <c r="F999">
        <v>-0.58869079862048324</v>
      </c>
      <c r="G999">
        <v>1.497591781834813</v>
      </c>
      <c r="H999">
        <v>-54.186996767947917</v>
      </c>
      <c r="I999">
        <v>0.101386373375928</v>
      </c>
      <c r="J999">
        <v>0.26966762757571477</v>
      </c>
      <c r="K999">
        <v>0.21741792162921669</v>
      </c>
      <c r="L999">
        <v>6.1191811435359351E-2</v>
      </c>
      <c r="M999">
        <v>0.1186606881251789</v>
      </c>
      <c r="N999">
        <v>0.16546657675919921</v>
      </c>
      <c r="O999">
        <v>-0.17581479655473309</v>
      </c>
      <c r="P999">
        <v>-1.034821979553395E-2</v>
      </c>
      <c r="Q999">
        <v>-9.3078671796990059E-2</v>
      </c>
      <c r="R999">
        <v>2.61837625205102E-2</v>
      </c>
      <c r="S999">
        <v>0.95969746026792557</v>
      </c>
      <c r="T999">
        <v>-0.56677150974603574</v>
      </c>
      <c r="U999">
        <v>-0.52182603436447472</v>
      </c>
      <c r="V999">
        <v>1.9532731573281581</v>
      </c>
      <c r="W999">
        <v>1.9487956374778499</v>
      </c>
      <c r="X999">
        <v>0.25256564373630253</v>
      </c>
      <c r="Y999">
        <v>0.24104545389165319</v>
      </c>
      <c r="Z999">
        <v>6.2056789640348248E-2</v>
      </c>
      <c r="AA999">
        <v>7.2781101613638335E-2</v>
      </c>
      <c r="AB999">
        <v>48.484984018331538</v>
      </c>
      <c r="AC999">
        <v>-0.34231685177632409</v>
      </c>
      <c r="AD999">
        <v>1.8970281149040611</v>
      </c>
      <c r="AE999">
        <v>0.59488249551262673</v>
      </c>
      <c r="AF999">
        <v>0.58336230566797742</v>
      </c>
      <c r="AG999">
        <v>1.054748178337183</v>
      </c>
      <c r="AH999">
        <v>9.420308986116472E-3</v>
      </c>
      <c r="AI999">
        <v>252.43657707445399</v>
      </c>
      <c r="AJ999">
        <v>188.36591022172249</v>
      </c>
      <c r="AK999">
        <v>228.4641067733221</v>
      </c>
      <c r="AL999">
        <v>340.47959054659651</v>
      </c>
      <c r="AM999">
        <v>412.07021427872922</v>
      </c>
      <c r="AN999">
        <v>537.86972524988221</v>
      </c>
      <c r="AO999">
        <v>201.9583064851372</v>
      </c>
      <c r="AP999">
        <v>437.21179215450479</v>
      </c>
      <c r="AQ999">
        <v>20.966768980250709</v>
      </c>
      <c r="AR999">
        <v>5.9148819442583296</v>
      </c>
      <c r="AS999">
        <v>12.159757767093501</v>
      </c>
      <c r="AT999">
        <v>-20.20035324986922</v>
      </c>
      <c r="AU999">
        <v>-10.82753199559431</v>
      </c>
      <c r="AV999">
        <v>-9.372821254274907</v>
      </c>
      <c r="AW999">
        <v>4.0305385213285492</v>
      </c>
      <c r="AX999">
        <v>3.9697</v>
      </c>
      <c r="AY999">
        <v>4.3907999999999996</v>
      </c>
      <c r="AZ999">
        <v>0.42109999999999959</v>
      </c>
      <c r="BA999">
        <v>3.9992999999999999</v>
      </c>
      <c r="BB999">
        <v>0.89823672906155905</v>
      </c>
      <c r="BC999">
        <v>0.89780000000000004</v>
      </c>
      <c r="BD999">
        <v>0.90980000000000005</v>
      </c>
      <c r="BE999">
        <v>1.2000000000000011E-2</v>
      </c>
      <c r="BF999">
        <v>0.89859999999999995</v>
      </c>
      <c r="BG999">
        <v>22.14780103767454</v>
      </c>
      <c r="BH999">
        <v>20.9071</v>
      </c>
      <c r="BI999">
        <v>22.2197</v>
      </c>
      <c r="BJ999">
        <v>1.3126</v>
      </c>
      <c r="BK999">
        <v>22.1357</v>
      </c>
      <c r="BL999">
        <v>9.438049705343051</v>
      </c>
      <c r="BM999">
        <v>8.5648</v>
      </c>
      <c r="BN999">
        <v>9.8118999999999996</v>
      </c>
      <c r="BO999">
        <v>1.2471000000000001</v>
      </c>
      <c r="BP999">
        <v>8.6437000000000008</v>
      </c>
      <c r="BQ999">
        <v>7.0356423550854927</v>
      </c>
      <c r="BR999">
        <v>6.2350000000000003</v>
      </c>
      <c r="BS999">
        <v>7.5716000000000001</v>
      </c>
      <c r="BT999">
        <v>1.3366</v>
      </c>
      <c r="BU999">
        <v>6.3078000000000003</v>
      </c>
      <c r="BV999">
        <v>-0.80136911243981224</v>
      </c>
      <c r="BW999">
        <v>-1.5185</v>
      </c>
      <c r="BX999">
        <v>-0.37490000000000001</v>
      </c>
      <c r="BY999">
        <v>1.1435999999999999</v>
      </c>
      <c r="BZ999">
        <v>-0.41239999999999999</v>
      </c>
      <c r="CA999">
        <v>-6.2343095990106088</v>
      </c>
      <c r="CB999">
        <v>-6.3419999999999996</v>
      </c>
      <c r="CC999">
        <v>-5.8601000000000001</v>
      </c>
      <c r="CD999">
        <v>0.48189999999999961</v>
      </c>
      <c r="CE999">
        <v>-5.8954000000000004</v>
      </c>
      <c r="CF999">
        <v>100.6579330953773</v>
      </c>
      <c r="CG999">
        <v>99.8</v>
      </c>
      <c r="CH999">
        <v>110.6</v>
      </c>
      <c r="CI999">
        <v>10.8</v>
      </c>
      <c r="CJ999">
        <v>99.8</v>
      </c>
      <c r="CK999">
        <v>40.922496993681293</v>
      </c>
      <c r="CL999">
        <v>40.6</v>
      </c>
      <c r="CM999">
        <v>42.3</v>
      </c>
      <c r="CN999">
        <v>1.699999999999996</v>
      </c>
      <c r="CO999">
        <v>40.6</v>
      </c>
      <c r="CP999">
        <v>95.358327474694988</v>
      </c>
      <c r="CQ999">
        <v>93.7</v>
      </c>
      <c r="CR999">
        <v>95.9</v>
      </c>
      <c r="CS999">
        <v>2.2000000000000028</v>
      </c>
      <c r="CT999">
        <v>93.7</v>
      </c>
      <c r="CU999">
        <v>16.549776689973559</v>
      </c>
      <c r="CV999">
        <v>15.2</v>
      </c>
      <c r="CW999">
        <v>16.899999999999999</v>
      </c>
      <c r="CX999">
        <v>1.6999999999999991</v>
      </c>
      <c r="CY999">
        <v>16.100000000000001</v>
      </c>
      <c r="CZ999">
        <v>90.391602375642236</v>
      </c>
      <c r="DA999">
        <v>82.4</v>
      </c>
      <c r="DB999">
        <v>111.4</v>
      </c>
      <c r="DC999">
        <v>29</v>
      </c>
      <c r="DD999">
        <v>111.4</v>
      </c>
      <c r="DE999">
        <v>24.370110045054101</v>
      </c>
      <c r="DF999">
        <v>23.2</v>
      </c>
      <c r="DG999">
        <v>25.9</v>
      </c>
      <c r="DH999">
        <v>2.6999999999999988</v>
      </c>
      <c r="DI999">
        <v>24.5</v>
      </c>
      <c r="DJ999">
        <v>0.23022869914856731</v>
      </c>
      <c r="DK999">
        <v>0.22780187171878569</v>
      </c>
      <c r="DL999">
        <v>0.25889513108614243</v>
      </c>
      <c r="DM999">
        <v>3.1093259367356681E-2</v>
      </c>
      <c r="DN999">
        <v>0.22780187171878569</v>
      </c>
      <c r="DO999">
        <v>4.493031901090367</v>
      </c>
      <c r="DP999">
        <v>4.3578720000000004</v>
      </c>
      <c r="DQ999">
        <v>4.5650959999999996</v>
      </c>
      <c r="DR999">
        <v>0.20722399999999919</v>
      </c>
      <c r="DS999">
        <v>4.3578720000000004</v>
      </c>
      <c r="DT999">
        <v>7.0319052375217241</v>
      </c>
      <c r="DU999">
        <v>7.0041679999999999</v>
      </c>
      <c r="DV999">
        <v>7.1288559999999999</v>
      </c>
      <c r="DW999">
        <v>0.1246879999999999</v>
      </c>
      <c r="DX999">
        <v>7.1288559999999999</v>
      </c>
      <c r="DY999">
        <v>4.9492292347954923</v>
      </c>
      <c r="DZ999">
        <v>4.8330140000000004</v>
      </c>
      <c r="EA999">
        <v>4.9950900000000003</v>
      </c>
      <c r="EB999">
        <v>0.16207599999999989</v>
      </c>
      <c r="EC999">
        <v>4.9419409999999999</v>
      </c>
      <c r="ED999">
        <v>8.0817334773711273</v>
      </c>
      <c r="EE999">
        <v>8.0386819999999997</v>
      </c>
      <c r="EF999">
        <v>8.1566559999999999</v>
      </c>
      <c r="EG999">
        <v>0.1179740000000002</v>
      </c>
      <c r="EH999">
        <v>8.1566559999999999</v>
      </c>
      <c r="EI999">
        <v>8.0769895270580889</v>
      </c>
      <c r="EJ999">
        <v>8.0711949999999995</v>
      </c>
      <c r="EK999">
        <v>8.0793199999999992</v>
      </c>
      <c r="EL999">
        <v>8.1249999999997158E-3</v>
      </c>
      <c r="EM999">
        <v>8.0788519999999995</v>
      </c>
      <c r="EN999">
        <v>40.967652656686447</v>
      </c>
      <c r="EO999">
        <v>38.027299999999997</v>
      </c>
      <c r="EP999">
        <v>41.091070000000002</v>
      </c>
      <c r="EQ999">
        <v>3.0637700000000052</v>
      </c>
      <c r="ER999">
        <v>40.342210000000001</v>
      </c>
      <c r="ES999">
        <v>15.61265367024227</v>
      </c>
      <c r="ET999">
        <v>15.60825</v>
      </c>
      <c r="EU999">
        <v>16.644559999999998</v>
      </c>
      <c r="EV999">
        <v>1.036309999999999</v>
      </c>
      <c r="EW999">
        <v>15.619619999999999</v>
      </c>
      <c r="EX999">
        <v>25.354998986444169</v>
      </c>
      <c r="EY999">
        <v>21.382739999999998</v>
      </c>
      <c r="EZ999">
        <v>25.482700000000001</v>
      </c>
      <c r="FA999">
        <v>4.0999600000000029</v>
      </c>
      <c r="FB999">
        <v>24.72259</v>
      </c>
      <c r="FC999">
        <v>0.56615128778380108</v>
      </c>
      <c r="FD999">
        <v>0.52551716951806104</v>
      </c>
      <c r="FE999">
        <v>0.56785685018048915</v>
      </c>
      <c r="FF999">
        <v>4.2339680662428103E-2</v>
      </c>
      <c r="FG999">
        <v>0.55750800112822163</v>
      </c>
      <c r="FH999">
        <v>1.624044452516249</v>
      </c>
      <c r="FI999">
        <v>1.2846683841447299</v>
      </c>
      <c r="FJ999">
        <v>1.6326304412312109</v>
      </c>
      <c r="FK999">
        <v>0.34796205708648159</v>
      </c>
      <c r="FL999">
        <v>1.5827907465098381</v>
      </c>
      <c r="FM999">
        <v>41.16210199596793</v>
      </c>
      <c r="FN999">
        <v>40.5</v>
      </c>
      <c r="FO999">
        <v>47.03</v>
      </c>
      <c r="FP999">
        <v>6.5300000000000011</v>
      </c>
      <c r="FQ999">
        <v>40.5</v>
      </c>
      <c r="FR999">
        <v>512.783714184823</v>
      </c>
      <c r="FS999">
        <v>500.06243000000001</v>
      </c>
      <c r="FT999">
        <v>519.70875999999998</v>
      </c>
      <c r="FU999">
        <v>19.646329999999981</v>
      </c>
      <c r="FV999">
        <v>516.16369999999995</v>
      </c>
      <c r="FW999">
        <v>0.700509225406305</v>
      </c>
      <c r="FX999">
        <v>0.69151499999999999</v>
      </c>
      <c r="FY999">
        <v>0.71791000000000005</v>
      </c>
      <c r="FZ999">
        <v>2.6395000000000061E-2</v>
      </c>
      <c r="GA999">
        <v>0.69636200000000004</v>
      </c>
      <c r="GB999">
        <v>6</v>
      </c>
      <c r="GC999">
        <v>16</v>
      </c>
    </row>
    <row r="1000" spans="1:185" x14ac:dyDescent="0.3">
      <c r="A1000" s="36" t="s">
        <v>3923</v>
      </c>
      <c r="B1000">
        <v>-3.8577846284962143E-2</v>
      </c>
      <c r="C1000">
        <v>1.901151851669372</v>
      </c>
      <c r="D1000">
        <v>1.8746775319350479</v>
      </c>
      <c r="E1000">
        <v>-0.89451733454670612</v>
      </c>
      <c r="F1000">
        <v>-0.62841515202662768</v>
      </c>
      <c r="G1000">
        <v>1.522931614422508</v>
      </c>
      <c r="H1000">
        <v>-54.135491538680448</v>
      </c>
      <c r="I1000">
        <v>9.1751805409397258E-2</v>
      </c>
      <c r="J1000">
        <v>0.1286502261074309</v>
      </c>
      <c r="K1000">
        <v>0.21044187616425439</v>
      </c>
      <c r="L1000">
        <v>9.5060686958855334E-2</v>
      </c>
      <c r="M1000">
        <v>0.1319184702132431</v>
      </c>
      <c r="N1000">
        <v>0.1540192523878752</v>
      </c>
      <c r="O1000">
        <v>-0.1997923812671599</v>
      </c>
      <c r="P1000">
        <v>-4.5773128879284669E-2</v>
      </c>
      <c r="Q1000">
        <v>-0.1227827550732223</v>
      </c>
      <c r="R1000">
        <v>4.8940177672701472E-2</v>
      </c>
      <c r="S1000">
        <v>1.022317433701543</v>
      </c>
      <c r="T1000">
        <v>-0.60823039673811652</v>
      </c>
      <c r="U1000">
        <v>-0.55544114246871368</v>
      </c>
      <c r="V1000">
        <v>1.948784090618336</v>
      </c>
      <c r="W1000">
        <v>1.940517394492141</v>
      </c>
      <c r="X1000">
        <v>0.20063924331916269</v>
      </c>
      <c r="Y1000">
        <v>0.16493832776839751</v>
      </c>
      <c r="Z1000">
        <v>6.7630390050242586E-2</v>
      </c>
      <c r="AA1000">
        <v>9.7157421254744164E-2</v>
      </c>
      <c r="AB1000">
        <v>55.032168666797531</v>
      </c>
      <c r="AC1000">
        <v>-0.40767577433678609</v>
      </c>
      <c r="AD1000">
        <v>1.9153363200698439</v>
      </c>
      <c r="AE1000">
        <v>0.60831501765594886</v>
      </c>
      <c r="AF1000">
        <v>0.5726141021051836</v>
      </c>
      <c r="AG1000">
        <v>1.1965227121816111</v>
      </c>
      <c r="AH1000">
        <v>1.229687239083342E-2</v>
      </c>
      <c r="AI1000">
        <v>263.83107510074421</v>
      </c>
      <c r="AJ1000">
        <v>181.37868353901109</v>
      </c>
      <c r="AK1000">
        <v>197.466810865154</v>
      </c>
      <c r="AL1000">
        <v>412.64769072647471</v>
      </c>
      <c r="AM1000">
        <v>334.45974321546851</v>
      </c>
      <c r="AN1000">
        <v>519.90593499666261</v>
      </c>
      <c r="AO1000">
        <v>195.31289821788681</v>
      </c>
      <c r="AP1000">
        <v>437.78568345714359</v>
      </c>
      <c r="AQ1000">
        <v>20.47803590092547</v>
      </c>
      <c r="AR1000">
        <v>5.9479780657319434</v>
      </c>
      <c r="AS1000">
        <v>12.612182453009259</v>
      </c>
      <c r="AT1000">
        <v>-13.54282760164555</v>
      </c>
      <c r="AU1000">
        <v>-4.6108001292300536</v>
      </c>
      <c r="AV1000">
        <v>-8.9320274724154913</v>
      </c>
      <c r="AW1000">
        <v>7.9245883144291556</v>
      </c>
      <c r="AX1000">
        <v>7.6494999999999997</v>
      </c>
      <c r="AY1000">
        <v>8.2164000000000001</v>
      </c>
      <c r="AZ1000">
        <v>0.5669000000000004</v>
      </c>
      <c r="BA1000">
        <v>7.6494999999999997</v>
      </c>
      <c r="BB1000">
        <v>0.93998763223894533</v>
      </c>
      <c r="BC1000">
        <v>0.93830000000000002</v>
      </c>
      <c r="BD1000">
        <v>0.95140000000000002</v>
      </c>
      <c r="BE1000">
        <v>1.3100000000000001E-2</v>
      </c>
      <c r="BF1000">
        <v>0.95140000000000002</v>
      </c>
      <c r="BG1000">
        <v>16.26430490754624</v>
      </c>
      <c r="BH1000">
        <v>15.1257</v>
      </c>
      <c r="BI1000">
        <v>16.451000000000001</v>
      </c>
      <c r="BJ1000">
        <v>1.3252999999999999</v>
      </c>
      <c r="BK1000">
        <v>15.1257</v>
      </c>
      <c r="BL1000">
        <v>18.473124683645999</v>
      </c>
      <c r="BM1000">
        <v>15.4444</v>
      </c>
      <c r="BN1000">
        <v>21.102499999999999</v>
      </c>
      <c r="BO1000">
        <v>5.6580999999999992</v>
      </c>
      <c r="BP1000">
        <v>15.4444</v>
      </c>
      <c r="BQ1000">
        <v>11.80369212054762</v>
      </c>
      <c r="BR1000">
        <v>10.766400000000001</v>
      </c>
      <c r="BS1000">
        <v>13.562099999999999</v>
      </c>
      <c r="BT1000">
        <v>2.7956999999999979</v>
      </c>
      <c r="BU1000">
        <v>11.0547</v>
      </c>
      <c r="BV1000">
        <v>2.2102647838539302</v>
      </c>
      <c r="BW1000">
        <v>-0.27289999999999998</v>
      </c>
      <c r="BX1000">
        <v>2.7744</v>
      </c>
      <c r="BY1000">
        <v>3.0472999999999999</v>
      </c>
      <c r="BZ1000">
        <v>-0.27289999999999998</v>
      </c>
      <c r="CA1000">
        <v>-14.013863381334239</v>
      </c>
      <c r="CB1000">
        <v>-15.9848</v>
      </c>
      <c r="CC1000">
        <v>-10.7818</v>
      </c>
      <c r="CD1000">
        <v>5.2029999999999994</v>
      </c>
      <c r="CE1000">
        <v>-10.7818</v>
      </c>
      <c r="CF1000">
        <v>82.120251539519018</v>
      </c>
      <c r="CG1000">
        <v>75.8</v>
      </c>
      <c r="CH1000">
        <v>95.3</v>
      </c>
      <c r="CI1000">
        <v>19.5</v>
      </c>
      <c r="CJ1000">
        <v>75.8</v>
      </c>
      <c r="CK1000">
        <v>38.682703941665913</v>
      </c>
      <c r="CL1000">
        <v>33.700000000000003</v>
      </c>
      <c r="CM1000">
        <v>41.2</v>
      </c>
      <c r="CN1000">
        <v>7.5</v>
      </c>
      <c r="CO1000">
        <v>33.700000000000003</v>
      </c>
      <c r="CP1000">
        <v>85.782667309342017</v>
      </c>
      <c r="CQ1000">
        <v>82.4</v>
      </c>
      <c r="CR1000">
        <v>86.2</v>
      </c>
      <c r="CS1000">
        <v>3.7999999999999972</v>
      </c>
      <c r="CT1000">
        <v>82.4</v>
      </c>
      <c r="CU1000">
        <v>11.472486839752451</v>
      </c>
      <c r="CV1000">
        <v>10.8</v>
      </c>
      <c r="CW1000">
        <v>13.2</v>
      </c>
      <c r="CX1000">
        <v>2.399999999999999</v>
      </c>
      <c r="CY1000">
        <v>10.8</v>
      </c>
      <c r="CZ1000">
        <v>98.780336892804613</v>
      </c>
      <c r="DA1000">
        <v>90.7</v>
      </c>
      <c r="DB1000">
        <v>125.9</v>
      </c>
      <c r="DC1000">
        <v>35.200000000000003</v>
      </c>
      <c r="DD1000">
        <v>102.9</v>
      </c>
      <c r="DE1000">
        <v>27.110403714986472</v>
      </c>
      <c r="DF1000">
        <v>21.5</v>
      </c>
      <c r="DG1000">
        <v>27.6</v>
      </c>
      <c r="DH1000">
        <v>6.1000000000000014</v>
      </c>
      <c r="DI1000">
        <v>21.5</v>
      </c>
      <c r="DJ1000">
        <v>0.18760757379518819</v>
      </c>
      <c r="DK1000">
        <v>0.17075917999549439</v>
      </c>
      <c r="DL1000">
        <v>0.22444653791804051</v>
      </c>
      <c r="DM1000">
        <v>5.3687357922546058E-2</v>
      </c>
      <c r="DN1000">
        <v>0.17075917999549439</v>
      </c>
      <c r="DO1000">
        <v>4.2156225903448714</v>
      </c>
      <c r="DP1000">
        <v>3.5801090000000002</v>
      </c>
      <c r="DQ1000">
        <v>4.2432160000000003</v>
      </c>
      <c r="DR1000">
        <v>0.66310700000000011</v>
      </c>
      <c r="DS1000">
        <v>4.2408599999999996</v>
      </c>
      <c r="DT1000">
        <v>7.3497493399809963</v>
      </c>
      <c r="DU1000">
        <v>6.7189670000000001</v>
      </c>
      <c r="DV1000">
        <v>7.4426870000000003</v>
      </c>
      <c r="DW1000">
        <v>0.72372000000000014</v>
      </c>
      <c r="DX1000">
        <v>7.2890759999999997</v>
      </c>
      <c r="DY1000">
        <v>4.9984564141195271</v>
      </c>
      <c r="DZ1000">
        <v>4.8457739999999996</v>
      </c>
      <c r="EA1000">
        <v>5.0392900000000003</v>
      </c>
      <c r="EB1000">
        <v>0.19351600000000069</v>
      </c>
      <c r="EC1000">
        <v>4.8703070000000004</v>
      </c>
      <c r="ED1000">
        <v>8.1824332534551054</v>
      </c>
      <c r="EE1000">
        <v>8.1648069999999997</v>
      </c>
      <c r="EF1000">
        <v>8.2456580000000006</v>
      </c>
      <c r="EG1000">
        <v>8.0851000000000894E-2</v>
      </c>
      <c r="EH1000">
        <v>8.1800320000000006</v>
      </c>
      <c r="EI1000">
        <v>8.7272247748063521</v>
      </c>
      <c r="EJ1000">
        <v>8.5430449999999993</v>
      </c>
      <c r="EK1000">
        <v>8.7399059999999995</v>
      </c>
      <c r="EL1000">
        <v>0.1968610000000002</v>
      </c>
      <c r="EM1000">
        <v>8.5430449999999993</v>
      </c>
      <c r="EN1000">
        <v>37.760848373971683</v>
      </c>
      <c r="EO1000">
        <v>32.047429999999999</v>
      </c>
      <c r="EP1000">
        <v>37.97052</v>
      </c>
      <c r="EQ1000">
        <v>5.923090000000002</v>
      </c>
      <c r="ER1000">
        <v>37.512659999999997</v>
      </c>
      <c r="ES1000">
        <v>11.6982641024745</v>
      </c>
      <c r="ET1000">
        <v>11.52393</v>
      </c>
      <c r="EU1000">
        <v>13.33165</v>
      </c>
      <c r="EV1000">
        <v>1.80772</v>
      </c>
      <c r="EW1000">
        <v>11.52393</v>
      </c>
      <c r="EX1000">
        <v>26.062584271497169</v>
      </c>
      <c r="EY1000">
        <v>18.715779999999999</v>
      </c>
      <c r="EZ1000">
        <v>26.270499999999998</v>
      </c>
      <c r="FA1000">
        <v>7.5547199999999997</v>
      </c>
      <c r="FB1000">
        <v>25.98873</v>
      </c>
      <c r="FC1000">
        <v>0.54160890625387426</v>
      </c>
      <c r="FD1000">
        <v>0.45966058120960518</v>
      </c>
      <c r="FE1000">
        <v>0.5446162544712928</v>
      </c>
      <c r="FF1000">
        <v>8.495567326168757E-2</v>
      </c>
      <c r="FG1000">
        <v>0.5380491071614264</v>
      </c>
      <c r="FH1000">
        <v>2.228729447068194</v>
      </c>
      <c r="FI1000">
        <v>1.4038607374180989</v>
      </c>
      <c r="FJ1000">
        <v>2.2551967948434259</v>
      </c>
      <c r="FK1000">
        <v>0.85133605742532703</v>
      </c>
      <c r="FL1000">
        <v>2.2551967948434259</v>
      </c>
      <c r="FM1000">
        <v>39.464513153164312</v>
      </c>
      <c r="FN1000">
        <v>38.68</v>
      </c>
      <c r="FO1000">
        <v>40.92</v>
      </c>
      <c r="FP1000">
        <v>2.240000000000002</v>
      </c>
      <c r="FQ1000">
        <v>39.47</v>
      </c>
      <c r="FR1000">
        <v>473.49097044676068</v>
      </c>
      <c r="FS1000">
        <v>468.12853999999999</v>
      </c>
      <c r="FT1000">
        <v>477.14621</v>
      </c>
      <c r="FU1000">
        <v>9.0176700000000096</v>
      </c>
      <c r="FV1000">
        <v>471.71888999999999</v>
      </c>
      <c r="FW1000">
        <v>0.69224902991574178</v>
      </c>
      <c r="FX1000">
        <v>0.68713000000000002</v>
      </c>
      <c r="FY1000">
        <v>0.69876199999999999</v>
      </c>
      <c r="FZ1000">
        <v>1.1631999999999979E-2</v>
      </c>
      <c r="GA1000">
        <v>0.69464199999999998</v>
      </c>
      <c r="GB1000">
        <v>6</v>
      </c>
      <c r="GC1000">
        <v>20</v>
      </c>
    </row>
    <row r="1001" spans="1:185" x14ac:dyDescent="0.3">
      <c r="A1001" s="36" t="s">
        <v>3926</v>
      </c>
      <c r="B1001">
        <v>-5.0320557613278492E-2</v>
      </c>
      <c r="C1001">
        <v>1.8401569657160011</v>
      </c>
      <c r="D1001">
        <v>1.803903909652518</v>
      </c>
      <c r="E1001">
        <v>-0.7395180160361472</v>
      </c>
      <c r="F1001">
        <v>-0.73332706849038676</v>
      </c>
      <c r="G1001">
        <v>1.472874933315822</v>
      </c>
      <c r="H1001">
        <v>-54.178326541225132</v>
      </c>
      <c r="I1001">
        <v>3.639458278686368E-2</v>
      </c>
      <c r="J1001">
        <v>0.2156963465582511</v>
      </c>
      <c r="K1001">
        <v>0.22292844263348821</v>
      </c>
      <c r="L1001">
        <v>-2.8913911522160149E-2</v>
      </c>
      <c r="M1001">
        <v>8.8818001027776858E-2</v>
      </c>
      <c r="N1001">
        <v>0.18835925965642469</v>
      </c>
      <c r="O1001">
        <v>-0.21278823307302069</v>
      </c>
      <c r="P1001">
        <v>-2.4428973416596039E-2</v>
      </c>
      <c r="Q1001">
        <v>-0.1186065881237372</v>
      </c>
      <c r="R1001">
        <v>3.7346185213278593E-2</v>
      </c>
      <c r="S1001">
        <v>0.82169604543742469</v>
      </c>
      <c r="T1001">
        <v>-0.55371291698548264</v>
      </c>
      <c r="U1001">
        <v>-0.55334533679479792</v>
      </c>
      <c r="V1001">
        <v>1.9520273044744869</v>
      </c>
      <c r="W1001">
        <v>1.9519198222799099</v>
      </c>
      <c r="X1001">
        <v>0.21769230926545191</v>
      </c>
      <c r="Y1001">
        <v>0.21745098297383961</v>
      </c>
      <c r="Z1001">
        <v>3.8509043535206698E-2</v>
      </c>
      <c r="AA1001">
        <v>3.9090601368023448E-2</v>
      </c>
      <c r="AB1001">
        <v>47.554065203865349</v>
      </c>
      <c r="AC1001">
        <v>-0.36929533742515991</v>
      </c>
      <c r="AD1001">
        <v>1.905084867967082</v>
      </c>
      <c r="AE1001">
        <v>0.58698764669061165</v>
      </c>
      <c r="AF1001">
        <v>0.58674632039899943</v>
      </c>
      <c r="AG1001">
        <v>0.83737637090478667</v>
      </c>
      <c r="AH1001">
        <v>4.951675782946678E-3</v>
      </c>
      <c r="AI1001">
        <v>294.70071383659882</v>
      </c>
      <c r="AJ1001">
        <v>279.2709095180229</v>
      </c>
      <c r="AK1001">
        <v>282.83511013164667</v>
      </c>
      <c r="AL1001">
        <v>321.99616730158459</v>
      </c>
      <c r="AM1001">
        <v>297.6320972754209</v>
      </c>
      <c r="AN1001">
        <v>395.60946553073092</v>
      </c>
      <c r="AO1001">
        <v>118.4229974732574</v>
      </c>
      <c r="AP1001">
        <v>344.08440733121432</v>
      </c>
      <c r="AQ1001">
        <v>20.441257112534089</v>
      </c>
      <c r="AR1001">
        <v>5.100972678336726</v>
      </c>
      <c r="AS1001">
        <v>11.222049890736979</v>
      </c>
      <c r="AT1001">
        <v>-13.971501017642421</v>
      </c>
      <c r="AU1001">
        <v>-3.113980837072134</v>
      </c>
      <c r="AV1001">
        <v>-10.85752018057028</v>
      </c>
      <c r="AW1001">
        <v>1.830230760340813</v>
      </c>
      <c r="AX1001">
        <v>0.78369999999999995</v>
      </c>
      <c r="AY1001">
        <v>2.8115999999999999</v>
      </c>
      <c r="AZ1001">
        <v>2.0278999999999998</v>
      </c>
      <c r="BA1001">
        <v>2.8115999999999999</v>
      </c>
      <c r="BB1001">
        <v>0.93133484339246564</v>
      </c>
      <c r="BC1001">
        <v>0.92979999999999996</v>
      </c>
      <c r="BD1001">
        <v>0.93210000000000004</v>
      </c>
      <c r="BE1001">
        <v>2.3000000000000802E-3</v>
      </c>
      <c r="BF1001">
        <v>0.93210000000000004</v>
      </c>
      <c r="BG1001">
        <v>18.178375190875109</v>
      </c>
      <c r="BH1001">
        <v>18.0762</v>
      </c>
      <c r="BI1001">
        <v>18.3903</v>
      </c>
      <c r="BJ1001">
        <v>0.31409999999999982</v>
      </c>
      <c r="BK1001">
        <v>18.0762</v>
      </c>
      <c r="BL1001">
        <v>8.9590170544615901</v>
      </c>
      <c r="BM1001">
        <v>0.13300000000000001</v>
      </c>
      <c r="BN1001">
        <v>13.5517</v>
      </c>
      <c r="BO1001">
        <v>13.418699999999999</v>
      </c>
      <c r="BP1001">
        <v>0.13300000000000001</v>
      </c>
      <c r="BQ1001">
        <v>5.8193102649952388</v>
      </c>
      <c r="BR1001">
        <v>0.1079</v>
      </c>
      <c r="BS1001">
        <v>9.3435000000000006</v>
      </c>
      <c r="BT1001">
        <v>9.2355999999999998</v>
      </c>
      <c r="BU1001">
        <v>0.1079</v>
      </c>
      <c r="BV1001">
        <v>0.49367336211178658</v>
      </c>
      <c r="BW1001">
        <v>-2.1352000000000002</v>
      </c>
      <c r="BX1001">
        <v>5.4295</v>
      </c>
      <c r="BY1001">
        <v>7.5647000000000002</v>
      </c>
      <c r="BZ1001">
        <v>-4.3200000000000002E-2</v>
      </c>
      <c r="CA1001">
        <v>-6.312983627107025</v>
      </c>
      <c r="CB1001">
        <v>-11.064299999999999</v>
      </c>
      <c r="CC1001">
        <v>-6.4699999999999994E-2</v>
      </c>
      <c r="CD1001">
        <v>10.999599999999999</v>
      </c>
      <c r="CE1001">
        <v>-6.4699999999999994E-2</v>
      </c>
      <c r="CF1001">
        <v>51.525058199516486</v>
      </c>
      <c r="CG1001">
        <v>51.4</v>
      </c>
      <c r="CH1001">
        <v>51.7</v>
      </c>
      <c r="CI1001">
        <v>0.30000000000000432</v>
      </c>
      <c r="CJ1001">
        <v>51.4</v>
      </c>
      <c r="CK1001">
        <v>14.304966148607081</v>
      </c>
      <c r="CL1001">
        <v>14.1</v>
      </c>
      <c r="CM1001">
        <v>14.5</v>
      </c>
      <c r="CN1001">
        <v>0.40000000000000041</v>
      </c>
      <c r="CO1001">
        <v>14.1</v>
      </c>
      <c r="CP1001">
        <v>69.149003983775501</v>
      </c>
      <c r="CQ1001">
        <v>63.6</v>
      </c>
      <c r="CR1001">
        <v>78.7</v>
      </c>
      <c r="CS1001">
        <v>15.1</v>
      </c>
      <c r="CT1001">
        <v>78.7</v>
      </c>
      <c r="CU1001">
        <v>11.504993432826129</v>
      </c>
      <c r="CV1001">
        <v>11.4</v>
      </c>
      <c r="CW1001">
        <v>11.7</v>
      </c>
      <c r="CX1001">
        <v>0.29999999999999888</v>
      </c>
      <c r="CY1001">
        <v>11.6</v>
      </c>
      <c r="CZ1001">
        <v>48.139739496532528</v>
      </c>
      <c r="DA1001">
        <v>36</v>
      </c>
      <c r="DB1001">
        <v>54.8</v>
      </c>
      <c r="DC1001">
        <v>18.8</v>
      </c>
      <c r="DD1001">
        <v>36</v>
      </c>
      <c r="DE1001">
        <v>1.7404207410286161</v>
      </c>
      <c r="DF1001">
        <v>1.3</v>
      </c>
      <c r="DG1001">
        <v>2.1</v>
      </c>
      <c r="DH1001">
        <v>0.8</v>
      </c>
      <c r="DI1001">
        <v>1.3</v>
      </c>
      <c r="DJ1001">
        <v>0.14974545949961529</v>
      </c>
      <c r="DK1001">
        <v>0.14933178384660081</v>
      </c>
      <c r="DL1001">
        <v>0.15029069767441861</v>
      </c>
      <c r="DM1001">
        <v>9.5891382781781997E-4</v>
      </c>
      <c r="DN1001">
        <v>0.14933178384660081</v>
      </c>
      <c r="DO1001">
        <v>3.7906509202359109</v>
      </c>
      <c r="DP1001">
        <v>3.6469</v>
      </c>
      <c r="DQ1001">
        <v>4.1004579999999997</v>
      </c>
      <c r="DR1001">
        <v>0.45355799999999968</v>
      </c>
      <c r="DS1001">
        <v>4.1004579999999997</v>
      </c>
      <c r="DT1001">
        <v>5.7549883930039449</v>
      </c>
      <c r="DU1001">
        <v>5.6948619999999996</v>
      </c>
      <c r="DV1001">
        <v>5.7721289999999996</v>
      </c>
      <c r="DW1001">
        <v>7.7266999999999975E-2</v>
      </c>
      <c r="DX1001">
        <v>5.7568780000000004</v>
      </c>
      <c r="DY1001">
        <v>4.6563960673367344</v>
      </c>
      <c r="DZ1001">
        <v>4.3849499999999999</v>
      </c>
      <c r="EA1001">
        <v>5.1149389999999997</v>
      </c>
      <c r="EB1001">
        <v>0.72998899999999978</v>
      </c>
      <c r="EC1001">
        <v>4.9187690000000002</v>
      </c>
      <c r="ED1001">
        <v>7.7589075833061996</v>
      </c>
      <c r="EE1001">
        <v>6.9978939999999996</v>
      </c>
      <c r="EF1001">
        <v>8.1308869999999995</v>
      </c>
      <c r="EG1001">
        <v>1.1329929999999999</v>
      </c>
      <c r="EH1001">
        <v>6.9978939999999996</v>
      </c>
      <c r="EI1001">
        <v>8.2618203015408032</v>
      </c>
      <c r="EJ1001">
        <v>7.255376</v>
      </c>
      <c r="EK1001">
        <v>8.4577620000000007</v>
      </c>
      <c r="EL1001">
        <v>1.2023860000000011</v>
      </c>
      <c r="EM1001">
        <v>8.4577620000000007</v>
      </c>
      <c r="EN1001">
        <v>19.25539896345909</v>
      </c>
      <c r="EO1001">
        <v>17.434660000000001</v>
      </c>
      <c r="EP1001">
        <v>20.610790000000001</v>
      </c>
      <c r="EQ1001">
        <v>3.176130000000001</v>
      </c>
      <c r="ER1001">
        <v>17.434660000000001</v>
      </c>
      <c r="ES1001">
        <v>5.9870599999999996</v>
      </c>
      <c r="ET1001">
        <v>5.9870599999999996</v>
      </c>
      <c r="EU1001">
        <v>5.9870599999999996</v>
      </c>
      <c r="EV1001">
        <v>0</v>
      </c>
      <c r="EW1001">
        <v>5.9870599999999996</v>
      </c>
      <c r="EX1001">
        <v>13.26833896345909</v>
      </c>
      <c r="EY1001">
        <v>11.4476</v>
      </c>
      <c r="EZ1001">
        <v>14.62373</v>
      </c>
      <c r="FA1001">
        <v>3.176130000000001</v>
      </c>
      <c r="FB1001">
        <v>11.4476</v>
      </c>
      <c r="FC1001">
        <v>0.34198230117900352</v>
      </c>
      <c r="FD1001">
        <v>0.30964537054715152</v>
      </c>
      <c r="FE1001">
        <v>0.36605449758237468</v>
      </c>
      <c r="FF1001">
        <v>5.6409127035223217E-2</v>
      </c>
      <c r="FG1001">
        <v>0.30964537054715152</v>
      </c>
      <c r="FH1001">
        <v>2.2161693658421808</v>
      </c>
      <c r="FI1001">
        <v>1.9120570029363331</v>
      </c>
      <c r="FJ1001">
        <v>2.44255611268302</v>
      </c>
      <c r="FK1001">
        <v>0.53049910974668713</v>
      </c>
      <c r="FL1001">
        <v>1.9120570029363331</v>
      </c>
      <c r="FM1001">
        <v>36.001402983437288</v>
      </c>
      <c r="FN1001">
        <v>35.75</v>
      </c>
      <c r="FO1001">
        <v>36.090000000000003</v>
      </c>
      <c r="FP1001">
        <v>0.34000000000000341</v>
      </c>
      <c r="FQ1001">
        <v>35.99</v>
      </c>
      <c r="FR1001">
        <v>387.78559466995551</v>
      </c>
      <c r="FS1001">
        <v>387.53575000000001</v>
      </c>
      <c r="FT1001">
        <v>388.04421000000002</v>
      </c>
      <c r="FU1001">
        <v>0.50846000000001368</v>
      </c>
      <c r="FV1001">
        <v>387.53575000000001</v>
      </c>
      <c r="FW1001">
        <v>0.7141084163300524</v>
      </c>
      <c r="FX1001">
        <v>0.71371499999999999</v>
      </c>
      <c r="FY1001">
        <v>0.71447300000000002</v>
      </c>
      <c r="FZ1001">
        <v>7.5800000000003642E-4</v>
      </c>
      <c r="GA1001">
        <v>0.71447300000000002</v>
      </c>
      <c r="GB1001">
        <v>4</v>
      </c>
      <c r="GC1001">
        <v>4</v>
      </c>
    </row>
    <row r="1002" spans="1:185" x14ac:dyDescent="0.3">
      <c r="A1002" s="36" t="s">
        <v>3929</v>
      </c>
      <c r="B1002">
        <v>-5.0952045824093697E-2</v>
      </c>
      <c r="C1002">
        <v>1.8939171531449099</v>
      </c>
      <c r="D1002">
        <v>1.869844701937478</v>
      </c>
      <c r="E1002">
        <v>-0.76915731814539212</v>
      </c>
      <c r="F1002">
        <v>-0.75758601296124906</v>
      </c>
      <c r="G1002">
        <v>1.526660394786802</v>
      </c>
      <c r="H1002">
        <v>-54.169596690476617</v>
      </c>
      <c r="I1002">
        <v>0.1119813581127968</v>
      </c>
      <c r="J1002">
        <v>0.1622948520765829</v>
      </c>
      <c r="K1002">
        <v>0.1933201750399991</v>
      </c>
      <c r="L1002">
        <v>2.9601206737651128E-3</v>
      </c>
      <c r="M1002">
        <v>0.11406374578647351</v>
      </c>
      <c r="N1002">
        <v>0.1940245716591513</v>
      </c>
      <c r="O1002">
        <v>-0.22288200381795631</v>
      </c>
      <c r="P1002">
        <v>-2.8857432158805051E-2</v>
      </c>
      <c r="Q1002">
        <v>-0.12586686010956269</v>
      </c>
      <c r="R1002">
        <v>4.0839823116672259E-2</v>
      </c>
      <c r="S1002">
        <v>0.8539938160721563</v>
      </c>
      <c r="T1002">
        <v>-0.56287389594082171</v>
      </c>
      <c r="U1002">
        <v>-0.56187986980267424</v>
      </c>
      <c r="V1002">
        <v>1.953499112748547</v>
      </c>
      <c r="W1002">
        <v>1.9530729273001051</v>
      </c>
      <c r="X1002">
        <v>0.2138066616210044</v>
      </c>
      <c r="Y1002">
        <v>0.21308870800713081</v>
      </c>
      <c r="Z1002">
        <v>3.8022052056260747E-2</v>
      </c>
      <c r="AA1002">
        <v>3.9256189697131912E-2</v>
      </c>
      <c r="AB1002">
        <v>49.151514170927442</v>
      </c>
      <c r="AC1002">
        <v>-0.37633753291562438</v>
      </c>
      <c r="AD1002">
        <v>1.8961766955535539</v>
      </c>
      <c r="AE1002">
        <v>0.59014419453662881</v>
      </c>
      <c r="AF1002">
        <v>0.58942624092275531</v>
      </c>
      <c r="AG1002">
        <v>0.8392624787378089</v>
      </c>
      <c r="AH1002">
        <v>5.4164449289567972E-3</v>
      </c>
      <c r="AI1002">
        <v>333.35001541889937</v>
      </c>
      <c r="AJ1002">
        <v>324.56525548651757</v>
      </c>
      <c r="AK1002">
        <v>335.32722077110668</v>
      </c>
      <c r="AL1002">
        <v>340.15762468257981</v>
      </c>
      <c r="AM1002">
        <v>289.10207546193652</v>
      </c>
      <c r="AN1002">
        <v>394.7328067990581</v>
      </c>
      <c r="AO1002">
        <v>117.0403173725996</v>
      </c>
      <c r="AP1002">
        <v>335.44472005389281</v>
      </c>
      <c r="AQ1002">
        <v>20.766335277159119</v>
      </c>
      <c r="AR1002">
        <v>5.4767597755036386</v>
      </c>
      <c r="AS1002">
        <v>11.912630755971611</v>
      </c>
      <c r="AT1002">
        <v>-14.43156685172505</v>
      </c>
      <c r="AU1002">
        <v>-3.3017054600428741</v>
      </c>
      <c r="AV1002">
        <v>-11.12986139168218</v>
      </c>
      <c r="AW1002">
        <v>0.72185605304563005</v>
      </c>
      <c r="AX1002">
        <v>0.54279999999999995</v>
      </c>
      <c r="AY1002">
        <v>2.7492000000000001</v>
      </c>
      <c r="AZ1002">
        <v>2.2063999999999999</v>
      </c>
      <c r="BA1002">
        <v>2.1214</v>
      </c>
      <c r="BB1002">
        <v>0.93888144001436613</v>
      </c>
      <c r="BC1002">
        <v>0.89190000000000003</v>
      </c>
      <c r="BD1002">
        <v>0.94340000000000002</v>
      </c>
      <c r="BE1002">
        <v>5.149999999999999E-2</v>
      </c>
      <c r="BF1002">
        <v>0.91520000000000001</v>
      </c>
      <c r="BG1002">
        <v>17.067966387338</v>
      </c>
      <c r="BH1002">
        <v>16.421500000000002</v>
      </c>
      <c r="BI1002">
        <v>23.176400000000001</v>
      </c>
      <c r="BJ1002">
        <v>6.7548999999999992</v>
      </c>
      <c r="BK1002">
        <v>20.322500000000002</v>
      </c>
      <c r="BL1002">
        <v>2.1572724581990279</v>
      </c>
      <c r="BM1002">
        <v>0.56569999999999998</v>
      </c>
      <c r="BN1002">
        <v>7.3076999999999996</v>
      </c>
      <c r="BO1002">
        <v>6.742</v>
      </c>
      <c r="BP1002">
        <v>7.3076999999999996</v>
      </c>
      <c r="BQ1002">
        <v>1.50778826467593</v>
      </c>
      <c r="BR1002">
        <v>0.248</v>
      </c>
      <c r="BS1002">
        <v>5.5243000000000002</v>
      </c>
      <c r="BT1002">
        <v>5.2763</v>
      </c>
      <c r="BU1002">
        <v>5.5243000000000002</v>
      </c>
      <c r="BV1002">
        <v>-5.5251485919936637E-2</v>
      </c>
      <c r="BW1002">
        <v>-1.6415999999999999</v>
      </c>
      <c r="BX1002">
        <v>0.2135</v>
      </c>
      <c r="BY1002">
        <v>1.8551</v>
      </c>
      <c r="BZ1002">
        <v>-0.80959999999999999</v>
      </c>
      <c r="CA1002">
        <v>-1.4525252550847929</v>
      </c>
      <c r="CB1002">
        <v>-4.7148000000000003</v>
      </c>
      <c r="CC1002">
        <v>-0.46150000000000002</v>
      </c>
      <c r="CD1002">
        <v>4.2533000000000003</v>
      </c>
      <c r="CE1002">
        <v>-4.7148000000000003</v>
      </c>
      <c r="CF1002">
        <v>59.288086745165302</v>
      </c>
      <c r="CG1002">
        <v>54.2</v>
      </c>
      <c r="CH1002">
        <v>60.8</v>
      </c>
      <c r="CI1002">
        <v>6.5999999999999943</v>
      </c>
      <c r="CJ1002">
        <v>54.2</v>
      </c>
      <c r="CK1002">
        <v>16.335747677256411</v>
      </c>
      <c r="CL1002">
        <v>14.8</v>
      </c>
      <c r="CM1002">
        <v>16.600000000000001</v>
      </c>
      <c r="CN1002">
        <v>1.8000000000000009</v>
      </c>
      <c r="CO1002">
        <v>14.8</v>
      </c>
      <c r="CP1002">
        <v>74.010578464215158</v>
      </c>
      <c r="CQ1002">
        <v>59.7</v>
      </c>
      <c r="CR1002">
        <v>85.2</v>
      </c>
      <c r="CS1002">
        <v>25.5</v>
      </c>
      <c r="CT1002">
        <v>61.1</v>
      </c>
      <c r="CU1002">
        <v>12.68859587008845</v>
      </c>
      <c r="CV1002">
        <v>10.5</v>
      </c>
      <c r="CW1002">
        <v>13.6</v>
      </c>
      <c r="CX1002">
        <v>3.1</v>
      </c>
      <c r="CY1002">
        <v>10.8</v>
      </c>
      <c r="CZ1002">
        <v>31.20722765831373</v>
      </c>
      <c r="DA1002">
        <v>20.2</v>
      </c>
      <c r="DB1002">
        <v>56.7</v>
      </c>
      <c r="DC1002">
        <v>36.5</v>
      </c>
      <c r="DD1002">
        <v>56.7</v>
      </c>
      <c r="DE1002">
        <v>3.5651162202088691</v>
      </c>
      <c r="DF1002">
        <v>1.7</v>
      </c>
      <c r="DG1002">
        <v>5.0999999999999996</v>
      </c>
      <c r="DH1002">
        <v>3.399999999999999</v>
      </c>
      <c r="DI1002">
        <v>3.9</v>
      </c>
      <c r="DJ1002">
        <v>0.17678335497669981</v>
      </c>
      <c r="DK1002">
        <v>0.16002361972246831</v>
      </c>
      <c r="DL1002">
        <v>0.18187256954830991</v>
      </c>
      <c r="DM1002">
        <v>2.1848949825841599E-2</v>
      </c>
      <c r="DN1002">
        <v>0.16002361972246831</v>
      </c>
      <c r="DO1002">
        <v>4.4064154687096</v>
      </c>
      <c r="DP1002">
        <v>4.123767</v>
      </c>
      <c r="DQ1002">
        <v>4.5306879999999996</v>
      </c>
      <c r="DR1002">
        <v>0.40692099999999959</v>
      </c>
      <c r="DS1002">
        <v>4.1325609999999999</v>
      </c>
      <c r="DT1002">
        <v>6.5485653304130524</v>
      </c>
      <c r="DU1002">
        <v>6.03287</v>
      </c>
      <c r="DV1002">
        <v>6.5613580000000002</v>
      </c>
      <c r="DW1002">
        <v>0.52848800000000029</v>
      </c>
      <c r="DX1002">
        <v>6.2849769999999996</v>
      </c>
      <c r="DY1002">
        <v>4.8197519171884098</v>
      </c>
      <c r="DZ1002">
        <v>4.2811000000000003</v>
      </c>
      <c r="EA1002">
        <v>5.0596420000000002</v>
      </c>
      <c r="EB1002">
        <v>0.77854199999999985</v>
      </c>
      <c r="EC1002">
        <v>4.346654</v>
      </c>
      <c r="ED1002">
        <v>6.5577310923199006</v>
      </c>
      <c r="EE1002">
        <v>6.5339689999999999</v>
      </c>
      <c r="EF1002">
        <v>6.5613580000000002</v>
      </c>
      <c r="EG1002">
        <v>2.738900000000033E-2</v>
      </c>
      <c r="EH1002">
        <v>6.5339689999999999</v>
      </c>
      <c r="EI1002">
        <v>7.6786059057499623</v>
      </c>
      <c r="EJ1002">
        <v>7.0940919999999998</v>
      </c>
      <c r="EK1002">
        <v>9.0076730000000005</v>
      </c>
      <c r="EL1002">
        <v>1.9135810000000011</v>
      </c>
      <c r="EM1002">
        <v>8.9701079999999997</v>
      </c>
      <c r="EN1002">
        <v>27.67468102044376</v>
      </c>
      <c r="EO1002">
        <v>16.899509999999999</v>
      </c>
      <c r="EP1002">
        <v>28.097740000000002</v>
      </c>
      <c r="EQ1002">
        <v>11.198230000000001</v>
      </c>
      <c r="ER1002">
        <v>23.539370000000002</v>
      </c>
      <c r="ES1002">
        <v>5.8892189078332784</v>
      </c>
      <c r="ET1002">
        <v>5.5752800000000002</v>
      </c>
      <c r="EU1002">
        <v>9.9182400000000008</v>
      </c>
      <c r="EV1002">
        <v>4.3429600000000006</v>
      </c>
      <c r="EW1002">
        <v>8.4081499999999991</v>
      </c>
      <c r="EX1002">
        <v>21.785462112610471</v>
      </c>
      <c r="EY1002">
        <v>6.9812700000000003</v>
      </c>
      <c r="EZ1002">
        <v>22.522459999999999</v>
      </c>
      <c r="FA1002">
        <v>15.54119</v>
      </c>
      <c r="FB1002">
        <v>15.131220000000001</v>
      </c>
      <c r="FC1002">
        <v>0.4915115556798656</v>
      </c>
      <c r="FD1002">
        <v>0.30014092824381378</v>
      </c>
      <c r="FE1002">
        <v>0.49902522411320438</v>
      </c>
      <c r="FF1002">
        <v>0.19888429586939049</v>
      </c>
      <c r="FG1002">
        <v>0.41806705413793571</v>
      </c>
      <c r="FH1002">
        <v>3.7667829417750518</v>
      </c>
      <c r="FI1002">
        <v>0.70388193873106519</v>
      </c>
      <c r="FJ1002">
        <v>4.0397002482386526</v>
      </c>
      <c r="FK1002">
        <v>3.3358183095075882</v>
      </c>
      <c r="FL1002">
        <v>1.799589683818676</v>
      </c>
      <c r="FM1002">
        <v>38.921943831459849</v>
      </c>
      <c r="FN1002">
        <v>38.090000000000003</v>
      </c>
      <c r="FO1002">
        <v>39.75</v>
      </c>
      <c r="FP1002">
        <v>1.659999999999997</v>
      </c>
      <c r="FQ1002">
        <v>38.549999999999997</v>
      </c>
      <c r="FR1002">
        <v>382.63169536491552</v>
      </c>
      <c r="FS1002">
        <v>375.02039000000002</v>
      </c>
      <c r="FT1002">
        <v>383.94495999999998</v>
      </c>
      <c r="FU1002">
        <v>8.9245699999999601</v>
      </c>
      <c r="FV1002">
        <v>375.02039000000002</v>
      </c>
      <c r="FW1002">
        <v>0.72371177139162823</v>
      </c>
      <c r="FX1002">
        <v>0.72135700000000003</v>
      </c>
      <c r="FY1002">
        <v>0.73861299999999996</v>
      </c>
      <c r="FZ1002">
        <v>1.7255999999999942E-2</v>
      </c>
      <c r="GA1002">
        <v>0.73861299999999996</v>
      </c>
      <c r="GB1002">
        <v>5</v>
      </c>
      <c r="GC1002">
        <v>6</v>
      </c>
    </row>
    <row r="1003" spans="1:185" x14ac:dyDescent="0.3">
      <c r="A1003" s="36" t="s">
        <v>3938</v>
      </c>
      <c r="B1003">
        <v>-2.67472309503098E-2</v>
      </c>
      <c r="C1003">
        <v>1.880441952413975</v>
      </c>
      <c r="D1003">
        <v>1.9899232182199971</v>
      </c>
      <c r="E1003">
        <v>-1.1179657043340989</v>
      </c>
      <c r="F1003">
        <v>-0.46200253244338252</v>
      </c>
      <c r="G1003">
        <v>1.5799682367774821</v>
      </c>
      <c r="H1003">
        <v>-54.143612233030503</v>
      </c>
      <c r="I1003">
        <v>0.17331105266038341</v>
      </c>
      <c r="J1003">
        <v>0.44553828098008103</v>
      </c>
      <c r="K1003">
        <v>0.2025531035290887</v>
      </c>
      <c r="L1003">
        <v>3.7655078668210107E-2</v>
      </c>
      <c r="M1003">
        <v>0.1442195492478858</v>
      </c>
      <c r="N1003">
        <v>0.20582135939571311</v>
      </c>
      <c r="O1003">
        <v>-0.26193193303100232</v>
      </c>
      <c r="P1003">
        <v>-5.6110573635289228E-2</v>
      </c>
      <c r="Q1003">
        <v>-0.1590194606779336</v>
      </c>
      <c r="R1003">
        <v>6.1436939859987598E-2</v>
      </c>
      <c r="S1003">
        <v>0.91318706925296</v>
      </c>
      <c r="T1003">
        <v>-0.59584654636886325</v>
      </c>
      <c r="U1003">
        <v>-0.57993624515289599</v>
      </c>
      <c r="V1003">
        <v>1.9538067371307331</v>
      </c>
      <c r="W1003">
        <v>1.9504647220538709</v>
      </c>
      <c r="X1003">
        <v>0.17414984780534001</v>
      </c>
      <c r="Y1003">
        <v>0.1351644585711764</v>
      </c>
      <c r="Z1003">
        <v>4.3287984313067643E-2</v>
      </c>
      <c r="AA1003">
        <v>6.073789623536742E-2</v>
      </c>
      <c r="AB1003">
        <v>47.370542520534158</v>
      </c>
      <c r="AC1003">
        <v>-0.39298367333322709</v>
      </c>
      <c r="AD1003">
        <v>1.9079217389921499</v>
      </c>
      <c r="AE1003">
        <v>0.56713352113856719</v>
      </c>
      <c r="AF1003">
        <v>0.52814813190440357</v>
      </c>
      <c r="AG1003">
        <v>1.070994451779276</v>
      </c>
      <c r="AH1003">
        <v>6.3695361955783654E-3</v>
      </c>
      <c r="AI1003">
        <v>266.76822560822882</v>
      </c>
      <c r="AJ1003">
        <v>195.22105337035859</v>
      </c>
      <c r="AK1003">
        <v>276.48090512842771</v>
      </c>
      <c r="AL1003">
        <v>328.60261707175857</v>
      </c>
      <c r="AM1003">
        <v>294.22256488317441</v>
      </c>
      <c r="AN1003">
        <v>401.36737984082112</v>
      </c>
      <c r="AO1003">
        <v>164.9696961380439</v>
      </c>
      <c r="AP1003">
        <v>340.10212059723989</v>
      </c>
      <c r="AQ1003">
        <v>21.00833466018171</v>
      </c>
      <c r="AR1003">
        <v>4.9484982086899141</v>
      </c>
      <c r="AS1003">
        <v>12.668459718250279</v>
      </c>
      <c r="AT1003">
        <v>-10.24669378288568</v>
      </c>
      <c r="AU1003">
        <v>-3.0886397826948451</v>
      </c>
      <c r="AV1003">
        <v>-7.1580540001908322</v>
      </c>
      <c r="AW1003">
        <v>5.7462533235686486</v>
      </c>
      <c r="AX1003">
        <v>5.3905000000000003</v>
      </c>
      <c r="AY1003">
        <v>6.4436</v>
      </c>
      <c r="AZ1003">
        <v>1.0530999999999999</v>
      </c>
      <c r="BA1003">
        <v>6.4436</v>
      </c>
      <c r="BB1003">
        <v>0.90251046271862889</v>
      </c>
      <c r="BC1003">
        <v>0.89910000000000001</v>
      </c>
      <c r="BD1003">
        <v>0.90980000000000005</v>
      </c>
      <c r="BE1003">
        <v>1.0700000000000039E-2</v>
      </c>
      <c r="BF1003">
        <v>0.90980000000000005</v>
      </c>
      <c r="BG1003">
        <v>21.825807435063819</v>
      </c>
      <c r="BH1003">
        <v>20.823</v>
      </c>
      <c r="BI1003">
        <v>22.200600000000001</v>
      </c>
      <c r="BJ1003">
        <v>1.377600000000001</v>
      </c>
      <c r="BK1003">
        <v>20.823</v>
      </c>
      <c r="BL1003">
        <v>16.063059404221409</v>
      </c>
      <c r="BM1003">
        <v>14.6233</v>
      </c>
      <c r="BN1003">
        <v>16.872699999999998</v>
      </c>
      <c r="BO1003">
        <v>2.2493999999999978</v>
      </c>
      <c r="BP1003">
        <v>14.6233</v>
      </c>
      <c r="BQ1003">
        <v>9.5211903027848557</v>
      </c>
      <c r="BR1003">
        <v>7.5382999999999996</v>
      </c>
      <c r="BS1003">
        <v>11.4087</v>
      </c>
      <c r="BT1003">
        <v>3.8704000000000001</v>
      </c>
      <c r="BU1003">
        <v>10.605399999999999</v>
      </c>
      <c r="BV1003">
        <v>2.86345145341103</v>
      </c>
      <c r="BW1003">
        <v>-0.55230000000000001</v>
      </c>
      <c r="BX1003">
        <v>4.7488999999999999</v>
      </c>
      <c r="BY1003">
        <v>5.3011999999999997</v>
      </c>
      <c r="BZ1003">
        <v>-0.55230000000000001</v>
      </c>
      <c r="CA1003">
        <v>-12.38463767867599</v>
      </c>
      <c r="CB1003">
        <v>-13.086600000000001</v>
      </c>
      <c r="CC1003">
        <v>-10.053000000000001</v>
      </c>
      <c r="CD1003">
        <v>3.0335999999999999</v>
      </c>
      <c r="CE1003">
        <v>-10.053000000000001</v>
      </c>
      <c r="CF1003">
        <v>61.265259243581077</v>
      </c>
      <c r="CG1003">
        <v>57.3</v>
      </c>
      <c r="CH1003">
        <v>61.6</v>
      </c>
      <c r="CI1003">
        <v>4.3000000000000043</v>
      </c>
      <c r="CJ1003">
        <v>57.3</v>
      </c>
      <c r="CK1003">
        <v>18.79076985791886</v>
      </c>
      <c r="CL1003">
        <v>18.3</v>
      </c>
      <c r="CM1003">
        <v>19</v>
      </c>
      <c r="CN1003">
        <v>0.69999999999999929</v>
      </c>
      <c r="CO1003">
        <v>19</v>
      </c>
      <c r="CP1003">
        <v>58.812812922237001</v>
      </c>
      <c r="CQ1003">
        <v>58.2</v>
      </c>
      <c r="CR1003">
        <v>65.400000000000006</v>
      </c>
      <c r="CS1003">
        <v>7.2000000000000028</v>
      </c>
      <c r="CT1003">
        <v>65.400000000000006</v>
      </c>
      <c r="CU1003">
        <v>11.72588354026403</v>
      </c>
      <c r="CV1003">
        <v>11.1</v>
      </c>
      <c r="CW1003">
        <v>12.1</v>
      </c>
      <c r="CX1003">
        <v>1</v>
      </c>
      <c r="CY1003">
        <v>11.1</v>
      </c>
      <c r="CZ1003">
        <v>85.859090557557266</v>
      </c>
      <c r="DA1003">
        <v>81.599999999999994</v>
      </c>
      <c r="DB1003">
        <v>88.2</v>
      </c>
      <c r="DC1003">
        <v>6.6000000000000094</v>
      </c>
      <c r="DD1003">
        <v>88.2</v>
      </c>
      <c r="DE1003">
        <v>4.9222486668489447</v>
      </c>
      <c r="DF1003">
        <v>3.8</v>
      </c>
      <c r="DG1003">
        <v>6.5</v>
      </c>
      <c r="DH1003">
        <v>2.7</v>
      </c>
      <c r="DI1003">
        <v>6.5</v>
      </c>
      <c r="DJ1003">
        <v>0.18014326781494219</v>
      </c>
      <c r="DK1003">
        <v>0.1669094086804544</v>
      </c>
      <c r="DL1003">
        <v>0.18128310771041789</v>
      </c>
      <c r="DM1003">
        <v>1.437369902996352E-2</v>
      </c>
      <c r="DN1003">
        <v>0.1669094086804544</v>
      </c>
      <c r="DO1003">
        <v>3.8133785748355189</v>
      </c>
      <c r="DP1003">
        <v>3.6083349999999998</v>
      </c>
      <c r="DQ1003">
        <v>4.1281850000000002</v>
      </c>
      <c r="DR1003">
        <v>0.51985000000000037</v>
      </c>
      <c r="DS1003">
        <v>4.1281850000000002</v>
      </c>
      <c r="DT1003">
        <v>6.3909986499305393</v>
      </c>
      <c r="DU1003">
        <v>6.3631330000000004</v>
      </c>
      <c r="DV1003">
        <v>6.477824</v>
      </c>
      <c r="DW1003">
        <v>0.1146909999999997</v>
      </c>
      <c r="DX1003">
        <v>6.477824</v>
      </c>
      <c r="DY1003">
        <v>3.9725506742330938</v>
      </c>
      <c r="DZ1003">
        <v>3.9059240000000002</v>
      </c>
      <c r="EA1003">
        <v>4.5639240000000001</v>
      </c>
      <c r="EB1003">
        <v>0.65799999999999992</v>
      </c>
      <c r="EC1003">
        <v>4.5639240000000001</v>
      </c>
      <c r="ED1003">
        <v>7.0432611244385708</v>
      </c>
      <c r="EE1003">
        <v>6.9223330000000001</v>
      </c>
      <c r="EF1003">
        <v>7.1247049999999996</v>
      </c>
      <c r="EG1003">
        <v>0.20237199999999961</v>
      </c>
      <c r="EH1003">
        <v>6.9223330000000001</v>
      </c>
      <c r="EI1003">
        <v>7.6479878483669541</v>
      </c>
      <c r="EJ1003">
        <v>7.5549280000000003</v>
      </c>
      <c r="EK1003">
        <v>8.0896220000000003</v>
      </c>
      <c r="EL1003">
        <v>0.534694</v>
      </c>
      <c r="EM1003">
        <v>8.0896220000000003</v>
      </c>
      <c r="EN1003">
        <v>24.290653443207479</v>
      </c>
      <c r="EO1003">
        <v>23.72908</v>
      </c>
      <c r="EP1003">
        <v>27.594049999999999</v>
      </c>
      <c r="EQ1003">
        <v>3.86497</v>
      </c>
      <c r="ER1003">
        <v>27.594049999999999</v>
      </c>
      <c r="ES1003">
        <v>9.3923119837110463</v>
      </c>
      <c r="ET1003">
        <v>7.2340900000000001</v>
      </c>
      <c r="EU1003">
        <v>10.49042</v>
      </c>
      <c r="EV1003">
        <v>3.2563300000000002</v>
      </c>
      <c r="EW1003">
        <v>7.2340900000000001</v>
      </c>
      <c r="EX1003">
        <v>14.898341459496431</v>
      </c>
      <c r="EY1003">
        <v>13.238659999999999</v>
      </c>
      <c r="EZ1003">
        <v>20.359960000000001</v>
      </c>
      <c r="FA1003">
        <v>7.1213000000000024</v>
      </c>
      <c r="FB1003">
        <v>20.359960000000001</v>
      </c>
      <c r="FC1003">
        <v>0.42173015904489591</v>
      </c>
      <c r="FD1003">
        <v>0.41198021723814282</v>
      </c>
      <c r="FE1003">
        <v>0.47908316350571428</v>
      </c>
      <c r="FF1003">
        <v>6.7102946267571462E-2</v>
      </c>
      <c r="FG1003">
        <v>0.47908316350571428</v>
      </c>
      <c r="FH1003">
        <v>1.6054188308040931</v>
      </c>
      <c r="FI1003">
        <v>1.2619761649199941</v>
      </c>
      <c r="FJ1003">
        <v>2.8144465993649508</v>
      </c>
      <c r="FK1003">
        <v>1.552470434444958</v>
      </c>
      <c r="FL1003">
        <v>2.8144465993649508</v>
      </c>
      <c r="FM1003">
        <v>38.419545592852792</v>
      </c>
      <c r="FN1003">
        <v>37.549999999999997</v>
      </c>
      <c r="FO1003">
        <v>40.119999999999997</v>
      </c>
      <c r="FP1003">
        <v>2.57</v>
      </c>
      <c r="FQ1003">
        <v>40.119999999999997</v>
      </c>
      <c r="FR1003">
        <v>356.08236066797042</v>
      </c>
      <c r="FS1003">
        <v>354.25572</v>
      </c>
      <c r="FT1003">
        <v>357.21134000000001</v>
      </c>
      <c r="FU1003">
        <v>2.9556200000000099</v>
      </c>
      <c r="FV1003">
        <v>354.25572</v>
      </c>
      <c r="FW1003">
        <v>0.78189413180591338</v>
      </c>
      <c r="FX1003">
        <v>0.77979299999999996</v>
      </c>
      <c r="FY1003">
        <v>0.78402000000000005</v>
      </c>
      <c r="FZ1003">
        <v>4.2270000000000918E-3</v>
      </c>
      <c r="GA1003">
        <v>0.78402000000000005</v>
      </c>
      <c r="GB1003">
        <v>4</v>
      </c>
    </row>
    <row r="1004" spans="1:185" x14ac:dyDescent="0.3">
      <c r="A1004" s="36" t="s">
        <v>3941</v>
      </c>
      <c r="B1004">
        <v>-3.7837132651803593E-2</v>
      </c>
      <c r="C1004">
        <v>1.867765228997321</v>
      </c>
      <c r="D1004">
        <v>1.9687906914376121</v>
      </c>
      <c r="E1004">
        <v>-1.067734034389235</v>
      </c>
      <c r="F1004">
        <v>-0.50680484824705319</v>
      </c>
      <c r="G1004">
        <v>1.5745826146744799</v>
      </c>
      <c r="H1004">
        <v>-54.154604294586512</v>
      </c>
      <c r="I1004">
        <v>0.15568101067024789</v>
      </c>
      <c r="J1004">
        <v>0.49291067051062148</v>
      </c>
      <c r="K1004">
        <v>0.20452395472132251</v>
      </c>
      <c r="L1004">
        <v>4.454881325513721E-2</v>
      </c>
      <c r="M1004">
        <v>0.146370355908998</v>
      </c>
      <c r="N1004">
        <v>0.20437477301748699</v>
      </c>
      <c r="O1004">
        <v>-0.25249411956581169</v>
      </c>
      <c r="P1004">
        <v>-4.8119346548324643E-2</v>
      </c>
      <c r="Q1004">
        <v>-0.15030954645515859</v>
      </c>
      <c r="R1004">
        <v>5.5272067251372792E-2</v>
      </c>
      <c r="S1004">
        <v>0.92017271808270018</v>
      </c>
      <c r="T1004">
        <v>-0.58243041264668349</v>
      </c>
      <c r="U1004">
        <v>-0.56885865732301477</v>
      </c>
      <c r="V1004">
        <v>1.9557645908324539</v>
      </c>
      <c r="W1004">
        <v>1.9514839186960371</v>
      </c>
      <c r="X1004">
        <v>0.18547095856101969</v>
      </c>
      <c r="Y1004">
        <v>0.15026386254883381</v>
      </c>
      <c r="Z1004">
        <v>4.1127034095091421E-2</v>
      </c>
      <c r="AA1004">
        <v>5.6356836858298662E-2</v>
      </c>
      <c r="AB1004">
        <v>47.270222546347341</v>
      </c>
      <c r="AC1004">
        <v>-0.38069232221334931</v>
      </c>
      <c r="AD1004">
        <v>1.9094348515752999</v>
      </c>
      <c r="AE1004">
        <v>0.56616328077436906</v>
      </c>
      <c r="AF1004">
        <v>0.53095618476218309</v>
      </c>
      <c r="AG1004">
        <v>1.107536669861626</v>
      </c>
      <c r="AH1004">
        <v>6.0574169672691714E-3</v>
      </c>
      <c r="AI1004">
        <v>272.00042209342479</v>
      </c>
      <c r="AJ1004">
        <v>214.5039390483247</v>
      </c>
      <c r="AK1004">
        <v>269.21595035998439</v>
      </c>
      <c r="AL1004">
        <v>332.2813334959335</v>
      </c>
      <c r="AM1004">
        <v>292.77958606527437</v>
      </c>
      <c r="AN1004">
        <v>400.54665603274299</v>
      </c>
      <c r="AO1004">
        <v>162.2951047651099</v>
      </c>
      <c r="AP1004">
        <v>337.83312249934681</v>
      </c>
      <c r="AQ1004">
        <v>21.024892277109519</v>
      </c>
      <c r="AR1004">
        <v>4.8771689047051137</v>
      </c>
      <c r="AS1004">
        <v>12.64086922557421</v>
      </c>
      <c r="AT1004">
        <v>-9.6300398809185204</v>
      </c>
      <c r="AU1004">
        <v>-3.0659547962509448</v>
      </c>
      <c r="AV1004">
        <v>-6.5640850846675756</v>
      </c>
      <c r="AW1004">
        <v>3.605614979190332</v>
      </c>
      <c r="AX1004">
        <v>2.5676000000000001</v>
      </c>
      <c r="AY1004">
        <v>4.5031999999999996</v>
      </c>
      <c r="AZ1004">
        <v>1.9356</v>
      </c>
      <c r="BA1004">
        <v>4.5031999999999996</v>
      </c>
      <c r="BB1004">
        <v>0.89994422522573436</v>
      </c>
      <c r="BC1004">
        <v>0.89739999999999998</v>
      </c>
      <c r="BD1004">
        <v>0.90090000000000003</v>
      </c>
      <c r="BE1004">
        <v>3.5000000000000591E-3</v>
      </c>
      <c r="BF1004">
        <v>0.89739999999999998</v>
      </c>
      <c r="BG1004">
        <v>22.18429562426309</v>
      </c>
      <c r="BH1004">
        <v>22.0684</v>
      </c>
      <c r="BI1004">
        <v>22.5212</v>
      </c>
      <c r="BJ1004">
        <v>0.45279999999999992</v>
      </c>
      <c r="BK1004">
        <v>22.5212</v>
      </c>
      <c r="BL1004">
        <v>12.782625020081159</v>
      </c>
      <c r="BM1004">
        <v>10.4564</v>
      </c>
      <c r="BN1004">
        <v>15.492800000000001</v>
      </c>
      <c r="BO1004">
        <v>5.0364000000000004</v>
      </c>
      <c r="BP1004">
        <v>10.4564</v>
      </c>
      <c r="BQ1004">
        <v>8.8460338990602452</v>
      </c>
      <c r="BR1004">
        <v>7.3837999999999999</v>
      </c>
      <c r="BS1004">
        <v>11.7575</v>
      </c>
      <c r="BT1004">
        <v>4.3737000000000004</v>
      </c>
      <c r="BU1004">
        <v>7.3837999999999999</v>
      </c>
      <c r="BV1004">
        <v>0.2445224517783198</v>
      </c>
      <c r="BW1004">
        <v>-1.8373999999999999</v>
      </c>
      <c r="BX1004">
        <v>2.0868000000000002</v>
      </c>
      <c r="BY1004">
        <v>3.9241999999999999</v>
      </c>
      <c r="BZ1004">
        <v>0.02</v>
      </c>
      <c r="CA1004">
        <v>-9.0905692427683302</v>
      </c>
      <c r="CB1004">
        <v>-10.069599999999999</v>
      </c>
      <c r="CC1004">
        <v>-7.4036999999999997</v>
      </c>
      <c r="CD1004">
        <v>2.6659000000000002</v>
      </c>
      <c r="CE1004">
        <v>-7.4036999999999997</v>
      </c>
      <c r="CF1004">
        <v>62.713533533396259</v>
      </c>
      <c r="CG1004">
        <v>62.2</v>
      </c>
      <c r="CH1004">
        <v>63</v>
      </c>
      <c r="CI1004">
        <v>0.79999999999999716</v>
      </c>
      <c r="CJ1004">
        <v>62.2</v>
      </c>
      <c r="CK1004">
        <v>19.497583125066502</v>
      </c>
      <c r="CL1004">
        <v>19.3</v>
      </c>
      <c r="CM1004">
        <v>19.600000000000001</v>
      </c>
      <c r="CN1004">
        <v>0.30000000000000071</v>
      </c>
      <c r="CO1004">
        <v>19.3</v>
      </c>
      <c r="CP1004">
        <v>58.720984453752827</v>
      </c>
      <c r="CQ1004">
        <v>58.6</v>
      </c>
      <c r="CR1004">
        <v>59.1</v>
      </c>
      <c r="CS1004">
        <v>0.5</v>
      </c>
      <c r="CT1004">
        <v>59.1</v>
      </c>
      <c r="CU1004">
        <v>11.616528913504069</v>
      </c>
      <c r="CV1004">
        <v>11</v>
      </c>
      <c r="CW1004">
        <v>11.9</v>
      </c>
      <c r="CX1004">
        <v>0.90000000000000036</v>
      </c>
      <c r="CY1004">
        <v>11</v>
      </c>
      <c r="CZ1004">
        <v>81.526490810372735</v>
      </c>
      <c r="DA1004">
        <v>77.5</v>
      </c>
      <c r="DB1004">
        <v>83.4</v>
      </c>
      <c r="DC1004">
        <v>5.9000000000000057</v>
      </c>
      <c r="DD1004">
        <v>77.5</v>
      </c>
      <c r="DE1004">
        <v>4.8562457583395409</v>
      </c>
      <c r="DF1004">
        <v>4.7</v>
      </c>
      <c r="DG1004">
        <v>5.3</v>
      </c>
      <c r="DH1004">
        <v>0.59999999999999964</v>
      </c>
      <c r="DI1004">
        <v>5.3</v>
      </c>
      <c r="DJ1004">
        <v>0.18563529296852591</v>
      </c>
      <c r="DK1004">
        <v>0.1838604788649128</v>
      </c>
      <c r="DL1004">
        <v>0.18661137440758291</v>
      </c>
      <c r="DM1004">
        <v>2.7508955426701338E-3</v>
      </c>
      <c r="DN1004">
        <v>0.1838604788649128</v>
      </c>
      <c r="DO1004">
        <v>3.831956070596032</v>
      </c>
      <c r="DP1004">
        <v>3.5821070000000002</v>
      </c>
      <c r="DQ1004">
        <v>4.0718769999999997</v>
      </c>
      <c r="DR1004">
        <v>0.48976999999999959</v>
      </c>
      <c r="DS1004">
        <v>4.0718769999999997</v>
      </c>
      <c r="DT1004">
        <v>6.3988221925596314</v>
      </c>
      <c r="DU1004">
        <v>6.331779</v>
      </c>
      <c r="DV1004">
        <v>6.4250569999999998</v>
      </c>
      <c r="DW1004">
        <v>9.327799999999975E-2</v>
      </c>
      <c r="DX1004">
        <v>6.4250569999999998</v>
      </c>
      <c r="DY1004">
        <v>3.978751737360827</v>
      </c>
      <c r="DZ1004">
        <v>3.9368690000000002</v>
      </c>
      <c r="EA1004">
        <v>4.1539200000000003</v>
      </c>
      <c r="EB1004">
        <v>0.2170510000000001</v>
      </c>
      <c r="EC1004">
        <v>4.1539200000000003</v>
      </c>
      <c r="ED1004">
        <v>7.0226423278784598</v>
      </c>
      <c r="EE1004">
        <v>6.9653689999999999</v>
      </c>
      <c r="EF1004">
        <v>7.0842340000000004</v>
      </c>
      <c r="EG1004">
        <v>0.1188650000000004</v>
      </c>
      <c r="EH1004">
        <v>6.9718710000000002</v>
      </c>
      <c r="EI1004">
        <v>7.5361433978026273</v>
      </c>
      <c r="EJ1004">
        <v>7.4875790000000002</v>
      </c>
      <c r="EK1004">
        <v>7.5633710000000001</v>
      </c>
      <c r="EL1004">
        <v>7.5791999999999859E-2</v>
      </c>
      <c r="EM1004">
        <v>7.5451899999999998</v>
      </c>
      <c r="EN1004">
        <v>24.625420240080441</v>
      </c>
      <c r="EO1004">
        <v>24.00234</v>
      </c>
      <c r="EP1004">
        <v>26.318049999999999</v>
      </c>
      <c r="EQ1004">
        <v>2.3157099999999988</v>
      </c>
      <c r="ER1004">
        <v>26.318049999999999</v>
      </c>
      <c r="ES1004">
        <v>9.3368895413719386</v>
      </c>
      <c r="ET1004">
        <v>9.2115399999999994</v>
      </c>
      <c r="EU1004">
        <v>10.49836</v>
      </c>
      <c r="EV1004">
        <v>1.286820000000001</v>
      </c>
      <c r="EW1004">
        <v>10.49836</v>
      </c>
      <c r="EX1004">
        <v>15.288530698708501</v>
      </c>
      <c r="EY1004">
        <v>14.7872</v>
      </c>
      <c r="EZ1004">
        <v>15.81969</v>
      </c>
      <c r="FA1004">
        <v>1.032489999999999</v>
      </c>
      <c r="FB1004">
        <v>15.81969</v>
      </c>
      <c r="FC1004">
        <v>0.42754232275709381</v>
      </c>
      <c r="FD1004">
        <v>0.4167245104919266</v>
      </c>
      <c r="FE1004">
        <v>0.45692947034964287</v>
      </c>
      <c r="FF1004">
        <v>4.0204959857716327E-2</v>
      </c>
      <c r="FG1004">
        <v>0.45692947034964287</v>
      </c>
      <c r="FH1004">
        <v>1.639185703900615</v>
      </c>
      <c r="FI1004">
        <v>1.5068725019907869</v>
      </c>
      <c r="FJ1004">
        <v>1.692815750677954</v>
      </c>
      <c r="FK1004">
        <v>0.1859432486871668</v>
      </c>
      <c r="FL1004">
        <v>1.5068725019907869</v>
      </c>
      <c r="FM1004">
        <v>38.434847810029808</v>
      </c>
      <c r="FN1004">
        <v>37.770000000000003</v>
      </c>
      <c r="FO1004">
        <v>39.229999999999997</v>
      </c>
      <c r="FP1004">
        <v>1.459999999999994</v>
      </c>
      <c r="FQ1004">
        <v>37.770000000000003</v>
      </c>
      <c r="FR1004">
        <v>355.47709018936189</v>
      </c>
      <c r="FS1004">
        <v>355.14551999999998</v>
      </c>
      <c r="FT1004">
        <v>355.77737999999999</v>
      </c>
      <c r="FU1004">
        <v>0.63186000000001741</v>
      </c>
      <c r="FV1004">
        <v>355.58213999999998</v>
      </c>
      <c r="FW1004">
        <v>0.78301112929793559</v>
      </c>
      <c r="FX1004">
        <v>0.78239300000000001</v>
      </c>
      <c r="FY1004">
        <v>0.78370200000000001</v>
      </c>
      <c r="FZ1004">
        <v>1.309000000000005E-3</v>
      </c>
      <c r="GA1004">
        <v>0.78264900000000004</v>
      </c>
      <c r="GB1004">
        <v>5</v>
      </c>
    </row>
    <row r="1005" spans="1:185" x14ac:dyDescent="0.3">
      <c r="A1005" s="36" t="s">
        <v>3945</v>
      </c>
      <c r="B1005">
        <v>-5.5984510652530163E-2</v>
      </c>
      <c r="C1005">
        <v>1.8457353811493189</v>
      </c>
      <c r="D1005">
        <v>1.6686300726796779</v>
      </c>
      <c r="E1005">
        <v>-0.89829007111557702</v>
      </c>
      <c r="F1005">
        <v>-0.43796697868851098</v>
      </c>
      <c r="G1005">
        <v>1.336233267917784</v>
      </c>
      <c r="H1005">
        <v>-54.193829637023647</v>
      </c>
      <c r="I1005">
        <v>8.1845906712100222E-2</v>
      </c>
      <c r="J1005">
        <v>0.50690236502854213</v>
      </c>
      <c r="K1005">
        <v>0.18568537007521491</v>
      </c>
      <c r="L1005">
        <v>8.5139598229760031E-3</v>
      </c>
      <c r="M1005">
        <v>5.8744150853052408E-2</v>
      </c>
      <c r="N1005">
        <v>0.18997149546782741</v>
      </c>
      <c r="O1005">
        <v>-0.2181625955530746</v>
      </c>
      <c r="P1005">
        <v>-2.8191100085247219E-2</v>
      </c>
      <c r="Q1005">
        <v>-0.1231768360628156</v>
      </c>
      <c r="R1005">
        <v>3.9935009296423372E-2</v>
      </c>
      <c r="S1005">
        <v>0.69883440136544372</v>
      </c>
      <c r="T1005">
        <v>-0.53457699898275457</v>
      </c>
      <c r="U1005">
        <v>-0.49854948810705679</v>
      </c>
      <c r="V1005">
        <v>1.9511569094792309</v>
      </c>
      <c r="W1005">
        <v>1.941065774895103</v>
      </c>
      <c r="X1005">
        <v>0.2258019478742089</v>
      </c>
      <c r="Y1005">
        <v>0.22287391677792379</v>
      </c>
      <c r="Z1005">
        <v>3.0385521447393111E-2</v>
      </c>
      <c r="AA1005">
        <v>3.3770215061172837E-2</v>
      </c>
      <c r="AB1005">
        <v>43.248553161769763</v>
      </c>
      <c r="AC1005">
        <v>-0.34757360862184677</v>
      </c>
      <c r="AD1005">
        <v>1.8715516333322271</v>
      </c>
      <c r="AE1005">
        <v>0.57337555649605576</v>
      </c>
      <c r="AF1005">
        <v>0.57044752539977073</v>
      </c>
      <c r="AG1005">
        <v>0.82137669407812897</v>
      </c>
      <c r="AH1005">
        <v>4.5442699352720127E-3</v>
      </c>
      <c r="AI1005">
        <v>341.6405204926649</v>
      </c>
      <c r="AJ1005">
        <v>259.726170714685</v>
      </c>
      <c r="AK1005">
        <v>347.6226414621583</v>
      </c>
      <c r="AL1005">
        <v>417.57283336054888</v>
      </c>
      <c r="AM1005">
        <v>295.01723131270779</v>
      </c>
      <c r="AN1005">
        <v>399.19385478100281</v>
      </c>
      <c r="AO1005">
        <v>161.35130163270429</v>
      </c>
      <c r="AP1005">
        <v>341.69818771524268</v>
      </c>
      <c r="AQ1005">
        <v>21.081671793671148</v>
      </c>
      <c r="AR1005">
        <v>4.9597952169535784</v>
      </c>
      <c r="AS1005">
        <v>12.5044031797812</v>
      </c>
      <c r="AT1005">
        <v>-11.304739094914391</v>
      </c>
      <c r="AU1005">
        <v>-3.269072307652781</v>
      </c>
      <c r="AV1005">
        <v>-8.0356667872616114</v>
      </c>
      <c r="AW1005">
        <v>3.351401089445488</v>
      </c>
      <c r="AX1005">
        <v>2.9437000000000002</v>
      </c>
      <c r="AY1005">
        <v>3.8441999999999998</v>
      </c>
      <c r="AZ1005">
        <v>0.90049999999999963</v>
      </c>
      <c r="BA1005">
        <v>3.8441999999999998</v>
      </c>
      <c r="BB1005">
        <v>0.90549726080331006</v>
      </c>
      <c r="BC1005">
        <v>0.90410000000000001</v>
      </c>
      <c r="BD1005">
        <v>0.90669999999999995</v>
      </c>
      <c r="BE1005">
        <v>2.5999999999999361E-3</v>
      </c>
      <c r="BF1005">
        <v>0.90659999999999996</v>
      </c>
      <c r="BG1005">
        <v>21.52550497038278</v>
      </c>
      <c r="BH1005">
        <v>21.334299999999999</v>
      </c>
      <c r="BI1005">
        <v>21.710699999999999</v>
      </c>
      <c r="BJ1005">
        <v>0.37640000000000029</v>
      </c>
      <c r="BK1005">
        <v>21.366</v>
      </c>
      <c r="BL1005">
        <v>10.837765546241179</v>
      </c>
      <c r="BM1005">
        <v>7.0307000000000004</v>
      </c>
      <c r="BN1005">
        <v>12.84</v>
      </c>
      <c r="BO1005">
        <v>5.8092999999999986</v>
      </c>
      <c r="BP1005">
        <v>7.0307000000000004</v>
      </c>
      <c r="BQ1005">
        <v>7.5699442327572957</v>
      </c>
      <c r="BR1005">
        <v>4.3635999999999999</v>
      </c>
      <c r="BS1005">
        <v>9.0014000000000003</v>
      </c>
      <c r="BT1005">
        <v>4.6378000000000004</v>
      </c>
      <c r="BU1005">
        <v>4.3635999999999999</v>
      </c>
      <c r="BV1005">
        <v>-5.6626493863306072E-2</v>
      </c>
      <c r="BW1005">
        <v>-2.2968999999999999</v>
      </c>
      <c r="BX1005">
        <v>1.5646</v>
      </c>
      <c r="BY1005">
        <v>3.8614999999999999</v>
      </c>
      <c r="BZ1005">
        <v>1.0484</v>
      </c>
      <c r="CA1005">
        <v>-7.5133177388939876</v>
      </c>
      <c r="CB1005">
        <v>-9.6569000000000003</v>
      </c>
      <c r="CC1005">
        <v>-5.4119999999999999</v>
      </c>
      <c r="CD1005">
        <v>4.2449000000000003</v>
      </c>
      <c r="CE1005">
        <v>-5.4119999999999999</v>
      </c>
      <c r="CF1005">
        <v>57.495667065760031</v>
      </c>
      <c r="CG1005">
        <v>56.3</v>
      </c>
      <c r="CH1005">
        <v>58.4</v>
      </c>
      <c r="CI1005">
        <v>2.100000000000001</v>
      </c>
      <c r="CJ1005">
        <v>56.3</v>
      </c>
      <c r="CK1005">
        <v>17.228347260931649</v>
      </c>
      <c r="CL1005">
        <v>17</v>
      </c>
      <c r="CM1005">
        <v>17.399999999999999</v>
      </c>
      <c r="CN1005">
        <v>0.39999999999999858</v>
      </c>
      <c r="CO1005">
        <v>17</v>
      </c>
      <c r="CP1005">
        <v>60.734655951073947</v>
      </c>
      <c r="CQ1005">
        <v>59.3</v>
      </c>
      <c r="CR1005">
        <v>63.3</v>
      </c>
      <c r="CS1005">
        <v>4</v>
      </c>
      <c r="CT1005">
        <v>62.4</v>
      </c>
      <c r="CU1005">
        <v>10.78478768669083</v>
      </c>
      <c r="CV1005">
        <v>10.6</v>
      </c>
      <c r="CW1005">
        <v>11</v>
      </c>
      <c r="CX1005">
        <v>0.40000000000000041</v>
      </c>
      <c r="CY1005">
        <v>10.8</v>
      </c>
      <c r="CZ1005">
        <v>78.508253649607326</v>
      </c>
      <c r="DA1005">
        <v>75.900000000000006</v>
      </c>
      <c r="DB1005">
        <v>81.8</v>
      </c>
      <c r="DC1005">
        <v>5.8999999999999906</v>
      </c>
      <c r="DD1005">
        <v>80.7</v>
      </c>
      <c r="DE1005">
        <v>4.8816112964709149</v>
      </c>
      <c r="DF1005">
        <v>4.5</v>
      </c>
      <c r="DG1005">
        <v>5.2</v>
      </c>
      <c r="DH1005">
        <v>0.70000000000000018</v>
      </c>
      <c r="DI1005">
        <v>4.5</v>
      </c>
      <c r="DJ1005">
        <v>0.16827111000278711</v>
      </c>
      <c r="DK1005">
        <v>0.16428362999708199</v>
      </c>
      <c r="DL1005">
        <v>0.17126099706744871</v>
      </c>
      <c r="DM1005">
        <v>6.9773670703666968E-3</v>
      </c>
      <c r="DN1005">
        <v>0.16428362999708199</v>
      </c>
      <c r="DO1005">
        <v>4.0810356010818367</v>
      </c>
      <c r="DP1005">
        <v>4.0429760000000003</v>
      </c>
      <c r="DQ1005">
        <v>4.1194899999999999</v>
      </c>
      <c r="DR1005">
        <v>7.6513999999999527E-2</v>
      </c>
      <c r="DS1005">
        <v>4.0429760000000003</v>
      </c>
      <c r="DT1005">
        <v>6.5520842436802011</v>
      </c>
      <c r="DU1005">
        <v>6.4441879999999996</v>
      </c>
      <c r="DV1005">
        <v>6.6096750000000002</v>
      </c>
      <c r="DW1005">
        <v>0.16548700000000061</v>
      </c>
      <c r="DX1005">
        <v>6.6096750000000002</v>
      </c>
      <c r="DY1005">
        <v>4.3787859371888089</v>
      </c>
      <c r="DZ1005">
        <v>4.2931280000000003</v>
      </c>
      <c r="EA1005">
        <v>4.5118369999999999</v>
      </c>
      <c r="EB1005">
        <v>0.2187089999999996</v>
      </c>
      <c r="EC1005">
        <v>4.4683659999999996</v>
      </c>
      <c r="ED1005">
        <v>7.0632568606813546</v>
      </c>
      <c r="EE1005">
        <v>7.0144989999999998</v>
      </c>
      <c r="EF1005">
        <v>7.1132390000000001</v>
      </c>
      <c r="EG1005">
        <v>9.8740000000000272E-2</v>
      </c>
      <c r="EH1005">
        <v>7.0144989999999998</v>
      </c>
      <c r="EI1005">
        <v>7.8555784267552324</v>
      </c>
      <c r="EJ1005">
        <v>7.6866820000000002</v>
      </c>
      <c r="EK1005">
        <v>8.19618</v>
      </c>
      <c r="EL1005">
        <v>0.50949799999999978</v>
      </c>
      <c r="EM1005">
        <v>7.8905500000000002</v>
      </c>
      <c r="EN1005">
        <v>27.806509917040049</v>
      </c>
      <c r="EO1005">
        <v>27.15457</v>
      </c>
      <c r="EP1005">
        <v>28.54177</v>
      </c>
      <c r="EQ1005">
        <v>1.3872</v>
      </c>
      <c r="ER1005">
        <v>28.54177</v>
      </c>
      <c r="ES1005">
        <v>8.7708544058664692</v>
      </c>
      <c r="ET1005">
        <v>7.2670399999999997</v>
      </c>
      <c r="EU1005">
        <v>10.268520000000001</v>
      </c>
      <c r="EV1005">
        <v>3.0014800000000008</v>
      </c>
      <c r="EW1005">
        <v>7.2670399999999997</v>
      </c>
      <c r="EX1005">
        <v>19.035655511173591</v>
      </c>
      <c r="EY1005">
        <v>16.892309999999998</v>
      </c>
      <c r="EZ1005">
        <v>21.274730000000002</v>
      </c>
      <c r="FA1005">
        <v>4.3824200000000033</v>
      </c>
      <c r="FB1005">
        <v>21.274730000000002</v>
      </c>
      <c r="FC1005">
        <v>0.48277185614683482</v>
      </c>
      <c r="FD1005">
        <v>0.47145298711995393</v>
      </c>
      <c r="FE1005">
        <v>0.49553731560435998</v>
      </c>
      <c r="FF1005">
        <v>2.4084328484406111E-2</v>
      </c>
      <c r="FG1005">
        <v>0.49553731560435998</v>
      </c>
      <c r="FH1005">
        <v>2.2506308083784679</v>
      </c>
      <c r="FI1005">
        <v>1.6460613938839981</v>
      </c>
      <c r="FJ1005">
        <v>2.9275647306193449</v>
      </c>
      <c r="FK1005">
        <v>1.281503336735347</v>
      </c>
      <c r="FL1005">
        <v>2.9275647306193449</v>
      </c>
      <c r="FM1005">
        <v>40.83634006612575</v>
      </c>
      <c r="FN1005">
        <v>39.880000000000003</v>
      </c>
      <c r="FO1005">
        <v>41.86</v>
      </c>
      <c r="FP1005">
        <v>1.9799999999999971</v>
      </c>
      <c r="FQ1005">
        <v>41.86</v>
      </c>
      <c r="FR1005">
        <v>358.81388651784363</v>
      </c>
      <c r="FS1005">
        <v>357.81346000000002</v>
      </c>
      <c r="FT1005">
        <v>359.41492</v>
      </c>
      <c r="FU1005">
        <v>1.601459999999975</v>
      </c>
      <c r="FV1005">
        <v>357.88655</v>
      </c>
      <c r="FW1005">
        <v>0.77721135885988879</v>
      </c>
      <c r="FX1005">
        <v>0.776092</v>
      </c>
      <c r="FY1005">
        <v>0.77898699999999999</v>
      </c>
      <c r="FZ1005">
        <v>2.8949999999999809E-3</v>
      </c>
      <c r="GA1005">
        <v>0.77898699999999999</v>
      </c>
      <c r="GB1005">
        <v>5</v>
      </c>
    </row>
    <row r="1006" spans="1:185" x14ac:dyDescent="0.3">
      <c r="A1006" s="36" t="s">
        <v>3948</v>
      </c>
      <c r="B1006">
        <v>-6.9249287992460398E-2</v>
      </c>
      <c r="C1006">
        <v>1.8034418960284579</v>
      </c>
      <c r="D1006">
        <v>1.585138795832886</v>
      </c>
      <c r="E1006">
        <v>-0.77627346025202981</v>
      </c>
      <c r="F1006">
        <v>-0.50870586278643326</v>
      </c>
      <c r="G1006">
        <v>1.285002338562057</v>
      </c>
      <c r="H1006">
        <v>-54.212436928123033</v>
      </c>
      <c r="I1006">
        <v>2.5182992049736262E-2</v>
      </c>
      <c r="J1006">
        <v>0.69735769496076649</v>
      </c>
      <c r="K1006">
        <v>0.23401374695454391</v>
      </c>
      <c r="L1006">
        <v>-2.3156293104803698E-2</v>
      </c>
      <c r="M1006">
        <v>3.8134711954094999E-2</v>
      </c>
      <c r="N1006">
        <v>0.20401211816305459</v>
      </c>
      <c r="O1006">
        <v>-0.21470996922056981</v>
      </c>
      <c r="P1006">
        <v>-1.0697851057515209E-2</v>
      </c>
      <c r="Q1006">
        <v>-0.1127028690462766</v>
      </c>
      <c r="R1006">
        <v>3.1131768911179449E-2</v>
      </c>
      <c r="S1006">
        <v>0.66845818197219509</v>
      </c>
      <c r="T1006">
        <v>-0.50320788416781981</v>
      </c>
      <c r="U1006">
        <v>-0.49450932443561929</v>
      </c>
      <c r="V1006">
        <v>1.9561459777041199</v>
      </c>
      <c r="W1006">
        <v>1.954308460571224</v>
      </c>
      <c r="X1006">
        <v>0.21616658934556149</v>
      </c>
      <c r="Y1006">
        <v>0.20244872721793319</v>
      </c>
      <c r="Z1006">
        <v>2.874568434152483E-2</v>
      </c>
      <c r="AA1006">
        <v>3.0133468959995802E-2</v>
      </c>
      <c r="AB1006">
        <v>44.27991829582313</v>
      </c>
      <c r="AC1006">
        <v>-0.34066562942071732</v>
      </c>
      <c r="AD1006">
        <v>1.899988037779256</v>
      </c>
      <c r="AE1006">
        <v>0.55683221876627897</v>
      </c>
      <c r="AF1006">
        <v>0.5431143566386506</v>
      </c>
      <c r="AG1006">
        <v>0.77447941275564636</v>
      </c>
      <c r="AH1006">
        <v>4.4996613907047197E-3</v>
      </c>
      <c r="AI1006">
        <v>344.34912008159608</v>
      </c>
      <c r="AJ1006">
        <v>262.88164367922582</v>
      </c>
      <c r="AK1006">
        <v>364.99235706597852</v>
      </c>
      <c r="AL1006">
        <v>405.17328446376638</v>
      </c>
      <c r="AM1006">
        <v>295.68175893252112</v>
      </c>
      <c r="AN1006">
        <v>415.11886797763941</v>
      </c>
      <c r="AO1006">
        <v>163.1845799333332</v>
      </c>
      <c r="AP1006">
        <v>353.83851446086339</v>
      </c>
      <c r="AQ1006">
        <v>20.30907073687834</v>
      </c>
      <c r="AR1006">
        <v>4.4211881610256203</v>
      </c>
      <c r="AS1006">
        <v>12.217456856656391</v>
      </c>
      <c r="AT1006">
        <v>-9.8044777821200046</v>
      </c>
      <c r="AU1006">
        <v>-4.374079963981008</v>
      </c>
      <c r="AV1006">
        <v>-5.4303978181389958</v>
      </c>
      <c r="AW1006">
        <v>2.8846632397041301</v>
      </c>
      <c r="AX1006">
        <v>2.4211</v>
      </c>
      <c r="AY1006">
        <v>3.4491000000000001</v>
      </c>
      <c r="AZ1006">
        <v>1.028</v>
      </c>
      <c r="BA1006">
        <v>3.3222999999999998</v>
      </c>
      <c r="BB1006">
        <v>0.89866533726078368</v>
      </c>
      <c r="BC1006">
        <v>0.89749999999999996</v>
      </c>
      <c r="BD1006">
        <v>0.91900000000000004</v>
      </c>
      <c r="BE1006">
        <v>2.1500000000000071E-2</v>
      </c>
      <c r="BF1006">
        <v>0.89810000000000001</v>
      </c>
      <c r="BG1006">
        <v>22.259586837765699</v>
      </c>
      <c r="BH1006">
        <v>19.589600000000001</v>
      </c>
      <c r="BI1006">
        <v>22.433399999999999</v>
      </c>
      <c r="BJ1006">
        <v>2.8437999999999981</v>
      </c>
      <c r="BK1006">
        <v>22.346499999999999</v>
      </c>
      <c r="BL1006">
        <v>11.52151974645593</v>
      </c>
      <c r="BM1006">
        <v>8.7946000000000009</v>
      </c>
      <c r="BN1006">
        <v>12.740600000000001</v>
      </c>
      <c r="BO1006">
        <v>3.9460000000000002</v>
      </c>
      <c r="BP1006">
        <v>10.2075</v>
      </c>
      <c r="BQ1006">
        <v>7.9483713732806827</v>
      </c>
      <c r="BR1006">
        <v>6.4379999999999997</v>
      </c>
      <c r="BS1006">
        <v>8.7235999999999994</v>
      </c>
      <c r="BT1006">
        <v>2.2856000000000001</v>
      </c>
      <c r="BU1006">
        <v>7.1814</v>
      </c>
      <c r="BV1006">
        <v>0.37987351484613879</v>
      </c>
      <c r="BW1006">
        <v>-1.0457000000000001</v>
      </c>
      <c r="BX1006">
        <v>0.89370000000000005</v>
      </c>
      <c r="BY1006">
        <v>1.9394</v>
      </c>
      <c r="BZ1006">
        <v>7.2300000000000003E-2</v>
      </c>
      <c r="CA1006">
        <v>-8.3282966195042434</v>
      </c>
      <c r="CB1006">
        <v>-9.2695000000000007</v>
      </c>
      <c r="CC1006">
        <v>-5.8384</v>
      </c>
      <c r="CD1006">
        <v>3.4311000000000011</v>
      </c>
      <c r="CE1006">
        <v>-7.2537000000000003</v>
      </c>
      <c r="CF1006">
        <v>61.280353516776003</v>
      </c>
      <c r="CG1006">
        <v>60.9</v>
      </c>
      <c r="CH1006">
        <v>82.4</v>
      </c>
      <c r="CI1006">
        <v>21.500000000000011</v>
      </c>
      <c r="CJ1006">
        <v>60.9</v>
      </c>
      <c r="CK1006">
        <v>17.512205804650321</v>
      </c>
      <c r="CL1006">
        <v>16.600000000000001</v>
      </c>
      <c r="CM1006">
        <v>25.4</v>
      </c>
      <c r="CN1006">
        <v>8.7999999999999972</v>
      </c>
      <c r="CO1006">
        <v>18.100000000000001</v>
      </c>
      <c r="CP1006">
        <v>67.088253419508376</v>
      </c>
      <c r="CQ1006">
        <v>60.6</v>
      </c>
      <c r="CR1006">
        <v>74.2</v>
      </c>
      <c r="CS1006">
        <v>13.6</v>
      </c>
      <c r="CT1006">
        <v>60.8</v>
      </c>
      <c r="CU1006">
        <v>12.17753429669142</v>
      </c>
      <c r="CV1006">
        <v>11.6</v>
      </c>
      <c r="CW1006">
        <v>17.600000000000001</v>
      </c>
      <c r="CX1006">
        <v>6.0000000000000018</v>
      </c>
      <c r="CY1006">
        <v>11.6</v>
      </c>
      <c r="CZ1006">
        <v>78.575850029988842</v>
      </c>
      <c r="DA1006">
        <v>68.2</v>
      </c>
      <c r="DB1006">
        <v>83.6</v>
      </c>
      <c r="DC1006">
        <v>15.39999999999999</v>
      </c>
      <c r="DD1006">
        <v>74.7</v>
      </c>
      <c r="DE1006">
        <v>4.0187432261042071</v>
      </c>
      <c r="DF1006">
        <v>3.3</v>
      </c>
      <c r="DG1006">
        <v>12.3</v>
      </c>
      <c r="DH1006">
        <v>9</v>
      </c>
      <c r="DI1006">
        <v>4.2</v>
      </c>
      <c r="DJ1006">
        <v>0.17318797758644561</v>
      </c>
      <c r="DK1006">
        <v>0.17203389830508481</v>
      </c>
      <c r="DL1006">
        <v>0.24916843060175381</v>
      </c>
      <c r="DM1006">
        <v>7.7134532296669084E-2</v>
      </c>
      <c r="DN1006">
        <v>0.17203389830508481</v>
      </c>
      <c r="DO1006">
        <v>4.2564741453012003</v>
      </c>
      <c r="DP1006">
        <v>4.1441189999999999</v>
      </c>
      <c r="DQ1006">
        <v>4.5857210000000004</v>
      </c>
      <c r="DR1006">
        <v>0.44160200000000049</v>
      </c>
      <c r="DS1006">
        <v>4.1543260000000002</v>
      </c>
      <c r="DT1006">
        <v>6.600754969815732</v>
      </c>
      <c r="DU1006">
        <v>6.5715399999999997</v>
      </c>
      <c r="DV1006">
        <v>6.658817</v>
      </c>
      <c r="DW1006">
        <v>8.7277000000000271E-2</v>
      </c>
      <c r="DX1006">
        <v>6.6307559999999999</v>
      </c>
      <c r="DY1006">
        <v>4.5506484027889922</v>
      </c>
      <c r="DZ1006">
        <v>4.4496760000000002</v>
      </c>
      <c r="EA1006">
        <v>5.0374410000000003</v>
      </c>
      <c r="EB1006">
        <v>0.58776500000000009</v>
      </c>
      <c r="EC1006">
        <v>4.5202629999999999</v>
      </c>
      <c r="ED1006">
        <v>7.1126254313821624</v>
      </c>
      <c r="EE1006">
        <v>6.8823259999999999</v>
      </c>
      <c r="EF1006">
        <v>7.2598919999999998</v>
      </c>
      <c r="EG1006">
        <v>0.37756599999999979</v>
      </c>
      <c r="EH1006">
        <v>7.1544280000000002</v>
      </c>
      <c r="EI1006">
        <v>7.7282775816028932</v>
      </c>
      <c r="EJ1006">
        <v>7.5352629999999996</v>
      </c>
      <c r="EK1006">
        <v>8.3706340000000008</v>
      </c>
      <c r="EL1006">
        <v>0.8353710000000012</v>
      </c>
      <c r="EM1006">
        <v>7.5352629999999996</v>
      </c>
      <c r="EN1006">
        <v>29.961276524357189</v>
      </c>
      <c r="EO1006">
        <v>29.676870000000001</v>
      </c>
      <c r="EP1006">
        <v>37.406460000000003</v>
      </c>
      <c r="EQ1006">
        <v>7.7295900000000017</v>
      </c>
      <c r="ER1006">
        <v>30.15804</v>
      </c>
      <c r="ES1006">
        <v>8.0483949607334235</v>
      </c>
      <c r="ET1006">
        <v>7.3126100000000003</v>
      </c>
      <c r="EU1006">
        <v>8.8514599999999994</v>
      </c>
      <c r="EV1006">
        <v>1.5388499999999989</v>
      </c>
      <c r="EW1006">
        <v>7.3139599999999998</v>
      </c>
      <c r="EX1006">
        <v>21.91288156362377</v>
      </c>
      <c r="EY1006">
        <v>20.825410000000002</v>
      </c>
      <c r="EZ1006">
        <v>29.94248</v>
      </c>
      <c r="FA1006">
        <v>9.1170699999999982</v>
      </c>
      <c r="FB1006">
        <v>22.844080000000002</v>
      </c>
      <c r="FC1006">
        <v>0.50572061990262063</v>
      </c>
      <c r="FD1006">
        <v>0.50092008199211679</v>
      </c>
      <c r="FE1006">
        <v>0.6313889237724476</v>
      </c>
      <c r="FF1006">
        <v>0.1304688417803308</v>
      </c>
      <c r="FG1006">
        <v>0.50904181841014695</v>
      </c>
      <c r="FH1006">
        <v>2.759051399754791</v>
      </c>
      <c r="FI1006">
        <v>2.3527655324658312</v>
      </c>
      <c r="FJ1006">
        <v>4.0145444794529732</v>
      </c>
      <c r="FK1006">
        <v>1.661778946987142</v>
      </c>
      <c r="FL1006">
        <v>3.1233531493199309</v>
      </c>
      <c r="FM1006">
        <v>34.487463325536368</v>
      </c>
      <c r="FN1006">
        <v>33.75</v>
      </c>
      <c r="FO1006">
        <v>40.68</v>
      </c>
      <c r="FP1006">
        <v>6.93</v>
      </c>
      <c r="FQ1006">
        <v>34.44</v>
      </c>
      <c r="FR1006">
        <v>380.47956057954542</v>
      </c>
      <c r="FS1006">
        <v>368.08335</v>
      </c>
      <c r="FT1006">
        <v>383.01461</v>
      </c>
      <c r="FU1006">
        <v>14.931260000000011</v>
      </c>
      <c r="FV1006">
        <v>379.57166000000001</v>
      </c>
      <c r="FW1006">
        <v>0.78327902344506695</v>
      </c>
      <c r="FX1006">
        <v>0.77771000000000001</v>
      </c>
      <c r="FY1006">
        <v>0.80368300000000004</v>
      </c>
      <c r="FZ1006">
        <v>2.597300000000002E-2</v>
      </c>
      <c r="GA1006">
        <v>0.78506799999999999</v>
      </c>
      <c r="GB1006">
        <v>10</v>
      </c>
    </row>
    <row r="1007" spans="1:185" x14ac:dyDescent="0.3">
      <c r="A1007" s="36" t="s">
        <v>3951</v>
      </c>
      <c r="B1007">
        <v>-5.709135391521724E-2</v>
      </c>
      <c r="C1007">
        <v>1.817092265370887</v>
      </c>
      <c r="D1007">
        <v>1.807947938924737</v>
      </c>
      <c r="E1007">
        <v>-0.84020265827388352</v>
      </c>
      <c r="F1007">
        <v>-0.63107575290229467</v>
      </c>
      <c r="G1007">
        <v>1.471278626844724</v>
      </c>
      <c r="H1007">
        <v>-54.191534232851197</v>
      </c>
      <c r="I1007">
        <v>3.346778290992556E-2</v>
      </c>
      <c r="J1007">
        <v>0.51196706011508586</v>
      </c>
      <c r="K1007">
        <v>0.21173987612499051</v>
      </c>
      <c r="L1007">
        <v>-3.7439237237729579E-2</v>
      </c>
      <c r="M1007">
        <v>9.1818564911089723E-2</v>
      </c>
      <c r="N1007">
        <v>0.1876002680817902</v>
      </c>
      <c r="O1007">
        <v>-0.22005907606689001</v>
      </c>
      <c r="P1007">
        <v>-3.2458807985099827E-2</v>
      </c>
      <c r="Q1007">
        <v>-0.12626391692446171</v>
      </c>
      <c r="R1007">
        <v>4.248374146621451E-2</v>
      </c>
      <c r="S1007">
        <v>0.77906076947034053</v>
      </c>
      <c r="T1007">
        <v>-0.52654558796217832</v>
      </c>
      <c r="U1007">
        <v>-0.49459151077821439</v>
      </c>
      <c r="V1007">
        <v>1.9567379774934861</v>
      </c>
      <c r="W1007">
        <v>1.9325996314364879</v>
      </c>
      <c r="X1007">
        <v>0.19610705137080339</v>
      </c>
      <c r="Y1007">
        <v>0.17048313967598469</v>
      </c>
      <c r="Z1007">
        <v>3.8066601783037592E-2</v>
      </c>
      <c r="AA1007">
        <v>6.0180313381711419E-2</v>
      </c>
      <c r="AB1007">
        <v>50.245247558210409</v>
      </c>
      <c r="AC1007">
        <v>-0.37034856045588882</v>
      </c>
      <c r="AD1007">
        <v>1.9276473509446299</v>
      </c>
      <c r="AE1007">
        <v>0.56645561182669213</v>
      </c>
      <c r="AF1007">
        <v>0.54083170013187343</v>
      </c>
      <c r="AG1007">
        <v>0.91427698274001856</v>
      </c>
      <c r="AH1007">
        <v>4.881420900925592E-3</v>
      </c>
      <c r="AI1007">
        <v>318.59088820280238</v>
      </c>
      <c r="AJ1007">
        <v>272.72134392791799</v>
      </c>
      <c r="AK1007">
        <v>316.97797691073322</v>
      </c>
      <c r="AL1007">
        <v>366.07344262071962</v>
      </c>
      <c r="AM1007">
        <v>226.73805150623059</v>
      </c>
      <c r="AN1007">
        <v>302.50129042344969</v>
      </c>
      <c r="AO1007">
        <v>159.54637489602149</v>
      </c>
      <c r="AP1007">
        <v>223.57766831626211</v>
      </c>
      <c r="AQ1007">
        <v>19.369318006357759</v>
      </c>
      <c r="AR1007">
        <v>4.309575373482275</v>
      </c>
      <c r="AS1007">
        <v>12.59988898983099</v>
      </c>
      <c r="AT1007">
        <v>-11.800370614967671</v>
      </c>
      <c r="AU1007">
        <v>-5.8792207761206319</v>
      </c>
      <c r="AV1007">
        <v>-5.9211498388470316</v>
      </c>
      <c r="AW1007">
        <v>0.98923079275842396</v>
      </c>
      <c r="AX1007">
        <v>0.93479999999999996</v>
      </c>
      <c r="AY1007">
        <v>1.3436999999999999</v>
      </c>
      <c r="AZ1007">
        <v>0.40889999999999987</v>
      </c>
      <c r="BA1007">
        <v>1.3436999999999999</v>
      </c>
      <c r="BB1007">
        <v>0.9273778097493226</v>
      </c>
      <c r="BC1007">
        <v>0.89610000000000001</v>
      </c>
      <c r="BD1007">
        <v>0.92749999999999999</v>
      </c>
      <c r="BE1007">
        <v>3.1399999999999977E-2</v>
      </c>
      <c r="BF1007">
        <v>0.89610000000000001</v>
      </c>
      <c r="BG1007">
        <v>18.730861085688851</v>
      </c>
      <c r="BH1007">
        <v>18.7166</v>
      </c>
      <c r="BI1007">
        <v>22.4892</v>
      </c>
      <c r="BJ1007">
        <v>3.7726000000000011</v>
      </c>
      <c r="BK1007">
        <v>22.4892</v>
      </c>
      <c r="BL1007">
        <v>5.5401350917281569</v>
      </c>
      <c r="BM1007">
        <v>5.5387000000000004</v>
      </c>
      <c r="BN1007">
        <v>5.9866999999999999</v>
      </c>
      <c r="BO1007">
        <v>0.44799999999999951</v>
      </c>
      <c r="BP1007">
        <v>5.9866999999999999</v>
      </c>
      <c r="BQ1007">
        <v>3.5744943529958459</v>
      </c>
      <c r="BR1007">
        <v>3.5718000000000001</v>
      </c>
      <c r="BS1007">
        <v>4.5213999999999999</v>
      </c>
      <c r="BT1007">
        <v>0.94959999999999978</v>
      </c>
      <c r="BU1007">
        <v>4.5213999999999999</v>
      </c>
      <c r="BV1007">
        <v>0.61304062650813773</v>
      </c>
      <c r="BW1007">
        <v>-0.6522</v>
      </c>
      <c r="BX1007">
        <v>0.61629999999999996</v>
      </c>
      <c r="BY1007">
        <v>1.2685</v>
      </c>
      <c r="BZ1007">
        <v>-0.6522</v>
      </c>
      <c r="CA1007">
        <v>-4.1874356618564077</v>
      </c>
      <c r="CB1007">
        <v>-4.2370000000000001</v>
      </c>
      <c r="CC1007">
        <v>-3.8693</v>
      </c>
      <c r="CD1007">
        <v>0.36770000000000008</v>
      </c>
      <c r="CE1007">
        <v>-3.8693</v>
      </c>
      <c r="CF1007">
        <v>78.923622107187626</v>
      </c>
      <c r="CG1007">
        <v>51.5</v>
      </c>
      <c r="CH1007">
        <v>79</v>
      </c>
      <c r="CI1007">
        <v>27.5</v>
      </c>
      <c r="CJ1007">
        <v>51.5</v>
      </c>
      <c r="CK1007">
        <v>38.732860507885718</v>
      </c>
      <c r="CL1007">
        <v>15.7</v>
      </c>
      <c r="CM1007">
        <v>38.799999999999997</v>
      </c>
      <c r="CN1007">
        <v>23.1</v>
      </c>
      <c r="CO1007">
        <v>15.7</v>
      </c>
      <c r="CP1007">
        <v>28.428559937143032</v>
      </c>
      <c r="CQ1007">
        <v>28.4</v>
      </c>
      <c r="CR1007">
        <v>38.5</v>
      </c>
      <c r="CS1007">
        <v>10.1</v>
      </c>
      <c r="CT1007">
        <v>38.5</v>
      </c>
      <c r="CU1007">
        <v>10.3035849082301</v>
      </c>
      <c r="CV1007">
        <v>10.1</v>
      </c>
      <c r="CW1007">
        <v>11.9</v>
      </c>
      <c r="CX1007">
        <v>1.8000000000000009</v>
      </c>
      <c r="CY1007">
        <v>10.1</v>
      </c>
      <c r="CZ1007">
        <v>126.8292556238209</v>
      </c>
      <c r="DA1007">
        <v>67.5</v>
      </c>
      <c r="DB1007">
        <v>127</v>
      </c>
      <c r="DC1007">
        <v>59.5</v>
      </c>
      <c r="DD1007">
        <v>67.5</v>
      </c>
      <c r="DE1007">
        <v>28.429059931109471</v>
      </c>
      <c r="DF1007">
        <v>5.5</v>
      </c>
      <c r="DG1007">
        <v>28.5</v>
      </c>
      <c r="DH1007">
        <v>23</v>
      </c>
      <c r="DI1007">
        <v>5.5</v>
      </c>
      <c r="DJ1007">
        <v>0.35304556746740179</v>
      </c>
      <c r="DK1007">
        <v>0.20526106018334001</v>
      </c>
      <c r="DL1007">
        <v>0.3534675615212528</v>
      </c>
      <c r="DM1007">
        <v>0.1482065013379128</v>
      </c>
      <c r="DN1007">
        <v>0.20526106018334001</v>
      </c>
      <c r="DO1007">
        <v>3.1341016388429068</v>
      </c>
      <c r="DP1007">
        <v>3.1327940000000001</v>
      </c>
      <c r="DQ1007">
        <v>3.4131809999999998</v>
      </c>
      <c r="DR1007">
        <v>0.28038699999999972</v>
      </c>
      <c r="DS1007">
        <v>3.4127719999999999</v>
      </c>
      <c r="DT1007">
        <v>6.2976143785841803</v>
      </c>
      <c r="DU1007">
        <v>5.9624519999999999</v>
      </c>
      <c r="DV1007">
        <v>6.6828789999999998</v>
      </c>
      <c r="DW1007">
        <v>0.72042699999999993</v>
      </c>
      <c r="DX1007">
        <v>5.9624519999999999</v>
      </c>
      <c r="DY1007">
        <v>3.2809159695598531</v>
      </c>
      <c r="DZ1007">
        <v>3.280249</v>
      </c>
      <c r="EA1007">
        <v>3.434787</v>
      </c>
      <c r="EB1007">
        <v>0.15453800000000009</v>
      </c>
      <c r="EC1007">
        <v>3.434787</v>
      </c>
      <c r="ED1007">
        <v>6.6949982956686158</v>
      </c>
      <c r="EE1007">
        <v>6.5627630000000003</v>
      </c>
      <c r="EF1007">
        <v>7.0414890000000003</v>
      </c>
      <c r="EG1007">
        <v>0.47872599999999998</v>
      </c>
      <c r="EH1007">
        <v>6.5627630000000003</v>
      </c>
      <c r="EI1007">
        <v>7.3928198686576856</v>
      </c>
      <c r="EJ1007">
        <v>6.6647350000000003</v>
      </c>
      <c r="EK1007">
        <v>9.3574900000000003</v>
      </c>
      <c r="EL1007">
        <v>2.692755</v>
      </c>
      <c r="EM1007">
        <v>9.3574900000000003</v>
      </c>
      <c r="EN1007">
        <v>25.21461880080885</v>
      </c>
      <c r="EO1007">
        <v>22.289259999999999</v>
      </c>
      <c r="EP1007">
        <v>27.25967</v>
      </c>
      <c r="EQ1007">
        <v>4.9704100000000011</v>
      </c>
      <c r="ER1007">
        <v>22.289259999999999</v>
      </c>
      <c r="ES1007">
        <v>11.106953919711369</v>
      </c>
      <c r="ET1007">
        <v>8.8087700000000009</v>
      </c>
      <c r="EU1007">
        <v>11.112539999999999</v>
      </c>
      <c r="EV1007">
        <v>2.3037699999999979</v>
      </c>
      <c r="EW1007">
        <v>8.8087700000000009</v>
      </c>
      <c r="EX1007">
        <v>14.107664881097479</v>
      </c>
      <c r="EY1007">
        <v>13.48049</v>
      </c>
      <c r="EZ1007">
        <v>16.393160000000002</v>
      </c>
      <c r="FA1007">
        <v>2.9126700000000021</v>
      </c>
      <c r="FB1007">
        <v>13.48049</v>
      </c>
      <c r="FC1007">
        <v>0.57599381395926874</v>
      </c>
      <c r="FD1007">
        <v>0.50916795447718322</v>
      </c>
      <c r="FE1007">
        <v>0.62271023863614305</v>
      </c>
      <c r="FF1007">
        <v>0.1135422841589598</v>
      </c>
      <c r="FG1007">
        <v>0.50916795447718322</v>
      </c>
      <c r="FH1007">
        <v>1.2702946488665261</v>
      </c>
      <c r="FI1007">
        <v>1.269130189857584</v>
      </c>
      <c r="FJ1007">
        <v>1.530348732002311</v>
      </c>
      <c r="FK1007">
        <v>0.26121854214472662</v>
      </c>
      <c r="FL1007">
        <v>1.530348732002311</v>
      </c>
      <c r="FM1007">
        <v>36.21823372376636</v>
      </c>
      <c r="FN1007">
        <v>35.25</v>
      </c>
      <c r="FO1007">
        <v>36.53</v>
      </c>
      <c r="FP1007">
        <v>1.2800000000000009</v>
      </c>
      <c r="FQ1007">
        <v>36.53</v>
      </c>
      <c r="FR1007">
        <v>302.33429227662532</v>
      </c>
      <c r="FS1007">
        <v>298.44114999999999</v>
      </c>
      <c r="FT1007">
        <v>306.14008999999999</v>
      </c>
      <c r="FU1007">
        <v>7.6989399999999932</v>
      </c>
      <c r="FV1007">
        <v>298.44114999999999</v>
      </c>
      <c r="FW1007">
        <v>0.80662788060135637</v>
      </c>
      <c r="FX1007">
        <v>0.795597</v>
      </c>
      <c r="FY1007">
        <v>0.81710400000000005</v>
      </c>
      <c r="FZ1007">
        <v>2.150700000000005E-2</v>
      </c>
      <c r="GA1007">
        <v>0.81710400000000005</v>
      </c>
      <c r="GB1007">
        <v>3</v>
      </c>
      <c r="GC1007">
        <v>4</v>
      </c>
    </row>
    <row r="1008" spans="1:185" x14ac:dyDescent="0.3">
      <c r="A1008" s="36" t="s">
        <v>3954</v>
      </c>
      <c r="B1008">
        <v>-5.9695986007088572E-2</v>
      </c>
      <c r="C1008">
        <v>1.814846836657519</v>
      </c>
      <c r="D1008">
        <v>1.795535657991904</v>
      </c>
      <c r="E1008">
        <v>-0.84661027011819678</v>
      </c>
      <c r="F1008">
        <v>-0.61323368993099348</v>
      </c>
      <c r="G1008">
        <v>1.45981406446214</v>
      </c>
      <c r="H1008">
        <v>-54.19508177355879</v>
      </c>
      <c r="I1008">
        <v>3.4594140205442991E-2</v>
      </c>
      <c r="J1008">
        <v>0.53848013799019989</v>
      </c>
      <c r="K1008">
        <v>0.20250933281309261</v>
      </c>
      <c r="L1008">
        <v>-3.6409815124874539E-2</v>
      </c>
      <c r="M1008">
        <v>9.3061236416759729E-2</v>
      </c>
      <c r="N1008">
        <v>0.1876313024720761</v>
      </c>
      <c r="O1008">
        <v>-0.21918554169639731</v>
      </c>
      <c r="P1008">
        <v>-3.1554239224321171E-2</v>
      </c>
      <c r="Q1008">
        <v>-0.1253705879503344</v>
      </c>
      <c r="R1008">
        <v>4.1886654242678241E-2</v>
      </c>
      <c r="S1008">
        <v>0.78434075827811023</v>
      </c>
      <c r="T1008">
        <v>-0.52166102151586835</v>
      </c>
      <c r="U1008">
        <v>-0.49423752848466079</v>
      </c>
      <c r="V1008">
        <v>1.952557546200167</v>
      </c>
      <c r="W1008">
        <v>1.9315956077814731</v>
      </c>
      <c r="X1008">
        <v>0.1984687274870294</v>
      </c>
      <c r="Y1008">
        <v>0.17437362563516881</v>
      </c>
      <c r="Z1008">
        <v>4.0187129958419818E-2</v>
      </c>
      <c r="AA1008">
        <v>5.8271367852296758E-2</v>
      </c>
      <c r="AB1008">
        <v>50.194986372278549</v>
      </c>
      <c r="AC1008">
        <v>-0.36864233334481672</v>
      </c>
      <c r="AD1008">
        <v>1.928975776861888</v>
      </c>
      <c r="AE1008">
        <v>0.56711106083184604</v>
      </c>
      <c r="AF1008">
        <v>0.54301595897998556</v>
      </c>
      <c r="AG1008">
        <v>0.87347223747058789</v>
      </c>
      <c r="AH1008">
        <v>4.8481430519909203E-3</v>
      </c>
      <c r="AI1008">
        <v>309.71580984397298</v>
      </c>
      <c r="AJ1008">
        <v>274.06292223820532</v>
      </c>
      <c r="AK1008">
        <v>302.50580040561329</v>
      </c>
      <c r="AL1008">
        <v>352.57874703782107</v>
      </c>
      <c r="AM1008">
        <v>264.37741644963251</v>
      </c>
      <c r="AN1008">
        <v>356.27419176841858</v>
      </c>
      <c r="AO1008">
        <v>163.5342504614953</v>
      </c>
      <c r="AP1008">
        <v>268.45041935450263</v>
      </c>
      <c r="AQ1008">
        <v>19.43695056822213</v>
      </c>
      <c r="AR1008">
        <v>4.6280934032434571</v>
      </c>
      <c r="AS1008">
        <v>11.18197806211958</v>
      </c>
      <c r="AT1008">
        <v>-13.802337131752459</v>
      </c>
      <c r="AU1008">
        <v>-7.5903473966062469</v>
      </c>
      <c r="AV1008">
        <v>-6.2119897351462088</v>
      </c>
      <c r="AW1008">
        <v>0.97872822933334813</v>
      </c>
      <c r="AX1008">
        <v>0.92330000000000001</v>
      </c>
      <c r="AY1008">
        <v>1.3951</v>
      </c>
      <c r="AZ1008">
        <v>0.4718</v>
      </c>
      <c r="BA1008">
        <v>1.3951</v>
      </c>
      <c r="BB1008">
        <v>0.92501563273368814</v>
      </c>
      <c r="BC1008">
        <v>0.88490000000000002</v>
      </c>
      <c r="BD1008">
        <v>0.92889999999999995</v>
      </c>
      <c r="BE1008">
        <v>4.3999999999999928E-2</v>
      </c>
      <c r="BF1008">
        <v>0.88490000000000002</v>
      </c>
      <c r="BG1008">
        <v>19.042353086889971</v>
      </c>
      <c r="BH1008">
        <v>18.5228</v>
      </c>
      <c r="BI1008">
        <v>23.860399999999998</v>
      </c>
      <c r="BJ1008">
        <v>5.3375999999999983</v>
      </c>
      <c r="BK1008">
        <v>23.860399999999998</v>
      </c>
      <c r="BL1008">
        <v>5.1271644958742328</v>
      </c>
      <c r="BM1008">
        <v>4.4069000000000003</v>
      </c>
      <c r="BN1008">
        <v>6.0808999999999997</v>
      </c>
      <c r="BO1008">
        <v>1.673999999999999</v>
      </c>
      <c r="BP1008">
        <v>5.4462000000000002</v>
      </c>
      <c r="BQ1008">
        <v>2.9707747886570401</v>
      </c>
      <c r="BR1008">
        <v>2.379</v>
      </c>
      <c r="BS1008">
        <v>3.7433000000000001</v>
      </c>
      <c r="BT1008">
        <v>1.3643000000000001</v>
      </c>
      <c r="BU1008">
        <v>3.7433000000000001</v>
      </c>
      <c r="BV1008">
        <v>1.063316430389657</v>
      </c>
      <c r="BW1008">
        <v>0.20699999999999999</v>
      </c>
      <c r="BX1008">
        <v>1.6420999999999999</v>
      </c>
      <c r="BY1008">
        <v>1.4351</v>
      </c>
      <c r="BZ1008">
        <v>0.20699999999999999</v>
      </c>
      <c r="CA1008">
        <v>-4.0341275809467492</v>
      </c>
      <c r="CB1008">
        <v>-4.7012999999999998</v>
      </c>
      <c r="CC1008">
        <v>-3.5274000000000001</v>
      </c>
      <c r="CD1008">
        <v>1.1738999999999999</v>
      </c>
      <c r="CE1008">
        <v>-3.9504000000000001</v>
      </c>
      <c r="CF1008">
        <v>87.823772413916117</v>
      </c>
      <c r="CG1008">
        <v>57.3</v>
      </c>
      <c r="CH1008">
        <v>103.8</v>
      </c>
      <c r="CI1008">
        <v>46.5</v>
      </c>
      <c r="CJ1008">
        <v>57.3</v>
      </c>
      <c r="CK1008">
        <v>41.021748670542081</v>
      </c>
      <c r="CL1008">
        <v>16</v>
      </c>
      <c r="CM1008">
        <v>42.6</v>
      </c>
      <c r="CN1008">
        <v>26.6</v>
      </c>
      <c r="CO1008">
        <v>16</v>
      </c>
      <c r="CP1008">
        <v>40.470993467451308</v>
      </c>
      <c r="CQ1008">
        <v>37.5</v>
      </c>
      <c r="CR1008">
        <v>53.8</v>
      </c>
      <c r="CS1008">
        <v>16.3</v>
      </c>
      <c r="CT1008">
        <v>44.6</v>
      </c>
      <c r="CU1008">
        <v>12.31534957019309</v>
      </c>
      <c r="CV1008">
        <v>10.7</v>
      </c>
      <c r="CW1008">
        <v>14</v>
      </c>
      <c r="CX1008">
        <v>3.3000000000000012</v>
      </c>
      <c r="CY1008">
        <v>12.6</v>
      </c>
      <c r="CZ1008">
        <v>93.195078079597437</v>
      </c>
      <c r="DA1008">
        <v>83.7</v>
      </c>
      <c r="DB1008">
        <v>122.6</v>
      </c>
      <c r="DC1008">
        <v>38.899999999999991</v>
      </c>
      <c r="DD1008">
        <v>107.8</v>
      </c>
      <c r="DE1008">
        <v>25.84395300196217</v>
      </c>
      <c r="DF1008">
        <v>3.3</v>
      </c>
      <c r="DG1008">
        <v>28.5</v>
      </c>
      <c r="DH1008">
        <v>25.2</v>
      </c>
      <c r="DI1008">
        <v>3.3</v>
      </c>
      <c r="DJ1008">
        <v>0.32770729392966458</v>
      </c>
      <c r="DK1008">
        <v>0.19183126883160359</v>
      </c>
      <c r="DL1008">
        <v>0.41076375148397309</v>
      </c>
      <c r="DM1008">
        <v>0.2189324826523695</v>
      </c>
      <c r="DN1008">
        <v>0.19183126883160359</v>
      </c>
      <c r="DO1008">
        <v>3.7352163903405069</v>
      </c>
      <c r="DP1008">
        <v>3.4122849999999998</v>
      </c>
      <c r="DQ1008">
        <v>4.2943170000000004</v>
      </c>
      <c r="DR1008">
        <v>0.88203200000000059</v>
      </c>
      <c r="DS1008">
        <v>3.8916900000000001</v>
      </c>
      <c r="DT1008">
        <v>6.496553374062886</v>
      </c>
      <c r="DU1008">
        <v>6.0984819999999997</v>
      </c>
      <c r="DV1008">
        <v>7.0890599999999999</v>
      </c>
      <c r="DW1008">
        <v>0.99057800000000018</v>
      </c>
      <c r="DX1008">
        <v>7.0682939999999999</v>
      </c>
      <c r="DY1008">
        <v>3.745634615803656</v>
      </c>
      <c r="DZ1008">
        <v>3.5159799999999999</v>
      </c>
      <c r="EA1008">
        <v>4.2943170000000004</v>
      </c>
      <c r="EB1008">
        <v>0.7783370000000005</v>
      </c>
      <c r="EC1008">
        <v>3.8916900000000001</v>
      </c>
      <c r="ED1008">
        <v>6.8255521036799411</v>
      </c>
      <c r="EE1008">
        <v>6.3244150000000001</v>
      </c>
      <c r="EF1008">
        <v>7.4428809999999999</v>
      </c>
      <c r="EG1008">
        <v>1.118466</v>
      </c>
      <c r="EH1008">
        <v>7.42347</v>
      </c>
      <c r="EI1008">
        <v>7.4896694346680519</v>
      </c>
      <c r="EJ1008">
        <v>7.4676710000000002</v>
      </c>
      <c r="EK1008">
        <v>9.3282360000000004</v>
      </c>
      <c r="EL1008">
        <v>1.860565</v>
      </c>
      <c r="EM1008">
        <v>9.3282360000000004</v>
      </c>
      <c r="EN1008">
        <v>29.16104738690327</v>
      </c>
      <c r="EO1008">
        <v>26.210629999999998</v>
      </c>
      <c r="EP1008">
        <v>32.084180000000003</v>
      </c>
      <c r="EQ1008">
        <v>5.8735500000000052</v>
      </c>
      <c r="ER1008">
        <v>26.210629999999998</v>
      </c>
      <c r="ES1008">
        <v>12.045151847433671</v>
      </c>
      <c r="ET1008">
        <v>8.9771000000000001</v>
      </c>
      <c r="EU1008">
        <v>18.478480000000001</v>
      </c>
      <c r="EV1008">
        <v>9.501380000000001</v>
      </c>
      <c r="EW1008">
        <v>8.9771000000000001</v>
      </c>
      <c r="EX1008">
        <v>17.115895539469602</v>
      </c>
      <c r="EY1008">
        <v>13.59295</v>
      </c>
      <c r="EZ1008">
        <v>19.548770000000001</v>
      </c>
      <c r="FA1008">
        <v>5.955820000000001</v>
      </c>
      <c r="FB1008">
        <v>17.233529999999998</v>
      </c>
      <c r="FC1008">
        <v>0.58437988993578605</v>
      </c>
      <c r="FD1008">
        <v>0.52525428429661702</v>
      </c>
      <c r="FE1008">
        <v>0.64295871572502594</v>
      </c>
      <c r="FF1008">
        <v>0.1177044314284089</v>
      </c>
      <c r="FG1008">
        <v>0.52525428429661702</v>
      </c>
      <c r="FH1008">
        <v>1.4383087797410989</v>
      </c>
      <c r="FI1008">
        <v>0.73560974712205762</v>
      </c>
      <c r="FJ1008">
        <v>1.9197212908400261</v>
      </c>
      <c r="FK1008">
        <v>1.184111543717969</v>
      </c>
      <c r="FL1008">
        <v>1.9197212908400261</v>
      </c>
      <c r="FM1008">
        <v>37.574724346098677</v>
      </c>
      <c r="FN1008">
        <v>36.44</v>
      </c>
      <c r="FO1008">
        <v>38.64</v>
      </c>
      <c r="FP1008">
        <v>2.2000000000000028</v>
      </c>
      <c r="FQ1008">
        <v>36.44</v>
      </c>
      <c r="FR1008">
        <v>359.76204145828092</v>
      </c>
      <c r="FS1008">
        <v>348.83213000000001</v>
      </c>
      <c r="FT1008">
        <v>363.30327999999997</v>
      </c>
      <c r="FU1008">
        <v>14.47114999999997</v>
      </c>
      <c r="FV1008">
        <v>348.83213000000001</v>
      </c>
      <c r="FW1008">
        <v>0.76232972299150159</v>
      </c>
      <c r="FX1008">
        <v>0.75551599999999997</v>
      </c>
      <c r="FY1008">
        <v>0.78544400000000003</v>
      </c>
      <c r="FZ1008">
        <v>2.9928000000000069E-2</v>
      </c>
      <c r="GA1008">
        <v>0.78544400000000003</v>
      </c>
      <c r="GB1008">
        <v>14</v>
      </c>
      <c r="GC1008">
        <v>27</v>
      </c>
    </row>
    <row r="1009" spans="1:185" x14ac:dyDescent="0.3">
      <c r="A1009" s="36" t="s">
        <v>3958</v>
      </c>
      <c r="B1009">
        <v>-5.9147784614170987E-2</v>
      </c>
      <c r="C1009">
        <v>1.8311304348072679</v>
      </c>
      <c r="D1009">
        <v>1.8152642533717029</v>
      </c>
      <c r="E1009">
        <v>-0.83307898888074616</v>
      </c>
      <c r="F1009">
        <v>-0.64511466691139008</v>
      </c>
      <c r="G1009">
        <v>1.4780987570167059</v>
      </c>
      <c r="H1009">
        <v>-54.190592705799048</v>
      </c>
      <c r="I1009">
        <v>4.6791267407157541E-2</v>
      </c>
      <c r="J1009">
        <v>0.51938669006678162</v>
      </c>
      <c r="K1009">
        <v>0.19552502910844871</v>
      </c>
      <c r="L1009">
        <v>-2.8239647921077329E-2</v>
      </c>
      <c r="M1009">
        <v>9.9505641860332866E-2</v>
      </c>
      <c r="N1009">
        <v>0.1909871476850796</v>
      </c>
      <c r="O1009">
        <v>-0.22243551269781831</v>
      </c>
      <c r="P1009">
        <v>-3.1448365012738677E-2</v>
      </c>
      <c r="Q1009">
        <v>-0.12693720223902771</v>
      </c>
      <c r="R1009">
        <v>4.2191942037171047E-2</v>
      </c>
      <c r="S1009">
        <v>0.80786175815287009</v>
      </c>
      <c r="T1009">
        <v>-0.52221152246507263</v>
      </c>
      <c r="U1009">
        <v>-0.49868129218973528</v>
      </c>
      <c r="V1009">
        <v>1.946044698433252</v>
      </c>
      <c r="W1009">
        <v>1.931626802767002</v>
      </c>
      <c r="X1009">
        <v>0.19363060659114459</v>
      </c>
      <c r="Y1009">
        <v>0.1737221154445463</v>
      </c>
      <c r="Z1009">
        <v>4.3029739875833688E-2</v>
      </c>
      <c r="AA1009">
        <v>6.1086185018792878E-2</v>
      </c>
      <c r="AB1009">
        <v>51.116397712210812</v>
      </c>
      <c r="AC1009">
        <v>-0.37349198187556032</v>
      </c>
      <c r="AD1009">
        <v>1.9293438625980091</v>
      </c>
      <c r="AE1009">
        <v>0.56712258846670482</v>
      </c>
      <c r="AF1009">
        <v>0.54721409732010651</v>
      </c>
      <c r="AG1009">
        <v>0.92434606444561396</v>
      </c>
      <c r="AH1009">
        <v>4.6426079065561973E-3</v>
      </c>
      <c r="AI1009">
        <v>292.70764881192849</v>
      </c>
      <c r="AJ1009">
        <v>246.51828492066261</v>
      </c>
      <c r="AK1009">
        <v>287.70614173878039</v>
      </c>
      <c r="AL1009">
        <v>343.89861472857109</v>
      </c>
      <c r="AM1009">
        <v>292.75332945262642</v>
      </c>
      <c r="AN1009">
        <v>389.27579931679509</v>
      </c>
      <c r="AO1009">
        <v>166.15329258743029</v>
      </c>
      <c r="AP1009">
        <v>291.97241109015943</v>
      </c>
      <c r="AQ1009">
        <v>20.24211976570156</v>
      </c>
      <c r="AR1009">
        <v>4.8175383215027656</v>
      </c>
      <c r="AS1009">
        <v>12.613652884575821</v>
      </c>
      <c r="AT1009">
        <v>-16.893367897546359</v>
      </c>
      <c r="AU1009">
        <v>-8.6940337242505343</v>
      </c>
      <c r="AV1009">
        <v>-8.1993341732958278</v>
      </c>
      <c r="AW1009">
        <v>1.086192151656153</v>
      </c>
      <c r="AX1009">
        <v>0.76139999999999997</v>
      </c>
      <c r="AY1009">
        <v>1.4066000000000001</v>
      </c>
      <c r="AZ1009">
        <v>0.64520000000000011</v>
      </c>
      <c r="BA1009">
        <v>1.4066000000000001</v>
      </c>
      <c r="BB1009">
        <v>0.91998916592446389</v>
      </c>
      <c r="BC1009">
        <v>0.87</v>
      </c>
      <c r="BD1009">
        <v>0.92469999999999997</v>
      </c>
      <c r="BE1009">
        <v>5.4699999999999971E-2</v>
      </c>
      <c r="BF1009">
        <v>0.89370000000000005</v>
      </c>
      <c r="BG1009">
        <v>19.69746629017218</v>
      </c>
      <c r="BH1009">
        <v>19.053799999999999</v>
      </c>
      <c r="BI1009">
        <v>25.558499999999999</v>
      </c>
      <c r="BJ1009">
        <v>6.5046999999999997</v>
      </c>
      <c r="BK1009">
        <v>22.9193</v>
      </c>
      <c r="BL1009">
        <v>5.3934274388523544</v>
      </c>
      <c r="BM1009">
        <v>4.4005999999999998</v>
      </c>
      <c r="BN1009">
        <v>7.3342999999999998</v>
      </c>
      <c r="BO1009">
        <v>2.9337</v>
      </c>
      <c r="BP1009">
        <v>5.0034000000000001</v>
      </c>
      <c r="BQ1009">
        <v>4.2358143571755704</v>
      </c>
      <c r="BR1009">
        <v>3.1334</v>
      </c>
      <c r="BS1009">
        <v>5.3575999999999997</v>
      </c>
      <c r="BT1009">
        <v>2.2242000000000002</v>
      </c>
      <c r="BU1009">
        <v>3.9575</v>
      </c>
      <c r="BV1009">
        <v>-1.1804006233086</v>
      </c>
      <c r="BW1009">
        <v>-1.2987</v>
      </c>
      <c r="BX1009">
        <v>1.0854999999999999</v>
      </c>
      <c r="BY1009">
        <v>2.3841999999999999</v>
      </c>
      <c r="BZ1009">
        <v>-1.101</v>
      </c>
      <c r="CA1009">
        <v>-3.0554137338669709</v>
      </c>
      <c r="CB1009">
        <v>-5.3776000000000002</v>
      </c>
      <c r="CC1009">
        <v>-2.8565</v>
      </c>
      <c r="CD1009">
        <v>2.5211000000000001</v>
      </c>
      <c r="CE1009">
        <v>-2.8565</v>
      </c>
      <c r="CF1009">
        <v>97.303388226635718</v>
      </c>
      <c r="CG1009">
        <v>64.900000000000006</v>
      </c>
      <c r="CH1009">
        <v>97.6</v>
      </c>
      <c r="CI1009">
        <v>32.699999999999989</v>
      </c>
      <c r="CJ1009">
        <v>64.900000000000006</v>
      </c>
      <c r="CK1009">
        <v>42.313124982085412</v>
      </c>
      <c r="CL1009">
        <v>23.8</v>
      </c>
      <c r="CM1009">
        <v>42.4</v>
      </c>
      <c r="CN1009">
        <v>18.600000000000001</v>
      </c>
      <c r="CO1009">
        <v>23.8</v>
      </c>
      <c r="CP1009">
        <v>37.277212245702167</v>
      </c>
      <c r="CQ1009">
        <v>36.1</v>
      </c>
      <c r="CR1009">
        <v>58.2</v>
      </c>
      <c r="CS1009">
        <v>22.1</v>
      </c>
      <c r="CT1009">
        <v>56.7</v>
      </c>
      <c r="CU1009">
        <v>13.26381147481724</v>
      </c>
      <c r="CV1009">
        <v>10.7</v>
      </c>
      <c r="CW1009">
        <v>13.3</v>
      </c>
      <c r="CX1009">
        <v>2.600000000000001</v>
      </c>
      <c r="CY1009">
        <v>10.7</v>
      </c>
      <c r="CZ1009">
        <v>101.4269629939805</v>
      </c>
      <c r="DA1009">
        <v>78.599999999999994</v>
      </c>
      <c r="DB1009">
        <v>128.1</v>
      </c>
      <c r="DC1009">
        <v>49.5</v>
      </c>
      <c r="DD1009">
        <v>78.599999999999994</v>
      </c>
      <c r="DE1009">
        <v>26.486232065632841</v>
      </c>
      <c r="DF1009">
        <v>13.1</v>
      </c>
      <c r="DG1009">
        <v>29.3</v>
      </c>
      <c r="DH1009">
        <v>16.2</v>
      </c>
      <c r="DI1009">
        <v>13.1</v>
      </c>
      <c r="DJ1009">
        <v>0.33328697862869572</v>
      </c>
      <c r="DK1009">
        <v>0.20055624227441279</v>
      </c>
      <c r="DL1009">
        <v>0.33459033253342468</v>
      </c>
      <c r="DM1009">
        <v>0.13403409025901181</v>
      </c>
      <c r="DN1009">
        <v>0.20055624227441279</v>
      </c>
      <c r="DO1009">
        <v>3.393890114108395</v>
      </c>
      <c r="DP1009">
        <v>3.095672</v>
      </c>
      <c r="DQ1009">
        <v>4.3060720000000003</v>
      </c>
      <c r="DR1009">
        <v>1.2103999999999999</v>
      </c>
      <c r="DS1009">
        <v>4.3060720000000003</v>
      </c>
      <c r="DT1009">
        <v>6.8917515516847194</v>
      </c>
      <c r="DU1009">
        <v>6.0798030000000001</v>
      </c>
      <c r="DV1009">
        <v>7.0416850000000002</v>
      </c>
      <c r="DW1009">
        <v>0.96188200000000013</v>
      </c>
      <c r="DX1009">
        <v>6.9924330000000001</v>
      </c>
      <c r="DY1009">
        <v>3.4016848017482819</v>
      </c>
      <c r="DZ1009">
        <v>3.251036</v>
      </c>
      <c r="EA1009">
        <v>4.3060720000000003</v>
      </c>
      <c r="EB1009">
        <v>1.0550360000000001</v>
      </c>
      <c r="EC1009">
        <v>4.3060720000000003</v>
      </c>
      <c r="ED1009">
        <v>7.2685157586193778</v>
      </c>
      <c r="EE1009">
        <v>6.3953290000000003</v>
      </c>
      <c r="EF1009">
        <v>7.4261629999999998</v>
      </c>
      <c r="EG1009">
        <v>1.030834</v>
      </c>
      <c r="EH1009">
        <v>7.3588620000000002</v>
      </c>
      <c r="EI1009">
        <v>7.6096983349889031</v>
      </c>
      <c r="EJ1009">
        <v>6.8622949999999996</v>
      </c>
      <c r="EK1009">
        <v>9.7012180000000008</v>
      </c>
      <c r="EL1009">
        <v>2.8389230000000012</v>
      </c>
      <c r="EM1009">
        <v>9.4117309999999996</v>
      </c>
      <c r="EN1009">
        <v>34.409610009100668</v>
      </c>
      <c r="EO1009">
        <v>27.084810000000001</v>
      </c>
      <c r="EP1009">
        <v>35.228160000000003</v>
      </c>
      <c r="EQ1009">
        <v>8.1433500000000016</v>
      </c>
      <c r="ER1009">
        <v>27.084810000000001</v>
      </c>
      <c r="ES1009">
        <v>13.20496840005419</v>
      </c>
      <c r="ET1009">
        <v>10.459540000000001</v>
      </c>
      <c r="EU1009">
        <v>15.962569999999999</v>
      </c>
      <c r="EV1009">
        <v>5.503029999999999</v>
      </c>
      <c r="EW1009">
        <v>10.459540000000001</v>
      </c>
      <c r="EX1009">
        <v>21.20464160904649</v>
      </c>
      <c r="EY1009">
        <v>12.137969999999999</v>
      </c>
      <c r="EZ1009">
        <v>22.48517</v>
      </c>
      <c r="FA1009">
        <v>10.347200000000001</v>
      </c>
      <c r="FB1009">
        <v>16.62527</v>
      </c>
      <c r="FC1009">
        <v>0.62645208923685725</v>
      </c>
      <c r="FD1009">
        <v>0.49309875370850742</v>
      </c>
      <c r="FE1009">
        <v>0.64135438983858073</v>
      </c>
      <c r="FF1009">
        <v>0.14825563613007339</v>
      </c>
      <c r="FG1009">
        <v>0.49309875370850742</v>
      </c>
      <c r="FH1009">
        <v>1.605777619340649</v>
      </c>
      <c r="FI1009">
        <v>0.76040199040630674</v>
      </c>
      <c r="FJ1009">
        <v>1.764512881199781</v>
      </c>
      <c r="FK1009">
        <v>1.0041108907934739</v>
      </c>
      <c r="FL1009">
        <v>1.589483858754783</v>
      </c>
      <c r="FM1009">
        <v>40.698720605442752</v>
      </c>
      <c r="FN1009">
        <v>35.49</v>
      </c>
      <c r="FO1009">
        <v>40.86</v>
      </c>
      <c r="FP1009">
        <v>5.3699999999999974</v>
      </c>
      <c r="FQ1009">
        <v>36.909999999999997</v>
      </c>
      <c r="FR1009">
        <v>377.58473233198231</v>
      </c>
      <c r="FS1009">
        <v>371.68673000000001</v>
      </c>
      <c r="FT1009">
        <v>377.70224000000002</v>
      </c>
      <c r="FU1009">
        <v>6.0155100000000061</v>
      </c>
      <c r="FV1009">
        <v>372.12038999999999</v>
      </c>
      <c r="FW1009">
        <v>0.75862215502507768</v>
      </c>
      <c r="FX1009">
        <v>0.75850099999999998</v>
      </c>
      <c r="FY1009">
        <v>0.76825500000000002</v>
      </c>
      <c r="FZ1009">
        <v>9.7540000000000404E-3</v>
      </c>
      <c r="GA1009">
        <v>0.76721799999999996</v>
      </c>
      <c r="GB1009">
        <v>5</v>
      </c>
      <c r="GC1009">
        <v>6</v>
      </c>
    </row>
    <row r="1010" spans="1:185" x14ac:dyDescent="0.3">
      <c r="A1010" s="36" t="s">
        <v>3962</v>
      </c>
      <c r="B1010">
        <v>-6.2707723084456199E-2</v>
      </c>
      <c r="C1010">
        <v>1.817227817276801</v>
      </c>
      <c r="D1010">
        <v>1.793281259278998</v>
      </c>
      <c r="E1010">
        <v>-0.85194965139118173</v>
      </c>
      <c r="F1010">
        <v>-0.60530752986210457</v>
      </c>
      <c r="G1010">
        <v>1.457266713533053</v>
      </c>
      <c r="H1010">
        <v>-54.196694386983573</v>
      </c>
      <c r="I1010">
        <v>3.805675491739758E-2</v>
      </c>
      <c r="J1010">
        <v>0.56926167418844376</v>
      </c>
      <c r="K1010">
        <v>0.20527314046193409</v>
      </c>
      <c r="L1010">
        <v>-3.3491191686959229E-2</v>
      </c>
      <c r="M1010">
        <v>9.2853276097865992E-2</v>
      </c>
      <c r="N1010">
        <v>0.18845493609405189</v>
      </c>
      <c r="O1010">
        <v>-0.21885845926641709</v>
      </c>
      <c r="P1010">
        <v>-3.0403523172365179E-2</v>
      </c>
      <c r="Q1010">
        <v>-0.12463455401005991</v>
      </c>
      <c r="R1010">
        <v>4.1214848058299593E-2</v>
      </c>
      <c r="S1010">
        <v>0.79252611131631456</v>
      </c>
      <c r="T1010">
        <v>-0.51618535696171175</v>
      </c>
      <c r="U1010">
        <v>-0.49222202682137373</v>
      </c>
      <c r="V1010">
        <v>1.949113050909919</v>
      </c>
      <c r="W1010">
        <v>1.9341596748154839</v>
      </c>
      <c r="X1010">
        <v>0.19625989224455009</v>
      </c>
      <c r="Y1010">
        <v>0.1729211733711879</v>
      </c>
      <c r="Z1010">
        <v>4.1250796172180221E-2</v>
      </c>
      <c r="AA1010">
        <v>5.7941239890599343E-2</v>
      </c>
      <c r="AB1010">
        <v>50.226293189005837</v>
      </c>
      <c r="AC1010">
        <v>-0.3672686509887283</v>
      </c>
      <c r="AD1010">
        <v>1.9317655434583449</v>
      </c>
      <c r="AE1010">
        <v>0.56352854323327839</v>
      </c>
      <c r="AF1010">
        <v>0.54018982435991614</v>
      </c>
      <c r="AG1010">
        <v>0.86246049087030374</v>
      </c>
      <c r="AH1010">
        <v>4.7686156293920683E-3</v>
      </c>
      <c r="AI1010">
        <v>297.93889730750709</v>
      </c>
      <c r="AJ1010">
        <v>276.62768947874082</v>
      </c>
      <c r="AK1010">
        <v>285.09824092578208</v>
      </c>
      <c r="AL1010">
        <v>332.09082397576879</v>
      </c>
      <c r="AM1010">
        <v>284.13780637541657</v>
      </c>
      <c r="AN1010">
        <v>378.91861053763961</v>
      </c>
      <c r="AO1010">
        <v>167.07698042484549</v>
      </c>
      <c r="AP1010">
        <v>287.91091721777298</v>
      </c>
      <c r="AQ1010">
        <v>19.844307125406729</v>
      </c>
      <c r="AR1010">
        <v>4.4752445886795869</v>
      </c>
      <c r="AS1010">
        <v>12.303636679922789</v>
      </c>
      <c r="AT1010">
        <v>-14.864437273392181</v>
      </c>
      <c r="AU1010">
        <v>-8.5863547475668245</v>
      </c>
      <c r="AV1010">
        <v>-6.2780825258253561</v>
      </c>
      <c r="AW1010">
        <v>1.0312236422373271</v>
      </c>
      <c r="AX1010">
        <v>0.93330000000000002</v>
      </c>
      <c r="AY1010">
        <v>1.4832000000000001</v>
      </c>
      <c r="AZ1010">
        <v>0.54990000000000006</v>
      </c>
      <c r="BA1010">
        <v>1.4832000000000001</v>
      </c>
      <c r="BB1010">
        <v>0.91851702909100685</v>
      </c>
      <c r="BC1010">
        <v>0.85870000000000002</v>
      </c>
      <c r="BD1010">
        <v>0.92330000000000001</v>
      </c>
      <c r="BE1010">
        <v>6.4599999999999991E-2</v>
      </c>
      <c r="BF1010">
        <v>0.85870000000000002</v>
      </c>
      <c r="BG1010">
        <v>19.765925937201612</v>
      </c>
      <c r="BH1010">
        <v>19.161899999999999</v>
      </c>
      <c r="BI1010">
        <v>26.7971</v>
      </c>
      <c r="BJ1010">
        <v>7.6352000000000011</v>
      </c>
      <c r="BK1010">
        <v>26.7971</v>
      </c>
      <c r="BL1010">
        <v>5.0294072212193042</v>
      </c>
      <c r="BM1010">
        <v>4.5256999999999996</v>
      </c>
      <c r="BN1010">
        <v>5.9619999999999997</v>
      </c>
      <c r="BO1010">
        <v>1.4362999999999999</v>
      </c>
      <c r="BP1010">
        <v>5.6003999999999996</v>
      </c>
      <c r="BQ1010">
        <v>2.5387941061767449</v>
      </c>
      <c r="BR1010">
        <v>2.1518999999999999</v>
      </c>
      <c r="BS1010">
        <v>3.8982999999999999</v>
      </c>
      <c r="BT1010">
        <v>1.7464</v>
      </c>
      <c r="BU1010">
        <v>3.3599000000000001</v>
      </c>
      <c r="BV1010">
        <v>1.5236218453317301</v>
      </c>
      <c r="BW1010">
        <v>0.57569999999999999</v>
      </c>
      <c r="BX1010">
        <v>1.6082000000000001</v>
      </c>
      <c r="BY1010">
        <v>1.0325</v>
      </c>
      <c r="BZ1010">
        <v>1.0063</v>
      </c>
      <c r="CA1010">
        <v>-4.062415727452116</v>
      </c>
      <c r="CB1010">
        <v>-4.4741</v>
      </c>
      <c r="CC1010">
        <v>-3.6774</v>
      </c>
      <c r="CD1010">
        <v>0.79669999999999996</v>
      </c>
      <c r="CE1010">
        <v>-4.3661000000000003</v>
      </c>
      <c r="CF1010">
        <v>91.007693319866519</v>
      </c>
      <c r="CG1010">
        <v>63.1</v>
      </c>
      <c r="CH1010">
        <v>106.4</v>
      </c>
      <c r="CI1010">
        <v>43.3</v>
      </c>
      <c r="CJ1010">
        <v>63.1</v>
      </c>
      <c r="CK1010">
        <v>41.306629300563763</v>
      </c>
      <c r="CL1010">
        <v>17.8</v>
      </c>
      <c r="CM1010">
        <v>43.3</v>
      </c>
      <c r="CN1010">
        <v>25.5</v>
      </c>
      <c r="CO1010">
        <v>17.8</v>
      </c>
      <c r="CP1010">
        <v>59.983253921352571</v>
      </c>
      <c r="CQ1010">
        <v>50.5</v>
      </c>
      <c r="CR1010">
        <v>71.400000000000006</v>
      </c>
      <c r="CS1010">
        <v>20.900000000000009</v>
      </c>
      <c r="CT1010">
        <v>71.400000000000006</v>
      </c>
      <c r="CU1010">
        <v>14.85254316572367</v>
      </c>
      <c r="CV1010">
        <v>13.1</v>
      </c>
      <c r="CW1010">
        <v>17.100000000000001</v>
      </c>
      <c r="CX1010">
        <v>4.0000000000000018</v>
      </c>
      <c r="CY1010">
        <v>13.4</v>
      </c>
      <c r="CZ1010">
        <v>100.1170086148698</v>
      </c>
      <c r="DA1010">
        <v>45.5</v>
      </c>
      <c r="DB1010">
        <v>112.2</v>
      </c>
      <c r="DC1010">
        <v>66.7</v>
      </c>
      <c r="DD1010">
        <v>45.5</v>
      </c>
      <c r="DE1010">
        <v>25.014839682388729</v>
      </c>
      <c r="DF1010">
        <v>4.0999999999999996</v>
      </c>
      <c r="DG1010">
        <v>27.8</v>
      </c>
      <c r="DH1010">
        <v>23.7</v>
      </c>
      <c r="DI1010">
        <v>4.0999999999999996</v>
      </c>
      <c r="DJ1010">
        <v>0.31656294789301109</v>
      </c>
      <c r="DK1010">
        <v>0.19968354430379751</v>
      </c>
      <c r="DL1010">
        <v>0.38988640527665819</v>
      </c>
      <c r="DM1010">
        <v>0.19020286097286071</v>
      </c>
      <c r="DN1010">
        <v>0.19968354430379751</v>
      </c>
      <c r="DO1010">
        <v>4.0628278754304823</v>
      </c>
      <c r="DP1010">
        <v>3.6086930000000002</v>
      </c>
      <c r="DQ1010">
        <v>4.1204929999999997</v>
      </c>
      <c r="DR1010">
        <v>0.51179999999999959</v>
      </c>
      <c r="DS1010">
        <v>4.0263369999999998</v>
      </c>
      <c r="DT1010">
        <v>6.358613146050681</v>
      </c>
      <c r="DU1010">
        <v>6.062786</v>
      </c>
      <c r="DV1010">
        <v>6.508159</v>
      </c>
      <c r="DW1010">
        <v>0.44537300000000002</v>
      </c>
      <c r="DX1010">
        <v>6.3935469999999999</v>
      </c>
      <c r="DY1010">
        <v>4.1623793521596104</v>
      </c>
      <c r="DZ1010">
        <v>3.8845290000000001</v>
      </c>
      <c r="EA1010">
        <v>4.2054179999999999</v>
      </c>
      <c r="EB1010">
        <v>0.32088899999999981</v>
      </c>
      <c r="EC1010">
        <v>4.0581420000000001</v>
      </c>
      <c r="ED1010">
        <v>6.7220743706771904</v>
      </c>
      <c r="EE1010">
        <v>6.1963809999999997</v>
      </c>
      <c r="EF1010">
        <v>6.865634</v>
      </c>
      <c r="EG1010">
        <v>0.66925300000000032</v>
      </c>
      <c r="EH1010">
        <v>6.7974040000000002</v>
      </c>
      <c r="EI1010">
        <v>7.7161485894630424</v>
      </c>
      <c r="EJ1010">
        <v>7.4464170000000003</v>
      </c>
      <c r="EK1010">
        <v>10.374674000000001</v>
      </c>
      <c r="EL1010">
        <v>2.9282569999999999</v>
      </c>
      <c r="EM1010">
        <v>10.374674000000001</v>
      </c>
      <c r="EN1010">
        <v>33.060377798578394</v>
      </c>
      <c r="EO1010">
        <v>23.01258</v>
      </c>
      <c r="EP1010">
        <v>35.175640000000001</v>
      </c>
      <c r="EQ1010">
        <v>12.16306</v>
      </c>
      <c r="ER1010">
        <v>23.01258</v>
      </c>
      <c r="ES1010">
        <v>12.204723974318529</v>
      </c>
      <c r="ET1010">
        <v>11.41215</v>
      </c>
      <c r="EU1010">
        <v>19.513860000000001</v>
      </c>
      <c r="EV1010">
        <v>8.1017100000000006</v>
      </c>
      <c r="EW1010">
        <v>12.460990000000001</v>
      </c>
      <c r="EX1010">
        <v>20.855653824259861</v>
      </c>
      <c r="EY1010">
        <v>9.3705999999999996</v>
      </c>
      <c r="EZ1010">
        <v>21.270160000000001</v>
      </c>
      <c r="FA1010">
        <v>11.899559999999999</v>
      </c>
      <c r="FB1010">
        <v>10.551589999999999</v>
      </c>
      <c r="FC1010">
        <v>0.61553887985824507</v>
      </c>
      <c r="FD1010">
        <v>0.42846266918514642</v>
      </c>
      <c r="FE1010">
        <v>0.65492216017047211</v>
      </c>
      <c r="FF1010">
        <v>0.2264594909853257</v>
      </c>
      <c r="FG1010">
        <v>0.42846266918514642</v>
      </c>
      <c r="FH1010">
        <v>1.73384546762016</v>
      </c>
      <c r="FI1010">
        <v>0.48020227674073712</v>
      </c>
      <c r="FJ1010">
        <v>1.863817072155554</v>
      </c>
      <c r="FK1010">
        <v>1.383614795414817</v>
      </c>
      <c r="FL1010">
        <v>0.84676979918930984</v>
      </c>
      <c r="FM1010">
        <v>37.795077853000862</v>
      </c>
      <c r="FN1010">
        <v>36.26</v>
      </c>
      <c r="FO1010">
        <v>40.01</v>
      </c>
      <c r="FP1010">
        <v>3.75</v>
      </c>
      <c r="FQ1010">
        <v>36.26</v>
      </c>
      <c r="FR1010">
        <v>371.73398442862771</v>
      </c>
      <c r="FS1010">
        <v>361.41260999999997</v>
      </c>
      <c r="FT1010">
        <v>375.72960999999998</v>
      </c>
      <c r="FU1010">
        <v>14.317000000000011</v>
      </c>
      <c r="FV1010">
        <v>361.41260999999997</v>
      </c>
      <c r="FW1010">
        <v>0.76851241695625461</v>
      </c>
      <c r="FX1010">
        <v>0.76112000000000002</v>
      </c>
      <c r="FY1010">
        <v>0.78852800000000001</v>
      </c>
      <c r="FZ1010">
        <v>2.7407999999999991E-2</v>
      </c>
      <c r="GA1010">
        <v>0.78852800000000001</v>
      </c>
      <c r="GB1010">
        <v>8</v>
      </c>
      <c r="GC1010">
        <v>10</v>
      </c>
    </row>
    <row r="1011" spans="1:185" x14ac:dyDescent="0.3">
      <c r="A1011" s="36" t="s">
        <v>3966</v>
      </c>
      <c r="B1011">
        <v>-6.1857679781091503E-2</v>
      </c>
      <c r="C1011">
        <v>1.8173398587755329</v>
      </c>
      <c r="D1011">
        <v>1.7781004587320011</v>
      </c>
      <c r="E1011">
        <v>-0.84432088297864438</v>
      </c>
      <c r="F1011">
        <v>-0.60058999047834427</v>
      </c>
      <c r="G1011">
        <v>1.444910873456988</v>
      </c>
      <c r="H1011">
        <v>-54.195497817460129</v>
      </c>
      <c r="I1011">
        <v>3.7680527166095497E-2</v>
      </c>
      <c r="J1011">
        <v>0.56359727566011319</v>
      </c>
      <c r="K1011">
        <v>0.20789032959583861</v>
      </c>
      <c r="L1011">
        <v>-3.34795532698288E-2</v>
      </c>
      <c r="M1011">
        <v>9.2249691713265927E-2</v>
      </c>
      <c r="N1011">
        <v>0.1894598000024183</v>
      </c>
      <c r="O1011">
        <v>-0.2202912810860124</v>
      </c>
      <c r="P1011">
        <v>-3.083148108359406E-2</v>
      </c>
      <c r="Q1011">
        <v>-0.12556551854242901</v>
      </c>
      <c r="R1011">
        <v>4.1608779585090169E-2</v>
      </c>
      <c r="S1011">
        <v>0.78259408502500216</v>
      </c>
      <c r="T1011">
        <v>-0.51622493157355831</v>
      </c>
      <c r="U1011">
        <v>-0.49345473353438002</v>
      </c>
      <c r="V1011">
        <v>1.949219153146504</v>
      </c>
      <c r="W1011">
        <v>1.934109785595949</v>
      </c>
      <c r="X1011">
        <v>0.1935389385432511</v>
      </c>
      <c r="Y1011">
        <v>0.17181083949881121</v>
      </c>
      <c r="Z1011">
        <v>4.2178228380628062E-2</v>
      </c>
      <c r="AA1011">
        <v>5.819165153210365E-2</v>
      </c>
      <c r="AB1011">
        <v>50.627752064498956</v>
      </c>
      <c r="AC1011">
        <v>-0.36960115607844107</v>
      </c>
      <c r="AD1011">
        <v>1.932927636117427</v>
      </c>
      <c r="AE1011">
        <v>0.56314009462169212</v>
      </c>
      <c r="AF1011">
        <v>0.54141199557725217</v>
      </c>
      <c r="AG1011">
        <v>0.84251081363290647</v>
      </c>
      <c r="AH1011">
        <v>4.8421935049282631E-3</v>
      </c>
      <c r="AI1011">
        <v>289.41285586761558</v>
      </c>
      <c r="AJ1011">
        <v>264.88199256662131</v>
      </c>
      <c r="AK1011">
        <v>279.99780684416498</v>
      </c>
      <c r="AL1011">
        <v>323.35866827700568</v>
      </c>
      <c r="AM1011">
        <v>251.60241903764569</v>
      </c>
      <c r="AN1011">
        <v>338.17305537003688</v>
      </c>
      <c r="AO1011">
        <v>167.5146946638032</v>
      </c>
      <c r="AP1011">
        <v>249.1182165015698</v>
      </c>
      <c r="AQ1011">
        <v>19.44033807259143</v>
      </c>
      <c r="AR1011">
        <v>4.3969509123661101</v>
      </c>
      <c r="AS1011">
        <v>12.458326128387331</v>
      </c>
      <c r="AT1011">
        <v>-12.92482584941526</v>
      </c>
      <c r="AU1011">
        <v>-6.7186190124231562</v>
      </c>
      <c r="AV1011">
        <v>-6.2062068369921057</v>
      </c>
      <c r="AW1011">
        <v>1.0600088492188451</v>
      </c>
      <c r="AX1011">
        <v>0.89859999999999995</v>
      </c>
      <c r="AY1011">
        <v>1.5690999999999999</v>
      </c>
      <c r="AZ1011">
        <v>0.67049999999999998</v>
      </c>
      <c r="BA1011">
        <v>1.5690999999999999</v>
      </c>
      <c r="BB1011">
        <v>0.91697956435563766</v>
      </c>
      <c r="BC1011">
        <v>0.85419999999999996</v>
      </c>
      <c r="BD1011">
        <v>0.91759999999999997</v>
      </c>
      <c r="BE1011">
        <v>6.3400000000000012E-2</v>
      </c>
      <c r="BF1011">
        <v>0.85419999999999996</v>
      </c>
      <c r="BG1011">
        <v>19.976191170069871</v>
      </c>
      <c r="BH1011">
        <v>19.9011</v>
      </c>
      <c r="BI1011">
        <v>27.2698</v>
      </c>
      <c r="BJ1011">
        <v>7.3686999999999996</v>
      </c>
      <c r="BK1011">
        <v>27.2698</v>
      </c>
      <c r="BL1011">
        <v>5.3091835604914026</v>
      </c>
      <c r="BM1011">
        <v>4.3569000000000004</v>
      </c>
      <c r="BN1011">
        <v>5.6296999999999997</v>
      </c>
      <c r="BO1011">
        <v>1.272799999999999</v>
      </c>
      <c r="BP1011">
        <v>5.6296999999999997</v>
      </c>
      <c r="BQ1011">
        <v>3.2178894460451519</v>
      </c>
      <c r="BR1011">
        <v>1.9027000000000001</v>
      </c>
      <c r="BS1011">
        <v>3.9981</v>
      </c>
      <c r="BT1011">
        <v>2.0954000000000002</v>
      </c>
      <c r="BU1011">
        <v>3.9981</v>
      </c>
      <c r="BV1011">
        <v>0.90170844834072805</v>
      </c>
      <c r="BW1011">
        <v>-3.5000000000000003E-2</v>
      </c>
      <c r="BX1011">
        <v>1.6516999999999999</v>
      </c>
      <c r="BY1011">
        <v>1.6867000000000001</v>
      </c>
      <c r="BZ1011">
        <v>-3.5000000000000003E-2</v>
      </c>
      <c r="CA1011">
        <v>-4.1195154390759017</v>
      </c>
      <c r="CB1011">
        <v>-4.2263999999999999</v>
      </c>
      <c r="CC1011">
        <v>-3.5543999999999998</v>
      </c>
      <c r="CD1011">
        <v>0.67200000000000015</v>
      </c>
      <c r="CE1011">
        <v>-3.9632000000000001</v>
      </c>
      <c r="CF1011">
        <v>89.054838868467101</v>
      </c>
      <c r="CG1011">
        <v>63.5</v>
      </c>
      <c r="CH1011">
        <v>97</v>
      </c>
      <c r="CI1011">
        <v>33.5</v>
      </c>
      <c r="CJ1011">
        <v>63.5</v>
      </c>
      <c r="CK1011">
        <v>41.611117364922727</v>
      </c>
      <c r="CL1011">
        <v>17.8</v>
      </c>
      <c r="CM1011">
        <v>43.4</v>
      </c>
      <c r="CN1011">
        <v>25.6</v>
      </c>
      <c r="CO1011">
        <v>17.8</v>
      </c>
      <c r="CP1011">
        <v>50.218777336004123</v>
      </c>
      <c r="CQ1011">
        <v>40.5</v>
      </c>
      <c r="CR1011">
        <v>64.7</v>
      </c>
      <c r="CS1011">
        <v>24.2</v>
      </c>
      <c r="CT1011">
        <v>64.7</v>
      </c>
      <c r="CU1011">
        <v>14.68647248586057</v>
      </c>
      <c r="CV1011">
        <v>12.1</v>
      </c>
      <c r="CW1011">
        <v>14.8</v>
      </c>
      <c r="CX1011">
        <v>2.7000000000000011</v>
      </c>
      <c r="CY1011">
        <v>13.5</v>
      </c>
      <c r="CZ1011">
        <v>115.8731013880159</v>
      </c>
      <c r="DA1011">
        <v>49.3</v>
      </c>
      <c r="DB1011">
        <v>124.8</v>
      </c>
      <c r="DC1011">
        <v>75.5</v>
      </c>
      <c r="DD1011">
        <v>49.3</v>
      </c>
      <c r="DE1011">
        <v>25.732679612946349</v>
      </c>
      <c r="DF1011">
        <v>4.0999999999999996</v>
      </c>
      <c r="DG1011">
        <v>27.7</v>
      </c>
      <c r="DH1011">
        <v>23.6</v>
      </c>
      <c r="DI1011">
        <v>4.0999999999999996</v>
      </c>
      <c r="DJ1011">
        <v>0.3575066297310544</v>
      </c>
      <c r="DK1011">
        <v>0.2309090909090909</v>
      </c>
      <c r="DL1011">
        <v>0.40132395531650811</v>
      </c>
      <c r="DM1011">
        <v>0.17041486440741721</v>
      </c>
      <c r="DN1011">
        <v>0.2309090909090909</v>
      </c>
      <c r="DO1011">
        <v>3.851890351791424</v>
      </c>
      <c r="DP1011">
        <v>3.089566</v>
      </c>
      <c r="DQ1011">
        <v>3.9522349999999999</v>
      </c>
      <c r="DR1011">
        <v>0.86266899999999991</v>
      </c>
      <c r="DS1011">
        <v>3.8908170000000002</v>
      </c>
      <c r="DT1011">
        <v>6.2140442313147464</v>
      </c>
      <c r="DU1011">
        <v>5.8056979999999996</v>
      </c>
      <c r="DV1011">
        <v>6.5342789999999997</v>
      </c>
      <c r="DW1011">
        <v>0.72858100000000015</v>
      </c>
      <c r="DX1011">
        <v>6.2553879999999999</v>
      </c>
      <c r="DY1011">
        <v>3.9504997154998232</v>
      </c>
      <c r="DZ1011">
        <v>3.2348849999999998</v>
      </c>
      <c r="EA1011">
        <v>3.9688829999999999</v>
      </c>
      <c r="EB1011">
        <v>0.73399800000000015</v>
      </c>
      <c r="EC1011">
        <v>3.8908170000000002</v>
      </c>
      <c r="ED1011">
        <v>6.2962224054178364</v>
      </c>
      <c r="EE1011">
        <v>6.2795949999999996</v>
      </c>
      <c r="EF1011">
        <v>6.7515710000000002</v>
      </c>
      <c r="EG1011">
        <v>0.47197600000000062</v>
      </c>
      <c r="EH1011">
        <v>6.7206279999999996</v>
      </c>
      <c r="EI1011">
        <v>7.7004335039248701</v>
      </c>
      <c r="EJ1011">
        <v>7.1888050000000003</v>
      </c>
      <c r="EK1011">
        <v>10.380617000000001</v>
      </c>
      <c r="EL1011">
        <v>3.191812000000001</v>
      </c>
      <c r="EM1011">
        <v>10.380617000000001</v>
      </c>
      <c r="EN1011">
        <v>29.573928064821729</v>
      </c>
      <c r="EO1011">
        <v>19.972169999999998</v>
      </c>
      <c r="EP1011">
        <v>30.316680000000002</v>
      </c>
      <c r="EQ1011">
        <v>10.34451</v>
      </c>
      <c r="ER1011">
        <v>19.972169999999998</v>
      </c>
      <c r="ES1011">
        <v>11.74893741969556</v>
      </c>
      <c r="ET1011">
        <v>11.4094</v>
      </c>
      <c r="EU1011">
        <v>19.623239999999999</v>
      </c>
      <c r="EV1011">
        <v>8.2138399999999994</v>
      </c>
      <c r="EW1011">
        <v>12.48033</v>
      </c>
      <c r="EX1011">
        <v>17.824990645126171</v>
      </c>
      <c r="EY1011">
        <v>7.4918399999999998</v>
      </c>
      <c r="EZ1011">
        <v>18.02196</v>
      </c>
      <c r="FA1011">
        <v>10.53012</v>
      </c>
      <c r="FB1011">
        <v>7.4918399999999998</v>
      </c>
      <c r="FC1011">
        <v>0.61793637218234265</v>
      </c>
      <c r="FD1011">
        <v>0.41731116162040383</v>
      </c>
      <c r="FE1011">
        <v>0.63345590125029305</v>
      </c>
      <c r="FF1011">
        <v>0.2161447396298892</v>
      </c>
      <c r="FG1011">
        <v>0.41731116162040383</v>
      </c>
      <c r="FH1011">
        <v>1.5251682830982081</v>
      </c>
      <c r="FI1011">
        <v>0.45562557457382158</v>
      </c>
      <c r="FJ1011">
        <v>1.579571230739566</v>
      </c>
      <c r="FK1011">
        <v>1.1239456561657439</v>
      </c>
      <c r="FL1011">
        <v>0.6002918192067036</v>
      </c>
      <c r="FM1011">
        <v>37.368074772150543</v>
      </c>
      <c r="FN1011">
        <v>35.9</v>
      </c>
      <c r="FO1011">
        <v>38.61</v>
      </c>
      <c r="FP1011">
        <v>2.7100000000000009</v>
      </c>
      <c r="FQ1011">
        <v>35.9</v>
      </c>
      <c r="FR1011">
        <v>334.04871136699029</v>
      </c>
      <c r="FS1011">
        <v>324.904</v>
      </c>
      <c r="FT1011">
        <v>336.94810000000001</v>
      </c>
      <c r="FU1011">
        <v>12.044100000000009</v>
      </c>
      <c r="FV1011">
        <v>324.904</v>
      </c>
      <c r="FW1011">
        <v>0.78935840659714185</v>
      </c>
      <c r="FX1011">
        <v>0.78332999999999997</v>
      </c>
      <c r="FY1011">
        <v>0.80937800000000004</v>
      </c>
      <c r="FZ1011">
        <v>2.6048000000000071E-2</v>
      </c>
      <c r="GA1011">
        <v>0.80937800000000004</v>
      </c>
      <c r="GB1011">
        <v>7</v>
      </c>
      <c r="GC1011">
        <v>10</v>
      </c>
    </row>
    <row r="1012" spans="1:185" x14ac:dyDescent="0.3">
      <c r="A1012" s="36" t="s">
        <v>3970</v>
      </c>
      <c r="B1012">
        <v>-6.3086544711703441E-2</v>
      </c>
      <c r="C1012">
        <v>1.8394190031546549</v>
      </c>
      <c r="D1012">
        <v>1.822085597328424</v>
      </c>
      <c r="E1012">
        <v>-0.83416132350612426</v>
      </c>
      <c r="F1012">
        <v>-0.6496540481826133</v>
      </c>
      <c r="G1012">
        <v>1.4838949287624781</v>
      </c>
      <c r="H1012">
        <v>-54.195635103105147</v>
      </c>
      <c r="I1012">
        <v>4.7957558036390027E-2</v>
      </c>
      <c r="J1012">
        <v>0.5426749598071855</v>
      </c>
      <c r="K1012">
        <v>0.17941910956187221</v>
      </c>
      <c r="L1012">
        <v>-2.8411218118140541E-2</v>
      </c>
      <c r="M1012">
        <v>0.10159819979788751</v>
      </c>
      <c r="N1012">
        <v>0.18697666305231381</v>
      </c>
      <c r="O1012">
        <v>-0.21764446726833009</v>
      </c>
      <c r="P1012">
        <v>-3.066780421601634E-2</v>
      </c>
      <c r="Q1012">
        <v>-0.1241564676008248</v>
      </c>
      <c r="R1012">
        <v>4.1223187137020487E-2</v>
      </c>
      <c r="S1012">
        <v>0.80534358005565143</v>
      </c>
      <c r="T1012">
        <v>-0.5224666363565641</v>
      </c>
      <c r="U1012">
        <v>-0.49514365258496429</v>
      </c>
      <c r="V1012">
        <v>1.9514650725118921</v>
      </c>
      <c r="W1012">
        <v>1.9305637593505329</v>
      </c>
      <c r="X1012">
        <v>0.20133647517303371</v>
      </c>
      <c r="Y1012">
        <v>0.17804694225610071</v>
      </c>
      <c r="Z1012">
        <v>4.0959502313284123E-2</v>
      </c>
      <c r="AA1012">
        <v>5.8205887230017649E-2</v>
      </c>
      <c r="AB1012">
        <v>50.404094759450793</v>
      </c>
      <c r="AC1012">
        <v>-0.36657797021830202</v>
      </c>
      <c r="AD1012">
        <v>1.9270731764504121</v>
      </c>
      <c r="AE1012">
        <v>0.56791444539133584</v>
      </c>
      <c r="AF1012">
        <v>0.54462491247440259</v>
      </c>
      <c r="AG1012">
        <v>0.92038925272054495</v>
      </c>
      <c r="AH1012">
        <v>4.5235312404430569E-3</v>
      </c>
      <c r="AI1012">
        <v>315.2268687116856</v>
      </c>
      <c r="AJ1012">
        <v>276.39786275274838</v>
      </c>
      <c r="AK1012">
        <v>310.80905694068338</v>
      </c>
      <c r="AL1012">
        <v>358.47367290656467</v>
      </c>
      <c r="AM1012">
        <v>324.44841461532098</v>
      </c>
      <c r="AN1012">
        <v>440.00146886203288</v>
      </c>
      <c r="AO1012">
        <v>168.26175146015959</v>
      </c>
      <c r="AP1012">
        <v>324.62296827910762</v>
      </c>
      <c r="AQ1012">
        <v>20.55579460983299</v>
      </c>
      <c r="AR1012">
        <v>4.8007234088136022</v>
      </c>
      <c r="AS1012">
        <v>12.984724048768779</v>
      </c>
      <c r="AT1012">
        <v>-17.178928743151111</v>
      </c>
      <c r="AU1012">
        <v>-8.9413340997994872</v>
      </c>
      <c r="AV1012">
        <v>-8.2375946433516223</v>
      </c>
      <c r="AW1012">
        <v>1.067160021234798</v>
      </c>
      <c r="AX1012">
        <v>0.85019999999999996</v>
      </c>
      <c r="AY1012">
        <v>1.4467000000000001</v>
      </c>
      <c r="AZ1012">
        <v>0.59650000000000014</v>
      </c>
      <c r="BA1012">
        <v>1.2298</v>
      </c>
      <c r="BB1012">
        <v>0.92225824208397744</v>
      </c>
      <c r="BC1012">
        <v>0.87839999999999996</v>
      </c>
      <c r="BD1012">
        <v>0.92600000000000005</v>
      </c>
      <c r="BE1012">
        <v>4.7600000000000087E-2</v>
      </c>
      <c r="BF1012">
        <v>0.88400000000000001</v>
      </c>
      <c r="BG1012">
        <v>19.411319742940101</v>
      </c>
      <c r="BH1012">
        <v>18.902699999999999</v>
      </c>
      <c r="BI1012">
        <v>24.489699999999999</v>
      </c>
      <c r="BJ1012">
        <v>5.5869999999999997</v>
      </c>
      <c r="BK1012">
        <v>23.921900000000001</v>
      </c>
      <c r="BL1012">
        <v>6.3442627009121342</v>
      </c>
      <c r="BM1012">
        <v>4.6379999999999999</v>
      </c>
      <c r="BN1012">
        <v>10.0215</v>
      </c>
      <c r="BO1012">
        <v>5.3834999999999997</v>
      </c>
      <c r="BP1012">
        <v>8.0629000000000008</v>
      </c>
      <c r="BQ1012">
        <v>4.0075442005656567</v>
      </c>
      <c r="BR1012">
        <v>2.1617000000000002</v>
      </c>
      <c r="BS1012">
        <v>5.1772</v>
      </c>
      <c r="BT1012">
        <v>3.0154999999999998</v>
      </c>
      <c r="BU1012">
        <v>3.7561</v>
      </c>
      <c r="BV1012">
        <v>0.79695364855495598</v>
      </c>
      <c r="BW1012">
        <v>-0.84309999999999996</v>
      </c>
      <c r="BX1012">
        <v>3.0861000000000001</v>
      </c>
      <c r="BY1012">
        <v>3.9291999999999998</v>
      </c>
      <c r="BZ1012">
        <v>2.8041999999999998</v>
      </c>
      <c r="CA1012">
        <v>-4.8044933570961996</v>
      </c>
      <c r="CB1012">
        <v>-8.1059999999999999</v>
      </c>
      <c r="CC1012">
        <v>-3.7736000000000001</v>
      </c>
      <c r="CD1012">
        <v>4.3323999999999998</v>
      </c>
      <c r="CE1012">
        <v>-6.5602999999999998</v>
      </c>
      <c r="CF1012">
        <v>115.3785005829253</v>
      </c>
      <c r="CG1012">
        <v>73.599999999999994</v>
      </c>
      <c r="CH1012">
        <v>130.5</v>
      </c>
      <c r="CI1012">
        <v>56.900000000000013</v>
      </c>
      <c r="CJ1012">
        <v>73.599999999999994</v>
      </c>
      <c r="CK1012">
        <v>42.946408761350227</v>
      </c>
      <c r="CL1012">
        <v>26.8</v>
      </c>
      <c r="CM1012">
        <v>43.3</v>
      </c>
      <c r="CN1012">
        <v>16.5</v>
      </c>
      <c r="CO1012">
        <v>26.8</v>
      </c>
      <c r="CP1012">
        <v>55.731506490448439</v>
      </c>
      <c r="CQ1012">
        <v>50</v>
      </c>
      <c r="CR1012">
        <v>68.099999999999994</v>
      </c>
      <c r="CS1012">
        <v>18.099999999999991</v>
      </c>
      <c r="CT1012">
        <v>56.3</v>
      </c>
      <c r="CU1012">
        <v>14.850151540919031</v>
      </c>
      <c r="CV1012">
        <v>13.7</v>
      </c>
      <c r="CW1012">
        <v>16.8</v>
      </c>
      <c r="CX1012">
        <v>3.100000000000001</v>
      </c>
      <c r="CY1012">
        <v>14.1</v>
      </c>
      <c r="CZ1012">
        <v>98.568239521517398</v>
      </c>
      <c r="DA1012">
        <v>76</v>
      </c>
      <c r="DB1012">
        <v>156.9</v>
      </c>
      <c r="DC1012">
        <v>80.900000000000006</v>
      </c>
      <c r="DD1012">
        <v>156.9</v>
      </c>
      <c r="DE1012">
        <v>26.16469393289626</v>
      </c>
      <c r="DF1012">
        <v>12.2</v>
      </c>
      <c r="DG1012">
        <v>26.6</v>
      </c>
      <c r="DH1012">
        <v>14.4</v>
      </c>
      <c r="DI1012">
        <v>12.2</v>
      </c>
      <c r="DJ1012">
        <v>0.35590044932501252</v>
      </c>
      <c r="DK1012">
        <v>0.20054495912806539</v>
      </c>
      <c r="DL1012">
        <v>0.42056074766355139</v>
      </c>
      <c r="DM1012">
        <v>0.22001578853548601</v>
      </c>
      <c r="DN1012">
        <v>0.20054495912806539</v>
      </c>
      <c r="DO1012">
        <v>4.0514265272102659</v>
      </c>
      <c r="DP1012">
        <v>3.849221</v>
      </c>
      <c r="DQ1012">
        <v>4.3090099999999998</v>
      </c>
      <c r="DR1012">
        <v>0.45978899999999978</v>
      </c>
      <c r="DS1012">
        <v>4.2219949999999997</v>
      </c>
      <c r="DT1012">
        <v>6.4632830628546083</v>
      </c>
      <c r="DU1012">
        <v>6.092689</v>
      </c>
      <c r="DV1012">
        <v>7.0644369999999999</v>
      </c>
      <c r="DW1012">
        <v>0.97174799999999983</v>
      </c>
      <c r="DX1012">
        <v>6.390212</v>
      </c>
      <c r="DY1012">
        <v>4.0682446525418543</v>
      </c>
      <c r="DZ1012">
        <v>3.925268</v>
      </c>
      <c r="EA1012">
        <v>4.3953519999999999</v>
      </c>
      <c r="EB1012">
        <v>0.47008399999999989</v>
      </c>
      <c r="EC1012">
        <v>4.3052830000000002</v>
      </c>
      <c r="ED1012">
        <v>6.6155784673849354</v>
      </c>
      <c r="EE1012">
        <v>6.3467469999999997</v>
      </c>
      <c r="EF1012">
        <v>8.76417</v>
      </c>
      <c r="EG1012">
        <v>2.4174229999999999</v>
      </c>
      <c r="EH1012">
        <v>8.5992289999999993</v>
      </c>
      <c r="EI1012">
        <v>7.5653206243466009</v>
      </c>
      <c r="EJ1012">
        <v>7.425357</v>
      </c>
      <c r="EK1012">
        <v>9.3292179999999991</v>
      </c>
      <c r="EL1012">
        <v>1.9038609999999989</v>
      </c>
      <c r="EM1012">
        <v>9.1184919999999998</v>
      </c>
      <c r="EN1012">
        <v>39.441246979309739</v>
      </c>
      <c r="EO1012">
        <v>29.58315</v>
      </c>
      <c r="EP1012">
        <v>41.019350000000003</v>
      </c>
      <c r="EQ1012">
        <v>11.436199999999999</v>
      </c>
      <c r="ER1012">
        <v>29.58315</v>
      </c>
      <c r="ES1012">
        <v>17.002762773263591</v>
      </c>
      <c r="ET1012">
        <v>12.55245</v>
      </c>
      <c r="EU1012">
        <v>21.815519999999999</v>
      </c>
      <c r="EV1012">
        <v>9.263069999999999</v>
      </c>
      <c r="EW1012">
        <v>13.700010000000001</v>
      </c>
      <c r="EX1012">
        <v>22.438484206046159</v>
      </c>
      <c r="EY1012">
        <v>15.883139999999999</v>
      </c>
      <c r="EZ1012">
        <v>23.198049999999999</v>
      </c>
      <c r="FA1012">
        <v>7.3149099999999994</v>
      </c>
      <c r="FB1012">
        <v>15.883139999999999</v>
      </c>
      <c r="FC1012">
        <v>0.6460191716066801</v>
      </c>
      <c r="FD1012">
        <v>0.48455065496640198</v>
      </c>
      <c r="FE1012">
        <v>0.67186736060210228</v>
      </c>
      <c r="FF1012">
        <v>0.1873167056357003</v>
      </c>
      <c r="FG1012">
        <v>0.48455065496640198</v>
      </c>
      <c r="FH1012">
        <v>1.336024737686367</v>
      </c>
      <c r="FI1012">
        <v>0.86489251688706026</v>
      </c>
      <c r="FJ1012">
        <v>1.554365264029657</v>
      </c>
      <c r="FK1012">
        <v>0.68947274714259632</v>
      </c>
      <c r="FL1012">
        <v>1.1593524384288769</v>
      </c>
      <c r="FM1012">
        <v>41.003068129879289</v>
      </c>
      <c r="FN1012">
        <v>38.130000000000003</v>
      </c>
      <c r="FO1012">
        <v>43.67</v>
      </c>
      <c r="FP1012">
        <v>5.5399999999999991</v>
      </c>
      <c r="FQ1012">
        <v>39.93</v>
      </c>
      <c r="FR1012">
        <v>407.0402274993512</v>
      </c>
      <c r="FS1012">
        <v>395.46265</v>
      </c>
      <c r="FT1012">
        <v>422.42743999999999</v>
      </c>
      <c r="FU1012">
        <v>26.96478999999999</v>
      </c>
      <c r="FV1012">
        <v>403.68772999999999</v>
      </c>
      <c r="FW1012">
        <v>0.76757687981699341</v>
      </c>
      <c r="FX1012">
        <v>0.74038700000000002</v>
      </c>
      <c r="FY1012">
        <v>0.78783800000000004</v>
      </c>
      <c r="FZ1012">
        <v>4.7451000000000021E-2</v>
      </c>
      <c r="GA1012">
        <v>0.77457699999999996</v>
      </c>
      <c r="GB1012">
        <v>12</v>
      </c>
      <c r="GC1012">
        <v>16</v>
      </c>
    </row>
    <row r="1013" spans="1:185" x14ac:dyDescent="0.3">
      <c r="A1013" s="36" t="s">
        <v>3974</v>
      </c>
      <c r="B1013">
        <v>-6.0600020279370781E-2</v>
      </c>
      <c r="C1013">
        <v>1.822101958002365</v>
      </c>
      <c r="D1013">
        <v>1.843640399128063</v>
      </c>
      <c r="E1013">
        <v>-0.84109237627013045</v>
      </c>
      <c r="F1013">
        <v>-0.66064674952788682</v>
      </c>
      <c r="G1013">
        <v>1.5016502707111641</v>
      </c>
      <c r="H1013">
        <v>-54.192885120192969</v>
      </c>
      <c r="I1013">
        <v>4.0293870905105722E-2</v>
      </c>
      <c r="J1013">
        <v>0.55445677080985534</v>
      </c>
      <c r="K1013">
        <v>0.19036372354905251</v>
      </c>
      <c r="L1013">
        <v>-2.8468050697528419E-2</v>
      </c>
      <c r="M1013">
        <v>9.6877206012960307E-2</v>
      </c>
      <c r="N1013">
        <v>0.1876155825411174</v>
      </c>
      <c r="O1013">
        <v>-0.2190328152970713</v>
      </c>
      <c r="P1013">
        <v>-3.1417232755953949E-2</v>
      </c>
      <c r="Q1013">
        <v>-0.12522104658717581</v>
      </c>
      <c r="R1013">
        <v>4.1787908997461043E-2</v>
      </c>
      <c r="S1013">
        <v>0.80058758065813818</v>
      </c>
      <c r="T1013">
        <v>-0.52793894478991032</v>
      </c>
      <c r="U1013">
        <v>-0.49388702961405517</v>
      </c>
      <c r="V1013">
        <v>1.9536760881067401</v>
      </c>
      <c r="W1013">
        <v>1.93226969146072</v>
      </c>
      <c r="X1013">
        <v>0.20050401513150939</v>
      </c>
      <c r="Y1013">
        <v>0.1733607979141773</v>
      </c>
      <c r="Z1013">
        <v>4.2071080042554901E-2</v>
      </c>
      <c r="AA1013">
        <v>6.5929607026821643E-2</v>
      </c>
      <c r="AB1013">
        <v>49.325627214027229</v>
      </c>
      <c r="AC1013">
        <v>-0.36482043492901711</v>
      </c>
      <c r="AD1013">
        <v>1.9269690359221869</v>
      </c>
      <c r="AE1013">
        <v>0.56532445006052645</v>
      </c>
      <c r="AF1013">
        <v>0.5381812328431943</v>
      </c>
      <c r="AG1013">
        <v>0.8870011545204739</v>
      </c>
      <c r="AH1013">
        <v>5.3930437213487864E-3</v>
      </c>
      <c r="AI1013">
        <v>317.71667773920399</v>
      </c>
      <c r="AJ1013">
        <v>279.21995994751131</v>
      </c>
      <c r="AK1013">
        <v>299.01576233926579</v>
      </c>
      <c r="AL1013">
        <v>374.91422379854691</v>
      </c>
      <c r="AM1013">
        <v>287.51483037515192</v>
      </c>
      <c r="AN1013">
        <v>391.35751381862661</v>
      </c>
      <c r="AO1013">
        <v>165.3704189897862</v>
      </c>
      <c r="AP1013">
        <v>291.20916768871513</v>
      </c>
      <c r="AQ1013">
        <v>20.068444378068161</v>
      </c>
      <c r="AR1013">
        <v>4.8021189068865526</v>
      </c>
      <c r="AS1013">
        <v>12.706650352642111</v>
      </c>
      <c r="AT1013">
        <v>-12.68875621133439</v>
      </c>
      <c r="AU1013">
        <v>-5.9197001475289568</v>
      </c>
      <c r="AV1013">
        <v>-6.7690560638054356</v>
      </c>
      <c r="AW1013">
        <v>0.95407064292042476</v>
      </c>
      <c r="AX1013">
        <v>0.91300000000000003</v>
      </c>
      <c r="AY1013">
        <v>1.3898999999999999</v>
      </c>
      <c r="AZ1013">
        <v>0.47689999999999988</v>
      </c>
      <c r="BA1013">
        <v>1.3898999999999999</v>
      </c>
      <c r="BB1013">
        <v>0.91839645547505167</v>
      </c>
      <c r="BC1013">
        <v>0.87239999999999995</v>
      </c>
      <c r="BD1013">
        <v>0.92259999999999998</v>
      </c>
      <c r="BE1013">
        <v>5.0200000000000022E-2</v>
      </c>
      <c r="BF1013">
        <v>0.87239999999999995</v>
      </c>
      <c r="BG1013">
        <v>19.896033712709141</v>
      </c>
      <c r="BH1013">
        <v>19.302199999999999</v>
      </c>
      <c r="BI1013">
        <v>25.303599999999999</v>
      </c>
      <c r="BJ1013">
        <v>6.0014000000000003</v>
      </c>
      <c r="BK1013">
        <v>25.303599999999999</v>
      </c>
      <c r="BL1013">
        <v>4.4436009887858932</v>
      </c>
      <c r="BM1013">
        <v>4.32</v>
      </c>
      <c r="BN1013">
        <v>5.5453000000000001</v>
      </c>
      <c r="BO1013">
        <v>1.2253000000000001</v>
      </c>
      <c r="BP1013">
        <v>5.3461999999999996</v>
      </c>
      <c r="BQ1013">
        <v>2.4434826831433418</v>
      </c>
      <c r="BR1013">
        <v>2.4091999999999998</v>
      </c>
      <c r="BS1013">
        <v>3.3018000000000001</v>
      </c>
      <c r="BT1013">
        <v>0.89260000000000028</v>
      </c>
      <c r="BU1013">
        <v>3.3018000000000001</v>
      </c>
      <c r="BV1013">
        <v>1.098397872373035</v>
      </c>
      <c r="BW1013">
        <v>0.82189999999999996</v>
      </c>
      <c r="BX1013">
        <v>1.7729999999999999</v>
      </c>
      <c r="BY1013">
        <v>0.95109999999999995</v>
      </c>
      <c r="BZ1013">
        <v>0.82189999999999996</v>
      </c>
      <c r="CA1013">
        <v>-3.54196941060323</v>
      </c>
      <c r="CB1013">
        <v>-4.4945000000000004</v>
      </c>
      <c r="CC1013">
        <v>-3.4358</v>
      </c>
      <c r="CD1013">
        <v>1.0587</v>
      </c>
      <c r="CE1013">
        <v>-4.1237000000000004</v>
      </c>
      <c r="CF1013">
        <v>100.1483461299115</v>
      </c>
      <c r="CG1013">
        <v>77.2</v>
      </c>
      <c r="CH1013">
        <v>106.4</v>
      </c>
      <c r="CI1013">
        <v>29.2</v>
      </c>
      <c r="CJ1013">
        <v>77.2</v>
      </c>
      <c r="CK1013">
        <v>41.955956376310141</v>
      </c>
      <c r="CL1013">
        <v>29.7</v>
      </c>
      <c r="CM1013">
        <v>42</v>
      </c>
      <c r="CN1013">
        <v>12.3</v>
      </c>
      <c r="CO1013">
        <v>29.7</v>
      </c>
      <c r="CP1013">
        <v>45.059610660848712</v>
      </c>
      <c r="CQ1013">
        <v>41.9</v>
      </c>
      <c r="CR1013">
        <v>63.7</v>
      </c>
      <c r="CS1013">
        <v>21.8</v>
      </c>
      <c r="CT1013">
        <v>51.5</v>
      </c>
      <c r="CU1013">
        <v>13.40410153998006</v>
      </c>
      <c r="CV1013">
        <v>12.3</v>
      </c>
      <c r="CW1013">
        <v>15.2</v>
      </c>
      <c r="CX1013">
        <v>2.899999999999999</v>
      </c>
      <c r="CY1013">
        <v>14.6</v>
      </c>
      <c r="CZ1013">
        <v>95.116496912852938</v>
      </c>
      <c r="DA1013">
        <v>92.1</v>
      </c>
      <c r="DB1013">
        <v>116.2</v>
      </c>
      <c r="DC1013">
        <v>24.100000000000009</v>
      </c>
      <c r="DD1013">
        <v>114.7</v>
      </c>
      <c r="DE1013">
        <v>24.603998641396061</v>
      </c>
      <c r="DF1013">
        <v>14.2</v>
      </c>
      <c r="DG1013">
        <v>27.6</v>
      </c>
      <c r="DH1013">
        <v>13.4</v>
      </c>
      <c r="DI1013">
        <v>14.2</v>
      </c>
      <c r="DJ1013">
        <v>0.34392481019044607</v>
      </c>
      <c r="DK1013">
        <v>0.24546899841017489</v>
      </c>
      <c r="DL1013">
        <v>0.37267950963222418</v>
      </c>
      <c r="DM1013">
        <v>0.12721051122204929</v>
      </c>
      <c r="DN1013">
        <v>0.24546899841017489</v>
      </c>
      <c r="DO1013">
        <v>3.752760061757904</v>
      </c>
      <c r="DP1013">
        <v>3.6102069999999999</v>
      </c>
      <c r="DQ1013">
        <v>4.0184949999999997</v>
      </c>
      <c r="DR1013">
        <v>0.40828799999999982</v>
      </c>
      <c r="DS1013">
        <v>4.0184949999999997</v>
      </c>
      <c r="DT1013">
        <v>6.3924563634802443</v>
      </c>
      <c r="DU1013">
        <v>6.3783219999999998</v>
      </c>
      <c r="DV1013">
        <v>6.5697390000000002</v>
      </c>
      <c r="DW1013">
        <v>0.19141700000000039</v>
      </c>
      <c r="DX1013">
        <v>6.4237900000000003</v>
      </c>
      <c r="DY1013">
        <v>3.8791903225629651</v>
      </c>
      <c r="DZ1013">
        <v>3.870196</v>
      </c>
      <c r="EA1013">
        <v>4.2347109999999999</v>
      </c>
      <c r="EB1013">
        <v>0.36451499999999992</v>
      </c>
      <c r="EC1013">
        <v>4.0184949999999997</v>
      </c>
      <c r="ED1013">
        <v>6.6793960409561342</v>
      </c>
      <c r="EE1013">
        <v>6.6559900000000001</v>
      </c>
      <c r="EF1013">
        <v>6.6808829999999997</v>
      </c>
      <c r="EG1013">
        <v>2.489299999999961E-2</v>
      </c>
      <c r="EH1013">
        <v>6.6615989999999998</v>
      </c>
      <c r="EI1013">
        <v>7.5661899175979137</v>
      </c>
      <c r="EJ1013">
        <v>7.5571830000000002</v>
      </c>
      <c r="EK1013">
        <v>9.2638110000000005</v>
      </c>
      <c r="EL1013">
        <v>1.706628</v>
      </c>
      <c r="EM1013">
        <v>9.2638110000000005</v>
      </c>
      <c r="EN1013">
        <v>34.18297672521809</v>
      </c>
      <c r="EO1013">
        <v>31.457799999999999</v>
      </c>
      <c r="EP1013">
        <v>35.906950000000002</v>
      </c>
      <c r="EQ1013">
        <v>4.449150000000003</v>
      </c>
      <c r="ER1013">
        <v>31.457799999999999</v>
      </c>
      <c r="ES1013">
        <v>14.508883465517879</v>
      </c>
      <c r="ET1013">
        <v>12.30294</v>
      </c>
      <c r="EU1013">
        <v>16.873080000000002</v>
      </c>
      <c r="EV1013">
        <v>4.5701400000000021</v>
      </c>
      <c r="EW1013">
        <v>12.30294</v>
      </c>
      <c r="EX1013">
        <v>19.6740932597002</v>
      </c>
      <c r="EY1013">
        <v>19.03387</v>
      </c>
      <c r="EZ1013">
        <v>21.902830000000002</v>
      </c>
      <c r="FA1013">
        <v>2.8689600000000008</v>
      </c>
      <c r="FB1013">
        <v>19.154859999999999</v>
      </c>
      <c r="FC1013">
        <v>0.62278617202082698</v>
      </c>
      <c r="FD1013">
        <v>0.57313565754334617</v>
      </c>
      <c r="FE1013">
        <v>0.65419556989446359</v>
      </c>
      <c r="FF1013">
        <v>8.1059912351117425E-2</v>
      </c>
      <c r="FG1013">
        <v>0.57313565754334617</v>
      </c>
      <c r="FH1013">
        <v>1.36020281464867</v>
      </c>
      <c r="FI1013">
        <v>1.1280613853546591</v>
      </c>
      <c r="FJ1013">
        <v>1.656260043087445</v>
      </c>
      <c r="FK1013">
        <v>0.52819865773278507</v>
      </c>
      <c r="FL1013">
        <v>1.5569335459654361</v>
      </c>
      <c r="FM1013">
        <v>38.459320667533682</v>
      </c>
      <c r="FN1013">
        <v>36.94</v>
      </c>
      <c r="FO1013">
        <v>41.79</v>
      </c>
      <c r="FP1013">
        <v>4.8500000000000014</v>
      </c>
      <c r="FQ1013">
        <v>36.94</v>
      </c>
      <c r="FR1013">
        <v>381.60879030205842</v>
      </c>
      <c r="FS1013">
        <v>373.15753999999998</v>
      </c>
      <c r="FT1013">
        <v>385.38249000000002</v>
      </c>
      <c r="FU1013">
        <v>12.224950000000041</v>
      </c>
      <c r="FV1013">
        <v>373.15753999999998</v>
      </c>
      <c r="FW1013">
        <v>0.76283697947213636</v>
      </c>
      <c r="FX1013">
        <v>0.75567099999999998</v>
      </c>
      <c r="FY1013">
        <v>0.77931899999999998</v>
      </c>
      <c r="FZ1013">
        <v>2.3647999999999999E-2</v>
      </c>
      <c r="GA1013">
        <v>0.77931899999999998</v>
      </c>
      <c r="GB1013">
        <v>5</v>
      </c>
      <c r="GC1013">
        <v>6</v>
      </c>
    </row>
    <row r="1014" spans="1:185" x14ac:dyDescent="0.3">
      <c r="A1014" s="36" t="s">
        <v>3978</v>
      </c>
      <c r="B1014">
        <v>-6.4207300254192995E-2</v>
      </c>
      <c r="C1014">
        <v>1.7959599973053151</v>
      </c>
      <c r="D1014">
        <v>1.8207000058433409</v>
      </c>
      <c r="E1014">
        <v>-0.8350000101606655</v>
      </c>
      <c r="F1014">
        <v>-0.64759999356618969</v>
      </c>
      <c r="G1014">
        <v>1.482600003726855</v>
      </c>
      <c r="H1014">
        <v>-54.196044000111492</v>
      </c>
      <c r="I1014">
        <v>7.8599998320614525E-2</v>
      </c>
      <c r="J1014">
        <v>0.60100001147196658</v>
      </c>
      <c r="K1014">
        <v>0.20827000672290991</v>
      </c>
      <c r="L1014">
        <v>-2.6399001321653369E-2</v>
      </c>
      <c r="M1014">
        <v>9.7484998733942715E-2</v>
      </c>
      <c r="N1014">
        <v>0.18961999976611299</v>
      </c>
      <c r="O1014">
        <v>-0.2168899997845172</v>
      </c>
      <c r="P1014">
        <v>-2.7270000018404222E-2</v>
      </c>
      <c r="Q1014">
        <v>-0.1220799999010773</v>
      </c>
      <c r="R1014">
        <v>3.9299999984663152E-2</v>
      </c>
      <c r="S1014">
        <v>0.79077999855526837</v>
      </c>
      <c r="T1014">
        <v>-0.51377333327990993</v>
      </c>
      <c r="U1014">
        <v>-0.496380000589702</v>
      </c>
      <c r="V1014">
        <v>1.945510000167171</v>
      </c>
      <c r="W1014">
        <v>1.936240000528354</v>
      </c>
      <c r="X1014">
        <v>0.1917533331464793</v>
      </c>
      <c r="Y1014">
        <v>0.17397000049231301</v>
      </c>
      <c r="Z1014">
        <v>5.053000034610166E-2</v>
      </c>
      <c r="AA1014">
        <v>6.0130000161803809E-2</v>
      </c>
      <c r="AB1014">
        <v>48.649999763812453</v>
      </c>
      <c r="AC1014">
        <v>-0.35228999825006502</v>
      </c>
      <c r="AD1014">
        <v>1.921509999950922</v>
      </c>
      <c r="AE1014">
        <v>0.54404333139654426</v>
      </c>
      <c r="AF1014">
        <v>0.52625999874237794</v>
      </c>
      <c r="AG1014">
        <v>0.82966999175414058</v>
      </c>
      <c r="AH1014">
        <v>4.550000072083212E-3</v>
      </c>
      <c r="AI1014">
        <v>266.70379463083589</v>
      </c>
      <c r="AJ1014">
        <v>236.83169233112841</v>
      </c>
      <c r="AK1014">
        <v>272.07549440900362</v>
      </c>
      <c r="AL1014">
        <v>291.20399715238341</v>
      </c>
      <c r="AM1014">
        <v>301.8399997832135</v>
      </c>
      <c r="AN1014">
        <v>406.30000007668428</v>
      </c>
      <c r="AO1014">
        <v>196.8999956673388</v>
      </c>
      <c r="AP1014">
        <v>302.50000270695472</v>
      </c>
      <c r="AQ1014">
        <v>19.860000002300531</v>
      </c>
      <c r="AR1014">
        <v>4.6599999869636743</v>
      </c>
      <c r="AS1014">
        <v>12.000000025305811</v>
      </c>
      <c r="AT1014">
        <v>-13.57868883809058</v>
      </c>
      <c r="AU1014">
        <v>-7.1299999815957751</v>
      </c>
      <c r="AV1014">
        <v>-6.4486888564948064</v>
      </c>
      <c r="AW1014">
        <v>0.86640006087964083</v>
      </c>
      <c r="AX1014">
        <v>0.86639999999999995</v>
      </c>
      <c r="AY1014">
        <v>1.6603000000000001</v>
      </c>
      <c r="AZ1014">
        <v>0.79390000000000016</v>
      </c>
      <c r="BA1014">
        <v>1.6603000000000001</v>
      </c>
      <c r="BB1014">
        <v>0.86279999283002085</v>
      </c>
      <c r="BC1014">
        <v>0.76929999999999998</v>
      </c>
      <c r="BD1014">
        <v>0.86280000000000001</v>
      </c>
      <c r="BE1014">
        <v>9.3500000000000028E-2</v>
      </c>
      <c r="BF1014">
        <v>0.76929999999999998</v>
      </c>
      <c r="BG1014">
        <v>26.26440069012007</v>
      </c>
      <c r="BH1014">
        <v>26.264399999999998</v>
      </c>
      <c r="BI1014">
        <v>35.2639</v>
      </c>
      <c r="BJ1014">
        <v>8.9995000000000012</v>
      </c>
      <c r="BK1014">
        <v>35.2639</v>
      </c>
      <c r="BL1014">
        <v>3.93179998016178</v>
      </c>
      <c r="BM1014">
        <v>3.6730999999999998</v>
      </c>
      <c r="BN1014">
        <v>3.9318</v>
      </c>
      <c r="BO1014">
        <v>0.25870000000000021</v>
      </c>
      <c r="BP1014">
        <v>3.6730999999999998</v>
      </c>
      <c r="BQ1014">
        <v>2.780899995981744</v>
      </c>
      <c r="BR1014">
        <v>2.7284999999999999</v>
      </c>
      <c r="BS1014">
        <v>2.7808999999999999</v>
      </c>
      <c r="BT1014">
        <v>5.2400000000000002E-2</v>
      </c>
      <c r="BU1014">
        <v>2.7284999999999999</v>
      </c>
      <c r="BV1014">
        <v>-1.3000218550165939E-3</v>
      </c>
      <c r="BW1014">
        <v>-0.2863</v>
      </c>
      <c r="BX1014">
        <v>-1.2999999999999999E-3</v>
      </c>
      <c r="BY1014">
        <v>0.28499999999999998</v>
      </c>
      <c r="BZ1014">
        <v>-0.2863</v>
      </c>
      <c r="CA1014">
        <v>-2.779599974126727</v>
      </c>
      <c r="CB1014">
        <v>-2.7795999999999998</v>
      </c>
      <c r="CC1014">
        <v>-2.4422000000000001</v>
      </c>
      <c r="CD1014">
        <v>0.3373999999999997</v>
      </c>
      <c r="CE1014">
        <v>-2.4422000000000001</v>
      </c>
      <c r="CF1014">
        <v>103.7999973697296</v>
      </c>
      <c r="CG1014">
        <v>69.5</v>
      </c>
      <c r="CH1014">
        <v>103.8</v>
      </c>
      <c r="CI1014">
        <v>34.299999999999997</v>
      </c>
      <c r="CJ1014">
        <v>69.5</v>
      </c>
      <c r="CK1014">
        <v>42.699998144240702</v>
      </c>
      <c r="CL1014">
        <v>18.5</v>
      </c>
      <c r="CM1014">
        <v>42.7</v>
      </c>
      <c r="CN1014">
        <v>24.2</v>
      </c>
      <c r="CO1014">
        <v>18.5</v>
      </c>
      <c r="CP1014">
        <v>56.000001211611441</v>
      </c>
      <c r="CQ1014">
        <v>56</v>
      </c>
      <c r="CR1014">
        <v>71.8</v>
      </c>
      <c r="CS1014">
        <v>15.8</v>
      </c>
      <c r="CT1014">
        <v>71.8</v>
      </c>
      <c r="CU1014">
        <v>15.09999999233157</v>
      </c>
      <c r="CV1014">
        <v>15</v>
      </c>
      <c r="CW1014">
        <v>15.1</v>
      </c>
      <c r="CX1014">
        <v>9.9999999999999645E-2</v>
      </c>
      <c r="CY1014">
        <v>15</v>
      </c>
      <c r="CZ1014">
        <v>126.9999937348952</v>
      </c>
      <c r="DA1014">
        <v>45.3</v>
      </c>
      <c r="DB1014">
        <v>127</v>
      </c>
      <c r="DC1014">
        <v>81.7</v>
      </c>
      <c r="DD1014">
        <v>45.3</v>
      </c>
      <c r="DE1014">
        <v>23.799998443309349</v>
      </c>
      <c r="DF1014">
        <v>3.5</v>
      </c>
      <c r="DG1014">
        <v>23.8</v>
      </c>
      <c r="DH1014">
        <v>20.3</v>
      </c>
      <c r="DI1014">
        <v>3.5</v>
      </c>
      <c r="DJ1014">
        <v>0.3431404853315454</v>
      </c>
      <c r="DK1014">
        <v>0.20574304322084069</v>
      </c>
      <c r="DL1014">
        <v>0.34314049586776862</v>
      </c>
      <c r="DM1014">
        <v>0.13739745264692779</v>
      </c>
      <c r="DN1014">
        <v>0.20574304322084069</v>
      </c>
      <c r="DO1014">
        <v>3.9242460052807862</v>
      </c>
      <c r="DP1014">
        <v>3.9242460000000001</v>
      </c>
      <c r="DQ1014">
        <v>3.9931100000000002</v>
      </c>
      <c r="DR1014">
        <v>6.8864000000000036E-2</v>
      </c>
      <c r="DS1014">
        <v>3.9931100000000002</v>
      </c>
      <c r="DT1014">
        <v>6.383715995483219</v>
      </c>
      <c r="DU1014">
        <v>6.3248150000000001</v>
      </c>
      <c r="DV1014">
        <v>6.3837159999999997</v>
      </c>
      <c r="DW1014">
        <v>5.8900999999999648E-2</v>
      </c>
      <c r="DX1014">
        <v>6.3248150000000001</v>
      </c>
      <c r="DY1014">
        <v>3.9242460052807862</v>
      </c>
      <c r="DZ1014">
        <v>3.9242460000000001</v>
      </c>
      <c r="EA1014">
        <v>3.9931100000000002</v>
      </c>
      <c r="EB1014">
        <v>6.8864000000000036E-2</v>
      </c>
      <c r="EC1014">
        <v>3.9931100000000002</v>
      </c>
      <c r="ED1014">
        <v>6.633949012885334</v>
      </c>
      <c r="EE1014">
        <v>6.6339490000000003</v>
      </c>
      <c r="EF1014">
        <v>6.8019800000000004</v>
      </c>
      <c r="EG1014">
        <v>0.16803100000000001</v>
      </c>
      <c r="EH1014">
        <v>6.8019800000000004</v>
      </c>
      <c r="EI1014">
        <v>7.4966913210410686</v>
      </c>
      <c r="EJ1014">
        <v>7.4966910000000002</v>
      </c>
      <c r="EK1014">
        <v>11.683222000000001</v>
      </c>
      <c r="EL1014">
        <v>4.1865309999999996</v>
      </c>
      <c r="EM1014">
        <v>11.683222000000001</v>
      </c>
      <c r="EN1014">
        <v>35.344319125685843</v>
      </c>
      <c r="EO1014">
        <v>23.94284</v>
      </c>
      <c r="EP1014">
        <v>35.344320000000003</v>
      </c>
      <c r="EQ1014">
        <v>11.401479999999999</v>
      </c>
      <c r="ER1014">
        <v>23.94284</v>
      </c>
      <c r="ES1014">
        <v>16.761939933897391</v>
      </c>
      <c r="ET1014">
        <v>15.899929999999999</v>
      </c>
      <c r="EU1014">
        <v>16.761939999999999</v>
      </c>
      <c r="EV1014">
        <v>0.86200999999999972</v>
      </c>
      <c r="EW1014">
        <v>15.899929999999999</v>
      </c>
      <c r="EX1014">
        <v>18.582379191788451</v>
      </c>
      <c r="EY1014">
        <v>8.0429099999999991</v>
      </c>
      <c r="EZ1014">
        <v>18.582380000000001</v>
      </c>
      <c r="FA1014">
        <v>10.53947</v>
      </c>
      <c r="FB1014">
        <v>8.0429099999999991</v>
      </c>
      <c r="FC1014">
        <v>0.63085757276038301</v>
      </c>
      <c r="FD1014">
        <v>0.42735359743889562</v>
      </c>
      <c r="FE1014">
        <v>0.63085758836593775</v>
      </c>
      <c r="FF1014">
        <v>0.20350399092704211</v>
      </c>
      <c r="FG1014">
        <v>0.42735359743889562</v>
      </c>
      <c r="FH1014">
        <v>1.1086055209138179</v>
      </c>
      <c r="FI1014">
        <v>0.50584562321972482</v>
      </c>
      <c r="FJ1014">
        <v>1.108605567136024</v>
      </c>
      <c r="FK1014">
        <v>0.60275994391629895</v>
      </c>
      <c r="FL1014">
        <v>0.50584562321972482</v>
      </c>
      <c r="FM1014">
        <v>40.330000013036319</v>
      </c>
      <c r="FN1014">
        <v>40.33</v>
      </c>
      <c r="FO1014">
        <v>40.5</v>
      </c>
      <c r="FP1014">
        <v>0.17000000000000171</v>
      </c>
      <c r="FQ1014">
        <v>40.5</v>
      </c>
      <c r="FR1014">
        <v>381.66196955068148</v>
      </c>
      <c r="FS1014">
        <v>375.80264</v>
      </c>
      <c r="FT1014">
        <v>381.66197</v>
      </c>
      <c r="FU1014">
        <v>5.8593299999999999</v>
      </c>
      <c r="FV1014">
        <v>375.80264</v>
      </c>
      <c r="FW1014">
        <v>0.78477000093953564</v>
      </c>
      <c r="FX1014">
        <v>0.78476999999999997</v>
      </c>
      <c r="FY1014">
        <v>0.79702200000000001</v>
      </c>
      <c r="FZ1014">
        <v>1.2252000000000041E-2</v>
      </c>
      <c r="GA1014">
        <v>0.79702200000000001</v>
      </c>
      <c r="GB1014">
        <v>2</v>
      </c>
      <c r="GC1014">
        <v>1</v>
      </c>
    </row>
    <row r="1015" spans="1:185" x14ac:dyDescent="0.3">
      <c r="A1015" s="36" t="s">
        <v>3981</v>
      </c>
      <c r="B1015">
        <v>-5.2769455049583497E-2</v>
      </c>
      <c r="C1015">
        <v>1.820962289164771</v>
      </c>
      <c r="D1015">
        <v>1.767597215812639</v>
      </c>
      <c r="E1015">
        <v>-0.82290098667312117</v>
      </c>
      <c r="F1015">
        <v>-0.61533251822953583</v>
      </c>
      <c r="G1015">
        <v>1.4382222500963311</v>
      </c>
      <c r="H1015">
        <v>-54.186035223464813</v>
      </c>
      <c r="I1015">
        <v>4.1444859840996988E-2</v>
      </c>
      <c r="J1015">
        <v>0.48101045868744768</v>
      </c>
      <c r="K1015">
        <v>0.21258173709181041</v>
      </c>
      <c r="L1015">
        <v>-2.7007806443645959E-2</v>
      </c>
      <c r="M1015">
        <v>9.4839856119578153E-2</v>
      </c>
      <c r="N1015">
        <v>0.18865676646553309</v>
      </c>
      <c r="O1015">
        <v>-0.21865173786089631</v>
      </c>
      <c r="P1015">
        <v>-2.9994971395363092E-2</v>
      </c>
      <c r="Q1015">
        <v>-0.1243283525262628</v>
      </c>
      <c r="R1015">
        <v>4.0972903287422577E-2</v>
      </c>
      <c r="S1015">
        <v>0.8069851434561115</v>
      </c>
      <c r="T1015">
        <v>-0.53535681565281301</v>
      </c>
      <c r="U1015">
        <v>-0.5022382465550862</v>
      </c>
      <c r="V1015">
        <v>1.947918767451241</v>
      </c>
      <c r="W1015">
        <v>1.9337035438433869</v>
      </c>
      <c r="X1015">
        <v>0.20480850153857469</v>
      </c>
      <c r="Y1015">
        <v>0.1734015914598856</v>
      </c>
      <c r="Z1015">
        <v>4.3170980870922852E-2</v>
      </c>
      <c r="AA1015">
        <v>5.9124601952499981E-2</v>
      </c>
      <c r="AB1015">
        <v>48.05237113295685</v>
      </c>
      <c r="AC1015">
        <v>-0.36357080645106221</v>
      </c>
      <c r="AD1015">
        <v>1.9032912944869711</v>
      </c>
      <c r="AE1015">
        <v>0.56837930798963687</v>
      </c>
      <c r="AF1015">
        <v>0.53697239791094775</v>
      </c>
      <c r="AG1015">
        <v>0.7904553925530019</v>
      </c>
      <c r="AH1015">
        <v>5.4592514918662292E-3</v>
      </c>
      <c r="AI1015">
        <v>275.26612337310712</v>
      </c>
      <c r="AJ1015">
        <v>231.01747751688961</v>
      </c>
      <c r="AK1015">
        <v>279.50706670304743</v>
      </c>
      <c r="AL1015">
        <v>315.27374853510901</v>
      </c>
      <c r="AM1015">
        <v>279.4176626236781</v>
      </c>
      <c r="AN1015">
        <v>369.53514175059343</v>
      </c>
      <c r="AO1015">
        <v>156.80004204176311</v>
      </c>
      <c r="AP1015">
        <v>295.53021477679198</v>
      </c>
      <c r="AQ1015">
        <v>20.1479372167016</v>
      </c>
      <c r="AR1015">
        <v>4.4948236299250874</v>
      </c>
      <c r="AS1015">
        <v>12.902407115980649</v>
      </c>
      <c r="AT1015">
        <v>-15.14385824825591</v>
      </c>
      <c r="AU1015">
        <v>-7.8645681922175443</v>
      </c>
      <c r="AV1015">
        <v>-7.27929005603837</v>
      </c>
      <c r="AW1015">
        <v>1.117581259118918</v>
      </c>
      <c r="AX1015">
        <v>1.0509999999999999</v>
      </c>
      <c r="AY1015">
        <v>1.2542</v>
      </c>
      <c r="AZ1015">
        <v>0.20319999999999999</v>
      </c>
      <c r="BA1015">
        <v>1.2542</v>
      </c>
      <c r="BB1015">
        <v>0.9031429506307056</v>
      </c>
      <c r="BC1015">
        <v>0.85460000000000003</v>
      </c>
      <c r="BD1015">
        <v>0.90680000000000005</v>
      </c>
      <c r="BE1015">
        <v>5.2200000000000017E-2</v>
      </c>
      <c r="BF1015">
        <v>0.85460000000000003</v>
      </c>
      <c r="BG1015">
        <v>21.502235741077161</v>
      </c>
      <c r="BH1015">
        <v>21.1386</v>
      </c>
      <c r="BI1015">
        <v>27.1309</v>
      </c>
      <c r="BJ1015">
        <v>5.9923000000000002</v>
      </c>
      <c r="BK1015">
        <v>27.1309</v>
      </c>
      <c r="BL1015">
        <v>7.9281766878603346</v>
      </c>
      <c r="BM1015">
        <v>4.7826000000000004</v>
      </c>
      <c r="BN1015">
        <v>8.9267000000000003</v>
      </c>
      <c r="BO1015">
        <v>4.1440999999999999</v>
      </c>
      <c r="BP1015">
        <v>8.9267000000000003</v>
      </c>
      <c r="BQ1015">
        <v>5.3937508532788199</v>
      </c>
      <c r="BR1015">
        <v>3.5798999999999999</v>
      </c>
      <c r="BS1015">
        <v>6.1623999999999999</v>
      </c>
      <c r="BT1015">
        <v>2.5825</v>
      </c>
      <c r="BU1015">
        <v>6.1623999999999999</v>
      </c>
      <c r="BV1015">
        <v>0.39178368885195991</v>
      </c>
      <c r="BW1015">
        <v>-0.43909999999999999</v>
      </c>
      <c r="BX1015">
        <v>0.49769999999999998</v>
      </c>
      <c r="BY1015">
        <v>0.93679999999999997</v>
      </c>
      <c r="BZ1015">
        <v>0.28960000000000002</v>
      </c>
      <c r="CA1015">
        <v>-5.7855345421307796</v>
      </c>
      <c r="CB1015">
        <v>-6.452</v>
      </c>
      <c r="CC1015">
        <v>-3.1408</v>
      </c>
      <c r="CD1015">
        <v>3.3111999999999999</v>
      </c>
      <c r="CE1015">
        <v>-6.452</v>
      </c>
      <c r="CF1015">
        <v>74.004926973801432</v>
      </c>
      <c r="CG1015">
        <v>59.6</v>
      </c>
      <c r="CH1015">
        <v>84.3</v>
      </c>
      <c r="CI1015">
        <v>24.7</v>
      </c>
      <c r="CJ1015">
        <v>59.6</v>
      </c>
      <c r="CK1015">
        <v>30.12827733321252</v>
      </c>
      <c r="CL1015">
        <v>17.5</v>
      </c>
      <c r="CM1015">
        <v>40.6</v>
      </c>
      <c r="CN1015">
        <v>23.1</v>
      </c>
      <c r="CO1015">
        <v>17.5</v>
      </c>
      <c r="CP1015">
        <v>52.600530419204901</v>
      </c>
      <c r="CQ1015">
        <v>51.9</v>
      </c>
      <c r="CR1015">
        <v>58.1</v>
      </c>
      <c r="CS1015">
        <v>6.2000000000000028</v>
      </c>
      <c r="CT1015">
        <v>52.2</v>
      </c>
      <c r="CU1015">
        <v>12.088955380363069</v>
      </c>
      <c r="CV1015">
        <v>12</v>
      </c>
      <c r="CW1015">
        <v>12.7</v>
      </c>
      <c r="CX1015">
        <v>0.69999999999999929</v>
      </c>
      <c r="CY1015">
        <v>12.7</v>
      </c>
      <c r="CZ1015">
        <v>103.2505767547508</v>
      </c>
      <c r="DA1015">
        <v>97.3</v>
      </c>
      <c r="DB1015">
        <v>103.4</v>
      </c>
      <c r="DC1015">
        <v>6.1000000000000094</v>
      </c>
      <c r="DD1015">
        <v>97.3</v>
      </c>
      <c r="DE1015">
        <v>17.057195122605449</v>
      </c>
      <c r="DF1015">
        <v>4.8</v>
      </c>
      <c r="DG1015">
        <v>25.4</v>
      </c>
      <c r="DH1015">
        <v>20.6</v>
      </c>
      <c r="DI1015">
        <v>4.8</v>
      </c>
      <c r="DJ1015">
        <v>0.25058942361440389</v>
      </c>
      <c r="DK1015">
        <v>0.19300518134715031</v>
      </c>
      <c r="DL1015">
        <v>0.29444638491093261</v>
      </c>
      <c r="DM1015">
        <v>0.10144120356378231</v>
      </c>
      <c r="DN1015">
        <v>0.19300518134715031</v>
      </c>
      <c r="DO1015">
        <v>4.0279049517208652</v>
      </c>
      <c r="DP1015">
        <v>4.0207560000000004</v>
      </c>
      <c r="DQ1015">
        <v>4.0839489999999996</v>
      </c>
      <c r="DR1015">
        <v>6.3192999999999167E-2</v>
      </c>
      <c r="DS1015">
        <v>4.0448709999999997</v>
      </c>
      <c r="DT1015">
        <v>6.5941636555823946</v>
      </c>
      <c r="DU1015">
        <v>6.2469210000000004</v>
      </c>
      <c r="DV1015">
        <v>6.6304740000000004</v>
      </c>
      <c r="DW1015">
        <v>0.38355299999999998</v>
      </c>
      <c r="DX1015">
        <v>6.2469210000000004</v>
      </c>
      <c r="DY1015">
        <v>4.1086014109378528</v>
      </c>
      <c r="DZ1015">
        <v>4.0528199999999996</v>
      </c>
      <c r="EA1015">
        <v>4.193778</v>
      </c>
      <c r="EB1015">
        <v>0.14095800000000039</v>
      </c>
      <c r="EC1015">
        <v>4.0528199999999996</v>
      </c>
      <c r="ED1015">
        <v>6.8790481666395529</v>
      </c>
      <c r="EE1015">
        <v>6.5845260000000003</v>
      </c>
      <c r="EF1015">
        <v>6.9166540000000003</v>
      </c>
      <c r="EG1015">
        <v>0.33212799999999998</v>
      </c>
      <c r="EH1015">
        <v>6.7124249999999996</v>
      </c>
      <c r="EI1015">
        <v>7.6918640530706917</v>
      </c>
      <c r="EJ1015">
        <v>7.679621</v>
      </c>
      <c r="EK1015">
        <v>9.6445670000000003</v>
      </c>
      <c r="EL1015">
        <v>1.9649460000000001</v>
      </c>
      <c r="EM1015">
        <v>9.6445670000000003</v>
      </c>
      <c r="EN1015">
        <v>30.270568689323991</v>
      </c>
      <c r="EO1015">
        <v>23.206600000000002</v>
      </c>
      <c r="EP1015">
        <v>32.540990000000001</v>
      </c>
      <c r="EQ1015">
        <v>9.3343899999999991</v>
      </c>
      <c r="ER1015">
        <v>23.206600000000002</v>
      </c>
      <c r="ES1015">
        <v>9.6148599690673517</v>
      </c>
      <c r="ET1015">
        <v>9.2268000000000008</v>
      </c>
      <c r="EU1015">
        <v>12.656280000000001</v>
      </c>
      <c r="EV1015">
        <v>3.4294799999999999</v>
      </c>
      <c r="EW1015">
        <v>10.74206</v>
      </c>
      <c r="EX1015">
        <v>20.65570872025663</v>
      </c>
      <c r="EY1015">
        <v>12.46454</v>
      </c>
      <c r="EZ1015">
        <v>20.757829999999998</v>
      </c>
      <c r="FA1015">
        <v>8.2932899999999989</v>
      </c>
      <c r="FB1015">
        <v>12.46454</v>
      </c>
      <c r="FC1015">
        <v>0.57237286714891022</v>
      </c>
      <c r="FD1015">
        <v>0.43880339068299612</v>
      </c>
      <c r="FE1015">
        <v>0.61530326494107146</v>
      </c>
      <c r="FF1015">
        <v>0.17649987425807531</v>
      </c>
      <c r="FG1015">
        <v>0.43880339068299612</v>
      </c>
      <c r="FH1015">
        <v>2.1726141483777748</v>
      </c>
      <c r="FI1015">
        <v>1.1603491322893369</v>
      </c>
      <c r="FJ1015">
        <v>2.2497323015563362</v>
      </c>
      <c r="FK1015">
        <v>1.089383169266998</v>
      </c>
      <c r="FL1015">
        <v>1.1603491322893369</v>
      </c>
      <c r="FM1015">
        <v>37.156293816728578</v>
      </c>
      <c r="FN1015">
        <v>37.130000000000003</v>
      </c>
      <c r="FO1015">
        <v>37.869999999999997</v>
      </c>
      <c r="FP1015">
        <v>0.73999999999999488</v>
      </c>
      <c r="FQ1015">
        <v>37.869999999999997</v>
      </c>
      <c r="FR1015">
        <v>348.44795356014708</v>
      </c>
      <c r="FS1015">
        <v>339.97953000000001</v>
      </c>
      <c r="FT1015">
        <v>358.37110999999999</v>
      </c>
      <c r="FU1015">
        <v>18.39157999999998</v>
      </c>
      <c r="FV1015">
        <v>339.97953000000001</v>
      </c>
      <c r="FW1015">
        <v>0.79113558305612564</v>
      </c>
      <c r="FX1015">
        <v>0.76887899999999998</v>
      </c>
      <c r="FY1015">
        <v>0.80891000000000002</v>
      </c>
      <c r="FZ1015">
        <v>4.0031000000000039E-2</v>
      </c>
      <c r="GA1015">
        <v>0.80891000000000002</v>
      </c>
      <c r="GB1015">
        <v>3</v>
      </c>
      <c r="GC1015">
        <v>6</v>
      </c>
    </row>
    <row r="1016" spans="1:185" x14ac:dyDescent="0.3">
      <c r="A1016" s="36" t="s">
        <v>3984</v>
      </c>
      <c r="B1016">
        <v>-5.05458149411483E-2</v>
      </c>
      <c r="C1016">
        <v>1.79502541937996</v>
      </c>
      <c r="D1016">
        <v>1.797621897604289</v>
      </c>
      <c r="E1016">
        <v>-0.82897073661887433</v>
      </c>
      <c r="F1016">
        <v>-0.63446852502223716</v>
      </c>
      <c r="G1016">
        <v>1.463439261641112</v>
      </c>
      <c r="H1016">
        <v>-54.186960079225628</v>
      </c>
      <c r="I1016">
        <v>4.0740095643857971E-2</v>
      </c>
      <c r="J1016">
        <v>0.4886874526555649</v>
      </c>
      <c r="K1016">
        <v>0.19204529084937311</v>
      </c>
      <c r="L1016">
        <v>-2.423454011177056E-2</v>
      </c>
      <c r="M1016">
        <v>9.9572421203932018E-2</v>
      </c>
      <c r="N1016">
        <v>0.18845056109228919</v>
      </c>
      <c r="O1016">
        <v>-0.21747614345344179</v>
      </c>
      <c r="P1016">
        <v>-2.9025582361152599E-2</v>
      </c>
      <c r="Q1016">
        <v>-0.1232553423583862</v>
      </c>
      <c r="R1016">
        <v>4.0324896371630933E-2</v>
      </c>
      <c r="S1016">
        <v>0.80299354950646451</v>
      </c>
      <c r="T1016">
        <v>-0.53453711965558559</v>
      </c>
      <c r="U1016">
        <v>-0.50389411714225218</v>
      </c>
      <c r="V1016">
        <v>1.9477783350571409</v>
      </c>
      <c r="W1016">
        <v>1.9342892967748071</v>
      </c>
      <c r="X1016">
        <v>0.20645043085657111</v>
      </c>
      <c r="Y1016">
        <v>0.17476329924598349</v>
      </c>
      <c r="Z1016">
        <v>4.4347795745678098E-2</v>
      </c>
      <c r="AA1016">
        <v>5.8715024037660282E-2</v>
      </c>
      <c r="AB1016">
        <v>47.852077201655497</v>
      </c>
      <c r="AC1016">
        <v>-0.36239254784698549</v>
      </c>
      <c r="AD1016">
        <v>1.9006607577381689</v>
      </c>
      <c r="AE1016">
        <v>0.5688429787035566</v>
      </c>
      <c r="AF1016">
        <v>0.53715584709296915</v>
      </c>
      <c r="AG1016">
        <v>0.83641001841353135</v>
      </c>
      <c r="AH1016">
        <v>5.1434919383126889E-3</v>
      </c>
      <c r="AI1016">
        <v>291.24729548882669</v>
      </c>
      <c r="AJ1016">
        <v>269.13528045735683</v>
      </c>
      <c r="AK1016">
        <v>290.56214360563058</v>
      </c>
      <c r="AL1016">
        <v>314.04456163370992</v>
      </c>
      <c r="AM1016">
        <v>290.74653177201179</v>
      </c>
      <c r="AN1016">
        <v>386.20918698476231</v>
      </c>
      <c r="AO1016">
        <v>165.27356508235701</v>
      </c>
      <c r="AP1016">
        <v>304.1723097811182</v>
      </c>
      <c r="AQ1016">
        <v>20.268930786151039</v>
      </c>
      <c r="AR1016">
        <v>4.5104706166629276</v>
      </c>
      <c r="AS1016">
        <v>13.01424165146989</v>
      </c>
      <c r="AT1016">
        <v>-14.95439560277177</v>
      </c>
      <c r="AU1016">
        <v>-7.8038303150361763</v>
      </c>
      <c r="AV1016">
        <v>-7.1505652877355956</v>
      </c>
      <c r="AW1016">
        <v>0.86028716490358292</v>
      </c>
      <c r="AX1016">
        <v>0.85209999999999997</v>
      </c>
      <c r="AY1016">
        <v>1.0909</v>
      </c>
      <c r="AZ1016">
        <v>0.23880000000000001</v>
      </c>
      <c r="BA1016">
        <v>0.93330000000000002</v>
      </c>
      <c r="BB1016">
        <v>0.90265686007597268</v>
      </c>
      <c r="BC1016">
        <v>0.8448</v>
      </c>
      <c r="BD1016">
        <v>0.90310000000000001</v>
      </c>
      <c r="BE1016">
        <v>5.8300000000000018E-2</v>
      </c>
      <c r="BF1016">
        <v>0.8448</v>
      </c>
      <c r="BG1016">
        <v>21.559287887058559</v>
      </c>
      <c r="BH1016">
        <v>21.508400000000002</v>
      </c>
      <c r="BI1016">
        <v>28.124500000000001</v>
      </c>
      <c r="BJ1016">
        <v>6.6160999999999994</v>
      </c>
      <c r="BK1016">
        <v>28.124500000000001</v>
      </c>
      <c r="BL1016">
        <v>8.0649219995075647</v>
      </c>
      <c r="BM1016">
        <v>4.7140000000000004</v>
      </c>
      <c r="BN1016">
        <v>8.4373000000000005</v>
      </c>
      <c r="BO1016">
        <v>3.7233000000000001</v>
      </c>
      <c r="BP1016">
        <v>8.3950999999999993</v>
      </c>
      <c r="BQ1016">
        <v>5.4016731972888641</v>
      </c>
      <c r="BR1016">
        <v>3.6783000000000001</v>
      </c>
      <c r="BS1016">
        <v>5.5934999999999997</v>
      </c>
      <c r="BT1016">
        <v>1.9152</v>
      </c>
      <c r="BU1016">
        <v>5.1585999999999999</v>
      </c>
      <c r="BV1016">
        <v>0.53207829511300275</v>
      </c>
      <c r="BW1016">
        <v>-0.85750000000000004</v>
      </c>
      <c r="BX1016">
        <v>1.3298000000000001</v>
      </c>
      <c r="BY1016">
        <v>2.1873</v>
      </c>
      <c r="BZ1016">
        <v>1.3298000000000001</v>
      </c>
      <c r="CA1016">
        <v>-5.9337514400222462</v>
      </c>
      <c r="CB1016">
        <v>-6.4882999999999997</v>
      </c>
      <c r="CC1016">
        <v>-2.8208000000000002</v>
      </c>
      <c r="CD1016">
        <v>3.6675</v>
      </c>
      <c r="CE1016">
        <v>-6.4882999999999997</v>
      </c>
      <c r="CF1016">
        <v>82.036877203644067</v>
      </c>
      <c r="CG1016">
        <v>68.5</v>
      </c>
      <c r="CH1016">
        <v>88</v>
      </c>
      <c r="CI1016">
        <v>19.5</v>
      </c>
      <c r="CJ1016">
        <v>68.5</v>
      </c>
      <c r="CK1016">
        <v>30.966022802753859</v>
      </c>
      <c r="CL1016">
        <v>23.7</v>
      </c>
      <c r="CM1016">
        <v>38.799999999999997</v>
      </c>
      <c r="CN1016">
        <v>15.1</v>
      </c>
      <c r="CO1016">
        <v>23.7</v>
      </c>
      <c r="CP1016">
        <v>56.517829767380057</v>
      </c>
      <c r="CQ1016">
        <v>53</v>
      </c>
      <c r="CR1016">
        <v>56.7</v>
      </c>
      <c r="CS1016">
        <v>3.7000000000000028</v>
      </c>
      <c r="CT1016">
        <v>56.1</v>
      </c>
      <c r="CU1016">
        <v>12.10213397466689</v>
      </c>
      <c r="CV1016">
        <v>12.1</v>
      </c>
      <c r="CW1016">
        <v>13</v>
      </c>
      <c r="CX1016">
        <v>0.90000000000000036</v>
      </c>
      <c r="CY1016">
        <v>13</v>
      </c>
      <c r="CZ1016">
        <v>106.3236142969795</v>
      </c>
      <c r="DA1016">
        <v>98.4</v>
      </c>
      <c r="DB1016">
        <v>108.3</v>
      </c>
      <c r="DC1016">
        <v>9.8999999999999915</v>
      </c>
      <c r="DD1016">
        <v>102.7</v>
      </c>
      <c r="DE1016">
        <v>17.425691465245311</v>
      </c>
      <c r="DF1016">
        <v>10.7</v>
      </c>
      <c r="DG1016">
        <v>22.2</v>
      </c>
      <c r="DH1016">
        <v>11.5</v>
      </c>
      <c r="DI1016">
        <v>10.7</v>
      </c>
      <c r="DJ1016">
        <v>0.26975130737794462</v>
      </c>
      <c r="DK1016">
        <v>0.21636133922931139</v>
      </c>
      <c r="DL1016">
        <v>0.29411764705882348</v>
      </c>
      <c r="DM1016">
        <v>7.7756307829512122E-2</v>
      </c>
      <c r="DN1016">
        <v>0.21636133922931139</v>
      </c>
      <c r="DO1016">
        <v>4.0261214337985809</v>
      </c>
      <c r="DP1016">
        <v>4.0226559999999996</v>
      </c>
      <c r="DQ1016">
        <v>4.0976569999999999</v>
      </c>
      <c r="DR1016">
        <v>7.5001000000000317E-2</v>
      </c>
      <c r="DS1016">
        <v>4.0927749999999996</v>
      </c>
      <c r="DT1016">
        <v>6.6049817513700066</v>
      </c>
      <c r="DU1016">
        <v>6.2351539999999996</v>
      </c>
      <c r="DV1016">
        <v>6.6327489999999996</v>
      </c>
      <c r="DW1016">
        <v>0.39759499999999992</v>
      </c>
      <c r="DX1016">
        <v>6.2351539999999996</v>
      </c>
      <c r="DY1016">
        <v>4.0829494384324247</v>
      </c>
      <c r="DZ1016">
        <v>4.0762840000000002</v>
      </c>
      <c r="EA1016">
        <v>4.1529150000000001</v>
      </c>
      <c r="EB1016">
        <v>7.6630999999999894E-2</v>
      </c>
      <c r="EC1016">
        <v>4.141845</v>
      </c>
      <c r="ED1016">
        <v>6.8981386048504074</v>
      </c>
      <c r="EE1016">
        <v>6.6995050000000003</v>
      </c>
      <c r="EF1016">
        <v>6.9163079999999999</v>
      </c>
      <c r="EG1016">
        <v>0.21680299999999961</v>
      </c>
      <c r="EH1016">
        <v>6.6995050000000003</v>
      </c>
      <c r="EI1016">
        <v>7.7402516474795098</v>
      </c>
      <c r="EJ1016">
        <v>7.7102649999999997</v>
      </c>
      <c r="EK1016">
        <v>9.6807780000000001</v>
      </c>
      <c r="EL1016">
        <v>1.970513</v>
      </c>
      <c r="EM1016">
        <v>9.6807780000000001</v>
      </c>
      <c r="EN1016">
        <v>31.71363405033453</v>
      </c>
      <c r="EO1016">
        <v>25.691949999999999</v>
      </c>
      <c r="EP1016">
        <v>32.286610000000003</v>
      </c>
      <c r="EQ1016">
        <v>6.5946600000000046</v>
      </c>
      <c r="ER1016">
        <v>25.691949999999999</v>
      </c>
      <c r="ES1016">
        <v>11.16143859779665</v>
      </c>
      <c r="ET1016">
        <v>9.1387300000000007</v>
      </c>
      <c r="EU1016">
        <v>14.17244</v>
      </c>
      <c r="EV1016">
        <v>5.0337099999999992</v>
      </c>
      <c r="EW1016">
        <v>9.1387300000000007</v>
      </c>
      <c r="EX1016">
        <v>20.55219545253788</v>
      </c>
      <c r="EY1016">
        <v>16.55322</v>
      </c>
      <c r="EZ1016">
        <v>20.829820000000002</v>
      </c>
      <c r="FA1016">
        <v>4.276600000000002</v>
      </c>
      <c r="FB1016">
        <v>16.55322</v>
      </c>
      <c r="FC1016">
        <v>0.57736987727761935</v>
      </c>
      <c r="FD1016">
        <v>0.46774071981089338</v>
      </c>
      <c r="FE1016">
        <v>0.58780132304685284</v>
      </c>
      <c r="FF1016">
        <v>0.12006060323595941</v>
      </c>
      <c r="FG1016">
        <v>0.46774071981089338</v>
      </c>
      <c r="FH1016">
        <v>1.8587060950652601</v>
      </c>
      <c r="FI1016">
        <v>1.2781264200095399</v>
      </c>
      <c r="FJ1016">
        <v>1.9236410416010601</v>
      </c>
      <c r="FK1016">
        <v>0.64551462159151995</v>
      </c>
      <c r="FL1016">
        <v>1.811326081413938</v>
      </c>
      <c r="FM1016">
        <v>37.447647730874039</v>
      </c>
      <c r="FN1016">
        <v>35.6</v>
      </c>
      <c r="FO1016">
        <v>37.46</v>
      </c>
      <c r="FP1016">
        <v>1.859999999999999</v>
      </c>
      <c r="FQ1016">
        <v>37.11</v>
      </c>
      <c r="FR1016">
        <v>355.93176597485962</v>
      </c>
      <c r="FS1016">
        <v>351.26627999999999</v>
      </c>
      <c r="FT1016">
        <v>366.14001999999999</v>
      </c>
      <c r="FU1016">
        <v>14.87374</v>
      </c>
      <c r="FV1016">
        <v>351.26627999999999</v>
      </c>
      <c r="FW1016">
        <v>0.79840080448546191</v>
      </c>
      <c r="FX1016">
        <v>0.77566900000000005</v>
      </c>
      <c r="FY1016">
        <v>0.80809299999999995</v>
      </c>
      <c r="FZ1016">
        <v>3.2423999999999897E-2</v>
      </c>
      <c r="GA1016">
        <v>0.80809299999999995</v>
      </c>
      <c r="GB1016">
        <v>4</v>
      </c>
      <c r="GC1016">
        <v>8</v>
      </c>
    </row>
    <row r="1017" spans="1:185" x14ac:dyDescent="0.3">
      <c r="A1017" s="36" t="s">
        <v>3988</v>
      </c>
      <c r="B1017">
        <v>-5.5127401315746297E-2</v>
      </c>
      <c r="C1017">
        <v>1.814497645625726</v>
      </c>
      <c r="D1017">
        <v>1.77013862712711</v>
      </c>
      <c r="E1017">
        <v>-0.82233442905907395</v>
      </c>
      <c r="F1017">
        <v>-0.61813008545184323</v>
      </c>
      <c r="G1017">
        <v>1.4404612743853891</v>
      </c>
      <c r="H1017">
        <v>-54.188857928381438</v>
      </c>
      <c r="I1017">
        <v>4.1062447397438827E-2</v>
      </c>
      <c r="J1017">
        <v>0.45637671647852052</v>
      </c>
      <c r="K1017">
        <v>0.21808788300685181</v>
      </c>
      <c r="L1017">
        <v>-3.0375338328412691E-2</v>
      </c>
      <c r="M1017">
        <v>9.1785846774291691E-2</v>
      </c>
      <c r="N1017">
        <v>0.1869284504636323</v>
      </c>
      <c r="O1017">
        <v>-0.21534709890125639</v>
      </c>
      <c r="P1017">
        <v>-2.841864843762407E-2</v>
      </c>
      <c r="Q1017">
        <v>-0.1218872542062214</v>
      </c>
      <c r="R1017">
        <v>3.9747338308641841E-2</v>
      </c>
      <c r="S1017">
        <v>0.8075101377834919</v>
      </c>
      <c r="T1017">
        <v>-0.53318952861922209</v>
      </c>
      <c r="U1017">
        <v>-0.49984211578449028</v>
      </c>
      <c r="V1017">
        <v>1.948290359679641</v>
      </c>
      <c r="W1017">
        <v>1.9347810234690821</v>
      </c>
      <c r="X1017">
        <v>0.2086422653824129</v>
      </c>
      <c r="Y1017">
        <v>0.17633986874170929</v>
      </c>
      <c r="Z1017">
        <v>4.3920242785050911E-2</v>
      </c>
      <c r="AA1017">
        <v>6.0728417481898153E-2</v>
      </c>
      <c r="AB1017">
        <v>47.789064328280467</v>
      </c>
      <c r="AC1017">
        <v>-0.35962820708946031</v>
      </c>
      <c r="AD1017">
        <v>1.9045813539433409</v>
      </c>
      <c r="AE1017">
        <v>0.56827047247187301</v>
      </c>
      <c r="AF1017">
        <v>0.53596807583116945</v>
      </c>
      <c r="AG1017">
        <v>0.7962187526412785</v>
      </c>
      <c r="AH1017">
        <v>5.3888573941242484E-3</v>
      </c>
      <c r="AI1017">
        <v>277.82693980748832</v>
      </c>
      <c r="AJ1017">
        <v>237.90100234841921</v>
      </c>
      <c r="AK1017">
        <v>279.93752927676309</v>
      </c>
      <c r="AL1017">
        <v>315.64222897983512</v>
      </c>
      <c r="AM1017">
        <v>300.63015331908861</v>
      </c>
      <c r="AN1017">
        <v>398.650754851459</v>
      </c>
      <c r="AO1017">
        <v>180.92797113211739</v>
      </c>
      <c r="AP1017">
        <v>325.0056687855265</v>
      </c>
      <c r="AQ1017">
        <v>20.1295782514464</v>
      </c>
      <c r="AR1017">
        <v>4.7318490583502397</v>
      </c>
      <c r="AS1017">
        <v>11.21560592643282</v>
      </c>
      <c r="AT1017">
        <v>-15.52091629822441</v>
      </c>
      <c r="AU1017">
        <v>-7.0196426081754177</v>
      </c>
      <c r="AV1017">
        <v>-8.5012736900489951</v>
      </c>
      <c r="AW1017">
        <v>1.950766923508926</v>
      </c>
      <c r="AX1017">
        <v>1.44</v>
      </c>
      <c r="AY1017">
        <v>2.4725000000000001</v>
      </c>
      <c r="AZ1017">
        <v>1.0325</v>
      </c>
      <c r="BA1017">
        <v>2.4725000000000001</v>
      </c>
      <c r="BB1017">
        <v>0.90136665712302744</v>
      </c>
      <c r="BC1017">
        <v>0.85940000000000005</v>
      </c>
      <c r="BD1017">
        <v>0.91</v>
      </c>
      <c r="BE1017">
        <v>5.0599999999999978E-2</v>
      </c>
      <c r="BF1017">
        <v>0.85940000000000005</v>
      </c>
      <c r="BG1017">
        <v>21.752811171529689</v>
      </c>
      <c r="BH1017">
        <v>20.7332</v>
      </c>
      <c r="BI1017">
        <v>26.614999999999998</v>
      </c>
      <c r="BJ1017">
        <v>5.8817999999999984</v>
      </c>
      <c r="BK1017">
        <v>26.614999999999998</v>
      </c>
      <c r="BL1017">
        <v>12.357610702365641</v>
      </c>
      <c r="BM1017">
        <v>8.5661000000000005</v>
      </c>
      <c r="BN1017">
        <v>14.784700000000001</v>
      </c>
      <c r="BO1017">
        <v>6.2186000000000003</v>
      </c>
      <c r="BP1017">
        <v>13.1554</v>
      </c>
      <c r="BQ1017">
        <v>9.2303907857477707</v>
      </c>
      <c r="BR1017">
        <v>5.3013000000000003</v>
      </c>
      <c r="BS1017">
        <v>11.8262</v>
      </c>
      <c r="BT1017">
        <v>6.5248999999999997</v>
      </c>
      <c r="BU1017">
        <v>10.4139</v>
      </c>
      <c r="BV1017">
        <v>-1.481397461163686</v>
      </c>
      <c r="BW1017">
        <v>-3.8157999999999999</v>
      </c>
      <c r="BX1017">
        <v>1.3005</v>
      </c>
      <c r="BY1017">
        <v>5.1162999999999998</v>
      </c>
      <c r="BZ1017">
        <v>-2.9278</v>
      </c>
      <c r="CA1017">
        <v>-7.74904738495324</v>
      </c>
      <c r="CB1017">
        <v>-8.9961000000000002</v>
      </c>
      <c r="CC1017">
        <v>-5.7309999999999999</v>
      </c>
      <c r="CD1017">
        <v>3.2650999999999999</v>
      </c>
      <c r="CE1017">
        <v>-7.4862000000000002</v>
      </c>
      <c r="CF1017">
        <v>73.645086065932503</v>
      </c>
      <c r="CG1017">
        <v>59.3</v>
      </c>
      <c r="CH1017">
        <v>84</v>
      </c>
      <c r="CI1017">
        <v>24.7</v>
      </c>
      <c r="CJ1017">
        <v>59.3</v>
      </c>
      <c r="CK1017">
        <v>29.408304175366069</v>
      </c>
      <c r="CL1017">
        <v>17.600000000000001</v>
      </c>
      <c r="CM1017">
        <v>41</v>
      </c>
      <c r="CN1017">
        <v>23.4</v>
      </c>
      <c r="CO1017">
        <v>17.600000000000001</v>
      </c>
      <c r="CP1017">
        <v>51.813342738493432</v>
      </c>
      <c r="CQ1017">
        <v>49.5</v>
      </c>
      <c r="CR1017">
        <v>58.2</v>
      </c>
      <c r="CS1017">
        <v>8.7000000000000028</v>
      </c>
      <c r="CT1017">
        <v>51.6</v>
      </c>
      <c r="CU1017">
        <v>12.037849213419641</v>
      </c>
      <c r="CV1017">
        <v>11.8</v>
      </c>
      <c r="CW1017">
        <v>12.7</v>
      </c>
      <c r="CX1017">
        <v>0.89999999999999858</v>
      </c>
      <c r="CY1017">
        <v>12.7</v>
      </c>
      <c r="CZ1017">
        <v>127.1380880214456</v>
      </c>
      <c r="DA1017">
        <v>86.2</v>
      </c>
      <c r="DB1017">
        <v>131.69999999999999</v>
      </c>
      <c r="DC1017">
        <v>45.499999999999993</v>
      </c>
      <c r="DD1017">
        <v>126.4</v>
      </c>
      <c r="DE1017">
        <v>17.131654487682422</v>
      </c>
      <c r="DF1017">
        <v>4.9000000000000004</v>
      </c>
      <c r="DG1017">
        <v>26.9</v>
      </c>
      <c r="DH1017">
        <v>22</v>
      </c>
      <c r="DI1017">
        <v>4.9000000000000004</v>
      </c>
      <c r="DJ1017">
        <v>0.22673100176001709</v>
      </c>
      <c r="DK1017">
        <v>0.1754437869822485</v>
      </c>
      <c r="DL1017">
        <v>0.26557066076509639</v>
      </c>
      <c r="DM1017">
        <v>9.0126873782847922E-2</v>
      </c>
      <c r="DN1017">
        <v>0.1754437869822485</v>
      </c>
      <c r="DO1017">
        <v>4.0413160933455323</v>
      </c>
      <c r="DP1017">
        <v>3.6859280000000001</v>
      </c>
      <c r="DQ1017">
        <v>4.0743970000000003</v>
      </c>
      <c r="DR1017">
        <v>0.38846900000000018</v>
      </c>
      <c r="DS1017">
        <v>4.0258570000000002</v>
      </c>
      <c r="DT1017">
        <v>6.6125946475161692</v>
      </c>
      <c r="DU1017">
        <v>6.2364569999999997</v>
      </c>
      <c r="DV1017">
        <v>6.6440299999999999</v>
      </c>
      <c r="DW1017">
        <v>0.40757300000000019</v>
      </c>
      <c r="DX1017">
        <v>6.2364569999999997</v>
      </c>
      <c r="DY1017">
        <v>4.1407565817632808</v>
      </c>
      <c r="DZ1017">
        <v>4.0920889999999996</v>
      </c>
      <c r="EA1017">
        <v>4.2797900000000002</v>
      </c>
      <c r="EB1017">
        <v>0.18770100000000059</v>
      </c>
      <c r="EC1017">
        <v>4.2797900000000002</v>
      </c>
      <c r="ED1017">
        <v>8.2566779322252071</v>
      </c>
      <c r="EE1017">
        <v>7.805364</v>
      </c>
      <c r="EF1017">
        <v>8.7849749999999993</v>
      </c>
      <c r="EG1017">
        <v>0.97961099999999934</v>
      </c>
      <c r="EH1017">
        <v>8.6027199999999997</v>
      </c>
      <c r="EI1017">
        <v>7.9236810736431176</v>
      </c>
      <c r="EJ1017">
        <v>7.3737909999999998</v>
      </c>
      <c r="EK1017">
        <v>9.6402339999999995</v>
      </c>
      <c r="EL1017">
        <v>2.2664430000000002</v>
      </c>
      <c r="EM1017">
        <v>9.6402339999999995</v>
      </c>
      <c r="EN1017">
        <v>30.166457697970461</v>
      </c>
      <c r="EO1017">
        <v>23.178059999999999</v>
      </c>
      <c r="EP1017">
        <v>34.086379999999998</v>
      </c>
      <c r="EQ1017">
        <v>10.90832</v>
      </c>
      <c r="ER1017">
        <v>23.178059999999999</v>
      </c>
      <c r="ES1017">
        <v>9.7381483478830582</v>
      </c>
      <c r="ET1017">
        <v>9.2164199999999994</v>
      </c>
      <c r="EU1017">
        <v>14.344860000000001</v>
      </c>
      <c r="EV1017">
        <v>5.1284400000000012</v>
      </c>
      <c r="EW1017">
        <v>10.72692</v>
      </c>
      <c r="EX1017">
        <v>20.4283093500874</v>
      </c>
      <c r="EY1017">
        <v>12.451140000000001</v>
      </c>
      <c r="EZ1017">
        <v>21.44162</v>
      </c>
      <c r="FA1017">
        <v>8.9904799999999998</v>
      </c>
      <c r="FB1017">
        <v>12.451140000000001</v>
      </c>
      <c r="FC1017">
        <v>0.53892579669214802</v>
      </c>
      <c r="FD1017">
        <v>0.41407760156469398</v>
      </c>
      <c r="FE1017">
        <v>0.60895547239168224</v>
      </c>
      <c r="FF1017">
        <v>0.19487787082698821</v>
      </c>
      <c r="FG1017">
        <v>0.41407760156469398</v>
      </c>
      <c r="FH1017">
        <v>2.1511644400679821</v>
      </c>
      <c r="FI1017">
        <v>0.90049331066266947</v>
      </c>
      <c r="FJ1017">
        <v>2.2758771844165091</v>
      </c>
      <c r="FK1017">
        <v>1.3753838737538391</v>
      </c>
      <c r="FL1017">
        <v>1.1607376581535049</v>
      </c>
      <c r="FM1017">
        <v>37.261201526025843</v>
      </c>
      <c r="FN1017">
        <v>36.369999999999997</v>
      </c>
      <c r="FO1017">
        <v>38.270000000000003</v>
      </c>
      <c r="FP1017">
        <v>1.9000000000000059</v>
      </c>
      <c r="FQ1017">
        <v>38.270000000000003</v>
      </c>
      <c r="FR1017">
        <v>378.01981085124652</v>
      </c>
      <c r="FS1017">
        <v>367.82963999999998</v>
      </c>
      <c r="FT1017">
        <v>388.96472</v>
      </c>
      <c r="FU1017">
        <v>21.13508000000002</v>
      </c>
      <c r="FV1017">
        <v>367.82963999999998</v>
      </c>
      <c r="FW1017">
        <v>0.76651409596472642</v>
      </c>
      <c r="FX1017">
        <v>0.74517699999999998</v>
      </c>
      <c r="FY1017">
        <v>0.78631300000000004</v>
      </c>
      <c r="FZ1017">
        <v>4.1136000000000061E-2</v>
      </c>
      <c r="GA1017">
        <v>0.78631300000000004</v>
      </c>
      <c r="GB1017">
        <v>7</v>
      </c>
      <c r="GC1017">
        <v>11</v>
      </c>
    </row>
    <row r="1018" spans="1:185" x14ac:dyDescent="0.3">
      <c r="A1018" s="36" t="s">
        <v>3992</v>
      </c>
      <c r="B1018">
        <v>-4.544792924096594E-2</v>
      </c>
      <c r="C1018">
        <v>1.8575445389442291</v>
      </c>
      <c r="D1018">
        <v>1.7878965860919811</v>
      </c>
      <c r="E1018">
        <v>-0.85479190573891739</v>
      </c>
      <c r="F1018">
        <v>-0.59739700964136278</v>
      </c>
      <c r="G1018">
        <v>1.452179708882827</v>
      </c>
      <c r="H1018">
        <v>-54.175177961504048</v>
      </c>
      <c r="I1018">
        <v>5.2149096188339739E-2</v>
      </c>
      <c r="J1018">
        <v>0.46171087587200332</v>
      </c>
      <c r="K1018">
        <v>0.1869262302005856</v>
      </c>
      <c r="L1018">
        <v>-1.6692149939013679E-2</v>
      </c>
      <c r="M1018">
        <v>0.10492599865107</v>
      </c>
      <c r="N1018">
        <v>0.18012299940460899</v>
      </c>
      <c r="O1018">
        <v>-0.2268256989642071</v>
      </c>
      <c r="P1018">
        <v>-4.6702699559598118E-2</v>
      </c>
      <c r="Q1018">
        <v>-0.13676370630695661</v>
      </c>
      <c r="R1018">
        <v>5.1929143075949237E-2</v>
      </c>
      <c r="S1018">
        <v>0.81776671382247468</v>
      </c>
      <c r="T1018">
        <v>-0.54643414676631497</v>
      </c>
      <c r="U1018">
        <v>-0.51031511112101247</v>
      </c>
      <c r="V1018">
        <v>1.947380800448625</v>
      </c>
      <c r="W1018">
        <v>1.93110086007319</v>
      </c>
      <c r="X1018">
        <v>0.19355918225999011</v>
      </c>
      <c r="Y1018">
        <v>0.1604826243471395</v>
      </c>
      <c r="Z1018">
        <v>4.2593880263839021E-2</v>
      </c>
      <c r="AA1018">
        <v>6.012539298291273E-2</v>
      </c>
      <c r="AB1018">
        <v>48.267803262692553</v>
      </c>
      <c r="AC1018">
        <v>-0.37335721697132912</v>
      </c>
      <c r="AD1018">
        <v>1.8914384907264501</v>
      </c>
      <c r="AE1018">
        <v>0.56691639923131931</v>
      </c>
      <c r="AF1018">
        <v>0.53383984131846873</v>
      </c>
      <c r="AG1018">
        <v>0.8191383375281891</v>
      </c>
      <c r="AH1018">
        <v>5.1716199699166857E-3</v>
      </c>
      <c r="AI1018">
        <v>278.69174942407619</v>
      </c>
      <c r="AJ1018">
        <v>254.0200523247178</v>
      </c>
      <c r="AK1018">
        <v>280.8548244223382</v>
      </c>
      <c r="AL1018">
        <v>301.20035659979442</v>
      </c>
      <c r="AM1018">
        <v>301.40556708748483</v>
      </c>
      <c r="AN1018">
        <v>413.60403938453601</v>
      </c>
      <c r="AO1018">
        <v>177.81813537519659</v>
      </c>
      <c r="AP1018">
        <v>332.52245904983442</v>
      </c>
      <c r="AQ1018">
        <v>20.030108154304539</v>
      </c>
      <c r="AR1018">
        <v>4.8743493582709991</v>
      </c>
      <c r="AS1018">
        <v>12.096904738435191</v>
      </c>
      <c r="AT1018">
        <v>-15.04519693542985</v>
      </c>
      <c r="AU1018">
        <v>-6.8729871679996899</v>
      </c>
      <c r="AV1018">
        <v>-8.172209767430159</v>
      </c>
      <c r="AW1018">
        <v>3.747233382691328</v>
      </c>
      <c r="AX1018">
        <v>2.7942999999999998</v>
      </c>
      <c r="AY1018">
        <v>4.1669999999999998</v>
      </c>
      <c r="AZ1018">
        <v>1.3727</v>
      </c>
      <c r="BA1018">
        <v>3.3996</v>
      </c>
      <c r="BB1018">
        <v>0.90399607365534584</v>
      </c>
      <c r="BC1018">
        <v>0.85589999999999999</v>
      </c>
      <c r="BD1018">
        <v>0.90429999999999999</v>
      </c>
      <c r="BE1018">
        <v>4.8399999999999999E-2</v>
      </c>
      <c r="BF1018">
        <v>0.85589999999999999</v>
      </c>
      <c r="BG1018">
        <v>21.465045790741598</v>
      </c>
      <c r="BH1018">
        <v>21.3369</v>
      </c>
      <c r="BI1018">
        <v>27.021100000000001</v>
      </c>
      <c r="BJ1018">
        <v>5.6842000000000006</v>
      </c>
      <c r="BK1018">
        <v>27.021100000000001</v>
      </c>
      <c r="BL1018">
        <v>13.61044798710067</v>
      </c>
      <c r="BM1018">
        <v>7.7884000000000002</v>
      </c>
      <c r="BN1018">
        <v>19.155799999999999</v>
      </c>
      <c r="BO1018">
        <v>11.3674</v>
      </c>
      <c r="BP1018">
        <v>7.7884000000000002</v>
      </c>
      <c r="BQ1018">
        <v>7.4289403824394542</v>
      </c>
      <c r="BR1018">
        <v>5.8449</v>
      </c>
      <c r="BS1018">
        <v>10.720599999999999</v>
      </c>
      <c r="BT1018">
        <v>4.8756999999999993</v>
      </c>
      <c r="BU1018">
        <v>5.8449</v>
      </c>
      <c r="BV1018">
        <v>3.4282353202257489</v>
      </c>
      <c r="BW1018">
        <v>-0.75280000000000002</v>
      </c>
      <c r="BX1018">
        <v>4.5171000000000001</v>
      </c>
      <c r="BY1018">
        <v>5.2698999999999998</v>
      </c>
      <c r="BZ1018">
        <v>-0.75280000000000002</v>
      </c>
      <c r="CA1018">
        <v>-10.85719083493796</v>
      </c>
      <c r="CB1018">
        <v>-15.226599999999999</v>
      </c>
      <c r="CC1018">
        <v>-5.0921000000000003</v>
      </c>
      <c r="CD1018">
        <v>10.134499999999999</v>
      </c>
      <c r="CE1018">
        <v>-5.0921000000000003</v>
      </c>
      <c r="CF1018">
        <v>81.081580334701556</v>
      </c>
      <c r="CG1018">
        <v>59.5</v>
      </c>
      <c r="CH1018">
        <v>90</v>
      </c>
      <c r="CI1018">
        <v>30.5</v>
      </c>
      <c r="CJ1018">
        <v>59.5</v>
      </c>
      <c r="CK1018">
        <v>37.346647650342142</v>
      </c>
      <c r="CL1018">
        <v>17.2</v>
      </c>
      <c r="CM1018">
        <v>42</v>
      </c>
      <c r="CN1018">
        <v>24.8</v>
      </c>
      <c r="CO1018">
        <v>17.2</v>
      </c>
      <c r="CP1018">
        <v>56.383856065100218</v>
      </c>
      <c r="CQ1018">
        <v>51.5</v>
      </c>
      <c r="CR1018">
        <v>60.3</v>
      </c>
      <c r="CS1018">
        <v>8.7999999999999972</v>
      </c>
      <c r="CT1018">
        <v>52.8</v>
      </c>
      <c r="CU1018">
        <v>11.93019631388929</v>
      </c>
      <c r="CV1018">
        <v>11.9</v>
      </c>
      <c r="CW1018">
        <v>12.9</v>
      </c>
      <c r="CX1018">
        <v>1</v>
      </c>
      <c r="CY1018">
        <v>12.9</v>
      </c>
      <c r="CZ1018">
        <v>115.718274012436</v>
      </c>
      <c r="DA1018">
        <v>92.8</v>
      </c>
      <c r="DB1018">
        <v>147.4</v>
      </c>
      <c r="DC1018">
        <v>54.600000000000009</v>
      </c>
      <c r="DD1018">
        <v>139.19999999999999</v>
      </c>
      <c r="DE1018">
        <v>23.301778050681449</v>
      </c>
      <c r="DF1018">
        <v>4.2</v>
      </c>
      <c r="DG1018">
        <v>26.8</v>
      </c>
      <c r="DH1018">
        <v>22.6</v>
      </c>
      <c r="DI1018">
        <v>4.2</v>
      </c>
      <c r="DJ1018">
        <v>0.2442320591875945</v>
      </c>
      <c r="DK1018">
        <v>0.16908212560386471</v>
      </c>
      <c r="DL1018">
        <v>0.27692307692307688</v>
      </c>
      <c r="DM1018">
        <v>0.1078409513192122</v>
      </c>
      <c r="DN1018">
        <v>0.16908212560386471</v>
      </c>
      <c r="DO1018">
        <v>4.0438845033258204</v>
      </c>
      <c r="DP1018">
        <v>3.9849779999999999</v>
      </c>
      <c r="DQ1018">
        <v>4.0551810000000001</v>
      </c>
      <c r="DR1018">
        <v>7.0203000000000237E-2</v>
      </c>
      <c r="DS1018">
        <v>4.0433479999999999</v>
      </c>
      <c r="DT1018">
        <v>6.3719780216916204</v>
      </c>
      <c r="DU1018">
        <v>6.0931689999999996</v>
      </c>
      <c r="DV1018">
        <v>6.6434360000000003</v>
      </c>
      <c r="DW1018">
        <v>0.55026700000000073</v>
      </c>
      <c r="DX1018">
        <v>6.2251989999999999</v>
      </c>
      <c r="DY1018">
        <v>4.1810442742875651</v>
      </c>
      <c r="DZ1018">
        <v>3.9849779999999999</v>
      </c>
      <c r="EA1018">
        <v>4.2599270000000002</v>
      </c>
      <c r="EB1018">
        <v>0.27494900000000028</v>
      </c>
      <c r="EC1018">
        <v>4.2599270000000002</v>
      </c>
      <c r="ED1018">
        <v>8.0947002122916931</v>
      </c>
      <c r="EE1018">
        <v>7.9197350000000002</v>
      </c>
      <c r="EF1018">
        <v>8.2517010000000006</v>
      </c>
      <c r="EG1018">
        <v>0.33196600000000043</v>
      </c>
      <c r="EH1018">
        <v>8.2517010000000006</v>
      </c>
      <c r="EI1018">
        <v>7.9288051603788263</v>
      </c>
      <c r="EJ1018">
        <v>7.6852809999999998</v>
      </c>
      <c r="EK1018">
        <v>9.607799</v>
      </c>
      <c r="EL1018">
        <v>1.9225179999999999</v>
      </c>
      <c r="EM1018">
        <v>9.607799</v>
      </c>
      <c r="EN1018">
        <v>33.612197519434439</v>
      </c>
      <c r="EO1018">
        <v>24.51501</v>
      </c>
      <c r="EP1018">
        <v>35.595590000000001</v>
      </c>
      <c r="EQ1018">
        <v>11.080579999999999</v>
      </c>
      <c r="ER1018">
        <v>24.51501</v>
      </c>
      <c r="ES1018">
        <v>11.704079779896</v>
      </c>
      <c r="ET1018">
        <v>9.2139199999999999</v>
      </c>
      <c r="EU1018">
        <v>16.002929999999999</v>
      </c>
      <c r="EV1018">
        <v>6.7890099999999993</v>
      </c>
      <c r="EW1018">
        <v>10.71921</v>
      </c>
      <c r="EX1018">
        <v>21.90811773953844</v>
      </c>
      <c r="EY1018">
        <v>13.7958</v>
      </c>
      <c r="EZ1018">
        <v>22.503640000000001</v>
      </c>
      <c r="FA1018">
        <v>8.7078400000000009</v>
      </c>
      <c r="FB1018">
        <v>13.7958</v>
      </c>
      <c r="FC1018">
        <v>0.58142350567727752</v>
      </c>
      <c r="FD1018">
        <v>0.42406043364680751</v>
      </c>
      <c r="FE1018">
        <v>0.61573221186995097</v>
      </c>
      <c r="FF1018">
        <v>0.19167177822314349</v>
      </c>
      <c r="FG1018">
        <v>0.42406043364680751</v>
      </c>
      <c r="FH1018">
        <v>1.9171327682786521</v>
      </c>
      <c r="FI1018">
        <v>1.1811820713307271</v>
      </c>
      <c r="FJ1018">
        <v>2.3779987236702729</v>
      </c>
      <c r="FK1018">
        <v>1.196816652339546</v>
      </c>
      <c r="FL1018">
        <v>1.287016487222473</v>
      </c>
      <c r="FM1018">
        <v>37.431783652131173</v>
      </c>
      <c r="FN1018">
        <v>37.270000000000003</v>
      </c>
      <c r="FO1018">
        <v>40.93</v>
      </c>
      <c r="FP1018">
        <v>3.659999999999997</v>
      </c>
      <c r="FQ1018">
        <v>38.06</v>
      </c>
      <c r="FR1018">
        <v>388.22920508821159</v>
      </c>
      <c r="FS1018">
        <v>369.34343999999999</v>
      </c>
      <c r="FT1018">
        <v>395.86752000000001</v>
      </c>
      <c r="FU1018">
        <v>26.52408000000003</v>
      </c>
      <c r="FV1018">
        <v>369.34343999999999</v>
      </c>
      <c r="FW1018">
        <v>0.75081933177160365</v>
      </c>
      <c r="FX1018">
        <v>0.73656299999999997</v>
      </c>
      <c r="FY1018">
        <v>0.78716900000000001</v>
      </c>
      <c r="FZ1018">
        <v>5.060600000000004E-2</v>
      </c>
      <c r="GA1018">
        <v>0.78716900000000001</v>
      </c>
      <c r="GB1018">
        <v>8</v>
      </c>
      <c r="GC1018">
        <v>11</v>
      </c>
    </row>
    <row r="1019" spans="1:185" x14ac:dyDescent="0.3">
      <c r="A1019" s="36" t="s">
        <v>3996</v>
      </c>
      <c r="B1019">
        <v>-5.6622760043544197E-2</v>
      </c>
      <c r="C1019">
        <v>1.8326731971520689</v>
      </c>
      <c r="D1019">
        <v>1.8313973869651481</v>
      </c>
      <c r="E1019">
        <v>-0.86039701114280354</v>
      </c>
      <c r="F1019">
        <v>-0.62900103802659624</v>
      </c>
      <c r="G1019">
        <v>1.489298067066922</v>
      </c>
      <c r="H1019">
        <v>-54.187770826392637</v>
      </c>
      <c r="I1019">
        <v>4.4401592874086598E-2</v>
      </c>
      <c r="J1019">
        <v>0.47081149021795732</v>
      </c>
      <c r="K1019">
        <v>0.18240966647832529</v>
      </c>
      <c r="L1019">
        <v>-1.8696900181781339E-2</v>
      </c>
      <c r="M1019">
        <v>0.10328936237361119</v>
      </c>
      <c r="N1019">
        <v>0.17801026130192041</v>
      </c>
      <c r="O1019">
        <v>-0.2145597959672616</v>
      </c>
      <c r="P1019">
        <v>-3.6549534665341249E-2</v>
      </c>
      <c r="Q1019">
        <v>-0.12554966710605081</v>
      </c>
      <c r="R1019">
        <v>4.4279702901567068E-2</v>
      </c>
      <c r="S1019">
        <v>0.824788450063625</v>
      </c>
      <c r="T1019">
        <v>-0.53308112873430713</v>
      </c>
      <c r="U1019">
        <v>-0.50157145685611293</v>
      </c>
      <c r="V1019">
        <v>1.946363886366526</v>
      </c>
      <c r="W1019">
        <v>1.9330510631117781</v>
      </c>
      <c r="X1019">
        <v>0.20715702640172551</v>
      </c>
      <c r="Y1019">
        <v>0.1772505852438214</v>
      </c>
      <c r="Z1019">
        <v>4.4653892929663527E-2</v>
      </c>
      <c r="AA1019">
        <v>5.8140291732261047E-2</v>
      </c>
      <c r="AB1019">
        <v>48.799287678556311</v>
      </c>
      <c r="AC1019">
        <v>-0.36200573680769499</v>
      </c>
      <c r="AD1019">
        <v>1.897937870193344</v>
      </c>
      <c r="AE1019">
        <v>0.56916276320942061</v>
      </c>
      <c r="AF1019">
        <v>0.53925632205151652</v>
      </c>
      <c r="AG1019">
        <v>0.89564164966241355</v>
      </c>
      <c r="AH1019">
        <v>4.7601789753467724E-3</v>
      </c>
      <c r="AI1019">
        <v>294.6277658699226</v>
      </c>
      <c r="AJ1019">
        <v>273.95511734665138</v>
      </c>
      <c r="AK1019">
        <v>290.60459957873189</v>
      </c>
      <c r="AL1019">
        <v>319.32358070228167</v>
      </c>
      <c r="AM1019">
        <v>348.52494565855022</v>
      </c>
      <c r="AN1019">
        <v>454.79971364032781</v>
      </c>
      <c r="AO1019">
        <v>174.60019686716649</v>
      </c>
      <c r="AP1019">
        <v>350.80418802999179</v>
      </c>
      <c r="AQ1019">
        <v>21.119991051312311</v>
      </c>
      <c r="AR1019">
        <v>5.0099391485105489</v>
      </c>
      <c r="AS1019">
        <v>13.0000536924695</v>
      </c>
      <c r="AT1019">
        <v>-18.219090411570591</v>
      </c>
      <c r="AU1019">
        <v>-9.7099570458577844</v>
      </c>
      <c r="AV1019">
        <v>-8.5091333657128061</v>
      </c>
      <c r="AW1019">
        <v>0.82202002750919245</v>
      </c>
      <c r="AX1019">
        <v>0.82199999999999995</v>
      </c>
      <c r="AY1019">
        <v>1.2579</v>
      </c>
      <c r="AZ1019">
        <v>0.43590000000000012</v>
      </c>
      <c r="BA1019">
        <v>1.2579</v>
      </c>
      <c r="BB1019">
        <v>0.9050861293833955</v>
      </c>
      <c r="BC1019">
        <v>0.76139999999999997</v>
      </c>
      <c r="BD1019">
        <v>0.90510000000000002</v>
      </c>
      <c r="BE1019">
        <v>0.14369999999999999</v>
      </c>
      <c r="BF1019">
        <v>0.76139999999999997</v>
      </c>
      <c r="BG1019">
        <v>21.229951377752219</v>
      </c>
      <c r="BH1019">
        <v>21.228400000000001</v>
      </c>
      <c r="BI1019">
        <v>34.641800000000003</v>
      </c>
      <c r="BJ1019">
        <v>13.413399999999999</v>
      </c>
      <c r="BK1019">
        <v>34.641800000000003</v>
      </c>
      <c r="BL1019">
        <v>4.5580242509327604</v>
      </c>
      <c r="BM1019">
        <v>4.5571999999999999</v>
      </c>
      <c r="BN1019">
        <v>9.1625999999999994</v>
      </c>
      <c r="BO1019">
        <v>4.6053999999999986</v>
      </c>
      <c r="BP1019">
        <v>6.4390999999999998</v>
      </c>
      <c r="BQ1019">
        <v>3.5363005428549701</v>
      </c>
      <c r="BR1019">
        <v>3.5356000000000001</v>
      </c>
      <c r="BS1019">
        <v>7.4497999999999998</v>
      </c>
      <c r="BT1019">
        <v>3.9142000000000001</v>
      </c>
      <c r="BU1019">
        <v>4.0022000000000002</v>
      </c>
      <c r="BV1019">
        <v>-0.76402379311878854</v>
      </c>
      <c r="BW1019">
        <v>-3.1315</v>
      </c>
      <c r="BX1019">
        <v>0.95150000000000001</v>
      </c>
      <c r="BY1019">
        <v>4.0830000000000002</v>
      </c>
      <c r="BZ1019">
        <v>0.95150000000000001</v>
      </c>
      <c r="CA1019">
        <v>-2.7722767497361809</v>
      </c>
      <c r="CB1019">
        <v>-4.9537000000000004</v>
      </c>
      <c r="CC1019">
        <v>-2.7719999999999998</v>
      </c>
      <c r="CD1019">
        <v>2.1817000000000011</v>
      </c>
      <c r="CE1019">
        <v>-4.9537000000000004</v>
      </c>
      <c r="CF1019">
        <v>103.995525610336</v>
      </c>
      <c r="CG1019">
        <v>62.6</v>
      </c>
      <c r="CH1019">
        <v>104</v>
      </c>
      <c r="CI1019">
        <v>41.4</v>
      </c>
      <c r="CJ1019">
        <v>62.6</v>
      </c>
      <c r="CK1019">
        <v>39.698442908798476</v>
      </c>
      <c r="CL1019">
        <v>18.899999999999999</v>
      </c>
      <c r="CM1019">
        <v>39.700000000000003</v>
      </c>
      <c r="CN1019">
        <v>20.8</v>
      </c>
      <c r="CO1019">
        <v>18.899999999999999</v>
      </c>
      <c r="CP1019">
        <v>54.402129804860799</v>
      </c>
      <c r="CQ1019">
        <v>54.4</v>
      </c>
      <c r="CR1019">
        <v>66.3</v>
      </c>
      <c r="CS1019">
        <v>11.9</v>
      </c>
      <c r="CT1019">
        <v>65.900000000000006</v>
      </c>
      <c r="CU1019">
        <v>12.300143180286421</v>
      </c>
      <c r="CV1019">
        <v>12.3</v>
      </c>
      <c r="CW1019">
        <v>13.3</v>
      </c>
      <c r="CX1019">
        <v>1</v>
      </c>
      <c r="CY1019">
        <v>13.3</v>
      </c>
      <c r="CZ1019">
        <v>101.50107383920179</v>
      </c>
      <c r="DA1019">
        <v>86</v>
      </c>
      <c r="DB1019">
        <v>107.5</v>
      </c>
      <c r="DC1019">
        <v>21.5</v>
      </c>
      <c r="DD1019">
        <v>86</v>
      </c>
      <c r="DE1019">
        <v>22.698961937378979</v>
      </c>
      <c r="DF1019">
        <v>5.6</v>
      </c>
      <c r="DG1019">
        <v>22.7</v>
      </c>
      <c r="DH1019">
        <v>17.100000000000001</v>
      </c>
      <c r="DI1019">
        <v>5.6</v>
      </c>
      <c r="DJ1019">
        <v>0.29644994711227157</v>
      </c>
      <c r="DK1019">
        <v>0.15977539561000509</v>
      </c>
      <c r="DL1019">
        <v>0.29646522234891681</v>
      </c>
      <c r="DM1019">
        <v>0.13668982673891161</v>
      </c>
      <c r="DN1019">
        <v>0.15977539561000509</v>
      </c>
      <c r="DO1019">
        <v>4.0291564113954488</v>
      </c>
      <c r="DP1019">
        <v>4.0291509999999997</v>
      </c>
      <c r="DQ1019">
        <v>4.2010730000000001</v>
      </c>
      <c r="DR1019">
        <v>0.17192200000000041</v>
      </c>
      <c r="DS1019">
        <v>4.2010730000000001</v>
      </c>
      <c r="DT1019">
        <v>6.4714569859509217</v>
      </c>
      <c r="DU1019">
        <v>6.355588</v>
      </c>
      <c r="DV1019">
        <v>6.5607610000000003</v>
      </c>
      <c r="DW1019">
        <v>0.2051730000000003</v>
      </c>
      <c r="DX1019">
        <v>6.355588</v>
      </c>
      <c r="DY1019">
        <v>4.1026482558221007</v>
      </c>
      <c r="DZ1019">
        <v>4.0593859999999999</v>
      </c>
      <c r="EA1019">
        <v>4.2010730000000001</v>
      </c>
      <c r="EB1019">
        <v>0.14168700000000009</v>
      </c>
      <c r="EC1019">
        <v>4.2010730000000001</v>
      </c>
      <c r="ED1019">
        <v>6.6856346282786259</v>
      </c>
      <c r="EE1019">
        <v>6.6856059999999999</v>
      </c>
      <c r="EF1019">
        <v>7.3745139999999996</v>
      </c>
      <c r="EG1019">
        <v>0.68890799999999963</v>
      </c>
      <c r="EH1019">
        <v>7.3745139999999996</v>
      </c>
      <c r="EI1019">
        <v>7.7203496600174519</v>
      </c>
      <c r="EJ1019">
        <v>7.7198779999999996</v>
      </c>
      <c r="EK1019">
        <v>10.355216</v>
      </c>
      <c r="EL1019">
        <v>2.6353380000000008</v>
      </c>
      <c r="EM1019">
        <v>10.046495</v>
      </c>
      <c r="EN1019">
        <v>40.194960597840073</v>
      </c>
      <c r="EO1019">
        <v>30.813199999999998</v>
      </c>
      <c r="EP1019">
        <v>40.196640000000002</v>
      </c>
      <c r="EQ1019">
        <v>9.3834400000000038</v>
      </c>
      <c r="ER1019">
        <v>32.684179999999998</v>
      </c>
      <c r="ES1019">
        <v>17.856675143825061</v>
      </c>
      <c r="ET1019">
        <v>12.93768</v>
      </c>
      <c r="EU1019">
        <v>17.857389999999999</v>
      </c>
      <c r="EV1019">
        <v>4.9197099999999976</v>
      </c>
      <c r="EW1019">
        <v>12.93768</v>
      </c>
      <c r="EX1019">
        <v>22.338285454015001</v>
      </c>
      <c r="EY1019">
        <v>16.94997</v>
      </c>
      <c r="EZ1019">
        <v>22.33925</v>
      </c>
      <c r="FA1019">
        <v>5.3892799999999994</v>
      </c>
      <c r="FB1019">
        <v>19.746500000000001</v>
      </c>
      <c r="FC1019">
        <v>0.6276734801384376</v>
      </c>
      <c r="FD1019">
        <v>0.48117047984470468</v>
      </c>
      <c r="FE1019">
        <v>0.62769970522194551</v>
      </c>
      <c r="FF1019">
        <v>0.14652922537724081</v>
      </c>
      <c r="FG1019">
        <v>0.51038719035772662</v>
      </c>
      <c r="FH1019">
        <v>1.2509756172931119</v>
      </c>
      <c r="FI1019">
        <v>1.2226566247548369</v>
      </c>
      <c r="FJ1019">
        <v>1.526278281732119</v>
      </c>
      <c r="FK1019">
        <v>0.30362165697728177</v>
      </c>
      <c r="FL1019">
        <v>1.526278281732119</v>
      </c>
      <c r="FM1019">
        <v>39.199629523720603</v>
      </c>
      <c r="FN1019">
        <v>37.130000000000003</v>
      </c>
      <c r="FO1019">
        <v>41.43</v>
      </c>
      <c r="FP1019">
        <v>4.2999999999999972</v>
      </c>
      <c r="FQ1019">
        <v>41.43</v>
      </c>
      <c r="FR1019">
        <v>412.4150876693185</v>
      </c>
      <c r="FS1019">
        <v>399.05065000000002</v>
      </c>
      <c r="FT1019">
        <v>412.41748000000001</v>
      </c>
      <c r="FU1019">
        <v>13.36682999999999</v>
      </c>
      <c r="FV1019">
        <v>400.15643</v>
      </c>
      <c r="FW1019">
        <v>0.76164148994920011</v>
      </c>
      <c r="FX1019">
        <v>0.76163700000000001</v>
      </c>
      <c r="FY1019">
        <v>0.78672399999999998</v>
      </c>
      <c r="FZ1019">
        <v>2.508699999999997E-2</v>
      </c>
      <c r="GA1019">
        <v>0.78303500000000004</v>
      </c>
      <c r="GB1019">
        <v>3</v>
      </c>
      <c r="GC1019">
        <v>4</v>
      </c>
    </row>
    <row r="1020" spans="1:185" x14ac:dyDescent="0.3">
      <c r="A1020" s="36" t="s">
        <v>4000</v>
      </c>
      <c r="B1020">
        <v>-7.1425006001023666E-2</v>
      </c>
      <c r="C1020">
        <v>1.8675746823631061</v>
      </c>
      <c r="D1020">
        <v>1.903333461554847</v>
      </c>
      <c r="E1020">
        <v>-0.8379386668558344</v>
      </c>
      <c r="F1020">
        <v>-0.71453715351817937</v>
      </c>
      <c r="G1020">
        <v>1.5524027636529689</v>
      </c>
      <c r="H1020">
        <v>-54.190883621731217</v>
      </c>
      <c r="I1020">
        <v>7.6305388671016688E-2</v>
      </c>
      <c r="J1020">
        <v>0.41356597287925201</v>
      </c>
      <c r="K1020">
        <v>0.1960942533929666</v>
      </c>
      <c r="L1020">
        <v>-5.4564422646180251E-3</v>
      </c>
      <c r="M1020">
        <v>0.10394967675589389</v>
      </c>
      <c r="N1020">
        <v>0.1851549875880866</v>
      </c>
      <c r="O1020">
        <v>-0.20400908314739349</v>
      </c>
      <c r="P1020">
        <v>-1.885409555930689E-2</v>
      </c>
      <c r="Q1020">
        <v>-0.11143508993286599</v>
      </c>
      <c r="R1020">
        <v>3.3534775817397673E-2</v>
      </c>
      <c r="S1020">
        <v>0.87430978254361302</v>
      </c>
      <c r="T1020">
        <v>-0.53837597210386678</v>
      </c>
      <c r="U1020">
        <v>-0.5364553344832077</v>
      </c>
      <c r="V1020">
        <v>1.949515915244642</v>
      </c>
      <c r="W1020">
        <v>1.94793247706051</v>
      </c>
      <c r="X1020">
        <v>0.234711380125461</v>
      </c>
      <c r="Y1020">
        <v>0.23201964464515451</v>
      </c>
      <c r="Z1020">
        <v>4.0924811602067242E-2</v>
      </c>
      <c r="AA1020">
        <v>4.4506331323335292E-2</v>
      </c>
      <c r="AB1020">
        <v>49.043524797879499</v>
      </c>
      <c r="AC1020">
        <v>-0.34844457391195771</v>
      </c>
      <c r="AD1020">
        <v>1.883228980617893</v>
      </c>
      <c r="AE1020">
        <v>0.58315595403741893</v>
      </c>
      <c r="AF1020">
        <v>0.5804642185571125</v>
      </c>
      <c r="AG1020">
        <v>0.88156330298603802</v>
      </c>
      <c r="AH1020">
        <v>5.3164334673451641E-3</v>
      </c>
      <c r="AI1020">
        <v>335.84087953666938</v>
      </c>
      <c r="AJ1020">
        <v>313.99706180754669</v>
      </c>
      <c r="AK1020">
        <v>321.47439857252027</v>
      </c>
      <c r="AL1020">
        <v>372.05115908465513</v>
      </c>
      <c r="AM1020">
        <v>306.7282673055692</v>
      </c>
      <c r="AN1020">
        <v>414.64054664473002</v>
      </c>
      <c r="AO1020">
        <v>132.73579117603421</v>
      </c>
      <c r="AP1020">
        <v>342.74958646246671</v>
      </c>
      <c r="AQ1020">
        <v>20.523227681642339</v>
      </c>
      <c r="AR1020">
        <v>5.837972844988367</v>
      </c>
      <c r="AS1020">
        <v>12.138792600565329</v>
      </c>
      <c r="AT1020">
        <v>-16.407578489158858</v>
      </c>
      <c r="AU1020">
        <v>-4.3860050542993214</v>
      </c>
      <c r="AV1020">
        <v>-12.02157343485954</v>
      </c>
      <c r="AW1020">
        <v>1.729431387520596</v>
      </c>
      <c r="AX1020">
        <v>0.36349999999999999</v>
      </c>
      <c r="AY1020">
        <v>4.1233000000000004</v>
      </c>
      <c r="AZ1020">
        <v>3.7597999999999998</v>
      </c>
      <c r="BA1020">
        <v>4.1233000000000004</v>
      </c>
      <c r="BB1020">
        <v>0.92231711146821815</v>
      </c>
      <c r="BC1020">
        <v>0.87409999999999999</v>
      </c>
      <c r="BD1020">
        <v>0.92369999999999997</v>
      </c>
      <c r="BE1020">
        <v>4.9599999999999977E-2</v>
      </c>
      <c r="BF1020">
        <v>0.87409999999999999</v>
      </c>
      <c r="BG1020">
        <v>19.391324436017769</v>
      </c>
      <c r="BH1020">
        <v>19.223099999999999</v>
      </c>
      <c r="BI1020">
        <v>24.973299999999998</v>
      </c>
      <c r="BJ1020">
        <v>5.7502000000000004</v>
      </c>
      <c r="BK1020">
        <v>24.973299999999998</v>
      </c>
      <c r="BL1020">
        <v>10.695331626846309</v>
      </c>
      <c r="BM1020">
        <v>5.7449000000000003</v>
      </c>
      <c r="BN1020">
        <v>15.473699999999999</v>
      </c>
      <c r="BO1020">
        <v>9.7287999999999997</v>
      </c>
      <c r="BP1020">
        <v>8.8285</v>
      </c>
      <c r="BQ1020">
        <v>8.1570740845887304</v>
      </c>
      <c r="BR1020">
        <v>3.1875</v>
      </c>
      <c r="BS1020">
        <v>11.421200000000001</v>
      </c>
      <c r="BT1020">
        <v>8.2337000000000007</v>
      </c>
      <c r="BU1020">
        <v>6.9466999999999999</v>
      </c>
      <c r="BV1020">
        <v>-1.774552862099146</v>
      </c>
      <c r="BW1020">
        <v>-4.4812000000000003</v>
      </c>
      <c r="BX1020">
        <v>3.1032000000000002</v>
      </c>
      <c r="BY1020">
        <v>7.5843999999999996</v>
      </c>
      <c r="BZ1020">
        <v>-1.8062</v>
      </c>
      <c r="CA1020">
        <v>-6.3825161947048512</v>
      </c>
      <c r="CB1020">
        <v>-10.3887</v>
      </c>
      <c r="CC1020">
        <v>-4.5739999999999998</v>
      </c>
      <c r="CD1020">
        <v>5.8147000000000002</v>
      </c>
      <c r="CE1020">
        <v>-5.1403999999999996</v>
      </c>
      <c r="CF1020">
        <v>71.890960182263228</v>
      </c>
      <c r="CG1020">
        <v>57.7</v>
      </c>
      <c r="CH1020">
        <v>79.400000000000006</v>
      </c>
      <c r="CI1020">
        <v>21.7</v>
      </c>
      <c r="CJ1020">
        <v>57.7</v>
      </c>
      <c r="CK1020">
        <v>25.903979262072308</v>
      </c>
      <c r="CL1020">
        <v>17</v>
      </c>
      <c r="CM1020">
        <v>32.9</v>
      </c>
      <c r="CN1020">
        <v>15.9</v>
      </c>
      <c r="CO1020">
        <v>17</v>
      </c>
      <c r="CP1020">
        <v>68.679536991938448</v>
      </c>
      <c r="CQ1020">
        <v>65.5</v>
      </c>
      <c r="CR1020">
        <v>92.8</v>
      </c>
      <c r="CS1020">
        <v>27.3</v>
      </c>
      <c r="CT1020">
        <v>76.7</v>
      </c>
      <c r="CU1020">
        <v>12.799211847779651</v>
      </c>
      <c r="CV1020">
        <v>10.7</v>
      </c>
      <c r="CW1020">
        <v>15.4</v>
      </c>
      <c r="CX1020">
        <v>4.7000000000000011</v>
      </c>
      <c r="CY1020">
        <v>11.1</v>
      </c>
      <c r="CZ1020">
        <v>63.796124224825988</v>
      </c>
      <c r="DA1020">
        <v>16.7</v>
      </c>
      <c r="DB1020">
        <v>71.400000000000006</v>
      </c>
      <c r="DC1020">
        <v>54.7</v>
      </c>
      <c r="DD1020">
        <v>41</v>
      </c>
      <c r="DE1020">
        <v>12.79885465878626</v>
      </c>
      <c r="DF1020">
        <v>4.5999999999999996</v>
      </c>
      <c r="DG1020">
        <v>19.5</v>
      </c>
      <c r="DH1020">
        <v>14.9</v>
      </c>
      <c r="DI1020">
        <v>5.9</v>
      </c>
      <c r="DJ1020">
        <v>0.20992516065034</v>
      </c>
      <c r="DK1020">
        <v>0.16271855611957131</v>
      </c>
      <c r="DL1020">
        <v>0.2363095238095238</v>
      </c>
      <c r="DM1020">
        <v>7.3590967689952491E-2</v>
      </c>
      <c r="DN1020">
        <v>0.16271855611957131</v>
      </c>
      <c r="DO1020">
        <v>4.4260431731069447</v>
      </c>
      <c r="DP1020">
        <v>3.7950010000000001</v>
      </c>
      <c r="DQ1020">
        <v>4.846832</v>
      </c>
      <c r="DR1020">
        <v>1.051831</v>
      </c>
      <c r="DS1020">
        <v>4.1903899999999998</v>
      </c>
      <c r="DT1020">
        <v>6.0714482076538383</v>
      </c>
      <c r="DU1020">
        <v>6.0250079999999997</v>
      </c>
      <c r="DV1020">
        <v>6.1873430000000003</v>
      </c>
      <c r="DW1020">
        <v>0.16233500000000059</v>
      </c>
      <c r="DX1020">
        <v>6.1873430000000003</v>
      </c>
      <c r="DY1020">
        <v>4.5977253754775447</v>
      </c>
      <c r="DZ1020">
        <v>4.3198420000000004</v>
      </c>
      <c r="EA1020">
        <v>5.2601120000000003</v>
      </c>
      <c r="EB1020">
        <v>0.94026999999999994</v>
      </c>
      <c r="EC1020">
        <v>4.6035339999999998</v>
      </c>
      <c r="ED1020">
        <v>6.4766671627273888</v>
      </c>
      <c r="EE1020">
        <v>6.4639340000000001</v>
      </c>
      <c r="EF1020">
        <v>6.6342319999999999</v>
      </c>
      <c r="EG1020">
        <v>0.17029799999999981</v>
      </c>
      <c r="EH1020">
        <v>6.6342319999999999</v>
      </c>
      <c r="EI1020">
        <v>8.7042686505178342</v>
      </c>
      <c r="EJ1020">
        <v>8.2427630000000001</v>
      </c>
      <c r="EK1020">
        <v>8.7926850000000005</v>
      </c>
      <c r="EL1020">
        <v>0.54992200000000047</v>
      </c>
      <c r="EM1020">
        <v>8.7791149999999991</v>
      </c>
      <c r="EN1020">
        <v>30.474716676427331</v>
      </c>
      <c r="EO1020">
        <v>26.382280000000002</v>
      </c>
      <c r="EP1020">
        <v>30.885290000000001</v>
      </c>
      <c r="EQ1020">
        <v>4.5030099999999997</v>
      </c>
      <c r="ER1020">
        <v>26.382280000000002</v>
      </c>
      <c r="ES1020">
        <v>9.7740427526344291</v>
      </c>
      <c r="ET1020">
        <v>8.1750000000000007</v>
      </c>
      <c r="EU1020">
        <v>13.378080000000001</v>
      </c>
      <c r="EV1020">
        <v>5.2030799999999999</v>
      </c>
      <c r="EW1020">
        <v>8.3993699999999993</v>
      </c>
      <c r="EX1020">
        <v>20.700673923792898</v>
      </c>
      <c r="EY1020">
        <v>16.636590000000002</v>
      </c>
      <c r="EZ1020">
        <v>21.684519999999999</v>
      </c>
      <c r="FA1020">
        <v>5.0479299999999974</v>
      </c>
      <c r="FB1020">
        <v>17.98291</v>
      </c>
      <c r="FC1020">
        <v>0.53393523610103855</v>
      </c>
      <c r="FD1020">
        <v>0.46223330146920721</v>
      </c>
      <c r="FE1020">
        <v>0.54112872593020356</v>
      </c>
      <c r="FF1020">
        <v>7.8895424460996344E-2</v>
      </c>
      <c r="FG1020">
        <v>0.46223330146920721</v>
      </c>
      <c r="FH1020">
        <v>2.1790200907237161</v>
      </c>
      <c r="FI1020">
        <v>1.2435708263069141</v>
      </c>
      <c r="FJ1020">
        <v>2.4489249224424059</v>
      </c>
      <c r="FK1020">
        <v>1.205354096135492</v>
      </c>
      <c r="FL1020">
        <v>2.1409831927870782</v>
      </c>
      <c r="FM1020">
        <v>40.692845430402173</v>
      </c>
      <c r="FN1020">
        <v>39.119999999999997</v>
      </c>
      <c r="FO1020">
        <v>41.25</v>
      </c>
      <c r="FP1020">
        <v>2.130000000000003</v>
      </c>
      <c r="FQ1020">
        <v>41.25</v>
      </c>
      <c r="FR1020">
        <v>410.23516092091597</v>
      </c>
      <c r="FS1020">
        <v>400.10106000000002</v>
      </c>
      <c r="FT1020">
        <v>411.60196999999999</v>
      </c>
      <c r="FU1020">
        <v>11.50090999999998</v>
      </c>
      <c r="FV1020">
        <v>400.10106000000002</v>
      </c>
      <c r="FW1020">
        <v>0.71671227500727408</v>
      </c>
      <c r="FX1020">
        <v>0.71419699999999997</v>
      </c>
      <c r="FY1020">
        <v>0.73611899999999997</v>
      </c>
      <c r="FZ1020">
        <v>2.1922000000000001E-2</v>
      </c>
      <c r="GA1020">
        <v>0.73611899999999997</v>
      </c>
      <c r="GB1020">
        <v>13</v>
      </c>
      <c r="GC1020">
        <v>108</v>
      </c>
    </row>
    <row r="1021" spans="1:185" x14ac:dyDescent="0.3">
      <c r="A1021" s="36" t="s">
        <v>4003</v>
      </c>
      <c r="B1021">
        <v>-6.0529372760435997E-2</v>
      </c>
      <c r="C1021">
        <v>1.9108489181983079</v>
      </c>
      <c r="D1021">
        <v>1.908169945668265</v>
      </c>
      <c r="E1021">
        <v>-0.85149723025410007</v>
      </c>
      <c r="F1021">
        <v>-0.70420322149239678</v>
      </c>
      <c r="G1021">
        <v>1.555695303778742</v>
      </c>
      <c r="H1021">
        <v>-54.177798544919433</v>
      </c>
      <c r="I1021">
        <v>4.4261892706640819E-2</v>
      </c>
      <c r="J1021">
        <v>0.37597894550983069</v>
      </c>
      <c r="K1021">
        <v>0.18748667742968489</v>
      </c>
      <c r="L1021">
        <v>-8.3902046240634659E-3</v>
      </c>
      <c r="M1021">
        <v>0.102626645202415</v>
      </c>
      <c r="N1021">
        <v>0.17960325522930559</v>
      </c>
      <c r="O1021">
        <v>-0.21980435007295049</v>
      </c>
      <c r="P1021">
        <v>-4.0201094843644897E-2</v>
      </c>
      <c r="Q1021">
        <v>-0.13000238900267669</v>
      </c>
      <c r="R1021">
        <v>4.70467392223348E-2</v>
      </c>
      <c r="S1021">
        <v>0.86835260560764238</v>
      </c>
      <c r="T1021">
        <v>-0.55098145471919646</v>
      </c>
      <c r="U1021">
        <v>-0.54936683451682189</v>
      </c>
      <c r="V1021">
        <v>1.949304622116508</v>
      </c>
      <c r="W1021">
        <v>1.948864570560737</v>
      </c>
      <c r="X1021">
        <v>0.21734888236408301</v>
      </c>
      <c r="Y1021">
        <v>0.20859286258684989</v>
      </c>
      <c r="Z1021">
        <v>4.0554237208071962E-2</v>
      </c>
      <c r="AA1021">
        <v>4.2812560133386662E-2</v>
      </c>
      <c r="AB1021">
        <v>50.093531902983599</v>
      </c>
      <c r="AC1021">
        <v>-0.37174604041883952</v>
      </c>
      <c r="AD1021">
        <v>1.89229358690047</v>
      </c>
      <c r="AE1021">
        <v>0.58909492278292241</v>
      </c>
      <c r="AF1021">
        <v>0.58033890300568935</v>
      </c>
      <c r="AG1021">
        <v>0.84915683784110241</v>
      </c>
      <c r="AH1021">
        <v>5.3834890172747684E-3</v>
      </c>
      <c r="AI1021">
        <v>316.86691384261661</v>
      </c>
      <c r="AJ1021">
        <v>299.95946902683289</v>
      </c>
      <c r="AK1021">
        <v>319.70679707217653</v>
      </c>
      <c r="AL1021">
        <v>330.93447916573598</v>
      </c>
      <c r="AM1021">
        <v>283.74299281974658</v>
      </c>
      <c r="AN1021">
        <v>400.90651949722809</v>
      </c>
      <c r="AO1021">
        <v>123.4362178825677</v>
      </c>
      <c r="AP1021">
        <v>322.30799816689768</v>
      </c>
      <c r="AQ1021">
        <v>20.25976719456196</v>
      </c>
      <c r="AR1021">
        <v>5.456265405773693</v>
      </c>
      <c r="AS1021">
        <v>12.39132019491662</v>
      </c>
      <c r="AT1021">
        <v>-14.96768043738272</v>
      </c>
      <c r="AU1021">
        <v>-4.7809335270988704</v>
      </c>
      <c r="AV1021">
        <v>-10.186746910283849</v>
      </c>
      <c r="AW1021">
        <v>3.6235411178179202</v>
      </c>
      <c r="AX1021">
        <v>1.9075</v>
      </c>
      <c r="AY1021">
        <v>5.7214999999999998</v>
      </c>
      <c r="AZ1021">
        <v>3.8140000000000001</v>
      </c>
      <c r="BA1021">
        <v>5.3579999999999997</v>
      </c>
      <c r="BB1021">
        <v>0.94251413886708679</v>
      </c>
      <c r="BC1021">
        <v>0.88370000000000004</v>
      </c>
      <c r="BD1021">
        <v>0.9446</v>
      </c>
      <c r="BE1021">
        <v>6.0899999999999947E-2</v>
      </c>
      <c r="BF1021">
        <v>0.88619999999999999</v>
      </c>
      <c r="BG1021">
        <v>16.501804527695331</v>
      </c>
      <c r="BH1021">
        <v>16.211300000000001</v>
      </c>
      <c r="BI1021">
        <v>24.041799999999999</v>
      </c>
      <c r="BJ1021">
        <v>7.8304999999999971</v>
      </c>
      <c r="BK1021">
        <v>23.581700000000001</v>
      </c>
      <c r="BL1021">
        <v>17.58365149488683</v>
      </c>
      <c r="BM1021">
        <v>6.7131999999999996</v>
      </c>
      <c r="BN1021">
        <v>17.915900000000001</v>
      </c>
      <c r="BO1021">
        <v>11.2027</v>
      </c>
      <c r="BP1021">
        <v>6.7131999999999996</v>
      </c>
      <c r="BQ1021">
        <v>11.78380107313267</v>
      </c>
      <c r="BR1021">
        <v>4.3856999999999999</v>
      </c>
      <c r="BS1021">
        <v>11.924099999999999</v>
      </c>
      <c r="BT1021">
        <v>7.5383999999999993</v>
      </c>
      <c r="BU1021">
        <v>4.3856999999999999</v>
      </c>
      <c r="BV1021">
        <v>1.1722935966142729</v>
      </c>
      <c r="BW1021">
        <v>-3.5299</v>
      </c>
      <c r="BX1021">
        <v>1.3763000000000001</v>
      </c>
      <c r="BY1021">
        <v>4.9062000000000001</v>
      </c>
      <c r="BZ1021">
        <v>0.65449999999999997</v>
      </c>
      <c r="CA1021">
        <v>-12.956094669746941</v>
      </c>
      <c r="CB1021">
        <v>-13.3004</v>
      </c>
      <c r="CC1021">
        <v>-5.0401999999999996</v>
      </c>
      <c r="CD1021">
        <v>8.2602000000000011</v>
      </c>
      <c r="CE1021">
        <v>-5.0401999999999996</v>
      </c>
      <c r="CF1021">
        <v>78.598521330330456</v>
      </c>
      <c r="CG1021">
        <v>63.3</v>
      </c>
      <c r="CH1021">
        <v>78.900000000000006</v>
      </c>
      <c r="CI1021">
        <v>15.60000000000001</v>
      </c>
      <c r="CJ1021">
        <v>63.3</v>
      </c>
      <c r="CK1021">
        <v>29.34647045950598</v>
      </c>
      <c r="CL1021">
        <v>18.2</v>
      </c>
      <c r="CM1021">
        <v>29.6</v>
      </c>
      <c r="CN1021">
        <v>11.4</v>
      </c>
      <c r="CO1021">
        <v>22.8</v>
      </c>
      <c r="CP1021">
        <v>78.843676343085519</v>
      </c>
      <c r="CQ1021">
        <v>63.8</v>
      </c>
      <c r="CR1021">
        <v>79.900000000000006</v>
      </c>
      <c r="CS1021">
        <v>16.100000000000009</v>
      </c>
      <c r="CT1021">
        <v>66.599999999999994</v>
      </c>
      <c r="CU1021">
        <v>13.63582795096888</v>
      </c>
      <c r="CV1021">
        <v>10.7</v>
      </c>
      <c r="CW1021">
        <v>13.8</v>
      </c>
      <c r="CX1021">
        <v>3.100000000000001</v>
      </c>
      <c r="CY1021">
        <v>11</v>
      </c>
      <c r="CZ1021">
        <v>39.276079588890482</v>
      </c>
      <c r="DA1021">
        <v>38.4</v>
      </c>
      <c r="DB1021">
        <v>63.6</v>
      </c>
      <c r="DC1021">
        <v>25.2</v>
      </c>
      <c r="DD1021">
        <v>62.1</v>
      </c>
      <c r="DE1021">
        <v>12.910111129290449</v>
      </c>
      <c r="DF1021">
        <v>6.4</v>
      </c>
      <c r="DG1021">
        <v>16</v>
      </c>
      <c r="DH1021">
        <v>9.6</v>
      </c>
      <c r="DI1021">
        <v>11.8</v>
      </c>
      <c r="DJ1021">
        <v>0.24387188470456411</v>
      </c>
      <c r="DK1021">
        <v>0.18912458918434419</v>
      </c>
      <c r="DL1021">
        <v>0.24495498292455761</v>
      </c>
      <c r="DM1021">
        <v>5.5830393740213403E-2</v>
      </c>
      <c r="DN1021">
        <v>0.18912458918434419</v>
      </c>
      <c r="DO1021">
        <v>4.5410248395682844</v>
      </c>
      <c r="DP1021">
        <v>3.7550979999999998</v>
      </c>
      <c r="DQ1021">
        <v>4.5741370000000003</v>
      </c>
      <c r="DR1021">
        <v>0.81903900000000052</v>
      </c>
      <c r="DS1021">
        <v>4.2182149999999998</v>
      </c>
      <c r="DT1021">
        <v>5.9634568981278324</v>
      </c>
      <c r="DU1021">
        <v>5.9602959999999996</v>
      </c>
      <c r="DV1021">
        <v>6.1750569999999998</v>
      </c>
      <c r="DW1021">
        <v>0.2147610000000002</v>
      </c>
      <c r="DX1021">
        <v>6.0364389999999997</v>
      </c>
      <c r="DY1021">
        <v>4.6557878788320837</v>
      </c>
      <c r="DZ1021">
        <v>4.0857010000000002</v>
      </c>
      <c r="EA1021">
        <v>4.6821950000000001</v>
      </c>
      <c r="EB1021">
        <v>0.59649399999999986</v>
      </c>
      <c r="EC1021">
        <v>4.4108499999999999</v>
      </c>
      <c r="ED1021">
        <v>6.4205224571615442</v>
      </c>
      <c r="EE1021">
        <v>6.4153570000000002</v>
      </c>
      <c r="EF1021">
        <v>6.6270610000000003</v>
      </c>
      <c r="EG1021">
        <v>0.21170400000000009</v>
      </c>
      <c r="EH1021">
        <v>6.5771290000000002</v>
      </c>
      <c r="EI1021">
        <v>7.6893425756080314</v>
      </c>
      <c r="EJ1021">
        <v>7.6159330000000001</v>
      </c>
      <c r="EK1021">
        <v>8.7706479999999996</v>
      </c>
      <c r="EL1021">
        <v>1.154714999999999</v>
      </c>
      <c r="EM1021">
        <v>8.7706479999999996</v>
      </c>
      <c r="EN1021">
        <v>30.74076562582297</v>
      </c>
      <c r="EO1021">
        <v>26.032019999999999</v>
      </c>
      <c r="EP1021">
        <v>31.01238</v>
      </c>
      <c r="EQ1021">
        <v>4.980360000000001</v>
      </c>
      <c r="ER1021">
        <v>27.49662</v>
      </c>
      <c r="ES1021">
        <v>11.6289665016877</v>
      </c>
      <c r="ET1021">
        <v>9.7546099999999996</v>
      </c>
      <c r="EU1021">
        <v>13.290800000000001</v>
      </c>
      <c r="EV1021">
        <v>3.5361900000000008</v>
      </c>
      <c r="EW1021">
        <v>9.7546099999999996</v>
      </c>
      <c r="EX1021">
        <v>19.11179912413527</v>
      </c>
      <c r="EY1021">
        <v>13.49506</v>
      </c>
      <c r="EZ1021">
        <v>19.42775</v>
      </c>
      <c r="FA1021">
        <v>5.9326899999999991</v>
      </c>
      <c r="FB1021">
        <v>17.742010000000001</v>
      </c>
      <c r="FC1021">
        <v>0.55069611209670399</v>
      </c>
      <c r="FD1021">
        <v>0.46634271828224361</v>
      </c>
      <c r="FE1021">
        <v>0.55556186533361163</v>
      </c>
      <c r="FF1021">
        <v>8.9219147051368075E-2</v>
      </c>
      <c r="FG1021">
        <v>0.49257985029106088</v>
      </c>
      <c r="FH1021">
        <v>1.6454903281769411</v>
      </c>
      <c r="FI1021">
        <v>1.02347413248262</v>
      </c>
      <c r="FJ1021">
        <v>1.8188333516152879</v>
      </c>
      <c r="FK1021">
        <v>0.79535921913266816</v>
      </c>
      <c r="FL1021">
        <v>1.8188333516152879</v>
      </c>
      <c r="FM1021">
        <v>37.204248563202952</v>
      </c>
      <c r="FN1021">
        <v>36.17</v>
      </c>
      <c r="FO1021">
        <v>40.47</v>
      </c>
      <c r="FP1021">
        <v>4.2999999999999972</v>
      </c>
      <c r="FQ1021">
        <v>40.47</v>
      </c>
      <c r="FR1021">
        <v>385.60899655331428</v>
      </c>
      <c r="FS1021">
        <v>374.28602999999998</v>
      </c>
      <c r="FT1021">
        <v>385.84402</v>
      </c>
      <c r="FU1021">
        <v>11.55799000000002</v>
      </c>
      <c r="FV1021">
        <v>374.28602999999998</v>
      </c>
      <c r="FW1021">
        <v>0.73042476532643708</v>
      </c>
      <c r="FX1021">
        <v>0.73000299999999996</v>
      </c>
      <c r="FY1021">
        <v>0.75270000000000004</v>
      </c>
      <c r="FZ1021">
        <v>2.2697000000000082E-2</v>
      </c>
      <c r="GA1021">
        <v>0.75270000000000004</v>
      </c>
      <c r="GB1021">
        <v>6</v>
      </c>
      <c r="GC1021">
        <v>15</v>
      </c>
    </row>
    <row r="1022" spans="1:185" x14ac:dyDescent="0.3">
      <c r="A1022" s="36" t="s">
        <v>4006</v>
      </c>
      <c r="B1022">
        <v>-3.5609725971678552E-2</v>
      </c>
      <c r="C1022">
        <v>1.818900306510103</v>
      </c>
      <c r="D1022">
        <v>1.787955510103661</v>
      </c>
      <c r="E1022">
        <v>-0.73655897567134332</v>
      </c>
      <c r="F1022">
        <v>-0.72325058737561976</v>
      </c>
      <c r="G1022">
        <v>1.459787233464543</v>
      </c>
      <c r="H1022">
        <v>-54.172258382485921</v>
      </c>
      <c r="I1022">
        <v>9.9499956946249413E-2</v>
      </c>
      <c r="J1022">
        <v>0.44837085447559688</v>
      </c>
      <c r="K1022">
        <v>0.16589816282413231</v>
      </c>
      <c r="L1022">
        <v>-2.2907073279471769E-2</v>
      </c>
      <c r="M1022">
        <v>0.10639968921533589</v>
      </c>
      <c r="N1022">
        <v>0.19413291314555781</v>
      </c>
      <c r="O1022">
        <v>-0.22722406548104179</v>
      </c>
      <c r="P1022">
        <v>-3.3091152335484077E-2</v>
      </c>
      <c r="Q1022">
        <v>-0.13016065707464619</v>
      </c>
      <c r="R1022">
        <v>4.3655500211721723E-2</v>
      </c>
      <c r="S1022">
        <v>0.79070810202688135</v>
      </c>
      <c r="T1022">
        <v>-0.56548921712831801</v>
      </c>
      <c r="U1022">
        <v>-0.56506067428353879</v>
      </c>
      <c r="V1022">
        <v>1.9533663052223771</v>
      </c>
      <c r="W1022">
        <v>1.9531912581236071</v>
      </c>
      <c r="X1022">
        <v>0.21768534380776899</v>
      </c>
      <c r="Y1022">
        <v>0.21710863564536659</v>
      </c>
      <c r="Z1022">
        <v>4.6344724380325983E-2</v>
      </c>
      <c r="AA1022">
        <v>4.6706575728548493E-2</v>
      </c>
      <c r="AB1022">
        <v>45.519460724044357</v>
      </c>
      <c r="AC1022">
        <v>-0.36831699473568852</v>
      </c>
      <c r="AD1022">
        <v>1.8738929259808239</v>
      </c>
      <c r="AE1022">
        <v>0.58600233854345762</v>
      </c>
      <c r="AF1022">
        <v>0.585425630381055</v>
      </c>
      <c r="AG1022">
        <v>0.72715700360358504</v>
      </c>
      <c r="AH1022">
        <v>6.1223712080268498E-3</v>
      </c>
      <c r="AI1022">
        <v>329.26122033160811</v>
      </c>
      <c r="AJ1022">
        <v>308.01070097324902</v>
      </c>
      <c r="AK1022">
        <v>337.91464124851439</v>
      </c>
      <c r="AL1022">
        <v>341.85836259038263</v>
      </c>
      <c r="AM1022">
        <v>325.32243640134868</v>
      </c>
      <c r="AN1022">
        <v>441.09717976674972</v>
      </c>
      <c r="AO1022">
        <v>127.16975743834369</v>
      </c>
      <c r="AP1022">
        <v>361.01783814289422</v>
      </c>
      <c r="AQ1022">
        <v>20.325112791107859</v>
      </c>
      <c r="AR1022">
        <v>5.4244889452790508</v>
      </c>
      <c r="AS1022">
        <v>11.122827568115801</v>
      </c>
      <c r="AT1022">
        <v>-15.419604625000449</v>
      </c>
      <c r="AU1022">
        <v>-6.0056901285703512</v>
      </c>
      <c r="AV1022">
        <v>-9.4139144964300918</v>
      </c>
      <c r="AW1022">
        <v>1.015765799168336</v>
      </c>
      <c r="AX1022">
        <v>0.67269999999999996</v>
      </c>
      <c r="AY1022">
        <v>3.5171999999999999</v>
      </c>
      <c r="AZ1022">
        <v>2.8445</v>
      </c>
      <c r="BA1022">
        <v>1.9466000000000001</v>
      </c>
      <c r="BB1022">
        <v>0.91544321027750253</v>
      </c>
      <c r="BC1022">
        <v>0.79500000000000004</v>
      </c>
      <c r="BD1022">
        <v>0.93130000000000002</v>
      </c>
      <c r="BE1022">
        <v>0.1363</v>
      </c>
      <c r="BF1022">
        <v>0.79500000000000004</v>
      </c>
      <c r="BG1022">
        <v>20.299987434620441</v>
      </c>
      <c r="BH1022">
        <v>18.144600000000001</v>
      </c>
      <c r="BI1022">
        <v>32.996600000000001</v>
      </c>
      <c r="BJ1022">
        <v>14.852</v>
      </c>
      <c r="BK1022">
        <v>32.996600000000001</v>
      </c>
      <c r="BL1022">
        <v>4.6385702765170036</v>
      </c>
      <c r="BM1022">
        <v>2.3628999999999998</v>
      </c>
      <c r="BN1022">
        <v>14.7117</v>
      </c>
      <c r="BO1022">
        <v>12.348800000000001</v>
      </c>
      <c r="BP1022">
        <v>7.3342999999999998</v>
      </c>
      <c r="BQ1022">
        <v>3.5312793305795069</v>
      </c>
      <c r="BR1022">
        <v>1.5698000000000001</v>
      </c>
      <c r="BS1022">
        <v>10.1046</v>
      </c>
      <c r="BT1022">
        <v>8.5347999999999988</v>
      </c>
      <c r="BU1022">
        <v>5.8548</v>
      </c>
      <c r="BV1022">
        <v>-0.97602860540805714</v>
      </c>
      <c r="BW1022">
        <v>-4.0415999999999999</v>
      </c>
      <c r="BX1022">
        <v>3.8595999999999999</v>
      </c>
      <c r="BY1022">
        <v>7.9011999999999993</v>
      </c>
      <c r="BZ1022">
        <v>-1.8379000000000001</v>
      </c>
      <c r="CA1022">
        <v>-2.55521153088515</v>
      </c>
      <c r="CB1022">
        <v>-11.780900000000001</v>
      </c>
      <c r="CC1022">
        <v>-0.98309999999999997</v>
      </c>
      <c r="CD1022">
        <v>10.797800000000001</v>
      </c>
      <c r="CE1022">
        <v>-4.0168999999999997</v>
      </c>
      <c r="CF1022">
        <v>80.079341623855484</v>
      </c>
      <c r="CG1022">
        <v>59</v>
      </c>
      <c r="CH1022">
        <v>114.4</v>
      </c>
      <c r="CI1022">
        <v>55.400000000000013</v>
      </c>
      <c r="CJ1022">
        <v>59</v>
      </c>
      <c r="CK1022">
        <v>23.522762086269761</v>
      </c>
      <c r="CL1022">
        <v>16.8</v>
      </c>
      <c r="CM1022">
        <v>40.9</v>
      </c>
      <c r="CN1022">
        <v>24.1</v>
      </c>
      <c r="CO1022">
        <v>16.8</v>
      </c>
      <c r="CP1022">
        <v>92.840515514683318</v>
      </c>
      <c r="CQ1022">
        <v>63</v>
      </c>
      <c r="CR1022">
        <v>104</v>
      </c>
      <c r="CS1022">
        <v>41</v>
      </c>
      <c r="CT1022">
        <v>97.7</v>
      </c>
      <c r="CU1022">
        <v>16.644622663374069</v>
      </c>
      <c r="CV1022">
        <v>11.1</v>
      </c>
      <c r="CW1022">
        <v>18.399999999999999</v>
      </c>
      <c r="CX1022">
        <v>7.2999999999999989</v>
      </c>
      <c r="CY1022">
        <v>13</v>
      </c>
      <c r="CZ1022">
        <v>30.71843478713421</v>
      </c>
      <c r="DA1022">
        <v>15</v>
      </c>
      <c r="DB1022">
        <v>85.5</v>
      </c>
      <c r="DC1022">
        <v>70.5</v>
      </c>
      <c r="DD1022">
        <v>33</v>
      </c>
      <c r="DE1022">
        <v>5.909766057768608</v>
      </c>
      <c r="DF1022">
        <v>2.6</v>
      </c>
      <c r="DG1022">
        <v>24.6</v>
      </c>
      <c r="DH1022">
        <v>22</v>
      </c>
      <c r="DI1022">
        <v>2.6</v>
      </c>
      <c r="DJ1022">
        <v>0.2222122694887613</v>
      </c>
      <c r="DK1022">
        <v>0.15473380540257009</v>
      </c>
      <c r="DL1022">
        <v>0.34931297709923659</v>
      </c>
      <c r="DM1022">
        <v>0.1945791716966665</v>
      </c>
      <c r="DN1022">
        <v>0.15473380540257009</v>
      </c>
      <c r="DO1022">
        <v>4.8463584746922681</v>
      </c>
      <c r="DP1022">
        <v>4.1642429999999999</v>
      </c>
      <c r="DQ1022">
        <v>5.1032190000000002</v>
      </c>
      <c r="DR1022">
        <v>0.93897600000000025</v>
      </c>
      <c r="DS1022">
        <v>4.3725649999999998</v>
      </c>
      <c r="DT1022">
        <v>6.3149262824161214</v>
      </c>
      <c r="DU1022">
        <v>6.0108370000000004</v>
      </c>
      <c r="DV1022">
        <v>6.7408229999999998</v>
      </c>
      <c r="DW1022">
        <v>0.72998599999999936</v>
      </c>
      <c r="DX1022">
        <v>6.2351279999999996</v>
      </c>
      <c r="DY1022">
        <v>5.1146675548782934</v>
      </c>
      <c r="DZ1022">
        <v>4.2843850000000003</v>
      </c>
      <c r="EA1022">
        <v>5.7590409999999999</v>
      </c>
      <c r="EB1022">
        <v>1.474656</v>
      </c>
      <c r="EC1022">
        <v>4.5498960000000004</v>
      </c>
      <c r="ED1022">
        <v>6.6863761951153311</v>
      </c>
      <c r="EE1022">
        <v>6.3804800000000004</v>
      </c>
      <c r="EF1022">
        <v>7.1324420000000002</v>
      </c>
      <c r="EG1022">
        <v>0.7519619999999998</v>
      </c>
      <c r="EH1022">
        <v>6.7037009999999997</v>
      </c>
      <c r="EI1022">
        <v>7.0393134025925752</v>
      </c>
      <c r="EJ1022">
        <v>6.9160579999999996</v>
      </c>
      <c r="EK1022">
        <v>10.198048</v>
      </c>
      <c r="EL1022">
        <v>3.28199</v>
      </c>
      <c r="EM1022">
        <v>9.4676709999999993</v>
      </c>
      <c r="EN1022">
        <v>32.97278033811272</v>
      </c>
      <c r="EO1022">
        <v>26.373999999999999</v>
      </c>
      <c r="EP1022">
        <v>34.89855</v>
      </c>
      <c r="EQ1022">
        <v>8.5245500000000014</v>
      </c>
      <c r="ER1022">
        <v>26.373999999999999</v>
      </c>
      <c r="ES1022">
        <v>10.627846338768951</v>
      </c>
      <c r="ET1022">
        <v>9.89785</v>
      </c>
      <c r="EU1022">
        <v>15.58769</v>
      </c>
      <c r="EV1022">
        <v>5.6898400000000002</v>
      </c>
      <c r="EW1022">
        <v>13.90535</v>
      </c>
      <c r="EX1022">
        <v>22.344933999343759</v>
      </c>
      <c r="EY1022">
        <v>12.46865</v>
      </c>
      <c r="EZ1022">
        <v>24.983840000000001</v>
      </c>
      <c r="FA1022">
        <v>12.51519</v>
      </c>
      <c r="FB1022">
        <v>12.46865</v>
      </c>
      <c r="FC1022">
        <v>0.54852598920762075</v>
      </c>
      <c r="FD1022">
        <v>0.43875051757888373</v>
      </c>
      <c r="FE1022">
        <v>0.58056255688377001</v>
      </c>
      <c r="FF1022">
        <v>0.14181203930488631</v>
      </c>
      <c r="FG1022">
        <v>0.43875051757888373</v>
      </c>
      <c r="FH1022">
        <v>2.151317530201025</v>
      </c>
      <c r="FI1022">
        <v>0.89668005479905211</v>
      </c>
      <c r="FJ1022">
        <v>2.519876022596728</v>
      </c>
      <c r="FK1022">
        <v>1.6231959677976751</v>
      </c>
      <c r="FL1022">
        <v>0.89668005479905211</v>
      </c>
      <c r="FM1022">
        <v>40.663251229055227</v>
      </c>
      <c r="FN1022">
        <v>37.29</v>
      </c>
      <c r="FO1022">
        <v>41.7</v>
      </c>
      <c r="FP1022">
        <v>4.4100000000000037</v>
      </c>
      <c r="FQ1022">
        <v>37.94</v>
      </c>
      <c r="FR1022">
        <v>434.48015161987041</v>
      </c>
      <c r="FS1022">
        <v>401.61385999999999</v>
      </c>
      <c r="FT1022">
        <v>441.46467999999999</v>
      </c>
      <c r="FU1022">
        <v>39.850819999999999</v>
      </c>
      <c r="FV1022">
        <v>401.61385999999999</v>
      </c>
      <c r="FW1022">
        <v>0.70990428917317849</v>
      </c>
      <c r="FX1022">
        <v>0.69863600000000003</v>
      </c>
      <c r="FY1022">
        <v>0.76452299999999995</v>
      </c>
      <c r="FZ1022">
        <v>6.5886999999999918E-2</v>
      </c>
      <c r="GA1022">
        <v>0.76452299999999995</v>
      </c>
      <c r="GB1022">
        <v>21</v>
      </c>
      <c r="GC1022">
        <v>160</v>
      </c>
    </row>
    <row r="1023" spans="1:185" x14ac:dyDescent="0.3">
      <c r="A1023" s="36" t="s">
        <v>4009</v>
      </c>
      <c r="B1023">
        <v>-3.5747954282531511E-2</v>
      </c>
      <c r="C1023">
        <v>1.8743738225427511</v>
      </c>
      <c r="D1023">
        <v>2.235657209291543</v>
      </c>
      <c r="E1023">
        <v>-1.189682558664737</v>
      </c>
      <c r="F1023">
        <v>-0.60411668431239673</v>
      </c>
      <c r="G1023">
        <v>1.793825274152099</v>
      </c>
      <c r="H1023">
        <v>-54.107431831057703</v>
      </c>
      <c r="I1023">
        <v>1.1271776748225449E-2</v>
      </c>
      <c r="J1023">
        <v>5.5748893419605969E-2</v>
      </c>
      <c r="K1023">
        <v>0.37189995595407632</v>
      </c>
      <c r="L1023">
        <v>0.30008056613066558</v>
      </c>
      <c r="M1023">
        <v>0.28366381684560199</v>
      </c>
      <c r="N1023">
        <v>0.1850302356081355</v>
      </c>
      <c r="O1023">
        <v>-0.21389473773658529</v>
      </c>
      <c r="P1023">
        <v>-2.8864502128449741E-2</v>
      </c>
      <c r="Q1023">
        <v>-0.1213809181940321</v>
      </c>
      <c r="R1023">
        <v>3.9813837048903837E-2</v>
      </c>
      <c r="S1023">
        <v>1.4840002945108151</v>
      </c>
      <c r="T1023">
        <v>-0.70870895785390353</v>
      </c>
      <c r="U1023">
        <v>-0.7027827806551501</v>
      </c>
      <c r="V1023">
        <v>1.969179479539547</v>
      </c>
      <c r="W1023">
        <v>1.962898309686804</v>
      </c>
      <c r="X1023">
        <v>0.19658455502849151</v>
      </c>
      <c r="Y1023">
        <v>0.16012335127690619</v>
      </c>
      <c r="Z1023">
        <v>9.2953553689636856E-2</v>
      </c>
      <c r="AA1023">
        <v>0.11237055250802271</v>
      </c>
      <c r="AB1023">
        <v>62.18191390604629</v>
      </c>
      <c r="AC1023">
        <v>-0.41998719542090118</v>
      </c>
      <c r="AD1023">
        <v>1.944970593594423</v>
      </c>
      <c r="AE1023">
        <v>0.61657175044939261</v>
      </c>
      <c r="AF1023">
        <v>0.38994100618407218</v>
      </c>
      <c r="AG1023">
        <v>0.74201569989239125</v>
      </c>
      <c r="AH1023">
        <v>2.56276715753938E-2</v>
      </c>
      <c r="AI1023">
        <v>84.705647792974602</v>
      </c>
      <c r="AJ1023">
        <v>-86.462867598563889</v>
      </c>
      <c r="AK1023">
        <v>115.33488723241339</v>
      </c>
      <c r="AL1023">
        <v>225.24491422554479</v>
      </c>
      <c r="AM1023">
        <v>391.09388241039471</v>
      </c>
      <c r="AN1023">
        <v>540.29408070155603</v>
      </c>
      <c r="AO1023">
        <v>189.0015323053197</v>
      </c>
      <c r="AP1023">
        <v>466.59086628331107</v>
      </c>
      <c r="AQ1023">
        <v>20.46204975897361</v>
      </c>
      <c r="AR1023">
        <v>5.5288898844319609</v>
      </c>
      <c r="AS1023">
        <v>11.43276513701359</v>
      </c>
      <c r="AT1023">
        <v>-14.84389162247305</v>
      </c>
      <c r="AU1023">
        <v>-6.0472107223792344</v>
      </c>
      <c r="AV1023">
        <v>-8.7966809000938184</v>
      </c>
      <c r="AW1023">
        <v>2.3989277330731911</v>
      </c>
      <c r="AX1023">
        <v>1.5111000000000001</v>
      </c>
      <c r="AY1023">
        <v>2.9430000000000001</v>
      </c>
      <c r="AZ1023">
        <v>1.4319</v>
      </c>
      <c r="BA1023">
        <v>2.8923999999999999</v>
      </c>
      <c r="BB1023">
        <v>0.92204881006806172</v>
      </c>
      <c r="BC1023">
        <v>0.89059999999999995</v>
      </c>
      <c r="BD1023">
        <v>0.9224</v>
      </c>
      <c r="BE1023">
        <v>3.180000000000005E-2</v>
      </c>
      <c r="BF1023">
        <v>0.91290000000000004</v>
      </c>
      <c r="BG1023">
        <v>18.486777556200451</v>
      </c>
      <c r="BH1023">
        <v>18.446999999999999</v>
      </c>
      <c r="BI1023">
        <v>21.9544</v>
      </c>
      <c r="BJ1023">
        <v>3.507400000000001</v>
      </c>
      <c r="BK1023">
        <v>19.5685</v>
      </c>
      <c r="BL1023">
        <v>13.77170944086177</v>
      </c>
      <c r="BM1023">
        <v>12.3721</v>
      </c>
      <c r="BN1023">
        <v>17.728200000000001</v>
      </c>
      <c r="BO1023">
        <v>5.3561000000000014</v>
      </c>
      <c r="BP1023">
        <v>12.530799999999999</v>
      </c>
      <c r="BQ1023">
        <v>10.24289952399047</v>
      </c>
      <c r="BR1023">
        <v>8.173</v>
      </c>
      <c r="BS1023">
        <v>14.294600000000001</v>
      </c>
      <c r="BT1023">
        <v>6.1216000000000008</v>
      </c>
      <c r="BU1023">
        <v>8.173</v>
      </c>
      <c r="BV1023">
        <v>-1.7805650831775071</v>
      </c>
      <c r="BW1023">
        <v>-6.2537000000000003</v>
      </c>
      <c r="BX1023">
        <v>1.5866</v>
      </c>
      <c r="BY1023">
        <v>7.8403</v>
      </c>
      <c r="BZ1023">
        <v>1.2439</v>
      </c>
      <c r="CA1023">
        <v>-8.4623342484039235</v>
      </c>
      <c r="CB1023">
        <v>-12.275399999999999</v>
      </c>
      <c r="CC1023">
        <v>-7.5315000000000003</v>
      </c>
      <c r="CD1023">
        <v>4.7438999999999991</v>
      </c>
      <c r="CE1023">
        <v>-9.4169</v>
      </c>
      <c r="CF1023">
        <v>73.703214418244826</v>
      </c>
      <c r="CG1023">
        <v>65.400000000000006</v>
      </c>
      <c r="CH1023">
        <v>78.8</v>
      </c>
      <c r="CI1023">
        <v>13.39999999999999</v>
      </c>
      <c r="CJ1023">
        <v>65.400000000000006</v>
      </c>
      <c r="CK1023">
        <v>25.79057186561532</v>
      </c>
      <c r="CL1023">
        <v>22.3</v>
      </c>
      <c r="CM1023">
        <v>28.2</v>
      </c>
      <c r="CN1023">
        <v>5.8999999999999986</v>
      </c>
      <c r="CO1023">
        <v>22.3</v>
      </c>
      <c r="CP1023">
        <v>85.074909467497008</v>
      </c>
      <c r="CQ1023">
        <v>76.099999999999994</v>
      </c>
      <c r="CR1023">
        <v>96.3</v>
      </c>
      <c r="CS1023">
        <v>20.2</v>
      </c>
      <c r="CT1023">
        <v>85.5</v>
      </c>
      <c r="CU1023">
        <v>10.22811249198568</v>
      </c>
      <c r="CV1023">
        <v>10.199999999999999</v>
      </c>
      <c r="CW1023">
        <v>10.5</v>
      </c>
      <c r="CX1023">
        <v>0.30000000000000071</v>
      </c>
      <c r="CY1023">
        <v>10.4</v>
      </c>
      <c r="CZ1023">
        <v>103.9265175976373</v>
      </c>
      <c r="DA1023">
        <v>88.4</v>
      </c>
      <c r="DB1023">
        <v>114.1</v>
      </c>
      <c r="DC1023">
        <v>25.699999999999989</v>
      </c>
      <c r="DD1023">
        <v>99.8</v>
      </c>
      <c r="DE1023">
        <v>12.90330177665385</v>
      </c>
      <c r="DF1023">
        <v>11.9</v>
      </c>
      <c r="DG1023">
        <v>16.100000000000001</v>
      </c>
      <c r="DH1023">
        <v>4.2000000000000011</v>
      </c>
      <c r="DI1023">
        <v>11.9</v>
      </c>
      <c r="DJ1023">
        <v>0.1579629798511934</v>
      </c>
      <c r="DK1023">
        <v>0.13780025284450059</v>
      </c>
      <c r="DL1023">
        <v>0.17119270041277429</v>
      </c>
      <c r="DM1023">
        <v>3.3392447568273607E-2</v>
      </c>
      <c r="DN1023">
        <v>0.13780025284450059</v>
      </c>
      <c r="DO1023">
        <v>4.0600372233966269</v>
      </c>
      <c r="DP1023">
        <v>4.0198270000000003</v>
      </c>
      <c r="DQ1023">
        <v>4.6766969999999999</v>
      </c>
      <c r="DR1023">
        <v>0.65686999999999962</v>
      </c>
      <c r="DS1023">
        <v>4.0198270000000003</v>
      </c>
      <c r="DT1023">
        <v>7.2621776487181204</v>
      </c>
      <c r="DU1023">
        <v>7.0647440000000001</v>
      </c>
      <c r="DV1023">
        <v>7.2833119999999996</v>
      </c>
      <c r="DW1023">
        <v>0.2185679999999994</v>
      </c>
      <c r="DX1023">
        <v>7.2833119999999996</v>
      </c>
      <c r="DY1023">
        <v>4.6343270344614291</v>
      </c>
      <c r="DZ1023">
        <v>4.6311910000000003</v>
      </c>
      <c r="EA1023">
        <v>4.8026470000000003</v>
      </c>
      <c r="EB1023">
        <v>0.17145600000000011</v>
      </c>
      <c r="EC1023">
        <v>4.77182</v>
      </c>
      <c r="ED1023">
        <v>8.9972365932522642</v>
      </c>
      <c r="EE1023">
        <v>8.838908</v>
      </c>
      <c r="EF1023">
        <v>9.4944620000000004</v>
      </c>
      <c r="EG1023">
        <v>0.65555400000000041</v>
      </c>
      <c r="EH1023">
        <v>8.838908</v>
      </c>
      <c r="EI1023">
        <v>11.72108698015616</v>
      </c>
      <c r="EJ1023">
        <v>11.129581</v>
      </c>
      <c r="EK1023">
        <v>11.771321</v>
      </c>
      <c r="EL1023">
        <v>0.64174000000000042</v>
      </c>
      <c r="EM1023">
        <v>11.564202999999999</v>
      </c>
      <c r="EN1023">
        <v>36.160416659256349</v>
      </c>
      <c r="EO1023">
        <v>34.820099999999996</v>
      </c>
      <c r="EP1023">
        <v>39.432009999999998</v>
      </c>
      <c r="EQ1023">
        <v>4.6119100000000017</v>
      </c>
      <c r="ER1023">
        <v>34.820099999999996</v>
      </c>
      <c r="ES1023">
        <v>14.11365958651503</v>
      </c>
      <c r="ET1023">
        <v>10.976940000000001</v>
      </c>
      <c r="EU1023">
        <v>14.469290000000001</v>
      </c>
      <c r="EV1023">
        <v>3.4923500000000001</v>
      </c>
      <c r="EW1023">
        <v>11.0177</v>
      </c>
      <c r="EX1023">
        <v>22.046757072741311</v>
      </c>
      <c r="EY1023">
        <v>21.96819</v>
      </c>
      <c r="EZ1023">
        <v>25.902760000000001</v>
      </c>
      <c r="FA1023">
        <v>3.9345700000000008</v>
      </c>
      <c r="FB1023">
        <v>23.802399999999999</v>
      </c>
      <c r="FC1023">
        <v>0.50372750800064059</v>
      </c>
      <c r="FD1023">
        <v>0.48505641864177068</v>
      </c>
      <c r="FE1023">
        <v>0.54930197071365361</v>
      </c>
      <c r="FF1023">
        <v>6.4245552071882928E-2</v>
      </c>
      <c r="FG1023">
        <v>0.48505641864177068</v>
      </c>
      <c r="FH1023">
        <v>1.562925923366369</v>
      </c>
      <c r="FI1023">
        <v>1.5547109428962891</v>
      </c>
      <c r="FJ1023">
        <v>2.359743243563325</v>
      </c>
      <c r="FK1023">
        <v>0.80503230066703524</v>
      </c>
      <c r="FL1023">
        <v>2.1603783003712209</v>
      </c>
      <c r="FM1023">
        <v>41.659423940756191</v>
      </c>
      <c r="FN1023">
        <v>40.17</v>
      </c>
      <c r="FO1023">
        <v>41.75</v>
      </c>
      <c r="FP1023">
        <v>1.5799999999999981</v>
      </c>
      <c r="FQ1023">
        <v>41.18</v>
      </c>
      <c r="FR1023">
        <v>501.84979895946032</v>
      </c>
      <c r="FS1023">
        <v>499.47496999999998</v>
      </c>
      <c r="FT1023">
        <v>503.80171000000001</v>
      </c>
      <c r="FU1023">
        <v>4.3267400000000293</v>
      </c>
      <c r="FV1023">
        <v>502.73041999999998</v>
      </c>
      <c r="FW1023">
        <v>0.71807169013503258</v>
      </c>
      <c r="FX1023">
        <v>0.71387199999999995</v>
      </c>
      <c r="FY1023">
        <v>0.71965199999999996</v>
      </c>
      <c r="FZ1023">
        <v>5.7800000000000074E-3</v>
      </c>
      <c r="GA1023">
        <v>0.71623499999999996</v>
      </c>
      <c r="GB1023">
        <v>10</v>
      </c>
      <c r="GC1023">
        <v>72</v>
      </c>
    </row>
    <row r="1024" spans="1:185" x14ac:dyDescent="0.3">
      <c r="A1024" s="36" t="s">
        <v>4012</v>
      </c>
      <c r="B1024">
        <v>-4.3610620796703067E-2</v>
      </c>
      <c r="C1024">
        <v>1.798849488525931</v>
      </c>
      <c r="D1024">
        <v>2.292845223830406</v>
      </c>
      <c r="E1024">
        <v>-1.235418210490917</v>
      </c>
      <c r="F1024">
        <v>-0.60040726119152021</v>
      </c>
      <c r="G1024">
        <v>1.835883748587255</v>
      </c>
      <c r="H1024">
        <v>-54.140641133257994</v>
      </c>
      <c r="I1024">
        <v>0.40972750310903089</v>
      </c>
      <c r="J1024">
        <v>0.55741975214796768</v>
      </c>
      <c r="K1024">
        <v>0.30094512754343722</v>
      </c>
      <c r="L1024">
        <v>0.1695589628221951</v>
      </c>
      <c r="M1024">
        <v>0.22565926306524681</v>
      </c>
      <c r="N1024">
        <v>0.25996419104678381</v>
      </c>
      <c r="O1024">
        <v>-0.23029212938050181</v>
      </c>
      <c r="P1024">
        <v>2.9672061666282001E-2</v>
      </c>
      <c r="Q1024">
        <v>-0.1003092061666282</v>
      </c>
      <c r="R1024">
        <v>1.9352449214335168E-2</v>
      </c>
      <c r="S1024">
        <v>1.2928690822406119</v>
      </c>
      <c r="T1024">
        <v>-0.6558439441838384</v>
      </c>
      <c r="U1024">
        <v>-0.49412589540470142</v>
      </c>
      <c r="V1024">
        <v>1.965576227730045</v>
      </c>
      <c r="W1024">
        <v>1.938804714023276</v>
      </c>
      <c r="X1024">
        <v>0.20684280169947139</v>
      </c>
      <c r="Y1024">
        <v>0.1937018210490917</v>
      </c>
      <c r="Z1024">
        <v>6.8725931890145447E-2</v>
      </c>
      <c r="AA1024">
        <v>7.2508325881771155E-2</v>
      </c>
      <c r="AB1024">
        <v>61.049864571560448</v>
      </c>
      <c r="AC1024">
        <v>-0.41268618499884602</v>
      </c>
      <c r="AD1024">
        <v>1.968543194070753</v>
      </c>
      <c r="AE1024">
        <v>0.61952898669831735</v>
      </c>
      <c r="AF1024">
        <v>0.60638800604793763</v>
      </c>
      <c r="AG1024">
        <v>1.0508861991019101</v>
      </c>
      <c r="AH1024">
        <v>1.9291839786357221E-2</v>
      </c>
      <c r="AI1024">
        <v>107.76315868498889</v>
      </c>
      <c r="AJ1024">
        <v>44.163512282905181</v>
      </c>
      <c r="AK1024">
        <v>73.583220326926124</v>
      </c>
      <c r="AL1024">
        <v>205.54270172204031</v>
      </c>
      <c r="AM1024">
        <v>182.37368736434669</v>
      </c>
      <c r="AN1024">
        <v>278.11655380963367</v>
      </c>
      <c r="AO1024">
        <v>86.939014526392242</v>
      </c>
      <c r="AP1024">
        <v>200.50861547591569</v>
      </c>
      <c r="AQ1024">
        <v>17.603310761926739</v>
      </c>
      <c r="AR1024">
        <v>3.6282769048168562</v>
      </c>
      <c r="AS1024">
        <v>12.409138452408429</v>
      </c>
      <c r="AT1024">
        <v>-8.2339592194988462</v>
      </c>
      <c r="AU1024">
        <v>-3.9575507856648291</v>
      </c>
      <c r="AV1024">
        <v>-4.2764084338340176</v>
      </c>
      <c r="AW1024">
        <v>1.3503245348191639</v>
      </c>
      <c r="AX1024">
        <v>1.2896000000000001</v>
      </c>
      <c r="AY1024">
        <v>1.3937999999999999</v>
      </c>
      <c r="AZ1024">
        <v>0.10419999999999981</v>
      </c>
      <c r="BA1024">
        <v>1.2896000000000001</v>
      </c>
      <c r="BB1024">
        <v>0.96611064690250892</v>
      </c>
      <c r="BC1024">
        <v>0.96440000000000003</v>
      </c>
      <c r="BD1024">
        <v>0.96850000000000003</v>
      </c>
      <c r="BE1024">
        <v>4.0999999999999934E-3</v>
      </c>
      <c r="BF1024">
        <v>0.96850000000000003</v>
      </c>
      <c r="BG1024">
        <v>12.28712154985989</v>
      </c>
      <c r="BH1024">
        <v>11.9307</v>
      </c>
      <c r="BI1024">
        <v>12.542299999999999</v>
      </c>
      <c r="BJ1024">
        <v>0.61159999999999926</v>
      </c>
      <c r="BK1024">
        <v>11.9307</v>
      </c>
      <c r="BL1024">
        <v>4.661733311661326</v>
      </c>
      <c r="BM1024">
        <v>4.4768999999999997</v>
      </c>
      <c r="BN1024">
        <v>4.9199000000000002</v>
      </c>
      <c r="BO1024">
        <v>0.4430000000000005</v>
      </c>
      <c r="BP1024">
        <v>4.9199000000000002</v>
      </c>
      <c r="BQ1024">
        <v>2.7865818488543002</v>
      </c>
      <c r="BR1024">
        <v>2.6398000000000001</v>
      </c>
      <c r="BS1024">
        <v>2.9916</v>
      </c>
      <c r="BT1024">
        <v>0.35179999999999989</v>
      </c>
      <c r="BU1024">
        <v>2.9916</v>
      </c>
      <c r="BV1024">
        <v>0.85152528430978291</v>
      </c>
      <c r="BW1024">
        <v>0.82599999999999996</v>
      </c>
      <c r="BX1024">
        <v>0.86980000000000002</v>
      </c>
      <c r="BY1024">
        <v>4.3800000000000061E-2</v>
      </c>
      <c r="BZ1024">
        <v>0.82599999999999996</v>
      </c>
      <c r="CA1024">
        <v>-3.6380654100688989</v>
      </c>
      <c r="CB1024">
        <v>-3.8174999999999999</v>
      </c>
      <c r="CC1024">
        <v>-3.5095999999999998</v>
      </c>
      <c r="CD1024">
        <v>0.30790000000000012</v>
      </c>
      <c r="CE1024">
        <v>-3.8174999999999999</v>
      </c>
      <c r="CF1024">
        <v>77.607938333717982</v>
      </c>
      <c r="CG1024">
        <v>77.2</v>
      </c>
      <c r="CH1024">
        <v>77.900000000000006</v>
      </c>
      <c r="CI1024">
        <v>0.70000000000000284</v>
      </c>
      <c r="CJ1024">
        <v>77.2</v>
      </c>
      <c r="CK1024">
        <v>24.523815001153981</v>
      </c>
      <c r="CL1024">
        <v>23.3</v>
      </c>
      <c r="CM1024">
        <v>25.4</v>
      </c>
      <c r="CN1024">
        <v>2.0999999999999979</v>
      </c>
      <c r="CO1024">
        <v>23.3</v>
      </c>
      <c r="CP1024">
        <v>52.302708568790891</v>
      </c>
      <c r="CQ1024">
        <v>50.3</v>
      </c>
      <c r="CR1024">
        <v>55.1</v>
      </c>
      <c r="CS1024">
        <v>4.8000000000000043</v>
      </c>
      <c r="CT1024">
        <v>55.1</v>
      </c>
      <c r="CU1024">
        <v>12.483446190366291</v>
      </c>
      <c r="CV1024">
        <v>12.4</v>
      </c>
      <c r="CW1024">
        <v>12.6</v>
      </c>
      <c r="CX1024">
        <v>0.19999999999999929</v>
      </c>
      <c r="CY1024">
        <v>12.6</v>
      </c>
      <c r="CZ1024">
        <v>34.636305957601351</v>
      </c>
      <c r="DA1024">
        <v>29.1</v>
      </c>
      <c r="DB1024">
        <v>38.6</v>
      </c>
      <c r="DC1024">
        <v>9.5</v>
      </c>
      <c r="DD1024">
        <v>29.1</v>
      </c>
      <c r="DE1024">
        <v>11.64898428670341</v>
      </c>
      <c r="DF1024">
        <v>10.6</v>
      </c>
      <c r="DG1024">
        <v>12.4</v>
      </c>
      <c r="DH1024">
        <v>1.8000000000000009</v>
      </c>
      <c r="DI1024">
        <v>10.6</v>
      </c>
      <c r="DJ1024">
        <v>0.38705808077400528</v>
      </c>
      <c r="DK1024">
        <v>0.3844621513944223</v>
      </c>
      <c r="DL1024">
        <v>0.38891662506240637</v>
      </c>
      <c r="DM1024">
        <v>4.4544736679841268E-3</v>
      </c>
      <c r="DN1024">
        <v>0.3844621513944223</v>
      </c>
      <c r="DO1024">
        <v>4.0976207296231566</v>
      </c>
      <c r="DP1024">
        <v>4.0826630000000002</v>
      </c>
      <c r="DQ1024">
        <v>4.1185130000000001</v>
      </c>
      <c r="DR1024">
        <v>3.5849999999999937E-2</v>
      </c>
      <c r="DS1024">
        <v>4.1185130000000001</v>
      </c>
      <c r="DT1024">
        <v>5.753630464301482</v>
      </c>
      <c r="DU1024">
        <v>5.5424810000000004</v>
      </c>
      <c r="DV1024">
        <v>5.9048020000000001</v>
      </c>
      <c r="DW1024">
        <v>0.36232099999999973</v>
      </c>
      <c r="DX1024">
        <v>5.5424810000000004</v>
      </c>
      <c r="DY1024">
        <v>4.0976207296231566</v>
      </c>
      <c r="DZ1024">
        <v>4.0826630000000002</v>
      </c>
      <c r="EA1024">
        <v>4.1185130000000001</v>
      </c>
      <c r="EB1024">
        <v>3.5849999999999937E-2</v>
      </c>
      <c r="EC1024">
        <v>4.1185130000000001</v>
      </c>
      <c r="ED1024">
        <v>5.9473589147921269</v>
      </c>
      <c r="EE1024">
        <v>5.9405580000000002</v>
      </c>
      <c r="EF1024">
        <v>5.9522279999999999</v>
      </c>
      <c r="EG1024">
        <v>1.166999999999963E-2</v>
      </c>
      <c r="EH1024">
        <v>5.9405580000000002</v>
      </c>
      <c r="EI1024">
        <v>6.9991339884809598</v>
      </c>
      <c r="EJ1024">
        <v>6.983975</v>
      </c>
      <c r="EK1024">
        <v>7.0099869999999997</v>
      </c>
      <c r="EL1024">
        <v>2.6011999999999699E-2</v>
      </c>
      <c r="EM1024">
        <v>6.983975</v>
      </c>
      <c r="EN1024">
        <v>23.75424693625931</v>
      </c>
      <c r="EO1024">
        <v>22.873239999999999</v>
      </c>
      <c r="EP1024">
        <v>24.385000000000002</v>
      </c>
      <c r="EQ1024">
        <v>1.511760000000002</v>
      </c>
      <c r="ER1024">
        <v>22.873239999999999</v>
      </c>
      <c r="ES1024">
        <v>12.81272839312647</v>
      </c>
      <c r="ET1024">
        <v>12.16756</v>
      </c>
      <c r="EU1024">
        <v>13.71387</v>
      </c>
      <c r="EV1024">
        <v>1.5463100000000001</v>
      </c>
      <c r="EW1024">
        <v>13.71387</v>
      </c>
      <c r="EX1024">
        <v>10.94151854313284</v>
      </c>
      <c r="EY1024">
        <v>9.1593699999999991</v>
      </c>
      <c r="EZ1024">
        <v>12.21744</v>
      </c>
      <c r="FA1024">
        <v>3.0580700000000012</v>
      </c>
      <c r="FB1024">
        <v>9.1593699999999991</v>
      </c>
      <c r="FC1024">
        <v>0.62744884330369766</v>
      </c>
      <c r="FD1024">
        <v>0.60417777162620978</v>
      </c>
      <c r="FE1024">
        <v>0.64410966531655012</v>
      </c>
      <c r="FF1024">
        <v>3.9931893690340337E-2</v>
      </c>
      <c r="FG1024">
        <v>0.60417777162620978</v>
      </c>
      <c r="FH1024">
        <v>0.86382285324739283</v>
      </c>
      <c r="FI1024">
        <v>0.66789097461183455</v>
      </c>
      <c r="FJ1024">
        <v>1.004099425028518</v>
      </c>
      <c r="FK1024">
        <v>0.3362084504166839</v>
      </c>
      <c r="FL1024">
        <v>0.66789097461183455</v>
      </c>
      <c r="FM1024">
        <v>33.694898428670342</v>
      </c>
      <c r="FN1024">
        <v>33.590000000000003</v>
      </c>
      <c r="FO1024">
        <v>33.770000000000003</v>
      </c>
      <c r="FP1024">
        <v>0.17999999999999969</v>
      </c>
      <c r="FQ1024">
        <v>33.590000000000003</v>
      </c>
      <c r="FR1024">
        <v>296.33981245378533</v>
      </c>
      <c r="FS1024">
        <v>295.25450999999998</v>
      </c>
      <c r="FT1024">
        <v>297.11682999999999</v>
      </c>
      <c r="FU1024">
        <v>1.8623200000000111</v>
      </c>
      <c r="FV1024">
        <v>295.25450999999998</v>
      </c>
      <c r="FW1024">
        <v>0.809454469695295</v>
      </c>
      <c r="FX1024">
        <v>0.80769000000000002</v>
      </c>
      <c r="FY1024">
        <v>0.81191899999999995</v>
      </c>
      <c r="FZ1024">
        <v>4.2289999999999273E-3</v>
      </c>
      <c r="GA1024">
        <v>0.81191899999999995</v>
      </c>
      <c r="GB1024">
        <v>2</v>
      </c>
      <c r="GC1024">
        <v>2</v>
      </c>
    </row>
    <row r="1025" spans="1:185" x14ac:dyDescent="0.3">
      <c r="A1025" s="36" t="s">
        <v>4015</v>
      </c>
      <c r="B1025">
        <v>-4.2295531620726648E-2</v>
      </c>
      <c r="C1025">
        <v>1.8748282242689049</v>
      </c>
      <c r="D1025">
        <v>2.5603788541544761</v>
      </c>
      <c r="E1025">
        <v>-1.5485040444147129</v>
      </c>
      <c r="F1025">
        <v>-0.44199219801947409</v>
      </c>
      <c r="G1025">
        <v>1.9905039651607861</v>
      </c>
      <c r="H1025">
        <v>-54.119260484804911</v>
      </c>
      <c r="I1025">
        <v>1.090588541502239E-2</v>
      </c>
      <c r="J1025">
        <v>3.3035356544290323E-2</v>
      </c>
      <c r="K1025">
        <v>0.32128977582114798</v>
      </c>
      <c r="L1025">
        <v>0.20536747610928449</v>
      </c>
      <c r="M1025">
        <v>0.25698217516889971</v>
      </c>
      <c r="N1025">
        <v>0.18842606471264961</v>
      </c>
      <c r="O1025">
        <v>-0.21839015574317719</v>
      </c>
      <c r="P1025">
        <v>-2.996409103052761E-2</v>
      </c>
      <c r="Q1025">
        <v>-0.1241775973980967</v>
      </c>
      <c r="R1025">
        <v>4.0922450607356817E-2</v>
      </c>
      <c r="S1025">
        <v>1.350498655140278</v>
      </c>
      <c r="T1025">
        <v>-0.65586053203213379</v>
      </c>
      <c r="U1025">
        <v>-0.50315305649579756</v>
      </c>
      <c r="V1025">
        <v>1.954793550869133</v>
      </c>
      <c r="W1025">
        <v>1.942623527385984</v>
      </c>
      <c r="X1025">
        <v>0.17537192163472501</v>
      </c>
      <c r="Y1025">
        <v>0.1687546873683505</v>
      </c>
      <c r="Z1025">
        <v>7.3809981034905547E-2</v>
      </c>
      <c r="AA1025">
        <v>7.6378133969956324E-2</v>
      </c>
      <c r="AB1025">
        <v>62.249999166647733</v>
      </c>
      <c r="AC1025">
        <v>-0.42543354674962619</v>
      </c>
      <c r="AD1025">
        <v>1.9560322120376741</v>
      </c>
      <c r="AE1025">
        <v>0.60080546838435112</v>
      </c>
      <c r="AF1025">
        <v>0.59418823411797661</v>
      </c>
      <c r="AG1025">
        <v>1.1267261190767599</v>
      </c>
      <c r="AH1025">
        <v>1.3519491319297449E-2</v>
      </c>
      <c r="AI1025">
        <v>37.583954954520379</v>
      </c>
      <c r="AJ1025">
        <v>-118.8303507174122</v>
      </c>
      <c r="AK1025">
        <v>43.476260974941773</v>
      </c>
      <c r="AL1025">
        <v>188.10596471286999</v>
      </c>
      <c r="AM1025">
        <v>360.84365602086979</v>
      </c>
      <c r="AN1025">
        <v>490.39824250171409</v>
      </c>
      <c r="AO1025">
        <v>188.32912715626409</v>
      </c>
      <c r="AP1025">
        <v>428.29678019569451</v>
      </c>
      <c r="AQ1025">
        <v>20.191514151385899</v>
      </c>
      <c r="AR1025">
        <v>5.3556712172372567</v>
      </c>
      <c r="AS1025">
        <v>11.31931801586193</v>
      </c>
      <c r="AT1025">
        <v>-14.050830366273139</v>
      </c>
      <c r="AU1025">
        <v>-5.4008554535633539</v>
      </c>
      <c r="AV1025">
        <v>-8.6499749127097871</v>
      </c>
      <c r="AW1025">
        <v>2.0992110391128138</v>
      </c>
      <c r="AX1025">
        <v>0.97929999999999995</v>
      </c>
      <c r="AY1025">
        <v>2.7926000000000002</v>
      </c>
      <c r="AZ1025">
        <v>1.8132999999999999</v>
      </c>
      <c r="BA1025">
        <v>1.9581999999999999</v>
      </c>
      <c r="BB1025">
        <v>0.91733342760885273</v>
      </c>
      <c r="BC1025">
        <v>0.91449999999999998</v>
      </c>
      <c r="BD1025">
        <v>0.91849999999999998</v>
      </c>
      <c r="BE1025">
        <v>4.0000000000000044E-3</v>
      </c>
      <c r="BF1025">
        <v>0.91449999999999998</v>
      </c>
      <c r="BG1025">
        <v>19.276487671305201</v>
      </c>
      <c r="BH1025">
        <v>19.1571</v>
      </c>
      <c r="BI1025">
        <v>19.554500000000001</v>
      </c>
      <c r="BJ1025">
        <v>0.39740000000000109</v>
      </c>
      <c r="BK1025">
        <v>19.554500000000001</v>
      </c>
      <c r="BL1025">
        <v>13.147225047986909</v>
      </c>
      <c r="BM1025">
        <v>11.601599999999999</v>
      </c>
      <c r="BN1025">
        <v>19.2818</v>
      </c>
      <c r="BO1025">
        <v>7.680200000000001</v>
      </c>
      <c r="BP1025">
        <v>11.601599999999999</v>
      </c>
      <c r="BQ1025">
        <v>9.5787475598337313</v>
      </c>
      <c r="BR1025">
        <v>7.3857999999999997</v>
      </c>
      <c r="BS1025">
        <v>15.007999999999999</v>
      </c>
      <c r="BT1025">
        <v>7.6221999999999994</v>
      </c>
      <c r="BU1025">
        <v>8.8440999999999992</v>
      </c>
      <c r="BV1025">
        <v>-1.2552057507658081</v>
      </c>
      <c r="BW1025">
        <v>-4.2702999999999998</v>
      </c>
      <c r="BX1025">
        <v>2.4489000000000001</v>
      </c>
      <c r="BY1025">
        <v>6.7191999999999998</v>
      </c>
      <c r="BZ1025">
        <v>-1.4836</v>
      </c>
      <c r="CA1025">
        <v>-8.3235218579051136</v>
      </c>
      <c r="CB1025">
        <v>-11.6226</v>
      </c>
      <c r="CC1025">
        <v>-6.0514000000000001</v>
      </c>
      <c r="CD1025">
        <v>5.5712000000000002</v>
      </c>
      <c r="CE1025">
        <v>-7.3605</v>
      </c>
      <c r="CF1025">
        <v>62.101462306019542</v>
      </c>
      <c r="CG1025">
        <v>61.6</v>
      </c>
      <c r="CH1025">
        <v>62.3</v>
      </c>
      <c r="CI1025">
        <v>0.69999999999999574</v>
      </c>
      <c r="CJ1025">
        <v>61.6</v>
      </c>
      <c r="CK1025">
        <v>24.958821375957712</v>
      </c>
      <c r="CL1025">
        <v>24.8</v>
      </c>
      <c r="CM1025">
        <v>25.2</v>
      </c>
      <c r="CN1025">
        <v>0.39999999999999858</v>
      </c>
      <c r="CO1025">
        <v>25.1</v>
      </c>
      <c r="CP1025">
        <v>59.508801773650958</v>
      </c>
      <c r="CQ1025">
        <v>59.2</v>
      </c>
      <c r="CR1025">
        <v>59.7</v>
      </c>
      <c r="CS1025">
        <v>0.5</v>
      </c>
      <c r="CT1025">
        <v>59.2</v>
      </c>
      <c r="CU1025">
        <v>11.18326864149574</v>
      </c>
      <c r="CV1025">
        <v>10.8</v>
      </c>
      <c r="CW1025">
        <v>11.3</v>
      </c>
      <c r="CX1025">
        <v>0.5</v>
      </c>
      <c r="CY1025">
        <v>10.8</v>
      </c>
      <c r="CZ1025">
        <v>128.82032538261319</v>
      </c>
      <c r="DA1025">
        <v>124.2</v>
      </c>
      <c r="DB1025">
        <v>132.80000000000001</v>
      </c>
      <c r="DC1025">
        <v>8.6000000000000085</v>
      </c>
      <c r="DD1025">
        <v>132.5</v>
      </c>
      <c r="DE1025">
        <v>13.558821375957709</v>
      </c>
      <c r="DF1025">
        <v>13.4</v>
      </c>
      <c r="DG1025">
        <v>13.8</v>
      </c>
      <c r="DH1025">
        <v>0.40000000000000041</v>
      </c>
      <c r="DI1025">
        <v>13.7</v>
      </c>
      <c r="DJ1025">
        <v>0.14499668288554449</v>
      </c>
      <c r="DK1025">
        <v>0.14369022626545369</v>
      </c>
      <c r="DL1025">
        <v>0.1455267460873628</v>
      </c>
      <c r="DM1025">
        <v>1.836519821909077E-3</v>
      </c>
      <c r="DN1025">
        <v>0.14369022626545369</v>
      </c>
      <c r="DO1025">
        <v>4.3758502183693881</v>
      </c>
      <c r="DP1025">
        <v>4.3162960000000004</v>
      </c>
      <c r="DQ1025">
        <v>4.4689740000000002</v>
      </c>
      <c r="DR1025">
        <v>0.1526779999999999</v>
      </c>
      <c r="DS1025">
        <v>4.4671640000000004</v>
      </c>
      <c r="DT1025">
        <v>7.156224515508721</v>
      </c>
      <c r="DU1025">
        <v>7.1440039999999998</v>
      </c>
      <c r="DV1025">
        <v>7.1628280000000002</v>
      </c>
      <c r="DW1025">
        <v>1.8824000000000399E-2</v>
      </c>
      <c r="DX1025">
        <v>7.1480240000000004</v>
      </c>
      <c r="DY1025">
        <v>4.460975440747518</v>
      </c>
      <c r="DZ1025">
        <v>4.4570290000000004</v>
      </c>
      <c r="EA1025">
        <v>4.4689740000000002</v>
      </c>
      <c r="EB1025">
        <v>1.1944999999999871E-2</v>
      </c>
      <c r="EC1025">
        <v>4.4671640000000004</v>
      </c>
      <c r="ED1025">
        <v>9.3980674347169</v>
      </c>
      <c r="EE1025">
        <v>9.3216490000000007</v>
      </c>
      <c r="EF1025">
        <v>9.5134709999999991</v>
      </c>
      <c r="EG1025">
        <v>0.19182199999999841</v>
      </c>
      <c r="EH1025">
        <v>9.5134709999999991</v>
      </c>
      <c r="EI1025">
        <v>11.20555608061532</v>
      </c>
      <c r="EJ1025">
        <v>11.126851</v>
      </c>
      <c r="EK1025">
        <v>11.304202</v>
      </c>
      <c r="EL1025">
        <v>0.17735099999999979</v>
      </c>
      <c r="EM1025">
        <v>11.126851</v>
      </c>
      <c r="EN1025">
        <v>36.664794766029189</v>
      </c>
      <c r="EO1025">
        <v>35.343530000000001</v>
      </c>
      <c r="EP1025">
        <v>37.10248</v>
      </c>
      <c r="EQ1025">
        <v>1.7589499999999989</v>
      </c>
      <c r="ER1025">
        <v>35.406930000000003</v>
      </c>
      <c r="ES1025">
        <v>9.1408766972859006</v>
      </c>
      <c r="ET1025">
        <v>9.1345799999999997</v>
      </c>
      <c r="EU1025">
        <v>9.1440900000000003</v>
      </c>
      <c r="EV1025">
        <v>9.5100000000005736E-3</v>
      </c>
      <c r="EW1025">
        <v>9.1369900000000008</v>
      </c>
      <c r="EX1025">
        <v>27.523918068743281</v>
      </c>
      <c r="EY1025">
        <v>26.200289999999999</v>
      </c>
      <c r="EZ1025">
        <v>27.958390000000001</v>
      </c>
      <c r="FA1025">
        <v>1.758100000000002</v>
      </c>
      <c r="FB1025">
        <v>26.269939999999998</v>
      </c>
      <c r="FC1025">
        <v>0.55497322923768189</v>
      </c>
      <c r="FD1025">
        <v>0.53497402895412882</v>
      </c>
      <c r="FE1025">
        <v>0.56159821075568805</v>
      </c>
      <c r="FF1025">
        <v>2.6624181801559229E-2</v>
      </c>
      <c r="FG1025">
        <v>0.53593367711139239</v>
      </c>
      <c r="FH1025">
        <v>3.0110765279633469</v>
      </c>
      <c r="FI1025">
        <v>2.8655367243996661</v>
      </c>
      <c r="FJ1025">
        <v>3.0576552152702789</v>
      </c>
      <c r="FK1025">
        <v>0.19211849087061331</v>
      </c>
      <c r="FL1025">
        <v>2.875119705723657</v>
      </c>
      <c r="FM1025">
        <v>39.554097335157913</v>
      </c>
      <c r="FN1025">
        <v>39.340000000000003</v>
      </c>
      <c r="FO1025">
        <v>39.68</v>
      </c>
      <c r="FP1025">
        <v>0.33999999999999631</v>
      </c>
      <c r="FQ1025">
        <v>39.51</v>
      </c>
      <c r="FR1025">
        <v>463.36536054041773</v>
      </c>
      <c r="FS1025">
        <v>462.74058000000002</v>
      </c>
      <c r="FT1025">
        <v>464.64821999999998</v>
      </c>
      <c r="FU1025">
        <v>1.907639999999958</v>
      </c>
      <c r="FV1025">
        <v>464.56794000000002</v>
      </c>
      <c r="FW1025">
        <v>0.72789135277945627</v>
      </c>
      <c r="FX1025">
        <v>0.72555800000000004</v>
      </c>
      <c r="FY1025">
        <v>0.72890299999999997</v>
      </c>
      <c r="FZ1025">
        <v>3.3449999999999309E-3</v>
      </c>
      <c r="GA1025">
        <v>0.72567099999999995</v>
      </c>
      <c r="GB1025">
        <v>6</v>
      </c>
      <c r="GC1025">
        <v>24</v>
      </c>
    </row>
    <row r="1026" spans="1:185" x14ac:dyDescent="0.3">
      <c r="A1026" s="36" t="s">
        <v>4018</v>
      </c>
      <c r="B1026">
        <v>-3.8563300000000002E-2</v>
      </c>
      <c r="C1026">
        <v>1.8938200000000001</v>
      </c>
      <c r="D1026">
        <v>2.6244000000000001</v>
      </c>
      <c r="E1026">
        <v>-1.5976999999999999</v>
      </c>
      <c r="F1026">
        <v>-0.43780000000000002</v>
      </c>
      <c r="G1026">
        <v>2.0354999999999999</v>
      </c>
      <c r="H1026">
        <v>-54.114139999999999</v>
      </c>
      <c r="I1026">
        <v>1.37E-2</v>
      </c>
      <c r="J1026">
        <v>8.8999999999999999E-3</v>
      </c>
      <c r="K1026">
        <v>0.32993</v>
      </c>
      <c r="L1026">
        <v>0.20097300000000001</v>
      </c>
      <c r="M1026">
        <v>0.24924399999999999</v>
      </c>
      <c r="N1026">
        <v>0.16419</v>
      </c>
      <c r="O1026">
        <v>-0.22134999999999999</v>
      </c>
      <c r="P1026">
        <v>-5.7160000000000002E-2</v>
      </c>
      <c r="Q1026">
        <v>-0.13925000000000001</v>
      </c>
      <c r="R1026">
        <v>5.9049999999999998E-2</v>
      </c>
      <c r="S1026">
        <v>1.3366800000000001</v>
      </c>
      <c r="T1026">
        <v>-0.65032000000000001</v>
      </c>
      <c r="U1026">
        <v>-0.50899000000000005</v>
      </c>
      <c r="V1026">
        <v>1.95153</v>
      </c>
      <c r="W1026">
        <v>1.94452</v>
      </c>
      <c r="X1026">
        <v>0.16861999999999999</v>
      </c>
      <c r="Y1026">
        <v>0.16134999999999999</v>
      </c>
      <c r="Z1026">
        <v>7.0096666666666682E-2</v>
      </c>
      <c r="AA1026">
        <v>7.6350000000000001E-2</v>
      </c>
      <c r="AB1026">
        <v>62.65</v>
      </c>
      <c r="AC1026">
        <v>-0.43470999999999999</v>
      </c>
      <c r="AD1026">
        <v>1.96404</v>
      </c>
      <c r="AE1026">
        <v>0.60332999999999992</v>
      </c>
      <c r="AF1026">
        <v>0.59606000000000003</v>
      </c>
      <c r="AG1026">
        <v>1.1090599999999999</v>
      </c>
      <c r="AH1026">
        <v>1.3350000000000001E-2</v>
      </c>
      <c r="AI1026">
        <v>33.712899999999998</v>
      </c>
      <c r="AJ1026">
        <v>-112.46639999999999</v>
      </c>
      <c r="AK1026">
        <v>33.138100000000001</v>
      </c>
      <c r="AL1026">
        <v>180.46709999999999</v>
      </c>
      <c r="AM1026">
        <v>322.77800000000002</v>
      </c>
      <c r="AN1026">
        <v>399.8</v>
      </c>
      <c r="AO1026">
        <v>227.1</v>
      </c>
      <c r="AP1026">
        <v>349.9</v>
      </c>
      <c r="AQ1026">
        <v>20.86</v>
      </c>
      <c r="AR1026">
        <v>5.43</v>
      </c>
      <c r="AS1026">
        <v>12.6</v>
      </c>
      <c r="AT1026">
        <v>-16.253262012084619</v>
      </c>
      <c r="AU1026">
        <v>-8.61</v>
      </c>
      <c r="AV1026">
        <v>-7.6432620120846204</v>
      </c>
      <c r="AW1026">
        <v>1.1245000000000001</v>
      </c>
      <c r="AX1026">
        <v>1.1245000000000001</v>
      </c>
      <c r="AY1026">
        <v>1.1245000000000001</v>
      </c>
      <c r="AZ1026">
        <v>0</v>
      </c>
      <c r="BA1026">
        <v>1.1245000000000001</v>
      </c>
      <c r="BB1026">
        <v>0.93410000000000004</v>
      </c>
      <c r="BC1026">
        <v>0.93410000000000004</v>
      </c>
      <c r="BD1026">
        <v>0.93410000000000004</v>
      </c>
      <c r="BE1026">
        <v>0</v>
      </c>
      <c r="BF1026">
        <v>0.93410000000000004</v>
      </c>
      <c r="BG1026">
        <v>17.340299999999999</v>
      </c>
      <c r="BH1026">
        <v>17.340299999999999</v>
      </c>
      <c r="BI1026">
        <v>17.340299999999999</v>
      </c>
      <c r="BJ1026">
        <v>0</v>
      </c>
      <c r="BK1026">
        <v>17.340299999999999</v>
      </c>
      <c r="BL1026">
        <v>13.7463</v>
      </c>
      <c r="BM1026">
        <v>13.7463</v>
      </c>
      <c r="BN1026">
        <v>13.7463</v>
      </c>
      <c r="BO1026">
        <v>0</v>
      </c>
      <c r="BP1026">
        <v>13.7463</v>
      </c>
      <c r="BQ1026">
        <v>7.9032999999999998</v>
      </c>
      <c r="BR1026">
        <v>7.9032999999999998</v>
      </c>
      <c r="BS1026">
        <v>7.9032999999999998</v>
      </c>
      <c r="BT1026">
        <v>0</v>
      </c>
      <c r="BU1026">
        <v>7.9032999999999998</v>
      </c>
      <c r="BV1026">
        <v>2.9500999999999999</v>
      </c>
      <c r="BW1026">
        <v>2.9500999999999999</v>
      </c>
      <c r="BX1026">
        <v>2.9500999999999999</v>
      </c>
      <c r="BY1026">
        <v>0</v>
      </c>
      <c r="BZ1026">
        <v>2.9500999999999999</v>
      </c>
      <c r="CA1026">
        <v>-10.853400000000001</v>
      </c>
      <c r="CB1026">
        <v>-10.853400000000001</v>
      </c>
      <c r="CC1026">
        <v>-10.853400000000001</v>
      </c>
      <c r="CD1026">
        <v>0</v>
      </c>
      <c r="CE1026">
        <v>-10.853400000000001</v>
      </c>
      <c r="CF1026">
        <v>49.9</v>
      </c>
      <c r="CG1026">
        <v>49.9</v>
      </c>
      <c r="CH1026">
        <v>49.9</v>
      </c>
      <c r="CI1026">
        <v>0</v>
      </c>
      <c r="CJ1026">
        <v>49.9</v>
      </c>
      <c r="CK1026">
        <v>14.6</v>
      </c>
      <c r="CL1026">
        <v>14.6</v>
      </c>
      <c r="CM1026">
        <v>14.6</v>
      </c>
      <c r="CN1026">
        <v>0</v>
      </c>
      <c r="CO1026">
        <v>14.6</v>
      </c>
      <c r="CP1026">
        <v>38.4</v>
      </c>
      <c r="CQ1026">
        <v>38.4</v>
      </c>
      <c r="CR1026">
        <v>38.4</v>
      </c>
      <c r="CS1026">
        <v>0</v>
      </c>
      <c r="CT1026">
        <v>38.4</v>
      </c>
      <c r="CU1026">
        <v>10.4</v>
      </c>
      <c r="CV1026">
        <v>10.4</v>
      </c>
      <c r="CW1026">
        <v>10.4</v>
      </c>
      <c r="CX1026">
        <v>0</v>
      </c>
      <c r="CY1026">
        <v>10.4</v>
      </c>
      <c r="CZ1026">
        <v>184</v>
      </c>
      <c r="DA1026">
        <v>184</v>
      </c>
      <c r="DB1026">
        <v>184</v>
      </c>
      <c r="DC1026">
        <v>0</v>
      </c>
      <c r="DD1026">
        <v>184</v>
      </c>
      <c r="DE1026">
        <v>4</v>
      </c>
      <c r="DF1026">
        <v>4</v>
      </c>
      <c r="DG1026">
        <v>4</v>
      </c>
      <c r="DH1026">
        <v>0</v>
      </c>
      <c r="DI1026">
        <v>4</v>
      </c>
      <c r="DJ1026">
        <v>0.14261217490711631</v>
      </c>
      <c r="DK1026">
        <v>0.14261217490711631</v>
      </c>
      <c r="DL1026">
        <v>0.14261217490711631</v>
      </c>
      <c r="DM1026">
        <v>0</v>
      </c>
      <c r="DN1026">
        <v>0.14261217490711631</v>
      </c>
      <c r="DO1026">
        <v>3.6609829999999999</v>
      </c>
      <c r="DP1026">
        <v>3.6609829999999999</v>
      </c>
      <c r="DQ1026">
        <v>3.6609829999999999</v>
      </c>
      <c r="DR1026">
        <v>0</v>
      </c>
      <c r="DS1026">
        <v>3.6609829999999999</v>
      </c>
      <c r="DT1026">
        <v>6.8371019999999998</v>
      </c>
      <c r="DU1026">
        <v>6.8371019999999998</v>
      </c>
      <c r="DV1026">
        <v>6.8371019999999998</v>
      </c>
      <c r="DW1026">
        <v>0</v>
      </c>
      <c r="DX1026">
        <v>6.8371019999999998</v>
      </c>
      <c r="DY1026">
        <v>3.6609829999999999</v>
      </c>
      <c r="DZ1026">
        <v>3.6609829999999999</v>
      </c>
      <c r="EA1026">
        <v>3.6609829999999999</v>
      </c>
      <c r="EB1026">
        <v>0</v>
      </c>
      <c r="EC1026">
        <v>3.6609829999999999</v>
      </c>
      <c r="ED1026">
        <v>9.3642730000000007</v>
      </c>
      <c r="EE1026">
        <v>9.3642730000000007</v>
      </c>
      <c r="EF1026">
        <v>9.3642730000000007</v>
      </c>
      <c r="EG1026">
        <v>0</v>
      </c>
      <c r="EH1026">
        <v>9.3642730000000007</v>
      </c>
      <c r="EI1026">
        <v>11.198522000000001</v>
      </c>
      <c r="EJ1026">
        <v>11.198522000000001</v>
      </c>
      <c r="EK1026">
        <v>11.198522000000001</v>
      </c>
      <c r="EL1026">
        <v>0</v>
      </c>
      <c r="EM1026">
        <v>11.198522000000001</v>
      </c>
      <c r="EN1026">
        <v>28.902899999999999</v>
      </c>
      <c r="EO1026">
        <v>28.902899999999999</v>
      </c>
      <c r="EP1026">
        <v>28.902899999999999</v>
      </c>
      <c r="EQ1026">
        <v>0</v>
      </c>
      <c r="ER1026">
        <v>28.902899999999999</v>
      </c>
      <c r="ES1026">
        <v>7.17096</v>
      </c>
      <c r="ET1026">
        <v>7.17096</v>
      </c>
      <c r="EU1026">
        <v>7.17096</v>
      </c>
      <c r="EV1026">
        <v>0</v>
      </c>
      <c r="EW1026">
        <v>7.17096</v>
      </c>
      <c r="EX1026">
        <v>21.731940000000002</v>
      </c>
      <c r="EY1026">
        <v>21.731940000000002</v>
      </c>
      <c r="EZ1026">
        <v>21.731940000000002</v>
      </c>
      <c r="FA1026">
        <v>0</v>
      </c>
      <c r="FB1026">
        <v>21.731940000000002</v>
      </c>
      <c r="FC1026">
        <v>0.49626669752712282</v>
      </c>
      <c r="FD1026">
        <v>0.49626669752712282</v>
      </c>
      <c r="FE1026">
        <v>0.49626669752712282</v>
      </c>
      <c r="FF1026">
        <v>0</v>
      </c>
      <c r="FG1026">
        <v>0.49626669752712282</v>
      </c>
      <c r="FH1026">
        <v>3.0305482111181772</v>
      </c>
      <c r="FI1026">
        <v>3.0305482111181772</v>
      </c>
      <c r="FJ1026">
        <v>3.0305482111181772</v>
      </c>
      <c r="FK1026">
        <v>0</v>
      </c>
      <c r="FL1026">
        <v>3.0305482111181772</v>
      </c>
      <c r="FM1026">
        <v>39.9</v>
      </c>
      <c r="FN1026">
        <v>39.9</v>
      </c>
      <c r="FO1026">
        <v>39.9</v>
      </c>
      <c r="FP1026">
        <v>0</v>
      </c>
      <c r="FQ1026">
        <v>39.9</v>
      </c>
      <c r="FR1026">
        <v>380.54800999999998</v>
      </c>
      <c r="FS1026">
        <v>380.54800999999998</v>
      </c>
      <c r="FT1026">
        <v>380.54800999999998</v>
      </c>
      <c r="FU1026">
        <v>0</v>
      </c>
      <c r="FV1026">
        <v>380.54800999999998</v>
      </c>
      <c r="FW1026">
        <v>0.75396099999999999</v>
      </c>
      <c r="FX1026">
        <v>0.75396099999999999</v>
      </c>
      <c r="FY1026">
        <v>0.75396099999999999</v>
      </c>
      <c r="FZ1026">
        <v>0</v>
      </c>
      <c r="GA1026">
        <v>0.75396099999999999</v>
      </c>
      <c r="GB1026">
        <v>1</v>
      </c>
      <c r="GC1026">
        <v>1</v>
      </c>
    </row>
    <row r="1027" spans="1:185" x14ac:dyDescent="0.3">
      <c r="A1027" s="36" t="s">
        <v>4021</v>
      </c>
      <c r="B1027">
        <v>-2.3653840670816339E-2</v>
      </c>
      <c r="C1027">
        <v>1.841564567344713</v>
      </c>
      <c r="D1027">
        <v>2.4074838989404612</v>
      </c>
      <c r="E1027">
        <v>-1.3652777102865461</v>
      </c>
      <c r="F1027">
        <v>-0.54209389666326846</v>
      </c>
      <c r="G1027">
        <v>1.9073717407948561</v>
      </c>
      <c r="H1027">
        <v>-54.121722486302772</v>
      </c>
      <c r="I1027">
        <v>1.31102972212834E-2</v>
      </c>
      <c r="J1027">
        <v>3.2884417767595438E-2</v>
      </c>
      <c r="K1027">
        <v>0.30379919770599317</v>
      </c>
      <c r="L1027">
        <v>0.22502022080485071</v>
      </c>
      <c r="M1027">
        <v>0.22053452465609541</v>
      </c>
      <c r="N1027">
        <v>0.19609299062462041</v>
      </c>
      <c r="O1027">
        <v>-0.22044473646793961</v>
      </c>
      <c r="P1027">
        <v>-2.4351745843319231E-2</v>
      </c>
      <c r="Q1027">
        <v>-0.12239324789255029</v>
      </c>
      <c r="R1027">
        <v>3.8204309558594572E-2</v>
      </c>
      <c r="S1027">
        <v>1.183022927366826</v>
      </c>
      <c r="T1027">
        <v>-0.64702397793992716</v>
      </c>
      <c r="U1027">
        <v>-0.53044821278635967</v>
      </c>
      <c r="V1027">
        <v>1.962033773323816</v>
      </c>
      <c r="W1027">
        <v>1.9384111797024439</v>
      </c>
      <c r="X1027">
        <v>0.1697122824314812</v>
      </c>
      <c r="Y1027">
        <v>0.15481106475472861</v>
      </c>
      <c r="Z1027">
        <v>6.4946379514232863E-2</v>
      </c>
      <c r="AA1027">
        <v>7.2396571502994125E-2</v>
      </c>
      <c r="AB1027">
        <v>53.814846622669663</v>
      </c>
      <c r="AC1027">
        <v>-0.40940283272243327</v>
      </c>
      <c r="AD1027">
        <v>1.938392352591503</v>
      </c>
      <c r="AE1027">
        <v>0.57911511515391456</v>
      </c>
      <c r="AF1027">
        <v>0.56421389747716189</v>
      </c>
      <c r="AG1027">
        <v>1.1860924661350041</v>
      </c>
      <c r="AH1027">
        <v>8.9185203475122161E-3</v>
      </c>
      <c r="AI1027">
        <v>215.93715324535941</v>
      </c>
      <c r="AJ1027">
        <v>154.69471788242689</v>
      </c>
      <c r="AK1027">
        <v>212.55954812722831</v>
      </c>
      <c r="AL1027">
        <v>280.55728820565457</v>
      </c>
      <c r="AM1027">
        <v>277.95965968420921</v>
      </c>
      <c r="AN1027">
        <v>358.98248020983777</v>
      </c>
      <c r="AO1027">
        <v>129.4845904379853</v>
      </c>
      <c r="AP1027">
        <v>285.05424557345378</v>
      </c>
      <c r="AQ1027">
        <v>20.151119414259139</v>
      </c>
      <c r="AR1027">
        <v>5.0279004683388804</v>
      </c>
      <c r="AS1027">
        <v>12.294649337261861</v>
      </c>
      <c r="AT1027">
        <v>-17.11032119254369</v>
      </c>
      <c r="AU1027">
        <v>-8.4810821754431096</v>
      </c>
      <c r="AV1027">
        <v>-8.6292390171005824</v>
      </c>
      <c r="AW1027">
        <v>2.5787184174737412</v>
      </c>
      <c r="AX1027">
        <v>1.9127000000000001</v>
      </c>
      <c r="AY1027">
        <v>2.6978</v>
      </c>
      <c r="AZ1027">
        <v>0.78509999999999991</v>
      </c>
      <c r="BA1027">
        <v>2.6978</v>
      </c>
      <c r="BB1027">
        <v>0.90704717472317586</v>
      </c>
      <c r="BC1027">
        <v>0.85129999999999995</v>
      </c>
      <c r="BD1027">
        <v>0.91190000000000004</v>
      </c>
      <c r="BE1027">
        <v>6.0600000000000098E-2</v>
      </c>
      <c r="BF1027">
        <v>0.91190000000000004</v>
      </c>
      <c r="BG1027">
        <v>21.311619897748368</v>
      </c>
      <c r="BH1027">
        <v>20.617899999999999</v>
      </c>
      <c r="BI1027">
        <v>27.4434</v>
      </c>
      <c r="BJ1027">
        <v>6.8255000000000017</v>
      </c>
      <c r="BK1027">
        <v>20.617899999999999</v>
      </c>
      <c r="BL1027">
        <v>6.4528269440090851</v>
      </c>
      <c r="BM1027">
        <v>5.3426</v>
      </c>
      <c r="BN1027">
        <v>10.2357</v>
      </c>
      <c r="BO1027">
        <v>4.8930999999999996</v>
      </c>
      <c r="BP1027">
        <v>10.2357</v>
      </c>
      <c r="BQ1027">
        <v>4.7889456647231343</v>
      </c>
      <c r="BR1027">
        <v>3.5051000000000001</v>
      </c>
      <c r="BS1027">
        <v>5.0237999999999996</v>
      </c>
      <c r="BT1027">
        <v>1.5186999999999991</v>
      </c>
      <c r="BU1027">
        <v>5.0237999999999996</v>
      </c>
      <c r="BV1027">
        <v>-0.53168699145698883</v>
      </c>
      <c r="BW1027">
        <v>-0.60099999999999998</v>
      </c>
      <c r="BX1027">
        <v>3.2722000000000002</v>
      </c>
      <c r="BY1027">
        <v>3.8732000000000002</v>
      </c>
      <c r="BZ1027">
        <v>3.2722000000000002</v>
      </c>
      <c r="CA1027">
        <v>-4.2572588062178118</v>
      </c>
      <c r="CB1027">
        <v>-8.2959999999999994</v>
      </c>
      <c r="CC1027">
        <v>-4.0014000000000003</v>
      </c>
      <c r="CD1027">
        <v>4.2945999999999991</v>
      </c>
      <c r="CE1027">
        <v>-8.2959999999999994</v>
      </c>
      <c r="CF1027">
        <v>73.928234636384062</v>
      </c>
      <c r="CG1027">
        <v>59.2</v>
      </c>
      <c r="CH1027">
        <v>74.2</v>
      </c>
      <c r="CI1027">
        <v>15</v>
      </c>
      <c r="CJ1027">
        <v>59.2</v>
      </c>
      <c r="CK1027">
        <v>25.243685420190928</v>
      </c>
      <c r="CL1027">
        <v>16.7</v>
      </c>
      <c r="CM1027">
        <v>25.4</v>
      </c>
      <c r="CN1027">
        <v>8.6999999999999993</v>
      </c>
      <c r="CO1027">
        <v>16.7</v>
      </c>
      <c r="CP1027">
        <v>47.96909389188199</v>
      </c>
      <c r="CQ1027">
        <v>47.9</v>
      </c>
      <c r="CR1027">
        <v>56.4</v>
      </c>
      <c r="CS1027">
        <v>8.5</v>
      </c>
      <c r="CT1027">
        <v>51.4</v>
      </c>
      <c r="CU1027">
        <v>12.189625901797511</v>
      </c>
      <c r="CV1027">
        <v>11.6</v>
      </c>
      <c r="CW1027">
        <v>12.5</v>
      </c>
      <c r="CX1027">
        <v>0.90000000000000036</v>
      </c>
      <c r="CY1027">
        <v>11.6</v>
      </c>
      <c r="CZ1027">
        <v>81.303739647805855</v>
      </c>
      <c r="DA1027">
        <v>64.2</v>
      </c>
      <c r="DB1027">
        <v>81.400000000000006</v>
      </c>
      <c r="DC1027">
        <v>17.2</v>
      </c>
      <c r="DD1027">
        <v>76.900000000000006</v>
      </c>
      <c r="DE1027">
        <v>13.05233114673204</v>
      </c>
      <c r="DF1027">
        <v>5.0999999999999996</v>
      </c>
      <c r="DG1027">
        <v>13.2</v>
      </c>
      <c r="DH1027">
        <v>8.1</v>
      </c>
      <c r="DI1027">
        <v>5.0999999999999996</v>
      </c>
      <c r="DJ1027">
        <v>0.25940155635438722</v>
      </c>
      <c r="DK1027">
        <v>0.19812583668005351</v>
      </c>
      <c r="DL1027">
        <v>0.26053370786516861</v>
      </c>
      <c r="DM1027">
        <v>6.240787118511501E-2</v>
      </c>
      <c r="DN1027">
        <v>0.19812583668005351</v>
      </c>
      <c r="DO1027">
        <v>3.953231383136941</v>
      </c>
      <c r="DP1027">
        <v>3.7823959999999999</v>
      </c>
      <c r="DQ1027">
        <v>3.9545599999999999</v>
      </c>
      <c r="DR1027">
        <v>0.17216400000000001</v>
      </c>
      <c r="DS1027">
        <v>3.9545599999999999</v>
      </c>
      <c r="DT1027">
        <v>7.1288856618561116</v>
      </c>
      <c r="DU1027">
        <v>5.9714400000000003</v>
      </c>
      <c r="DV1027">
        <v>7.1434410000000002</v>
      </c>
      <c r="DW1027">
        <v>1.1720010000000001</v>
      </c>
      <c r="DX1027">
        <v>6.3146890000000004</v>
      </c>
      <c r="DY1027">
        <v>3.9539233758922139</v>
      </c>
      <c r="DZ1027">
        <v>3.799801</v>
      </c>
      <c r="EA1027">
        <v>3.9926979999999999</v>
      </c>
      <c r="EB1027">
        <v>0.1928969999999999</v>
      </c>
      <c r="EC1027">
        <v>3.9926979999999999</v>
      </c>
      <c r="ED1027">
        <v>7.5761196451408406</v>
      </c>
      <c r="EE1027">
        <v>6.8958130000000004</v>
      </c>
      <c r="EF1027">
        <v>7.609267</v>
      </c>
      <c r="EG1027">
        <v>0.71345399999999959</v>
      </c>
      <c r="EH1027">
        <v>7.609267</v>
      </c>
      <c r="EI1027">
        <v>6.9156509341617154</v>
      </c>
      <c r="EJ1027">
        <v>6.8744440000000004</v>
      </c>
      <c r="EK1027">
        <v>9.0647000000000002</v>
      </c>
      <c r="EL1027">
        <v>2.1902560000000002</v>
      </c>
      <c r="EM1027">
        <v>9.0647000000000002</v>
      </c>
      <c r="EN1027">
        <v>20.774147697465519</v>
      </c>
      <c r="EO1027">
        <v>17.862950000000001</v>
      </c>
      <c r="EP1027">
        <v>24.14339</v>
      </c>
      <c r="EQ1027">
        <v>6.2804399999999987</v>
      </c>
      <c r="ER1027">
        <v>24.14339</v>
      </c>
      <c r="ES1027">
        <v>11.147739488178001</v>
      </c>
      <c r="ET1027">
        <v>8.1377299999999995</v>
      </c>
      <c r="EU1027">
        <v>13.2879</v>
      </c>
      <c r="EV1027">
        <v>5.150170000000001</v>
      </c>
      <c r="EW1027">
        <v>8.1377299999999995</v>
      </c>
      <c r="EX1027">
        <v>9.6264082092875256</v>
      </c>
      <c r="EY1027">
        <v>5.81379</v>
      </c>
      <c r="EZ1027">
        <v>16.005659999999999</v>
      </c>
      <c r="FA1027">
        <v>10.19187</v>
      </c>
      <c r="FB1027">
        <v>16.005659999999999</v>
      </c>
      <c r="FC1027">
        <v>0.39892194860609748</v>
      </c>
      <c r="FD1027">
        <v>0.34301878111334799</v>
      </c>
      <c r="FE1027">
        <v>0.46362085824257449</v>
      </c>
      <c r="FF1027">
        <v>0.1206020771292264</v>
      </c>
      <c r="FG1027">
        <v>0.46362085824257449</v>
      </c>
      <c r="FH1027">
        <v>0.86891816944268419</v>
      </c>
      <c r="FI1027">
        <v>0.43752511683561729</v>
      </c>
      <c r="FJ1027">
        <v>1.9668457911481461</v>
      </c>
      <c r="FK1027">
        <v>1.5293206743125281</v>
      </c>
      <c r="FL1027">
        <v>1.9668457911481461</v>
      </c>
      <c r="FM1027">
        <v>39.542588591924208</v>
      </c>
      <c r="FN1027">
        <v>37.26</v>
      </c>
      <c r="FO1027">
        <v>40.92</v>
      </c>
      <c r="FP1027">
        <v>3.6600000000000041</v>
      </c>
      <c r="FQ1027">
        <v>39.299999999999997</v>
      </c>
      <c r="FR1027">
        <v>352.96719724746129</v>
      </c>
      <c r="FS1027">
        <v>343.49662000000001</v>
      </c>
      <c r="FT1027">
        <v>353.14373999999998</v>
      </c>
      <c r="FU1027">
        <v>9.6471199999999726</v>
      </c>
      <c r="FV1027">
        <v>343.49662000000001</v>
      </c>
      <c r="FW1027">
        <v>0.76105322626875227</v>
      </c>
      <c r="FX1027">
        <v>0.76070199999999999</v>
      </c>
      <c r="FY1027">
        <v>0.77991200000000005</v>
      </c>
      <c r="FZ1027">
        <v>1.921000000000006E-2</v>
      </c>
      <c r="GA1027">
        <v>0.77991200000000005</v>
      </c>
      <c r="GB1027">
        <v>4</v>
      </c>
      <c r="GC1027">
        <v>5</v>
      </c>
    </row>
    <row r="1028" spans="1:185" x14ac:dyDescent="0.3">
      <c r="A1028" s="36" t="s">
        <v>4024</v>
      </c>
      <c r="B1028">
        <v>-1.371712512578872E-2</v>
      </c>
      <c r="C1028">
        <v>1.8925204809752829</v>
      </c>
      <c r="D1028">
        <v>2.4449994493519029</v>
      </c>
      <c r="E1028">
        <v>-1.395136089069211</v>
      </c>
      <c r="F1028">
        <v>-0.53911194799986206</v>
      </c>
      <c r="G1028">
        <v>1.9342192819744179</v>
      </c>
      <c r="H1028">
        <v>-54.104672184302181</v>
      </c>
      <c r="I1028">
        <v>0.2470668018209794</v>
      </c>
      <c r="J1028">
        <v>5.5266448762774784E-3</v>
      </c>
      <c r="K1028">
        <v>0.3241267770815997</v>
      </c>
      <c r="L1028">
        <v>0.2217694889443336</v>
      </c>
      <c r="M1028">
        <v>0.21695190379406351</v>
      </c>
      <c r="N1028">
        <v>0.23467775580034239</v>
      </c>
      <c r="O1028">
        <v>-0.25202744991402731</v>
      </c>
      <c r="P1028">
        <v>-1.7349694113684831E-2</v>
      </c>
      <c r="Q1028">
        <v>-0.13469207749814169</v>
      </c>
      <c r="R1028">
        <v>3.8654770407444979E-2</v>
      </c>
      <c r="S1028">
        <v>1.178018050224082</v>
      </c>
      <c r="T1028">
        <v>-0.6640665750497462</v>
      </c>
      <c r="U1028">
        <v>-0.546384936016306</v>
      </c>
      <c r="V1028">
        <v>1.962602183116593</v>
      </c>
      <c r="W1028">
        <v>1.938836803541371</v>
      </c>
      <c r="X1028">
        <v>0.14917234006109589</v>
      </c>
      <c r="Y1028">
        <v>0.14191088381922379</v>
      </c>
      <c r="Z1028">
        <v>6.4988623624971265E-2</v>
      </c>
      <c r="AA1028">
        <v>7.2367793070462386E-2</v>
      </c>
      <c r="AB1028">
        <v>54.340224288821993</v>
      </c>
      <c r="AC1028">
        <v>-0.42847950854676731</v>
      </c>
      <c r="AD1028">
        <v>1.9444589121745519</v>
      </c>
      <c r="AE1028">
        <v>0.57765184860786312</v>
      </c>
      <c r="AF1028">
        <v>0.57039039236599121</v>
      </c>
      <c r="AG1028">
        <v>0.98219530655237519</v>
      </c>
      <c r="AH1028">
        <v>8.2296580021881532E-3</v>
      </c>
      <c r="AI1028">
        <v>194.02107306275511</v>
      </c>
      <c r="AJ1028">
        <v>107.320134199062</v>
      </c>
      <c r="AK1028">
        <v>186.35148446826139</v>
      </c>
      <c r="AL1028">
        <v>288.39167035422622</v>
      </c>
      <c r="AM1028">
        <v>165.32421959644489</v>
      </c>
      <c r="AN1028">
        <v>245.89432390184729</v>
      </c>
      <c r="AO1028">
        <v>73.515961664035771</v>
      </c>
      <c r="AP1028">
        <v>188.15151429236511</v>
      </c>
      <c r="AQ1028">
        <v>18.360395846218921</v>
      </c>
      <c r="AR1028">
        <v>4.1514426648449607</v>
      </c>
      <c r="AS1028">
        <v>11.860699137377811</v>
      </c>
      <c r="AT1028">
        <v>-16.075530232508381</v>
      </c>
      <c r="AU1028">
        <v>-4.9330461495341096</v>
      </c>
      <c r="AV1028">
        <v>-11.142484082974271</v>
      </c>
      <c r="AW1028">
        <v>4.5577845777126171</v>
      </c>
      <c r="AX1028">
        <v>3.3637999999999999</v>
      </c>
      <c r="AY1028">
        <v>4.9194000000000004</v>
      </c>
      <c r="AZ1028">
        <v>1.555600000000001</v>
      </c>
      <c r="BA1028">
        <v>4.3276000000000003</v>
      </c>
      <c r="BB1028">
        <v>0.90750452781938329</v>
      </c>
      <c r="BC1028">
        <v>0.90659999999999996</v>
      </c>
      <c r="BD1028">
        <v>0.93679999999999997</v>
      </c>
      <c r="BE1028">
        <v>3.0200000000000001E-2</v>
      </c>
      <c r="BF1028">
        <v>0.93679999999999997</v>
      </c>
      <c r="BG1028">
        <v>21.277732233096081</v>
      </c>
      <c r="BH1028">
        <v>17.171800000000001</v>
      </c>
      <c r="BI1028">
        <v>21.394100000000002</v>
      </c>
      <c r="BJ1028">
        <v>4.2223000000000006</v>
      </c>
      <c r="BK1028">
        <v>17.171800000000001</v>
      </c>
      <c r="BL1028">
        <v>13.01540711437721</v>
      </c>
      <c r="BM1028">
        <v>8.8871000000000002</v>
      </c>
      <c r="BN1028">
        <v>18.330400000000001</v>
      </c>
      <c r="BO1028">
        <v>9.4433000000000007</v>
      </c>
      <c r="BP1028">
        <v>13.13</v>
      </c>
      <c r="BQ1028">
        <v>9.1798476307533985</v>
      </c>
      <c r="BR1028">
        <v>7.1121999999999996</v>
      </c>
      <c r="BS1028">
        <v>10.026400000000001</v>
      </c>
      <c r="BT1028">
        <v>2.914200000000001</v>
      </c>
      <c r="BU1028">
        <v>8.9151000000000007</v>
      </c>
      <c r="BV1028">
        <v>-0.17401035301580761</v>
      </c>
      <c r="BW1028">
        <v>-2.31</v>
      </c>
      <c r="BX1028">
        <v>5.28</v>
      </c>
      <c r="BY1028">
        <v>7.59</v>
      </c>
      <c r="BZ1028">
        <v>0.69899999999999995</v>
      </c>
      <c r="CA1028">
        <v>-9.005837983548231</v>
      </c>
      <c r="CB1028">
        <v>-14.7682</v>
      </c>
      <c r="CC1028">
        <v>-4.8022</v>
      </c>
      <c r="CD1028">
        <v>9.9660000000000011</v>
      </c>
      <c r="CE1028">
        <v>-9.6141000000000005</v>
      </c>
      <c r="CF1028">
        <v>57.742809609482237</v>
      </c>
      <c r="CG1028">
        <v>52.7</v>
      </c>
      <c r="CH1028">
        <v>57.8</v>
      </c>
      <c r="CI1028">
        <v>5.0999999999999943</v>
      </c>
      <c r="CJ1028">
        <v>52.7</v>
      </c>
      <c r="CK1028">
        <v>15.86897446608317</v>
      </c>
      <c r="CL1028">
        <v>15.7</v>
      </c>
      <c r="CM1028">
        <v>15.9</v>
      </c>
      <c r="CN1028">
        <v>0.20000000000000109</v>
      </c>
      <c r="CO1028">
        <v>15.7</v>
      </c>
      <c r="CP1028">
        <v>47.165623612290119</v>
      </c>
      <c r="CQ1028">
        <v>47</v>
      </c>
      <c r="CR1028">
        <v>49.3</v>
      </c>
      <c r="CS1028">
        <v>2.2999999999999972</v>
      </c>
      <c r="CT1028">
        <v>49.3</v>
      </c>
      <c r="CU1028">
        <v>11.790212432316009</v>
      </c>
      <c r="CV1028">
        <v>10.9</v>
      </c>
      <c r="CW1028">
        <v>11.8</v>
      </c>
      <c r="CX1028">
        <v>0.90000000000000036</v>
      </c>
      <c r="CY1028">
        <v>11</v>
      </c>
      <c r="CZ1028">
        <v>25.79850396058686</v>
      </c>
      <c r="DA1028">
        <v>22.7</v>
      </c>
      <c r="DB1028">
        <v>25.9</v>
      </c>
      <c r="DC1028">
        <v>3.1999999999999988</v>
      </c>
      <c r="DD1028">
        <v>22.7</v>
      </c>
      <c r="DE1028">
        <v>3.809511166035159</v>
      </c>
      <c r="DF1028">
        <v>3.8</v>
      </c>
      <c r="DG1028">
        <v>4.7</v>
      </c>
      <c r="DH1028">
        <v>0.90000000000000036</v>
      </c>
      <c r="DI1028">
        <v>4.7</v>
      </c>
      <c r="DJ1028">
        <v>0.3069043081974262</v>
      </c>
      <c r="DK1028">
        <v>0.27348209652309291</v>
      </c>
      <c r="DL1028">
        <v>0.30728335991493883</v>
      </c>
      <c r="DM1028">
        <v>3.3801263391845908E-2</v>
      </c>
      <c r="DN1028">
        <v>0.27348209652309291</v>
      </c>
      <c r="DO1028">
        <v>3.4285361501050029</v>
      </c>
      <c r="DP1028">
        <v>3.3808150000000001</v>
      </c>
      <c r="DQ1028">
        <v>3.877993</v>
      </c>
      <c r="DR1028">
        <v>0.4971779999999999</v>
      </c>
      <c r="DS1028">
        <v>3.877993</v>
      </c>
      <c r="DT1028">
        <v>5.5139139841980214</v>
      </c>
      <c r="DU1028">
        <v>5.3850369999999996</v>
      </c>
      <c r="DV1028">
        <v>5.5378230000000004</v>
      </c>
      <c r="DW1028">
        <v>0.15278600000000081</v>
      </c>
      <c r="DX1028">
        <v>5.438364</v>
      </c>
      <c r="DY1028">
        <v>3.4296474474849372</v>
      </c>
      <c r="DZ1028">
        <v>3.3808150000000001</v>
      </c>
      <c r="EA1028">
        <v>3.9279489999999999</v>
      </c>
      <c r="EB1028">
        <v>0.54713399999999979</v>
      </c>
      <c r="EC1028">
        <v>3.9279489999999999</v>
      </c>
      <c r="ED1028">
        <v>5.9658388986020663</v>
      </c>
      <c r="EE1028">
        <v>5.7659659999999997</v>
      </c>
      <c r="EF1028">
        <v>5.9830360000000002</v>
      </c>
      <c r="EG1028">
        <v>0.21707000000000051</v>
      </c>
      <c r="EH1028">
        <v>5.9068610000000001</v>
      </c>
      <c r="EI1028">
        <v>6.7675968616580251</v>
      </c>
      <c r="EJ1028">
        <v>6.7419359999999999</v>
      </c>
      <c r="EK1028">
        <v>6.8797300000000003</v>
      </c>
      <c r="EL1028">
        <v>0.13779400000000039</v>
      </c>
      <c r="EM1028">
        <v>6.7419359999999999</v>
      </c>
      <c r="EN1028">
        <v>16.759665156801361</v>
      </c>
      <c r="EO1028">
        <v>16.71039</v>
      </c>
      <c r="EP1028">
        <v>20.406849999999999</v>
      </c>
      <c r="EQ1028">
        <v>3.6964599999999979</v>
      </c>
      <c r="ER1028">
        <v>20.34149</v>
      </c>
      <c r="ES1028">
        <v>9.9389741855949296</v>
      </c>
      <c r="ET1028">
        <v>7.8457499999999998</v>
      </c>
      <c r="EU1028">
        <v>9.9652700000000003</v>
      </c>
      <c r="EV1028">
        <v>2.119520000000001</v>
      </c>
      <c r="EW1028">
        <v>7.8457499999999998</v>
      </c>
      <c r="EX1028">
        <v>6.820690971206429</v>
      </c>
      <c r="EY1028">
        <v>6.7534000000000001</v>
      </c>
      <c r="EZ1028">
        <v>12.540369999999999</v>
      </c>
      <c r="FA1028">
        <v>5.7869699999999993</v>
      </c>
      <c r="FB1028">
        <v>12.49574</v>
      </c>
      <c r="FC1028">
        <v>0.45817548353518861</v>
      </c>
      <c r="FD1028">
        <v>0.45682840001159131</v>
      </c>
      <c r="FE1028">
        <v>0.55788217000180973</v>
      </c>
      <c r="FF1028">
        <v>0.1010537699902184</v>
      </c>
      <c r="FG1028">
        <v>0.55609535926760445</v>
      </c>
      <c r="FH1028">
        <v>0.68843256640970341</v>
      </c>
      <c r="FI1028">
        <v>0.67794951867836994</v>
      </c>
      <c r="FJ1028">
        <v>1.5941526578596781</v>
      </c>
      <c r="FK1028">
        <v>0.91620313918130791</v>
      </c>
      <c r="FL1028">
        <v>1.5926762897109901</v>
      </c>
      <c r="FM1028">
        <v>34.369341973439042</v>
      </c>
      <c r="FN1028">
        <v>33.17</v>
      </c>
      <c r="FO1028">
        <v>34.4</v>
      </c>
      <c r="FP1028">
        <v>1.2299999999999971</v>
      </c>
      <c r="FQ1028">
        <v>33.299999999999997</v>
      </c>
      <c r="FR1028">
        <v>254.20259053470519</v>
      </c>
      <c r="FS1028">
        <v>251.29714999999999</v>
      </c>
      <c r="FT1028">
        <v>254.47183999999999</v>
      </c>
      <c r="FU1028">
        <v>3.1746899999999978</v>
      </c>
      <c r="FV1028">
        <v>251.73217</v>
      </c>
      <c r="FW1028">
        <v>0.82631853322471949</v>
      </c>
      <c r="FX1028">
        <v>0.82544399999999996</v>
      </c>
      <c r="FY1028">
        <v>0.833924</v>
      </c>
      <c r="FZ1028">
        <v>8.4800000000000431E-3</v>
      </c>
      <c r="GA1028">
        <v>0.83246600000000004</v>
      </c>
      <c r="GB1028">
        <v>4</v>
      </c>
      <c r="GC1028">
        <v>4</v>
      </c>
    </row>
    <row r="1029" spans="1:185" x14ac:dyDescent="0.3">
      <c r="A1029" s="36" t="s">
        <v>4027</v>
      </c>
      <c r="B1029">
        <v>-6.2966729795749771E-2</v>
      </c>
      <c r="C1029">
        <v>1.7662822663370681</v>
      </c>
      <c r="D1029">
        <v>2.0921607800498179</v>
      </c>
      <c r="E1029">
        <v>-1.1076213841114511</v>
      </c>
      <c r="F1029">
        <v>-0.57240963406196954</v>
      </c>
      <c r="G1029">
        <v>1.680006699074984</v>
      </c>
      <c r="H1029">
        <v>-54.171132775790269</v>
      </c>
      <c r="I1029">
        <v>2.2418930345784079E-2</v>
      </c>
      <c r="J1029">
        <v>0.18653853975176279</v>
      </c>
      <c r="K1029">
        <v>0.33038854365115627</v>
      </c>
      <c r="L1029">
        <v>0.1450567788057785</v>
      </c>
      <c r="M1029">
        <v>0.14524900387661521</v>
      </c>
      <c r="N1029">
        <v>0.24619868151551019</v>
      </c>
      <c r="O1029">
        <v>-0.21307885114115099</v>
      </c>
      <c r="P1029">
        <v>3.3119830374359102E-2</v>
      </c>
      <c r="Q1029">
        <v>-8.9979225232707863E-2</v>
      </c>
      <c r="R1029">
        <v>1.6440308414103221E-2</v>
      </c>
      <c r="S1029">
        <v>1.1565085869136611</v>
      </c>
      <c r="T1029">
        <v>-0.60408309535292393</v>
      </c>
      <c r="U1029">
        <v>-0.49345855149337708</v>
      </c>
      <c r="V1029">
        <v>1.958087042135342</v>
      </c>
      <c r="W1029">
        <v>1.936388980342193</v>
      </c>
      <c r="X1029">
        <v>0.22003799405914551</v>
      </c>
      <c r="Y1029">
        <v>0.1872950144140669</v>
      </c>
      <c r="Z1029">
        <v>8.5786714288466862E-2</v>
      </c>
      <c r="AA1029">
        <v>9.0373240350459502E-2</v>
      </c>
      <c r="AB1029">
        <v>49.933936377882681</v>
      </c>
      <c r="AC1029">
        <v>-0.34734929705679429</v>
      </c>
      <c r="AD1029">
        <v>1.9267099463391311</v>
      </c>
      <c r="AE1029">
        <v>0.56738729111593988</v>
      </c>
      <c r="AF1029">
        <v>0.53464431147086133</v>
      </c>
      <c r="AG1029">
        <v>1.004912522002086</v>
      </c>
      <c r="AH1029">
        <v>1.3089108265191839E-2</v>
      </c>
      <c r="AI1029">
        <v>160.45990367947229</v>
      </c>
      <c r="AJ1029">
        <v>108.91910498291639</v>
      </c>
      <c r="AK1029">
        <v>140.12997760791779</v>
      </c>
      <c r="AL1029">
        <v>232.3306080457142</v>
      </c>
      <c r="AM1029">
        <v>190.96498021828631</v>
      </c>
      <c r="AN1029">
        <v>284.67717110101688</v>
      </c>
      <c r="AO1029">
        <v>90.471916286427259</v>
      </c>
      <c r="AP1029">
        <v>215.77672642908479</v>
      </c>
      <c r="AQ1029">
        <v>17.808402148896281</v>
      </c>
      <c r="AR1029">
        <v>3.6879974903020809</v>
      </c>
      <c r="AS1029">
        <v>11.57524088656586</v>
      </c>
      <c r="AT1029">
        <v>-8.3121864756888186</v>
      </c>
      <c r="AU1029">
        <v>-4.3501386129893316</v>
      </c>
      <c r="AV1029">
        <v>-3.9620478626994862</v>
      </c>
      <c r="AW1029">
        <v>1.403241963144727</v>
      </c>
      <c r="AX1029">
        <v>1.2262</v>
      </c>
      <c r="AY1029">
        <v>1.5579000000000001</v>
      </c>
      <c r="AZ1029">
        <v>0.33170000000000011</v>
      </c>
      <c r="BA1029">
        <v>1.2985</v>
      </c>
      <c r="BB1029">
        <v>0.8429568799859547</v>
      </c>
      <c r="BC1029">
        <v>0.83220000000000005</v>
      </c>
      <c r="BD1029">
        <v>0.85870000000000002</v>
      </c>
      <c r="BE1029">
        <v>2.6499999999999971E-2</v>
      </c>
      <c r="BF1029">
        <v>0.85870000000000002</v>
      </c>
      <c r="BG1029">
        <v>28.219517754790392</v>
      </c>
      <c r="BH1029">
        <v>26.678799999999999</v>
      </c>
      <c r="BI1029">
        <v>29.276299999999999</v>
      </c>
      <c r="BJ1029">
        <v>2.5975000000000001</v>
      </c>
      <c r="BK1029">
        <v>26.678799999999999</v>
      </c>
      <c r="BL1029">
        <v>1.403175756991389</v>
      </c>
      <c r="BM1029">
        <v>1.2801</v>
      </c>
      <c r="BN1029">
        <v>2.4314</v>
      </c>
      <c r="BO1029">
        <v>1.1513</v>
      </c>
      <c r="BP1029">
        <v>1.5427999999999999</v>
      </c>
      <c r="BQ1029">
        <v>0.91150465236188916</v>
      </c>
      <c r="BR1029">
        <v>0.76290000000000002</v>
      </c>
      <c r="BS1029">
        <v>1.8451</v>
      </c>
      <c r="BT1029">
        <v>1.0822000000000001</v>
      </c>
      <c r="BU1029">
        <v>1.0469999999999999</v>
      </c>
      <c r="BV1029">
        <v>0.13513325802640319</v>
      </c>
      <c r="BW1029">
        <v>-0.37769999999999998</v>
      </c>
      <c r="BX1029">
        <v>0.31790000000000002</v>
      </c>
      <c r="BY1029">
        <v>0.6956</v>
      </c>
      <c r="BZ1029">
        <v>8.3000000000000004E-2</v>
      </c>
      <c r="CA1029">
        <v>-1.046648895362545</v>
      </c>
      <c r="CB1029">
        <v>-1.5569</v>
      </c>
      <c r="CC1029">
        <v>-0.86419999999999997</v>
      </c>
      <c r="CD1029">
        <v>0.69269999999999998</v>
      </c>
      <c r="CE1029">
        <v>-1.1301000000000001</v>
      </c>
      <c r="CF1029">
        <v>68.900444671932092</v>
      </c>
      <c r="CG1029">
        <v>64.2</v>
      </c>
      <c r="CH1029">
        <v>75.3</v>
      </c>
      <c r="CI1029">
        <v>11.099999999999991</v>
      </c>
      <c r="CJ1029">
        <v>64.2</v>
      </c>
      <c r="CK1029">
        <v>22.02566354978379</v>
      </c>
      <c r="CL1029">
        <v>19.899999999999999</v>
      </c>
      <c r="CM1029">
        <v>25.1</v>
      </c>
      <c r="CN1029">
        <v>5.2000000000000028</v>
      </c>
      <c r="CO1029">
        <v>20.100000000000001</v>
      </c>
      <c r="CP1029">
        <v>52.050769335286468</v>
      </c>
      <c r="CQ1029">
        <v>48.3</v>
      </c>
      <c r="CR1029">
        <v>55.5</v>
      </c>
      <c r="CS1029">
        <v>7.2000000000000028</v>
      </c>
      <c r="CT1029">
        <v>52</v>
      </c>
      <c r="CU1029">
        <v>13.12926318572339</v>
      </c>
      <c r="CV1029">
        <v>11.4</v>
      </c>
      <c r="CW1029">
        <v>14.1</v>
      </c>
      <c r="CX1029">
        <v>2.6999999999999988</v>
      </c>
      <c r="CY1029">
        <v>12.8</v>
      </c>
      <c r="CZ1029">
        <v>37.917992275746798</v>
      </c>
      <c r="DA1029">
        <v>29.5</v>
      </c>
      <c r="DB1029">
        <v>46.2</v>
      </c>
      <c r="DC1029">
        <v>16.7</v>
      </c>
      <c r="DD1029">
        <v>38</v>
      </c>
      <c r="DE1029">
        <v>8.4166182958257174</v>
      </c>
      <c r="DF1029">
        <v>7.3</v>
      </c>
      <c r="DG1029">
        <v>11.1</v>
      </c>
      <c r="DH1029">
        <v>3.8</v>
      </c>
      <c r="DI1029">
        <v>7.3</v>
      </c>
      <c r="DJ1029">
        <v>0.31950452097001458</v>
      </c>
      <c r="DK1029">
        <v>0.29181818181818181</v>
      </c>
      <c r="DL1029">
        <v>0.36097794822627038</v>
      </c>
      <c r="DM1029">
        <v>6.915976640808863E-2</v>
      </c>
      <c r="DN1029">
        <v>0.29181818181818181</v>
      </c>
      <c r="DO1029">
        <v>3.8498915088555732</v>
      </c>
      <c r="DP1029">
        <v>3.504845</v>
      </c>
      <c r="DQ1029">
        <v>4.107437</v>
      </c>
      <c r="DR1029">
        <v>0.60259200000000002</v>
      </c>
      <c r="DS1029">
        <v>4.107437</v>
      </c>
      <c r="DT1029">
        <v>5.5073265700318457</v>
      </c>
      <c r="DU1029">
        <v>5.1139720000000004</v>
      </c>
      <c r="DV1029">
        <v>5.7961679999999998</v>
      </c>
      <c r="DW1029">
        <v>0.68219599999999936</v>
      </c>
      <c r="DX1029">
        <v>5.7961679999999998</v>
      </c>
      <c r="DY1029">
        <v>3.8748652644607611</v>
      </c>
      <c r="DZ1029">
        <v>3.504845</v>
      </c>
      <c r="EA1029">
        <v>4.107437</v>
      </c>
      <c r="EB1029">
        <v>0.60259200000000002</v>
      </c>
      <c r="EC1029">
        <v>4.107437</v>
      </c>
      <c r="ED1029">
        <v>5.5176607906533999</v>
      </c>
      <c r="EE1029">
        <v>5.2483610000000001</v>
      </c>
      <c r="EF1029">
        <v>5.7961679999999998</v>
      </c>
      <c r="EG1029">
        <v>0.54780699999999971</v>
      </c>
      <c r="EH1029">
        <v>5.7961679999999998</v>
      </c>
      <c r="EI1029">
        <v>7.27338707925015</v>
      </c>
      <c r="EJ1029">
        <v>7.0956700000000001</v>
      </c>
      <c r="EK1029">
        <v>7.4329660000000004</v>
      </c>
      <c r="EL1029">
        <v>0.33729600000000032</v>
      </c>
      <c r="EM1029">
        <v>7.2180689999999998</v>
      </c>
      <c r="EN1029">
        <v>22.238596944886311</v>
      </c>
      <c r="EO1029">
        <v>21.798269999999999</v>
      </c>
      <c r="EP1029">
        <v>23.622990000000001</v>
      </c>
      <c r="EQ1029">
        <v>1.824720000000003</v>
      </c>
      <c r="ER1029">
        <v>21.818809999999999</v>
      </c>
      <c r="ES1029">
        <v>12.1405945683616</v>
      </c>
      <c r="ET1029">
        <v>11.58018</v>
      </c>
      <c r="EU1029">
        <v>13.8186</v>
      </c>
      <c r="EV1029">
        <v>2.2384200000000001</v>
      </c>
      <c r="EW1029">
        <v>11.58018</v>
      </c>
      <c r="EX1029">
        <v>10.098002376524709</v>
      </c>
      <c r="EY1029">
        <v>8.2065900000000003</v>
      </c>
      <c r="EZ1029">
        <v>11.644080000000001</v>
      </c>
      <c r="FA1029">
        <v>3.4374899999999999</v>
      </c>
      <c r="FB1029">
        <v>10.238630000000001</v>
      </c>
      <c r="FC1029">
        <v>0.56968551439356974</v>
      </c>
      <c r="FD1029">
        <v>0.5584056713926564</v>
      </c>
      <c r="FE1029">
        <v>0.60514947246969641</v>
      </c>
      <c r="FF1029">
        <v>4.6743801077040008E-2</v>
      </c>
      <c r="FG1029">
        <v>0.55893184399673945</v>
      </c>
      <c r="FH1029">
        <v>0.83675209966804454</v>
      </c>
      <c r="FI1029">
        <v>0.60379511583557</v>
      </c>
      <c r="FJ1029">
        <v>0.97204837501909602</v>
      </c>
      <c r="FK1029">
        <v>0.36825325918352603</v>
      </c>
      <c r="FL1029">
        <v>0.88415119626810634</v>
      </c>
      <c r="FM1029">
        <v>34.921952559407018</v>
      </c>
      <c r="FN1029">
        <v>29.88</v>
      </c>
      <c r="FO1029">
        <v>37.369999999999997</v>
      </c>
      <c r="FP1029">
        <v>7.4899999999999984</v>
      </c>
      <c r="FQ1029">
        <v>36.520000000000003</v>
      </c>
      <c r="FR1029">
        <v>297.32929716147328</v>
      </c>
      <c r="FS1029">
        <v>289.32837999999998</v>
      </c>
      <c r="FT1029">
        <v>299.97075000000001</v>
      </c>
      <c r="FU1029">
        <v>10.64237000000003</v>
      </c>
      <c r="FV1029">
        <v>297.94013999999999</v>
      </c>
      <c r="FW1029">
        <v>0.81971780144288542</v>
      </c>
      <c r="FX1029">
        <v>0.81240500000000004</v>
      </c>
      <c r="FY1029">
        <v>0.83924100000000001</v>
      </c>
      <c r="FZ1029">
        <v>2.6835999999999971E-2</v>
      </c>
      <c r="GA1029">
        <v>0.81756499999999999</v>
      </c>
      <c r="GB1029">
        <v>10</v>
      </c>
      <c r="GC1029">
        <v>62</v>
      </c>
    </row>
    <row r="1030" spans="1:185" x14ac:dyDescent="0.3">
      <c r="A1030" s="36" t="s">
        <v>4030</v>
      </c>
      <c r="B1030">
        <v>-6.2767806209899607E-2</v>
      </c>
      <c r="C1030">
        <v>1.769381354560148</v>
      </c>
      <c r="D1030">
        <v>2.091141375228069</v>
      </c>
      <c r="E1030">
        <v>-1.122412387032883</v>
      </c>
      <c r="F1030">
        <v>-0.55280124173096534</v>
      </c>
      <c r="G1030">
        <v>1.675233829963731</v>
      </c>
      <c r="H1030">
        <v>-54.170602825128803</v>
      </c>
      <c r="I1030">
        <v>8.514695935904576E-2</v>
      </c>
      <c r="J1030">
        <v>0.22862298091218899</v>
      </c>
      <c r="K1030">
        <v>0.33369594417068138</v>
      </c>
      <c r="L1030">
        <v>0.14703203926295569</v>
      </c>
      <c r="M1030">
        <v>0.14509156993785949</v>
      </c>
      <c r="N1030">
        <v>0.2445946167680704</v>
      </c>
      <c r="O1030">
        <v>-0.21034139137244889</v>
      </c>
      <c r="P1030">
        <v>3.4253225395621582E-2</v>
      </c>
      <c r="Q1030">
        <v>-8.8042034451832354E-2</v>
      </c>
      <c r="R1030">
        <v>1.5850261067291389E-2</v>
      </c>
      <c r="S1030">
        <v>1.1613339962016589</v>
      </c>
      <c r="T1030">
        <v>-0.60381972866083045</v>
      </c>
      <c r="U1030">
        <v>-0.49230581754547209</v>
      </c>
      <c r="V1030">
        <v>1.9583503266487641</v>
      </c>
      <c r="W1030">
        <v>1.937268508782376</v>
      </c>
      <c r="X1030">
        <v>0.2205659727757055</v>
      </c>
      <c r="Y1030">
        <v>0.18757412751801719</v>
      </c>
      <c r="Z1030">
        <v>8.2069057069160484E-2</v>
      </c>
      <c r="AA1030">
        <v>8.9687241268790796E-2</v>
      </c>
      <c r="AB1030">
        <v>50.314119909979091</v>
      </c>
      <c r="AC1030">
        <v>-0.35078885917592811</v>
      </c>
      <c r="AD1030">
        <v>1.92891408679655</v>
      </c>
      <c r="AE1030">
        <v>0.5713548319516335</v>
      </c>
      <c r="AF1030">
        <v>0.53836298669394522</v>
      </c>
      <c r="AG1030">
        <v>1.027455325262248</v>
      </c>
      <c r="AH1030">
        <v>1.30596688888186E-2</v>
      </c>
      <c r="AI1030">
        <v>160.01154923424039</v>
      </c>
      <c r="AJ1030">
        <v>103.55764838019149</v>
      </c>
      <c r="AK1030">
        <v>137.7517441289443</v>
      </c>
      <c r="AL1030">
        <v>238.72533767362739</v>
      </c>
      <c r="AM1030">
        <v>206.93170447132641</v>
      </c>
      <c r="AN1030">
        <v>294.72423971197497</v>
      </c>
      <c r="AO1030">
        <v>99.013475046583991</v>
      </c>
      <c r="AP1030">
        <v>231.6504228285863</v>
      </c>
      <c r="AQ1030">
        <v>18.44674999270784</v>
      </c>
      <c r="AR1030">
        <v>3.8382973780665832</v>
      </c>
      <c r="AS1030">
        <v>12.224067836941989</v>
      </c>
      <c r="AT1030">
        <v>-10.262543527595231</v>
      </c>
      <c r="AU1030">
        <v>-6.6249009444046632</v>
      </c>
      <c r="AV1030">
        <v>-3.6376425831905661</v>
      </c>
      <c r="AW1030">
        <v>1.434097896757349</v>
      </c>
      <c r="AX1030">
        <v>0.65269999999999995</v>
      </c>
      <c r="AY1030">
        <v>1.4921</v>
      </c>
      <c r="AZ1030">
        <v>0.83940000000000003</v>
      </c>
      <c r="BA1030">
        <v>0.92859999999999998</v>
      </c>
      <c r="BB1030">
        <v>0.8574788454270319</v>
      </c>
      <c r="BC1030">
        <v>0.84540000000000004</v>
      </c>
      <c r="BD1030">
        <v>0.92500000000000004</v>
      </c>
      <c r="BE1030">
        <v>7.9600000000000004E-2</v>
      </c>
      <c r="BF1030">
        <v>0.92149999999999999</v>
      </c>
      <c r="BG1030">
        <v>26.740433008662681</v>
      </c>
      <c r="BH1030">
        <v>18.879100000000001</v>
      </c>
      <c r="BI1030">
        <v>28.086500000000001</v>
      </c>
      <c r="BJ1030">
        <v>9.2073999999999998</v>
      </c>
      <c r="BK1030">
        <v>19.246500000000001</v>
      </c>
      <c r="BL1030">
        <v>2.2446914158240592</v>
      </c>
      <c r="BM1030">
        <v>2.1280999999999999</v>
      </c>
      <c r="BN1030">
        <v>3.8921999999999999</v>
      </c>
      <c r="BO1030">
        <v>1.7641</v>
      </c>
      <c r="BP1030">
        <v>3.8921999999999999</v>
      </c>
      <c r="BQ1030">
        <v>1.336570715239487</v>
      </c>
      <c r="BR1030">
        <v>1.1188</v>
      </c>
      <c r="BS1030">
        <v>2.3795999999999999</v>
      </c>
      <c r="BT1030">
        <v>1.2607999999999999</v>
      </c>
      <c r="BU1030">
        <v>2.3795999999999999</v>
      </c>
      <c r="BV1030">
        <v>0.41037330368150349</v>
      </c>
      <c r="BW1030">
        <v>-2.5000000000000001E-2</v>
      </c>
      <c r="BX1030">
        <v>0.63439999999999996</v>
      </c>
      <c r="BY1030">
        <v>0.65939999999999999</v>
      </c>
      <c r="BZ1030">
        <v>0.63439999999999996</v>
      </c>
      <c r="CA1030">
        <v>-1.747007533836582</v>
      </c>
      <c r="CB1030">
        <v>-3.0139999999999998</v>
      </c>
      <c r="CC1030">
        <v>-1.6149</v>
      </c>
      <c r="CD1030">
        <v>1.3991</v>
      </c>
      <c r="CE1030">
        <v>-3.0139999999999998</v>
      </c>
      <c r="CF1030">
        <v>63.073816883388687</v>
      </c>
      <c r="CG1030">
        <v>57.3</v>
      </c>
      <c r="CH1030">
        <v>67.400000000000006</v>
      </c>
      <c r="CI1030">
        <v>10.10000000000001</v>
      </c>
      <c r="CJ1030">
        <v>57.3</v>
      </c>
      <c r="CK1030">
        <v>19.048831394673439</v>
      </c>
      <c r="CL1030">
        <v>16.100000000000001</v>
      </c>
      <c r="CM1030">
        <v>22.1</v>
      </c>
      <c r="CN1030">
        <v>6</v>
      </c>
      <c r="CO1030">
        <v>16.100000000000001</v>
      </c>
      <c r="CP1030">
        <v>48.048646497613568</v>
      </c>
      <c r="CQ1030">
        <v>46.8</v>
      </c>
      <c r="CR1030">
        <v>54.9</v>
      </c>
      <c r="CS1030">
        <v>8.1000000000000014</v>
      </c>
      <c r="CT1030">
        <v>49.6</v>
      </c>
      <c r="CU1030">
        <v>11.99439894223767</v>
      </c>
      <c r="CV1030">
        <v>11.3</v>
      </c>
      <c r="CW1030">
        <v>13.8</v>
      </c>
      <c r="CX1030">
        <v>2.5</v>
      </c>
      <c r="CY1030">
        <v>12.7</v>
      </c>
      <c r="CZ1030">
        <v>49.066536220761343</v>
      </c>
      <c r="DA1030">
        <v>35.700000000000003</v>
      </c>
      <c r="DB1030">
        <v>50.8</v>
      </c>
      <c r="DC1030">
        <v>15.099999999999991</v>
      </c>
      <c r="DD1030">
        <v>45.9</v>
      </c>
      <c r="DE1030">
        <v>6.8392572652469674</v>
      </c>
      <c r="DF1030">
        <v>3.4</v>
      </c>
      <c r="DG1030">
        <v>7.5</v>
      </c>
      <c r="DH1030">
        <v>4.0999999999999996</v>
      </c>
      <c r="DI1030">
        <v>3.4</v>
      </c>
      <c r="DJ1030">
        <v>0.2723021390490572</v>
      </c>
      <c r="DK1030">
        <v>0.24197635135135129</v>
      </c>
      <c r="DL1030">
        <v>0.29678555702333781</v>
      </c>
      <c r="DM1030">
        <v>5.4809205671986438E-2</v>
      </c>
      <c r="DN1030">
        <v>0.24197635135135129</v>
      </c>
      <c r="DO1030">
        <v>3.7900463264963689</v>
      </c>
      <c r="DP1030">
        <v>3.7267749999999999</v>
      </c>
      <c r="DQ1030">
        <v>4.049461</v>
      </c>
      <c r="DR1030">
        <v>0.32268599999999997</v>
      </c>
      <c r="DS1030">
        <v>3.9582899999999999</v>
      </c>
      <c r="DT1030">
        <v>6.1672802921135723</v>
      </c>
      <c r="DU1030">
        <v>5.8889649999999998</v>
      </c>
      <c r="DV1030">
        <v>6.2411979999999998</v>
      </c>
      <c r="DW1030">
        <v>0.35223300000000002</v>
      </c>
      <c r="DX1030">
        <v>6.1373150000000001</v>
      </c>
      <c r="DY1030">
        <v>3.844509512471066</v>
      </c>
      <c r="DZ1030">
        <v>3.7300300000000002</v>
      </c>
      <c r="EA1030">
        <v>4.2464219999999999</v>
      </c>
      <c r="EB1030">
        <v>0.51639199999999974</v>
      </c>
      <c r="EC1030">
        <v>3.966024</v>
      </c>
      <c r="ED1030">
        <v>6.4962055685044433</v>
      </c>
      <c r="EE1030">
        <v>6.1244500000000004</v>
      </c>
      <c r="EF1030">
        <v>6.611885</v>
      </c>
      <c r="EG1030">
        <v>0.48743499999999962</v>
      </c>
      <c r="EH1030">
        <v>6.3976660000000001</v>
      </c>
      <c r="EI1030">
        <v>7.1064525983012814</v>
      </c>
      <c r="EJ1030">
        <v>6.9059189999999999</v>
      </c>
      <c r="EK1030">
        <v>7.5101950000000004</v>
      </c>
      <c r="EL1030">
        <v>0.60427600000000048</v>
      </c>
      <c r="EM1030">
        <v>7.247185</v>
      </c>
      <c r="EN1030">
        <v>21.483676715430711</v>
      </c>
      <c r="EO1030">
        <v>19.900759999999998</v>
      </c>
      <c r="EP1030">
        <v>25.190650000000002</v>
      </c>
      <c r="EQ1030">
        <v>5.2898900000000033</v>
      </c>
      <c r="ER1030">
        <v>24.320250000000001</v>
      </c>
      <c r="ES1030">
        <v>11.68675654411504</v>
      </c>
      <c r="ET1030">
        <v>7.1528600000000004</v>
      </c>
      <c r="EU1030">
        <v>11.83412</v>
      </c>
      <c r="EV1030">
        <v>4.68126</v>
      </c>
      <c r="EW1030">
        <v>7.1528600000000004</v>
      </c>
      <c r="EX1030">
        <v>9.7969201713156799</v>
      </c>
      <c r="EY1030">
        <v>8.1349099999999996</v>
      </c>
      <c r="EZ1030">
        <v>17.167390000000001</v>
      </c>
      <c r="FA1030">
        <v>9.0324800000000014</v>
      </c>
      <c r="FB1030">
        <v>17.167390000000001</v>
      </c>
      <c r="FC1030">
        <v>0.50465627151100867</v>
      </c>
      <c r="FD1030">
        <v>0.46747321116696822</v>
      </c>
      <c r="FE1030">
        <v>0.59173388588592546</v>
      </c>
      <c r="FF1030">
        <v>0.1242606747189572</v>
      </c>
      <c r="FG1030">
        <v>0.57128799924643381</v>
      </c>
      <c r="FH1030">
        <v>0.84411213576264921</v>
      </c>
      <c r="FI1030">
        <v>0.69140011133917223</v>
      </c>
      <c r="FJ1030">
        <v>2.4000735370187591</v>
      </c>
      <c r="FK1030">
        <v>1.708673425679587</v>
      </c>
      <c r="FL1030">
        <v>2.4000735370187591</v>
      </c>
      <c r="FM1030">
        <v>36.629118378855907</v>
      </c>
      <c r="FN1030">
        <v>31.84</v>
      </c>
      <c r="FO1030">
        <v>38.19</v>
      </c>
      <c r="FP1030">
        <v>6.3499999999999979</v>
      </c>
      <c r="FQ1030">
        <v>33.25</v>
      </c>
      <c r="FR1030">
        <v>308.76167284850737</v>
      </c>
      <c r="FS1030">
        <v>301.82931000000002</v>
      </c>
      <c r="FT1030">
        <v>312.15035999999998</v>
      </c>
      <c r="FU1030">
        <v>10.321049999999961</v>
      </c>
      <c r="FV1030">
        <v>305.89111000000003</v>
      </c>
      <c r="FW1030">
        <v>0.8096187530571044</v>
      </c>
      <c r="FX1030">
        <v>0.80137700000000001</v>
      </c>
      <c r="FY1030">
        <v>0.82542899999999997</v>
      </c>
      <c r="FZ1030">
        <v>2.4051999999999959E-2</v>
      </c>
      <c r="GA1030">
        <v>0.81607499999999999</v>
      </c>
      <c r="GB1030">
        <v>7</v>
      </c>
      <c r="GC1030">
        <v>8</v>
      </c>
    </row>
    <row r="1031" spans="1:185" x14ac:dyDescent="0.3">
      <c r="A1031" s="36" t="s">
        <v>4033</v>
      </c>
      <c r="B1031">
        <v>-6.1385348296675732E-2</v>
      </c>
      <c r="C1031">
        <v>1.7820470967173569</v>
      </c>
      <c r="D1031">
        <v>2.0811527128902481</v>
      </c>
      <c r="E1031">
        <v>-1.07948704396156</v>
      </c>
      <c r="F1031">
        <v>-0.59654941173360521</v>
      </c>
      <c r="G1031">
        <v>1.676082849013262</v>
      </c>
      <c r="H1031">
        <v>-54.170821505871587</v>
      </c>
      <c r="I1031">
        <v>0.15606125843794019</v>
      </c>
      <c r="J1031">
        <v>5.0388735746030512E-2</v>
      </c>
      <c r="K1031">
        <v>0.31812130533728272</v>
      </c>
      <c r="L1031">
        <v>0.13978095419633299</v>
      </c>
      <c r="M1031">
        <v>0.14149988867435981</v>
      </c>
      <c r="N1031">
        <v>0.2480194131179897</v>
      </c>
      <c r="O1031">
        <v>-0.21605835414162361</v>
      </c>
      <c r="P1031">
        <v>3.1961058976366023E-2</v>
      </c>
      <c r="Q1031">
        <v>-9.2044987798457434E-2</v>
      </c>
      <c r="R1031">
        <v>1.7083411350290501E-2</v>
      </c>
      <c r="S1031">
        <v>1.152253561190977</v>
      </c>
      <c r="T1031">
        <v>-0.60677693956892453</v>
      </c>
      <c r="U1031">
        <v>-0.50733985102846058</v>
      </c>
      <c r="V1031">
        <v>1.962612670106717</v>
      </c>
      <c r="W1031">
        <v>1.9511836743293831</v>
      </c>
      <c r="X1031">
        <v>0.22111566937936439</v>
      </c>
      <c r="Y1031">
        <v>0.19960470581625839</v>
      </c>
      <c r="Z1031">
        <v>8.1967049090176436E-2</v>
      </c>
      <c r="AA1031">
        <v>9.1556044314888146E-2</v>
      </c>
      <c r="AB1031">
        <v>51.336916752167568</v>
      </c>
      <c r="AC1031">
        <v>-0.35851019624394748</v>
      </c>
      <c r="AD1031">
        <v>1.93196323446243</v>
      </c>
      <c r="AE1031">
        <v>0.57962586562331186</v>
      </c>
      <c r="AF1031">
        <v>0.55811490206020575</v>
      </c>
      <c r="AG1031">
        <v>0.96783375948835326</v>
      </c>
      <c r="AH1031">
        <v>1.519832508771477E-2</v>
      </c>
      <c r="AI1031">
        <v>169.7697548241691</v>
      </c>
      <c r="AJ1031">
        <v>116.32624184794101</v>
      </c>
      <c r="AK1031">
        <v>142.23544091308091</v>
      </c>
      <c r="AL1031">
        <v>250.74758715544269</v>
      </c>
      <c r="AM1031">
        <v>178.94851136024121</v>
      </c>
      <c r="AN1031">
        <v>267.83020133470473</v>
      </c>
      <c r="AO1031">
        <v>89.943297090864789</v>
      </c>
      <c r="AP1031">
        <v>205.7952336885505</v>
      </c>
      <c r="AQ1031">
        <v>17.629226677816369</v>
      </c>
      <c r="AR1031">
        <v>3.83418853054431</v>
      </c>
      <c r="AS1031">
        <v>11.423088921966659</v>
      </c>
      <c r="AT1031">
        <v>-8.0775140934020762</v>
      </c>
      <c r="AU1031">
        <v>-4.1976555133453557</v>
      </c>
      <c r="AV1031">
        <v>-3.87985858005672</v>
      </c>
      <c r="AW1031">
        <v>1.5464496559055481</v>
      </c>
      <c r="AX1031">
        <v>0.83960000000000001</v>
      </c>
      <c r="AY1031">
        <v>1.5871999999999999</v>
      </c>
      <c r="AZ1031">
        <v>0.74759999999999993</v>
      </c>
      <c r="BA1031">
        <v>0.88319999999999999</v>
      </c>
      <c r="BB1031">
        <v>0.87716978123519762</v>
      </c>
      <c r="BC1031">
        <v>0.84870000000000001</v>
      </c>
      <c r="BD1031">
        <v>0.93989999999999996</v>
      </c>
      <c r="BE1031">
        <v>9.1199999999999948E-2</v>
      </c>
      <c r="BF1031">
        <v>0.93989999999999996</v>
      </c>
      <c r="BG1031">
        <v>24.292679217209081</v>
      </c>
      <c r="BH1031">
        <v>16.868500000000001</v>
      </c>
      <c r="BI1031">
        <v>27.542100000000001</v>
      </c>
      <c r="BJ1031">
        <v>10.6736</v>
      </c>
      <c r="BK1031">
        <v>16.868500000000001</v>
      </c>
      <c r="BL1031">
        <v>2.156690548113755</v>
      </c>
      <c r="BM1031">
        <v>1.6025</v>
      </c>
      <c r="BN1031">
        <v>4.0511999999999997</v>
      </c>
      <c r="BO1031">
        <v>2.4487000000000001</v>
      </c>
      <c r="BP1031">
        <v>3.4003999999999999</v>
      </c>
      <c r="BQ1031">
        <v>1.239017695446907</v>
      </c>
      <c r="BR1031">
        <v>0.87970000000000004</v>
      </c>
      <c r="BS1031">
        <v>2.8492999999999999</v>
      </c>
      <c r="BT1031">
        <v>1.9696</v>
      </c>
      <c r="BU1031">
        <v>2.1387</v>
      </c>
      <c r="BV1031">
        <v>0.45290711373276787</v>
      </c>
      <c r="BW1031">
        <v>-7.8700000000000006E-2</v>
      </c>
      <c r="BX1031">
        <v>0.83720000000000006</v>
      </c>
      <c r="BY1031">
        <v>0.91590000000000005</v>
      </c>
      <c r="BZ1031">
        <v>0.46400000000000002</v>
      </c>
      <c r="CA1031">
        <v>-1.691934233697874</v>
      </c>
      <c r="CB1031">
        <v>-2.8797999999999999</v>
      </c>
      <c r="CC1031">
        <v>-1.2403</v>
      </c>
      <c r="CD1031">
        <v>1.6395</v>
      </c>
      <c r="CE1031">
        <v>-2.6027</v>
      </c>
      <c r="CF1031">
        <v>62.034967646154179</v>
      </c>
      <c r="CG1031">
        <v>55.9</v>
      </c>
      <c r="CH1031">
        <v>65.900000000000006</v>
      </c>
      <c r="CI1031">
        <v>10.000000000000011</v>
      </c>
      <c r="CJ1031">
        <v>55.9</v>
      </c>
      <c r="CK1031">
        <v>19.558466382541859</v>
      </c>
      <c r="CL1031">
        <v>16.5</v>
      </c>
      <c r="CM1031">
        <v>24</v>
      </c>
      <c r="CN1031">
        <v>7.5</v>
      </c>
      <c r="CO1031">
        <v>16.5</v>
      </c>
      <c r="CP1031">
        <v>45.132856391839013</v>
      </c>
      <c r="CQ1031">
        <v>36.5</v>
      </c>
      <c r="CR1031">
        <v>50.5</v>
      </c>
      <c r="CS1031">
        <v>14</v>
      </c>
      <c r="CT1031">
        <v>50.5</v>
      </c>
      <c r="CU1031">
        <v>11.67722705823396</v>
      </c>
      <c r="CV1031">
        <v>9.9</v>
      </c>
      <c r="CW1031">
        <v>12.5</v>
      </c>
      <c r="CX1031">
        <v>2.6</v>
      </c>
      <c r="CY1031">
        <v>12.5</v>
      </c>
      <c r="CZ1031">
        <v>43.829848483918873</v>
      </c>
      <c r="DA1031">
        <v>34</v>
      </c>
      <c r="DB1031">
        <v>55</v>
      </c>
      <c r="DC1031">
        <v>21</v>
      </c>
      <c r="DD1031">
        <v>34</v>
      </c>
      <c r="DE1031">
        <v>7.5342497240522706</v>
      </c>
      <c r="DF1031">
        <v>3.8</v>
      </c>
      <c r="DG1031">
        <v>13.1</v>
      </c>
      <c r="DH1031">
        <v>9.3000000000000007</v>
      </c>
      <c r="DI1031">
        <v>3.8</v>
      </c>
      <c r="DJ1031">
        <v>0.30152115183814793</v>
      </c>
      <c r="DK1031">
        <v>0.26442762535477771</v>
      </c>
      <c r="DL1031">
        <v>0.32688492063492069</v>
      </c>
      <c r="DM1031">
        <v>6.2457295280143037E-2</v>
      </c>
      <c r="DN1031">
        <v>0.26442762535477771</v>
      </c>
      <c r="DO1031">
        <v>3.9624840786429179</v>
      </c>
      <c r="DP1031">
        <v>3.1177999999999999</v>
      </c>
      <c r="DQ1031">
        <v>4.2351479999999997</v>
      </c>
      <c r="DR1031">
        <v>1.117348</v>
      </c>
      <c r="DS1031">
        <v>4.2351479999999997</v>
      </c>
      <c r="DT1031">
        <v>5.6444188086999176</v>
      </c>
      <c r="DU1031">
        <v>5.3476540000000004</v>
      </c>
      <c r="DV1031">
        <v>5.7862580000000001</v>
      </c>
      <c r="DW1031">
        <v>0.43860399999999983</v>
      </c>
      <c r="DX1031">
        <v>5.6963569999999999</v>
      </c>
      <c r="DY1031">
        <v>4.0138318582079666</v>
      </c>
      <c r="DZ1031">
        <v>3.1634090000000001</v>
      </c>
      <c r="EA1031">
        <v>4.2351479999999997</v>
      </c>
      <c r="EB1031">
        <v>1.071739</v>
      </c>
      <c r="EC1031">
        <v>4.2351479999999997</v>
      </c>
      <c r="ED1031">
        <v>5.6444208510382516</v>
      </c>
      <c r="EE1031">
        <v>5.3476540000000004</v>
      </c>
      <c r="EF1031">
        <v>5.7862580000000001</v>
      </c>
      <c r="EG1031">
        <v>0.43860399999999983</v>
      </c>
      <c r="EH1031">
        <v>5.7037310000000003</v>
      </c>
      <c r="EI1031">
        <v>7.3548220079500242</v>
      </c>
      <c r="EJ1031">
        <v>7.0910260000000003</v>
      </c>
      <c r="EK1031">
        <v>7.5902529999999997</v>
      </c>
      <c r="EL1031">
        <v>0.49922699999999942</v>
      </c>
      <c r="EM1031">
        <v>7.5091219999999996</v>
      </c>
      <c r="EN1031">
        <v>22.416215599739061</v>
      </c>
      <c r="EO1031">
        <v>19.816420000000001</v>
      </c>
      <c r="EP1031">
        <v>22.879339999999999</v>
      </c>
      <c r="EQ1031">
        <v>3.0629199999999979</v>
      </c>
      <c r="ER1031">
        <v>22.355370000000001</v>
      </c>
      <c r="ES1031">
        <v>11.51219165244677</v>
      </c>
      <c r="ET1031">
        <v>8.4665599999999994</v>
      </c>
      <c r="EU1031">
        <v>13.48142</v>
      </c>
      <c r="EV1031">
        <v>5.0148600000000014</v>
      </c>
      <c r="EW1031">
        <v>8.4665599999999994</v>
      </c>
      <c r="EX1031">
        <v>10.90402394729229</v>
      </c>
      <c r="EY1031">
        <v>7.8646799999999999</v>
      </c>
      <c r="EZ1031">
        <v>13.888809999999999</v>
      </c>
      <c r="FA1031">
        <v>6.0241300000000004</v>
      </c>
      <c r="FB1031">
        <v>13.888809999999999</v>
      </c>
      <c r="FC1031">
        <v>0.60592620183233226</v>
      </c>
      <c r="FD1031">
        <v>0.53565188339168368</v>
      </c>
      <c r="FE1031">
        <v>0.61844478274878523</v>
      </c>
      <c r="FF1031">
        <v>8.2792899357101546E-2</v>
      </c>
      <c r="FG1031">
        <v>0.60428150212893872</v>
      </c>
      <c r="FH1031">
        <v>0.94734516200443286</v>
      </c>
      <c r="FI1031">
        <v>0.58337178131087075</v>
      </c>
      <c r="FJ1031">
        <v>1.640431296772243</v>
      </c>
      <c r="FK1031">
        <v>1.057059515461372</v>
      </c>
      <c r="FL1031">
        <v>1.640431296772243</v>
      </c>
      <c r="FM1031">
        <v>34.178317490667979</v>
      </c>
      <c r="FN1031">
        <v>31.25</v>
      </c>
      <c r="FO1031">
        <v>37.96</v>
      </c>
      <c r="FP1031">
        <v>6.7100000000000009</v>
      </c>
      <c r="FQ1031">
        <v>31.25</v>
      </c>
      <c r="FR1031">
        <v>288.70852525988357</v>
      </c>
      <c r="FS1031">
        <v>283.26504999999997</v>
      </c>
      <c r="FT1031">
        <v>293.57688999999999</v>
      </c>
      <c r="FU1031">
        <v>10.31184000000002</v>
      </c>
      <c r="FV1031">
        <v>283.26504999999997</v>
      </c>
      <c r="FW1031">
        <v>0.81147486007032776</v>
      </c>
      <c r="FX1031">
        <v>0.79918699999999998</v>
      </c>
      <c r="FY1031">
        <v>0.82589999999999997</v>
      </c>
      <c r="FZ1031">
        <v>2.671299999999999E-2</v>
      </c>
      <c r="GA1031">
        <v>0.824936</v>
      </c>
      <c r="GB1031">
        <v>13</v>
      </c>
      <c r="GC1031">
        <v>106</v>
      </c>
    </row>
    <row r="1032" spans="1:185" x14ac:dyDescent="0.3">
      <c r="A1032" s="36" t="s">
        <v>4036</v>
      </c>
      <c r="B1032">
        <v>-5.9732964549780457E-2</v>
      </c>
      <c r="C1032">
        <v>1.8037650052455061</v>
      </c>
      <c r="D1032">
        <v>1.7283019644159689</v>
      </c>
      <c r="E1032">
        <v>-0.81046656081199853</v>
      </c>
      <c r="F1032">
        <v>-0.59517195091172626</v>
      </c>
      <c r="G1032">
        <v>1.40569599228068</v>
      </c>
      <c r="H1032">
        <v>-54.193108055865252</v>
      </c>
      <c r="I1032">
        <v>6.44212771230769E-3</v>
      </c>
      <c r="J1032">
        <v>0.26204390385636622</v>
      </c>
      <c r="K1032">
        <v>0.25129147779337241</v>
      </c>
      <c r="L1032">
        <v>-3.573349897193525E-2</v>
      </c>
      <c r="M1032">
        <v>9.2292657290724556E-2</v>
      </c>
      <c r="N1032">
        <v>0.21134998477109451</v>
      </c>
      <c r="O1032">
        <v>-0.2148669218443203</v>
      </c>
      <c r="P1032">
        <v>-3.5169370732258741E-3</v>
      </c>
      <c r="Q1032">
        <v>-0.1091890987794449</v>
      </c>
      <c r="R1032">
        <v>2.8209152369869591E-2</v>
      </c>
      <c r="S1032">
        <v>0.80989428585276413</v>
      </c>
      <c r="T1032">
        <v>-0.52312266297985976</v>
      </c>
      <c r="U1032">
        <v>-0.49215934582294862</v>
      </c>
      <c r="V1032">
        <v>1.949259507993377</v>
      </c>
      <c r="W1032">
        <v>1.935966028735169</v>
      </c>
      <c r="X1032">
        <v>0.20131992661915121</v>
      </c>
      <c r="Y1032">
        <v>0.17555597270396109</v>
      </c>
      <c r="Z1032">
        <v>3.935195780913197E-2</v>
      </c>
      <c r="AA1032">
        <v>5.3321777301960208E-2</v>
      </c>
      <c r="AB1032">
        <v>49.150154711420527</v>
      </c>
      <c r="AC1032">
        <v>-0.36614203354798608</v>
      </c>
      <c r="AD1032">
        <v>1.93007961402678</v>
      </c>
      <c r="AE1032">
        <v>0.56746196016713746</v>
      </c>
      <c r="AF1032">
        <v>0.54169800625194731</v>
      </c>
      <c r="AG1032">
        <v>0.83588564771838869</v>
      </c>
      <c r="AH1032">
        <v>5.6701239757858176E-3</v>
      </c>
      <c r="AI1032">
        <v>285.50049049670952</v>
      </c>
      <c r="AJ1032">
        <v>252.74872052843631</v>
      </c>
      <c r="AK1032">
        <v>276.25668705279082</v>
      </c>
      <c r="AL1032">
        <v>327.49605641799639</v>
      </c>
      <c r="AM1032">
        <v>268.0519793065273</v>
      </c>
      <c r="AN1032">
        <v>363.17034255557292</v>
      </c>
      <c r="AO1032">
        <v>155.81094526376191</v>
      </c>
      <c r="AP1032">
        <v>296.6120546438712</v>
      </c>
      <c r="AQ1032">
        <v>19.849741908818881</v>
      </c>
      <c r="AR1032">
        <v>4.2055421421057169</v>
      </c>
      <c r="AS1032">
        <v>12.37453835277744</v>
      </c>
      <c r="AT1032">
        <v>-13.99304248012176</v>
      </c>
      <c r="AU1032">
        <v>-7.570406173727072</v>
      </c>
      <c r="AV1032">
        <v>-6.4226363063946872</v>
      </c>
      <c r="AW1032">
        <v>1.206406589153969</v>
      </c>
      <c r="AX1032">
        <v>1.1359999999999999</v>
      </c>
      <c r="AY1032">
        <v>1.2587999999999999</v>
      </c>
      <c r="AZ1032">
        <v>0.12280000000000001</v>
      </c>
      <c r="BA1032">
        <v>1.2199</v>
      </c>
      <c r="BB1032">
        <v>0.92256037227764787</v>
      </c>
      <c r="BC1032">
        <v>0.90480000000000005</v>
      </c>
      <c r="BD1032">
        <v>0.93610000000000004</v>
      </c>
      <c r="BE1032">
        <v>3.1299999999999988E-2</v>
      </c>
      <c r="BF1032">
        <v>0.93120000000000003</v>
      </c>
      <c r="BG1032">
        <v>19.217879117476489</v>
      </c>
      <c r="BH1032">
        <v>17.409400000000002</v>
      </c>
      <c r="BI1032">
        <v>21.5045</v>
      </c>
      <c r="BJ1032">
        <v>4.0950999999999986</v>
      </c>
      <c r="BK1032">
        <v>18.115300000000001</v>
      </c>
      <c r="BL1032">
        <v>8.0877482108075647</v>
      </c>
      <c r="BM1032">
        <v>7.5907</v>
      </c>
      <c r="BN1032">
        <v>8.9110999999999994</v>
      </c>
      <c r="BO1032">
        <v>1.3203999999999989</v>
      </c>
      <c r="BP1032">
        <v>7.6749000000000001</v>
      </c>
      <c r="BQ1032">
        <v>4.9370108919445537</v>
      </c>
      <c r="BR1032">
        <v>4.3986999999999998</v>
      </c>
      <c r="BS1032">
        <v>5.1374000000000004</v>
      </c>
      <c r="BT1032">
        <v>0.73870000000000058</v>
      </c>
      <c r="BU1032">
        <v>4.8833000000000002</v>
      </c>
      <c r="BV1032">
        <v>1.317586502568256</v>
      </c>
      <c r="BW1032">
        <v>0.95940000000000003</v>
      </c>
      <c r="BX1032">
        <v>1.8932</v>
      </c>
      <c r="BY1032">
        <v>0.93379999999999996</v>
      </c>
      <c r="BZ1032">
        <v>0.95940000000000003</v>
      </c>
      <c r="CA1032">
        <v>-6.2546318985169851</v>
      </c>
      <c r="CB1032">
        <v>-7.0307000000000004</v>
      </c>
      <c r="CC1032">
        <v>-5.8426999999999998</v>
      </c>
      <c r="CD1032">
        <v>1.1880000000000011</v>
      </c>
      <c r="CE1032">
        <v>-5.8426999999999998</v>
      </c>
      <c r="CF1032">
        <v>66.558287911701726</v>
      </c>
      <c r="CG1032">
        <v>63.3</v>
      </c>
      <c r="CH1032">
        <v>75</v>
      </c>
      <c r="CI1032">
        <v>11.7</v>
      </c>
      <c r="CJ1032">
        <v>63.3</v>
      </c>
      <c r="CK1032">
        <v>22.428867702583918</v>
      </c>
      <c r="CL1032">
        <v>20.2</v>
      </c>
      <c r="CM1032">
        <v>25.3</v>
      </c>
      <c r="CN1032">
        <v>5.1000000000000014</v>
      </c>
      <c r="CO1032">
        <v>20.5</v>
      </c>
      <c r="CP1032">
        <v>52.043856140596901</v>
      </c>
      <c r="CQ1032">
        <v>50</v>
      </c>
      <c r="CR1032">
        <v>63.6</v>
      </c>
      <c r="CS1032">
        <v>13.6</v>
      </c>
      <c r="CT1032">
        <v>52.9</v>
      </c>
      <c r="CU1032">
        <v>13.11820117209078</v>
      </c>
      <c r="CV1032">
        <v>12.9</v>
      </c>
      <c r="CW1032">
        <v>16.100000000000001</v>
      </c>
      <c r="CX1032">
        <v>3.2000000000000011</v>
      </c>
      <c r="CY1032">
        <v>12.9</v>
      </c>
      <c r="CZ1032">
        <v>98.485491515830461</v>
      </c>
      <c r="DA1032">
        <v>89.4</v>
      </c>
      <c r="DB1032">
        <v>103</v>
      </c>
      <c r="DC1032">
        <v>13.599999999999991</v>
      </c>
      <c r="DD1032">
        <v>103</v>
      </c>
      <c r="DE1032">
        <v>8.5006814355706179</v>
      </c>
      <c r="DF1032">
        <v>5.2</v>
      </c>
      <c r="DG1032">
        <v>10.1</v>
      </c>
      <c r="DH1032">
        <v>4.8999999999999986</v>
      </c>
      <c r="DI1032">
        <v>7.6</v>
      </c>
      <c r="DJ1032">
        <v>0.2246027535939214</v>
      </c>
      <c r="DK1032">
        <v>0.21135225375626041</v>
      </c>
      <c r="DL1032">
        <v>0.2605071205279611</v>
      </c>
      <c r="DM1032">
        <v>4.9154866771700667E-2</v>
      </c>
      <c r="DN1032">
        <v>0.21135225375626041</v>
      </c>
      <c r="DO1032">
        <v>4.054485967164231</v>
      </c>
      <c r="DP1032">
        <v>3.9484490000000001</v>
      </c>
      <c r="DQ1032">
        <v>4.1917140000000002</v>
      </c>
      <c r="DR1032">
        <v>0.24326500000000009</v>
      </c>
      <c r="DS1032">
        <v>4.1022069999999999</v>
      </c>
      <c r="DT1032">
        <v>7.0273776624086581</v>
      </c>
      <c r="DU1032">
        <v>7.0168350000000004</v>
      </c>
      <c r="DV1032">
        <v>7.077178</v>
      </c>
      <c r="DW1032">
        <v>6.0342999999999591E-2</v>
      </c>
      <c r="DX1032">
        <v>7.0290229999999996</v>
      </c>
      <c r="DY1032">
        <v>4.1273661788538671</v>
      </c>
      <c r="DZ1032">
        <v>3.9484490000000001</v>
      </c>
      <c r="EA1032">
        <v>4.2692269999999999</v>
      </c>
      <c r="EB1032">
        <v>0.32077799999999979</v>
      </c>
      <c r="EC1032">
        <v>4.2164820000000001</v>
      </c>
      <c r="ED1032">
        <v>7.1874075307799039</v>
      </c>
      <c r="EE1032">
        <v>7.1751959999999997</v>
      </c>
      <c r="EF1032">
        <v>7.2278099999999998</v>
      </c>
      <c r="EG1032">
        <v>5.2614000000000161E-2</v>
      </c>
      <c r="EH1032">
        <v>7.1751959999999997</v>
      </c>
      <c r="EI1032">
        <v>7.1384341586527587</v>
      </c>
      <c r="EJ1032">
        <v>6.771274</v>
      </c>
      <c r="EK1032">
        <v>7.6266480000000003</v>
      </c>
      <c r="EL1032">
        <v>0.8553740000000003</v>
      </c>
      <c r="EM1032">
        <v>6.8922189999999999</v>
      </c>
      <c r="EN1032">
        <v>32.538739035143657</v>
      </c>
      <c r="EO1032">
        <v>29.974920000000001</v>
      </c>
      <c r="EP1032">
        <v>35.58549</v>
      </c>
      <c r="EQ1032">
        <v>5.6105699999999992</v>
      </c>
      <c r="ER1032">
        <v>33.609439999999999</v>
      </c>
      <c r="ES1032">
        <v>6.7579858465757319</v>
      </c>
      <c r="ET1032">
        <v>6.12432</v>
      </c>
      <c r="EU1032">
        <v>7.6642999999999999</v>
      </c>
      <c r="EV1032">
        <v>1.5399799999999999</v>
      </c>
      <c r="EW1032">
        <v>6.12432</v>
      </c>
      <c r="EX1032">
        <v>25.780753188567939</v>
      </c>
      <c r="EY1032">
        <v>22.356660000000002</v>
      </c>
      <c r="EZ1032">
        <v>27.926929999999999</v>
      </c>
      <c r="FA1032">
        <v>5.5702699999999972</v>
      </c>
      <c r="FB1032">
        <v>27.485119999999998</v>
      </c>
      <c r="FC1032">
        <v>0.5928294919714161</v>
      </c>
      <c r="FD1032">
        <v>0.54611878402206127</v>
      </c>
      <c r="FE1032">
        <v>0.64833882884855809</v>
      </c>
      <c r="FF1032">
        <v>0.1022200448264968</v>
      </c>
      <c r="FG1032">
        <v>0.61233679704441002</v>
      </c>
      <c r="FH1032">
        <v>3.8909877234249151</v>
      </c>
      <c r="FI1032">
        <v>2.9346149908246768</v>
      </c>
      <c r="FJ1032">
        <v>4.4878647751913681</v>
      </c>
      <c r="FK1032">
        <v>1.553249784366691</v>
      </c>
      <c r="FL1032">
        <v>4.4878647751913681</v>
      </c>
      <c r="FM1032">
        <v>36.266110337228859</v>
      </c>
      <c r="FN1032">
        <v>35.9</v>
      </c>
      <c r="FO1032">
        <v>36.979999999999997</v>
      </c>
      <c r="FP1032">
        <v>1.0799999999999981</v>
      </c>
      <c r="FQ1032">
        <v>36.380000000000003</v>
      </c>
      <c r="FR1032">
        <v>346.90095108476629</v>
      </c>
      <c r="FS1032">
        <v>338.95125999999999</v>
      </c>
      <c r="FT1032">
        <v>347.95706000000001</v>
      </c>
      <c r="FU1032">
        <v>9.005800000000022</v>
      </c>
      <c r="FV1032">
        <v>347.35063000000002</v>
      </c>
      <c r="FW1032">
        <v>0.80098686502410399</v>
      </c>
      <c r="FX1032">
        <v>0.79882500000000001</v>
      </c>
      <c r="FY1032">
        <v>0.81670500000000001</v>
      </c>
      <c r="FZ1032">
        <v>1.788000000000001E-2</v>
      </c>
      <c r="GA1032">
        <v>0.79954800000000004</v>
      </c>
      <c r="GB1032">
        <v>5</v>
      </c>
    </row>
    <row r="1033" spans="1:185" x14ac:dyDescent="0.3">
      <c r="A1033" s="36" t="s">
        <v>4039</v>
      </c>
      <c r="B1033">
        <v>-5.6753002743083932E-2</v>
      </c>
      <c r="C1033">
        <v>1.7950154980719339</v>
      </c>
      <c r="D1033">
        <v>1.767551219991206</v>
      </c>
      <c r="E1033">
        <v>-0.81875895249690211</v>
      </c>
      <c r="F1033">
        <v>-0.61978959213869822</v>
      </c>
      <c r="G1033">
        <v>1.438548544635601</v>
      </c>
      <c r="H1033">
        <v>-54.186077489577528</v>
      </c>
      <c r="I1033">
        <v>9.123614321450936E-2</v>
      </c>
      <c r="J1033">
        <v>9.5813361436013725E-2</v>
      </c>
      <c r="K1033">
        <v>0.25222423439250552</v>
      </c>
      <c r="L1033">
        <v>-3.0796382224661242E-2</v>
      </c>
      <c r="M1033">
        <v>9.5851398732586107E-2</v>
      </c>
      <c r="N1033">
        <v>0.19428166085718471</v>
      </c>
      <c r="O1033">
        <v>-0.22045510242837921</v>
      </c>
      <c r="P1033">
        <v>-2.6173441571194452E-2</v>
      </c>
      <c r="Q1033">
        <v>-0.1233142719997868</v>
      </c>
      <c r="R1033">
        <v>3.9144394607001518E-2</v>
      </c>
      <c r="S1033">
        <v>0.8250042524290454</v>
      </c>
      <c r="T1033">
        <v>-0.54145100970242921</v>
      </c>
      <c r="U1033">
        <v>-0.49414635357204711</v>
      </c>
      <c r="V1033">
        <v>1.9470813682501029</v>
      </c>
      <c r="W1033">
        <v>1.926784730322143</v>
      </c>
      <c r="X1033">
        <v>0.2129406887620367</v>
      </c>
      <c r="Y1033">
        <v>0.175563189321784</v>
      </c>
      <c r="Z1033">
        <v>4.5470503476019802E-2</v>
      </c>
      <c r="AA1033">
        <v>6.4721960499247194E-2</v>
      </c>
      <c r="AB1033">
        <v>46.714139607201389</v>
      </c>
      <c r="AC1033">
        <v>-0.35462126092903867</v>
      </c>
      <c r="AD1033">
        <v>1.9185879615357999</v>
      </c>
      <c r="AE1033">
        <v>0.56756194969107543</v>
      </c>
      <c r="AF1033">
        <v>0.53018445025082273</v>
      </c>
      <c r="AG1033">
        <v>0.80458871643181662</v>
      </c>
      <c r="AH1033">
        <v>5.2493897143161689E-3</v>
      </c>
      <c r="AI1033">
        <v>281.68034542229873</v>
      </c>
      <c r="AJ1033">
        <v>252.2792334572012</v>
      </c>
      <c r="AK1033">
        <v>283.96504123048999</v>
      </c>
      <c r="AL1033">
        <v>308.79686157920497</v>
      </c>
      <c r="AM1033">
        <v>264.75635446076677</v>
      </c>
      <c r="AN1033">
        <v>355.6463982143095</v>
      </c>
      <c r="AO1033">
        <v>146.20012535760441</v>
      </c>
      <c r="AP1033">
        <v>291.88754357111452</v>
      </c>
      <c r="AQ1033">
        <v>20.155360178569051</v>
      </c>
      <c r="AR1033">
        <v>4.3772161071414288</v>
      </c>
      <c r="AS1033">
        <v>12.84772885713144</v>
      </c>
      <c r="AT1033">
        <v>-14.52069662769072</v>
      </c>
      <c r="AU1033">
        <v>-7.1237118571447606</v>
      </c>
      <c r="AV1033">
        <v>-7.396984770545961</v>
      </c>
      <c r="AW1033">
        <v>1.1526435975010989</v>
      </c>
      <c r="AX1033">
        <v>1.1505000000000001</v>
      </c>
      <c r="AY1033">
        <v>1.1736</v>
      </c>
      <c r="AZ1033">
        <v>2.3099999999999898E-2</v>
      </c>
      <c r="BA1033">
        <v>1.1505000000000001</v>
      </c>
      <c r="BB1033">
        <v>0.89613639392971822</v>
      </c>
      <c r="BC1033">
        <v>0.89390000000000003</v>
      </c>
      <c r="BD1033">
        <v>0.91800000000000004</v>
      </c>
      <c r="BE1033">
        <v>2.410000000000001E-2</v>
      </c>
      <c r="BF1033">
        <v>0.89390000000000003</v>
      </c>
      <c r="BG1033">
        <v>22.559148557356139</v>
      </c>
      <c r="BH1033">
        <v>19.816400000000002</v>
      </c>
      <c r="BI1033">
        <v>22.839700000000001</v>
      </c>
      <c r="BJ1033">
        <v>3.023299999999999</v>
      </c>
      <c r="BK1033">
        <v>22.839700000000001</v>
      </c>
      <c r="BL1033">
        <v>9.1317358745358046</v>
      </c>
      <c r="BM1033">
        <v>7.0907999999999998</v>
      </c>
      <c r="BN1033">
        <v>9.3405000000000005</v>
      </c>
      <c r="BO1033">
        <v>2.2497000000000011</v>
      </c>
      <c r="BP1033">
        <v>9.3405000000000005</v>
      </c>
      <c r="BQ1033">
        <v>5.2621642238765558</v>
      </c>
      <c r="BR1033">
        <v>4.2705000000000002</v>
      </c>
      <c r="BS1033">
        <v>5.3635999999999999</v>
      </c>
      <c r="BT1033">
        <v>1.0931</v>
      </c>
      <c r="BU1033">
        <v>5.3635999999999999</v>
      </c>
      <c r="BV1033">
        <v>1.9427777656779679</v>
      </c>
      <c r="BW1033">
        <v>1.2504</v>
      </c>
      <c r="BX1033">
        <v>2.0135999999999998</v>
      </c>
      <c r="BY1033">
        <v>0.76319999999999988</v>
      </c>
      <c r="BZ1033">
        <v>2.0135999999999998</v>
      </c>
      <c r="CA1033">
        <v>-7.2048419895545246</v>
      </c>
      <c r="CB1033">
        <v>-7.3771000000000004</v>
      </c>
      <c r="CC1033">
        <v>-5.5208000000000004</v>
      </c>
      <c r="CD1033">
        <v>1.8563000000000001</v>
      </c>
      <c r="CE1033">
        <v>-7.3771000000000004</v>
      </c>
      <c r="CF1033">
        <v>63.758854643194987</v>
      </c>
      <c r="CG1033">
        <v>63.1</v>
      </c>
      <c r="CH1033">
        <v>70.2</v>
      </c>
      <c r="CI1033">
        <v>7.1000000000000014</v>
      </c>
      <c r="CJ1033">
        <v>63.1</v>
      </c>
      <c r="CK1033">
        <v>19.888769643261611</v>
      </c>
      <c r="CL1033">
        <v>19.100000000000001</v>
      </c>
      <c r="CM1033">
        <v>27.6</v>
      </c>
      <c r="CN1033">
        <v>8.5</v>
      </c>
      <c r="CO1033">
        <v>19.100000000000001</v>
      </c>
      <c r="CP1033">
        <v>51.096948571580839</v>
      </c>
      <c r="CQ1033">
        <v>50.8</v>
      </c>
      <c r="CR1033">
        <v>54</v>
      </c>
      <c r="CS1033">
        <v>3.2000000000000028</v>
      </c>
      <c r="CT1033">
        <v>50.8</v>
      </c>
      <c r="CU1033">
        <v>13.54224607134767</v>
      </c>
      <c r="CV1033">
        <v>12</v>
      </c>
      <c r="CW1033">
        <v>13.7</v>
      </c>
      <c r="CX1033">
        <v>1.6999999999999991</v>
      </c>
      <c r="CY1033">
        <v>13.7</v>
      </c>
      <c r="CZ1033">
        <v>94.119534642662046</v>
      </c>
      <c r="DA1033">
        <v>90.4</v>
      </c>
      <c r="DB1033">
        <v>94.5</v>
      </c>
      <c r="DC1033">
        <v>4.0999999999999943</v>
      </c>
      <c r="DD1033">
        <v>94.5</v>
      </c>
      <c r="DE1033">
        <v>6.3465235719139397</v>
      </c>
      <c r="DF1033">
        <v>5.4</v>
      </c>
      <c r="DG1033">
        <v>15.6</v>
      </c>
      <c r="DH1033">
        <v>10.199999999999999</v>
      </c>
      <c r="DI1033">
        <v>5.4</v>
      </c>
      <c r="DJ1033">
        <v>0.21849311944941849</v>
      </c>
      <c r="DK1033">
        <v>0.21572649572649569</v>
      </c>
      <c r="DL1033">
        <v>0.24554039874081851</v>
      </c>
      <c r="DM1033">
        <v>2.9813903014322709E-2</v>
      </c>
      <c r="DN1033">
        <v>0.21572649572649569</v>
      </c>
      <c r="DO1033">
        <v>3.9915125805084171</v>
      </c>
      <c r="DP1033">
        <v>3.811537</v>
      </c>
      <c r="DQ1033">
        <v>4.0099220000000004</v>
      </c>
      <c r="DR1033">
        <v>0.19838500000000051</v>
      </c>
      <c r="DS1033">
        <v>4.0099220000000004</v>
      </c>
      <c r="DT1033">
        <v>6.9228224624217267</v>
      </c>
      <c r="DU1033">
        <v>6.9222409999999996</v>
      </c>
      <c r="DV1033">
        <v>6.9285069999999997</v>
      </c>
      <c r="DW1033">
        <v>6.2660000000001048E-3</v>
      </c>
      <c r="DX1033">
        <v>6.9222409999999996</v>
      </c>
      <c r="DY1033">
        <v>4.0021254248127276</v>
      </c>
      <c r="DZ1033">
        <v>3.98427</v>
      </c>
      <c r="EA1033">
        <v>4.176685</v>
      </c>
      <c r="EB1033">
        <v>0.192415</v>
      </c>
      <c r="EC1033">
        <v>3.98427</v>
      </c>
      <c r="ED1033">
        <v>7.0735227149874316</v>
      </c>
      <c r="EE1033">
        <v>7.0632070000000002</v>
      </c>
      <c r="EF1033">
        <v>7.174372</v>
      </c>
      <c r="EG1033">
        <v>0.11116499999999969</v>
      </c>
      <c r="EH1033">
        <v>7.0632070000000002</v>
      </c>
      <c r="EI1033">
        <v>7.1486653100694788</v>
      </c>
      <c r="EJ1033">
        <v>7.1176430000000002</v>
      </c>
      <c r="EK1033">
        <v>7.4519479999999998</v>
      </c>
      <c r="EL1033">
        <v>0.33430499999999957</v>
      </c>
      <c r="EM1033">
        <v>7.1176430000000002</v>
      </c>
      <c r="EN1033">
        <v>29.112170024959791</v>
      </c>
      <c r="EO1033">
        <v>29.051290000000002</v>
      </c>
      <c r="EP1033">
        <v>29.707350000000002</v>
      </c>
      <c r="EQ1033">
        <v>0.65606000000000009</v>
      </c>
      <c r="ER1033">
        <v>29.051290000000002</v>
      </c>
      <c r="ES1033">
        <v>8.930530948695349</v>
      </c>
      <c r="ET1033">
        <v>8.8978099999999998</v>
      </c>
      <c r="EU1033">
        <v>9.2504200000000001</v>
      </c>
      <c r="EV1033">
        <v>0.35261000000000031</v>
      </c>
      <c r="EW1033">
        <v>8.8978099999999998</v>
      </c>
      <c r="EX1033">
        <v>20.181639076264439</v>
      </c>
      <c r="EY1033">
        <v>20.153479999999998</v>
      </c>
      <c r="EZ1033">
        <v>20.45693</v>
      </c>
      <c r="FA1033">
        <v>0.30345000000000161</v>
      </c>
      <c r="FB1033">
        <v>20.153479999999998</v>
      </c>
      <c r="FC1033">
        <v>0.5384797510814533</v>
      </c>
      <c r="FD1033">
        <v>0.53735367011057156</v>
      </c>
      <c r="FE1033">
        <v>0.54948863034169182</v>
      </c>
      <c r="FF1033">
        <v>1.213496023112026E-2</v>
      </c>
      <c r="FG1033">
        <v>0.53735367011057156</v>
      </c>
      <c r="FH1033">
        <v>2.2600255591601548</v>
      </c>
      <c r="FI1033">
        <v>2.2114595877808791</v>
      </c>
      <c r="FJ1033">
        <v>2.264993296103198</v>
      </c>
      <c r="FK1033">
        <v>5.3533708322319302E-2</v>
      </c>
      <c r="FL1033">
        <v>2.264993296103198</v>
      </c>
      <c r="FM1033">
        <v>36.79194092850576</v>
      </c>
      <c r="FN1033">
        <v>35.54</v>
      </c>
      <c r="FO1033">
        <v>36.92</v>
      </c>
      <c r="FP1033">
        <v>1.380000000000003</v>
      </c>
      <c r="FQ1033">
        <v>36.92</v>
      </c>
      <c r="FR1033">
        <v>334.83990662402988</v>
      </c>
      <c r="FS1033">
        <v>334.43331999999998</v>
      </c>
      <c r="FT1033">
        <v>338.81481000000002</v>
      </c>
      <c r="FU1033">
        <v>4.3814900000000421</v>
      </c>
      <c r="FV1033">
        <v>334.43331999999998</v>
      </c>
      <c r="FW1033">
        <v>0.80213537666027912</v>
      </c>
      <c r="FX1033">
        <v>0.79383899999999996</v>
      </c>
      <c r="FY1033">
        <v>0.80298400000000003</v>
      </c>
      <c r="FZ1033">
        <v>9.1450000000000697E-3</v>
      </c>
      <c r="GA1033">
        <v>0.80298400000000003</v>
      </c>
      <c r="GB1033">
        <v>2</v>
      </c>
    </row>
    <row r="1034" spans="1:185" x14ac:dyDescent="0.3">
      <c r="A1034" s="36" t="s">
        <v>4043</v>
      </c>
      <c r="B1034">
        <v>-5.2574592091232747E-2</v>
      </c>
      <c r="C1034">
        <v>1.8146313277764361</v>
      </c>
      <c r="D1034">
        <v>1.728136319934009</v>
      </c>
      <c r="E1034">
        <v>-0.78297859541440118</v>
      </c>
      <c r="F1034">
        <v>-0.6250395846240181</v>
      </c>
      <c r="G1034">
        <v>1.408018016244289</v>
      </c>
      <c r="H1034">
        <v>-54.18642922896197</v>
      </c>
      <c r="I1034">
        <v>3.7220206020239219E-2</v>
      </c>
      <c r="J1034">
        <v>0.1061146279698206</v>
      </c>
      <c r="K1034">
        <v>0.2217901135404397</v>
      </c>
      <c r="L1034">
        <v>-2.70092467997043E-2</v>
      </c>
      <c r="M1034">
        <v>0.1039083808054012</v>
      </c>
      <c r="N1034">
        <v>0.19777394359202799</v>
      </c>
      <c r="O1034">
        <v>-0.21411119205201251</v>
      </c>
      <c r="P1034">
        <v>-1.633724845998448E-2</v>
      </c>
      <c r="Q1034">
        <v>-0.1152242202559985</v>
      </c>
      <c r="R1034">
        <v>3.3563543286869009E-2</v>
      </c>
      <c r="S1034">
        <v>0.8186879184683058</v>
      </c>
      <c r="T1034">
        <v>-0.53005031872762254</v>
      </c>
      <c r="U1034">
        <v>-0.49325444404930491</v>
      </c>
      <c r="V1034">
        <v>1.9483834158649731</v>
      </c>
      <c r="W1034">
        <v>1.9318499775779301</v>
      </c>
      <c r="X1034">
        <v>0.1979587693508103</v>
      </c>
      <c r="Y1034">
        <v>0.17334159128557919</v>
      </c>
      <c r="Z1034">
        <v>3.9375126662817367E-2</v>
      </c>
      <c r="AA1034">
        <v>5.8429536876113797E-2</v>
      </c>
      <c r="AB1034">
        <v>50.507374444073228</v>
      </c>
      <c r="AC1034">
        <v>-0.37926270695530329</v>
      </c>
      <c r="AD1034">
        <v>1.932215135739864</v>
      </c>
      <c r="AE1034">
        <v>0.57722147630611365</v>
      </c>
      <c r="AF1034">
        <v>0.55260429824088253</v>
      </c>
      <c r="AG1034">
        <v>0.90092684654200295</v>
      </c>
      <c r="AH1034">
        <v>5.9826150342324582E-3</v>
      </c>
      <c r="AI1034">
        <v>289.47947871020102</v>
      </c>
      <c r="AJ1034">
        <v>239.2801588597311</v>
      </c>
      <c r="AK1034">
        <v>281.76669941243091</v>
      </c>
      <c r="AL1034">
        <v>347.39148184309892</v>
      </c>
      <c r="AM1034">
        <v>275.27573434196739</v>
      </c>
      <c r="AN1034">
        <v>373.59978440841979</v>
      </c>
      <c r="AO1034">
        <v>169.50458364606521</v>
      </c>
      <c r="AP1034">
        <v>300.99390305563969</v>
      </c>
      <c r="AQ1034">
        <v>20.199931213881101</v>
      </c>
      <c r="AR1034">
        <v>4.3107481439293798</v>
      </c>
      <c r="AS1034">
        <v>12.935190508412189</v>
      </c>
      <c r="AT1034">
        <v>-15.239111844395721</v>
      </c>
      <c r="AU1034">
        <v>-7.4048295271571272</v>
      </c>
      <c r="AV1034">
        <v>-7.8342823172385936</v>
      </c>
      <c r="AW1034">
        <v>1.050156314686242</v>
      </c>
      <c r="AX1034">
        <v>0.90880000000000005</v>
      </c>
      <c r="AY1034">
        <v>1.1913</v>
      </c>
      <c r="AZ1034">
        <v>0.28249999999999997</v>
      </c>
      <c r="BA1034">
        <v>0.90880000000000005</v>
      </c>
      <c r="BB1034">
        <v>0.93923046014785605</v>
      </c>
      <c r="BC1034">
        <v>0.88480000000000003</v>
      </c>
      <c r="BD1034">
        <v>0.93959999999999999</v>
      </c>
      <c r="BE1034">
        <v>5.479999999999996E-2</v>
      </c>
      <c r="BF1034">
        <v>0.88480000000000003</v>
      </c>
      <c r="BG1034">
        <v>17.021578836769059</v>
      </c>
      <c r="BH1034">
        <v>16.975000000000001</v>
      </c>
      <c r="BI1034">
        <v>23.844999999999999</v>
      </c>
      <c r="BJ1034">
        <v>6.8699999999999974</v>
      </c>
      <c r="BK1034">
        <v>23.844999999999999</v>
      </c>
      <c r="BL1034">
        <v>5.3192931973517776</v>
      </c>
      <c r="BM1034">
        <v>5.1886000000000001</v>
      </c>
      <c r="BN1034">
        <v>11.872</v>
      </c>
      <c r="BO1034">
        <v>6.6833999999999998</v>
      </c>
      <c r="BP1034">
        <v>10.3329</v>
      </c>
      <c r="BQ1034">
        <v>3.458737052760585</v>
      </c>
      <c r="BR1034">
        <v>3.3942999999999999</v>
      </c>
      <c r="BS1034">
        <v>6.7584</v>
      </c>
      <c r="BT1034">
        <v>3.3641000000000001</v>
      </c>
      <c r="BU1034">
        <v>6.3990999999999998</v>
      </c>
      <c r="BV1034">
        <v>0.54175246333076299</v>
      </c>
      <c r="BW1034">
        <v>0.49819999999999998</v>
      </c>
      <c r="BX1034">
        <v>3.1938</v>
      </c>
      <c r="BY1034">
        <v>2.6956000000000002</v>
      </c>
      <c r="BZ1034">
        <v>1.5620000000000001</v>
      </c>
      <c r="CA1034">
        <v>-4.0004895160913483</v>
      </c>
      <c r="CB1034">
        <v>-9.3971</v>
      </c>
      <c r="CC1034">
        <v>-3.8925000000000001</v>
      </c>
      <c r="CD1034">
        <v>5.5045999999999999</v>
      </c>
      <c r="CE1034">
        <v>-7.9611000000000001</v>
      </c>
      <c r="CF1034">
        <v>72.605881352780017</v>
      </c>
      <c r="CG1034">
        <v>69.599999999999994</v>
      </c>
      <c r="CH1034">
        <v>73</v>
      </c>
      <c r="CI1034">
        <v>3.4000000000000061</v>
      </c>
      <c r="CJ1034">
        <v>69.599999999999994</v>
      </c>
      <c r="CK1034">
        <v>26.38554595258471</v>
      </c>
      <c r="CL1034">
        <v>24.7</v>
      </c>
      <c r="CM1034">
        <v>28.9</v>
      </c>
      <c r="CN1034">
        <v>4.1999999999999993</v>
      </c>
      <c r="CO1034">
        <v>28.9</v>
      </c>
      <c r="CP1034">
        <v>40.075429838186047</v>
      </c>
      <c r="CQ1034">
        <v>36.4</v>
      </c>
      <c r="CR1034">
        <v>66.400000000000006</v>
      </c>
      <c r="CS1034">
        <v>30.000000000000011</v>
      </c>
      <c r="CT1034">
        <v>66.400000000000006</v>
      </c>
      <c r="CU1034">
        <v>12.602169116914551</v>
      </c>
      <c r="CV1034">
        <v>10.6</v>
      </c>
      <c r="CW1034">
        <v>12.8</v>
      </c>
      <c r="CX1034">
        <v>2.2000000000000011</v>
      </c>
      <c r="CY1034">
        <v>10.6</v>
      </c>
      <c r="CZ1034">
        <v>113.1738037764097</v>
      </c>
      <c r="DA1034">
        <v>90.1</v>
      </c>
      <c r="DB1034">
        <v>118.2</v>
      </c>
      <c r="DC1034">
        <v>28.100000000000009</v>
      </c>
      <c r="DD1034">
        <v>91.7</v>
      </c>
      <c r="DE1034">
        <v>12.54751814728303</v>
      </c>
      <c r="DF1034">
        <v>9.6</v>
      </c>
      <c r="DG1034">
        <v>17.5</v>
      </c>
      <c r="DH1034">
        <v>7.9</v>
      </c>
      <c r="DI1034">
        <v>17.5</v>
      </c>
      <c r="DJ1034">
        <v>0.24122055067739881</v>
      </c>
      <c r="DK1034">
        <v>0.2287216562602695</v>
      </c>
      <c r="DL1034">
        <v>0.24292845257903489</v>
      </c>
      <c r="DM1034">
        <v>1.4206796318765451E-2</v>
      </c>
      <c r="DN1034">
        <v>0.2287216562602695</v>
      </c>
      <c r="DO1034">
        <v>3.5377591237807482</v>
      </c>
      <c r="DP1034">
        <v>3.3506260000000001</v>
      </c>
      <c r="DQ1034">
        <v>3.5394049999999999</v>
      </c>
      <c r="DR1034">
        <v>0.18877899999999981</v>
      </c>
      <c r="DS1034">
        <v>3.3811010000000001</v>
      </c>
      <c r="DT1034">
        <v>7.1186960688771439</v>
      </c>
      <c r="DU1034">
        <v>6.9100780000000004</v>
      </c>
      <c r="DV1034">
        <v>7.1210449999999996</v>
      </c>
      <c r="DW1034">
        <v>0.21096699999999921</v>
      </c>
      <c r="DX1034">
        <v>6.9100780000000004</v>
      </c>
      <c r="DY1034">
        <v>3.537872683888768</v>
      </c>
      <c r="DZ1034">
        <v>3.3811010000000001</v>
      </c>
      <c r="EA1034">
        <v>3.5394049999999999</v>
      </c>
      <c r="EB1034">
        <v>0.15830399999999981</v>
      </c>
      <c r="EC1034">
        <v>3.3811010000000001</v>
      </c>
      <c r="ED1034">
        <v>7.5176923836223661</v>
      </c>
      <c r="EE1034">
        <v>7.1738689999999998</v>
      </c>
      <c r="EF1034">
        <v>7.5198640000000001</v>
      </c>
      <c r="EG1034">
        <v>0.34599500000000027</v>
      </c>
      <c r="EH1034">
        <v>7.1738689999999998</v>
      </c>
      <c r="EI1034">
        <v>6.8330835446505374</v>
      </c>
      <c r="EJ1034">
        <v>6.6328040000000001</v>
      </c>
      <c r="EK1034">
        <v>10.016848</v>
      </c>
      <c r="EL1034">
        <v>3.3840439999999989</v>
      </c>
      <c r="EM1034">
        <v>10.016848</v>
      </c>
      <c r="EN1034">
        <v>33.533203756444543</v>
      </c>
      <c r="EO1034">
        <v>28.420660000000002</v>
      </c>
      <c r="EP1034">
        <v>36.292110000000001</v>
      </c>
      <c r="EQ1034">
        <v>7.8714499999999994</v>
      </c>
      <c r="ER1034">
        <v>28.420660000000002</v>
      </c>
      <c r="ES1034">
        <v>10.567211197699629</v>
      </c>
      <c r="ET1034">
        <v>7.57742</v>
      </c>
      <c r="EU1034">
        <v>10.59914</v>
      </c>
      <c r="EV1034">
        <v>3.0217200000000002</v>
      </c>
      <c r="EW1034">
        <v>10.388400000000001</v>
      </c>
      <c r="EX1034">
        <v>22.965992558744901</v>
      </c>
      <c r="EY1034">
        <v>18.032260000000001</v>
      </c>
      <c r="EZ1034">
        <v>27.17999</v>
      </c>
      <c r="FA1034">
        <v>9.1477299999999993</v>
      </c>
      <c r="FB1034">
        <v>18.032260000000001</v>
      </c>
      <c r="FC1034">
        <v>0.59768345830570591</v>
      </c>
      <c r="FD1034">
        <v>0.50655936365358778</v>
      </c>
      <c r="FE1034">
        <v>0.64685718583755658</v>
      </c>
      <c r="FF1034">
        <v>0.1402978221839688</v>
      </c>
      <c r="FG1034">
        <v>0.50655936365358778</v>
      </c>
      <c r="FH1034">
        <v>2.17600939799798</v>
      </c>
      <c r="FI1034">
        <v>1.735807246544222</v>
      </c>
      <c r="FJ1034">
        <v>3.5286469537124781</v>
      </c>
      <c r="FK1034">
        <v>1.7928397071682549</v>
      </c>
      <c r="FL1034">
        <v>1.735807246544222</v>
      </c>
      <c r="FM1034">
        <v>36.81705598587773</v>
      </c>
      <c r="FN1034">
        <v>35.17</v>
      </c>
      <c r="FO1034">
        <v>37.65</v>
      </c>
      <c r="FP1034">
        <v>2.4799999999999969</v>
      </c>
      <c r="FQ1034">
        <v>35.17</v>
      </c>
      <c r="FR1034">
        <v>344.42673228891289</v>
      </c>
      <c r="FS1034">
        <v>344.24453</v>
      </c>
      <c r="FT1034">
        <v>359.32240000000002</v>
      </c>
      <c r="FU1034">
        <v>15.07787000000002</v>
      </c>
      <c r="FV1034">
        <v>345.23655000000002</v>
      </c>
      <c r="FW1034">
        <v>0.80692104074283055</v>
      </c>
      <c r="FX1034">
        <v>0.77543099999999998</v>
      </c>
      <c r="FY1034">
        <v>0.80730599999999997</v>
      </c>
      <c r="FZ1034">
        <v>3.1874999999999987E-2</v>
      </c>
      <c r="GA1034">
        <v>0.80492900000000001</v>
      </c>
      <c r="GB1034">
        <v>4</v>
      </c>
    </row>
    <row r="1035" spans="1:185" x14ac:dyDescent="0.3">
      <c r="A1035" s="36" t="s">
        <v>4047</v>
      </c>
      <c r="B1035">
        <v>-5.4866002594107913E-2</v>
      </c>
      <c r="C1035">
        <v>1.782247150533995</v>
      </c>
      <c r="D1035">
        <v>1.754124497988071</v>
      </c>
      <c r="E1035">
        <v>-0.8132398904289575</v>
      </c>
      <c r="F1035">
        <v>-0.61427894342227451</v>
      </c>
      <c r="G1035">
        <v>1.4276009483880641</v>
      </c>
      <c r="H1035">
        <v>-54.191993973407307</v>
      </c>
      <c r="I1035">
        <v>1.6033326182917799E-2</v>
      </c>
      <c r="J1035">
        <v>0.21122776992930251</v>
      </c>
      <c r="K1035">
        <v>0.2159188739001994</v>
      </c>
      <c r="L1035">
        <v>-2.7955482985629668E-2</v>
      </c>
      <c r="M1035">
        <v>0.1038886250468877</v>
      </c>
      <c r="N1035">
        <v>0.20526899812703989</v>
      </c>
      <c r="O1035">
        <v>-0.21713546275395609</v>
      </c>
      <c r="P1035">
        <v>-1.1866464626916189E-2</v>
      </c>
      <c r="Q1035">
        <v>-0.1144965397313423</v>
      </c>
      <c r="R1035">
        <v>3.1938890075768687E-2</v>
      </c>
      <c r="S1035">
        <v>0.80320908529453128</v>
      </c>
      <c r="T1035">
        <v>-0.52726569217544139</v>
      </c>
      <c r="U1035">
        <v>-0.489895083484648</v>
      </c>
      <c r="V1035">
        <v>1.9523539884533461</v>
      </c>
      <c r="W1035">
        <v>1.932130672416128</v>
      </c>
      <c r="X1035">
        <v>0.20536256575706921</v>
      </c>
      <c r="Y1035">
        <v>0.17786807907325419</v>
      </c>
      <c r="Z1035">
        <v>3.8899256840956152E-2</v>
      </c>
      <c r="AA1035">
        <v>5.8377651440634212E-2</v>
      </c>
      <c r="AB1035">
        <v>49.411534556479488</v>
      </c>
      <c r="AC1035">
        <v>-0.36981484481489407</v>
      </c>
      <c r="AD1035">
        <v>1.9305261192394341</v>
      </c>
      <c r="AE1035">
        <v>0.57517741057196314</v>
      </c>
      <c r="AF1035">
        <v>0.54768292388814832</v>
      </c>
      <c r="AG1035">
        <v>0.87800562632645429</v>
      </c>
      <c r="AH1035">
        <v>5.2882793852769734E-3</v>
      </c>
      <c r="AI1035">
        <v>312.65938096239171</v>
      </c>
      <c r="AJ1035">
        <v>277.21008254317587</v>
      </c>
      <c r="AK1035">
        <v>298.05502965446613</v>
      </c>
      <c r="AL1035">
        <v>362.71318992039772</v>
      </c>
      <c r="AM1035">
        <v>311.83313992850429</v>
      </c>
      <c r="AN1035">
        <v>425.13596659570868</v>
      </c>
      <c r="AO1035">
        <v>152.2726386760952</v>
      </c>
      <c r="AP1035">
        <v>341.21571183814729</v>
      </c>
      <c r="AQ1035">
        <v>20.358484617345152</v>
      </c>
      <c r="AR1035">
        <v>4.1292275585872193</v>
      </c>
      <c r="AS1035">
        <v>13.026152808261291</v>
      </c>
      <c r="AT1035">
        <v>-16.380543304788048</v>
      </c>
      <c r="AU1035">
        <v>-8.1000085187040458</v>
      </c>
      <c r="AV1035">
        <v>-8.2805347860840044</v>
      </c>
      <c r="AW1035">
        <v>1.1353929419766939</v>
      </c>
      <c r="AX1035">
        <v>0.96079999999999999</v>
      </c>
      <c r="AY1035">
        <v>1.2250000000000001</v>
      </c>
      <c r="AZ1035">
        <v>0.2642000000000001</v>
      </c>
      <c r="BA1035">
        <v>1.0792999999999999</v>
      </c>
      <c r="BB1035">
        <v>0.93390902214118365</v>
      </c>
      <c r="BC1035">
        <v>0.91479999999999995</v>
      </c>
      <c r="BD1035">
        <v>0.93869999999999998</v>
      </c>
      <c r="BE1035">
        <v>2.3900000000000029E-2</v>
      </c>
      <c r="BF1035">
        <v>0.93869999999999998</v>
      </c>
      <c r="BG1035">
        <v>17.67925828004882</v>
      </c>
      <c r="BH1035">
        <v>17.041899999999998</v>
      </c>
      <c r="BI1035">
        <v>20.244700000000002</v>
      </c>
      <c r="BJ1035">
        <v>3.202800000000003</v>
      </c>
      <c r="BK1035">
        <v>17.041899999999998</v>
      </c>
      <c r="BL1035">
        <v>9.4355632835302412</v>
      </c>
      <c r="BM1035">
        <v>7.6513</v>
      </c>
      <c r="BN1035">
        <v>9.6994000000000007</v>
      </c>
      <c r="BO1035">
        <v>2.0481000000000011</v>
      </c>
      <c r="BP1035">
        <v>8.9053000000000004</v>
      </c>
      <c r="BQ1035">
        <v>4.3022914172742004</v>
      </c>
      <c r="BR1035">
        <v>4.13</v>
      </c>
      <c r="BS1035">
        <v>6.1806000000000001</v>
      </c>
      <c r="BT1035">
        <v>2.0506000000000002</v>
      </c>
      <c r="BU1035">
        <v>4.9092000000000002</v>
      </c>
      <c r="BV1035">
        <v>3.3016756287518301</v>
      </c>
      <c r="BW1035">
        <v>-0.66849999999999998</v>
      </c>
      <c r="BX1035">
        <v>3.6783999999999999</v>
      </c>
      <c r="BY1035">
        <v>4.3468999999999998</v>
      </c>
      <c r="BZ1035">
        <v>2.1903999999999999</v>
      </c>
      <c r="CA1035">
        <v>-7.6040586013130813</v>
      </c>
      <c r="CB1035">
        <v>-7.8085000000000004</v>
      </c>
      <c r="CC1035">
        <v>-5.3506</v>
      </c>
      <c r="CD1035">
        <v>2.4579</v>
      </c>
      <c r="CE1035">
        <v>-7.0997000000000003</v>
      </c>
      <c r="CF1035">
        <v>83.920254757561338</v>
      </c>
      <c r="CG1035">
        <v>73.7</v>
      </c>
      <c r="CH1035">
        <v>99.8</v>
      </c>
      <c r="CI1035">
        <v>26.099999999999991</v>
      </c>
      <c r="CJ1035">
        <v>73.7</v>
      </c>
      <c r="CK1035">
        <v>30.07238783133338</v>
      </c>
      <c r="CL1035">
        <v>24.8</v>
      </c>
      <c r="CM1035">
        <v>32.799999999999997</v>
      </c>
      <c r="CN1035">
        <v>7.9999999999999956</v>
      </c>
      <c r="CO1035">
        <v>24.8</v>
      </c>
      <c r="CP1035">
        <v>54.357558561910977</v>
      </c>
      <c r="CQ1035">
        <v>54.1</v>
      </c>
      <c r="CR1035">
        <v>65.099999999999994</v>
      </c>
      <c r="CS1035">
        <v>10.999999999999989</v>
      </c>
      <c r="CT1035">
        <v>54.7</v>
      </c>
      <c r="CU1035">
        <v>13.946703603916241</v>
      </c>
      <c r="CV1035">
        <v>13.8</v>
      </c>
      <c r="CW1035">
        <v>16.3</v>
      </c>
      <c r="CX1035">
        <v>2.5</v>
      </c>
      <c r="CY1035">
        <v>13.9</v>
      </c>
      <c r="CZ1035">
        <v>97.170252079560939</v>
      </c>
      <c r="DA1035">
        <v>90.2</v>
      </c>
      <c r="DB1035">
        <v>100</v>
      </c>
      <c r="DC1035">
        <v>9.7999999999999972</v>
      </c>
      <c r="DD1035">
        <v>98.7</v>
      </c>
      <c r="DE1035">
        <v>14.32984959921219</v>
      </c>
      <c r="DF1035">
        <v>10</v>
      </c>
      <c r="DG1035">
        <v>15.7</v>
      </c>
      <c r="DH1035">
        <v>5.6999999999999993</v>
      </c>
      <c r="DI1035">
        <v>10</v>
      </c>
      <c r="DJ1035">
        <v>0.24619081627184039</v>
      </c>
      <c r="DK1035">
        <v>0.20949403069926101</v>
      </c>
      <c r="DL1035">
        <v>0.306605222734255</v>
      </c>
      <c r="DM1035">
        <v>9.7111192034994048E-2</v>
      </c>
      <c r="DN1035">
        <v>0.20949403069926101</v>
      </c>
      <c r="DO1035">
        <v>4.0822966486978212</v>
      </c>
      <c r="DP1035">
        <v>4.067793</v>
      </c>
      <c r="DQ1035">
        <v>4.3955520000000003</v>
      </c>
      <c r="DR1035">
        <v>0.32775900000000041</v>
      </c>
      <c r="DS1035">
        <v>4.067793</v>
      </c>
      <c r="DT1035">
        <v>6.8998298758444481</v>
      </c>
      <c r="DU1035">
        <v>6.2369310000000002</v>
      </c>
      <c r="DV1035">
        <v>6.9381880000000002</v>
      </c>
      <c r="DW1035">
        <v>0.70125700000000002</v>
      </c>
      <c r="DX1035">
        <v>6.2369310000000002</v>
      </c>
      <c r="DY1035">
        <v>4.1370802463832286</v>
      </c>
      <c r="DZ1035">
        <v>4.1250900000000001</v>
      </c>
      <c r="EA1035">
        <v>4.5523230000000003</v>
      </c>
      <c r="EB1035">
        <v>0.4272330000000002</v>
      </c>
      <c r="EC1035">
        <v>4.1250900000000001</v>
      </c>
      <c r="ED1035">
        <v>7.3507041715335362</v>
      </c>
      <c r="EE1035">
        <v>7.1334960000000001</v>
      </c>
      <c r="EF1035">
        <v>8.7810349999999993</v>
      </c>
      <c r="EG1035">
        <v>1.647538999999999</v>
      </c>
      <c r="EH1035">
        <v>8.7810349999999993</v>
      </c>
      <c r="EI1035">
        <v>7.0370549493327443</v>
      </c>
      <c r="EJ1035">
        <v>6.6857860000000002</v>
      </c>
      <c r="EK1035">
        <v>7.8503270000000001</v>
      </c>
      <c r="EL1035">
        <v>1.164541</v>
      </c>
      <c r="EM1035">
        <v>7.5758070000000002</v>
      </c>
      <c r="EN1035">
        <v>37.502765874283419</v>
      </c>
      <c r="EO1035">
        <v>33.240499999999997</v>
      </c>
      <c r="EP1035">
        <v>39.41028</v>
      </c>
      <c r="EQ1035">
        <v>6.1697800000000029</v>
      </c>
      <c r="ER1035">
        <v>33.240499999999997</v>
      </c>
      <c r="ES1035">
        <v>9.3232554069168945</v>
      </c>
      <c r="ET1035">
        <v>7.4814299999999996</v>
      </c>
      <c r="EU1035">
        <v>12.3804</v>
      </c>
      <c r="EV1035">
        <v>4.8989700000000003</v>
      </c>
      <c r="EW1035">
        <v>7.4814299999999996</v>
      </c>
      <c r="EX1035">
        <v>28.17951046736653</v>
      </c>
      <c r="EY1035">
        <v>21.900410000000001</v>
      </c>
      <c r="EZ1035">
        <v>28.45166</v>
      </c>
      <c r="FA1035">
        <v>6.5512499999999996</v>
      </c>
      <c r="FB1035">
        <v>25.759070000000001</v>
      </c>
      <c r="FC1035">
        <v>0.60264498045458614</v>
      </c>
      <c r="FD1035">
        <v>0.53415314859582819</v>
      </c>
      <c r="FE1035">
        <v>0.63329748797530716</v>
      </c>
      <c r="FF1035">
        <v>9.9144339379478974E-2</v>
      </c>
      <c r="FG1035">
        <v>0.53415314859582819</v>
      </c>
      <c r="FH1035">
        <v>3.0488253002256709</v>
      </c>
      <c r="FI1035">
        <v>1.824813668348408</v>
      </c>
      <c r="FJ1035">
        <v>3.4430677022975562</v>
      </c>
      <c r="FK1035">
        <v>1.618254033949148</v>
      </c>
      <c r="FL1035">
        <v>3.4430677022975562</v>
      </c>
      <c r="FM1035">
        <v>37.194440251335173</v>
      </c>
      <c r="FN1035">
        <v>36.6</v>
      </c>
      <c r="FO1035">
        <v>41.56</v>
      </c>
      <c r="FP1035">
        <v>4.9600000000000009</v>
      </c>
      <c r="FQ1035">
        <v>36.6</v>
      </c>
      <c r="FR1035">
        <v>385.04385804737069</v>
      </c>
      <c r="FS1035">
        <v>382.35214999999999</v>
      </c>
      <c r="FT1035">
        <v>395.87954000000002</v>
      </c>
      <c r="FU1035">
        <v>13.527390000000031</v>
      </c>
      <c r="FV1035">
        <v>393.89656000000002</v>
      </c>
      <c r="FW1035">
        <v>0.7920922234218567</v>
      </c>
      <c r="FX1035">
        <v>0.76876100000000003</v>
      </c>
      <c r="FY1035">
        <v>0.79763399999999995</v>
      </c>
      <c r="FZ1035">
        <v>2.887299999999993E-2</v>
      </c>
      <c r="GA1035">
        <v>0.77498900000000004</v>
      </c>
      <c r="GB1035">
        <v>6</v>
      </c>
    </row>
    <row r="1036" spans="1:185" x14ac:dyDescent="0.3">
      <c r="A1036" s="36" t="s">
        <v>4051</v>
      </c>
      <c r="B1036">
        <v>-5.027559323273708E-2</v>
      </c>
      <c r="C1036">
        <v>1.787918870470026</v>
      </c>
      <c r="D1036">
        <v>1.848045574385367</v>
      </c>
      <c r="E1036">
        <v>-0.85584810252569055</v>
      </c>
      <c r="F1036">
        <v>-0.64821967733395169</v>
      </c>
      <c r="G1036">
        <v>1.504158540207688</v>
      </c>
      <c r="H1036">
        <v>-54.188136798565282</v>
      </c>
      <c r="I1036">
        <v>2.3600310568392659E-2</v>
      </c>
      <c r="J1036">
        <v>0.1381450942681105</v>
      </c>
      <c r="K1036">
        <v>0.19826258329926649</v>
      </c>
      <c r="L1036">
        <v>-2.0451197531621529E-2</v>
      </c>
      <c r="M1036">
        <v>0.109914253866219</v>
      </c>
      <c r="N1036">
        <v>0.162928506644269</v>
      </c>
      <c r="O1036">
        <v>-0.2167268006130437</v>
      </c>
      <c r="P1036">
        <v>-5.3798293968774703E-2</v>
      </c>
      <c r="Q1036">
        <v>-0.13526253996308621</v>
      </c>
      <c r="R1036">
        <v>5.6154286719753997E-2</v>
      </c>
      <c r="S1036">
        <v>0.81449972165768003</v>
      </c>
      <c r="T1036">
        <v>-0.54155498890402176</v>
      </c>
      <c r="U1036">
        <v>-0.49686193600945078</v>
      </c>
      <c r="V1036">
        <v>1.946603173579885</v>
      </c>
      <c r="W1036">
        <v>1.929490202846593</v>
      </c>
      <c r="X1036">
        <v>0.2141447759678409</v>
      </c>
      <c r="Y1036">
        <v>0.17820647524531219</v>
      </c>
      <c r="Z1036">
        <v>4.7408948391995297E-2</v>
      </c>
      <c r="AA1036">
        <v>6.7592234012710375E-2</v>
      </c>
      <c r="AB1036">
        <v>46.73652167322863</v>
      </c>
      <c r="AC1036">
        <v>-0.35463878451309661</v>
      </c>
      <c r="AD1036">
        <v>1.918883330876382</v>
      </c>
      <c r="AE1036">
        <v>0.56878356048093748</v>
      </c>
      <c r="AF1036">
        <v>0.53284525975840868</v>
      </c>
      <c r="AG1036">
        <v>0.96551627269582185</v>
      </c>
      <c r="AH1036">
        <v>5.4366432943720663E-3</v>
      </c>
      <c r="AI1036">
        <v>313.92614488026948</v>
      </c>
      <c r="AJ1036">
        <v>272.67461779466038</v>
      </c>
      <c r="AK1036">
        <v>300.34209789785677</v>
      </c>
      <c r="AL1036">
        <v>368.76171894829122</v>
      </c>
      <c r="AM1036">
        <v>314.74301215391432</v>
      </c>
      <c r="AN1036">
        <v>408.58122758317103</v>
      </c>
      <c r="AO1036">
        <v>156.53003980878989</v>
      </c>
      <c r="AP1036">
        <v>327.70544663946231</v>
      </c>
      <c r="AQ1036">
        <v>20.926142927112071</v>
      </c>
      <c r="AR1036">
        <v>4.9772553404103199</v>
      </c>
      <c r="AS1036">
        <v>12.88218293495385</v>
      </c>
      <c r="AT1036">
        <v>-16.946578705506781</v>
      </c>
      <c r="AU1036">
        <v>-8.8838549975925147</v>
      </c>
      <c r="AV1036">
        <v>-8.062723707914266</v>
      </c>
      <c r="AW1036">
        <v>1.00701163602873</v>
      </c>
      <c r="AX1036">
        <v>1.0009999999999999</v>
      </c>
      <c r="AY1036">
        <v>1.131</v>
      </c>
      <c r="AZ1036">
        <v>0.13000000000000009</v>
      </c>
      <c r="BA1036">
        <v>1.07</v>
      </c>
      <c r="BB1036">
        <v>0.8957867639049869</v>
      </c>
      <c r="BC1036">
        <v>0.87939999999999996</v>
      </c>
      <c r="BD1036">
        <v>0.91700000000000004</v>
      </c>
      <c r="BE1036">
        <v>3.7600000000000078E-2</v>
      </c>
      <c r="BF1036">
        <v>0.87939999999999996</v>
      </c>
      <c r="BG1036">
        <v>22.705104747586692</v>
      </c>
      <c r="BH1036">
        <v>19.9346</v>
      </c>
      <c r="BI1036">
        <v>24.571300000000001</v>
      </c>
      <c r="BJ1036">
        <v>4.6367000000000012</v>
      </c>
      <c r="BK1036">
        <v>24.571300000000001</v>
      </c>
      <c r="BL1036">
        <v>9.709228830004669</v>
      </c>
      <c r="BM1036">
        <v>7.8301999999999996</v>
      </c>
      <c r="BN1036">
        <v>9.8008000000000006</v>
      </c>
      <c r="BO1036">
        <v>1.970600000000001</v>
      </c>
      <c r="BP1036">
        <v>8.4519000000000002</v>
      </c>
      <c r="BQ1036">
        <v>5.33493603482657</v>
      </c>
      <c r="BR1036">
        <v>5.3125</v>
      </c>
      <c r="BS1036">
        <v>6.0065999999999997</v>
      </c>
      <c r="BT1036">
        <v>0.69409999999999972</v>
      </c>
      <c r="BU1036">
        <v>6.0065999999999997</v>
      </c>
      <c r="BV1036">
        <v>2.3836472887571531</v>
      </c>
      <c r="BW1036">
        <v>-0.53210000000000002</v>
      </c>
      <c r="BX1036">
        <v>2.5265</v>
      </c>
      <c r="BY1036">
        <v>3.0586000000000002</v>
      </c>
      <c r="BZ1036">
        <v>-6.0900000000000003E-2</v>
      </c>
      <c r="CA1036">
        <v>-7.7185833235837231</v>
      </c>
      <c r="CB1036">
        <v>-7.8390000000000004</v>
      </c>
      <c r="CC1036">
        <v>-5.2515000000000001</v>
      </c>
      <c r="CD1036">
        <v>2.5874999999999999</v>
      </c>
      <c r="CE1036">
        <v>-5.9457000000000004</v>
      </c>
      <c r="CF1036">
        <v>80.875780943708747</v>
      </c>
      <c r="CG1036">
        <v>76.900000000000006</v>
      </c>
      <c r="CH1036">
        <v>81</v>
      </c>
      <c r="CI1036">
        <v>4.0999999999999943</v>
      </c>
      <c r="CJ1036">
        <v>76.900000000000006</v>
      </c>
      <c r="CK1036">
        <v>28.18195706799003</v>
      </c>
      <c r="CL1036">
        <v>27.7</v>
      </c>
      <c r="CM1036">
        <v>31.4</v>
      </c>
      <c r="CN1036">
        <v>3.6999999999999988</v>
      </c>
      <c r="CO1036">
        <v>31.4</v>
      </c>
      <c r="CP1036">
        <v>52.587530554595361</v>
      </c>
      <c r="CQ1036">
        <v>52</v>
      </c>
      <c r="CR1036">
        <v>64.900000000000006</v>
      </c>
      <c r="CS1036">
        <v>12.900000000000009</v>
      </c>
      <c r="CT1036">
        <v>52.7</v>
      </c>
      <c r="CU1036">
        <v>15.001298255187431</v>
      </c>
      <c r="CV1036">
        <v>12.9</v>
      </c>
      <c r="CW1036">
        <v>15.1</v>
      </c>
      <c r="CX1036">
        <v>2.1999999999999988</v>
      </c>
      <c r="CY1036">
        <v>12.9</v>
      </c>
      <c r="CZ1036">
        <v>103.9241896966732</v>
      </c>
      <c r="DA1036">
        <v>90.1</v>
      </c>
      <c r="DB1036">
        <v>104.6</v>
      </c>
      <c r="DC1036">
        <v>14.5</v>
      </c>
      <c r="DD1036">
        <v>93.3</v>
      </c>
      <c r="DE1036">
        <v>12.89473812542438</v>
      </c>
      <c r="DF1036">
        <v>12.8</v>
      </c>
      <c r="DG1036">
        <v>18.5</v>
      </c>
      <c r="DH1036">
        <v>5.6999999999999993</v>
      </c>
      <c r="DI1036">
        <v>18.5</v>
      </c>
      <c r="DJ1036">
        <v>0.24679714461005151</v>
      </c>
      <c r="DK1036">
        <v>0.23211590703290069</v>
      </c>
      <c r="DL1036">
        <v>0.24725274725274721</v>
      </c>
      <c r="DM1036">
        <v>1.513684021984649E-2</v>
      </c>
      <c r="DN1036">
        <v>0.23211590703290069</v>
      </c>
      <c r="DO1036">
        <v>3.984522294769008</v>
      </c>
      <c r="DP1036">
        <v>3.8086690000000001</v>
      </c>
      <c r="DQ1036">
        <v>3.9902769999999999</v>
      </c>
      <c r="DR1036">
        <v>0.1816079999999998</v>
      </c>
      <c r="DS1036">
        <v>3.8086690000000001</v>
      </c>
      <c r="DT1036">
        <v>7.0089080051793804</v>
      </c>
      <c r="DU1036">
        <v>6.8124019999999996</v>
      </c>
      <c r="DV1036">
        <v>7.1177070000000002</v>
      </c>
      <c r="DW1036">
        <v>0.3053050000000006</v>
      </c>
      <c r="DX1036">
        <v>6.8124019999999996</v>
      </c>
      <c r="DY1036">
        <v>4.0427776043376946</v>
      </c>
      <c r="DZ1036">
        <v>4.0310750000000004</v>
      </c>
      <c r="EA1036">
        <v>4.2847419999999996</v>
      </c>
      <c r="EB1036">
        <v>0.2536669999999992</v>
      </c>
      <c r="EC1036">
        <v>4.1467390000000002</v>
      </c>
      <c r="ED1036">
        <v>7.3986355639077166</v>
      </c>
      <c r="EE1036">
        <v>7.126887</v>
      </c>
      <c r="EF1036">
        <v>7.5013189999999996</v>
      </c>
      <c r="EG1036">
        <v>0.37443199999999971</v>
      </c>
      <c r="EH1036">
        <v>7.126887</v>
      </c>
      <c r="EI1036">
        <v>7.5394144421474758</v>
      </c>
      <c r="EJ1036">
        <v>7.5348850000000001</v>
      </c>
      <c r="EK1036">
        <v>9.4075819999999997</v>
      </c>
      <c r="EL1036">
        <v>1.8726970000000001</v>
      </c>
      <c r="EM1036">
        <v>9.4075819999999997</v>
      </c>
      <c r="EN1036">
        <v>30.569727260156561</v>
      </c>
      <c r="EO1036">
        <v>29.70562</v>
      </c>
      <c r="EP1036">
        <v>31.806429999999999</v>
      </c>
      <c r="EQ1036">
        <v>2.1008099999999992</v>
      </c>
      <c r="ER1036">
        <v>29.70562</v>
      </c>
      <c r="ES1036">
        <v>9.8491278021321929</v>
      </c>
      <c r="ET1036">
        <v>9.3238099999999999</v>
      </c>
      <c r="EU1036">
        <v>10.55044</v>
      </c>
      <c r="EV1036">
        <v>1.2266300000000001</v>
      </c>
      <c r="EW1036">
        <v>9.3238099999999999</v>
      </c>
      <c r="EX1036">
        <v>20.72059945802437</v>
      </c>
      <c r="EY1036">
        <v>20.381810000000002</v>
      </c>
      <c r="EZ1036">
        <v>21.255990000000001</v>
      </c>
      <c r="FA1036">
        <v>0.87417999999999907</v>
      </c>
      <c r="FB1036">
        <v>20.381810000000002</v>
      </c>
      <c r="FC1036">
        <v>0.49782372811834408</v>
      </c>
      <c r="FD1036">
        <v>0.48375186237729972</v>
      </c>
      <c r="FE1036">
        <v>0.51796325907600027</v>
      </c>
      <c r="FF1036">
        <v>3.4211396698700602E-2</v>
      </c>
      <c r="FG1036">
        <v>0.48375186237729972</v>
      </c>
      <c r="FH1036">
        <v>2.1041093706565799</v>
      </c>
      <c r="FI1036">
        <v>2.014701756514421</v>
      </c>
      <c r="FJ1036">
        <v>2.1859958536263608</v>
      </c>
      <c r="FK1036">
        <v>0.1712940971119408</v>
      </c>
      <c r="FL1036">
        <v>2.1859958536263608</v>
      </c>
      <c r="FM1036">
        <v>42.023178915372888</v>
      </c>
      <c r="FN1036">
        <v>37.31</v>
      </c>
      <c r="FO1036">
        <v>42.24</v>
      </c>
      <c r="FP1036">
        <v>4.93</v>
      </c>
      <c r="FQ1036">
        <v>37.31</v>
      </c>
      <c r="FR1036">
        <v>378.82466663981847</v>
      </c>
      <c r="FS1036">
        <v>375.51042000000001</v>
      </c>
      <c r="FT1036">
        <v>378.93819999999999</v>
      </c>
      <c r="FU1036">
        <v>3.4277799999999838</v>
      </c>
      <c r="FV1036">
        <v>375.51042000000001</v>
      </c>
      <c r="FW1036">
        <v>0.77333108401454598</v>
      </c>
      <c r="FX1036">
        <v>0.77317000000000002</v>
      </c>
      <c r="FY1036">
        <v>0.77884699999999996</v>
      </c>
      <c r="FZ1036">
        <v>5.6769999999999321E-3</v>
      </c>
      <c r="GA1036">
        <v>0.77884699999999996</v>
      </c>
      <c r="GB1036">
        <v>3</v>
      </c>
    </row>
    <row r="1037" spans="1:185" x14ac:dyDescent="0.3">
      <c r="A1037" s="36" t="s">
        <v>4055</v>
      </c>
      <c r="B1037">
        <v>-5.8477241491324869E-2</v>
      </c>
      <c r="C1037">
        <v>1.8267865909984049</v>
      </c>
      <c r="D1037">
        <v>1.8481961841711401</v>
      </c>
      <c r="E1037">
        <v>-0.86149024896804149</v>
      </c>
      <c r="F1037">
        <v>-0.64210691304013467</v>
      </c>
      <c r="G1037">
        <v>1.5035971620081761</v>
      </c>
      <c r="H1037">
        <v>-54.188797215026021</v>
      </c>
      <c r="I1037">
        <v>3.2286904773723472E-2</v>
      </c>
      <c r="J1037">
        <v>0.25435995632329939</v>
      </c>
      <c r="K1037">
        <v>0.18671827186363829</v>
      </c>
      <c r="L1037">
        <v>-1.54490125219288E-2</v>
      </c>
      <c r="M1037">
        <v>0.1115232331819324</v>
      </c>
      <c r="N1037">
        <v>0.1779551204532242</v>
      </c>
      <c r="O1037">
        <v>-0.21221572603202621</v>
      </c>
      <c r="P1037">
        <v>-3.4260605578801999E-2</v>
      </c>
      <c r="Q1037">
        <v>-0.1232368225996536</v>
      </c>
      <c r="R1037">
        <v>4.2682428036101429E-2</v>
      </c>
      <c r="S1037">
        <v>0.83283284872515018</v>
      </c>
      <c r="T1037">
        <v>-0.53757356751329199</v>
      </c>
      <c r="U1037">
        <v>-0.49419443849414951</v>
      </c>
      <c r="V1037">
        <v>1.9456301140449379</v>
      </c>
      <c r="W1037">
        <v>1.9298800200031401</v>
      </c>
      <c r="X1037">
        <v>0.21309473857367989</v>
      </c>
      <c r="Y1037">
        <v>0.17641689757148249</v>
      </c>
      <c r="Z1037">
        <v>4.6178506704082398E-2</v>
      </c>
      <c r="AA1037">
        <v>6.4279035932070391E-2</v>
      </c>
      <c r="AB1037">
        <v>48.449343225278149</v>
      </c>
      <c r="AC1037">
        <v>-0.36019323476013049</v>
      </c>
      <c r="AD1037">
        <v>1.916206132673653</v>
      </c>
      <c r="AE1037">
        <v>0.57328797333381054</v>
      </c>
      <c r="AF1037">
        <v>0.53661013233161303</v>
      </c>
      <c r="AG1037">
        <v>0.96002174826299136</v>
      </c>
      <c r="AH1037">
        <v>5.275868254652683E-3</v>
      </c>
      <c r="AI1037">
        <v>302.22413321561879</v>
      </c>
      <c r="AJ1037">
        <v>276.32739807980403</v>
      </c>
      <c r="AK1037">
        <v>293.02781981891422</v>
      </c>
      <c r="AL1037">
        <v>337.3171548938015</v>
      </c>
      <c r="AM1037">
        <v>334.17341209369351</v>
      </c>
      <c r="AN1037">
        <v>440.57283275530989</v>
      </c>
      <c r="AO1037">
        <v>167.16419422974641</v>
      </c>
      <c r="AP1037">
        <v>336.88784785984109</v>
      </c>
      <c r="AQ1037">
        <v>21.027757194727101</v>
      </c>
      <c r="AR1037">
        <v>4.8562307004266776</v>
      </c>
      <c r="AS1037">
        <v>12.968971870821591</v>
      </c>
      <c r="AT1037">
        <v>-18.203716781339029</v>
      </c>
      <c r="AU1037">
        <v>-9.2044464970643602</v>
      </c>
      <c r="AV1037">
        <v>-8.9992702842746652</v>
      </c>
      <c r="AW1037">
        <v>0.89229156654185304</v>
      </c>
      <c r="AX1037">
        <v>0.85429999999999995</v>
      </c>
      <c r="AY1037">
        <v>1.1874</v>
      </c>
      <c r="AZ1037">
        <v>0.33310000000000012</v>
      </c>
      <c r="BA1037">
        <v>1.1874</v>
      </c>
      <c r="BB1037">
        <v>0.91077453743622994</v>
      </c>
      <c r="BC1037">
        <v>0.878</v>
      </c>
      <c r="BD1037">
        <v>0.91969999999999996</v>
      </c>
      <c r="BE1037">
        <v>4.1699999999999959E-2</v>
      </c>
      <c r="BF1037">
        <v>0.878</v>
      </c>
      <c r="BG1037">
        <v>20.817778965908719</v>
      </c>
      <c r="BH1037">
        <v>19.5914</v>
      </c>
      <c r="BI1037">
        <v>24.632300000000001</v>
      </c>
      <c r="BJ1037">
        <v>5.0409000000000006</v>
      </c>
      <c r="BK1037">
        <v>24.632300000000001</v>
      </c>
      <c r="BL1037">
        <v>7.0827362861041516</v>
      </c>
      <c r="BM1037">
        <v>6.8719000000000001</v>
      </c>
      <c r="BN1037">
        <v>11.3362</v>
      </c>
      <c r="BO1037">
        <v>4.4642999999999997</v>
      </c>
      <c r="BP1037">
        <v>11.3362</v>
      </c>
      <c r="BQ1037">
        <v>5.3602714979920414</v>
      </c>
      <c r="BR1037">
        <v>5.2596999999999996</v>
      </c>
      <c r="BS1037">
        <v>6.5541</v>
      </c>
      <c r="BT1037">
        <v>1.2944</v>
      </c>
      <c r="BU1037">
        <v>6.5541</v>
      </c>
      <c r="BV1037">
        <v>-0.81246907579245353</v>
      </c>
      <c r="BW1037">
        <v>-0.93789999999999996</v>
      </c>
      <c r="BX1037">
        <v>2.3831000000000002</v>
      </c>
      <c r="BY1037">
        <v>3.3210000000000002</v>
      </c>
      <c r="BZ1037">
        <v>2.3831000000000002</v>
      </c>
      <c r="CA1037">
        <v>-4.5478024221995881</v>
      </c>
      <c r="CB1037">
        <v>-8.9372000000000007</v>
      </c>
      <c r="CC1037">
        <v>-4.3217999999999996</v>
      </c>
      <c r="CD1037">
        <v>4.6154000000000011</v>
      </c>
      <c r="CE1037">
        <v>-8.9372000000000007</v>
      </c>
      <c r="CF1037">
        <v>103.6849848954689</v>
      </c>
      <c r="CG1037">
        <v>72.900000000000006</v>
      </c>
      <c r="CH1037">
        <v>105.3</v>
      </c>
      <c r="CI1037">
        <v>32.399999999999991</v>
      </c>
      <c r="CJ1037">
        <v>72.900000000000006</v>
      </c>
      <c r="CK1037">
        <v>41.892609788178767</v>
      </c>
      <c r="CL1037">
        <v>27.7</v>
      </c>
      <c r="CM1037">
        <v>42.7</v>
      </c>
      <c r="CN1037">
        <v>15</v>
      </c>
      <c r="CO1037">
        <v>27.7</v>
      </c>
      <c r="CP1037">
        <v>57.386714650371587</v>
      </c>
      <c r="CQ1037">
        <v>54.7</v>
      </c>
      <c r="CR1037">
        <v>64.7</v>
      </c>
      <c r="CS1037">
        <v>10</v>
      </c>
      <c r="CT1037">
        <v>57.8</v>
      </c>
      <c r="CU1037">
        <v>15.322134701618189</v>
      </c>
      <c r="CV1037">
        <v>12.6</v>
      </c>
      <c r="CW1037">
        <v>16.2</v>
      </c>
      <c r="CX1037">
        <v>3.6</v>
      </c>
      <c r="CY1037">
        <v>12.6</v>
      </c>
      <c r="CZ1037">
        <v>98.564213786487116</v>
      </c>
      <c r="DA1037">
        <v>97.1</v>
      </c>
      <c r="DB1037">
        <v>114.4</v>
      </c>
      <c r="DC1037">
        <v>17.300000000000011</v>
      </c>
      <c r="DD1037">
        <v>114.4</v>
      </c>
      <c r="DE1037">
        <v>24.376691893938521</v>
      </c>
      <c r="DF1037">
        <v>15.1</v>
      </c>
      <c r="DG1037">
        <v>24.7</v>
      </c>
      <c r="DH1037">
        <v>9.6</v>
      </c>
      <c r="DI1037">
        <v>15.1</v>
      </c>
      <c r="DJ1037">
        <v>0.30785306256087758</v>
      </c>
      <c r="DK1037">
        <v>0.19994514536478331</v>
      </c>
      <c r="DL1037">
        <v>0.31404712198031609</v>
      </c>
      <c r="DM1037">
        <v>0.1141019766155328</v>
      </c>
      <c r="DN1037">
        <v>0.19994514536478331</v>
      </c>
      <c r="DO1037">
        <v>3.875779597306098</v>
      </c>
      <c r="DP1037">
        <v>3.8406940000000001</v>
      </c>
      <c r="DQ1037">
        <v>4.2712830000000004</v>
      </c>
      <c r="DR1037">
        <v>0.43058900000000028</v>
      </c>
      <c r="DS1037">
        <v>4.2712830000000004</v>
      </c>
      <c r="DT1037">
        <v>6.8409818300173804</v>
      </c>
      <c r="DU1037">
        <v>6.8257180000000002</v>
      </c>
      <c r="DV1037">
        <v>6.9236839999999997</v>
      </c>
      <c r="DW1037">
        <v>9.7965999999999553E-2</v>
      </c>
      <c r="DX1037">
        <v>6.9236839999999997</v>
      </c>
      <c r="DY1037">
        <v>3.994458674407027</v>
      </c>
      <c r="DZ1037">
        <v>3.9025280000000002</v>
      </c>
      <c r="EA1037">
        <v>4.2712830000000004</v>
      </c>
      <c r="EB1037">
        <v>0.36875500000000022</v>
      </c>
      <c r="EC1037">
        <v>4.2712830000000004</v>
      </c>
      <c r="ED1037">
        <v>7.1046383622756002</v>
      </c>
      <c r="EE1037">
        <v>7.0867690000000003</v>
      </c>
      <c r="EF1037">
        <v>7.1653169999999999</v>
      </c>
      <c r="EG1037">
        <v>7.8547999999999618E-2</v>
      </c>
      <c r="EH1037">
        <v>7.1653169999999999</v>
      </c>
      <c r="EI1037">
        <v>7.6189038921768351</v>
      </c>
      <c r="EJ1037">
        <v>7.6090739999999997</v>
      </c>
      <c r="EK1037">
        <v>9.6919749999999993</v>
      </c>
      <c r="EL1037">
        <v>2.0829010000000001</v>
      </c>
      <c r="EM1037">
        <v>9.6919749999999993</v>
      </c>
      <c r="EN1037">
        <v>39.31441733263653</v>
      </c>
      <c r="EO1037">
        <v>33.482700000000001</v>
      </c>
      <c r="EP1037">
        <v>39.494169999999997</v>
      </c>
      <c r="EQ1037">
        <v>6.0114699999999957</v>
      </c>
      <c r="ER1037">
        <v>33.482700000000001</v>
      </c>
      <c r="ES1037">
        <v>16.63988684082894</v>
      </c>
      <c r="ET1037">
        <v>9.5979100000000006</v>
      </c>
      <c r="EU1037">
        <v>17.457619999999999</v>
      </c>
      <c r="EV1037">
        <v>7.859709999999998</v>
      </c>
      <c r="EW1037">
        <v>9.5979100000000006</v>
      </c>
      <c r="EX1037">
        <v>22.674530491807591</v>
      </c>
      <c r="EY1037">
        <v>22.036549999999998</v>
      </c>
      <c r="EZ1037">
        <v>24.410720000000001</v>
      </c>
      <c r="FA1037">
        <v>2.374170000000003</v>
      </c>
      <c r="FB1037">
        <v>23.884789999999999</v>
      </c>
      <c r="FC1037">
        <v>0.60283827077134133</v>
      </c>
      <c r="FD1037">
        <v>0.5134160528941496</v>
      </c>
      <c r="FE1037">
        <v>0.60559455700199016</v>
      </c>
      <c r="FF1037">
        <v>9.2178504107840564E-2</v>
      </c>
      <c r="FG1037">
        <v>0.5134160528941496</v>
      </c>
      <c r="FH1037">
        <v>1.378181299109847</v>
      </c>
      <c r="FI1037">
        <v>1.262288330253494</v>
      </c>
      <c r="FJ1037">
        <v>2.4885407343890491</v>
      </c>
      <c r="FK1037">
        <v>1.2262524041355549</v>
      </c>
      <c r="FL1037">
        <v>2.4885407343890491</v>
      </c>
      <c r="FM1037">
        <v>40.487172875126909</v>
      </c>
      <c r="FN1037">
        <v>37.840000000000003</v>
      </c>
      <c r="FO1037">
        <v>41.46</v>
      </c>
      <c r="FP1037">
        <v>3.619999999999997</v>
      </c>
      <c r="FQ1037">
        <v>37.92</v>
      </c>
      <c r="FR1037">
        <v>398.98158898838568</v>
      </c>
      <c r="FS1037">
        <v>385.57243</v>
      </c>
      <c r="FT1037">
        <v>403.86720000000003</v>
      </c>
      <c r="FU1037">
        <v>18.294770000000032</v>
      </c>
      <c r="FV1037">
        <v>385.57243</v>
      </c>
      <c r="FW1037">
        <v>0.77175106833465623</v>
      </c>
      <c r="FX1037">
        <v>0.76213900000000001</v>
      </c>
      <c r="FY1037">
        <v>0.79586599999999996</v>
      </c>
      <c r="FZ1037">
        <v>3.3726999999999951E-2</v>
      </c>
      <c r="GA1037">
        <v>0.79586599999999996</v>
      </c>
      <c r="GB1037">
        <v>3</v>
      </c>
    </row>
    <row r="1038" spans="1:185" x14ac:dyDescent="0.3">
      <c r="A1038" s="36" t="s">
        <v>4059</v>
      </c>
      <c r="B1038">
        <v>-4.7006728385857267E-2</v>
      </c>
      <c r="C1038">
        <v>1.8158135198132259</v>
      </c>
      <c r="D1038">
        <v>1.6950514089821589</v>
      </c>
      <c r="E1038">
        <v>-0.80895270403977082</v>
      </c>
      <c r="F1038">
        <v>-0.56789172799544485</v>
      </c>
      <c r="G1038">
        <v>1.376892947871251</v>
      </c>
      <c r="H1038">
        <v>-54.164025137179841</v>
      </c>
      <c r="I1038">
        <v>6.501464497088108E-2</v>
      </c>
      <c r="J1038">
        <v>8.443037374338265E-2</v>
      </c>
      <c r="K1038">
        <v>0.2518759877586097</v>
      </c>
      <c r="L1038">
        <v>-2.3550164594263401E-2</v>
      </c>
      <c r="M1038">
        <v>0.1028842791522639</v>
      </c>
      <c r="N1038">
        <v>0.17892316423604759</v>
      </c>
      <c r="O1038">
        <v>-0.22801520709142259</v>
      </c>
      <c r="P1038">
        <v>-4.9092042855374933E-2</v>
      </c>
      <c r="Q1038">
        <v>-0.1385505165522202</v>
      </c>
      <c r="R1038">
        <v>5.3648854508028747E-2</v>
      </c>
      <c r="S1038">
        <v>0.8277831789489265</v>
      </c>
      <c r="T1038">
        <v>-0.55168051273771335</v>
      </c>
      <c r="U1038">
        <v>-0.5035528785691985</v>
      </c>
      <c r="V1038">
        <v>1.946333390604591</v>
      </c>
      <c r="W1038">
        <v>1.925573754848092</v>
      </c>
      <c r="X1038">
        <v>0.20183844216459121</v>
      </c>
      <c r="Y1038">
        <v>0.16497358172922691</v>
      </c>
      <c r="Z1038">
        <v>4.4751934600463811E-2</v>
      </c>
      <c r="AA1038">
        <v>6.4197110351637637E-2</v>
      </c>
      <c r="AB1038">
        <v>47.147279843872617</v>
      </c>
      <c r="AC1038">
        <v>-0.36729860590663332</v>
      </c>
      <c r="AD1038">
        <v>1.915976513086872</v>
      </c>
      <c r="AE1038">
        <v>0.56913704807122456</v>
      </c>
      <c r="AF1038">
        <v>0.53227218763586026</v>
      </c>
      <c r="AG1038">
        <v>0.80950997235365019</v>
      </c>
      <c r="AH1038">
        <v>5.4227603058858492E-3</v>
      </c>
      <c r="AI1038">
        <v>281.33448526607629</v>
      </c>
      <c r="AJ1038">
        <v>252.11591477979141</v>
      </c>
      <c r="AK1038">
        <v>281.81698160909758</v>
      </c>
      <c r="AL1038">
        <v>310.07046435933592</v>
      </c>
      <c r="AM1038">
        <v>279.44997901444822</v>
      </c>
      <c r="AN1038">
        <v>398.97353953395827</v>
      </c>
      <c r="AO1038">
        <v>148.61217438390111</v>
      </c>
      <c r="AP1038">
        <v>335.50518626496842</v>
      </c>
      <c r="AQ1038">
        <v>20.045105258812711</v>
      </c>
      <c r="AR1038">
        <v>4.7264689268173994</v>
      </c>
      <c r="AS1038">
        <v>12.11623473494681</v>
      </c>
      <c r="AT1038">
        <v>-14.265075280462151</v>
      </c>
      <c r="AU1038">
        <v>-6.0786249995771371</v>
      </c>
      <c r="AV1038">
        <v>-8.1864502808850101</v>
      </c>
      <c r="AW1038">
        <v>3.6591233711890712</v>
      </c>
      <c r="AX1038">
        <v>3.6404999999999998</v>
      </c>
      <c r="AY1038">
        <v>3.669</v>
      </c>
      <c r="AZ1038">
        <v>2.8500000000000188E-2</v>
      </c>
      <c r="BA1038">
        <v>3.6547999999999998</v>
      </c>
      <c r="BB1038">
        <v>0.9026689228986049</v>
      </c>
      <c r="BC1038">
        <v>0.89870000000000005</v>
      </c>
      <c r="BD1038">
        <v>0.91859999999999997</v>
      </c>
      <c r="BE1038">
        <v>1.9899999999999921E-2</v>
      </c>
      <c r="BF1038">
        <v>0.89900000000000002</v>
      </c>
      <c r="BG1038">
        <v>21.742639595889699</v>
      </c>
      <c r="BH1038">
        <v>19.716699999999999</v>
      </c>
      <c r="BI1038">
        <v>22.2455</v>
      </c>
      <c r="BJ1038">
        <v>2.5287999999999999</v>
      </c>
      <c r="BK1038">
        <v>22.2104</v>
      </c>
      <c r="BL1038">
        <v>15.271638460176449</v>
      </c>
      <c r="BM1038">
        <v>13.523099999999999</v>
      </c>
      <c r="BN1038">
        <v>21.974499999999999</v>
      </c>
      <c r="BO1038">
        <v>8.4513999999999996</v>
      </c>
      <c r="BP1038">
        <v>13.523099999999999</v>
      </c>
      <c r="BQ1038">
        <v>9.6952740766132877</v>
      </c>
      <c r="BR1038">
        <v>9.3416999999999994</v>
      </c>
      <c r="BS1038">
        <v>11.172599999999999</v>
      </c>
      <c r="BT1038">
        <v>1.8309</v>
      </c>
      <c r="BU1038">
        <v>9.3622999999999994</v>
      </c>
      <c r="BV1038">
        <v>1.763046139593736</v>
      </c>
      <c r="BW1038">
        <v>0.38819999999999999</v>
      </c>
      <c r="BX1038">
        <v>6.6848000000000001</v>
      </c>
      <c r="BY1038">
        <v>6.2965999999999998</v>
      </c>
      <c r="BZ1038">
        <v>0.38819999999999999</v>
      </c>
      <c r="CA1038">
        <v>-11.458268732043059</v>
      </c>
      <c r="CB1038">
        <v>-17.762</v>
      </c>
      <c r="CC1038">
        <v>-9.7504000000000008</v>
      </c>
      <c r="CD1038">
        <v>8.0115999999999996</v>
      </c>
      <c r="CE1038">
        <v>-9.7504000000000008</v>
      </c>
      <c r="CF1038">
        <v>63.468353268989887</v>
      </c>
      <c r="CG1038">
        <v>61.9</v>
      </c>
      <c r="CH1038">
        <v>70.099999999999994</v>
      </c>
      <c r="CI1038">
        <v>8.1999999999999957</v>
      </c>
      <c r="CJ1038">
        <v>61.9</v>
      </c>
      <c r="CK1038">
        <v>20.760592803243799</v>
      </c>
      <c r="CL1038">
        <v>19.100000000000001</v>
      </c>
      <c r="CM1038">
        <v>27.5</v>
      </c>
      <c r="CN1038">
        <v>8.3999999999999986</v>
      </c>
      <c r="CO1038">
        <v>19.2</v>
      </c>
      <c r="CP1038">
        <v>51.650450345103522</v>
      </c>
      <c r="CQ1038">
        <v>51</v>
      </c>
      <c r="CR1038">
        <v>54.4</v>
      </c>
      <c r="CS1038">
        <v>3.399999999999999</v>
      </c>
      <c r="CT1038">
        <v>51</v>
      </c>
      <c r="CU1038">
        <v>13.279126123182611</v>
      </c>
      <c r="CV1038">
        <v>11.9</v>
      </c>
      <c r="CW1038">
        <v>13.6</v>
      </c>
      <c r="CX1038">
        <v>1.6999999999999991</v>
      </c>
      <c r="CY1038">
        <v>13.6</v>
      </c>
      <c r="CZ1038">
        <v>94.956175786536349</v>
      </c>
      <c r="DA1038">
        <v>90.2</v>
      </c>
      <c r="DB1038">
        <v>96.1</v>
      </c>
      <c r="DC1038">
        <v>5.8999999999999906</v>
      </c>
      <c r="DD1038">
        <v>96.1</v>
      </c>
      <c r="DE1038">
        <v>7.4814666800611782</v>
      </c>
      <c r="DF1038">
        <v>5.5</v>
      </c>
      <c r="DG1038">
        <v>15.5</v>
      </c>
      <c r="DH1038">
        <v>10</v>
      </c>
      <c r="DI1038">
        <v>5.6</v>
      </c>
      <c r="DJ1038">
        <v>0.1892719303114557</v>
      </c>
      <c r="DK1038">
        <v>0.1836795252225519</v>
      </c>
      <c r="DL1038">
        <v>0.21281117182756529</v>
      </c>
      <c r="DM1038">
        <v>2.9131646605013332E-2</v>
      </c>
      <c r="DN1038">
        <v>0.18373404571089341</v>
      </c>
      <c r="DO1038">
        <v>3.987658943567634</v>
      </c>
      <c r="DP1038">
        <v>3.7983660000000001</v>
      </c>
      <c r="DQ1038">
        <v>4.0334529999999997</v>
      </c>
      <c r="DR1038">
        <v>0.2350869999999996</v>
      </c>
      <c r="DS1038">
        <v>4.0324419999999996</v>
      </c>
      <c r="DT1038">
        <v>6.9316098352797528</v>
      </c>
      <c r="DU1038">
        <v>6.9262969999999999</v>
      </c>
      <c r="DV1038">
        <v>6.9324560000000002</v>
      </c>
      <c r="DW1038">
        <v>6.1590000000002476E-3</v>
      </c>
      <c r="DX1038">
        <v>6.9321979999999996</v>
      </c>
      <c r="DY1038">
        <v>4.0790964097037206</v>
      </c>
      <c r="DZ1038">
        <v>4.0102349999999998</v>
      </c>
      <c r="EA1038">
        <v>4.3969149999999999</v>
      </c>
      <c r="EB1038">
        <v>0.38668000000000008</v>
      </c>
      <c r="EC1038">
        <v>4.0102349999999998</v>
      </c>
      <c r="ED1038">
        <v>8.0968584106920307</v>
      </c>
      <c r="EE1038">
        <v>7.8294269999999999</v>
      </c>
      <c r="EF1038">
        <v>8.1831479999999992</v>
      </c>
      <c r="EG1038">
        <v>0.35372099999999929</v>
      </c>
      <c r="EH1038">
        <v>8.1831479999999992</v>
      </c>
      <c r="EI1038">
        <v>7.5115446210693788</v>
      </c>
      <c r="EJ1038">
        <v>7.1929100000000004</v>
      </c>
      <c r="EK1038">
        <v>8.3159720000000004</v>
      </c>
      <c r="EL1038">
        <v>1.123062</v>
      </c>
      <c r="EM1038">
        <v>7.1929100000000004</v>
      </c>
      <c r="EN1038">
        <v>31.117105129163601</v>
      </c>
      <c r="EO1038">
        <v>30.89603</v>
      </c>
      <c r="EP1038">
        <v>31.3598</v>
      </c>
      <c r="EQ1038">
        <v>0.46377000000000018</v>
      </c>
      <c r="ER1038">
        <v>31.3598</v>
      </c>
      <c r="ES1038">
        <v>8.9612323090105725</v>
      </c>
      <c r="ET1038">
        <v>8.8885000000000005</v>
      </c>
      <c r="EU1038">
        <v>9.2633500000000009</v>
      </c>
      <c r="EV1038">
        <v>0.37485000000000029</v>
      </c>
      <c r="EW1038">
        <v>8.8885000000000005</v>
      </c>
      <c r="EX1038">
        <v>22.155872820153029</v>
      </c>
      <c r="EY1038">
        <v>21.634329999999999</v>
      </c>
      <c r="EZ1038">
        <v>22.471299999999999</v>
      </c>
      <c r="FA1038">
        <v>0.83697000000000088</v>
      </c>
      <c r="FB1038">
        <v>22.471299999999999</v>
      </c>
      <c r="FC1038">
        <v>0.52751844628590605</v>
      </c>
      <c r="FD1038">
        <v>0.52377062950909603</v>
      </c>
      <c r="FE1038">
        <v>0.53163277570870271</v>
      </c>
      <c r="FF1038">
        <v>7.8621461996066788E-3</v>
      </c>
      <c r="FG1038">
        <v>0.53163277570870271</v>
      </c>
      <c r="FH1038">
        <v>2.4735256216083661</v>
      </c>
      <c r="FI1038">
        <v>2.3358918988954511</v>
      </c>
      <c r="FJ1038">
        <v>2.5281318557686898</v>
      </c>
      <c r="FK1038">
        <v>0.19223995687323869</v>
      </c>
      <c r="FL1038">
        <v>2.5281318557686898</v>
      </c>
      <c r="FM1038">
        <v>38.654008503109253</v>
      </c>
      <c r="FN1038">
        <v>36.14</v>
      </c>
      <c r="FO1038">
        <v>41.4</v>
      </c>
      <c r="FP1038">
        <v>5.259999999999998</v>
      </c>
      <c r="FQ1038">
        <v>37.35</v>
      </c>
      <c r="FR1038">
        <v>369.37728680068722</v>
      </c>
      <c r="FS1038">
        <v>368.50648000000001</v>
      </c>
      <c r="FT1038">
        <v>370.32310000000001</v>
      </c>
      <c r="FU1038">
        <v>1.8166199999999999</v>
      </c>
      <c r="FV1038">
        <v>368.50648000000001</v>
      </c>
      <c r="FW1038">
        <v>0.77066861108229223</v>
      </c>
      <c r="FX1038">
        <v>0.769737</v>
      </c>
      <c r="FY1038">
        <v>0.77180000000000004</v>
      </c>
      <c r="FZ1038">
        <v>2.063000000000037E-3</v>
      </c>
      <c r="GA1038">
        <v>0.77180000000000004</v>
      </c>
      <c r="GB1038">
        <v>4</v>
      </c>
    </row>
    <row r="1039" spans="1:185" x14ac:dyDescent="0.3">
      <c r="A1039" s="36" t="s">
        <v>4063</v>
      </c>
      <c r="B1039">
        <v>-5.9737892448172313E-2</v>
      </c>
      <c r="C1039">
        <v>1.799006515766066</v>
      </c>
      <c r="D1039">
        <v>1.725072825684556</v>
      </c>
      <c r="E1039">
        <v>-0.80087253235645606</v>
      </c>
      <c r="F1039">
        <v>-0.6029551040133484</v>
      </c>
      <c r="G1039">
        <v>1.4038231719539429</v>
      </c>
      <c r="H1039">
        <v>-54.181340000579723</v>
      </c>
      <c r="I1039">
        <v>6.1549007951766113E-2</v>
      </c>
      <c r="J1039">
        <v>0.1177105108744549</v>
      </c>
      <c r="K1039">
        <v>0.26487863724727329</v>
      </c>
      <c r="L1039">
        <v>-3.2379073626314522E-2</v>
      </c>
      <c r="M1039">
        <v>9.4722082986538614E-2</v>
      </c>
      <c r="N1039">
        <v>0.1998263585839406</v>
      </c>
      <c r="O1039">
        <v>-0.21792083217073729</v>
      </c>
      <c r="P1039">
        <v>-1.809447358679666E-2</v>
      </c>
      <c r="Q1039">
        <v>-0.11800758999749759</v>
      </c>
      <c r="R1039">
        <v>3.4855677027126677E-2</v>
      </c>
      <c r="S1039">
        <v>0.82546489658589706</v>
      </c>
      <c r="T1039">
        <v>-0.53899938303797312</v>
      </c>
      <c r="U1039">
        <v>-0.4921999616968028</v>
      </c>
      <c r="V1039">
        <v>1.9474085270393391</v>
      </c>
      <c r="W1039">
        <v>1.928711820973469</v>
      </c>
      <c r="X1039">
        <v>0.21675779111421489</v>
      </c>
      <c r="Y1039">
        <v>0.17945846710271809</v>
      </c>
      <c r="Z1039">
        <v>4.6612931224327178E-2</v>
      </c>
      <c r="AA1039">
        <v>6.7252403516977255E-2</v>
      </c>
      <c r="AB1039">
        <v>46.441509794497158</v>
      </c>
      <c r="AC1039">
        <v>-0.35001544389775241</v>
      </c>
      <c r="AD1039">
        <v>1.9208127170765019</v>
      </c>
      <c r="AE1039">
        <v>0.56677323501196741</v>
      </c>
      <c r="AF1039">
        <v>0.52947391100047059</v>
      </c>
      <c r="AG1039">
        <v>0.85967997210789204</v>
      </c>
      <c r="AH1039">
        <v>5.2652502844888994E-3</v>
      </c>
      <c r="AI1039">
        <v>285.08180860859869</v>
      </c>
      <c r="AJ1039">
        <v>258.34985373579752</v>
      </c>
      <c r="AK1039">
        <v>285.47861709670832</v>
      </c>
      <c r="AL1039">
        <v>311.41700145429252</v>
      </c>
      <c r="AM1039">
        <v>284.60810646619899</v>
      </c>
      <c r="AN1039">
        <v>384.97529499140188</v>
      </c>
      <c r="AO1039">
        <v>145.4455240865359</v>
      </c>
      <c r="AP1039">
        <v>320.88090034502198</v>
      </c>
      <c r="AQ1039">
        <v>20.124409461506449</v>
      </c>
      <c r="AR1039">
        <v>4.6112152164334024</v>
      </c>
      <c r="AS1039">
        <v>11.10335791786175</v>
      </c>
      <c r="AT1039">
        <v>-14.96088620377099</v>
      </c>
      <c r="AU1039">
        <v>-6.3084223823124734</v>
      </c>
      <c r="AV1039">
        <v>-8.6524638214585128</v>
      </c>
      <c r="AW1039">
        <v>1.876103886809402</v>
      </c>
      <c r="AX1039">
        <v>1.2972999999999999</v>
      </c>
      <c r="AY1039">
        <v>2.5183</v>
      </c>
      <c r="AZ1039">
        <v>1.2210000000000001</v>
      </c>
      <c r="BA1039">
        <v>2.5183</v>
      </c>
      <c r="BB1039">
        <v>0.89362722529753591</v>
      </c>
      <c r="BC1039">
        <v>0.89149999999999996</v>
      </c>
      <c r="BD1039">
        <v>0.91710000000000003</v>
      </c>
      <c r="BE1039">
        <v>2.5600000000000071E-2</v>
      </c>
      <c r="BF1039">
        <v>0.89190000000000003</v>
      </c>
      <c r="BG1039">
        <v>22.898112113552539</v>
      </c>
      <c r="BH1039">
        <v>19.951599999999999</v>
      </c>
      <c r="BI1039">
        <v>23.1661</v>
      </c>
      <c r="BJ1039">
        <v>3.214500000000001</v>
      </c>
      <c r="BK1039">
        <v>23.113800000000001</v>
      </c>
      <c r="BL1039">
        <v>13.38807430355318</v>
      </c>
      <c r="BM1039">
        <v>4.1858000000000004</v>
      </c>
      <c r="BN1039">
        <v>16.083400000000001</v>
      </c>
      <c r="BO1039">
        <v>11.897600000000001</v>
      </c>
      <c r="BP1039">
        <v>12.2669</v>
      </c>
      <c r="BQ1039">
        <v>10.155675686904731</v>
      </c>
      <c r="BR1039">
        <v>3.4066999999999998</v>
      </c>
      <c r="BS1039">
        <v>11.869</v>
      </c>
      <c r="BT1039">
        <v>8.462299999999999</v>
      </c>
      <c r="BU1039">
        <v>8.9642999999999997</v>
      </c>
      <c r="BV1039">
        <v>-1.66754966288996</v>
      </c>
      <c r="BW1039">
        <v>-2.6646000000000001</v>
      </c>
      <c r="BX1039">
        <v>-0.61319999999999997</v>
      </c>
      <c r="BY1039">
        <v>2.0514000000000001</v>
      </c>
      <c r="BZ1039">
        <v>-0.61319999999999997</v>
      </c>
      <c r="CA1039">
        <v>-8.4881692782265112</v>
      </c>
      <c r="CB1039">
        <v>-10.8009</v>
      </c>
      <c r="CC1039">
        <v>-1.9414</v>
      </c>
      <c r="CD1039">
        <v>8.8595000000000006</v>
      </c>
      <c r="CE1039">
        <v>-8.3512000000000004</v>
      </c>
      <c r="CF1039">
        <v>64.094394646379982</v>
      </c>
      <c r="CG1039">
        <v>63.4</v>
      </c>
      <c r="CH1039">
        <v>70.7</v>
      </c>
      <c r="CI1039">
        <v>7.3000000000000043</v>
      </c>
      <c r="CJ1039">
        <v>63.4</v>
      </c>
      <c r="CK1039">
        <v>19.62665599025004</v>
      </c>
      <c r="CL1039">
        <v>18.899999999999999</v>
      </c>
      <c r="CM1039">
        <v>27.9</v>
      </c>
      <c r="CN1039">
        <v>9</v>
      </c>
      <c r="CO1039">
        <v>18.899999999999999</v>
      </c>
      <c r="CP1039">
        <v>51.062610733937163</v>
      </c>
      <c r="CQ1039">
        <v>50.8</v>
      </c>
      <c r="CR1039">
        <v>53.7</v>
      </c>
      <c r="CS1039">
        <v>2.9000000000000061</v>
      </c>
      <c r="CT1039">
        <v>50.8</v>
      </c>
      <c r="CU1039">
        <v>13.666382701815809</v>
      </c>
      <c r="CV1039">
        <v>12</v>
      </c>
      <c r="CW1039">
        <v>13.8</v>
      </c>
      <c r="CX1039">
        <v>1.8000000000000009</v>
      </c>
      <c r="CY1039">
        <v>13.8</v>
      </c>
      <c r="CZ1039">
        <v>93.546751861989236</v>
      </c>
      <c r="DA1039">
        <v>90.4</v>
      </c>
      <c r="DB1039">
        <v>93.9</v>
      </c>
      <c r="DC1039">
        <v>3.5</v>
      </c>
      <c r="DD1039">
        <v>93.9</v>
      </c>
      <c r="DE1039">
        <v>5.960273288434232</v>
      </c>
      <c r="DF1039">
        <v>5.0999999999999996</v>
      </c>
      <c r="DG1039">
        <v>15.8</v>
      </c>
      <c r="DH1039">
        <v>10.7</v>
      </c>
      <c r="DI1039">
        <v>5.0999999999999996</v>
      </c>
      <c r="DJ1039">
        <v>0.1997842136267006</v>
      </c>
      <c r="DK1039">
        <v>0.19720062208398129</v>
      </c>
      <c r="DL1039">
        <v>0.22480127186009541</v>
      </c>
      <c r="DM1039">
        <v>2.760064977611407E-2</v>
      </c>
      <c r="DN1039">
        <v>0.19720062208398129</v>
      </c>
      <c r="DO1039">
        <v>3.990321197660653</v>
      </c>
      <c r="DP1039">
        <v>3.8290280000000001</v>
      </c>
      <c r="DQ1039">
        <v>4.0037890000000003</v>
      </c>
      <c r="DR1039">
        <v>0.17476100000000019</v>
      </c>
      <c r="DS1039">
        <v>4.0037890000000003</v>
      </c>
      <c r="DT1039">
        <v>6.9183735359424716</v>
      </c>
      <c r="DU1039">
        <v>6.9150609999999997</v>
      </c>
      <c r="DV1039">
        <v>6.9296069999999999</v>
      </c>
      <c r="DW1039">
        <v>1.454600000000017E-2</v>
      </c>
      <c r="DX1039">
        <v>6.9210890000000003</v>
      </c>
      <c r="DY1039">
        <v>4.0054286117966207</v>
      </c>
      <c r="DZ1039">
        <v>3.978259</v>
      </c>
      <c r="EA1039">
        <v>4.4517800000000003</v>
      </c>
      <c r="EB1039">
        <v>0.4735210000000003</v>
      </c>
      <c r="EC1039">
        <v>3.978259</v>
      </c>
      <c r="ED1039">
        <v>8.5557802663714941</v>
      </c>
      <c r="EE1039">
        <v>7.850994</v>
      </c>
      <c r="EF1039">
        <v>8.7839620000000007</v>
      </c>
      <c r="EG1039">
        <v>0.93296800000000069</v>
      </c>
      <c r="EH1039">
        <v>8.3612710000000003</v>
      </c>
      <c r="EI1039">
        <v>7.4625523724136809</v>
      </c>
      <c r="EJ1039">
        <v>7.1844780000000004</v>
      </c>
      <c r="EK1039">
        <v>8.4587660000000007</v>
      </c>
      <c r="EL1039">
        <v>1.2742880000000001</v>
      </c>
      <c r="EM1039">
        <v>7.7027390000000002</v>
      </c>
      <c r="EN1039">
        <v>29.148303388837729</v>
      </c>
      <c r="EO1039">
        <v>29.076540000000001</v>
      </c>
      <c r="EP1039">
        <v>29.749980000000001</v>
      </c>
      <c r="EQ1039">
        <v>0.67343999999999937</v>
      </c>
      <c r="ER1039">
        <v>29.129629999999999</v>
      </c>
      <c r="ES1039">
        <v>9.7573059315453037</v>
      </c>
      <c r="ET1039">
        <v>8.8888200000000008</v>
      </c>
      <c r="EU1039">
        <v>10.60543</v>
      </c>
      <c r="EV1039">
        <v>1.7166099999999991</v>
      </c>
      <c r="EW1039">
        <v>8.8888200000000008</v>
      </c>
      <c r="EX1039">
        <v>19.390997457292428</v>
      </c>
      <c r="EY1039">
        <v>18.471109999999999</v>
      </c>
      <c r="EZ1039">
        <v>20.516780000000001</v>
      </c>
      <c r="FA1039">
        <v>2.0456700000000012</v>
      </c>
      <c r="FB1039">
        <v>20.24081</v>
      </c>
      <c r="FC1039">
        <v>0.5100076389915178</v>
      </c>
      <c r="FD1039">
        <v>0.50875199553196815</v>
      </c>
      <c r="FE1039">
        <v>0.52053517000427629</v>
      </c>
      <c r="FF1039">
        <v>1.1783174472308139E-2</v>
      </c>
      <c r="FG1039">
        <v>0.50968091085142464</v>
      </c>
      <c r="FH1039">
        <v>2.00993227330085</v>
      </c>
      <c r="FI1039">
        <v>1.741665354445789</v>
      </c>
      <c r="FJ1039">
        <v>2.2771087725929871</v>
      </c>
      <c r="FK1039">
        <v>0.53544341814719898</v>
      </c>
      <c r="FL1039">
        <v>2.2771087725929871</v>
      </c>
      <c r="FM1039">
        <v>39.33364190055326</v>
      </c>
      <c r="FN1039">
        <v>35.61</v>
      </c>
      <c r="FO1039">
        <v>40.799999999999997</v>
      </c>
      <c r="FP1039">
        <v>5.1899999999999977</v>
      </c>
      <c r="FQ1039">
        <v>40.799999999999997</v>
      </c>
      <c r="FR1039">
        <v>364.97830624883932</v>
      </c>
      <c r="FS1039">
        <v>364.74794000000003</v>
      </c>
      <c r="FT1039">
        <v>366.21535999999998</v>
      </c>
      <c r="FU1039">
        <v>1.4674199999999471</v>
      </c>
      <c r="FV1039">
        <v>365.03688</v>
      </c>
      <c r="FW1039">
        <v>0.77562289383212302</v>
      </c>
      <c r="FX1039">
        <v>0.77247399999999999</v>
      </c>
      <c r="FY1039">
        <v>0.77604099999999998</v>
      </c>
      <c r="FZ1039">
        <v>3.5669999999999868E-3</v>
      </c>
      <c r="GA1039">
        <v>0.77567799999999998</v>
      </c>
      <c r="GB1039">
        <v>4</v>
      </c>
    </row>
    <row r="1040" spans="1:185" x14ac:dyDescent="0.3">
      <c r="A1040" s="36" t="s">
        <v>4067</v>
      </c>
      <c r="B1040">
        <v>-6.6099558478514842E-2</v>
      </c>
      <c r="C1040">
        <v>1.8353477497356969</v>
      </c>
      <c r="D1040">
        <v>1.6037792102213899</v>
      </c>
      <c r="E1040">
        <v>-0.76624689256580236</v>
      </c>
      <c r="F1040">
        <v>-0.53642994367611263</v>
      </c>
      <c r="G1040">
        <v>1.302753414368806</v>
      </c>
      <c r="H1040">
        <v>-54.162997482458167</v>
      </c>
      <c r="I1040">
        <v>2.1286750750691718E-3</v>
      </c>
      <c r="J1040">
        <v>0.13317622880221749</v>
      </c>
      <c r="K1040">
        <v>0.23909075914735681</v>
      </c>
      <c r="L1040">
        <v>-1.151205435004953E-2</v>
      </c>
      <c r="M1040">
        <v>0.1097589087908846</v>
      </c>
      <c r="N1040">
        <v>0.18158233944055169</v>
      </c>
      <c r="O1040">
        <v>-0.20094941329288221</v>
      </c>
      <c r="P1040">
        <v>-1.9367073852330441E-2</v>
      </c>
      <c r="Q1040">
        <v>-0.11015941466626181</v>
      </c>
      <c r="R1040">
        <v>3.3412812375923272E-2</v>
      </c>
      <c r="S1040">
        <v>0.80205741312290768</v>
      </c>
      <c r="T1040">
        <v>-0.52033931352508034</v>
      </c>
      <c r="U1040">
        <v>-0.49030386310685331</v>
      </c>
      <c r="V1040">
        <v>1.9436675871007569</v>
      </c>
      <c r="W1040">
        <v>1.9338180261286719</v>
      </c>
      <c r="X1040">
        <v>0.18529080073463849</v>
      </c>
      <c r="Y1040">
        <v>0.1638940573659339</v>
      </c>
      <c r="Z1040">
        <v>4.6737894935960783E-2</v>
      </c>
      <c r="AA1040">
        <v>5.5365658404534598E-2</v>
      </c>
      <c r="AB1040">
        <v>49.242105064039222</v>
      </c>
      <c r="AC1040">
        <v>-0.36462462905889997</v>
      </c>
      <c r="AD1040">
        <v>1.9174866283765171</v>
      </c>
      <c r="AE1040">
        <v>0.54991542979353847</v>
      </c>
      <c r="AF1040">
        <v>0.52851868642483391</v>
      </c>
      <c r="AG1040">
        <v>0.81689673870189183</v>
      </c>
      <c r="AH1040">
        <v>6.0651841579913452E-3</v>
      </c>
      <c r="AI1040">
        <v>269.53000150399879</v>
      </c>
      <c r="AJ1040">
        <v>228.73652328384921</v>
      </c>
      <c r="AK1040">
        <v>278.03737611798908</v>
      </c>
      <c r="AL1040">
        <v>301.8160261607984</v>
      </c>
      <c r="AM1040">
        <v>699.90251494163635</v>
      </c>
      <c r="AN1040">
        <v>904.64947034719728</v>
      </c>
      <c r="AO1040">
        <v>470.42934538207112</v>
      </c>
      <c r="AP1040">
        <v>783.6299897489389</v>
      </c>
      <c r="AQ1040">
        <v>22.563341754050171</v>
      </c>
      <c r="AR1040">
        <v>6.3995002166303374</v>
      </c>
      <c r="AS1040">
        <v>11.38605253201961</v>
      </c>
      <c r="AT1040">
        <v>-29.972512161077589</v>
      </c>
      <c r="AU1040">
        <v>-10.191605280669551</v>
      </c>
      <c r="AV1040">
        <v>-19.78090688040804</v>
      </c>
      <c r="AW1040">
        <v>3.810746187520393</v>
      </c>
      <c r="AX1040">
        <v>2.7073</v>
      </c>
      <c r="AY1040">
        <v>4.3002000000000002</v>
      </c>
      <c r="AZ1040">
        <v>1.5929</v>
      </c>
      <c r="BA1040">
        <v>4.3002000000000002</v>
      </c>
      <c r="BB1040">
        <v>0.89057420689417544</v>
      </c>
      <c r="BC1040">
        <v>0.89029999999999998</v>
      </c>
      <c r="BD1040">
        <v>0.89070000000000005</v>
      </c>
      <c r="BE1040">
        <v>4.0000000000006702E-4</v>
      </c>
      <c r="BF1040">
        <v>0.89070000000000005</v>
      </c>
      <c r="BG1040">
        <v>23.130969855243869</v>
      </c>
      <c r="BH1040">
        <v>23.117899999999999</v>
      </c>
      <c r="BI1040">
        <v>23.1602</v>
      </c>
      <c r="BJ1040">
        <v>4.2300000000000892E-2</v>
      </c>
      <c r="BK1040">
        <v>23.117899999999999</v>
      </c>
      <c r="BL1040">
        <v>22.79662612466262</v>
      </c>
      <c r="BM1040">
        <v>9.6865000000000006</v>
      </c>
      <c r="BN1040">
        <v>25.403300000000002</v>
      </c>
      <c r="BO1040">
        <v>15.716799999999999</v>
      </c>
      <c r="BP1040">
        <v>25.403300000000002</v>
      </c>
      <c r="BQ1040">
        <v>12.36329996263281</v>
      </c>
      <c r="BR1040">
        <v>5.6170999999999998</v>
      </c>
      <c r="BS1040">
        <v>15.952299999999999</v>
      </c>
      <c r="BT1040">
        <v>10.3352</v>
      </c>
      <c r="BU1040">
        <v>12.7637</v>
      </c>
      <c r="BV1040">
        <v>5.7576834138927371</v>
      </c>
      <c r="BW1040">
        <v>2.0131999999999999</v>
      </c>
      <c r="BX1040">
        <v>7.7773000000000003</v>
      </c>
      <c r="BY1040">
        <v>5.7641000000000009</v>
      </c>
      <c r="BZ1040">
        <v>7.7773000000000003</v>
      </c>
      <c r="CA1040">
        <v>-18.12092285120535</v>
      </c>
      <c r="CB1040">
        <v>-20.540900000000001</v>
      </c>
      <c r="CC1040">
        <v>-7.6303000000000001</v>
      </c>
      <c r="CD1040">
        <v>12.910600000000001</v>
      </c>
      <c r="CE1040">
        <v>-20.540900000000001</v>
      </c>
      <c r="CF1040">
        <v>121.0194805982583</v>
      </c>
      <c r="CG1040">
        <v>120.8</v>
      </c>
      <c r="CH1040">
        <v>121.6</v>
      </c>
      <c r="CI1040">
        <v>0.79999999999999716</v>
      </c>
      <c r="CJ1040">
        <v>120.8</v>
      </c>
      <c r="CK1040">
        <v>43.978949359607853</v>
      </c>
      <c r="CL1040">
        <v>43.9</v>
      </c>
      <c r="CM1040">
        <v>44.1</v>
      </c>
      <c r="CN1040">
        <v>0.20000000000000279</v>
      </c>
      <c r="CO1040">
        <v>43.9</v>
      </c>
      <c r="CP1040">
        <v>55.366590699775607</v>
      </c>
      <c r="CQ1040">
        <v>54.6</v>
      </c>
      <c r="CR1040">
        <v>58.5</v>
      </c>
      <c r="CS1040">
        <v>3.899999999999999</v>
      </c>
      <c r="CT1040">
        <v>54.6</v>
      </c>
      <c r="CU1040">
        <v>13.87894935960785</v>
      </c>
      <c r="CV1040">
        <v>13.8</v>
      </c>
      <c r="CW1040">
        <v>14</v>
      </c>
      <c r="CX1040">
        <v>0.19999999999999929</v>
      </c>
      <c r="CY1040">
        <v>13.8</v>
      </c>
      <c r="CZ1040">
        <v>349.91011191179962</v>
      </c>
      <c r="DA1040">
        <v>345.4</v>
      </c>
      <c r="DB1040">
        <v>357.3</v>
      </c>
      <c r="DC1040">
        <v>11.900000000000031</v>
      </c>
      <c r="DD1040">
        <v>345.4</v>
      </c>
      <c r="DE1040">
        <v>24.782890634457971</v>
      </c>
      <c r="DF1040">
        <v>24.4</v>
      </c>
      <c r="DG1040">
        <v>24.9</v>
      </c>
      <c r="DH1040">
        <v>0.5</v>
      </c>
      <c r="DI1040">
        <v>24.9</v>
      </c>
      <c r="DJ1040">
        <v>0.1544347647838169</v>
      </c>
      <c r="DK1040">
        <v>0.15408163265306121</v>
      </c>
      <c r="DL1040">
        <v>0.15531996423553451</v>
      </c>
      <c r="DM1040">
        <v>1.238331582473329E-3</v>
      </c>
      <c r="DN1040">
        <v>0.15408163265306121</v>
      </c>
      <c r="DO1040">
        <v>4.072592617722802</v>
      </c>
      <c r="DP1040">
        <v>4.0719960000000004</v>
      </c>
      <c r="DQ1040">
        <v>4.072908</v>
      </c>
      <c r="DR1040">
        <v>9.1199999999957981E-4</v>
      </c>
      <c r="DS1040">
        <v>4.072908</v>
      </c>
      <c r="DT1040">
        <v>7.322091871816979</v>
      </c>
      <c r="DU1040">
        <v>7.2622220000000004</v>
      </c>
      <c r="DV1040">
        <v>7.3580370000000004</v>
      </c>
      <c r="DW1040">
        <v>9.5814999999999984E-2</v>
      </c>
      <c r="DX1040">
        <v>7.3580370000000004</v>
      </c>
      <c r="DY1040">
        <v>4.072592617722802</v>
      </c>
      <c r="DZ1040">
        <v>4.0719960000000004</v>
      </c>
      <c r="EA1040">
        <v>4.072908</v>
      </c>
      <c r="EB1040">
        <v>9.1199999999957981E-4</v>
      </c>
      <c r="EC1040">
        <v>4.072908</v>
      </c>
      <c r="ED1040">
        <v>12.79974705105931</v>
      </c>
      <c r="EE1040">
        <v>12.57573</v>
      </c>
      <c r="EF1040">
        <v>13.143888</v>
      </c>
      <c r="EG1040">
        <v>0.56815800000000038</v>
      </c>
      <c r="EH1040">
        <v>12.57573</v>
      </c>
      <c r="EI1040">
        <v>7.7955283884090072</v>
      </c>
      <c r="EJ1040">
        <v>7.0356300000000003</v>
      </c>
      <c r="EK1040">
        <v>8.2888319999999993</v>
      </c>
      <c r="EL1040">
        <v>1.253201999999999</v>
      </c>
      <c r="EM1040">
        <v>8.2888319999999993</v>
      </c>
      <c r="EN1040">
        <v>62.775171056690013</v>
      </c>
      <c r="EO1040">
        <v>61.587310000000002</v>
      </c>
      <c r="EP1040">
        <v>63.531379999999999</v>
      </c>
      <c r="EQ1040">
        <v>1.944069999999996</v>
      </c>
      <c r="ER1040">
        <v>63.531379999999999</v>
      </c>
      <c r="ES1040">
        <v>16.48775113740006</v>
      </c>
      <c r="ET1040">
        <v>16.43901</v>
      </c>
      <c r="EU1040">
        <v>16.512090000000001</v>
      </c>
      <c r="EV1040">
        <v>7.3080000000000922E-2</v>
      </c>
      <c r="EW1040">
        <v>16.512090000000001</v>
      </c>
      <c r="EX1040">
        <v>46.287419919289952</v>
      </c>
      <c r="EY1040">
        <v>45.148299999999999</v>
      </c>
      <c r="EZ1040">
        <v>47.019289999999998</v>
      </c>
      <c r="FA1040">
        <v>1.870989999999999</v>
      </c>
      <c r="FB1040">
        <v>47.019289999999998</v>
      </c>
      <c r="FC1040">
        <v>0.51335895846918955</v>
      </c>
      <c r="FD1040">
        <v>0.50364494089498324</v>
      </c>
      <c r="FE1040">
        <v>0.51954303776340804</v>
      </c>
      <c r="FF1040">
        <v>1.5898096868424801E-2</v>
      </c>
      <c r="FG1040">
        <v>0.51954303776340804</v>
      </c>
      <c r="FH1040">
        <v>2.8072914412714378</v>
      </c>
      <c r="FI1040">
        <v>2.744260980986331</v>
      </c>
      <c r="FJ1040">
        <v>2.8475674490630798</v>
      </c>
      <c r="FK1040">
        <v>0.1033064680767497</v>
      </c>
      <c r="FL1040">
        <v>2.8475674490630798</v>
      </c>
      <c r="FM1040">
        <v>44.335921339308541</v>
      </c>
      <c r="FN1040">
        <v>44.32</v>
      </c>
      <c r="FO1040">
        <v>44.39</v>
      </c>
      <c r="FP1040">
        <v>7.0000000000000284E-2</v>
      </c>
      <c r="FQ1040">
        <v>44.32</v>
      </c>
      <c r="FR1040">
        <v>772.90446440575147</v>
      </c>
      <c r="FS1040">
        <v>772.81602999999996</v>
      </c>
      <c r="FT1040">
        <v>772.94803999999999</v>
      </c>
      <c r="FU1040">
        <v>0.1320100000000366</v>
      </c>
      <c r="FV1040">
        <v>772.94803999999999</v>
      </c>
      <c r="FW1040">
        <v>0.64188957895972465</v>
      </c>
      <c r="FX1040">
        <v>0.64188299999999998</v>
      </c>
      <c r="FY1040">
        <v>0.64189300000000005</v>
      </c>
      <c r="FZ1040">
        <v>1.000000000006551E-5</v>
      </c>
      <c r="GA1040">
        <v>0.64188999999999996</v>
      </c>
      <c r="GB1040">
        <v>3</v>
      </c>
    </row>
    <row r="1041" spans="1:185" x14ac:dyDescent="0.3">
      <c r="A1041" s="36" t="s">
        <v>4070</v>
      </c>
      <c r="B1041">
        <v>-6.5566292300128684E-2</v>
      </c>
      <c r="C1041">
        <v>1.833598059153482</v>
      </c>
      <c r="D1041">
        <v>1.7698949918500659</v>
      </c>
      <c r="E1041">
        <v>-0.84453032083835722</v>
      </c>
      <c r="F1041">
        <v>-0.59320151834181567</v>
      </c>
      <c r="G1041">
        <v>1.4377691523975511</v>
      </c>
      <c r="H1041">
        <v>-54.198193062767153</v>
      </c>
      <c r="I1041">
        <v>1.185253971259098E-2</v>
      </c>
      <c r="J1041">
        <v>0.34351717158850781</v>
      </c>
      <c r="K1041">
        <v>0.20916391410369481</v>
      </c>
      <c r="L1041">
        <v>-3.7424847006999939E-2</v>
      </c>
      <c r="M1041">
        <v>9.1435550738711319E-2</v>
      </c>
      <c r="N1041">
        <v>0.1666417153993319</v>
      </c>
      <c r="O1041">
        <v>-0.21668251288017859</v>
      </c>
      <c r="P1041">
        <v>-5.0040797480846742E-2</v>
      </c>
      <c r="Q1041">
        <v>-0.1333615925873784</v>
      </c>
      <c r="R1041">
        <v>5.3371535829618108E-2</v>
      </c>
      <c r="S1041">
        <v>0.80843030222874157</v>
      </c>
      <c r="T1041">
        <v>-0.51839197162398865</v>
      </c>
      <c r="U1041">
        <v>-0.50543361440149726</v>
      </c>
      <c r="V1041">
        <v>1.953284803371562</v>
      </c>
      <c r="W1041">
        <v>1.9492516808581879</v>
      </c>
      <c r="X1041">
        <v>0.2066119014556887</v>
      </c>
      <c r="Y1041">
        <v>0.19630745883562789</v>
      </c>
      <c r="Z1041">
        <v>3.4458455545169978E-2</v>
      </c>
      <c r="AA1041">
        <v>3.8095833409495843E-2</v>
      </c>
      <c r="AB1041">
        <v>50.28995380585804</v>
      </c>
      <c r="AC1041">
        <v>-0.36705745689202529</v>
      </c>
      <c r="AD1041">
        <v>1.932085043366677</v>
      </c>
      <c r="AE1041">
        <v>0.57366935834771382</v>
      </c>
      <c r="AF1041">
        <v>0.56336491572765335</v>
      </c>
      <c r="AG1041">
        <v>0.84770361047758347</v>
      </c>
      <c r="AH1041">
        <v>4.5054685384524427E-3</v>
      </c>
      <c r="AI1041">
        <v>304.61921005474272</v>
      </c>
      <c r="AJ1041">
        <v>282.38181675363131</v>
      </c>
      <c r="AK1041">
        <v>302.66789865928752</v>
      </c>
      <c r="AL1041">
        <v>328.80793827689752</v>
      </c>
      <c r="AM1041">
        <v>407.81951620267091</v>
      </c>
      <c r="AN1041">
        <v>508.02786673445212</v>
      </c>
      <c r="AO1041">
        <v>237.93393439717951</v>
      </c>
      <c r="AP1041">
        <v>412.50066124681399</v>
      </c>
      <c r="AQ1041">
        <v>21.19848375054174</v>
      </c>
      <c r="AR1041">
        <v>5.3539890602023741</v>
      </c>
      <c r="AS1041">
        <v>12.34530839293288</v>
      </c>
      <c r="AT1041">
        <v>-21.374154663141109</v>
      </c>
      <c r="AU1041">
        <v>-13.21437978702288</v>
      </c>
      <c r="AV1041">
        <v>-8.1597748761182274</v>
      </c>
      <c r="AW1041">
        <v>0.86767221401219619</v>
      </c>
      <c r="AX1041">
        <v>0.69820000000000004</v>
      </c>
      <c r="AY1041">
        <v>1.6647000000000001</v>
      </c>
      <c r="AZ1041">
        <v>0.96650000000000003</v>
      </c>
      <c r="BA1041">
        <v>1.6647000000000001</v>
      </c>
      <c r="BB1041">
        <v>0.93256393515519376</v>
      </c>
      <c r="BC1041">
        <v>0.89019999999999999</v>
      </c>
      <c r="BD1041">
        <v>0.95440000000000003</v>
      </c>
      <c r="BE1041">
        <v>6.4200000000000035E-2</v>
      </c>
      <c r="BF1041">
        <v>0.89849999999999997</v>
      </c>
      <c r="BG1041">
        <v>17.907675974294079</v>
      </c>
      <c r="BH1041">
        <v>14.544499999999999</v>
      </c>
      <c r="BI1041">
        <v>23.369800000000001</v>
      </c>
      <c r="BJ1041">
        <v>8.8253000000000021</v>
      </c>
      <c r="BK1041">
        <v>22.382200000000001</v>
      </c>
      <c r="BL1041">
        <v>5.554085829419793</v>
      </c>
      <c r="BM1041">
        <v>4.7561</v>
      </c>
      <c r="BN1041">
        <v>8.7789000000000001</v>
      </c>
      <c r="BO1041">
        <v>4.0228000000000002</v>
      </c>
      <c r="BP1041">
        <v>8.7789000000000001</v>
      </c>
      <c r="BQ1041">
        <v>4.2607043261841167</v>
      </c>
      <c r="BR1041">
        <v>3.7296999999999998</v>
      </c>
      <c r="BS1041">
        <v>5.9082999999999997</v>
      </c>
      <c r="BT1041">
        <v>2.1785999999999999</v>
      </c>
      <c r="BU1041">
        <v>5.6844000000000001</v>
      </c>
      <c r="BV1041">
        <v>-1.0476805369642079</v>
      </c>
      <c r="BW1041">
        <v>-1.9675</v>
      </c>
      <c r="BX1041">
        <v>0.93930000000000002</v>
      </c>
      <c r="BY1041">
        <v>2.9068000000000001</v>
      </c>
      <c r="BZ1041">
        <v>0.93930000000000002</v>
      </c>
      <c r="CA1041">
        <v>-3.2130252775457881</v>
      </c>
      <c r="CB1041">
        <v>-6.6237000000000004</v>
      </c>
      <c r="CC1041">
        <v>-2.2486000000000002</v>
      </c>
      <c r="CD1041">
        <v>4.3750999999999998</v>
      </c>
      <c r="CE1041">
        <v>-6.6237000000000004</v>
      </c>
      <c r="CF1041">
        <v>95.527205487638057</v>
      </c>
      <c r="CG1041">
        <v>59.2</v>
      </c>
      <c r="CH1041">
        <v>112.8</v>
      </c>
      <c r="CI1041">
        <v>53.599999999999987</v>
      </c>
      <c r="CJ1041">
        <v>59.2</v>
      </c>
      <c r="CK1041">
        <v>41.521962407217814</v>
      </c>
      <c r="CL1041">
        <v>16.600000000000001</v>
      </c>
      <c r="CM1041">
        <v>44.1</v>
      </c>
      <c r="CN1041">
        <v>27.5</v>
      </c>
      <c r="CO1041">
        <v>16.600000000000001</v>
      </c>
      <c r="CP1041">
        <v>61.802591731340527</v>
      </c>
      <c r="CQ1041">
        <v>47.4</v>
      </c>
      <c r="CR1041">
        <v>78.900000000000006</v>
      </c>
      <c r="CS1041">
        <v>31.500000000000011</v>
      </c>
      <c r="CT1041">
        <v>78.900000000000006</v>
      </c>
      <c r="CU1041">
        <v>12.86131876150723</v>
      </c>
      <c r="CV1041">
        <v>10</v>
      </c>
      <c r="CW1041">
        <v>19.3</v>
      </c>
      <c r="CX1041">
        <v>9.3000000000000007</v>
      </c>
      <c r="CY1041">
        <v>13</v>
      </c>
      <c r="CZ1041">
        <v>145.05728534250099</v>
      </c>
      <c r="DA1041">
        <v>89.1</v>
      </c>
      <c r="DB1041">
        <v>172.5</v>
      </c>
      <c r="DC1041">
        <v>83.4</v>
      </c>
      <c r="DD1041">
        <v>94.7</v>
      </c>
      <c r="DE1041">
        <v>24.853051102999249</v>
      </c>
      <c r="DF1041">
        <v>2.8</v>
      </c>
      <c r="DG1041">
        <v>27.5</v>
      </c>
      <c r="DH1041">
        <v>24.7</v>
      </c>
      <c r="DI1041">
        <v>2.8</v>
      </c>
      <c r="DJ1041">
        <v>0.23193619241840091</v>
      </c>
      <c r="DK1041">
        <v>0.1323792486583184</v>
      </c>
      <c r="DL1041">
        <v>0.28600405679513191</v>
      </c>
      <c r="DM1041">
        <v>0.1536248081368134</v>
      </c>
      <c r="DN1041">
        <v>0.1323792486583184</v>
      </c>
      <c r="DO1041">
        <v>4.2377204039910037</v>
      </c>
      <c r="DP1041">
        <v>3.2692909999999999</v>
      </c>
      <c r="DQ1041">
        <v>4.6628410000000002</v>
      </c>
      <c r="DR1041">
        <v>1.3935500000000001</v>
      </c>
      <c r="DS1041">
        <v>4.0327789999999997</v>
      </c>
      <c r="DT1041">
        <v>7.0681144918055283</v>
      </c>
      <c r="DU1041">
        <v>6.2006990000000002</v>
      </c>
      <c r="DV1041">
        <v>7.456944</v>
      </c>
      <c r="DW1041">
        <v>1.2562450000000001</v>
      </c>
      <c r="DX1041">
        <v>6.391184</v>
      </c>
      <c r="DY1041">
        <v>4.6816662144668184</v>
      </c>
      <c r="DZ1041">
        <v>3.982027</v>
      </c>
      <c r="EA1041">
        <v>4.9626039999999998</v>
      </c>
      <c r="EB1041">
        <v>0.98057699999999981</v>
      </c>
      <c r="EC1041">
        <v>4.9514709999999997</v>
      </c>
      <c r="ED1041">
        <v>8.7013209827831286</v>
      </c>
      <c r="EE1041">
        <v>8.4012130000000003</v>
      </c>
      <c r="EF1041">
        <v>8.9170829999999999</v>
      </c>
      <c r="EG1041">
        <v>0.51586999999999961</v>
      </c>
      <c r="EH1041">
        <v>8.4012130000000003</v>
      </c>
      <c r="EI1041">
        <v>7.7770285768044962</v>
      </c>
      <c r="EJ1041">
        <v>7.5400970000000003</v>
      </c>
      <c r="EK1041">
        <v>9.7104219999999994</v>
      </c>
      <c r="EL1041">
        <v>2.1703249999999992</v>
      </c>
      <c r="EM1041">
        <v>9.5729349999999993</v>
      </c>
      <c r="EN1041">
        <v>40.458748540156179</v>
      </c>
      <c r="EO1041">
        <v>31.905270000000002</v>
      </c>
      <c r="EP1041">
        <v>46.034910000000004</v>
      </c>
      <c r="EQ1041">
        <v>14.12964</v>
      </c>
      <c r="ER1041">
        <v>31.905270000000002</v>
      </c>
      <c r="ES1041">
        <v>15.566736983280981</v>
      </c>
      <c r="ET1041">
        <v>10.535880000000001</v>
      </c>
      <c r="EU1041">
        <v>19.61956</v>
      </c>
      <c r="EV1041">
        <v>9.0836799999999993</v>
      </c>
      <c r="EW1041">
        <v>10.535880000000001</v>
      </c>
      <c r="EX1041">
        <v>24.8920115568752</v>
      </c>
      <c r="EY1041">
        <v>16.236149999999999</v>
      </c>
      <c r="EZ1041">
        <v>28.075780000000002</v>
      </c>
      <c r="FA1041">
        <v>11.83963</v>
      </c>
      <c r="FB1041">
        <v>21.369389999999999</v>
      </c>
      <c r="FC1041">
        <v>0.5603343127736653</v>
      </c>
      <c r="FD1041">
        <v>0.44187272677414452</v>
      </c>
      <c r="FE1041">
        <v>0.63756148148886793</v>
      </c>
      <c r="FF1041">
        <v>0.1956887547147235</v>
      </c>
      <c r="FG1041">
        <v>0.44187272677414452</v>
      </c>
      <c r="FH1041">
        <v>1.61801572658718</v>
      </c>
      <c r="FI1041">
        <v>0.82754913973605926</v>
      </c>
      <c r="FJ1041">
        <v>2.0282491827925151</v>
      </c>
      <c r="FK1041">
        <v>1.2007000430564549</v>
      </c>
      <c r="FL1041">
        <v>2.0282491827925151</v>
      </c>
      <c r="FM1041">
        <v>41.99133542289762</v>
      </c>
      <c r="FN1041">
        <v>40.24</v>
      </c>
      <c r="FO1041">
        <v>46.46</v>
      </c>
      <c r="FP1041">
        <v>6.2199999999999989</v>
      </c>
      <c r="FQ1041">
        <v>40.24</v>
      </c>
      <c r="FR1041">
        <v>481.84658364493839</v>
      </c>
      <c r="FS1041">
        <v>462.29939999999999</v>
      </c>
      <c r="FT1041">
        <v>488.59426999999999</v>
      </c>
      <c r="FU1041">
        <v>26.29487</v>
      </c>
      <c r="FV1041">
        <v>462.67435</v>
      </c>
      <c r="FW1041">
        <v>0.71515186668959918</v>
      </c>
      <c r="FX1041">
        <v>0.70554099999999997</v>
      </c>
      <c r="FY1041">
        <v>0.74162899999999998</v>
      </c>
      <c r="FZ1041">
        <v>3.6088000000000009E-2</v>
      </c>
      <c r="GA1041">
        <v>0.74162899999999998</v>
      </c>
      <c r="GB1041">
        <v>11</v>
      </c>
      <c r="GC1041">
        <v>13</v>
      </c>
    </row>
    <row r="1042" spans="1:185" x14ac:dyDescent="0.3">
      <c r="A1042" s="36" t="s">
        <v>4073</v>
      </c>
      <c r="B1042">
        <v>-7.0813020694488332E-2</v>
      </c>
      <c r="C1042">
        <v>1.825746317342031</v>
      </c>
      <c r="D1042">
        <v>1.812190521572381</v>
      </c>
      <c r="E1042">
        <v>-0.89058901393587064</v>
      </c>
      <c r="F1042">
        <v>-0.57799281962185567</v>
      </c>
      <c r="G1042">
        <v>1.4685818335577261</v>
      </c>
      <c r="H1042">
        <v>-54.202838997114533</v>
      </c>
      <c r="I1042">
        <v>7.2301288132022565E-2</v>
      </c>
      <c r="J1042">
        <v>0.56348972483683224</v>
      </c>
      <c r="K1042">
        <v>0.19110172867469771</v>
      </c>
      <c r="L1042">
        <v>-2.667590802828685E-2</v>
      </c>
      <c r="M1042">
        <v>0.10139997735137719</v>
      </c>
      <c r="N1042">
        <v>0.18408323847917221</v>
      </c>
      <c r="O1042">
        <v>-0.21041831660717339</v>
      </c>
      <c r="P1042">
        <v>-2.6335078128001239E-2</v>
      </c>
      <c r="Q1042">
        <v>-0.11837599115503809</v>
      </c>
      <c r="R1042">
        <v>3.8063094721254111E-2</v>
      </c>
      <c r="S1042">
        <v>0.80348526792635144</v>
      </c>
      <c r="T1042">
        <v>-0.51276320455360835</v>
      </c>
      <c r="U1042">
        <v>-0.49973224457634752</v>
      </c>
      <c r="V1042">
        <v>1.953852111963998</v>
      </c>
      <c r="W1042">
        <v>1.9517272658195171</v>
      </c>
      <c r="X1042">
        <v>0.21203295149312271</v>
      </c>
      <c r="Y1042">
        <v>0.20154061225559231</v>
      </c>
      <c r="Z1042">
        <v>3.6079081204954913E-2</v>
      </c>
      <c r="AA1042">
        <v>3.9473749401893868E-2</v>
      </c>
      <c r="AB1042">
        <v>49.36183581512983</v>
      </c>
      <c r="AC1042">
        <v>-0.35218453756493512</v>
      </c>
      <c r="AD1042">
        <v>1.9271686916867681</v>
      </c>
      <c r="AE1042">
        <v>0.56421748905805769</v>
      </c>
      <c r="AF1042">
        <v>0.55372514982052734</v>
      </c>
      <c r="AG1042">
        <v>0.86308266678985657</v>
      </c>
      <c r="AH1042">
        <v>4.6519547757538872E-3</v>
      </c>
      <c r="AI1042">
        <v>295.60324989402773</v>
      </c>
      <c r="AJ1042">
        <v>268.73202720487592</v>
      </c>
      <c r="AK1042">
        <v>290.58167848942497</v>
      </c>
      <c r="AL1042">
        <v>327.49604486469468</v>
      </c>
      <c r="AM1042">
        <v>445.39704977184329</v>
      </c>
      <c r="AN1042">
        <v>605.89214190115285</v>
      </c>
      <c r="AO1042">
        <v>254.37761033546479</v>
      </c>
      <c r="AP1042">
        <v>491.54073467517662</v>
      </c>
      <c r="AQ1042">
        <v>21.024408613559</v>
      </c>
      <c r="AR1042">
        <v>5.5908738452722542</v>
      </c>
      <c r="AS1042">
        <v>12.2683817659453</v>
      </c>
      <c r="AT1042">
        <v>-18.84576299523804</v>
      </c>
      <c r="AU1042">
        <v>-11.107098326638789</v>
      </c>
      <c r="AV1042">
        <v>-7.7386646685992453</v>
      </c>
      <c r="AW1042">
        <v>2.5614665070516369</v>
      </c>
      <c r="AX1042">
        <v>1.3965000000000001</v>
      </c>
      <c r="AY1042">
        <v>2.6488</v>
      </c>
      <c r="AZ1042">
        <v>1.2523</v>
      </c>
      <c r="BA1042">
        <v>1.3965000000000001</v>
      </c>
      <c r="BB1042">
        <v>0.90316483763720246</v>
      </c>
      <c r="BC1042">
        <v>0.87219999999999998</v>
      </c>
      <c r="BD1042">
        <v>0.93030000000000002</v>
      </c>
      <c r="BE1042">
        <v>5.8100000000000041E-2</v>
      </c>
      <c r="BF1042">
        <v>0.87219999999999998</v>
      </c>
      <c r="BG1042">
        <v>21.71837452600208</v>
      </c>
      <c r="BH1042">
        <v>18.317499999999999</v>
      </c>
      <c r="BI1042">
        <v>25.167100000000001</v>
      </c>
      <c r="BJ1042">
        <v>6.8496000000000024</v>
      </c>
      <c r="BK1042">
        <v>25.167100000000001</v>
      </c>
      <c r="BL1042">
        <v>11.07426372734019</v>
      </c>
      <c r="BM1042">
        <v>10.6793</v>
      </c>
      <c r="BN1042">
        <v>12.945399999999999</v>
      </c>
      <c r="BO1042">
        <v>2.2660999999999998</v>
      </c>
      <c r="BP1042">
        <v>11.504099999999999</v>
      </c>
      <c r="BQ1042">
        <v>9.0323674692321987</v>
      </c>
      <c r="BR1042">
        <v>8.6890999999999998</v>
      </c>
      <c r="BS1042">
        <v>10.530099999999999</v>
      </c>
      <c r="BT1042">
        <v>1.8409999999999991</v>
      </c>
      <c r="BU1042">
        <v>9.1316000000000006</v>
      </c>
      <c r="BV1042">
        <v>-4.1568597146819881</v>
      </c>
      <c r="BW1042">
        <v>-4.4718</v>
      </c>
      <c r="BX1042">
        <v>-2.6602000000000001</v>
      </c>
      <c r="BY1042">
        <v>1.8116000000000001</v>
      </c>
      <c r="BZ1042">
        <v>-2.6602000000000001</v>
      </c>
      <c r="CA1042">
        <v>-4.8755077546300898</v>
      </c>
      <c r="CB1042">
        <v>-6.4714999999999998</v>
      </c>
      <c r="CC1042">
        <v>-4.8520000000000003</v>
      </c>
      <c r="CD1042">
        <v>1.6194999999999991</v>
      </c>
      <c r="CE1042">
        <v>-6.4714999999999998</v>
      </c>
      <c r="CF1042">
        <v>114.3514072259763</v>
      </c>
      <c r="CG1042">
        <v>69.8</v>
      </c>
      <c r="CH1042">
        <v>128.9</v>
      </c>
      <c r="CI1042">
        <v>59.100000000000009</v>
      </c>
      <c r="CJ1042">
        <v>69.8</v>
      </c>
      <c r="CK1042">
        <v>43.136298871218948</v>
      </c>
      <c r="CL1042">
        <v>25.5</v>
      </c>
      <c r="CM1042">
        <v>44.3</v>
      </c>
      <c r="CN1042">
        <v>18.8</v>
      </c>
      <c r="CO1042">
        <v>25.5</v>
      </c>
      <c r="CP1042">
        <v>68.741319470256357</v>
      </c>
      <c r="CQ1042">
        <v>58.8</v>
      </c>
      <c r="CR1042">
        <v>85.3</v>
      </c>
      <c r="CS1042">
        <v>26.5</v>
      </c>
      <c r="CT1042">
        <v>85.3</v>
      </c>
      <c r="CU1042">
        <v>15.280960742486879</v>
      </c>
      <c r="CV1042">
        <v>11.3</v>
      </c>
      <c r="CW1042">
        <v>19.899999999999999</v>
      </c>
      <c r="CX1042">
        <v>8.5999999999999979</v>
      </c>
      <c r="CY1042">
        <v>11.3</v>
      </c>
      <c r="CZ1042">
        <v>130.4043860376328</v>
      </c>
      <c r="DA1042">
        <v>121.9</v>
      </c>
      <c r="DB1042">
        <v>171</v>
      </c>
      <c r="DC1042">
        <v>49.099999999999987</v>
      </c>
      <c r="DD1042">
        <v>132</v>
      </c>
      <c r="DE1042">
        <v>23.140325182351379</v>
      </c>
      <c r="DF1042">
        <v>14.2</v>
      </c>
      <c r="DG1042">
        <v>25.8</v>
      </c>
      <c r="DH1042">
        <v>11.6</v>
      </c>
      <c r="DI1042">
        <v>14.2</v>
      </c>
      <c r="DJ1042">
        <v>0.23267563065610899</v>
      </c>
      <c r="DK1042">
        <v>0.13068713724021719</v>
      </c>
      <c r="DL1042">
        <v>0.27165437302423612</v>
      </c>
      <c r="DM1042">
        <v>0.1409672357840189</v>
      </c>
      <c r="DN1042">
        <v>0.13068713724021719</v>
      </c>
      <c r="DO1042">
        <v>4.6315967630044002</v>
      </c>
      <c r="DP1042">
        <v>4.002351</v>
      </c>
      <c r="DQ1042">
        <v>4.9795119999999997</v>
      </c>
      <c r="DR1042">
        <v>0.97716099999999972</v>
      </c>
      <c r="DS1042">
        <v>4.8183699999999998</v>
      </c>
      <c r="DT1042">
        <v>7.158159769462209</v>
      </c>
      <c r="DU1042">
        <v>6.3524620000000001</v>
      </c>
      <c r="DV1042">
        <v>7.2633239999999999</v>
      </c>
      <c r="DW1042">
        <v>0.91086199999999984</v>
      </c>
      <c r="DX1042">
        <v>6.3524620000000001</v>
      </c>
      <c r="DY1042">
        <v>4.931041310777327</v>
      </c>
      <c r="DZ1042">
        <v>4.2355309999999999</v>
      </c>
      <c r="EA1042">
        <v>5.12967</v>
      </c>
      <c r="EB1042">
        <v>0.89413900000000002</v>
      </c>
      <c r="EC1042">
        <v>5.12967</v>
      </c>
      <c r="ED1042">
        <v>7.2983675443834821</v>
      </c>
      <c r="EE1042">
        <v>6.998901</v>
      </c>
      <c r="EF1042">
        <v>7.5545280000000004</v>
      </c>
      <c r="EG1042">
        <v>0.55562700000000032</v>
      </c>
      <c r="EH1042">
        <v>6.998901</v>
      </c>
      <c r="EI1042">
        <v>8.6578842839120256</v>
      </c>
      <c r="EJ1042">
        <v>8.6116019999999995</v>
      </c>
      <c r="EK1042">
        <v>11.231159999999999</v>
      </c>
      <c r="EL1042">
        <v>2.6195580000000001</v>
      </c>
      <c r="EM1042">
        <v>11.231159999999999</v>
      </c>
      <c r="EN1042">
        <v>45.300771120129298</v>
      </c>
      <c r="EO1042">
        <v>34.04148</v>
      </c>
      <c r="EP1042">
        <v>52.386749999999999</v>
      </c>
      <c r="EQ1042">
        <v>18.345269999999999</v>
      </c>
      <c r="ER1042">
        <v>34.04148</v>
      </c>
      <c r="ES1042">
        <v>22.437172556971419</v>
      </c>
      <c r="ET1042">
        <v>13.529030000000001</v>
      </c>
      <c r="EU1042">
        <v>23.124140000000001</v>
      </c>
      <c r="EV1042">
        <v>9.59511</v>
      </c>
      <c r="EW1042">
        <v>13.529030000000001</v>
      </c>
      <c r="EX1042">
        <v>22.863598563157879</v>
      </c>
      <c r="EY1042">
        <v>20.512450000000001</v>
      </c>
      <c r="EZ1042">
        <v>34.331150000000001</v>
      </c>
      <c r="FA1042">
        <v>13.8187</v>
      </c>
      <c r="FB1042">
        <v>20.512450000000001</v>
      </c>
      <c r="FC1042">
        <v>0.55910215301426602</v>
      </c>
      <c r="FD1042">
        <v>0.42013997309937512</v>
      </c>
      <c r="FE1042">
        <v>0.64655730995725469</v>
      </c>
      <c r="FF1042">
        <v>0.2264173368578796</v>
      </c>
      <c r="FG1042">
        <v>0.42013997309937512</v>
      </c>
      <c r="FH1042">
        <v>1.02356908046078</v>
      </c>
      <c r="FI1042">
        <v>0.90535545818525187</v>
      </c>
      <c r="FJ1042">
        <v>1.9014128580606571</v>
      </c>
      <c r="FK1042">
        <v>0.99605739987540542</v>
      </c>
      <c r="FL1042">
        <v>1.516180391351043</v>
      </c>
      <c r="FM1042">
        <v>43.921218550572867</v>
      </c>
      <c r="FN1042">
        <v>43.11</v>
      </c>
      <c r="FO1042">
        <v>45.68</v>
      </c>
      <c r="FP1042">
        <v>2.57</v>
      </c>
      <c r="FQ1042">
        <v>43.18</v>
      </c>
      <c r="FR1042">
        <v>563.00014232600324</v>
      </c>
      <c r="FS1042">
        <v>535.13948000000005</v>
      </c>
      <c r="FT1042">
        <v>563.05645000000004</v>
      </c>
      <c r="FU1042">
        <v>27.916969999999989</v>
      </c>
      <c r="FV1042">
        <v>535.13948000000005</v>
      </c>
      <c r="FW1042">
        <v>0.70228043182111888</v>
      </c>
      <c r="FX1042">
        <v>0.70218999999999998</v>
      </c>
      <c r="FY1042">
        <v>0.73391200000000001</v>
      </c>
      <c r="FZ1042">
        <v>3.1722000000000028E-2</v>
      </c>
      <c r="GA1042">
        <v>0.73391200000000001</v>
      </c>
      <c r="GB1042">
        <v>8</v>
      </c>
      <c r="GC1042">
        <v>10</v>
      </c>
    </row>
    <row r="1043" spans="1:185" x14ac:dyDescent="0.3">
      <c r="A1043" s="36" t="s">
        <v>4076</v>
      </c>
      <c r="B1043">
        <v>-6.0625591100167957E-2</v>
      </c>
      <c r="C1043">
        <v>1.813389343482503</v>
      </c>
      <c r="D1043">
        <v>1.7803232106285709</v>
      </c>
      <c r="E1043">
        <v>-0.85136657357172651</v>
      </c>
      <c r="F1043">
        <v>-0.59466362661661121</v>
      </c>
      <c r="G1043">
        <v>1.445985605944802</v>
      </c>
      <c r="H1043">
        <v>-54.196307437243732</v>
      </c>
      <c r="I1043">
        <v>7.6840223969351249E-3</v>
      </c>
      <c r="J1043">
        <v>0.45833465702667819</v>
      </c>
      <c r="K1043">
        <v>0.20921620528772891</v>
      </c>
      <c r="L1043">
        <v>-3.8869388239755311E-2</v>
      </c>
      <c r="M1043">
        <v>9.0825229982263958E-2</v>
      </c>
      <c r="N1043">
        <v>0.17523342888481899</v>
      </c>
      <c r="O1043">
        <v>-0.21750649828980839</v>
      </c>
      <c r="P1043">
        <v>-4.2273069404989358E-2</v>
      </c>
      <c r="Q1043">
        <v>-0.12989086861231511</v>
      </c>
      <c r="R1043">
        <v>4.8148447852421228E-2</v>
      </c>
      <c r="S1043">
        <v>0.80130907182034072</v>
      </c>
      <c r="T1043">
        <v>-0.5218988994814534</v>
      </c>
      <c r="U1043">
        <v>-0.50852799125148584</v>
      </c>
      <c r="V1043">
        <v>1.954222834654568</v>
      </c>
      <c r="W1043">
        <v>1.9480745371101931</v>
      </c>
      <c r="X1043">
        <v>0.20385273891386169</v>
      </c>
      <c r="Y1043">
        <v>0.19319239730211921</v>
      </c>
      <c r="Z1043">
        <v>3.5278647600810883E-2</v>
      </c>
      <c r="AA1043">
        <v>3.9912176832659872E-2</v>
      </c>
      <c r="AB1043">
        <v>49.621069816648983</v>
      </c>
      <c r="AC1043">
        <v>-0.36639483108595178</v>
      </c>
      <c r="AD1043">
        <v>1.9289641517102381</v>
      </c>
      <c r="AE1043">
        <v>0.57024756999981352</v>
      </c>
      <c r="AF1043">
        <v>0.55958722838807129</v>
      </c>
      <c r="AG1043">
        <v>0.85761643439292057</v>
      </c>
      <c r="AH1043">
        <v>4.7068205728768766E-3</v>
      </c>
      <c r="AI1043">
        <v>307.40506373453962</v>
      </c>
      <c r="AJ1043">
        <v>286.5868800158658</v>
      </c>
      <c r="AK1043">
        <v>303.29841860616818</v>
      </c>
      <c r="AL1043">
        <v>332.32981507542218</v>
      </c>
      <c r="AM1043">
        <v>390.18404450301779</v>
      </c>
      <c r="AN1043">
        <v>488.61063779643558</v>
      </c>
      <c r="AO1043">
        <v>235.07898153532699</v>
      </c>
      <c r="AP1043">
        <v>404.40375112859459</v>
      </c>
      <c r="AQ1043">
        <v>20.60999877019438</v>
      </c>
      <c r="AR1043">
        <v>4.8729170934515116</v>
      </c>
      <c r="AS1043">
        <v>12.17856905956576</v>
      </c>
      <c r="AT1043">
        <v>-20.903481949593921</v>
      </c>
      <c r="AU1043">
        <v>-12.850513794519999</v>
      </c>
      <c r="AV1043">
        <v>-8.0529681550739234</v>
      </c>
      <c r="AW1043">
        <v>1.2290770815240939</v>
      </c>
      <c r="AX1043">
        <v>0.97060000000000002</v>
      </c>
      <c r="AY1043">
        <v>1.5054000000000001</v>
      </c>
      <c r="AZ1043">
        <v>0.53480000000000005</v>
      </c>
      <c r="BA1043">
        <v>1.5054000000000001</v>
      </c>
      <c r="BB1043">
        <v>0.92737726847182667</v>
      </c>
      <c r="BC1043">
        <v>0.88770000000000004</v>
      </c>
      <c r="BD1043">
        <v>0.94740000000000002</v>
      </c>
      <c r="BE1043">
        <v>5.9699999999999982E-2</v>
      </c>
      <c r="BF1043">
        <v>0.89949999999999997</v>
      </c>
      <c r="BG1043">
        <v>18.657514151356949</v>
      </c>
      <c r="BH1043">
        <v>15.610200000000001</v>
      </c>
      <c r="BI1043">
        <v>23.531300000000002</v>
      </c>
      <c r="BJ1043">
        <v>7.9211000000000009</v>
      </c>
      <c r="BK1043">
        <v>22.280799999999999</v>
      </c>
      <c r="BL1043">
        <v>8.7046105941135981</v>
      </c>
      <c r="BM1043">
        <v>6.4217000000000004</v>
      </c>
      <c r="BN1043">
        <v>11.6035</v>
      </c>
      <c r="BO1043">
        <v>5.1818</v>
      </c>
      <c r="BP1043">
        <v>10.691599999999999</v>
      </c>
      <c r="BQ1043">
        <v>5.1789425362510686</v>
      </c>
      <c r="BR1043">
        <v>4.6215999999999999</v>
      </c>
      <c r="BS1043">
        <v>6.91</v>
      </c>
      <c r="BT1043">
        <v>2.2884000000000002</v>
      </c>
      <c r="BU1043">
        <v>5.7483000000000004</v>
      </c>
      <c r="BV1043">
        <v>1.379774461091998</v>
      </c>
      <c r="BW1043">
        <v>-2.3264</v>
      </c>
      <c r="BX1043">
        <v>3.3012999999999999</v>
      </c>
      <c r="BY1043">
        <v>5.6276999999999999</v>
      </c>
      <c r="BZ1043">
        <v>2.8155000000000001</v>
      </c>
      <c r="CA1043">
        <v>-6.5587272581896752</v>
      </c>
      <c r="CB1043">
        <v>-9.0684000000000005</v>
      </c>
      <c r="CC1043">
        <v>-4.3670999999999998</v>
      </c>
      <c r="CD1043">
        <v>4.7013000000000007</v>
      </c>
      <c r="CE1043">
        <v>-8.5639000000000003</v>
      </c>
      <c r="CF1043">
        <v>84.206886667841076</v>
      </c>
      <c r="CG1043">
        <v>58.9</v>
      </c>
      <c r="CH1043">
        <v>112.6</v>
      </c>
      <c r="CI1043">
        <v>53.7</v>
      </c>
      <c r="CJ1043">
        <v>58.9</v>
      </c>
      <c r="CK1043">
        <v>39.078255101784229</v>
      </c>
      <c r="CL1043">
        <v>16.5</v>
      </c>
      <c r="CM1043">
        <v>42.8</v>
      </c>
      <c r="CN1043">
        <v>26.3</v>
      </c>
      <c r="CO1043">
        <v>16.5</v>
      </c>
      <c r="CP1043">
        <v>59.099635426053098</v>
      </c>
      <c r="CQ1043">
        <v>49.1</v>
      </c>
      <c r="CR1043">
        <v>89.8</v>
      </c>
      <c r="CS1043">
        <v>40.700000000000003</v>
      </c>
      <c r="CT1043">
        <v>80.8</v>
      </c>
      <c r="CU1043">
        <v>12.03859721248879</v>
      </c>
      <c r="CV1043">
        <v>10</v>
      </c>
      <c r="CW1043">
        <v>20</v>
      </c>
      <c r="CX1043">
        <v>10</v>
      </c>
      <c r="CY1043">
        <v>12.9</v>
      </c>
      <c r="CZ1043">
        <v>160.01517029456161</v>
      </c>
      <c r="DA1043">
        <v>104.1</v>
      </c>
      <c r="DB1043">
        <v>200.4</v>
      </c>
      <c r="DC1043">
        <v>96.300000000000011</v>
      </c>
      <c r="DD1043">
        <v>106.2</v>
      </c>
      <c r="DE1043">
        <v>25.009675199906699</v>
      </c>
      <c r="DF1043">
        <v>3.4</v>
      </c>
      <c r="DG1043">
        <v>27.8</v>
      </c>
      <c r="DH1043">
        <v>24.4</v>
      </c>
      <c r="DI1043">
        <v>3.4</v>
      </c>
      <c r="DJ1043">
        <v>0.20853182532156059</v>
      </c>
      <c r="DK1043">
        <v>0.13713620488940631</v>
      </c>
      <c r="DL1043">
        <v>0.29978700745473907</v>
      </c>
      <c r="DM1043">
        <v>0.16265080256533279</v>
      </c>
      <c r="DN1043">
        <v>0.13713620488940631</v>
      </c>
      <c r="DO1043">
        <v>3.9917709734831961</v>
      </c>
      <c r="DP1043">
        <v>3.497071</v>
      </c>
      <c r="DQ1043">
        <v>4.4022959999999998</v>
      </c>
      <c r="DR1043">
        <v>0.90522499999999972</v>
      </c>
      <c r="DS1043">
        <v>4.4022959999999998</v>
      </c>
      <c r="DT1043">
        <v>6.5590384797882049</v>
      </c>
      <c r="DU1043">
        <v>6.1484860000000001</v>
      </c>
      <c r="DV1043">
        <v>7.23719</v>
      </c>
      <c r="DW1043">
        <v>1.0887039999999999</v>
      </c>
      <c r="DX1043">
        <v>6.382193</v>
      </c>
      <c r="DY1043">
        <v>4.4109996097159261</v>
      </c>
      <c r="DZ1043">
        <v>3.8147730000000002</v>
      </c>
      <c r="EA1043">
        <v>4.6629930000000002</v>
      </c>
      <c r="EB1043">
        <v>0.84821999999999997</v>
      </c>
      <c r="EC1043">
        <v>4.6629930000000002</v>
      </c>
      <c r="ED1043">
        <v>7.5960306406032334</v>
      </c>
      <c r="EE1043">
        <v>6.4451559999999999</v>
      </c>
      <c r="EF1043">
        <v>10.453906999999999</v>
      </c>
      <c r="EG1043">
        <v>4.0087509999999993</v>
      </c>
      <c r="EH1043">
        <v>6.7786340000000003</v>
      </c>
      <c r="EI1043">
        <v>7.9532535626796843</v>
      </c>
      <c r="EJ1043">
        <v>7.4900859999999998</v>
      </c>
      <c r="EK1043">
        <v>12.983516</v>
      </c>
      <c r="EL1043">
        <v>5.49343</v>
      </c>
      <c r="EM1043">
        <v>12.609634</v>
      </c>
      <c r="EN1043">
        <v>37.753171913092523</v>
      </c>
      <c r="EO1043">
        <v>26.430969999999999</v>
      </c>
      <c r="EP1043">
        <v>47.58417</v>
      </c>
      <c r="EQ1043">
        <v>21.153199999999998</v>
      </c>
      <c r="ER1043">
        <v>26.430969999999999</v>
      </c>
      <c r="ES1043">
        <v>11.49189381871952</v>
      </c>
      <c r="ET1043">
        <v>9.1852099999999997</v>
      </c>
      <c r="EU1043">
        <v>13.58595</v>
      </c>
      <c r="EV1043">
        <v>4.4007400000000008</v>
      </c>
      <c r="EW1043">
        <v>9.1852099999999997</v>
      </c>
      <c r="EX1043">
        <v>26.26127809437299</v>
      </c>
      <c r="EY1043">
        <v>16.020620000000001</v>
      </c>
      <c r="EZ1043">
        <v>34.821890000000003</v>
      </c>
      <c r="FA1043">
        <v>18.801269999999999</v>
      </c>
      <c r="FB1043">
        <v>17.245760000000001</v>
      </c>
      <c r="FC1043">
        <v>0.54977390409912685</v>
      </c>
      <c r="FD1043">
        <v>0.3848963366436407</v>
      </c>
      <c r="FE1043">
        <v>0.692936078972063</v>
      </c>
      <c r="FF1043">
        <v>0.30803974232842229</v>
      </c>
      <c r="FG1043">
        <v>0.3848963366436407</v>
      </c>
      <c r="FH1043">
        <v>2.286753149166262</v>
      </c>
      <c r="FI1043">
        <v>1.179204987505474</v>
      </c>
      <c r="FJ1043">
        <v>2.728500706770264</v>
      </c>
      <c r="FK1043">
        <v>1.5492957192647889</v>
      </c>
      <c r="FL1043">
        <v>1.877557508211571</v>
      </c>
      <c r="FM1043">
        <v>40.128696983839099</v>
      </c>
      <c r="FN1043">
        <v>37.299999999999997</v>
      </c>
      <c r="FO1043">
        <v>44.78</v>
      </c>
      <c r="FP1043">
        <v>7.480000000000004</v>
      </c>
      <c r="FQ1043">
        <v>37.81</v>
      </c>
      <c r="FR1043">
        <v>480.3655170786605</v>
      </c>
      <c r="FS1043">
        <v>462.77710999999999</v>
      </c>
      <c r="FT1043">
        <v>486.08845000000002</v>
      </c>
      <c r="FU1043">
        <v>23.31134000000003</v>
      </c>
      <c r="FV1043">
        <v>468.1506</v>
      </c>
      <c r="FW1043">
        <v>0.70109396748815955</v>
      </c>
      <c r="FX1043">
        <v>0.69380900000000001</v>
      </c>
      <c r="FY1043">
        <v>0.72494899999999995</v>
      </c>
      <c r="FZ1043">
        <v>3.1139999999999949E-2</v>
      </c>
      <c r="GA1043">
        <v>0.71865000000000001</v>
      </c>
      <c r="GB1043">
        <v>16</v>
      </c>
      <c r="GC1043">
        <v>25</v>
      </c>
    </row>
    <row r="1044" spans="1:185" x14ac:dyDescent="0.3">
      <c r="A1044" s="36" t="s">
        <v>4079</v>
      </c>
      <c r="B1044">
        <v>-6.4652823686731614E-2</v>
      </c>
      <c r="C1044">
        <v>1.813964048111228</v>
      </c>
      <c r="D1044">
        <v>1.7542971296636309</v>
      </c>
      <c r="E1044">
        <v>-0.82982668113824765</v>
      </c>
      <c r="F1044">
        <v>-0.59616426092297281</v>
      </c>
      <c r="G1044">
        <v>1.4259640450494939</v>
      </c>
      <c r="H1044">
        <v>-54.200915164192999</v>
      </c>
      <c r="I1044">
        <v>1.1093842394507419E-2</v>
      </c>
      <c r="J1044">
        <v>0.22928951570859271</v>
      </c>
      <c r="K1044">
        <v>0.21475881833932359</v>
      </c>
      <c r="L1044">
        <v>-3.8459565156343543E-2</v>
      </c>
      <c r="M1044">
        <v>9.0766141343135834E-2</v>
      </c>
      <c r="N1044">
        <v>0.16147606556757341</v>
      </c>
      <c r="O1044">
        <v>-0.20844233110699409</v>
      </c>
      <c r="P1044">
        <v>-4.6966265539420758E-2</v>
      </c>
      <c r="Q1044">
        <v>-0.12770429716520421</v>
      </c>
      <c r="R1044">
        <v>5.0502131941722581E-2</v>
      </c>
      <c r="S1044">
        <v>0.8114986735199734</v>
      </c>
      <c r="T1044">
        <v>-0.51639561706718751</v>
      </c>
      <c r="U1044">
        <v>-0.50374672310813351</v>
      </c>
      <c r="V1044">
        <v>1.9533865402512609</v>
      </c>
      <c r="W1044">
        <v>1.948511222447471</v>
      </c>
      <c r="X1044">
        <v>0.21099679976679669</v>
      </c>
      <c r="Y1044">
        <v>0.2019135496195005</v>
      </c>
      <c r="Z1044">
        <v>3.5041255586620287E-2</v>
      </c>
      <c r="AA1044">
        <v>3.8600010608333603E-2</v>
      </c>
      <c r="AB1044">
        <v>49.788080180586341</v>
      </c>
      <c r="AC1044">
        <v>-0.36183721520002587</v>
      </c>
      <c r="AD1044">
        <v>1.9291741100176989</v>
      </c>
      <c r="AE1044">
        <v>0.57283401496682251</v>
      </c>
      <c r="AF1044">
        <v>0.56375076481952635</v>
      </c>
      <c r="AG1044">
        <v>0.83558212757024242</v>
      </c>
      <c r="AH1044">
        <v>4.8657579642843174E-3</v>
      </c>
      <c r="AI1044">
        <v>301.06525017187818</v>
      </c>
      <c r="AJ1044">
        <v>275.66940229303867</v>
      </c>
      <c r="AK1044">
        <v>300.88056163515938</v>
      </c>
      <c r="AL1044">
        <v>326.64580449212252</v>
      </c>
      <c r="AM1044">
        <v>426.6476245285487</v>
      </c>
      <c r="AN1044">
        <v>535.98176450538006</v>
      </c>
      <c r="AO1044">
        <v>240.53863246475649</v>
      </c>
      <c r="AP1044">
        <v>434.63348311115118</v>
      </c>
      <c r="AQ1044">
        <v>21.440069804109331</v>
      </c>
      <c r="AR1044">
        <v>5.6155058028659237</v>
      </c>
      <c r="AS1044">
        <v>12.449680064467</v>
      </c>
      <c r="AT1044">
        <v>-21.778468082023942</v>
      </c>
      <c r="AU1044">
        <v>-12.4468202947573</v>
      </c>
      <c r="AV1044">
        <v>-9.331647787266645</v>
      </c>
      <c r="AW1044">
        <v>1.317784036683386</v>
      </c>
      <c r="AX1044">
        <v>0.99780000000000002</v>
      </c>
      <c r="AY1044">
        <v>2.9946000000000002</v>
      </c>
      <c r="AZ1044">
        <v>1.9967999999999999</v>
      </c>
      <c r="BA1044">
        <v>2.9946000000000002</v>
      </c>
      <c r="BB1044">
        <v>0.9273695012672506</v>
      </c>
      <c r="BC1044">
        <v>0.88870000000000005</v>
      </c>
      <c r="BD1044">
        <v>0.95679999999999998</v>
      </c>
      <c r="BE1044">
        <v>6.8099999999999938E-2</v>
      </c>
      <c r="BF1044">
        <v>0.88870000000000005</v>
      </c>
      <c r="BG1044">
        <v>18.634021687306529</v>
      </c>
      <c r="BH1044">
        <v>14.1318</v>
      </c>
      <c r="BI1044">
        <v>23.499600000000001</v>
      </c>
      <c r="BJ1044">
        <v>9.3678000000000008</v>
      </c>
      <c r="BK1044">
        <v>23.499600000000001</v>
      </c>
      <c r="BL1044">
        <v>8.6111280086093362</v>
      </c>
      <c r="BM1044">
        <v>7.8826999999999998</v>
      </c>
      <c r="BN1044">
        <v>9.9625000000000004</v>
      </c>
      <c r="BO1044">
        <v>2.079800000000001</v>
      </c>
      <c r="BP1044">
        <v>8.1748999999999992</v>
      </c>
      <c r="BQ1044">
        <v>6.5170480972934577</v>
      </c>
      <c r="BR1044">
        <v>5.5907999999999998</v>
      </c>
      <c r="BS1044">
        <v>7.6219000000000001</v>
      </c>
      <c r="BT1044">
        <v>2.0310999999999999</v>
      </c>
      <c r="BU1044">
        <v>5.5907999999999998</v>
      </c>
      <c r="BV1044">
        <v>-1.0350685921418721</v>
      </c>
      <c r="BW1044">
        <v>-2.3734999999999999</v>
      </c>
      <c r="BX1044">
        <v>0.3624</v>
      </c>
      <c r="BY1044">
        <v>2.7359</v>
      </c>
      <c r="BZ1044">
        <v>0.3624</v>
      </c>
      <c r="CA1044">
        <v>-5.4819526574734976</v>
      </c>
      <c r="CB1044">
        <v>-6.5590000000000002</v>
      </c>
      <c r="CC1044">
        <v>-4.6688000000000001</v>
      </c>
      <c r="CD1044">
        <v>1.8902000000000001</v>
      </c>
      <c r="CE1044">
        <v>-5.9531999999999998</v>
      </c>
      <c r="CF1044">
        <v>101.34828139422881</v>
      </c>
      <c r="CG1044">
        <v>59.8</v>
      </c>
      <c r="CH1044">
        <v>111.2</v>
      </c>
      <c r="CI1044">
        <v>51.400000000000013</v>
      </c>
      <c r="CJ1044">
        <v>59.8</v>
      </c>
      <c r="CK1044">
        <v>42.667172713846078</v>
      </c>
      <c r="CL1044">
        <v>16.399999999999999</v>
      </c>
      <c r="CM1044">
        <v>44</v>
      </c>
      <c r="CN1044">
        <v>27.6</v>
      </c>
      <c r="CO1044">
        <v>16.399999999999999</v>
      </c>
      <c r="CP1044">
        <v>62.600550812681981</v>
      </c>
      <c r="CQ1044">
        <v>53.3</v>
      </c>
      <c r="CR1044">
        <v>80.3</v>
      </c>
      <c r="CS1044">
        <v>27</v>
      </c>
      <c r="CT1044">
        <v>78.5</v>
      </c>
      <c r="CU1044">
        <v>12.863386471876719</v>
      </c>
      <c r="CV1044">
        <v>11.6</v>
      </c>
      <c r="CW1044">
        <v>19</v>
      </c>
      <c r="CX1044">
        <v>7.4</v>
      </c>
      <c r="CY1044">
        <v>13.3</v>
      </c>
      <c r="CZ1044">
        <v>136.7596460133615</v>
      </c>
      <c r="DA1044">
        <v>89.8</v>
      </c>
      <c r="DB1044">
        <v>166.6</v>
      </c>
      <c r="DC1044">
        <v>76.8</v>
      </c>
      <c r="DD1044">
        <v>100.6</v>
      </c>
      <c r="DE1044">
        <v>25.14625565091858</v>
      </c>
      <c r="DF1044">
        <v>2.2000000000000002</v>
      </c>
      <c r="DG1044">
        <v>26.3</v>
      </c>
      <c r="DH1044">
        <v>24.1</v>
      </c>
      <c r="DI1044">
        <v>2.2000000000000002</v>
      </c>
      <c r="DJ1044">
        <v>0.2332347183833566</v>
      </c>
      <c r="DK1044">
        <v>0.12589473684210531</v>
      </c>
      <c r="DL1044">
        <v>0.26226415094339622</v>
      </c>
      <c r="DM1044">
        <v>0.13636941410129089</v>
      </c>
      <c r="DN1044">
        <v>0.12589473684210531</v>
      </c>
      <c r="DO1044">
        <v>4.1888253324594853</v>
      </c>
      <c r="DP1044">
        <v>3.8428689999999999</v>
      </c>
      <c r="DQ1044">
        <v>4.6605999999999996</v>
      </c>
      <c r="DR1044">
        <v>0.81773099999999976</v>
      </c>
      <c r="DS1044">
        <v>4.0041529999999996</v>
      </c>
      <c r="DT1044">
        <v>7.1805616777511077</v>
      </c>
      <c r="DU1044">
        <v>5.9306760000000001</v>
      </c>
      <c r="DV1044">
        <v>7.486936</v>
      </c>
      <c r="DW1044">
        <v>1.55626</v>
      </c>
      <c r="DX1044">
        <v>6.4021470000000003</v>
      </c>
      <c r="DY1044">
        <v>4.6366468030336847</v>
      </c>
      <c r="DZ1044">
        <v>4.301024</v>
      </c>
      <c r="EA1044">
        <v>4.9748770000000002</v>
      </c>
      <c r="EB1044">
        <v>0.67385300000000026</v>
      </c>
      <c r="EC1044">
        <v>4.9748770000000002</v>
      </c>
      <c r="ED1044">
        <v>8.7127757311804821</v>
      </c>
      <c r="EE1044">
        <v>8.3936980000000005</v>
      </c>
      <c r="EF1044">
        <v>8.8291330000000006</v>
      </c>
      <c r="EG1044">
        <v>0.43543500000000002</v>
      </c>
      <c r="EH1044">
        <v>8.408709</v>
      </c>
      <c r="EI1044">
        <v>7.7583052533782748</v>
      </c>
      <c r="EJ1044">
        <v>7.6087720000000001</v>
      </c>
      <c r="EK1044">
        <v>9.5975239999999999</v>
      </c>
      <c r="EL1044">
        <v>1.9887520000000001</v>
      </c>
      <c r="EM1044">
        <v>9.5975239999999999</v>
      </c>
      <c r="EN1044">
        <v>41.67334112554191</v>
      </c>
      <c r="EO1044">
        <v>33.994059999999998</v>
      </c>
      <c r="EP1044">
        <v>48.94361</v>
      </c>
      <c r="EQ1044">
        <v>14.94955</v>
      </c>
      <c r="ER1044">
        <v>33.994059999999998</v>
      </c>
      <c r="ES1044">
        <v>16.27574025346345</v>
      </c>
      <c r="ET1044">
        <v>10.5426</v>
      </c>
      <c r="EU1044">
        <v>20.41818</v>
      </c>
      <c r="EV1044">
        <v>9.8755799999999994</v>
      </c>
      <c r="EW1044">
        <v>10.6028</v>
      </c>
      <c r="EX1044">
        <v>25.397600872078449</v>
      </c>
      <c r="EY1044">
        <v>23.391259999999999</v>
      </c>
      <c r="EZ1044">
        <v>30.948090000000001</v>
      </c>
      <c r="FA1044">
        <v>7.5568300000000006</v>
      </c>
      <c r="FB1044">
        <v>23.391259999999999</v>
      </c>
      <c r="FC1044">
        <v>0.55347705838298999</v>
      </c>
      <c r="FD1044">
        <v>0.45148605374871281</v>
      </c>
      <c r="FE1044">
        <v>0.65003583964716305</v>
      </c>
      <c r="FF1044">
        <v>0.19854978589845021</v>
      </c>
      <c r="FG1044">
        <v>0.45148605374871281</v>
      </c>
      <c r="FH1044">
        <v>1.5695234061424681</v>
      </c>
      <c r="FI1044">
        <v>1.2817283420951331</v>
      </c>
      <c r="FJ1044">
        <v>2.4262857359664598</v>
      </c>
      <c r="FK1044">
        <v>1.1445573938713269</v>
      </c>
      <c r="FL1044">
        <v>2.206139887576867</v>
      </c>
      <c r="FM1044">
        <v>43.340688025274837</v>
      </c>
      <c r="FN1044">
        <v>41.68</v>
      </c>
      <c r="FO1044">
        <v>46.01</v>
      </c>
      <c r="FP1044">
        <v>4.3299999999999983</v>
      </c>
      <c r="FQ1044">
        <v>41.68</v>
      </c>
      <c r="FR1044">
        <v>502.38295736357537</v>
      </c>
      <c r="FS1044">
        <v>479.03926999999999</v>
      </c>
      <c r="FT1044">
        <v>507.70961</v>
      </c>
      <c r="FU1044">
        <v>28.67034000000001</v>
      </c>
      <c r="FV1044">
        <v>479.03926999999999</v>
      </c>
      <c r="FW1044">
        <v>0.71024541796791174</v>
      </c>
      <c r="FX1044">
        <v>0.70342099999999996</v>
      </c>
      <c r="FY1044">
        <v>0.74233099999999996</v>
      </c>
      <c r="FZ1044">
        <v>3.891E-2</v>
      </c>
      <c r="GA1044">
        <v>0.74233099999999996</v>
      </c>
      <c r="GB1044">
        <v>10</v>
      </c>
      <c r="GC1044">
        <v>20</v>
      </c>
    </row>
    <row r="1045" spans="1:185" x14ac:dyDescent="0.3">
      <c r="A1045" s="36" t="s">
        <v>4082</v>
      </c>
      <c r="B1045">
        <v>-7.1697938082290816E-2</v>
      </c>
      <c r="C1045">
        <v>1.8391437819901291</v>
      </c>
      <c r="D1045">
        <v>1.8020169427701811</v>
      </c>
      <c r="E1045">
        <v>-0.82052200474094372</v>
      </c>
      <c r="F1045">
        <v>-0.64743840746688097</v>
      </c>
      <c r="G1045">
        <v>1.4679012698611451</v>
      </c>
      <c r="H1045">
        <v>-54.202229094789267</v>
      </c>
      <c r="I1045">
        <v>9.6592395980169596E-2</v>
      </c>
      <c r="J1045">
        <v>0.54118900821502935</v>
      </c>
      <c r="K1045">
        <v>0.19195611333880119</v>
      </c>
      <c r="L1045">
        <v>-3.0887749703756951E-2</v>
      </c>
      <c r="M1045">
        <v>9.8319861032410166E-2</v>
      </c>
      <c r="N1045">
        <v>0.18679335385361151</v>
      </c>
      <c r="O1045">
        <v>-0.2097412356080211</v>
      </c>
      <c r="P1045">
        <v>-2.2947881754409569E-2</v>
      </c>
      <c r="Q1045">
        <v>-0.1163458969181994</v>
      </c>
      <c r="R1045">
        <v>3.6235032605640628E-2</v>
      </c>
      <c r="S1045">
        <v>0.79802346834133453</v>
      </c>
      <c r="T1045">
        <v>-0.51253483249228404</v>
      </c>
      <c r="U1045">
        <v>-0.50254913794976064</v>
      </c>
      <c r="V1045">
        <v>1.9544586945704601</v>
      </c>
      <c r="W1045">
        <v>1.9530255491115831</v>
      </c>
      <c r="X1045">
        <v>0.20832374920106131</v>
      </c>
      <c r="Y1045">
        <v>0.19553071429159999</v>
      </c>
      <c r="Z1045">
        <v>3.7146549614454322E-2</v>
      </c>
      <c r="AA1045">
        <v>3.9915306995119998E-2</v>
      </c>
      <c r="AB1045">
        <v>49.069707038828128</v>
      </c>
      <c r="AC1045">
        <v>-0.35140355824442371</v>
      </c>
      <c r="AD1045">
        <v>1.92455746624674</v>
      </c>
      <c r="AE1045">
        <v>0.55972730744548527</v>
      </c>
      <c r="AF1045">
        <v>0.54693427253602378</v>
      </c>
      <c r="AG1045">
        <v>0.97829518062383392</v>
      </c>
      <c r="AH1045">
        <v>4.1785584346252453E-3</v>
      </c>
      <c r="AI1045">
        <v>293.12778543084858</v>
      </c>
      <c r="AJ1045">
        <v>259.61095473570072</v>
      </c>
      <c r="AK1045">
        <v>276.96994043764892</v>
      </c>
      <c r="AL1045">
        <v>342.80247277348877</v>
      </c>
      <c r="AM1045">
        <v>467.61413652797359</v>
      </c>
      <c r="AN1045">
        <v>627.55724324186451</v>
      </c>
      <c r="AO1045">
        <v>279.57838470421189</v>
      </c>
      <c r="AP1045">
        <v>508.71629913644341</v>
      </c>
      <c r="AQ1045">
        <v>21.204740521732251</v>
      </c>
      <c r="AR1045">
        <v>5.7236380771944928</v>
      </c>
      <c r="AS1045">
        <v>12.30237004107973</v>
      </c>
      <c r="AT1045">
        <v>-19.690519990284809</v>
      </c>
      <c r="AU1045">
        <v>-12.25294364426879</v>
      </c>
      <c r="AV1045">
        <v>-7.4375763460160176</v>
      </c>
      <c r="AW1045">
        <v>1.8601107065652149</v>
      </c>
      <c r="AX1045">
        <v>1.5072000000000001</v>
      </c>
      <c r="AY1045">
        <v>1.9349000000000001</v>
      </c>
      <c r="AZ1045">
        <v>0.42770000000000002</v>
      </c>
      <c r="BA1045">
        <v>1.508</v>
      </c>
      <c r="BB1045">
        <v>0.89736627435628835</v>
      </c>
      <c r="BC1045">
        <v>0.84430000000000005</v>
      </c>
      <c r="BD1045">
        <v>0.90269999999999995</v>
      </c>
      <c r="BE1045">
        <v>5.8399999999999903E-2</v>
      </c>
      <c r="BF1045">
        <v>0.84430000000000005</v>
      </c>
      <c r="BG1045">
        <v>22.357968230598299</v>
      </c>
      <c r="BH1045">
        <v>21.843299999999999</v>
      </c>
      <c r="BI1045">
        <v>27.9834</v>
      </c>
      <c r="BJ1045">
        <v>6.1401000000000003</v>
      </c>
      <c r="BK1045">
        <v>27.9834</v>
      </c>
      <c r="BL1045">
        <v>4.7253383658956976</v>
      </c>
      <c r="BM1045">
        <v>4.2621000000000002</v>
      </c>
      <c r="BN1045">
        <v>7.1542000000000003</v>
      </c>
      <c r="BO1045">
        <v>2.8921000000000001</v>
      </c>
      <c r="BP1045">
        <v>6.242</v>
      </c>
      <c r="BQ1045">
        <v>3.7931278881101291</v>
      </c>
      <c r="BR1045">
        <v>3.4131999999999998</v>
      </c>
      <c r="BS1045">
        <v>5.4650999999999996</v>
      </c>
      <c r="BT1045">
        <v>2.0518999999999998</v>
      </c>
      <c r="BU1045">
        <v>4.5904999999999996</v>
      </c>
      <c r="BV1045">
        <v>-1.2887186942685811</v>
      </c>
      <c r="BW1045">
        <v>-1.5858000000000001</v>
      </c>
      <c r="BX1045">
        <v>-0.37790000000000001</v>
      </c>
      <c r="BY1045">
        <v>1.2079</v>
      </c>
      <c r="BZ1045">
        <v>-0.37790000000000001</v>
      </c>
      <c r="CA1045">
        <v>-2.504409193841548</v>
      </c>
      <c r="CB1045">
        <v>-4.5190000000000001</v>
      </c>
      <c r="CC1045">
        <v>-2.2938999999999998</v>
      </c>
      <c r="CD1045">
        <v>2.2250999999999999</v>
      </c>
      <c r="CE1045">
        <v>-4.2126000000000001</v>
      </c>
      <c r="CF1045">
        <v>118.840944105421</v>
      </c>
      <c r="CG1045">
        <v>72.900000000000006</v>
      </c>
      <c r="CH1045">
        <v>140.9</v>
      </c>
      <c r="CI1045">
        <v>68</v>
      </c>
      <c r="CJ1045">
        <v>72.900000000000006</v>
      </c>
      <c r="CK1045">
        <v>44.378515828510608</v>
      </c>
      <c r="CL1045">
        <v>26.5</v>
      </c>
      <c r="CM1045">
        <v>44.5</v>
      </c>
      <c r="CN1045">
        <v>18</v>
      </c>
      <c r="CO1045">
        <v>26.5</v>
      </c>
      <c r="CP1045">
        <v>65.060997160518525</v>
      </c>
      <c r="CQ1045">
        <v>63.5</v>
      </c>
      <c r="CR1045">
        <v>129.4</v>
      </c>
      <c r="CS1045">
        <v>65.900000000000006</v>
      </c>
      <c r="CT1045">
        <v>86.5</v>
      </c>
      <c r="CU1045">
        <v>15.24815090026514</v>
      </c>
      <c r="CV1045">
        <v>12.7</v>
      </c>
      <c r="CW1045">
        <v>22.9</v>
      </c>
      <c r="CX1045">
        <v>10.199999999999999</v>
      </c>
      <c r="CY1045">
        <v>12.7</v>
      </c>
      <c r="CZ1045">
        <v>142.25967157421289</v>
      </c>
      <c r="DA1045">
        <v>52.5</v>
      </c>
      <c r="DB1045">
        <v>160</v>
      </c>
      <c r="DC1045">
        <v>107.5</v>
      </c>
      <c r="DD1045">
        <v>131.4</v>
      </c>
      <c r="DE1045">
        <v>23.91529210957528</v>
      </c>
      <c r="DF1045">
        <v>4.8</v>
      </c>
      <c r="DG1045">
        <v>28.9</v>
      </c>
      <c r="DH1045">
        <v>24.1</v>
      </c>
      <c r="DI1045">
        <v>13.8</v>
      </c>
      <c r="DJ1045">
        <v>0.23361424971770189</v>
      </c>
      <c r="DK1045">
        <v>0.13185024416711891</v>
      </c>
      <c r="DL1045">
        <v>0.29081527347781222</v>
      </c>
      <c r="DM1045">
        <v>0.15896502931069331</v>
      </c>
      <c r="DN1045">
        <v>0.13185024416711891</v>
      </c>
      <c r="DO1045">
        <v>4.6045693658142284</v>
      </c>
      <c r="DP1045">
        <v>4.0190630000000001</v>
      </c>
      <c r="DQ1045">
        <v>4.8252360000000003</v>
      </c>
      <c r="DR1045">
        <v>0.80617300000000025</v>
      </c>
      <c r="DS1045">
        <v>4.8252360000000003</v>
      </c>
      <c r="DT1045">
        <v>7.0463821123950678</v>
      </c>
      <c r="DU1045">
        <v>6.8913770000000003</v>
      </c>
      <c r="DV1045">
        <v>7.0878319999999997</v>
      </c>
      <c r="DW1045">
        <v>0.19645499999999941</v>
      </c>
      <c r="DX1045">
        <v>6.9348830000000001</v>
      </c>
      <c r="DY1045">
        <v>4.7807426560031097</v>
      </c>
      <c r="DZ1045">
        <v>4.3707969999999996</v>
      </c>
      <c r="EA1045">
        <v>5.1369850000000001</v>
      </c>
      <c r="EB1045">
        <v>0.76618800000000054</v>
      </c>
      <c r="EC1045">
        <v>5.1369850000000001</v>
      </c>
      <c r="ED1045">
        <v>7.7025114367961818</v>
      </c>
      <c r="EE1045">
        <v>7.4855919999999996</v>
      </c>
      <c r="EF1045">
        <v>7.7215629999999997</v>
      </c>
      <c r="EG1045">
        <v>0.23597100000000021</v>
      </c>
      <c r="EH1045">
        <v>7.7215629999999997</v>
      </c>
      <c r="EI1045">
        <v>8.2559544950547394</v>
      </c>
      <c r="EJ1045">
        <v>8.1083660000000002</v>
      </c>
      <c r="EK1045">
        <v>12.344324</v>
      </c>
      <c r="EL1045">
        <v>4.2359580000000001</v>
      </c>
      <c r="EM1045">
        <v>11.242799</v>
      </c>
      <c r="EN1045">
        <v>47.346861331595797</v>
      </c>
      <c r="EO1045">
        <v>31.109169999999999</v>
      </c>
      <c r="EP1045">
        <v>54.157850000000003</v>
      </c>
      <c r="EQ1045">
        <v>23.048680000000001</v>
      </c>
      <c r="ER1045">
        <v>31.109169999999999</v>
      </c>
      <c r="ES1045">
        <v>24.173655985626549</v>
      </c>
      <c r="ET1045">
        <v>13.523260000000001</v>
      </c>
      <c r="EU1045">
        <v>25.392589999999998</v>
      </c>
      <c r="EV1045">
        <v>11.86933</v>
      </c>
      <c r="EW1045">
        <v>13.523260000000001</v>
      </c>
      <c r="EX1045">
        <v>23.173205345969251</v>
      </c>
      <c r="EY1045">
        <v>17.585909999999998</v>
      </c>
      <c r="EZ1045">
        <v>32.98066</v>
      </c>
      <c r="FA1045">
        <v>15.39475</v>
      </c>
      <c r="FB1045">
        <v>17.585909999999998</v>
      </c>
      <c r="FC1045">
        <v>0.56325032005797515</v>
      </c>
      <c r="FD1045">
        <v>0.37008260878202931</v>
      </c>
      <c r="FE1045">
        <v>0.64427557578764816</v>
      </c>
      <c r="FF1045">
        <v>0.27419296700561879</v>
      </c>
      <c r="FG1045">
        <v>0.37008260878202931</v>
      </c>
      <c r="FH1045">
        <v>0.96143018127093771</v>
      </c>
      <c r="FI1045">
        <v>0.8577357670230672</v>
      </c>
      <c r="FJ1045">
        <v>1.5573671483327109</v>
      </c>
      <c r="FK1045">
        <v>0.69963138130964375</v>
      </c>
      <c r="FL1045">
        <v>1.300419425493557</v>
      </c>
      <c r="FM1045">
        <v>44.023719737050257</v>
      </c>
      <c r="FN1045">
        <v>43.65</v>
      </c>
      <c r="FO1045">
        <v>48.65</v>
      </c>
      <c r="FP1045">
        <v>5</v>
      </c>
      <c r="FQ1045">
        <v>43.66</v>
      </c>
      <c r="FR1045">
        <v>575.09320937233201</v>
      </c>
      <c r="FS1045">
        <v>545.53178000000003</v>
      </c>
      <c r="FT1045">
        <v>575.93884000000003</v>
      </c>
      <c r="FU1045">
        <v>30.407060000000001</v>
      </c>
      <c r="FV1045">
        <v>549.70725000000004</v>
      </c>
      <c r="FW1045">
        <v>0.70520032888260997</v>
      </c>
      <c r="FX1045">
        <v>0.70422200000000001</v>
      </c>
      <c r="FY1045">
        <v>0.738201</v>
      </c>
      <c r="FZ1045">
        <v>3.3978999999999981E-2</v>
      </c>
      <c r="GA1045">
        <v>0.73354699999999995</v>
      </c>
      <c r="GB1045">
        <v>11</v>
      </c>
      <c r="GC1045">
        <v>24</v>
      </c>
    </row>
    <row r="1046" spans="1:185" x14ac:dyDescent="0.3">
      <c r="A1046" s="36" t="s">
        <v>4085</v>
      </c>
      <c r="B1046">
        <v>-6.1413238222972691E-2</v>
      </c>
      <c r="C1046">
        <v>1.818159969759046</v>
      </c>
      <c r="D1046">
        <v>1.749082740346108</v>
      </c>
      <c r="E1046">
        <v>-0.82893097635615864</v>
      </c>
      <c r="F1046">
        <v>-0.59261305112206974</v>
      </c>
      <c r="G1046">
        <v>1.4215440274782281</v>
      </c>
      <c r="H1046">
        <v>-54.196986966285252</v>
      </c>
      <c r="I1046">
        <v>7.2562886344412922E-2</v>
      </c>
      <c r="J1046">
        <v>0.5217264165001948</v>
      </c>
      <c r="K1046">
        <v>0.19030153832227531</v>
      </c>
      <c r="L1046">
        <v>-3.1641315428668708E-2</v>
      </c>
      <c r="M1046">
        <v>9.9770236203600995E-2</v>
      </c>
      <c r="N1046">
        <v>0.1955374753302965</v>
      </c>
      <c r="O1046">
        <v>-0.21873479100275209</v>
      </c>
      <c r="P1046">
        <v>-2.3197315672455619E-2</v>
      </c>
      <c r="Q1046">
        <v>-0.1209657822401686</v>
      </c>
      <c r="R1046">
        <v>3.7433800305266877E-2</v>
      </c>
      <c r="S1046">
        <v>0.81007169787275346</v>
      </c>
      <c r="T1046">
        <v>-0.52153265379498137</v>
      </c>
      <c r="U1046">
        <v>-0.51051996166912084</v>
      </c>
      <c r="V1046">
        <v>1.954398011553117</v>
      </c>
      <c r="W1046">
        <v>1.948795710974047</v>
      </c>
      <c r="X1046">
        <v>0.20786740949056989</v>
      </c>
      <c r="Y1046">
        <v>0.20071750138193781</v>
      </c>
      <c r="Z1046">
        <v>3.5579905739884593E-2</v>
      </c>
      <c r="AA1046">
        <v>4.0684383325566752E-2</v>
      </c>
      <c r="AB1046">
        <v>49.30199826608434</v>
      </c>
      <c r="AC1046">
        <v>-0.36313178624266401</v>
      </c>
      <c r="AD1046">
        <v>1.922599637703148</v>
      </c>
      <c r="AE1046">
        <v>0.57099919573323366</v>
      </c>
      <c r="AF1046">
        <v>0.56384928762460174</v>
      </c>
      <c r="AG1046">
        <v>0.81555537349596785</v>
      </c>
      <c r="AH1046">
        <v>5.1583793340859909E-3</v>
      </c>
      <c r="AI1046">
        <v>299.01884038756327</v>
      </c>
      <c r="AJ1046">
        <v>268.85347391888661</v>
      </c>
      <c r="AK1046">
        <v>299.5994862814012</v>
      </c>
      <c r="AL1046">
        <v>328.60351049450958</v>
      </c>
      <c r="AM1046">
        <v>341.35297415267797</v>
      </c>
      <c r="AN1046">
        <v>454.44882995150431</v>
      </c>
      <c r="AO1046">
        <v>184.7938596898872</v>
      </c>
      <c r="AP1046">
        <v>362.00741552027108</v>
      </c>
      <c r="AQ1046">
        <v>20.444456750774808</v>
      </c>
      <c r="AR1046">
        <v>5.0747408189372774</v>
      </c>
      <c r="AS1046">
        <v>12.2182191305664</v>
      </c>
      <c r="AT1046">
        <v>-17.089794368095561</v>
      </c>
      <c r="AU1046">
        <v>-10.69909793192482</v>
      </c>
      <c r="AV1046">
        <v>-6.3906964361707441</v>
      </c>
      <c r="AW1046">
        <v>0.99291633398978951</v>
      </c>
      <c r="AX1046">
        <v>0.93100000000000005</v>
      </c>
      <c r="AY1046">
        <v>1.6</v>
      </c>
      <c r="AZ1046">
        <v>0.66900000000000004</v>
      </c>
      <c r="BA1046">
        <v>1.6</v>
      </c>
      <c r="BB1046">
        <v>0.92235183294429846</v>
      </c>
      <c r="BC1046">
        <v>0.89</v>
      </c>
      <c r="BD1046">
        <v>0.9526</v>
      </c>
      <c r="BE1046">
        <v>6.2599999999999989E-2</v>
      </c>
      <c r="BF1046">
        <v>0.89200000000000002</v>
      </c>
      <c r="BG1046">
        <v>19.31994912883907</v>
      </c>
      <c r="BH1046">
        <v>14.909800000000001</v>
      </c>
      <c r="BI1046">
        <v>23.332699999999999</v>
      </c>
      <c r="BJ1046">
        <v>8.4228999999999985</v>
      </c>
      <c r="BK1046">
        <v>23.0717</v>
      </c>
      <c r="BL1046">
        <v>4.3020882318229683</v>
      </c>
      <c r="BM1046">
        <v>3.3906999999999998</v>
      </c>
      <c r="BN1046">
        <v>5.7717000000000001</v>
      </c>
      <c r="BO1046">
        <v>2.3809999999999998</v>
      </c>
      <c r="BP1046">
        <v>5.7717000000000001</v>
      </c>
      <c r="BQ1046">
        <v>2.8960676883999059</v>
      </c>
      <c r="BR1046">
        <v>2.4496000000000002</v>
      </c>
      <c r="BS1046">
        <v>3.8191999999999999</v>
      </c>
      <c r="BT1046">
        <v>1.3695999999999999</v>
      </c>
      <c r="BU1046">
        <v>3.8191999999999999</v>
      </c>
      <c r="BV1046">
        <v>0.25632424820684852</v>
      </c>
      <c r="BW1046">
        <v>-0.74880000000000002</v>
      </c>
      <c r="BX1046">
        <v>0.51600000000000001</v>
      </c>
      <c r="BY1046">
        <v>1.2647999999999999</v>
      </c>
      <c r="BZ1046">
        <v>0.48130000000000001</v>
      </c>
      <c r="CA1046">
        <v>-3.152345501771177</v>
      </c>
      <c r="CB1046">
        <v>-4.3005000000000004</v>
      </c>
      <c r="CC1046">
        <v>-2.3418000000000001</v>
      </c>
      <c r="CD1046">
        <v>1.9587000000000001</v>
      </c>
      <c r="CE1046">
        <v>-4.3005000000000004</v>
      </c>
      <c r="CF1046">
        <v>92.44141443123317</v>
      </c>
      <c r="CG1046">
        <v>58.9</v>
      </c>
      <c r="CH1046">
        <v>109.8</v>
      </c>
      <c r="CI1046">
        <v>50.9</v>
      </c>
      <c r="CJ1046">
        <v>58.9</v>
      </c>
      <c r="CK1046">
        <v>39.978607014405867</v>
      </c>
      <c r="CL1046">
        <v>16.2</v>
      </c>
      <c r="CM1046">
        <v>42.6</v>
      </c>
      <c r="CN1046">
        <v>26.4</v>
      </c>
      <c r="CO1046">
        <v>16.2</v>
      </c>
      <c r="CP1046">
        <v>63.679501197092833</v>
      </c>
      <c r="CQ1046">
        <v>47.8</v>
      </c>
      <c r="CR1046">
        <v>86.8</v>
      </c>
      <c r="CS1046">
        <v>39</v>
      </c>
      <c r="CT1046">
        <v>71.400000000000006</v>
      </c>
      <c r="CU1046">
        <v>12.95314003716655</v>
      </c>
      <c r="CV1046">
        <v>10</v>
      </c>
      <c r="CW1046">
        <v>18.899999999999999</v>
      </c>
      <c r="CX1046">
        <v>8.8999999999999986</v>
      </c>
      <c r="CY1046">
        <v>13.2</v>
      </c>
      <c r="CZ1046">
        <v>103.4753847737458</v>
      </c>
      <c r="DA1046">
        <v>61.9</v>
      </c>
      <c r="DB1046">
        <v>130</v>
      </c>
      <c r="DC1046">
        <v>68.099999999999994</v>
      </c>
      <c r="DD1046">
        <v>96.6</v>
      </c>
      <c r="DE1046">
        <v>23.086167888590229</v>
      </c>
      <c r="DF1046">
        <v>2.2999999999999998</v>
      </c>
      <c r="DG1046">
        <v>26.9</v>
      </c>
      <c r="DH1046">
        <v>24.6</v>
      </c>
      <c r="DI1046">
        <v>2.2999999999999998</v>
      </c>
      <c r="DJ1046">
        <v>0.25546178132319441</v>
      </c>
      <c r="DK1046">
        <v>0.14907618324474811</v>
      </c>
      <c r="DL1046">
        <v>0.31900058105752471</v>
      </c>
      <c r="DM1046">
        <v>0.1699243978127766</v>
      </c>
      <c r="DN1046">
        <v>0.14907618324474811</v>
      </c>
      <c r="DO1046">
        <v>4.02346115161866</v>
      </c>
      <c r="DP1046">
        <v>3.4458229999999999</v>
      </c>
      <c r="DQ1046">
        <v>4.7302540000000004</v>
      </c>
      <c r="DR1046">
        <v>1.284431000000001</v>
      </c>
      <c r="DS1046">
        <v>4.7302540000000004</v>
      </c>
      <c r="DT1046">
        <v>6.4399217695929263</v>
      </c>
      <c r="DU1046">
        <v>5.9623290000000004</v>
      </c>
      <c r="DV1046">
        <v>6.518046</v>
      </c>
      <c r="DW1046">
        <v>0.55571699999999957</v>
      </c>
      <c r="DX1046">
        <v>6.4069830000000003</v>
      </c>
      <c r="DY1046">
        <v>4.4256227113578088</v>
      </c>
      <c r="DZ1046">
        <v>3.9453689999999999</v>
      </c>
      <c r="EA1046">
        <v>4.9888029999999999</v>
      </c>
      <c r="EB1046">
        <v>1.043434</v>
      </c>
      <c r="EC1046">
        <v>4.9888029999999999</v>
      </c>
      <c r="ED1046">
        <v>6.8503680421167719</v>
      </c>
      <c r="EE1046">
        <v>6.5107439999999999</v>
      </c>
      <c r="EF1046">
        <v>6.9729140000000003</v>
      </c>
      <c r="EG1046">
        <v>0.46217000000000041</v>
      </c>
      <c r="EH1046">
        <v>6.813212</v>
      </c>
      <c r="EI1046">
        <v>7.7730258643816503</v>
      </c>
      <c r="EJ1046">
        <v>7.5294650000000001</v>
      </c>
      <c r="EK1046">
        <v>10.824744000000001</v>
      </c>
      <c r="EL1046">
        <v>3.2952790000000012</v>
      </c>
      <c r="EM1046">
        <v>10.170104</v>
      </c>
      <c r="EN1046">
        <v>37.279582365505043</v>
      </c>
      <c r="EO1046">
        <v>31.133749999999999</v>
      </c>
      <c r="EP1046">
        <v>44.778599999999997</v>
      </c>
      <c r="EQ1046">
        <v>13.64485</v>
      </c>
      <c r="ER1046">
        <v>31.467099999999999</v>
      </c>
      <c r="ES1046">
        <v>13.995136463716131</v>
      </c>
      <c r="ET1046">
        <v>8.8231000000000002</v>
      </c>
      <c r="EU1046">
        <v>14.81467</v>
      </c>
      <c r="EV1046">
        <v>5.9915699999999994</v>
      </c>
      <c r="EW1046">
        <v>10.512</v>
      </c>
      <c r="EX1046">
        <v>23.28444590178891</v>
      </c>
      <c r="EY1046">
        <v>18.532309999999999</v>
      </c>
      <c r="EZ1046">
        <v>30.18927</v>
      </c>
      <c r="FA1046">
        <v>11.65696</v>
      </c>
      <c r="FB1046">
        <v>20.955100000000002</v>
      </c>
      <c r="FC1046">
        <v>0.58575687243657848</v>
      </c>
      <c r="FD1046">
        <v>0.48919024490190982</v>
      </c>
      <c r="FE1046">
        <v>0.70358547558082962</v>
      </c>
      <c r="FF1046">
        <v>0.21439523067891991</v>
      </c>
      <c r="FG1046">
        <v>0.49442801960422</v>
      </c>
      <c r="FH1046">
        <v>1.6690311656865779</v>
      </c>
      <c r="FI1046">
        <v>1.2719271996518939</v>
      </c>
      <c r="FJ1046">
        <v>2.528663394951888</v>
      </c>
      <c r="FK1046">
        <v>1.256736195299994</v>
      </c>
      <c r="FL1046">
        <v>1.993445585996956</v>
      </c>
      <c r="FM1046">
        <v>42.189620589085713</v>
      </c>
      <c r="FN1046">
        <v>39.15</v>
      </c>
      <c r="FO1046">
        <v>43.92</v>
      </c>
      <c r="FP1046">
        <v>4.7700000000000031</v>
      </c>
      <c r="FQ1046">
        <v>40.479999999999997</v>
      </c>
      <c r="FR1046">
        <v>443.78003221503042</v>
      </c>
      <c r="FS1046">
        <v>424.22922999999997</v>
      </c>
      <c r="FT1046">
        <v>445.15694000000002</v>
      </c>
      <c r="FU1046">
        <v>20.927710000000051</v>
      </c>
      <c r="FV1046">
        <v>425.40888000000001</v>
      </c>
      <c r="FW1046">
        <v>0.73227328525030377</v>
      </c>
      <c r="FX1046">
        <v>0.73032799999999998</v>
      </c>
      <c r="FY1046">
        <v>0.76234599999999997</v>
      </c>
      <c r="FZ1046">
        <v>3.2017999999999991E-2</v>
      </c>
      <c r="GA1046">
        <v>0.76234599999999997</v>
      </c>
      <c r="GB1046">
        <v>10</v>
      </c>
      <c r="GC1046">
        <v>13</v>
      </c>
    </row>
    <row r="1047" spans="1:185" x14ac:dyDescent="0.3">
      <c r="A1047" s="36" t="s">
        <v>4088</v>
      </c>
      <c r="B1047">
        <v>-3.2325888943075018E-2</v>
      </c>
      <c r="C1047">
        <v>1.9173223015850269</v>
      </c>
      <c r="D1047">
        <v>2.2113091982555342</v>
      </c>
      <c r="E1047">
        <v>-1.180382816490303</v>
      </c>
      <c r="F1047">
        <v>-0.59299198697417654</v>
      </c>
      <c r="G1047">
        <v>1.7733715865295681</v>
      </c>
      <c r="H1047">
        <v>-54.096288033456801</v>
      </c>
      <c r="I1047">
        <v>1.3167979965509511E-2</v>
      </c>
      <c r="J1047">
        <v>1.9679627172729489E-2</v>
      </c>
      <c r="K1047">
        <v>0.38690034841190268</v>
      </c>
      <c r="L1047">
        <v>0.29122133434545389</v>
      </c>
      <c r="M1047">
        <v>0.26540868736473971</v>
      </c>
      <c r="N1047">
        <v>0.16326447541852809</v>
      </c>
      <c r="O1047">
        <v>-0.21734097762545079</v>
      </c>
      <c r="P1047">
        <v>-5.4076502206922672E-2</v>
      </c>
      <c r="Q1047">
        <v>-0.13570944666138379</v>
      </c>
      <c r="R1047">
        <v>5.6408435836612661E-2</v>
      </c>
      <c r="S1047">
        <v>1.4627302199536949</v>
      </c>
      <c r="T1047">
        <v>-0.70984493112205371</v>
      </c>
      <c r="U1047">
        <v>-0.70002684866207288</v>
      </c>
      <c r="V1047">
        <v>1.9603495696785691</v>
      </c>
      <c r="W1047">
        <v>1.951398513980245</v>
      </c>
      <c r="X1047">
        <v>0.18765030316747661</v>
      </c>
      <c r="Y1047">
        <v>0.16079956769202811</v>
      </c>
      <c r="Z1047">
        <v>9.2645850156254442E-2</v>
      </c>
      <c r="AA1047">
        <v>0.1327486449263538</v>
      </c>
      <c r="AB1047">
        <v>62.973274744066707</v>
      </c>
      <c r="AC1047">
        <v>-0.4333562385240185</v>
      </c>
      <c r="AD1047">
        <v>1.9566271787043641</v>
      </c>
      <c r="AE1047">
        <v>0.62100654169149527</v>
      </c>
      <c r="AF1047">
        <v>0.59414951967788809</v>
      </c>
      <c r="AG1047">
        <v>0.77474305841768976</v>
      </c>
      <c r="AH1047">
        <v>2.9833343334380528E-2</v>
      </c>
      <c r="AI1047">
        <v>104.076748700582</v>
      </c>
      <c r="AJ1047">
        <v>-54.864348478491813</v>
      </c>
      <c r="AK1047">
        <v>107.8944322122387</v>
      </c>
      <c r="AL1047">
        <v>259.20016348086381</v>
      </c>
      <c r="AM1047">
        <v>366.33871735886288</v>
      </c>
      <c r="AN1047">
        <v>462.91476413925579</v>
      </c>
      <c r="AO1047">
        <v>202.930518776843</v>
      </c>
      <c r="AP1047">
        <v>421.24730938427041</v>
      </c>
      <c r="AQ1047">
        <v>21.513204877587722</v>
      </c>
      <c r="AR1047">
        <v>5.3710743624056461</v>
      </c>
      <c r="AS1047">
        <v>12.64047636006832</v>
      </c>
      <c r="AT1047">
        <v>-20.348624895786461</v>
      </c>
      <c r="AU1047">
        <v>-9.8016798891651966</v>
      </c>
      <c r="AV1047">
        <v>-10.546945006621261</v>
      </c>
      <c r="AW1047">
        <v>1.8618875907545469</v>
      </c>
      <c r="AX1047">
        <v>1.3755999999999999</v>
      </c>
      <c r="AY1047">
        <v>2.0289000000000001</v>
      </c>
      <c r="AZ1047">
        <v>0.65330000000000021</v>
      </c>
      <c r="BA1047">
        <v>1.9039999999999999</v>
      </c>
      <c r="BB1047">
        <v>0.93228905911661364</v>
      </c>
      <c r="BC1047">
        <v>0.90669999999999995</v>
      </c>
      <c r="BD1047">
        <v>0.95320000000000005</v>
      </c>
      <c r="BE1047">
        <v>4.6500000000000097E-2</v>
      </c>
      <c r="BF1047">
        <v>0.93030000000000002</v>
      </c>
      <c r="BG1047">
        <v>17.03264545694292</v>
      </c>
      <c r="BH1047">
        <v>14.851000000000001</v>
      </c>
      <c r="BI1047">
        <v>20.304400000000001</v>
      </c>
      <c r="BJ1047">
        <v>5.4534000000000002</v>
      </c>
      <c r="BK1047">
        <v>17.333400000000001</v>
      </c>
      <c r="BL1047">
        <v>13.95231093701153</v>
      </c>
      <c r="BM1047">
        <v>12.213100000000001</v>
      </c>
      <c r="BN1047">
        <v>17.867699999999999</v>
      </c>
      <c r="BO1047">
        <v>5.6545999999999994</v>
      </c>
      <c r="BP1047">
        <v>13.8223</v>
      </c>
      <c r="BQ1047">
        <v>8.007531695590524</v>
      </c>
      <c r="BR1047">
        <v>6.9108000000000001</v>
      </c>
      <c r="BS1047">
        <v>10.900700000000001</v>
      </c>
      <c r="BT1047">
        <v>3.9899</v>
      </c>
      <c r="BU1047">
        <v>7.6473000000000004</v>
      </c>
      <c r="BV1047">
        <v>2.9417029937025512</v>
      </c>
      <c r="BW1047">
        <v>-0.13950000000000001</v>
      </c>
      <c r="BX1047">
        <v>4.1797000000000004</v>
      </c>
      <c r="BY1047">
        <v>4.3192000000000004</v>
      </c>
      <c r="BZ1047">
        <v>3.3643999999999998</v>
      </c>
      <c r="CA1047">
        <v>-10.9491538601982</v>
      </c>
      <c r="CB1047">
        <v>-13.9041</v>
      </c>
      <c r="CC1047">
        <v>-8.5654000000000003</v>
      </c>
      <c r="CD1047">
        <v>5.3386999999999993</v>
      </c>
      <c r="CE1047">
        <v>-11.0116</v>
      </c>
      <c r="CF1047">
        <v>41.667454754985449</v>
      </c>
      <c r="CG1047">
        <v>40</v>
      </c>
      <c r="CH1047">
        <v>78.900000000000006</v>
      </c>
      <c r="CI1047">
        <v>38.900000000000013</v>
      </c>
      <c r="CJ1047">
        <v>40</v>
      </c>
      <c r="CK1047">
        <v>12.556817441024521</v>
      </c>
      <c r="CL1047">
        <v>11.4</v>
      </c>
      <c r="CM1047">
        <v>39.5</v>
      </c>
      <c r="CN1047">
        <v>28.1</v>
      </c>
      <c r="CO1047">
        <v>11.4</v>
      </c>
      <c r="CP1047">
        <v>39.053308426266327</v>
      </c>
      <c r="CQ1047">
        <v>20.6</v>
      </c>
      <c r="CR1047">
        <v>57.5</v>
      </c>
      <c r="CS1047">
        <v>36.9</v>
      </c>
      <c r="CT1047">
        <v>37.700000000000003</v>
      </c>
      <c r="CU1047">
        <v>9.0947651258596629</v>
      </c>
      <c r="CV1047">
        <v>9</v>
      </c>
      <c r="CW1047">
        <v>10.1</v>
      </c>
      <c r="CX1047">
        <v>1.1000000000000001</v>
      </c>
      <c r="CY1047">
        <v>9</v>
      </c>
      <c r="CZ1047">
        <v>163.69845683161321</v>
      </c>
      <c r="DA1047">
        <v>130.5</v>
      </c>
      <c r="DB1047">
        <v>182.5</v>
      </c>
      <c r="DC1047">
        <v>52</v>
      </c>
      <c r="DD1047">
        <v>164.9</v>
      </c>
      <c r="DE1047">
        <v>3.301390040550527</v>
      </c>
      <c r="DF1047">
        <v>2.2000000000000002</v>
      </c>
      <c r="DG1047">
        <v>28.6</v>
      </c>
      <c r="DH1047">
        <v>26.4</v>
      </c>
      <c r="DI1047">
        <v>2.2000000000000002</v>
      </c>
      <c r="DJ1047">
        <v>9.9020640012773373E-2</v>
      </c>
      <c r="DK1047">
        <v>9.4719393795879708E-2</v>
      </c>
      <c r="DL1047">
        <v>0.20445711324177249</v>
      </c>
      <c r="DM1047">
        <v>0.10973771944589281</v>
      </c>
      <c r="DN1047">
        <v>9.4719393795879708E-2</v>
      </c>
      <c r="DO1047">
        <v>3.5202468214160318</v>
      </c>
      <c r="DP1047">
        <v>2.9941949999999999</v>
      </c>
      <c r="DQ1047">
        <v>3.7437200000000002</v>
      </c>
      <c r="DR1047">
        <v>0.74952500000000022</v>
      </c>
      <c r="DS1047">
        <v>3.5486149999999999</v>
      </c>
      <c r="DT1047">
        <v>6.5020815966672671</v>
      </c>
      <c r="DU1047">
        <v>6.4343060000000003</v>
      </c>
      <c r="DV1047">
        <v>6.7612220000000001</v>
      </c>
      <c r="DW1047">
        <v>0.32691599999999982</v>
      </c>
      <c r="DX1047">
        <v>6.4815209999999999</v>
      </c>
      <c r="DY1047">
        <v>3.8566852518762702</v>
      </c>
      <c r="DZ1047">
        <v>2.9941949999999999</v>
      </c>
      <c r="EA1047">
        <v>4.2066889999999999</v>
      </c>
      <c r="EB1047">
        <v>1.212494</v>
      </c>
      <c r="EC1047">
        <v>3.8084959999999999</v>
      </c>
      <c r="ED1047">
        <v>9.1279266131096097</v>
      </c>
      <c r="EE1047">
        <v>8.9879639999999998</v>
      </c>
      <c r="EF1047">
        <v>9.3608449999999994</v>
      </c>
      <c r="EG1047">
        <v>0.37288099999999957</v>
      </c>
      <c r="EH1047">
        <v>9.1283829999999995</v>
      </c>
      <c r="EI1047">
        <v>11.894137535592369</v>
      </c>
      <c r="EJ1047">
        <v>11.521848</v>
      </c>
      <c r="EK1047">
        <v>11.966894</v>
      </c>
      <c r="EL1047">
        <v>0.44504599999999961</v>
      </c>
      <c r="EM1047">
        <v>11.887928</v>
      </c>
      <c r="EN1047">
        <v>28.570926898379351</v>
      </c>
      <c r="EO1047">
        <v>27.5366</v>
      </c>
      <c r="EP1047">
        <v>37.117820000000002</v>
      </c>
      <c r="EQ1047">
        <v>9.5812200000000018</v>
      </c>
      <c r="ER1047">
        <v>27.5366</v>
      </c>
      <c r="ES1047">
        <v>7.4666304019222034</v>
      </c>
      <c r="ET1047">
        <v>7.3330500000000001</v>
      </c>
      <c r="EU1047">
        <v>17.794779999999999</v>
      </c>
      <c r="EV1047">
        <v>10.461729999999999</v>
      </c>
      <c r="EW1047">
        <v>7.3950500000000003</v>
      </c>
      <c r="EX1047">
        <v>21.104296496457149</v>
      </c>
      <c r="EY1047">
        <v>19.323039999999999</v>
      </c>
      <c r="EZ1047">
        <v>27.540780000000002</v>
      </c>
      <c r="FA1047">
        <v>8.2177400000000027</v>
      </c>
      <c r="FB1047">
        <v>20.141549999999999</v>
      </c>
      <c r="FC1047">
        <v>0.42677749822362587</v>
      </c>
      <c r="FD1047">
        <v>0.41132726632860178</v>
      </c>
      <c r="FE1047">
        <v>0.55444649784930244</v>
      </c>
      <c r="FF1047">
        <v>0.14311923152070069</v>
      </c>
      <c r="FG1047">
        <v>0.41132726632860178</v>
      </c>
      <c r="FH1047">
        <v>2.834196181546754</v>
      </c>
      <c r="FI1047">
        <v>1.0858824891344541</v>
      </c>
      <c r="FJ1047">
        <v>3.7557060159142508</v>
      </c>
      <c r="FK1047">
        <v>2.6698235267797972</v>
      </c>
      <c r="FL1047">
        <v>2.7236529840907089</v>
      </c>
      <c r="FM1047">
        <v>40.455282751545873</v>
      </c>
      <c r="FN1047">
        <v>38.67</v>
      </c>
      <c r="FO1047">
        <v>48.75</v>
      </c>
      <c r="FP1047">
        <v>10.08</v>
      </c>
      <c r="FQ1047">
        <v>40.76</v>
      </c>
      <c r="FR1047">
        <v>425.50993205564538</v>
      </c>
      <c r="FS1047">
        <v>410.82405</v>
      </c>
      <c r="FT1047">
        <v>447.92374999999998</v>
      </c>
      <c r="FU1047">
        <v>37.099699999999977</v>
      </c>
      <c r="FV1047">
        <v>420.23014000000001</v>
      </c>
      <c r="FW1047">
        <v>0.7401079649320309</v>
      </c>
      <c r="FX1047">
        <v>0.70451399999999997</v>
      </c>
      <c r="FY1047">
        <v>0.76284099999999999</v>
      </c>
      <c r="FZ1047">
        <v>5.8327000000000018E-2</v>
      </c>
      <c r="GA1047">
        <v>0.74851400000000001</v>
      </c>
      <c r="GB1047">
        <v>10</v>
      </c>
      <c r="GC1047">
        <v>31</v>
      </c>
    </row>
    <row r="1048" spans="1:185" x14ac:dyDescent="0.3">
      <c r="A1048" s="36" t="s">
        <v>4090</v>
      </c>
      <c r="B1048">
        <v>-2.966729152205283E-2</v>
      </c>
      <c r="C1048">
        <v>1.91771</v>
      </c>
      <c r="D1048">
        <v>2.172726788881016</v>
      </c>
      <c r="E1048">
        <v>-1.1424057404745029</v>
      </c>
      <c r="F1048">
        <v>-0.60412535530616418</v>
      </c>
      <c r="G1048">
        <v>1.746561717819783</v>
      </c>
      <c r="H1048">
        <v>-54.095527110010323</v>
      </c>
      <c r="I1048">
        <v>1.187751184353881E-2</v>
      </c>
      <c r="J1048">
        <v>2.163253553061642E-2</v>
      </c>
      <c r="K1048">
        <v>0.38224167476819582</v>
      </c>
      <c r="L1048">
        <v>0.29485402381057951</v>
      </c>
      <c r="M1048">
        <v>0.26792254525245129</v>
      </c>
      <c r="N1048">
        <v>0.1635468898044235</v>
      </c>
      <c r="O1048">
        <v>-0.22102674644693829</v>
      </c>
      <c r="P1048">
        <v>-5.7479856642514843E-2</v>
      </c>
      <c r="Q1048">
        <v>-0.13925330154472659</v>
      </c>
      <c r="R1048">
        <v>5.9283110195576492E-2</v>
      </c>
      <c r="S1048">
        <v>1.474590955510731</v>
      </c>
      <c r="T1048">
        <v>-0.70821720913134678</v>
      </c>
      <c r="U1048">
        <v>-0.69992622039115293</v>
      </c>
      <c r="V1048">
        <v>1.957966874013038</v>
      </c>
      <c r="W1048">
        <v>1.948848803913434</v>
      </c>
      <c r="X1048">
        <v>0.1840046249915557</v>
      </c>
      <c r="Y1048">
        <v>0.15972382760051199</v>
      </c>
      <c r="Z1048">
        <v>9.7341435633217288E-2</v>
      </c>
      <c r="AA1048">
        <v>0.1416880385168339</v>
      </c>
      <c r="AB1048">
        <v>63.168995262584467</v>
      </c>
      <c r="AC1048">
        <v>-0.43672770319268889</v>
      </c>
      <c r="AD1048">
        <v>1.9545218181256809</v>
      </c>
      <c r="AE1048">
        <v>0.62073232818424462</v>
      </c>
      <c r="AF1048">
        <v>0.5964515307932009</v>
      </c>
      <c r="AG1048">
        <v>0.81214194851546173</v>
      </c>
      <c r="AH1048">
        <v>3.0361484036555388E-2</v>
      </c>
      <c r="AI1048">
        <v>102.4244251903195</v>
      </c>
      <c r="AJ1048">
        <v>-38.81196545043538</v>
      </c>
      <c r="AK1048">
        <v>92.189777028445022</v>
      </c>
      <c r="AL1048">
        <v>253.89560274887049</v>
      </c>
      <c r="AM1048">
        <v>330.47200966008393</v>
      </c>
      <c r="AN1048">
        <v>414.6</v>
      </c>
      <c r="AO1048">
        <v>204.18181874319069</v>
      </c>
      <c r="AP1048">
        <v>368.20813388265412</v>
      </c>
      <c r="AQ1048">
        <v>21.160622039115299</v>
      </c>
      <c r="AR1048">
        <v>5.4808133882654104</v>
      </c>
      <c r="AS1048">
        <v>12.10368424302683</v>
      </c>
      <c r="AT1048">
        <v>-18.03828893432048</v>
      </c>
      <c r="AU1048">
        <v>-8.6732535530616417</v>
      </c>
      <c r="AV1048">
        <v>-9.3650353812588367</v>
      </c>
      <c r="AW1048">
        <v>0.66897224511058773</v>
      </c>
      <c r="AX1048">
        <v>0.6603</v>
      </c>
      <c r="AY1048">
        <v>0.67279999999999995</v>
      </c>
      <c r="AZ1048">
        <v>1.2499999999999961E-2</v>
      </c>
      <c r="BA1048">
        <v>0.67279999999999995</v>
      </c>
      <c r="BB1048">
        <v>0.93158947270919512</v>
      </c>
      <c r="BC1048">
        <v>0.92930000000000001</v>
      </c>
      <c r="BD1048">
        <v>0.93259999999999998</v>
      </c>
      <c r="BE1048">
        <v>3.2999999999999701E-3</v>
      </c>
      <c r="BF1048">
        <v>0.93259999999999998</v>
      </c>
      <c r="BG1048">
        <v>17.12261684648351</v>
      </c>
      <c r="BH1048">
        <v>17.018899999999999</v>
      </c>
      <c r="BI1048">
        <v>17.357600000000001</v>
      </c>
      <c r="BJ1048">
        <v>0.33870000000000289</v>
      </c>
      <c r="BK1048">
        <v>17.018899999999999</v>
      </c>
      <c r="BL1048">
        <v>13.48556881602703</v>
      </c>
      <c r="BM1048">
        <v>12.166</v>
      </c>
      <c r="BN1048">
        <v>14.068</v>
      </c>
      <c r="BO1048">
        <v>1.901999999999999</v>
      </c>
      <c r="BP1048">
        <v>14.068</v>
      </c>
      <c r="BQ1048">
        <v>6.2959772401392593</v>
      </c>
      <c r="BR1048">
        <v>5.6577000000000002</v>
      </c>
      <c r="BS1048">
        <v>6.5777000000000001</v>
      </c>
      <c r="BT1048">
        <v>0.91999999999999993</v>
      </c>
      <c r="BU1048">
        <v>6.5777000000000001</v>
      </c>
      <c r="BV1048">
        <v>4.6750184759205409</v>
      </c>
      <c r="BW1048">
        <v>4.2420999999999998</v>
      </c>
      <c r="BX1048">
        <v>4.8661000000000003</v>
      </c>
      <c r="BY1048">
        <v>0.62400000000000055</v>
      </c>
      <c r="BZ1048">
        <v>4.8661000000000003</v>
      </c>
      <c r="CA1048">
        <v>-10.97106509402068</v>
      </c>
      <c r="CB1048">
        <v>-11.443899999999999</v>
      </c>
      <c r="CC1048">
        <v>-9.8998000000000008</v>
      </c>
      <c r="CD1048">
        <v>1.544099999999998</v>
      </c>
      <c r="CE1048">
        <v>-11.443899999999999</v>
      </c>
      <c r="CF1048">
        <v>46.391866117345891</v>
      </c>
      <c r="CG1048">
        <v>46.3</v>
      </c>
      <c r="CH1048">
        <v>46.6</v>
      </c>
      <c r="CI1048">
        <v>0.30000000000000432</v>
      </c>
      <c r="CJ1048">
        <v>46.3</v>
      </c>
      <c r="CK1048">
        <v>15.6</v>
      </c>
      <c r="CL1048">
        <v>15.6</v>
      </c>
      <c r="CM1048">
        <v>15.6</v>
      </c>
      <c r="CN1048">
        <v>0</v>
      </c>
      <c r="CO1048">
        <v>15.6</v>
      </c>
      <c r="CP1048">
        <v>34.154063853778418</v>
      </c>
      <c r="CQ1048">
        <v>26.8</v>
      </c>
      <c r="CR1048">
        <v>37.4</v>
      </c>
      <c r="CS1048">
        <v>10.6</v>
      </c>
      <c r="CT1048">
        <v>37.4</v>
      </c>
      <c r="CU1048">
        <v>9.3306220391152976</v>
      </c>
      <c r="CV1048">
        <v>9.3000000000000007</v>
      </c>
      <c r="CW1048">
        <v>9.4</v>
      </c>
      <c r="CX1048">
        <v>9.9999999999999645E-2</v>
      </c>
      <c r="CY1048">
        <v>9.3000000000000007</v>
      </c>
      <c r="CZ1048">
        <v>169.96651081118159</v>
      </c>
      <c r="DA1048">
        <v>166.2</v>
      </c>
      <c r="DB1048">
        <v>178.5</v>
      </c>
      <c r="DC1048">
        <v>12.30000000000001</v>
      </c>
      <c r="DD1048">
        <v>166.2</v>
      </c>
      <c r="DE1048">
        <v>6.269377960884702</v>
      </c>
      <c r="DF1048">
        <v>6.2</v>
      </c>
      <c r="DG1048">
        <v>6.3</v>
      </c>
      <c r="DH1048">
        <v>9.9999999999999645E-2</v>
      </c>
      <c r="DI1048">
        <v>6.3</v>
      </c>
      <c r="DJ1048">
        <v>0.12599375282032901</v>
      </c>
      <c r="DK1048">
        <v>0.12571273418408899</v>
      </c>
      <c r="DL1048">
        <v>0.12663043478260869</v>
      </c>
      <c r="DM1048">
        <v>9.1770059851964403E-4</v>
      </c>
      <c r="DN1048">
        <v>0.12571273418408899</v>
      </c>
      <c r="DO1048">
        <v>3.387147418449135</v>
      </c>
      <c r="DP1048">
        <v>3.1900369999999998</v>
      </c>
      <c r="DQ1048">
        <v>3.474148</v>
      </c>
      <c r="DR1048">
        <v>0.28411100000000022</v>
      </c>
      <c r="DS1048">
        <v>3.474148</v>
      </c>
      <c r="DT1048">
        <v>6.4663268411334984</v>
      </c>
      <c r="DU1048">
        <v>6.4640449999999996</v>
      </c>
      <c r="DV1048">
        <v>6.4673340000000001</v>
      </c>
      <c r="DW1048">
        <v>3.2890000000005411E-3</v>
      </c>
      <c r="DX1048">
        <v>6.4673340000000001</v>
      </c>
      <c r="DY1048">
        <v>3.5699514075842371</v>
      </c>
      <c r="DZ1048">
        <v>3.1900369999999998</v>
      </c>
      <c r="EA1048">
        <v>3.737638</v>
      </c>
      <c r="EB1048">
        <v>0.54760100000000023</v>
      </c>
      <c r="EC1048">
        <v>3.737638</v>
      </c>
      <c r="ED1048">
        <v>9.1669665189179685</v>
      </c>
      <c r="EE1048">
        <v>9.1498390000000001</v>
      </c>
      <c r="EF1048">
        <v>9.2057710000000004</v>
      </c>
      <c r="EG1048">
        <v>5.5932000000000308E-2</v>
      </c>
      <c r="EH1048">
        <v>9.1498390000000001</v>
      </c>
      <c r="EI1048">
        <v>11.892498367322309</v>
      </c>
      <c r="EJ1048">
        <v>11.856213</v>
      </c>
      <c r="EK1048">
        <v>11.908514</v>
      </c>
      <c r="EL1048">
        <v>5.2300999999999931E-2</v>
      </c>
      <c r="EM1048">
        <v>11.908514</v>
      </c>
      <c r="EN1048">
        <v>27.229852926463369</v>
      </c>
      <c r="EO1048">
        <v>25.787610000000001</v>
      </c>
      <c r="EP1048">
        <v>27.866430000000001</v>
      </c>
      <c r="EQ1048">
        <v>2.0788199999999999</v>
      </c>
      <c r="ER1048">
        <v>27.866430000000001</v>
      </c>
      <c r="ES1048">
        <v>7.9186080163489851</v>
      </c>
      <c r="ET1048">
        <v>7.3958500000000003</v>
      </c>
      <c r="EU1048">
        <v>9.1029800000000005</v>
      </c>
      <c r="EV1048">
        <v>1.70713</v>
      </c>
      <c r="EW1048">
        <v>7.3958500000000003</v>
      </c>
      <c r="EX1048">
        <v>19.311244910114379</v>
      </c>
      <c r="EY1048">
        <v>16.684629999999999</v>
      </c>
      <c r="EZ1048">
        <v>20.470580000000002</v>
      </c>
      <c r="FA1048">
        <v>3.7859500000000028</v>
      </c>
      <c r="FB1048">
        <v>20.470580000000002</v>
      </c>
      <c r="FC1048">
        <v>0.44896699813344398</v>
      </c>
      <c r="FD1048">
        <v>0.4251872340993843</v>
      </c>
      <c r="FE1048">
        <v>0.45946290857989969</v>
      </c>
      <c r="FF1048">
        <v>3.4275674480515383E-2</v>
      </c>
      <c r="FG1048">
        <v>0.45946290857989969</v>
      </c>
      <c r="FH1048">
        <v>2.4815395787074008</v>
      </c>
      <c r="FI1048">
        <v>1.8328756077680051</v>
      </c>
      <c r="FJ1048">
        <v>2.7678468330212209</v>
      </c>
      <c r="FK1048">
        <v>0.93497122525321608</v>
      </c>
      <c r="FL1048">
        <v>2.7678468330212209</v>
      </c>
      <c r="FM1048">
        <v>39.479473944214618</v>
      </c>
      <c r="FN1048">
        <v>39.21</v>
      </c>
      <c r="FO1048">
        <v>40.090000000000003</v>
      </c>
      <c r="FP1048">
        <v>0.88000000000000256</v>
      </c>
      <c r="FQ1048">
        <v>39.21</v>
      </c>
      <c r="FR1048">
        <v>395.22578326359388</v>
      </c>
      <c r="FS1048">
        <v>391.76639</v>
      </c>
      <c r="FT1048">
        <v>396.75268999999997</v>
      </c>
      <c r="FU1048">
        <v>4.9862999999999724</v>
      </c>
      <c r="FV1048">
        <v>396.75268999999997</v>
      </c>
      <c r="FW1048">
        <v>0.73928516527119392</v>
      </c>
      <c r="FX1048">
        <v>0.736599</v>
      </c>
      <c r="FY1048">
        <v>0.74537100000000001</v>
      </c>
      <c r="FZ1048">
        <v>8.772000000000002E-3</v>
      </c>
      <c r="GA1048">
        <v>0.736599</v>
      </c>
      <c r="GB1048">
        <v>2</v>
      </c>
      <c r="GC1048">
        <v>5</v>
      </c>
    </row>
    <row r="1049" spans="1:185" x14ac:dyDescent="0.3">
      <c r="A1049" s="36" t="s">
        <v>4093</v>
      </c>
      <c r="B1049">
        <v>-3.4040662310444843E-2</v>
      </c>
      <c r="C1049">
        <v>1.9132836086941549</v>
      </c>
      <c r="D1049">
        <v>2.1812928543143908</v>
      </c>
      <c r="E1049">
        <v>-1.152337072056151</v>
      </c>
      <c r="F1049">
        <v>-0.59987057126949728</v>
      </c>
      <c r="G1049">
        <v>1.752237271112167</v>
      </c>
      <c r="H1049">
        <v>-54.101091409434829</v>
      </c>
      <c r="I1049">
        <v>1.136297770785301E-2</v>
      </c>
      <c r="J1049">
        <v>2.3418560910077411E-2</v>
      </c>
      <c r="K1049">
        <v>0.38309292296744868</v>
      </c>
      <c r="L1049">
        <v>0.2926092248210091</v>
      </c>
      <c r="M1049">
        <v>0.26610904468594881</v>
      </c>
      <c r="N1049">
        <v>0.16337408439549711</v>
      </c>
      <c r="O1049">
        <v>-0.21782185609100771</v>
      </c>
      <c r="P1049">
        <v>-5.4447771695510627E-2</v>
      </c>
      <c r="Q1049">
        <v>-0.13613481389325921</v>
      </c>
      <c r="R1049">
        <v>5.6721106687644088E-2</v>
      </c>
      <c r="S1049">
        <v>1.4692385310516749</v>
      </c>
      <c r="T1049">
        <v>-0.70121121748840354</v>
      </c>
      <c r="U1049">
        <v>-0.69163253582476591</v>
      </c>
      <c r="V1049">
        <v>1.9572006137206019</v>
      </c>
      <c r="W1049">
        <v>1.9476773895292281</v>
      </c>
      <c r="X1049">
        <v>0.1880055566614223</v>
      </c>
      <c r="Y1049">
        <v>0.1629351910831412</v>
      </c>
      <c r="Z1049">
        <v>9.819491971761829E-2</v>
      </c>
      <c r="AA1049">
        <v>0.14371664510226501</v>
      </c>
      <c r="AB1049">
        <v>63.141478901125723</v>
      </c>
      <c r="AC1049">
        <v>-0.43155075437976398</v>
      </c>
      <c r="AD1049">
        <v>1.9547859255573039</v>
      </c>
      <c r="AE1049">
        <v>0.61955631104118636</v>
      </c>
      <c r="AF1049">
        <v>0.59448594546290523</v>
      </c>
      <c r="AG1049">
        <v>0.77940210887088002</v>
      </c>
      <c r="AH1049">
        <v>3.2159617833717589E-2</v>
      </c>
      <c r="AI1049">
        <v>100.9002926937935</v>
      </c>
      <c r="AJ1049">
        <v>-38.012012054117811</v>
      </c>
      <c r="AK1049">
        <v>90.129072225773882</v>
      </c>
      <c r="AL1049">
        <v>250.58374753751099</v>
      </c>
      <c r="AM1049">
        <v>339.27647342708531</v>
      </c>
      <c r="AN1049">
        <v>420.15925557303677</v>
      </c>
      <c r="AO1049">
        <v>204.62957802251449</v>
      </c>
      <c r="AP1049">
        <v>373.27037221348161</v>
      </c>
      <c r="AQ1049">
        <v>21.173702229214701</v>
      </c>
      <c r="AR1049">
        <v>5.5370372213481627</v>
      </c>
      <c r="AS1049">
        <v>12.22703224494777</v>
      </c>
      <c r="AT1049">
        <v>-18.097120896536211</v>
      </c>
      <c r="AU1049">
        <v>-10.06444665617795</v>
      </c>
      <c r="AV1049">
        <v>-8.0326742403582632</v>
      </c>
      <c r="AW1049">
        <v>2.1315721637176228</v>
      </c>
      <c r="AX1049">
        <v>2.0630999999999999</v>
      </c>
      <c r="AY1049">
        <v>2.1604000000000001</v>
      </c>
      <c r="AZ1049">
        <v>9.7300000000000164E-2</v>
      </c>
      <c r="BA1049">
        <v>2.1604000000000001</v>
      </c>
      <c r="BB1049">
        <v>0.930963027471857</v>
      </c>
      <c r="BC1049">
        <v>0.92849999999999999</v>
      </c>
      <c r="BD1049">
        <v>0.93200000000000005</v>
      </c>
      <c r="BE1049">
        <v>3.5000000000000591E-3</v>
      </c>
      <c r="BF1049">
        <v>0.93200000000000005</v>
      </c>
      <c r="BG1049">
        <v>17.20710017872506</v>
      </c>
      <c r="BH1049">
        <v>17.090900000000001</v>
      </c>
      <c r="BI1049">
        <v>17.4831</v>
      </c>
      <c r="BJ1049">
        <v>0.39219999999999899</v>
      </c>
      <c r="BK1049">
        <v>17.090900000000001</v>
      </c>
      <c r="BL1049">
        <v>14.85430784238166</v>
      </c>
      <c r="BM1049">
        <v>14.8377</v>
      </c>
      <c r="BN1049">
        <v>14.8613</v>
      </c>
      <c r="BO1049">
        <v>2.3600000000000069E-2</v>
      </c>
      <c r="BP1049">
        <v>14.8613</v>
      </c>
      <c r="BQ1049">
        <v>9.5567873904394389</v>
      </c>
      <c r="BR1049">
        <v>9.5327000000000002</v>
      </c>
      <c r="BS1049">
        <v>9.6140000000000008</v>
      </c>
      <c r="BT1049">
        <v>8.1300000000000594E-2</v>
      </c>
      <c r="BU1049">
        <v>9.5327000000000002</v>
      </c>
      <c r="BV1049">
        <v>1.6885695861548971</v>
      </c>
      <c r="BW1049">
        <v>1.5770999999999999</v>
      </c>
      <c r="BX1049">
        <v>1.7355</v>
      </c>
      <c r="BY1049">
        <v>0.1584000000000001</v>
      </c>
      <c r="BZ1049">
        <v>1.7355</v>
      </c>
      <c r="CA1049">
        <v>-11.245427348807819</v>
      </c>
      <c r="CB1049">
        <v>-11.2683</v>
      </c>
      <c r="CC1049">
        <v>-11.1911</v>
      </c>
      <c r="CD1049">
        <v>7.7199999999999491E-2</v>
      </c>
      <c r="CE1049">
        <v>-11.2683</v>
      </c>
      <c r="CF1049">
        <v>46.888883359555123</v>
      </c>
      <c r="CG1049">
        <v>46.8</v>
      </c>
      <c r="CH1049">
        <v>47.1</v>
      </c>
      <c r="CI1049">
        <v>0.30000000000000432</v>
      </c>
      <c r="CJ1049">
        <v>46.8</v>
      </c>
      <c r="CK1049">
        <v>16</v>
      </c>
      <c r="CL1049">
        <v>16</v>
      </c>
      <c r="CM1049">
        <v>16</v>
      </c>
      <c r="CN1049">
        <v>0</v>
      </c>
      <c r="CO1049">
        <v>16</v>
      </c>
      <c r="CP1049">
        <v>35.948387752611467</v>
      </c>
      <c r="CQ1049">
        <v>26.8</v>
      </c>
      <c r="CR1049">
        <v>39.799999999999997</v>
      </c>
      <c r="CS1049">
        <v>13</v>
      </c>
      <c r="CT1049">
        <v>39.799999999999997</v>
      </c>
      <c r="CU1049">
        <v>9.4</v>
      </c>
      <c r="CV1049">
        <v>9.4</v>
      </c>
      <c r="CW1049">
        <v>9.4</v>
      </c>
      <c r="CX1049">
        <v>0</v>
      </c>
      <c r="CY1049">
        <v>9.4</v>
      </c>
      <c r="CZ1049">
        <v>168.53305133731109</v>
      </c>
      <c r="DA1049">
        <v>164</v>
      </c>
      <c r="DB1049">
        <v>179.3</v>
      </c>
      <c r="DC1049">
        <v>15.30000000000001</v>
      </c>
      <c r="DD1049">
        <v>164</v>
      </c>
      <c r="DE1049">
        <v>6.6</v>
      </c>
      <c r="DF1049">
        <v>6.6</v>
      </c>
      <c r="DG1049">
        <v>6.6</v>
      </c>
      <c r="DH1049">
        <v>0</v>
      </c>
      <c r="DI1049">
        <v>6.6</v>
      </c>
      <c r="DJ1049">
        <v>0.1256164547487085</v>
      </c>
      <c r="DK1049">
        <v>0.12536833645861239</v>
      </c>
      <c r="DL1049">
        <v>0.1262057877813505</v>
      </c>
      <c r="DM1049">
        <v>8.3745132273813083E-4</v>
      </c>
      <c r="DN1049">
        <v>0.12536833645861239</v>
      </c>
      <c r="DO1049">
        <v>3.3824075584146609</v>
      </c>
      <c r="DP1049">
        <v>3.1871499999999999</v>
      </c>
      <c r="DQ1049">
        <v>3.4646140000000001</v>
      </c>
      <c r="DR1049">
        <v>0.27746400000000021</v>
      </c>
      <c r="DS1049">
        <v>3.4646140000000001</v>
      </c>
      <c r="DT1049">
        <v>6.4676299619866811</v>
      </c>
      <c r="DU1049">
        <v>6.4648389999999996</v>
      </c>
      <c r="DV1049">
        <v>6.4688049999999997</v>
      </c>
      <c r="DW1049">
        <v>3.9660000000001361E-3</v>
      </c>
      <c r="DX1049">
        <v>6.4688049999999997</v>
      </c>
      <c r="DY1049">
        <v>3.5877543810761821</v>
      </c>
      <c r="DZ1049">
        <v>3.1871499999999999</v>
      </c>
      <c r="EA1049">
        <v>3.7564150000000001</v>
      </c>
      <c r="EB1049">
        <v>0.56926500000000013</v>
      </c>
      <c r="EC1049">
        <v>3.7564150000000001</v>
      </c>
      <c r="ED1049">
        <v>9.1680688092384077</v>
      </c>
      <c r="EE1049">
        <v>9.1465460000000007</v>
      </c>
      <c r="EF1049">
        <v>9.2191899999999993</v>
      </c>
      <c r="EG1049">
        <v>7.2643999999998599E-2</v>
      </c>
      <c r="EH1049">
        <v>9.1465460000000007</v>
      </c>
      <c r="EI1049">
        <v>11.900471008534319</v>
      </c>
      <c r="EJ1049">
        <v>11.850650999999999</v>
      </c>
      <c r="EK1049">
        <v>11.921446</v>
      </c>
      <c r="EL1049">
        <v>7.0795000000000385E-2</v>
      </c>
      <c r="EM1049">
        <v>11.921446</v>
      </c>
      <c r="EN1049">
        <v>27.762653714734139</v>
      </c>
      <c r="EO1049">
        <v>26.065290000000001</v>
      </c>
      <c r="EP1049">
        <v>28.477270000000001</v>
      </c>
      <c r="EQ1049">
        <v>2.4119799999999998</v>
      </c>
      <c r="ER1049">
        <v>28.477270000000001</v>
      </c>
      <c r="ES1049">
        <v>9.0578769615587937</v>
      </c>
      <c r="ET1049">
        <v>9.0507100000000005</v>
      </c>
      <c r="EU1049">
        <v>9.0748999999999995</v>
      </c>
      <c r="EV1049">
        <v>2.4189999999999049E-2</v>
      </c>
      <c r="EW1049">
        <v>9.0507100000000005</v>
      </c>
      <c r="EX1049">
        <v>18.704776753175349</v>
      </c>
      <c r="EY1049">
        <v>16.990390000000001</v>
      </c>
      <c r="EZ1049">
        <v>19.426559999999998</v>
      </c>
      <c r="FA1049">
        <v>2.4361699999999971</v>
      </c>
      <c r="FB1049">
        <v>19.426559999999998</v>
      </c>
      <c r="FC1049">
        <v>0.45036869138116531</v>
      </c>
      <c r="FD1049">
        <v>0.42283387850421811</v>
      </c>
      <c r="FE1049">
        <v>0.46196127199474152</v>
      </c>
      <c r="FF1049">
        <v>3.912739349052341E-2</v>
      </c>
      <c r="FG1049">
        <v>0.46196127199474152</v>
      </c>
      <c r="FH1049">
        <v>2.0651814588777411</v>
      </c>
      <c r="FI1049">
        <v>1.872239914489416</v>
      </c>
      <c r="FJ1049">
        <v>2.1464128228614112</v>
      </c>
      <c r="FK1049">
        <v>0.27417290837199459</v>
      </c>
      <c r="FL1049">
        <v>2.1464128228614112</v>
      </c>
      <c r="FM1049">
        <v>39.757741837108277</v>
      </c>
      <c r="FN1049">
        <v>39.18</v>
      </c>
      <c r="FO1049">
        <v>41.13</v>
      </c>
      <c r="FP1049">
        <v>1.9500000000000031</v>
      </c>
      <c r="FQ1049">
        <v>39.18</v>
      </c>
      <c r="FR1049">
        <v>403.94370293952591</v>
      </c>
      <c r="FS1049">
        <v>400.87596000000002</v>
      </c>
      <c r="FT1049">
        <v>405.23527000000001</v>
      </c>
      <c r="FU1049">
        <v>4.3593099999999936</v>
      </c>
      <c r="FV1049">
        <v>405.23527000000001</v>
      </c>
      <c r="FW1049">
        <v>0.73499964230910042</v>
      </c>
      <c r="FX1049">
        <v>0.73282199999999997</v>
      </c>
      <c r="FY1049">
        <v>0.74017200000000005</v>
      </c>
      <c r="FZ1049">
        <v>7.3500000000000787E-3</v>
      </c>
      <c r="GA1049">
        <v>0.73282199999999997</v>
      </c>
      <c r="GB1049">
        <v>2</v>
      </c>
      <c r="GC1049">
        <v>6</v>
      </c>
    </row>
    <row r="1050" spans="1:185" x14ac:dyDescent="0.3">
      <c r="A1050" s="36" t="s">
        <v>4096</v>
      </c>
      <c r="B1050">
        <v>-3.3850737516261567E-2</v>
      </c>
      <c r="C1050">
        <v>1.914569334197685</v>
      </c>
      <c r="D1050">
        <v>2.1930239667951388</v>
      </c>
      <c r="E1050">
        <v>-1.1630954722045259</v>
      </c>
      <c r="F1050">
        <v>-0.59741301027790239</v>
      </c>
      <c r="G1050">
        <v>1.76058163520821</v>
      </c>
      <c r="H1050">
        <v>-54.101174540964429</v>
      </c>
      <c r="I1050">
        <v>1.233918002878057E-2</v>
      </c>
      <c r="J1050">
        <v>2.506320953040431E-2</v>
      </c>
      <c r="K1050">
        <v>0.38141737038757262</v>
      </c>
      <c r="L1050">
        <v>0.29208997053681263</v>
      </c>
      <c r="M1050">
        <v>0.26710478990228081</v>
      </c>
      <c r="N1050">
        <v>0.16336914303174019</v>
      </c>
      <c r="O1050">
        <v>-0.2182137051767791</v>
      </c>
      <c r="P1050">
        <v>-5.4844562145038869E-2</v>
      </c>
      <c r="Q1050">
        <v>-0.13653003277254361</v>
      </c>
      <c r="R1050">
        <v>5.7048631821972257E-2</v>
      </c>
      <c r="S1050">
        <v>1.4678990643878991</v>
      </c>
      <c r="T1050">
        <v>-0.69937079760172927</v>
      </c>
      <c r="U1050">
        <v>-0.68999483264284667</v>
      </c>
      <c r="V1050">
        <v>1.9569265447709721</v>
      </c>
      <c r="W1050">
        <v>1.9474230444778711</v>
      </c>
      <c r="X1050">
        <v>0.18589210729140981</v>
      </c>
      <c r="Y1050">
        <v>0.16176081111895729</v>
      </c>
      <c r="Z1050">
        <v>9.869758444461782E-2</v>
      </c>
      <c r="AA1050">
        <v>0.14589572577505339</v>
      </c>
      <c r="AB1050">
        <v>63.304103228460868</v>
      </c>
      <c r="AC1050">
        <v>-0.43268174078169552</v>
      </c>
      <c r="AD1050">
        <v>1.955208526898448</v>
      </c>
      <c r="AE1050">
        <v>0.61857384807310523</v>
      </c>
      <c r="AF1050">
        <v>0.59444255190065265</v>
      </c>
      <c r="AG1050">
        <v>0.80878935567766075</v>
      </c>
      <c r="AH1050">
        <v>3.101935285380638E-2</v>
      </c>
      <c r="AI1050">
        <v>93.499761869618879</v>
      </c>
      <c r="AJ1050">
        <v>-44.213291484386453</v>
      </c>
      <c r="AK1050">
        <v>80.507566878740789</v>
      </c>
      <c r="AL1050">
        <v>244.2049355743751</v>
      </c>
      <c r="AM1050">
        <v>330.43224254800742</v>
      </c>
      <c r="AN1050">
        <v>415.27741310315662</v>
      </c>
      <c r="AO1050">
        <v>206.35869992677701</v>
      </c>
      <c r="AP1050">
        <v>367.45078186277033</v>
      </c>
      <c r="AQ1050">
        <v>20.933929774562589</v>
      </c>
      <c r="AR1050">
        <v>5.5605853100574203</v>
      </c>
      <c r="AS1050">
        <v>11.557114556879229</v>
      </c>
      <c r="AT1050">
        <v>-17.127722051089918</v>
      </c>
      <c r="AU1050">
        <v>-8.9219749189035102</v>
      </c>
      <c r="AV1050">
        <v>-8.2057471321864117</v>
      </c>
      <c r="AW1050">
        <v>1.9400324480646689</v>
      </c>
      <c r="AX1050">
        <v>1.8427</v>
      </c>
      <c r="AY1050">
        <v>1.9867999999999999</v>
      </c>
      <c r="AZ1050">
        <v>0.14409999999999989</v>
      </c>
      <c r="BA1050">
        <v>1.9446000000000001</v>
      </c>
      <c r="BB1050">
        <v>0.93035919594476624</v>
      </c>
      <c r="BC1050">
        <v>0.92879999999999996</v>
      </c>
      <c r="BD1050">
        <v>0.93300000000000005</v>
      </c>
      <c r="BE1050">
        <v>4.2000000000000934E-3</v>
      </c>
      <c r="BF1050">
        <v>0.93059999999999998</v>
      </c>
      <c r="BG1050">
        <v>17.284473946620778</v>
      </c>
      <c r="BH1050">
        <v>16.849900000000002</v>
      </c>
      <c r="BI1050">
        <v>17.589400000000001</v>
      </c>
      <c r="BJ1050">
        <v>0.7394999999999996</v>
      </c>
      <c r="BK1050">
        <v>17.241700000000002</v>
      </c>
      <c r="BL1050">
        <v>14.974726051150901</v>
      </c>
      <c r="BM1050">
        <v>14.2728</v>
      </c>
      <c r="BN1050">
        <v>15.325699999999999</v>
      </c>
      <c r="BO1050">
        <v>1.0528999999999991</v>
      </c>
      <c r="BP1050">
        <v>14.994999999999999</v>
      </c>
      <c r="BQ1050">
        <v>9.8987557382750495</v>
      </c>
      <c r="BR1050">
        <v>8.92</v>
      </c>
      <c r="BS1050">
        <v>10.0928</v>
      </c>
      <c r="BT1050">
        <v>1.172800000000001</v>
      </c>
      <c r="BU1050">
        <v>10.064</v>
      </c>
      <c r="BV1050">
        <v>1.2518444220962011</v>
      </c>
      <c r="BW1050">
        <v>1.0063</v>
      </c>
      <c r="BX1050">
        <v>2.5556999999999999</v>
      </c>
      <c r="BY1050">
        <v>1.5494000000000001</v>
      </c>
      <c r="BZ1050">
        <v>1.0063</v>
      </c>
      <c r="CA1050">
        <v>-11.150677831866441</v>
      </c>
      <c r="CB1050">
        <v>-11.4757</v>
      </c>
      <c r="CC1050">
        <v>-10.933400000000001</v>
      </c>
      <c r="CD1050">
        <v>0.54229999999999912</v>
      </c>
      <c r="CE1050">
        <v>-11.070399999999999</v>
      </c>
      <c r="CF1050">
        <v>47.826631240386263</v>
      </c>
      <c r="CG1050">
        <v>47.2</v>
      </c>
      <c r="CH1050">
        <v>59.6</v>
      </c>
      <c r="CI1050">
        <v>12.4</v>
      </c>
      <c r="CJ1050">
        <v>47.2</v>
      </c>
      <c r="CK1050">
        <v>17.11826555968889</v>
      </c>
      <c r="CL1050">
        <v>16.399999999999999</v>
      </c>
      <c r="CM1050">
        <v>27</v>
      </c>
      <c r="CN1050">
        <v>10.6</v>
      </c>
      <c r="CO1050">
        <v>16.7</v>
      </c>
      <c r="CP1050">
        <v>39.504411000769117</v>
      </c>
      <c r="CQ1050">
        <v>27.4</v>
      </c>
      <c r="CR1050">
        <v>44</v>
      </c>
      <c r="CS1050">
        <v>16.600000000000001</v>
      </c>
      <c r="CT1050">
        <v>40.6</v>
      </c>
      <c r="CU1050">
        <v>9.2511871351633381</v>
      </c>
      <c r="CV1050">
        <v>9.1</v>
      </c>
      <c r="CW1050">
        <v>9.9</v>
      </c>
      <c r="CX1050">
        <v>0.80000000000000071</v>
      </c>
      <c r="CY1050">
        <v>9.1</v>
      </c>
      <c r="CZ1050">
        <v>166.85428892600791</v>
      </c>
      <c r="DA1050">
        <v>161.5</v>
      </c>
      <c r="DB1050">
        <v>182.1</v>
      </c>
      <c r="DC1050">
        <v>20.599999999999991</v>
      </c>
      <c r="DD1050">
        <v>165.2</v>
      </c>
      <c r="DE1050">
        <v>7.8370395530122803</v>
      </c>
      <c r="DF1050">
        <v>7.2</v>
      </c>
      <c r="DG1050">
        <v>17.7</v>
      </c>
      <c r="DH1050">
        <v>10.5</v>
      </c>
      <c r="DI1050">
        <v>7.6</v>
      </c>
      <c r="DJ1050">
        <v>0.1301850039706085</v>
      </c>
      <c r="DK1050">
        <v>0.12819120043454649</v>
      </c>
      <c r="DL1050">
        <v>0.16812411847672781</v>
      </c>
      <c r="DM1050">
        <v>3.9932918042181333E-2</v>
      </c>
      <c r="DN1050">
        <v>0.12819120043454649</v>
      </c>
      <c r="DO1050">
        <v>3.4784514501018169</v>
      </c>
      <c r="DP1050">
        <v>3.1608689999999999</v>
      </c>
      <c r="DQ1050">
        <v>3.562608</v>
      </c>
      <c r="DR1050">
        <v>0.40173900000000012</v>
      </c>
      <c r="DS1050">
        <v>3.4686370000000002</v>
      </c>
      <c r="DT1050">
        <v>6.465863896335998</v>
      </c>
      <c r="DU1050">
        <v>6.454904</v>
      </c>
      <c r="DV1050">
        <v>6.4716339999999999</v>
      </c>
      <c r="DW1050">
        <v>1.6729999999999912E-2</v>
      </c>
      <c r="DX1050">
        <v>6.4664510000000002</v>
      </c>
      <c r="DY1050">
        <v>3.7801989039029471</v>
      </c>
      <c r="DZ1050">
        <v>3.1608689999999999</v>
      </c>
      <c r="EA1050">
        <v>3.8320180000000001</v>
      </c>
      <c r="EB1050">
        <v>0.67114900000000022</v>
      </c>
      <c r="EC1050">
        <v>3.8320180000000001</v>
      </c>
      <c r="ED1050">
        <v>9.1673030420508983</v>
      </c>
      <c r="EE1050">
        <v>9.1502459999999992</v>
      </c>
      <c r="EF1050">
        <v>9.2646499999999996</v>
      </c>
      <c r="EG1050">
        <v>0.11440400000000039</v>
      </c>
      <c r="EH1050">
        <v>9.1502459999999992</v>
      </c>
      <c r="EI1050">
        <v>11.901246629079591</v>
      </c>
      <c r="EJ1050">
        <v>11.795525</v>
      </c>
      <c r="EK1050">
        <v>11.915587</v>
      </c>
      <c r="EL1050">
        <v>0.12006200000000079</v>
      </c>
      <c r="EM1050">
        <v>11.915587</v>
      </c>
      <c r="EN1050">
        <v>27.768721369042229</v>
      </c>
      <c r="EO1050">
        <v>26.518979999999999</v>
      </c>
      <c r="EP1050">
        <v>28.156569999999999</v>
      </c>
      <c r="EQ1050">
        <v>1.637589999999999</v>
      </c>
      <c r="ER1050">
        <v>27.98517</v>
      </c>
      <c r="ES1050">
        <v>9.07483571860109</v>
      </c>
      <c r="ET1050">
        <v>9.0365199999999994</v>
      </c>
      <c r="EU1050">
        <v>9.3201400000000003</v>
      </c>
      <c r="EV1050">
        <v>0.28362000000000093</v>
      </c>
      <c r="EW1050">
        <v>9.0584000000000007</v>
      </c>
      <c r="EX1050">
        <v>18.693885650441128</v>
      </c>
      <c r="EY1050">
        <v>17.39996</v>
      </c>
      <c r="EZ1050">
        <v>19.075119999999998</v>
      </c>
      <c r="FA1050">
        <v>1.675159999999998</v>
      </c>
      <c r="FB1050">
        <v>18.926770000000001</v>
      </c>
      <c r="FC1050">
        <v>0.4637617295458587</v>
      </c>
      <c r="FD1050">
        <v>0.44288996483298382</v>
      </c>
      <c r="FE1050">
        <v>0.47023913804819972</v>
      </c>
      <c r="FF1050">
        <v>2.7349173215215909E-2</v>
      </c>
      <c r="FG1050">
        <v>0.46737660939994952</v>
      </c>
      <c r="FH1050">
        <v>2.0600841382138508</v>
      </c>
      <c r="FI1050">
        <v>1.8790724341410201</v>
      </c>
      <c r="FJ1050">
        <v>2.100448716889924</v>
      </c>
      <c r="FK1050">
        <v>0.22137628274890339</v>
      </c>
      <c r="FL1050">
        <v>2.0894164532367752</v>
      </c>
      <c r="FM1050">
        <v>39.589315577925362</v>
      </c>
      <c r="FN1050">
        <v>39.03</v>
      </c>
      <c r="FO1050">
        <v>41.97</v>
      </c>
      <c r="FP1050">
        <v>2.9399999999999982</v>
      </c>
      <c r="FQ1050">
        <v>39.44</v>
      </c>
      <c r="FR1050">
        <v>398.61626897703297</v>
      </c>
      <c r="FS1050">
        <v>396.80390999999997</v>
      </c>
      <c r="FT1050">
        <v>402.31626999999997</v>
      </c>
      <c r="FU1050">
        <v>5.512360000000001</v>
      </c>
      <c r="FV1050">
        <v>398.14720999999997</v>
      </c>
      <c r="FW1050">
        <v>0.73855779884557149</v>
      </c>
      <c r="FX1050">
        <v>0.73070400000000002</v>
      </c>
      <c r="FY1050">
        <v>0.74117</v>
      </c>
      <c r="FZ1050">
        <v>1.0465999999999981E-2</v>
      </c>
      <c r="GA1050">
        <v>0.73971600000000004</v>
      </c>
      <c r="GB1050">
        <v>7</v>
      </c>
      <c r="GC1050">
        <v>26</v>
      </c>
    </row>
    <row r="1051" spans="1:185" x14ac:dyDescent="0.3">
      <c r="A1051" s="36" t="s">
        <v>4099</v>
      </c>
      <c r="B1051">
        <v>-4.4952757567971097E-2</v>
      </c>
      <c r="C1051">
        <v>1.8433631046813439</v>
      </c>
      <c r="D1051">
        <v>1.80987925654741</v>
      </c>
      <c r="E1051">
        <v>-0.76301040102576922</v>
      </c>
      <c r="F1051">
        <v>-0.71445196606288008</v>
      </c>
      <c r="G1051">
        <v>1.4775376915102989</v>
      </c>
      <c r="H1051">
        <v>-54.177354347250102</v>
      </c>
      <c r="I1051">
        <v>4.44337203185729E-2</v>
      </c>
      <c r="J1051">
        <v>0.41461944576599158</v>
      </c>
      <c r="K1051">
        <v>0.176631026429489</v>
      </c>
      <c r="L1051">
        <v>-1.3933603271487051E-2</v>
      </c>
      <c r="M1051">
        <v>0.1081015683577181</v>
      </c>
      <c r="N1051">
        <v>0.16355117768442981</v>
      </c>
      <c r="O1051">
        <v>-0.21897753244216489</v>
      </c>
      <c r="P1051">
        <v>-5.5426354757735087E-2</v>
      </c>
      <c r="Q1051">
        <v>-0.1372057098210325</v>
      </c>
      <c r="R1051">
        <v>5.7561162058043618E-2</v>
      </c>
      <c r="S1051">
        <v>0.82050921943474275</v>
      </c>
      <c r="T1051">
        <v>-0.55855940092391509</v>
      </c>
      <c r="U1051">
        <v>-0.5528845477629889</v>
      </c>
      <c r="V1051">
        <v>1.9534207366579379</v>
      </c>
      <c r="W1051">
        <v>1.952160521027938</v>
      </c>
      <c r="X1051">
        <v>0.21806948027426129</v>
      </c>
      <c r="Y1051">
        <v>0.21525388915319829</v>
      </c>
      <c r="Z1051">
        <v>3.9197358766185762E-2</v>
      </c>
      <c r="AA1051">
        <v>4.4201944576599157E-2</v>
      </c>
      <c r="AB1051">
        <v>45.308830128763248</v>
      </c>
      <c r="AC1051">
        <v>-0.35533908966608291</v>
      </c>
      <c r="AD1051">
        <v>1.8726470055543321</v>
      </c>
      <c r="AE1051">
        <v>0.57340856994034417</v>
      </c>
      <c r="AF1051">
        <v>0.57059297881928128</v>
      </c>
      <c r="AG1051">
        <v>0.83880956015961672</v>
      </c>
      <c r="AH1051">
        <v>5.2598702313401708E-3</v>
      </c>
      <c r="AI1051">
        <v>311.72179998897673</v>
      </c>
      <c r="AJ1051">
        <v>281.46341172675511</v>
      </c>
      <c r="AK1051">
        <v>310.30649969849549</v>
      </c>
      <c r="AL1051">
        <v>343.39541321725801</v>
      </c>
      <c r="AM1051">
        <v>299.39431038303712</v>
      </c>
      <c r="AN1051">
        <v>371</v>
      </c>
      <c r="AO1051">
        <v>141.9792370144273</v>
      </c>
      <c r="AP1051">
        <v>307.12467557835038</v>
      </c>
      <c r="AQ1051">
        <v>20.722856863814531</v>
      </c>
      <c r="AR1051">
        <v>5.225843496288892</v>
      </c>
      <c r="AS1051">
        <v>12.510389305979491</v>
      </c>
      <c r="AT1051">
        <v>-16.64602161037373</v>
      </c>
      <c r="AU1051">
        <v>-8.8849351156700855</v>
      </c>
      <c r="AV1051">
        <v>-7.7610864947036431</v>
      </c>
      <c r="AW1051">
        <v>1.1629594506779941</v>
      </c>
      <c r="AX1051">
        <v>1.0648</v>
      </c>
      <c r="AY1051">
        <v>1.4625999999999999</v>
      </c>
      <c r="AZ1051">
        <v>0.39779999999999988</v>
      </c>
      <c r="BA1051">
        <v>1.4625999999999999</v>
      </c>
      <c r="BB1051">
        <v>0.89192337789175213</v>
      </c>
      <c r="BC1051">
        <v>0.89180000000000004</v>
      </c>
      <c r="BD1051">
        <v>0.89229999999999998</v>
      </c>
      <c r="BE1051">
        <v>4.9999999999994493E-4</v>
      </c>
      <c r="BF1051">
        <v>0.89229999999999998</v>
      </c>
      <c r="BG1051">
        <v>23.165064786664999</v>
      </c>
      <c r="BH1051">
        <v>23.120999999999999</v>
      </c>
      <c r="BI1051">
        <v>23.179500000000001</v>
      </c>
      <c r="BJ1051">
        <v>5.8500000000002217E-2</v>
      </c>
      <c r="BK1051">
        <v>23.120999999999999</v>
      </c>
      <c r="BL1051">
        <v>7.7079252284980857</v>
      </c>
      <c r="BM1051">
        <v>6.7153</v>
      </c>
      <c r="BN1051">
        <v>8.0330999999999992</v>
      </c>
      <c r="BO1051">
        <v>1.317799999999999</v>
      </c>
      <c r="BP1051">
        <v>6.7153</v>
      </c>
      <c r="BQ1051">
        <v>6.1564584519823562</v>
      </c>
      <c r="BR1051">
        <v>5.3883000000000001</v>
      </c>
      <c r="BS1051">
        <v>6.4081000000000001</v>
      </c>
      <c r="BT1051">
        <v>1.0198</v>
      </c>
      <c r="BU1051">
        <v>5.3883000000000001</v>
      </c>
      <c r="BV1051">
        <v>-1.948850199584695</v>
      </c>
      <c r="BW1051">
        <v>-1.9925999999999999</v>
      </c>
      <c r="BX1051">
        <v>-1.8152999999999999</v>
      </c>
      <c r="BY1051">
        <v>0.17730000000000001</v>
      </c>
      <c r="BZ1051">
        <v>-1.8152999999999999</v>
      </c>
      <c r="CA1051">
        <v>-4.2075329279760121</v>
      </c>
      <c r="CB1051">
        <v>-4.4154</v>
      </c>
      <c r="CC1051">
        <v>-3.573</v>
      </c>
      <c r="CD1051">
        <v>0.84240000000000004</v>
      </c>
      <c r="CE1051">
        <v>-3.573</v>
      </c>
      <c r="CF1051">
        <v>63.875324421649573</v>
      </c>
      <c r="CG1051">
        <v>63.8</v>
      </c>
      <c r="CH1051">
        <v>63.9</v>
      </c>
      <c r="CI1051">
        <v>0.10000000000000139</v>
      </c>
      <c r="CJ1051">
        <v>63.8</v>
      </c>
      <c r="CK1051">
        <v>27.224675578350421</v>
      </c>
      <c r="CL1051">
        <v>27.2</v>
      </c>
      <c r="CM1051">
        <v>27.3</v>
      </c>
      <c r="CN1051">
        <v>0.10000000000000139</v>
      </c>
      <c r="CO1051">
        <v>27.3</v>
      </c>
      <c r="CP1051">
        <v>65.427270951547001</v>
      </c>
      <c r="CQ1051">
        <v>64.900000000000006</v>
      </c>
      <c r="CR1051">
        <v>65.599999999999994</v>
      </c>
      <c r="CS1051">
        <v>0.69999999999998863</v>
      </c>
      <c r="CT1051">
        <v>64.900000000000006</v>
      </c>
      <c r="CU1051">
        <v>11.62467557835042</v>
      </c>
      <c r="CV1051">
        <v>11.6</v>
      </c>
      <c r="CW1051">
        <v>11.7</v>
      </c>
      <c r="CX1051">
        <v>9.9999999999999645E-2</v>
      </c>
      <c r="CY1051">
        <v>11.7</v>
      </c>
      <c r="CZ1051">
        <v>73.268835988658083</v>
      </c>
      <c r="DA1051">
        <v>72.8</v>
      </c>
      <c r="DB1051">
        <v>74.7</v>
      </c>
      <c r="DC1051">
        <v>1.9000000000000059</v>
      </c>
      <c r="DD1051">
        <v>74.7</v>
      </c>
      <c r="DE1051">
        <v>15.05064884329915</v>
      </c>
      <c r="DF1051">
        <v>14.9</v>
      </c>
      <c r="DG1051">
        <v>15.1</v>
      </c>
      <c r="DH1051">
        <v>0.19999999999999929</v>
      </c>
      <c r="DI1051">
        <v>14.9</v>
      </c>
      <c r="DJ1051">
        <v>0.20797850778570351</v>
      </c>
      <c r="DK1051">
        <v>0.20768229166666671</v>
      </c>
      <c r="DL1051">
        <v>0.208075545424943</v>
      </c>
      <c r="DM1051">
        <v>3.9325375827634068E-4</v>
      </c>
      <c r="DN1051">
        <v>0.20768229166666671</v>
      </c>
      <c r="DO1051">
        <v>4.1594190557964872</v>
      </c>
      <c r="DP1051">
        <v>4.0920909999999999</v>
      </c>
      <c r="DQ1051">
        <v>4.3649440000000004</v>
      </c>
      <c r="DR1051">
        <v>0.27285300000000051</v>
      </c>
      <c r="DS1051">
        <v>4.3649440000000004</v>
      </c>
      <c r="DT1051">
        <v>6.2609252845080139</v>
      </c>
      <c r="DU1051">
        <v>6.0260730000000002</v>
      </c>
      <c r="DV1051">
        <v>6.9778330000000004</v>
      </c>
      <c r="DW1051">
        <v>0.95176000000000016</v>
      </c>
      <c r="DX1051">
        <v>6.9778330000000004</v>
      </c>
      <c r="DY1051">
        <v>4.322084923500042</v>
      </c>
      <c r="DZ1051">
        <v>4.2145679999999999</v>
      </c>
      <c r="EA1051">
        <v>4.65029</v>
      </c>
      <c r="EB1051">
        <v>0.43572200000000022</v>
      </c>
      <c r="EC1051">
        <v>4.65029</v>
      </c>
      <c r="ED1051">
        <v>6.7116367772325098</v>
      </c>
      <c r="EE1051">
        <v>6.4970730000000003</v>
      </c>
      <c r="EF1051">
        <v>7.3666119999999999</v>
      </c>
      <c r="EG1051">
        <v>0.86953899999999962</v>
      </c>
      <c r="EH1051">
        <v>7.3666119999999999</v>
      </c>
      <c r="EI1051">
        <v>9.3080708159887529</v>
      </c>
      <c r="EJ1051">
        <v>7.9615819999999999</v>
      </c>
      <c r="EK1051">
        <v>9.7491679999999992</v>
      </c>
      <c r="EL1051">
        <v>1.787585999999999</v>
      </c>
      <c r="EM1051">
        <v>7.9615819999999999</v>
      </c>
      <c r="EN1051">
        <v>25.066341529181202</v>
      </c>
      <c r="EO1051">
        <v>24.94286</v>
      </c>
      <c r="EP1051">
        <v>25.443280000000001</v>
      </c>
      <c r="EQ1051">
        <v>0.50042000000000186</v>
      </c>
      <c r="ER1051">
        <v>25.443280000000001</v>
      </c>
      <c r="ES1051">
        <v>11.125296087137761</v>
      </c>
      <c r="ET1051">
        <v>9.5392499999999991</v>
      </c>
      <c r="EU1051">
        <v>11.644869999999999</v>
      </c>
      <c r="EV1051">
        <v>2.10562</v>
      </c>
      <c r="EW1051">
        <v>9.5392499999999991</v>
      </c>
      <c r="EX1051">
        <v>13.941045442043441</v>
      </c>
      <c r="EY1051">
        <v>13.29799</v>
      </c>
      <c r="EZ1051">
        <v>15.904030000000001</v>
      </c>
      <c r="FA1051">
        <v>2.6060400000000001</v>
      </c>
      <c r="FB1051">
        <v>15.904030000000001</v>
      </c>
      <c r="FC1051">
        <v>0.46329743155257608</v>
      </c>
      <c r="FD1051">
        <v>0.46101514096592477</v>
      </c>
      <c r="FE1051">
        <v>0.47026432878328689</v>
      </c>
      <c r="FF1051">
        <v>9.2491878173621145E-3</v>
      </c>
      <c r="FG1051">
        <v>0.47026432878328689</v>
      </c>
      <c r="FH1051">
        <v>1.271571906685927</v>
      </c>
      <c r="FI1051">
        <v>1.1419612241270189</v>
      </c>
      <c r="FJ1051">
        <v>1.667220169300522</v>
      </c>
      <c r="FK1051">
        <v>0.52525894517350258</v>
      </c>
      <c r="FL1051">
        <v>1.667220169300522</v>
      </c>
      <c r="FM1051">
        <v>38.548574498040153</v>
      </c>
      <c r="FN1051">
        <v>38.25</v>
      </c>
      <c r="FO1051">
        <v>39.46</v>
      </c>
      <c r="FP1051">
        <v>1.2100000000000011</v>
      </c>
      <c r="FQ1051">
        <v>39.46</v>
      </c>
      <c r="FR1051">
        <v>360.29974498878448</v>
      </c>
      <c r="FS1051">
        <v>358.50324999999998</v>
      </c>
      <c r="FT1051">
        <v>360.88826</v>
      </c>
      <c r="FU1051">
        <v>2.3850100000000229</v>
      </c>
      <c r="FV1051">
        <v>358.50324999999998</v>
      </c>
      <c r="FW1051">
        <v>0.75385929662485174</v>
      </c>
      <c r="FX1051">
        <v>0.75279799999999997</v>
      </c>
      <c r="FY1051">
        <v>0.75709899999999997</v>
      </c>
      <c r="FZ1051">
        <v>4.3009999999999993E-3</v>
      </c>
      <c r="GA1051">
        <v>0.75709899999999997</v>
      </c>
      <c r="GB1051">
        <v>2</v>
      </c>
      <c r="GC1051">
        <v>3</v>
      </c>
    </row>
    <row r="1052" spans="1:185" x14ac:dyDescent="0.3">
      <c r="A1052" s="36" t="s">
        <v>4102</v>
      </c>
      <c r="B1052">
        <v>-5.3480373378571228E-2</v>
      </c>
      <c r="C1052">
        <v>1.859030231184897</v>
      </c>
      <c r="D1052">
        <v>1.8034749353036941</v>
      </c>
      <c r="E1052">
        <v>-0.76923503419074946</v>
      </c>
      <c r="F1052">
        <v>-0.70277608614220466</v>
      </c>
      <c r="G1052">
        <v>1.472011120332954</v>
      </c>
      <c r="H1052">
        <v>-54.180070431649611</v>
      </c>
      <c r="I1052">
        <v>0.1001491426638236</v>
      </c>
      <c r="J1052">
        <v>8.7511243534599409E-2</v>
      </c>
      <c r="K1052">
        <v>0.21239940760476059</v>
      </c>
      <c r="L1052">
        <v>-1.926180811081395E-2</v>
      </c>
      <c r="M1052">
        <v>9.5708680505299626E-2</v>
      </c>
      <c r="N1052">
        <v>0.18629292779817461</v>
      </c>
      <c r="O1052">
        <v>-0.2141078092168088</v>
      </c>
      <c r="P1052">
        <v>-2.7814881418634151E-2</v>
      </c>
      <c r="Q1052">
        <v>-0.1209585827067997</v>
      </c>
      <c r="R1052">
        <v>3.9277622571980357E-2</v>
      </c>
      <c r="S1052">
        <v>0.8288784416808247</v>
      </c>
      <c r="T1052">
        <v>-0.55000109040660905</v>
      </c>
      <c r="U1052">
        <v>-0.54913367036791194</v>
      </c>
      <c r="V1052">
        <v>1.951431415272092</v>
      </c>
      <c r="W1052">
        <v>1.9506681514331281</v>
      </c>
      <c r="X1052">
        <v>0.2193420115963185</v>
      </c>
      <c r="Y1052">
        <v>0.2166230099669757</v>
      </c>
      <c r="Z1052">
        <v>3.80800034069338E-2</v>
      </c>
      <c r="AA1052">
        <v>4.0074775408525137E-2</v>
      </c>
      <c r="AB1052">
        <v>48.176055543841393</v>
      </c>
      <c r="AC1052">
        <v>-0.36807801267871959</v>
      </c>
      <c r="AD1052">
        <v>1.8992478194162621</v>
      </c>
      <c r="AE1052">
        <v>0.58742002427503803</v>
      </c>
      <c r="AF1052">
        <v>0.58470102264569535</v>
      </c>
      <c r="AG1052">
        <v>0.80024851323777357</v>
      </c>
      <c r="AH1052">
        <v>5.6776255393872887E-3</v>
      </c>
      <c r="AI1052">
        <v>301.75997476164332</v>
      </c>
      <c r="AJ1052">
        <v>273.71246091378879</v>
      </c>
      <c r="AK1052">
        <v>303.506443502747</v>
      </c>
      <c r="AL1052">
        <v>328.06111460283171</v>
      </c>
      <c r="AM1052">
        <v>451.71909522577897</v>
      </c>
      <c r="AN1052">
        <v>577.41477873381359</v>
      </c>
      <c r="AO1052">
        <v>273.69115912187169</v>
      </c>
      <c r="AP1052">
        <v>522.19378947056873</v>
      </c>
      <c r="AQ1052">
        <v>21.138882420297161</v>
      </c>
      <c r="AR1052">
        <v>5.8285779681613601</v>
      </c>
      <c r="AS1052">
        <v>12.68454340076223</v>
      </c>
      <c r="AT1052">
        <v>-21.450812064290059</v>
      </c>
      <c r="AU1052">
        <v>-11.253563327552619</v>
      </c>
      <c r="AV1052">
        <v>-10.197248736737439</v>
      </c>
      <c r="AW1052">
        <v>1.9412574099349429</v>
      </c>
      <c r="AX1052">
        <v>1.8865000000000001</v>
      </c>
      <c r="AY1052">
        <v>2.6974999999999998</v>
      </c>
      <c r="AZ1052">
        <v>0.81099999999999972</v>
      </c>
      <c r="BA1052">
        <v>2.6974999999999998</v>
      </c>
      <c r="BB1052">
        <v>0.93612157445404398</v>
      </c>
      <c r="BC1052">
        <v>0.90390000000000004</v>
      </c>
      <c r="BD1052">
        <v>0.93830000000000002</v>
      </c>
      <c r="BE1052">
        <v>3.4399999999999993E-2</v>
      </c>
      <c r="BF1052">
        <v>0.90769999999999995</v>
      </c>
      <c r="BG1052">
        <v>17.469870704399909</v>
      </c>
      <c r="BH1052">
        <v>17.176200000000001</v>
      </c>
      <c r="BI1052">
        <v>21.745799999999999</v>
      </c>
      <c r="BJ1052">
        <v>4.5695999999999977</v>
      </c>
      <c r="BK1052">
        <v>21.2685</v>
      </c>
      <c r="BL1052">
        <v>9.6704502259389873</v>
      </c>
      <c r="BM1052">
        <v>9.5679999999999996</v>
      </c>
      <c r="BN1052">
        <v>10.9824</v>
      </c>
      <c r="BO1052">
        <v>1.414400000000001</v>
      </c>
      <c r="BP1052">
        <v>9.9880999999999993</v>
      </c>
      <c r="BQ1052">
        <v>6.694176056228982</v>
      </c>
      <c r="BR1052">
        <v>5.3274999999999997</v>
      </c>
      <c r="BS1052">
        <v>7.7441000000000004</v>
      </c>
      <c r="BT1052">
        <v>2.4166000000000012</v>
      </c>
      <c r="BU1052">
        <v>7.7441000000000004</v>
      </c>
      <c r="BV1052">
        <v>0.24021623258425301</v>
      </c>
      <c r="BW1052">
        <v>-1.6578999999999999</v>
      </c>
      <c r="BX1052">
        <v>3.2263000000000002</v>
      </c>
      <c r="BY1052">
        <v>4.8841999999999999</v>
      </c>
      <c r="BZ1052">
        <v>-1.6578999999999999</v>
      </c>
      <c r="CA1052">
        <v>-6.9343938769470661</v>
      </c>
      <c r="CB1052">
        <v>-8.8143999999999991</v>
      </c>
      <c r="CC1052">
        <v>-6.0862999999999996</v>
      </c>
      <c r="CD1052">
        <v>2.7281</v>
      </c>
      <c r="CE1052">
        <v>-6.0862999999999996</v>
      </c>
      <c r="CF1052">
        <v>55.220989263244881</v>
      </c>
      <c r="CG1052">
        <v>52.4</v>
      </c>
      <c r="CH1052">
        <v>55.4</v>
      </c>
      <c r="CI1052">
        <v>3</v>
      </c>
      <c r="CJ1052">
        <v>52.4</v>
      </c>
      <c r="CK1052">
        <v>17.236916567323679</v>
      </c>
      <c r="CL1052">
        <v>15.7</v>
      </c>
      <c r="CM1052">
        <v>17.3</v>
      </c>
      <c r="CN1052">
        <v>1.600000000000001</v>
      </c>
      <c r="CO1052">
        <v>16.399999999999999</v>
      </c>
      <c r="CP1052">
        <v>60.485855431684293</v>
      </c>
      <c r="CQ1052">
        <v>59.7</v>
      </c>
      <c r="CR1052">
        <v>66.7</v>
      </c>
      <c r="CS1052">
        <v>7</v>
      </c>
      <c r="CT1052">
        <v>64.2</v>
      </c>
      <c r="CU1052">
        <v>11.027590248785931</v>
      </c>
      <c r="CV1052">
        <v>10.6</v>
      </c>
      <c r="CW1052">
        <v>11.1</v>
      </c>
      <c r="CX1052">
        <v>0.5</v>
      </c>
      <c r="CY1052">
        <v>11</v>
      </c>
      <c r="CZ1052">
        <v>184.82520232953971</v>
      </c>
      <c r="DA1052">
        <v>183</v>
      </c>
      <c r="DB1052">
        <v>219.2</v>
      </c>
      <c r="DC1052">
        <v>36.199999999999989</v>
      </c>
      <c r="DD1052">
        <v>219.2</v>
      </c>
      <c r="DE1052">
        <v>6.1733646216438212</v>
      </c>
      <c r="DF1052">
        <v>4.4000000000000004</v>
      </c>
      <c r="DG1052">
        <v>6.3</v>
      </c>
      <c r="DH1052">
        <v>1.899999999999999</v>
      </c>
      <c r="DI1052">
        <v>4.7</v>
      </c>
      <c r="DJ1052">
        <v>0.10574888804338591</v>
      </c>
      <c r="DK1052">
        <v>9.9904671115347954E-2</v>
      </c>
      <c r="DL1052">
        <v>0.10610994062440141</v>
      </c>
      <c r="DM1052">
        <v>6.2052695090534932E-3</v>
      </c>
      <c r="DN1052">
        <v>9.9904671115347954E-2</v>
      </c>
      <c r="DO1052">
        <v>3.7522368055375881</v>
      </c>
      <c r="DP1052">
        <v>3.721381</v>
      </c>
      <c r="DQ1052">
        <v>4.3457610000000004</v>
      </c>
      <c r="DR1052">
        <v>0.62438000000000038</v>
      </c>
      <c r="DS1052">
        <v>4.3457610000000004</v>
      </c>
      <c r="DT1052">
        <v>6.9774261049868143</v>
      </c>
      <c r="DU1052">
        <v>6.9725599999999996</v>
      </c>
      <c r="DV1052">
        <v>7.116511</v>
      </c>
      <c r="DW1052">
        <v>0.14395100000000041</v>
      </c>
      <c r="DX1052">
        <v>7.0194729999999996</v>
      </c>
      <c r="DY1052">
        <v>4.1848302292237261</v>
      </c>
      <c r="DZ1052">
        <v>4.1569520000000004</v>
      </c>
      <c r="EA1052">
        <v>4.7618289999999996</v>
      </c>
      <c r="EB1052">
        <v>0.60487699999999922</v>
      </c>
      <c r="EC1052">
        <v>4.7618289999999996</v>
      </c>
      <c r="ED1052">
        <v>11.21282835860119</v>
      </c>
      <c r="EE1052">
        <v>8.2902959999999997</v>
      </c>
      <c r="EF1052">
        <v>11.382239999999999</v>
      </c>
      <c r="EG1052">
        <v>3.0919439999999998</v>
      </c>
      <c r="EH1052">
        <v>8.2993400000000008</v>
      </c>
      <c r="EI1052">
        <v>9.2885924724814046</v>
      </c>
      <c r="EJ1052">
        <v>8.9582920000000001</v>
      </c>
      <c r="EK1052">
        <v>14.074291000000001</v>
      </c>
      <c r="EL1052">
        <v>5.1159990000000004</v>
      </c>
      <c r="EM1052">
        <v>14.074291000000001</v>
      </c>
      <c r="EN1052">
        <v>35.010616296217449</v>
      </c>
      <c r="EO1052">
        <v>28.02298</v>
      </c>
      <c r="EP1052">
        <v>36.327750000000002</v>
      </c>
      <c r="EQ1052">
        <v>8.3047700000000013</v>
      </c>
      <c r="ER1052">
        <v>29.469819999999999</v>
      </c>
      <c r="ES1052">
        <v>6.9844348712882889</v>
      </c>
      <c r="ET1052">
        <v>6.8971900000000002</v>
      </c>
      <c r="EU1052">
        <v>8.4507300000000001</v>
      </c>
      <c r="EV1052">
        <v>1.5535399999999999</v>
      </c>
      <c r="EW1052">
        <v>8.4507300000000001</v>
      </c>
      <c r="EX1052">
        <v>28.02618142492916</v>
      </c>
      <c r="EY1052">
        <v>19.578299999999999</v>
      </c>
      <c r="EZ1052">
        <v>29.43056</v>
      </c>
      <c r="FA1052">
        <v>9.8522600000000011</v>
      </c>
      <c r="FB1052">
        <v>21.019089999999998</v>
      </c>
      <c r="FC1052">
        <v>0.44259798924506388</v>
      </c>
      <c r="FD1052">
        <v>0.35426153300805091</v>
      </c>
      <c r="FE1052">
        <v>0.45924895945160787</v>
      </c>
      <c r="FF1052">
        <v>0.10498742644355701</v>
      </c>
      <c r="FG1052">
        <v>0.37255222716039887</v>
      </c>
      <c r="FH1052">
        <v>4.0326654806725477</v>
      </c>
      <c r="FI1052">
        <v>2.3184182230706201</v>
      </c>
      <c r="FJ1052">
        <v>4.2670362857917494</v>
      </c>
      <c r="FK1052">
        <v>1.94861806272113</v>
      </c>
      <c r="FL1052">
        <v>2.4872513972165722</v>
      </c>
      <c r="FM1052">
        <v>42.576871607013928</v>
      </c>
      <c r="FN1052">
        <v>42.49</v>
      </c>
      <c r="FO1052">
        <v>44.99</v>
      </c>
      <c r="FP1052">
        <v>2.5</v>
      </c>
      <c r="FQ1052">
        <v>44.99</v>
      </c>
      <c r="FR1052">
        <v>563.64486156133671</v>
      </c>
      <c r="FS1052">
        <v>552.94793000000004</v>
      </c>
      <c r="FT1052">
        <v>564.27724000000001</v>
      </c>
      <c r="FU1052">
        <v>11.32930999999996</v>
      </c>
      <c r="FV1052">
        <v>556.33429000000001</v>
      </c>
      <c r="FW1052">
        <v>0.66448255951936042</v>
      </c>
      <c r="FX1052">
        <v>0.66379500000000002</v>
      </c>
      <c r="FY1052">
        <v>0.67708299999999999</v>
      </c>
      <c r="FZ1052">
        <v>1.328799999999997E-2</v>
      </c>
      <c r="GA1052">
        <v>0.67302200000000001</v>
      </c>
      <c r="GB1052">
        <v>7</v>
      </c>
      <c r="GC1052">
        <v>16</v>
      </c>
    </row>
    <row r="1053" spans="1:185" x14ac:dyDescent="0.3">
      <c r="A1053" s="36" t="s">
        <v>4105</v>
      </c>
      <c r="B1053">
        <v>-5.0731959123865307E-2</v>
      </c>
      <c r="C1053">
        <v>1.8304346237764859</v>
      </c>
      <c r="D1053">
        <v>1.752218252598412</v>
      </c>
      <c r="E1053">
        <v>-0.7435193141622195</v>
      </c>
      <c r="F1053">
        <v>-0.68674980052699741</v>
      </c>
      <c r="G1053">
        <v>1.430230557185765</v>
      </c>
      <c r="H1053">
        <v>-54.180944547611197</v>
      </c>
      <c r="I1053">
        <v>6.0975914982529272E-2</v>
      </c>
      <c r="J1053">
        <v>0.1958565184989173</v>
      </c>
      <c r="K1053">
        <v>0.17983102112839761</v>
      </c>
      <c r="L1053">
        <v>-1.6192655579229751E-2</v>
      </c>
      <c r="M1053">
        <v>9.9124894501911795E-2</v>
      </c>
      <c r="N1053">
        <v>0.18463525532857369</v>
      </c>
      <c r="O1053">
        <v>-0.21314923282693601</v>
      </c>
      <c r="P1053">
        <v>-2.851397749836241E-2</v>
      </c>
      <c r="Q1053">
        <v>-0.1208315908450897</v>
      </c>
      <c r="R1053">
        <v>3.9548639538747161E-2</v>
      </c>
      <c r="S1053">
        <v>0.8260531106790473</v>
      </c>
      <c r="T1053">
        <v>-0.54896976425218769</v>
      </c>
      <c r="U1053">
        <v>-0.53478150748173048</v>
      </c>
      <c r="V1053">
        <v>1.950887642101792</v>
      </c>
      <c r="W1053">
        <v>1.9466309380991229</v>
      </c>
      <c r="X1053">
        <v>0.22263626972499431</v>
      </c>
      <c r="Y1053">
        <v>0.21135163854210839</v>
      </c>
      <c r="Z1053">
        <v>3.969365349439051E-2</v>
      </c>
      <c r="AA1053">
        <v>5.2910271807770089E-2</v>
      </c>
      <c r="AB1053">
        <v>49.057067734130847</v>
      </c>
      <c r="AC1053">
        <v>-0.37289690316399682</v>
      </c>
      <c r="AD1053">
        <v>1.9122158421940709</v>
      </c>
      <c r="AE1053">
        <v>0.5955331728889911</v>
      </c>
      <c r="AF1053">
        <v>0.5842485417061053</v>
      </c>
      <c r="AG1053">
        <v>0.91843300786515802</v>
      </c>
      <c r="AH1053">
        <v>7.2786422254505212E-3</v>
      </c>
      <c r="AI1053">
        <v>342.87113403086499</v>
      </c>
      <c r="AJ1053">
        <v>277.27567223843943</v>
      </c>
      <c r="AK1053">
        <v>303.17939480999252</v>
      </c>
      <c r="AL1053">
        <v>448.15833685866141</v>
      </c>
      <c r="AM1053">
        <v>362.68721189916698</v>
      </c>
      <c r="AN1053">
        <v>476.30721066211828</v>
      </c>
      <c r="AO1053">
        <v>172.70534578898051</v>
      </c>
      <c r="AP1053">
        <v>403.4530097714445</v>
      </c>
      <c r="AQ1053">
        <v>21.230206990658679</v>
      </c>
      <c r="AR1053">
        <v>5.6567683431346758</v>
      </c>
      <c r="AS1053">
        <v>12.00161829628215</v>
      </c>
      <c r="AT1053">
        <v>-17.723201450333171</v>
      </c>
      <c r="AU1053">
        <v>-7.1914129904686881</v>
      </c>
      <c r="AV1053">
        <v>-10.53178845986448</v>
      </c>
      <c r="AW1053">
        <v>1.8045392018930271</v>
      </c>
      <c r="AX1053">
        <v>0.84850000000000003</v>
      </c>
      <c r="AY1053">
        <v>2.6335999999999999</v>
      </c>
      <c r="AZ1053">
        <v>1.7850999999999999</v>
      </c>
      <c r="BA1053">
        <v>2.2259000000000002</v>
      </c>
      <c r="BB1053">
        <v>0.9382784480368761</v>
      </c>
      <c r="BC1053">
        <v>0.90869999999999995</v>
      </c>
      <c r="BD1053">
        <v>0.9607</v>
      </c>
      <c r="BE1053">
        <v>5.2000000000000053E-2</v>
      </c>
      <c r="BF1053">
        <v>0.90869999999999995</v>
      </c>
      <c r="BG1053">
        <v>16.721369568906809</v>
      </c>
      <c r="BH1053">
        <v>13.5114</v>
      </c>
      <c r="BI1053">
        <v>20.976600000000001</v>
      </c>
      <c r="BJ1053">
        <v>7.4652000000000012</v>
      </c>
      <c r="BK1053">
        <v>20.976600000000001</v>
      </c>
      <c r="BL1053">
        <v>16.2109041846055</v>
      </c>
      <c r="BM1053">
        <v>12.391</v>
      </c>
      <c r="BN1053">
        <v>16.909500000000001</v>
      </c>
      <c r="BO1053">
        <v>4.5185000000000013</v>
      </c>
      <c r="BP1053">
        <v>16.909500000000001</v>
      </c>
      <c r="BQ1053">
        <v>10.779281913630451</v>
      </c>
      <c r="BR1053">
        <v>7.5597000000000003</v>
      </c>
      <c r="BS1053">
        <v>11.5907</v>
      </c>
      <c r="BT1053">
        <v>4.0309999999999997</v>
      </c>
      <c r="BU1053">
        <v>11.5907</v>
      </c>
      <c r="BV1053">
        <v>1.232867694726387</v>
      </c>
      <c r="BW1053">
        <v>-1.1464000000000001</v>
      </c>
      <c r="BX1053">
        <v>3.4058999999999999</v>
      </c>
      <c r="BY1053">
        <v>4.5522999999999998</v>
      </c>
      <c r="BZ1053">
        <v>0.70130000000000003</v>
      </c>
      <c r="CA1053">
        <v>-12.012149600306831</v>
      </c>
      <c r="CB1053">
        <v>-12.292</v>
      </c>
      <c r="CC1053">
        <v>-8.8476999999999997</v>
      </c>
      <c r="CD1053">
        <v>3.4443000000000001</v>
      </c>
      <c r="CE1053">
        <v>-12.292</v>
      </c>
      <c r="CF1053">
        <v>72.854200890673937</v>
      </c>
      <c r="CG1053">
        <v>52.5</v>
      </c>
      <c r="CH1053">
        <v>90.1</v>
      </c>
      <c r="CI1053">
        <v>37.599999999999987</v>
      </c>
      <c r="CJ1053">
        <v>52.5</v>
      </c>
      <c r="CK1053">
        <v>31.339668734496481</v>
      </c>
      <c r="CL1053">
        <v>16.899999999999999</v>
      </c>
      <c r="CM1053">
        <v>42.3</v>
      </c>
      <c r="CN1053">
        <v>25.4</v>
      </c>
      <c r="CO1053">
        <v>16.899999999999999</v>
      </c>
      <c r="CP1053">
        <v>71.347370265968081</v>
      </c>
      <c r="CQ1053">
        <v>61.9</v>
      </c>
      <c r="CR1053">
        <v>85.1</v>
      </c>
      <c r="CS1053">
        <v>23.2</v>
      </c>
      <c r="CT1053">
        <v>85.1</v>
      </c>
      <c r="CU1053">
        <v>10.223296095261141</v>
      </c>
      <c r="CV1053">
        <v>9.6999999999999993</v>
      </c>
      <c r="CW1053">
        <v>10.4</v>
      </c>
      <c r="CX1053">
        <v>0.70000000000000107</v>
      </c>
      <c r="CY1053">
        <v>10</v>
      </c>
      <c r="CZ1053">
        <v>99.571398205956527</v>
      </c>
      <c r="DA1053">
        <v>61.2</v>
      </c>
      <c r="DB1053">
        <v>127.8</v>
      </c>
      <c r="DC1053">
        <v>66.599999999999994</v>
      </c>
      <c r="DD1053">
        <v>61.2</v>
      </c>
      <c r="DE1053">
        <v>18.134491176611078</v>
      </c>
      <c r="DF1053">
        <v>4.2</v>
      </c>
      <c r="DG1053">
        <v>27.9</v>
      </c>
      <c r="DH1053">
        <v>23.7</v>
      </c>
      <c r="DI1053">
        <v>4.2</v>
      </c>
      <c r="DJ1053">
        <v>0.1824717106701523</v>
      </c>
      <c r="DK1053">
        <v>0.12420156139105749</v>
      </c>
      <c r="DL1053">
        <v>0.2329369183040331</v>
      </c>
      <c r="DM1053">
        <v>0.1087353569129756</v>
      </c>
      <c r="DN1053">
        <v>0.12420156139105749</v>
      </c>
      <c r="DO1053">
        <v>3.645143860175085</v>
      </c>
      <c r="DP1053">
        <v>3.2235390000000002</v>
      </c>
      <c r="DQ1053">
        <v>4.2129310000000002</v>
      </c>
      <c r="DR1053">
        <v>0.98939200000000005</v>
      </c>
      <c r="DS1053">
        <v>4.2129310000000002</v>
      </c>
      <c r="DT1053">
        <v>6.4095961173939351</v>
      </c>
      <c r="DU1053">
        <v>6.1688340000000004</v>
      </c>
      <c r="DV1053">
        <v>6.9748219999999996</v>
      </c>
      <c r="DW1053">
        <v>0.80598799999999926</v>
      </c>
      <c r="DX1053">
        <v>6.1688340000000004</v>
      </c>
      <c r="DY1053">
        <v>4.132661839018331</v>
      </c>
      <c r="DZ1053">
        <v>3.718172</v>
      </c>
      <c r="EA1053">
        <v>4.5033479999999999</v>
      </c>
      <c r="EB1053">
        <v>0.78517599999999987</v>
      </c>
      <c r="EC1053">
        <v>4.5033479999999999</v>
      </c>
      <c r="ED1053">
        <v>7.1820771342564198</v>
      </c>
      <c r="EE1053">
        <v>7.1116869999999999</v>
      </c>
      <c r="EF1053">
        <v>7.2779449999999999</v>
      </c>
      <c r="EG1053">
        <v>0.16625799999999999</v>
      </c>
      <c r="EH1053">
        <v>7.1386989999999999</v>
      </c>
      <c r="EI1053">
        <v>8.7050173880601331</v>
      </c>
      <c r="EJ1053">
        <v>7.7417629999999997</v>
      </c>
      <c r="EK1053">
        <v>10.048526000000001</v>
      </c>
      <c r="EL1053">
        <v>2.306763000000001</v>
      </c>
      <c r="EM1053">
        <v>10.048526000000001</v>
      </c>
      <c r="EN1053">
        <v>33.256115714950823</v>
      </c>
      <c r="EO1053">
        <v>30.35361</v>
      </c>
      <c r="EP1053">
        <v>35.674480000000003</v>
      </c>
      <c r="EQ1053">
        <v>5.3208700000000029</v>
      </c>
      <c r="ER1053">
        <v>30.35361</v>
      </c>
      <c r="ES1053">
        <v>10.00534560678631</v>
      </c>
      <c r="ET1053">
        <v>8.7923399999999994</v>
      </c>
      <c r="EU1053">
        <v>15.77036</v>
      </c>
      <c r="EV1053">
        <v>6.9780200000000008</v>
      </c>
      <c r="EW1053">
        <v>8.7923399999999994</v>
      </c>
      <c r="EX1053">
        <v>23.25077010816452</v>
      </c>
      <c r="EY1053">
        <v>19.170359999999999</v>
      </c>
      <c r="EZ1053">
        <v>24.537099999999999</v>
      </c>
      <c r="FA1053">
        <v>5.3667400000000001</v>
      </c>
      <c r="FB1053">
        <v>21.56127</v>
      </c>
      <c r="FC1053">
        <v>0.49705975166156813</v>
      </c>
      <c r="FD1053">
        <v>0.45367769278747228</v>
      </c>
      <c r="FE1053">
        <v>0.53320563115203845</v>
      </c>
      <c r="FF1053">
        <v>7.9527938364566175E-2</v>
      </c>
      <c r="FG1053">
        <v>0.45367769278747228</v>
      </c>
      <c r="FH1053">
        <v>2.341195800986271</v>
      </c>
      <c r="FI1053">
        <v>1.2621221075485911</v>
      </c>
      <c r="FJ1053">
        <v>2.4826419926808159</v>
      </c>
      <c r="FK1053">
        <v>1.220519885132225</v>
      </c>
      <c r="FL1053">
        <v>2.4522789155105471</v>
      </c>
      <c r="FM1053">
        <v>41.820283448498067</v>
      </c>
      <c r="FN1053">
        <v>39.630000000000003</v>
      </c>
      <c r="FO1053">
        <v>43.5</v>
      </c>
      <c r="FP1053">
        <v>3.869999999999997</v>
      </c>
      <c r="FQ1053">
        <v>39.630000000000003</v>
      </c>
      <c r="FR1053">
        <v>432.18547359235038</v>
      </c>
      <c r="FS1053">
        <v>419.97584999999998</v>
      </c>
      <c r="FT1053">
        <v>461.68117000000001</v>
      </c>
      <c r="FU1053">
        <v>41.705320000000029</v>
      </c>
      <c r="FV1053">
        <v>419.97584999999998</v>
      </c>
      <c r="FW1053">
        <v>0.74550288506734297</v>
      </c>
      <c r="FX1053">
        <v>0.70033999999999996</v>
      </c>
      <c r="FY1053">
        <v>0.76653000000000004</v>
      </c>
      <c r="FZ1053">
        <v>6.6190000000000082E-2</v>
      </c>
      <c r="GA1053">
        <v>0.76653000000000004</v>
      </c>
      <c r="GB1053">
        <v>7</v>
      </c>
      <c r="GC1053">
        <v>7</v>
      </c>
    </row>
    <row r="1054" spans="1:185" x14ac:dyDescent="0.3">
      <c r="A1054" s="36" t="s">
        <v>4108</v>
      </c>
      <c r="B1054">
        <v>-4.2305170562739122E-2</v>
      </c>
      <c r="C1054">
        <v>1.872688612151957</v>
      </c>
      <c r="D1054">
        <v>1.739035928971141</v>
      </c>
      <c r="E1054">
        <v>-0.71076294870011614</v>
      </c>
      <c r="F1054">
        <v>-0.70915153749187521</v>
      </c>
      <c r="G1054">
        <v>1.419914486191991</v>
      </c>
      <c r="H1054">
        <v>-54.173788531507313</v>
      </c>
      <c r="I1054">
        <v>5.3146077343040797E-2</v>
      </c>
      <c r="J1054">
        <v>0.25837404419927201</v>
      </c>
      <c r="K1054">
        <v>0.14776747924184341</v>
      </c>
      <c r="L1054">
        <v>-4.1391331645003462E-3</v>
      </c>
      <c r="M1054">
        <v>0.11609367135025329</v>
      </c>
      <c r="N1054">
        <v>0.15399605051345369</v>
      </c>
      <c r="O1054">
        <v>-0.21126110954991559</v>
      </c>
      <c r="P1054">
        <v>-5.7265059036461917E-2</v>
      </c>
      <c r="Q1054">
        <v>-0.1342630842931887</v>
      </c>
      <c r="R1054">
        <v>5.8541805208631392E-2</v>
      </c>
      <c r="S1054">
        <v>0.83476765461653479</v>
      </c>
      <c r="T1054">
        <v>-0.5608067087612113</v>
      </c>
      <c r="U1054">
        <v>-0.55143000584004964</v>
      </c>
      <c r="V1054">
        <v>1.9520872309919191</v>
      </c>
      <c r="W1054">
        <v>1.951549862036267</v>
      </c>
      <c r="X1054">
        <v>0.21802251412788681</v>
      </c>
      <c r="Y1054">
        <v>0.20937831286429251</v>
      </c>
      <c r="Z1054">
        <v>3.6621891344404002E-2</v>
      </c>
      <c r="AA1054">
        <v>3.7953555486155997E-2</v>
      </c>
      <c r="AB1054">
        <v>48.133391791563781</v>
      </c>
      <c r="AC1054">
        <v>-0.37476944814506702</v>
      </c>
      <c r="AD1054">
        <v>1.8816726587218899</v>
      </c>
      <c r="AE1054">
        <v>0.59279196227295383</v>
      </c>
      <c r="AF1054">
        <v>0.5841477610093595</v>
      </c>
      <c r="AG1054">
        <v>0.96257777980144066</v>
      </c>
      <c r="AH1054">
        <v>6.3590658247757717E-3</v>
      </c>
      <c r="AI1054">
        <v>353.3591881909756</v>
      </c>
      <c r="AJ1054">
        <v>275.89619187426592</v>
      </c>
      <c r="AK1054">
        <v>358.40137809001692</v>
      </c>
      <c r="AL1054">
        <v>425.77994927952011</v>
      </c>
      <c r="AM1054">
        <v>328.97471520258631</v>
      </c>
      <c r="AN1054">
        <v>405.92733543806048</v>
      </c>
      <c r="AO1054">
        <v>145.29410734108899</v>
      </c>
      <c r="AP1054">
        <v>344.17266456193943</v>
      </c>
      <c r="AQ1054">
        <v>20.88352975529703</v>
      </c>
      <c r="AR1054">
        <v>5.7661943172364643</v>
      </c>
      <c r="AS1054">
        <v>11.871799368581829</v>
      </c>
      <c r="AT1054">
        <v>-16.87529831600644</v>
      </c>
      <c r="AU1054">
        <v>-8.9245329123878854</v>
      </c>
      <c r="AV1054">
        <v>-7.9507654036185542</v>
      </c>
      <c r="AW1054">
        <v>2.0993236053295332</v>
      </c>
      <c r="AX1054">
        <v>1.9476</v>
      </c>
      <c r="AY1054">
        <v>2.1564000000000001</v>
      </c>
      <c r="AZ1054">
        <v>0.2088000000000001</v>
      </c>
      <c r="BA1054">
        <v>2.1564000000000001</v>
      </c>
      <c r="BB1054">
        <v>0.92653736700896916</v>
      </c>
      <c r="BC1054">
        <v>0.92610000000000003</v>
      </c>
      <c r="BD1054">
        <v>0.92769999999999997</v>
      </c>
      <c r="BE1054">
        <v>1.599999999999935E-3</v>
      </c>
      <c r="BF1054">
        <v>0.92610000000000003</v>
      </c>
      <c r="BG1054">
        <v>18.640093709524901</v>
      </c>
      <c r="BH1054">
        <v>18.538</v>
      </c>
      <c r="BI1054">
        <v>18.6785</v>
      </c>
      <c r="BJ1054">
        <v>0.1404999999999994</v>
      </c>
      <c r="BK1054">
        <v>18.6785</v>
      </c>
      <c r="BL1054">
        <v>8.5142044858508843</v>
      </c>
      <c r="BM1054">
        <v>7.15</v>
      </c>
      <c r="BN1054">
        <v>9.0274000000000001</v>
      </c>
      <c r="BO1054">
        <v>1.8774</v>
      </c>
      <c r="BP1054">
        <v>9.0274000000000001</v>
      </c>
      <c r="BQ1054">
        <v>4.6589411977350768</v>
      </c>
      <c r="BR1054">
        <v>3.1581999999999999</v>
      </c>
      <c r="BS1054">
        <v>5.2234999999999996</v>
      </c>
      <c r="BT1054">
        <v>2.0653000000000001</v>
      </c>
      <c r="BU1054">
        <v>5.2234999999999996</v>
      </c>
      <c r="BV1054">
        <v>2.1053897712530412</v>
      </c>
      <c r="BW1054">
        <v>1.8918999999999999</v>
      </c>
      <c r="BX1054">
        <v>2.6728999999999998</v>
      </c>
      <c r="BY1054">
        <v>0.78099999999999992</v>
      </c>
      <c r="BZ1054">
        <v>1.8918999999999999</v>
      </c>
      <c r="CA1054">
        <v>-6.7643583044261781</v>
      </c>
      <c r="CB1054">
        <v>-7.1154000000000002</v>
      </c>
      <c r="CC1054">
        <v>-5.8311999999999999</v>
      </c>
      <c r="CD1054">
        <v>1.2842</v>
      </c>
      <c r="CE1054">
        <v>-7.1154000000000002</v>
      </c>
      <c r="CF1054">
        <v>61.754670876121139</v>
      </c>
      <c r="CG1054">
        <v>61.7</v>
      </c>
      <c r="CH1054">
        <v>61.9</v>
      </c>
      <c r="CI1054">
        <v>0.19999999999999571</v>
      </c>
      <c r="CJ1054">
        <v>61.7</v>
      </c>
      <c r="CK1054">
        <v>27.6</v>
      </c>
      <c r="CL1054">
        <v>27.6</v>
      </c>
      <c r="CM1054">
        <v>27.6</v>
      </c>
      <c r="CN1054">
        <v>0</v>
      </c>
      <c r="CO1054">
        <v>27.6</v>
      </c>
      <c r="CP1054">
        <v>74.762632991030898</v>
      </c>
      <c r="CQ1054">
        <v>73.599999999999994</v>
      </c>
      <c r="CR1054">
        <v>75.2</v>
      </c>
      <c r="CS1054">
        <v>1.600000000000009</v>
      </c>
      <c r="CT1054">
        <v>75.2</v>
      </c>
      <c r="CU1054">
        <v>10.59065824775772</v>
      </c>
      <c r="CV1054">
        <v>10.3</v>
      </c>
      <c r="CW1054">
        <v>10.7</v>
      </c>
      <c r="CX1054">
        <v>0.39999999999999858</v>
      </c>
      <c r="CY1054">
        <v>10.7</v>
      </c>
      <c r="CZ1054">
        <v>59.741505920966617</v>
      </c>
      <c r="DA1054">
        <v>57.5</v>
      </c>
      <c r="DB1054">
        <v>65.7</v>
      </c>
      <c r="DC1054">
        <v>8.2000000000000028</v>
      </c>
      <c r="DD1054">
        <v>57.5</v>
      </c>
      <c r="DE1054">
        <v>16.390658247757731</v>
      </c>
      <c r="DF1054">
        <v>16.100000000000001</v>
      </c>
      <c r="DG1054">
        <v>16.5</v>
      </c>
      <c r="DH1054">
        <v>0.39999999999999858</v>
      </c>
      <c r="DI1054">
        <v>16.5</v>
      </c>
      <c r="DJ1054">
        <v>0.17942936733363521</v>
      </c>
      <c r="DK1054">
        <v>0.17925624636839049</v>
      </c>
      <c r="DL1054">
        <v>0.1798895669863412</v>
      </c>
      <c r="DM1054">
        <v>6.333206179506834E-4</v>
      </c>
      <c r="DN1054">
        <v>0.17925624636839049</v>
      </c>
      <c r="DO1054">
        <v>4.2149431649946854</v>
      </c>
      <c r="DP1054">
        <v>4.1328829999999996</v>
      </c>
      <c r="DQ1054">
        <v>4.4330800000000004</v>
      </c>
      <c r="DR1054">
        <v>0.30019700000000071</v>
      </c>
      <c r="DS1054">
        <v>4.1328829999999996</v>
      </c>
      <c r="DT1054">
        <v>6.2750691962398051</v>
      </c>
      <c r="DU1054">
        <v>6.015625</v>
      </c>
      <c r="DV1054">
        <v>6.9647379999999997</v>
      </c>
      <c r="DW1054">
        <v>0.94911299999999965</v>
      </c>
      <c r="DX1054">
        <v>6.015625</v>
      </c>
      <c r="DY1054">
        <v>4.998431375873496</v>
      </c>
      <c r="DZ1054">
        <v>4.9080649999999997</v>
      </c>
      <c r="EA1054">
        <v>5.0324260000000001</v>
      </c>
      <c r="EB1054">
        <v>0.1243610000000004</v>
      </c>
      <c r="EC1054">
        <v>5.0324260000000001</v>
      </c>
      <c r="ED1054">
        <v>7.0573326826184912</v>
      </c>
      <c r="EE1054">
        <v>6.9399769999999998</v>
      </c>
      <c r="EF1054">
        <v>7.369294</v>
      </c>
      <c r="EG1054">
        <v>0.42931700000000023</v>
      </c>
      <c r="EH1054">
        <v>6.9399769999999998</v>
      </c>
      <c r="EI1054">
        <v>9.2794718444927291</v>
      </c>
      <c r="EJ1054">
        <v>7.976674</v>
      </c>
      <c r="EK1054">
        <v>9.7695670000000003</v>
      </c>
      <c r="EL1054">
        <v>1.7928930000000001</v>
      </c>
      <c r="EM1054">
        <v>9.7695670000000003</v>
      </c>
      <c r="EN1054">
        <v>29.94030387946545</v>
      </c>
      <c r="EO1054">
        <v>29.565580000000001</v>
      </c>
      <c r="EP1054">
        <v>30.08127</v>
      </c>
      <c r="EQ1054">
        <v>0.51568999999999932</v>
      </c>
      <c r="ER1054">
        <v>30.08127</v>
      </c>
      <c r="ES1054">
        <v>9.8837010826714309</v>
      </c>
      <c r="ET1054">
        <v>7.7897699999999999</v>
      </c>
      <c r="EU1054">
        <v>10.67141</v>
      </c>
      <c r="EV1054">
        <v>2.88164</v>
      </c>
      <c r="EW1054">
        <v>10.67141</v>
      </c>
      <c r="EX1054">
        <v>20.056602796794021</v>
      </c>
      <c r="EY1054">
        <v>19.409859999999998</v>
      </c>
      <c r="EZ1054">
        <v>21.77581</v>
      </c>
      <c r="FA1054">
        <v>2.365950000000002</v>
      </c>
      <c r="FB1054">
        <v>19.409859999999998</v>
      </c>
      <c r="FC1054">
        <v>0.50780352238842053</v>
      </c>
      <c r="FD1054">
        <v>0.50144800553456126</v>
      </c>
      <c r="FE1054">
        <v>0.51019438297664477</v>
      </c>
      <c r="FF1054">
        <v>8.7463774420835083E-3</v>
      </c>
      <c r="FG1054">
        <v>0.51019438297664477</v>
      </c>
      <c r="FH1054">
        <v>2.0858155876440891</v>
      </c>
      <c r="FI1054">
        <v>1.818865548226523</v>
      </c>
      <c r="FJ1054">
        <v>2.7954368357473971</v>
      </c>
      <c r="FK1054">
        <v>0.9765712875208743</v>
      </c>
      <c r="FL1054">
        <v>1.818865548226523</v>
      </c>
      <c r="FM1054">
        <v>38.819341752242273</v>
      </c>
      <c r="FN1054">
        <v>38.71</v>
      </c>
      <c r="FO1054">
        <v>39.11</v>
      </c>
      <c r="FP1054">
        <v>0.39999999999999858</v>
      </c>
      <c r="FQ1054">
        <v>38.71</v>
      </c>
      <c r="FR1054">
        <v>398.00313769064718</v>
      </c>
      <c r="FS1054">
        <v>396.24552</v>
      </c>
      <c r="FT1054">
        <v>398.66433000000001</v>
      </c>
      <c r="FU1054">
        <v>2.4188100000000081</v>
      </c>
      <c r="FV1054">
        <v>398.66433000000001</v>
      </c>
      <c r="FW1054">
        <v>0.72654939051368106</v>
      </c>
      <c r="FX1054">
        <v>0.72554700000000005</v>
      </c>
      <c r="FY1054">
        <v>0.72921400000000003</v>
      </c>
      <c r="FZ1054">
        <v>3.6669999999999758E-3</v>
      </c>
      <c r="GA1054">
        <v>0.72554700000000005</v>
      </c>
      <c r="GB1054">
        <v>2</v>
      </c>
      <c r="GC1054">
        <v>2</v>
      </c>
    </row>
    <row r="1055" spans="1:185" x14ac:dyDescent="0.3">
      <c r="A1055" s="36" t="s">
        <v>4111</v>
      </c>
      <c r="B1055">
        <v>-5.8481499999999999E-2</v>
      </c>
      <c r="C1055">
        <v>1.8155300000000001</v>
      </c>
      <c r="D1055">
        <v>1.6791</v>
      </c>
      <c r="E1055">
        <v>-0.69650000000000001</v>
      </c>
      <c r="F1055">
        <v>-0.67449999999999999</v>
      </c>
      <c r="G1055">
        <v>1.371</v>
      </c>
      <c r="H1055">
        <v>-54.199748999999997</v>
      </c>
      <c r="I1055">
        <v>0.82879999999999998</v>
      </c>
      <c r="J1055">
        <v>0.64170000000000005</v>
      </c>
      <c r="K1055">
        <v>0.25989000000000001</v>
      </c>
      <c r="L1055">
        <v>-5.8445999999999998E-2</v>
      </c>
      <c r="M1055">
        <v>6.6335000000000005E-2</v>
      </c>
      <c r="N1055">
        <v>0.24883</v>
      </c>
      <c r="O1055">
        <v>-0.22298999999999999</v>
      </c>
      <c r="P1055">
        <v>2.5839999999999998E-2</v>
      </c>
      <c r="Q1055">
        <v>-9.8570000000000005E-2</v>
      </c>
      <c r="R1055">
        <v>1.9529999999999999E-2</v>
      </c>
      <c r="S1055">
        <v>0.71974000000000005</v>
      </c>
      <c r="T1055">
        <v>-0.49225333333333332</v>
      </c>
      <c r="U1055">
        <v>-0.47005999999999998</v>
      </c>
      <c r="V1055">
        <v>1.9584900000000001</v>
      </c>
      <c r="W1055">
        <v>1.9467399999999999</v>
      </c>
      <c r="X1055">
        <v>0.18173666666666671</v>
      </c>
      <c r="Y1055">
        <v>0.17235</v>
      </c>
      <c r="Z1055">
        <v>3.3556666666666672E-2</v>
      </c>
      <c r="AA1055">
        <v>4.2799999999999998E-2</v>
      </c>
      <c r="AB1055">
        <v>53.6</v>
      </c>
      <c r="AC1055">
        <v>-0.39095999999999997</v>
      </c>
      <c r="AD1055">
        <v>1.9527000000000001</v>
      </c>
      <c r="AE1055">
        <v>0.57269666666666663</v>
      </c>
      <c r="AF1055">
        <v>0.56330999999999998</v>
      </c>
      <c r="AG1055">
        <v>0.93650999999999995</v>
      </c>
      <c r="AH1055">
        <v>3.9500000000000004E-3</v>
      </c>
      <c r="AI1055">
        <v>277.90660000000003</v>
      </c>
      <c r="AJ1055">
        <v>184.34229999999999</v>
      </c>
      <c r="AK1055">
        <v>276.7407</v>
      </c>
      <c r="AL1055">
        <v>372.63679999999999</v>
      </c>
      <c r="AM1055">
        <v>133.28399999999999</v>
      </c>
      <c r="AN1055">
        <v>193</v>
      </c>
      <c r="AO1055">
        <v>63.4</v>
      </c>
      <c r="AP1055">
        <v>146.1</v>
      </c>
      <c r="AQ1055">
        <v>17.03</v>
      </c>
      <c r="AR1055">
        <v>3.41</v>
      </c>
      <c r="AS1055">
        <v>12.6</v>
      </c>
      <c r="AT1055">
        <v>-5.677710480004424</v>
      </c>
      <c r="AU1055">
        <v>-2.6</v>
      </c>
      <c r="AV1055">
        <v>-3.0777104800044239</v>
      </c>
      <c r="AW1055">
        <v>1.2822</v>
      </c>
      <c r="AX1055">
        <v>1.2822</v>
      </c>
      <c r="AY1055">
        <v>1.2822</v>
      </c>
      <c r="AZ1055">
        <v>0</v>
      </c>
      <c r="BA1055">
        <v>1.2822</v>
      </c>
      <c r="BB1055">
        <v>0.90759999999999996</v>
      </c>
      <c r="BC1055">
        <v>0.90759999999999996</v>
      </c>
      <c r="BD1055">
        <v>0.90759999999999996</v>
      </c>
      <c r="BE1055">
        <v>0</v>
      </c>
      <c r="BF1055">
        <v>0.90759999999999996</v>
      </c>
      <c r="BG1055">
        <v>19.6355</v>
      </c>
      <c r="BH1055">
        <v>19.6355</v>
      </c>
      <c r="BI1055">
        <v>19.6355</v>
      </c>
      <c r="BJ1055">
        <v>0</v>
      </c>
      <c r="BK1055">
        <v>19.6355</v>
      </c>
      <c r="BL1055">
        <v>3.0339999999999998</v>
      </c>
      <c r="BM1055">
        <v>3.0339999999999998</v>
      </c>
      <c r="BN1055">
        <v>3.0339999999999998</v>
      </c>
      <c r="BO1055">
        <v>0</v>
      </c>
      <c r="BP1055">
        <v>3.0339999999999998</v>
      </c>
      <c r="BQ1055">
        <v>1.5834999999999999</v>
      </c>
      <c r="BR1055">
        <v>1.5834999999999999</v>
      </c>
      <c r="BS1055">
        <v>1.5834999999999999</v>
      </c>
      <c r="BT1055">
        <v>0</v>
      </c>
      <c r="BU1055">
        <v>1.5834999999999999</v>
      </c>
      <c r="BV1055">
        <v>0.85799999999999998</v>
      </c>
      <c r="BW1055">
        <v>0.85799999999999998</v>
      </c>
      <c r="BX1055">
        <v>0.85799999999999998</v>
      </c>
      <c r="BY1055">
        <v>0</v>
      </c>
      <c r="BZ1055">
        <v>0.85799999999999998</v>
      </c>
      <c r="CA1055">
        <v>-2.4415</v>
      </c>
      <c r="CB1055">
        <v>-2.4415</v>
      </c>
      <c r="CC1055">
        <v>-2.4415</v>
      </c>
      <c r="CD1055">
        <v>0</v>
      </c>
      <c r="CE1055">
        <v>-2.4415</v>
      </c>
      <c r="CF1055">
        <v>46.9</v>
      </c>
      <c r="CG1055">
        <v>46.9</v>
      </c>
      <c r="CH1055">
        <v>46.9</v>
      </c>
      <c r="CI1055">
        <v>0</v>
      </c>
      <c r="CJ1055">
        <v>46.9</v>
      </c>
      <c r="CK1055">
        <v>12.9</v>
      </c>
      <c r="CL1055">
        <v>12.9</v>
      </c>
      <c r="CM1055">
        <v>12.9</v>
      </c>
      <c r="CN1055">
        <v>0</v>
      </c>
      <c r="CO1055">
        <v>12.9</v>
      </c>
      <c r="CP1055">
        <v>31.5</v>
      </c>
      <c r="CQ1055">
        <v>31.5</v>
      </c>
      <c r="CR1055">
        <v>31.5</v>
      </c>
      <c r="CS1055">
        <v>0</v>
      </c>
      <c r="CT1055">
        <v>31.5</v>
      </c>
      <c r="CU1055">
        <v>10.5</v>
      </c>
      <c r="CV1055">
        <v>10.5</v>
      </c>
      <c r="CW1055">
        <v>10.5</v>
      </c>
      <c r="CX1055">
        <v>0</v>
      </c>
      <c r="CY1055">
        <v>10.5</v>
      </c>
      <c r="CZ1055">
        <v>29.9</v>
      </c>
      <c r="DA1055">
        <v>29.9</v>
      </c>
      <c r="DB1055">
        <v>29.9</v>
      </c>
      <c r="DC1055">
        <v>0</v>
      </c>
      <c r="DD1055">
        <v>29.9</v>
      </c>
      <c r="DE1055">
        <v>2.4</v>
      </c>
      <c r="DF1055">
        <v>2.4</v>
      </c>
      <c r="DG1055">
        <v>2.4</v>
      </c>
      <c r="DH1055">
        <v>0</v>
      </c>
      <c r="DI1055">
        <v>2.4</v>
      </c>
      <c r="DJ1055">
        <v>0.3210130047912389</v>
      </c>
      <c r="DK1055">
        <v>0.3210130047912389</v>
      </c>
      <c r="DL1055">
        <v>0.3210130047912389</v>
      </c>
      <c r="DM1055">
        <v>0</v>
      </c>
      <c r="DN1055">
        <v>0.3210130047912389</v>
      </c>
      <c r="DO1055">
        <v>3.349278</v>
      </c>
      <c r="DP1055">
        <v>3.349278</v>
      </c>
      <c r="DQ1055">
        <v>3.349278</v>
      </c>
      <c r="DR1055">
        <v>0</v>
      </c>
      <c r="DS1055">
        <v>3.349278</v>
      </c>
      <c r="DT1055">
        <v>4.9434079999999998</v>
      </c>
      <c r="DU1055">
        <v>4.9434079999999998</v>
      </c>
      <c r="DV1055">
        <v>4.9434079999999998</v>
      </c>
      <c r="DW1055">
        <v>0</v>
      </c>
      <c r="DX1055">
        <v>4.9434079999999998</v>
      </c>
      <c r="DY1055">
        <v>3.349278</v>
      </c>
      <c r="DZ1055">
        <v>3.349278</v>
      </c>
      <c r="EA1055">
        <v>3.349278</v>
      </c>
      <c r="EB1055">
        <v>0</v>
      </c>
      <c r="EC1055">
        <v>3.349278</v>
      </c>
      <c r="ED1055">
        <v>4.9579909999999998</v>
      </c>
      <c r="EE1055">
        <v>4.9579909999999998</v>
      </c>
      <c r="EF1055">
        <v>4.9579909999999998</v>
      </c>
      <c r="EG1055">
        <v>0</v>
      </c>
      <c r="EH1055">
        <v>4.9579909999999998</v>
      </c>
      <c r="EI1055">
        <v>6.7695809999999996</v>
      </c>
      <c r="EJ1055">
        <v>6.7695809999999996</v>
      </c>
      <c r="EK1055">
        <v>6.7695809999999996</v>
      </c>
      <c r="EL1055">
        <v>0</v>
      </c>
      <c r="EM1055">
        <v>6.7695809999999996</v>
      </c>
      <c r="EN1055">
        <v>15.84596</v>
      </c>
      <c r="EO1055">
        <v>15.84596</v>
      </c>
      <c r="EP1055">
        <v>15.84596</v>
      </c>
      <c r="EQ1055">
        <v>0</v>
      </c>
      <c r="ER1055">
        <v>15.84596</v>
      </c>
      <c r="ES1055">
        <v>7.4753600000000002</v>
      </c>
      <c r="ET1055">
        <v>7.4753600000000002</v>
      </c>
      <c r="EU1055">
        <v>7.4753600000000002</v>
      </c>
      <c r="EV1055">
        <v>0</v>
      </c>
      <c r="EW1055">
        <v>7.4753600000000002</v>
      </c>
      <c r="EX1055">
        <v>8.3705999999999996</v>
      </c>
      <c r="EY1055">
        <v>8.3705999999999996</v>
      </c>
      <c r="EZ1055">
        <v>8.3705999999999996</v>
      </c>
      <c r="FA1055">
        <v>0</v>
      </c>
      <c r="FB1055">
        <v>8.3705999999999996</v>
      </c>
      <c r="FC1055">
        <v>0.53963588958925113</v>
      </c>
      <c r="FD1055">
        <v>0.53963588958925113</v>
      </c>
      <c r="FE1055">
        <v>0.53963588958925113</v>
      </c>
      <c r="FF1055">
        <v>0</v>
      </c>
      <c r="FG1055">
        <v>0.53963588958925113</v>
      </c>
      <c r="FH1055">
        <v>1.1197587808480129</v>
      </c>
      <c r="FI1055">
        <v>1.1197587808480129</v>
      </c>
      <c r="FJ1055">
        <v>1.1197587808480129</v>
      </c>
      <c r="FK1055">
        <v>0</v>
      </c>
      <c r="FL1055">
        <v>1.1197587808480129</v>
      </c>
      <c r="FM1055">
        <v>33.36</v>
      </c>
      <c r="FN1055">
        <v>33.36</v>
      </c>
      <c r="FO1055">
        <v>33.36</v>
      </c>
      <c r="FP1055">
        <v>0</v>
      </c>
      <c r="FQ1055">
        <v>33.36</v>
      </c>
      <c r="FR1055">
        <v>216.78827999999999</v>
      </c>
      <c r="FS1055">
        <v>216.78827999999999</v>
      </c>
      <c r="FT1055">
        <v>216.78827999999999</v>
      </c>
      <c r="FU1055">
        <v>0</v>
      </c>
      <c r="FV1055">
        <v>216.78827999999999</v>
      </c>
      <c r="FW1055">
        <v>0.87162899999999999</v>
      </c>
      <c r="FX1055">
        <v>0.87162899999999999</v>
      </c>
      <c r="FY1055">
        <v>0.87162899999999999</v>
      </c>
      <c r="FZ1055">
        <v>0</v>
      </c>
      <c r="GA1055">
        <v>0.87162899999999999</v>
      </c>
      <c r="GB1055">
        <v>1</v>
      </c>
      <c r="GC1055">
        <v>1</v>
      </c>
    </row>
    <row r="1056" spans="1:185" x14ac:dyDescent="0.3">
      <c r="A1056" s="36" t="s">
        <v>4115</v>
      </c>
      <c r="B1056">
        <v>-5.8495999999999999E-2</v>
      </c>
      <c r="C1056">
        <v>1.83785</v>
      </c>
      <c r="D1056">
        <v>1.6196999999999999</v>
      </c>
      <c r="E1056">
        <v>-0.66510000000000002</v>
      </c>
      <c r="F1056">
        <v>-0.6573</v>
      </c>
      <c r="G1056">
        <v>1.3225</v>
      </c>
      <c r="H1056">
        <v>-54.199254000000003</v>
      </c>
      <c r="I1056">
        <v>0.82189999999999996</v>
      </c>
      <c r="J1056">
        <v>0.62749999999999995</v>
      </c>
      <c r="K1056">
        <v>0.25846000000000002</v>
      </c>
      <c r="L1056">
        <v>-6.1384000000000001E-2</v>
      </c>
      <c r="M1056">
        <v>6.1920999999999997E-2</v>
      </c>
      <c r="N1056">
        <v>0.24363000000000001</v>
      </c>
      <c r="O1056">
        <v>-0.22183</v>
      </c>
      <c r="P1056">
        <v>2.18E-2</v>
      </c>
      <c r="Q1056">
        <v>-0.10001</v>
      </c>
      <c r="R1056">
        <v>2.053E-2</v>
      </c>
      <c r="S1056">
        <v>0.70811999999999997</v>
      </c>
      <c r="T1056">
        <v>-0.48809000000000002</v>
      </c>
      <c r="U1056">
        <v>-0.46645999999999999</v>
      </c>
      <c r="V1056">
        <v>1.95753</v>
      </c>
      <c r="W1056">
        <v>1.9464600000000001</v>
      </c>
      <c r="X1056">
        <v>0.17820333333333341</v>
      </c>
      <c r="Y1056">
        <v>0.16813</v>
      </c>
      <c r="Z1056">
        <v>3.2190000000000003E-2</v>
      </c>
      <c r="AA1056">
        <v>4.1430000000000002E-2</v>
      </c>
      <c r="AB1056">
        <v>55.43</v>
      </c>
      <c r="AC1056">
        <v>-0.40468999999999999</v>
      </c>
      <c r="AD1056">
        <v>1.9652499999999999</v>
      </c>
      <c r="AE1056">
        <v>0.58289333333333337</v>
      </c>
      <c r="AF1056">
        <v>0.57282</v>
      </c>
      <c r="AG1056">
        <v>0.8609</v>
      </c>
      <c r="AH1056">
        <v>4.2199999999999998E-3</v>
      </c>
      <c r="AI1056">
        <v>265.0752</v>
      </c>
      <c r="AJ1056">
        <v>141.4083</v>
      </c>
      <c r="AK1056">
        <v>302.0693</v>
      </c>
      <c r="AL1056">
        <v>351.74810000000002</v>
      </c>
      <c r="AM1056">
        <v>132.89400000000001</v>
      </c>
      <c r="AN1056">
        <v>192.9</v>
      </c>
      <c r="AO1056">
        <v>60</v>
      </c>
      <c r="AP1056">
        <v>147.6</v>
      </c>
      <c r="AQ1056">
        <v>17.02</v>
      </c>
      <c r="AR1056">
        <v>3.26</v>
      </c>
      <c r="AS1056">
        <v>12.52</v>
      </c>
      <c r="AT1056">
        <v>-5.7341863800045152</v>
      </c>
      <c r="AU1056">
        <v>-2.54</v>
      </c>
      <c r="AV1056">
        <v>-3.1941863800045152</v>
      </c>
      <c r="AW1056">
        <v>1.3842000000000001</v>
      </c>
      <c r="AX1056">
        <v>1.3842000000000001</v>
      </c>
      <c r="AY1056">
        <v>1.3842000000000001</v>
      </c>
      <c r="AZ1056">
        <v>0</v>
      </c>
      <c r="BA1056">
        <v>1.3842000000000001</v>
      </c>
      <c r="BB1056">
        <v>1.0656000000000001</v>
      </c>
      <c r="BC1056">
        <v>1.0656000000000001</v>
      </c>
      <c r="BD1056">
        <v>1.0656000000000001</v>
      </c>
      <c r="BE1056">
        <v>0</v>
      </c>
      <c r="BF1056">
        <v>1.0656000000000001</v>
      </c>
      <c r="BG1056">
        <v>-16.564399999999999</v>
      </c>
      <c r="BH1056">
        <v>-16.564399999999999</v>
      </c>
      <c r="BI1056">
        <v>-16.564399999999999</v>
      </c>
      <c r="BJ1056">
        <v>0</v>
      </c>
      <c r="BK1056">
        <v>-16.564399999999999</v>
      </c>
      <c r="BL1056">
        <v>3.3445</v>
      </c>
      <c r="BM1056">
        <v>3.3445</v>
      </c>
      <c r="BN1056">
        <v>3.3445</v>
      </c>
      <c r="BO1056">
        <v>0</v>
      </c>
      <c r="BP1056">
        <v>3.3445</v>
      </c>
      <c r="BQ1056">
        <v>1.482</v>
      </c>
      <c r="BR1056">
        <v>1.482</v>
      </c>
      <c r="BS1056">
        <v>1.482</v>
      </c>
      <c r="BT1056">
        <v>0</v>
      </c>
      <c r="BU1056">
        <v>1.482</v>
      </c>
      <c r="BV1056">
        <v>1.2453000000000001</v>
      </c>
      <c r="BW1056">
        <v>1.2453000000000001</v>
      </c>
      <c r="BX1056">
        <v>1.2453000000000001</v>
      </c>
      <c r="BY1056">
        <v>0</v>
      </c>
      <c r="BZ1056">
        <v>1.2453000000000001</v>
      </c>
      <c r="CA1056">
        <v>-2.7273000000000001</v>
      </c>
      <c r="CB1056">
        <v>-2.7273000000000001</v>
      </c>
      <c r="CC1056">
        <v>-2.7273000000000001</v>
      </c>
      <c r="CD1056">
        <v>0</v>
      </c>
      <c r="CE1056">
        <v>-2.7273000000000001</v>
      </c>
      <c r="CF1056">
        <v>45.3</v>
      </c>
      <c r="CG1056">
        <v>45.3</v>
      </c>
      <c r="CH1056">
        <v>45.3</v>
      </c>
      <c r="CI1056">
        <v>0</v>
      </c>
      <c r="CJ1056">
        <v>45.3</v>
      </c>
      <c r="CK1056">
        <v>12.9</v>
      </c>
      <c r="CL1056">
        <v>12.9</v>
      </c>
      <c r="CM1056">
        <v>12.9</v>
      </c>
      <c r="CN1056">
        <v>0</v>
      </c>
      <c r="CO1056">
        <v>12.9</v>
      </c>
      <c r="CP1056">
        <v>32.200000000000003</v>
      </c>
      <c r="CQ1056">
        <v>32.200000000000003</v>
      </c>
      <c r="CR1056">
        <v>32.200000000000003</v>
      </c>
      <c r="CS1056">
        <v>0</v>
      </c>
      <c r="CT1056">
        <v>32.200000000000003</v>
      </c>
      <c r="CU1056">
        <v>9.8000000000000007</v>
      </c>
      <c r="CV1056">
        <v>9.8000000000000007</v>
      </c>
      <c r="CW1056">
        <v>9.8000000000000007</v>
      </c>
      <c r="CX1056">
        <v>0</v>
      </c>
      <c r="CY1056">
        <v>9.8000000000000007</v>
      </c>
      <c r="CZ1056">
        <v>23.5</v>
      </c>
      <c r="DA1056">
        <v>23.5</v>
      </c>
      <c r="DB1056">
        <v>23.5</v>
      </c>
      <c r="DC1056">
        <v>0</v>
      </c>
      <c r="DD1056">
        <v>23.5</v>
      </c>
      <c r="DE1056">
        <v>3.1</v>
      </c>
      <c r="DF1056">
        <v>3.1</v>
      </c>
      <c r="DG1056">
        <v>3.1</v>
      </c>
      <c r="DH1056">
        <v>0</v>
      </c>
      <c r="DI1056">
        <v>3.1</v>
      </c>
      <c r="DJ1056">
        <v>0.30691056910569098</v>
      </c>
      <c r="DK1056">
        <v>0.30691056910569098</v>
      </c>
      <c r="DL1056">
        <v>0.30691056910569098</v>
      </c>
      <c r="DM1056">
        <v>0</v>
      </c>
      <c r="DN1056">
        <v>0.30691056910569098</v>
      </c>
      <c r="DO1056">
        <v>3.3628390000000001</v>
      </c>
      <c r="DP1056">
        <v>3.3628390000000001</v>
      </c>
      <c r="DQ1056">
        <v>3.3628390000000001</v>
      </c>
      <c r="DR1056">
        <v>0</v>
      </c>
      <c r="DS1056">
        <v>3.3628390000000001</v>
      </c>
      <c r="DT1056">
        <v>4.6949519999999998</v>
      </c>
      <c r="DU1056">
        <v>4.6949519999999998</v>
      </c>
      <c r="DV1056">
        <v>4.6949519999999998</v>
      </c>
      <c r="DW1056">
        <v>0</v>
      </c>
      <c r="DX1056">
        <v>4.6949519999999998</v>
      </c>
      <c r="DY1056">
        <v>3.3628390000000001</v>
      </c>
      <c r="DZ1056">
        <v>3.3628390000000001</v>
      </c>
      <c r="EA1056">
        <v>3.3628390000000001</v>
      </c>
      <c r="EB1056">
        <v>0</v>
      </c>
      <c r="EC1056">
        <v>3.3628390000000001</v>
      </c>
      <c r="ED1056">
        <v>4.6949519999999998</v>
      </c>
      <c r="EE1056">
        <v>4.6949519999999998</v>
      </c>
      <c r="EF1056">
        <v>4.6949519999999998</v>
      </c>
      <c r="EG1056">
        <v>0</v>
      </c>
      <c r="EH1056">
        <v>4.6949519999999998</v>
      </c>
      <c r="EI1056">
        <v>7.9413590000000003</v>
      </c>
      <c r="EJ1056">
        <v>7.9413590000000003</v>
      </c>
      <c r="EK1056">
        <v>7.9413590000000003</v>
      </c>
      <c r="EL1056">
        <v>0</v>
      </c>
      <c r="EM1056">
        <v>7.9413590000000003</v>
      </c>
      <c r="EN1056">
        <v>15.753780000000001</v>
      </c>
      <c r="EO1056">
        <v>15.753780000000001</v>
      </c>
      <c r="EP1056">
        <v>15.753780000000001</v>
      </c>
      <c r="EQ1056">
        <v>0</v>
      </c>
      <c r="ER1056">
        <v>15.753780000000001</v>
      </c>
      <c r="ES1056">
        <v>7.3701999999999996</v>
      </c>
      <c r="ET1056">
        <v>7.3701999999999996</v>
      </c>
      <c r="EU1056">
        <v>7.3701999999999996</v>
      </c>
      <c r="EV1056">
        <v>0</v>
      </c>
      <c r="EW1056">
        <v>7.3701999999999996</v>
      </c>
      <c r="EX1056">
        <v>8.3835800000000003</v>
      </c>
      <c r="EY1056">
        <v>8.3835800000000003</v>
      </c>
      <c r="EZ1056">
        <v>8.3835800000000003</v>
      </c>
      <c r="FA1056">
        <v>0</v>
      </c>
      <c r="FB1056">
        <v>8.3835800000000003</v>
      </c>
      <c r="FC1056">
        <v>0.53649668967316289</v>
      </c>
      <c r="FD1056">
        <v>0.53649668967316289</v>
      </c>
      <c r="FE1056">
        <v>0.53649668967316289</v>
      </c>
      <c r="FF1056">
        <v>0</v>
      </c>
      <c r="FG1056">
        <v>0.53649668967316289</v>
      </c>
      <c r="FH1056">
        <v>1.1374969471656129</v>
      </c>
      <c r="FI1056">
        <v>1.1374969471656129</v>
      </c>
      <c r="FJ1056">
        <v>1.1374969471656129</v>
      </c>
      <c r="FK1056">
        <v>0</v>
      </c>
      <c r="FL1056">
        <v>1.1374969471656129</v>
      </c>
      <c r="FM1056">
        <v>30.86</v>
      </c>
      <c r="FN1056">
        <v>30.86</v>
      </c>
      <c r="FO1056">
        <v>30.86</v>
      </c>
      <c r="FP1056">
        <v>0</v>
      </c>
      <c r="FQ1056">
        <v>30.86</v>
      </c>
      <c r="FR1056">
        <v>214.41271</v>
      </c>
      <c r="FS1056">
        <v>214.41271</v>
      </c>
      <c r="FT1056">
        <v>214.41271</v>
      </c>
      <c r="FU1056">
        <v>0</v>
      </c>
      <c r="FV1056">
        <v>214.41271</v>
      </c>
      <c r="FW1056">
        <v>0.87995400000000001</v>
      </c>
      <c r="FX1056">
        <v>0.87995400000000001</v>
      </c>
      <c r="FY1056">
        <v>0.87995400000000001</v>
      </c>
      <c r="FZ1056">
        <v>0</v>
      </c>
      <c r="GA1056">
        <v>0.87995400000000001</v>
      </c>
      <c r="GB1056">
        <v>1</v>
      </c>
      <c r="GC1056">
        <v>1</v>
      </c>
    </row>
    <row r="1057" spans="1:185" x14ac:dyDescent="0.3">
      <c r="A1057" s="36" t="s">
        <v>4118</v>
      </c>
      <c r="B1057">
        <v>-4.5251770510934382E-2</v>
      </c>
      <c r="C1057">
        <v>1.8045093235156959</v>
      </c>
      <c r="D1057">
        <v>1.7591677835109001</v>
      </c>
      <c r="E1057">
        <v>-0.82017094296006143</v>
      </c>
      <c r="F1057">
        <v>-0.61102495174109528</v>
      </c>
      <c r="G1057">
        <v>1.431187073446073</v>
      </c>
      <c r="H1057">
        <v>-54.186527890580138</v>
      </c>
      <c r="I1057">
        <v>8.1818292179332272E-2</v>
      </c>
      <c r="J1057">
        <v>0.51606084828486631</v>
      </c>
      <c r="K1057">
        <v>0.14695757138294599</v>
      </c>
      <c r="L1057">
        <v>-1.5688797048472671E-2</v>
      </c>
      <c r="M1057">
        <v>0.113216846657142</v>
      </c>
      <c r="N1057">
        <v>0.19254878477645951</v>
      </c>
      <c r="O1057">
        <v>-0.22527858887959781</v>
      </c>
      <c r="P1057">
        <v>-3.272980410313818E-2</v>
      </c>
      <c r="Q1057">
        <v>-0.12900530304135219</v>
      </c>
      <c r="R1057">
        <v>4.3229242815767698E-2</v>
      </c>
      <c r="S1057">
        <v>0.79962709533343579</v>
      </c>
      <c r="T1057">
        <v>-0.54131570275552388</v>
      </c>
      <c r="U1057">
        <v>-0.5171091604291177</v>
      </c>
      <c r="V1057">
        <v>1.9523029951666599</v>
      </c>
      <c r="W1057">
        <v>1.9477258449362951</v>
      </c>
      <c r="X1057">
        <v>0.2117926873373403</v>
      </c>
      <c r="Y1057">
        <v>0.1882806266807909</v>
      </c>
      <c r="Z1057">
        <v>4.3188813666321012E-2</v>
      </c>
      <c r="AA1057">
        <v>4.9858371380588011E-2</v>
      </c>
      <c r="AB1057">
        <v>47.772422501946963</v>
      </c>
      <c r="AC1057">
        <v>-0.36657219845896971</v>
      </c>
      <c r="AD1057">
        <v>1.901707228067675</v>
      </c>
      <c r="AE1057">
        <v>0.57836488579630996</v>
      </c>
      <c r="AF1057">
        <v>0.55485282513976042</v>
      </c>
      <c r="AG1057">
        <v>0.91186726119200012</v>
      </c>
      <c r="AH1057">
        <v>5.0827800815972067E-3</v>
      </c>
      <c r="AI1057">
        <v>305.28519785027368</v>
      </c>
      <c r="AJ1057">
        <v>275.04920819683377</v>
      </c>
      <c r="AK1057">
        <v>306.41230421221042</v>
      </c>
      <c r="AL1057">
        <v>334.39410634548261</v>
      </c>
      <c r="AM1057">
        <v>469.56912530969993</v>
      </c>
      <c r="AN1057">
        <v>633.93743002694089</v>
      </c>
      <c r="AO1057">
        <v>226.0068086746675</v>
      </c>
      <c r="AP1057">
        <v>521.0539928285632</v>
      </c>
      <c r="AQ1057">
        <v>21.950943168391991</v>
      </c>
      <c r="AR1057">
        <v>5.6004028674542701</v>
      </c>
      <c r="AS1057">
        <v>12.87507136873816</v>
      </c>
      <c r="AT1057">
        <v>-20.114994761021769</v>
      </c>
      <c r="AU1057">
        <v>-9.6322102118318575</v>
      </c>
      <c r="AV1057">
        <v>-10.48278454918991</v>
      </c>
      <c r="AW1057">
        <v>1.2261887209368909</v>
      </c>
      <c r="AX1057">
        <v>0.78979999999999995</v>
      </c>
      <c r="AY1057">
        <v>1.5097</v>
      </c>
      <c r="AZ1057">
        <v>0.7199000000000001</v>
      </c>
      <c r="BA1057">
        <v>0.78979999999999995</v>
      </c>
      <c r="BB1057">
        <v>0.91890194200702269</v>
      </c>
      <c r="BC1057">
        <v>0.87709999999999999</v>
      </c>
      <c r="BD1057">
        <v>0.94030000000000002</v>
      </c>
      <c r="BE1057">
        <v>6.3200000000000034E-2</v>
      </c>
      <c r="BF1057">
        <v>0.87709999999999999</v>
      </c>
      <c r="BG1057">
        <v>19.67976247732382</v>
      </c>
      <c r="BH1057">
        <v>16.8279</v>
      </c>
      <c r="BI1057">
        <v>24.288399999999999</v>
      </c>
      <c r="BJ1057">
        <v>7.4604999999999997</v>
      </c>
      <c r="BK1057">
        <v>24.288399999999999</v>
      </c>
      <c r="BL1057">
        <v>6.1067632947625494</v>
      </c>
      <c r="BM1057">
        <v>4.6776999999999997</v>
      </c>
      <c r="BN1057">
        <v>8.8581000000000003</v>
      </c>
      <c r="BO1057">
        <v>4.1804000000000006</v>
      </c>
      <c r="BP1057">
        <v>7.6216999999999997</v>
      </c>
      <c r="BQ1057">
        <v>4.1684596693140623</v>
      </c>
      <c r="BR1057">
        <v>2.6657999999999999</v>
      </c>
      <c r="BS1057">
        <v>6.8635999999999999</v>
      </c>
      <c r="BT1057">
        <v>4.1978</v>
      </c>
      <c r="BU1057">
        <v>5.3409000000000004</v>
      </c>
      <c r="BV1057">
        <v>0.16964816910180069</v>
      </c>
      <c r="BW1057">
        <v>-1.9764999999999999</v>
      </c>
      <c r="BX1057">
        <v>2.8986999999999998</v>
      </c>
      <c r="BY1057">
        <v>4.8752000000000004</v>
      </c>
      <c r="BZ1057">
        <v>9.5600000000000004E-2</v>
      </c>
      <c r="CA1057">
        <v>-4.3380920922720696</v>
      </c>
      <c r="CB1057">
        <v>-6.5496999999999996</v>
      </c>
      <c r="CC1057">
        <v>-3.6457999999999999</v>
      </c>
      <c r="CD1057">
        <v>2.9039000000000001</v>
      </c>
      <c r="CE1057">
        <v>-5.4364999999999997</v>
      </c>
      <c r="CF1057">
        <v>112.88343719837771</v>
      </c>
      <c r="CG1057">
        <v>73.3</v>
      </c>
      <c r="CH1057">
        <v>143.6</v>
      </c>
      <c r="CI1057">
        <v>70.3</v>
      </c>
      <c r="CJ1057">
        <v>73.3</v>
      </c>
      <c r="CK1057">
        <v>37.62006606523407</v>
      </c>
      <c r="CL1057">
        <v>26.1</v>
      </c>
      <c r="CM1057">
        <v>44.4</v>
      </c>
      <c r="CN1057">
        <v>18.3</v>
      </c>
      <c r="CO1057">
        <v>26.1</v>
      </c>
      <c r="CP1057">
        <v>93.169327416120751</v>
      </c>
      <c r="CQ1057">
        <v>69.900000000000006</v>
      </c>
      <c r="CR1057">
        <v>125.2</v>
      </c>
      <c r="CS1057">
        <v>55.3</v>
      </c>
      <c r="CT1057">
        <v>71.8</v>
      </c>
      <c r="CU1057">
        <v>15.80812099561304</v>
      </c>
      <c r="CV1057">
        <v>10.8</v>
      </c>
      <c r="CW1057">
        <v>28.8</v>
      </c>
      <c r="CX1057">
        <v>18</v>
      </c>
      <c r="CY1057">
        <v>12.3</v>
      </c>
      <c r="CZ1057">
        <v>126.86586656641271</v>
      </c>
      <c r="DA1057">
        <v>83</v>
      </c>
      <c r="DB1057">
        <v>194.1</v>
      </c>
      <c r="DC1057">
        <v>111.1</v>
      </c>
      <c r="DD1057">
        <v>164.2</v>
      </c>
      <c r="DE1057">
        <v>20.708266179062861</v>
      </c>
      <c r="DF1057">
        <v>10.9</v>
      </c>
      <c r="DG1057">
        <v>28.3</v>
      </c>
      <c r="DH1057">
        <v>17.399999999999999</v>
      </c>
      <c r="DI1057">
        <v>10.9</v>
      </c>
      <c r="DJ1057">
        <v>0.21737366330643881</v>
      </c>
      <c r="DK1057">
        <v>0.13089285714285709</v>
      </c>
      <c r="DL1057">
        <v>0.29474548440065679</v>
      </c>
      <c r="DM1057">
        <v>0.1638526272577997</v>
      </c>
      <c r="DN1057">
        <v>0.13089285714285709</v>
      </c>
      <c r="DO1057">
        <v>4.7029559300711679</v>
      </c>
      <c r="DP1057">
        <v>4.2211990000000004</v>
      </c>
      <c r="DQ1057">
        <v>5.1537940000000004</v>
      </c>
      <c r="DR1057">
        <v>0.93259500000000006</v>
      </c>
      <c r="DS1057">
        <v>4.2211990000000004</v>
      </c>
      <c r="DT1057">
        <v>7.147577459614288</v>
      </c>
      <c r="DU1057">
        <v>6.5203879999999996</v>
      </c>
      <c r="DV1057">
        <v>7.4516739999999997</v>
      </c>
      <c r="DW1057">
        <v>0.93128600000000006</v>
      </c>
      <c r="DX1057">
        <v>7.4071829999999999</v>
      </c>
      <c r="DY1057">
        <v>5.1634219961512793</v>
      </c>
      <c r="DZ1057">
        <v>4.3543700000000003</v>
      </c>
      <c r="EA1057">
        <v>5.8026989999999996</v>
      </c>
      <c r="EB1057">
        <v>1.4483289999999991</v>
      </c>
      <c r="EC1057">
        <v>4.7659149999999997</v>
      </c>
      <c r="ED1057">
        <v>8.5751153450388919</v>
      </c>
      <c r="EE1057">
        <v>7.5365529999999996</v>
      </c>
      <c r="EF1057">
        <v>9.5898029999999999</v>
      </c>
      <c r="EG1057">
        <v>2.0532499999999998</v>
      </c>
      <c r="EH1057">
        <v>8.8555810000000008</v>
      </c>
      <c r="EI1057">
        <v>8.5968294251520039</v>
      </c>
      <c r="EJ1057">
        <v>7.6728389999999997</v>
      </c>
      <c r="EK1057">
        <v>11.3001</v>
      </c>
      <c r="EL1057">
        <v>3.6272610000000012</v>
      </c>
      <c r="EM1057">
        <v>9.5440430000000003</v>
      </c>
      <c r="EN1057">
        <v>46.358276437903022</v>
      </c>
      <c r="EO1057">
        <v>39.268720000000002</v>
      </c>
      <c r="EP1057">
        <v>53.533839999999998</v>
      </c>
      <c r="EQ1057">
        <v>14.26512</v>
      </c>
      <c r="ER1057">
        <v>49.512250000000002</v>
      </c>
      <c r="ES1057">
        <v>18.733654565338451</v>
      </c>
      <c r="ET1057">
        <v>7.24803</v>
      </c>
      <c r="EU1057">
        <v>26.418340000000001</v>
      </c>
      <c r="EV1057">
        <v>19.170310000000001</v>
      </c>
      <c r="EW1057">
        <v>9.1953399999999998</v>
      </c>
      <c r="EX1057">
        <v>27.624621872564571</v>
      </c>
      <c r="EY1057">
        <v>18.14959</v>
      </c>
      <c r="EZ1057">
        <v>40.31691</v>
      </c>
      <c r="FA1057">
        <v>22.16732</v>
      </c>
      <c r="FB1057">
        <v>40.31691</v>
      </c>
      <c r="FC1057">
        <v>0.53742090324966274</v>
      </c>
      <c r="FD1057">
        <v>0.45523329583071781</v>
      </c>
      <c r="FE1057">
        <v>0.62060557160188334</v>
      </c>
      <c r="FF1057">
        <v>0.16537227577116559</v>
      </c>
      <c r="FG1057">
        <v>0.57398419789324573</v>
      </c>
      <c r="FH1057">
        <v>1.5612807225423051</v>
      </c>
      <c r="FI1057">
        <v>0.68700720787150138</v>
      </c>
      <c r="FJ1057">
        <v>5.2683584367062499</v>
      </c>
      <c r="FK1057">
        <v>4.5813512288347482</v>
      </c>
      <c r="FL1057">
        <v>4.3844936674445973</v>
      </c>
      <c r="FM1057">
        <v>42.577073518551067</v>
      </c>
      <c r="FN1057">
        <v>40.61</v>
      </c>
      <c r="FO1057">
        <v>48.58</v>
      </c>
      <c r="FP1057">
        <v>7.9699999999999989</v>
      </c>
      <c r="FQ1057">
        <v>42.68</v>
      </c>
      <c r="FR1057">
        <v>571.28327707277595</v>
      </c>
      <c r="FS1057">
        <v>548.23855000000003</v>
      </c>
      <c r="FT1057">
        <v>585.13098000000002</v>
      </c>
      <c r="FU1057">
        <v>36.89242999999999</v>
      </c>
      <c r="FV1057">
        <v>555.04921000000002</v>
      </c>
      <c r="FW1057">
        <v>0.69434355706146456</v>
      </c>
      <c r="FX1057">
        <v>0.67775799999999997</v>
      </c>
      <c r="FY1057">
        <v>0.72146600000000005</v>
      </c>
      <c r="FZ1057">
        <v>4.370800000000008E-2</v>
      </c>
      <c r="GA1057">
        <v>0.71252599999999999</v>
      </c>
      <c r="GB1057">
        <v>17</v>
      </c>
      <c r="GC1057">
        <v>65</v>
      </c>
    </row>
    <row r="1058" spans="1:185" x14ac:dyDescent="0.3">
      <c r="A1058" s="36" t="s">
        <v>4122</v>
      </c>
      <c r="B1058">
        <v>-5.1185787316201332E-2</v>
      </c>
      <c r="C1058">
        <v>1.814529225259643</v>
      </c>
      <c r="D1058">
        <v>1.785083191974506</v>
      </c>
      <c r="E1058">
        <v>-0.8268751446301571</v>
      </c>
      <c r="F1058">
        <v>-0.62589553177568136</v>
      </c>
      <c r="G1058">
        <v>1.4527531554121951</v>
      </c>
      <c r="H1058">
        <v>-54.186997934561163</v>
      </c>
      <c r="I1058">
        <v>4.4426208244484712E-2</v>
      </c>
      <c r="J1058">
        <v>0.47313301063734919</v>
      </c>
      <c r="K1058">
        <v>0.18171206467920539</v>
      </c>
      <c r="L1058">
        <v>-2.4514300408335118E-2</v>
      </c>
      <c r="M1058">
        <v>0.102295000722834</v>
      </c>
      <c r="N1058">
        <v>0.18500011806035349</v>
      </c>
      <c r="O1058">
        <v>-0.2171855065660481</v>
      </c>
      <c r="P1058">
        <v>-3.2185388505694683E-2</v>
      </c>
      <c r="Q1058">
        <v>-0.12468402627173659</v>
      </c>
      <c r="R1058">
        <v>4.2037002428298921E-2</v>
      </c>
      <c r="S1058">
        <v>0.81062580605108425</v>
      </c>
      <c r="T1058">
        <v>-0.53826843145983194</v>
      </c>
      <c r="U1058">
        <v>-0.51027661643869371</v>
      </c>
      <c r="V1058">
        <v>1.9517095664234889</v>
      </c>
      <c r="W1058">
        <v>1.943956710398699</v>
      </c>
      <c r="X1058">
        <v>0.21182969642010599</v>
      </c>
      <c r="Y1058">
        <v>0.19162310936989671</v>
      </c>
      <c r="Z1058">
        <v>3.9127151588887417E-2</v>
      </c>
      <c r="AA1058">
        <v>4.5236187791394412E-2</v>
      </c>
      <c r="AB1058">
        <v>48.031998555054308</v>
      </c>
      <c r="AC1058">
        <v>-0.36497940438070342</v>
      </c>
      <c r="AD1058">
        <v>1.9017253147958879</v>
      </c>
      <c r="AE1058">
        <v>0.57680910080080949</v>
      </c>
      <c r="AF1058">
        <v>0.5566025137506001</v>
      </c>
      <c r="AG1058">
        <v>0.87357508922839533</v>
      </c>
      <c r="AH1058">
        <v>5.1594077004152323E-3</v>
      </c>
      <c r="AI1058">
        <v>300.19893460612337</v>
      </c>
      <c r="AJ1058">
        <v>262.98628066929598</v>
      </c>
      <c r="AK1058">
        <v>296.58708093541168</v>
      </c>
      <c r="AL1058">
        <v>341.02346349812461</v>
      </c>
      <c r="AM1058">
        <v>356.14223461038438</v>
      </c>
      <c r="AN1058">
        <v>476.56024956078238</v>
      </c>
      <c r="AO1058">
        <v>170.6399996759813</v>
      </c>
      <c r="AP1058">
        <v>388.66622028716358</v>
      </c>
      <c r="AQ1058">
        <v>20.5050626005597</v>
      </c>
      <c r="AR1058">
        <v>5.2068741705828048</v>
      </c>
      <c r="AS1058">
        <v>12.15385617718041</v>
      </c>
      <c r="AT1058">
        <v>-17.850192012591069</v>
      </c>
      <c r="AU1058">
        <v>-9.9513664180636958</v>
      </c>
      <c r="AV1058">
        <v>-7.8988255945273753</v>
      </c>
      <c r="AW1058">
        <v>0.88191252600247982</v>
      </c>
      <c r="AX1058">
        <v>0.54830000000000001</v>
      </c>
      <c r="AY1058">
        <v>1.7292000000000001</v>
      </c>
      <c r="AZ1058">
        <v>1.1809000000000001</v>
      </c>
      <c r="BA1058">
        <v>1.5254000000000001</v>
      </c>
      <c r="BB1058">
        <v>0.92311963721694101</v>
      </c>
      <c r="BC1058">
        <v>0.87350000000000005</v>
      </c>
      <c r="BD1058">
        <v>0.94620000000000004</v>
      </c>
      <c r="BE1058">
        <v>7.2699999999999987E-2</v>
      </c>
      <c r="BF1058">
        <v>0.87350000000000005</v>
      </c>
      <c r="BG1058">
        <v>19.246899252112051</v>
      </c>
      <c r="BH1058">
        <v>15.9133</v>
      </c>
      <c r="BI1058">
        <v>25.187899999999999</v>
      </c>
      <c r="BJ1058">
        <v>9.2745999999999995</v>
      </c>
      <c r="BK1058">
        <v>25.187899999999999</v>
      </c>
      <c r="BL1058">
        <v>7.356940769405214</v>
      </c>
      <c r="BM1058">
        <v>3.7591000000000001</v>
      </c>
      <c r="BN1058">
        <v>11.4473</v>
      </c>
      <c r="BO1058">
        <v>7.6882000000000001</v>
      </c>
      <c r="BP1058">
        <v>9.8615999999999993</v>
      </c>
      <c r="BQ1058">
        <v>5.1503251838183166</v>
      </c>
      <c r="BR1058">
        <v>2.6373000000000002</v>
      </c>
      <c r="BS1058">
        <v>7.8925000000000001</v>
      </c>
      <c r="BT1058">
        <v>5.2552000000000003</v>
      </c>
      <c r="BU1058">
        <v>5.7862</v>
      </c>
      <c r="BV1058">
        <v>-1.8605415149124688E-2</v>
      </c>
      <c r="BW1058">
        <v>-1.6922999999999999</v>
      </c>
      <c r="BX1058">
        <v>2.1150000000000002</v>
      </c>
      <c r="BY1058">
        <v>3.8073000000000001</v>
      </c>
      <c r="BZ1058">
        <v>1.9561999999999999</v>
      </c>
      <c r="CA1058">
        <v>-5.1317136657325966</v>
      </c>
      <c r="CB1058">
        <v>-8.2822999999999993</v>
      </c>
      <c r="CC1058">
        <v>-2.4782000000000002</v>
      </c>
      <c r="CD1058">
        <v>5.8040999999999991</v>
      </c>
      <c r="CE1058">
        <v>-7.7423999999999999</v>
      </c>
      <c r="CF1058">
        <v>87.894029273618571</v>
      </c>
      <c r="CG1058">
        <v>57.9</v>
      </c>
      <c r="CH1058">
        <v>109.6</v>
      </c>
      <c r="CI1058">
        <v>51.7</v>
      </c>
      <c r="CJ1058">
        <v>57.9</v>
      </c>
      <c r="CK1058">
        <v>35.035393820630368</v>
      </c>
      <c r="CL1058">
        <v>16.600000000000001</v>
      </c>
      <c r="CM1058">
        <v>44.3</v>
      </c>
      <c r="CN1058">
        <v>27.7</v>
      </c>
      <c r="CO1058">
        <v>16.600000000000001</v>
      </c>
      <c r="CP1058">
        <v>73.43279226497684</v>
      </c>
      <c r="CQ1058">
        <v>60.4</v>
      </c>
      <c r="CR1058">
        <v>99.8</v>
      </c>
      <c r="CS1058">
        <v>39.4</v>
      </c>
      <c r="CT1058">
        <v>99.8</v>
      </c>
      <c r="CU1058">
        <v>11.307478814438049</v>
      </c>
      <c r="CV1058">
        <v>10.3</v>
      </c>
      <c r="CW1058">
        <v>14.5</v>
      </c>
      <c r="CX1058">
        <v>4.1999999999999993</v>
      </c>
      <c r="CY1058">
        <v>12.5</v>
      </c>
      <c r="CZ1058">
        <v>90.257730707237471</v>
      </c>
      <c r="DA1058">
        <v>27.2</v>
      </c>
      <c r="DB1058">
        <v>130.4</v>
      </c>
      <c r="DC1058">
        <v>103.2</v>
      </c>
      <c r="DD1058">
        <v>27.2</v>
      </c>
      <c r="DE1058">
        <v>21.6996249346256</v>
      </c>
      <c r="DF1058">
        <v>3.7</v>
      </c>
      <c r="DG1058">
        <v>28.6</v>
      </c>
      <c r="DH1058">
        <v>24.9</v>
      </c>
      <c r="DI1058">
        <v>3.7</v>
      </c>
      <c r="DJ1058">
        <v>0.22689599419745049</v>
      </c>
      <c r="DK1058">
        <v>0.13858305409286739</v>
      </c>
      <c r="DL1058">
        <v>0.2987189970019079</v>
      </c>
      <c r="DM1058">
        <v>0.16013594290904051</v>
      </c>
      <c r="DN1058">
        <v>0.13858305409286739</v>
      </c>
      <c r="DO1058">
        <v>4.1528899704905742</v>
      </c>
      <c r="DP1058">
        <v>3.4756520000000002</v>
      </c>
      <c r="DQ1058">
        <v>4.8489979999999999</v>
      </c>
      <c r="DR1058">
        <v>1.373346</v>
      </c>
      <c r="DS1058">
        <v>4.3510809999999998</v>
      </c>
      <c r="DT1058">
        <v>6.7762645652763069</v>
      </c>
      <c r="DU1058">
        <v>5.9139470000000003</v>
      </c>
      <c r="DV1058">
        <v>7.531129</v>
      </c>
      <c r="DW1058">
        <v>1.6171819999999999</v>
      </c>
      <c r="DX1058">
        <v>6.8176810000000003</v>
      </c>
      <c r="DY1058">
        <v>4.7292650454741771</v>
      </c>
      <c r="DZ1058">
        <v>4.1207019999999996</v>
      </c>
      <c r="EA1058">
        <v>5.2731659999999998</v>
      </c>
      <c r="EB1058">
        <v>1.1524639999999999</v>
      </c>
      <c r="EC1058">
        <v>4.5852279999999999</v>
      </c>
      <c r="ED1058">
        <v>7.0842179144715036</v>
      </c>
      <c r="EE1058">
        <v>6.3945800000000004</v>
      </c>
      <c r="EF1058">
        <v>8.3150929999999992</v>
      </c>
      <c r="EG1058">
        <v>1.920512999999999</v>
      </c>
      <c r="EH1058">
        <v>7.1084610000000001</v>
      </c>
      <c r="EI1058">
        <v>8.6927939293536554</v>
      </c>
      <c r="EJ1058">
        <v>7.5706150000000001</v>
      </c>
      <c r="EK1058">
        <v>10.336192</v>
      </c>
      <c r="EL1058">
        <v>2.765577</v>
      </c>
      <c r="EM1058">
        <v>10.162056</v>
      </c>
      <c r="EN1058">
        <v>35.180144300464171</v>
      </c>
      <c r="EO1058">
        <v>26.785720000000001</v>
      </c>
      <c r="EP1058">
        <v>38.507190000000001</v>
      </c>
      <c r="EQ1058">
        <v>11.72147</v>
      </c>
      <c r="ER1058">
        <v>27.950240000000001</v>
      </c>
      <c r="ES1058">
        <v>13.09440391615812</v>
      </c>
      <c r="ET1058">
        <v>7.0240900000000002</v>
      </c>
      <c r="EU1058">
        <v>17.940840000000001</v>
      </c>
      <c r="EV1058">
        <v>10.91675</v>
      </c>
      <c r="EW1058">
        <v>12.0686</v>
      </c>
      <c r="EX1058">
        <v>22.08574038430605</v>
      </c>
      <c r="EY1058">
        <v>15.881640000000001</v>
      </c>
      <c r="EZ1058">
        <v>26.618020000000001</v>
      </c>
      <c r="FA1058">
        <v>10.73638</v>
      </c>
      <c r="FB1058">
        <v>15.881640000000001</v>
      </c>
      <c r="FC1058">
        <v>0.54010234729335327</v>
      </c>
      <c r="FD1058">
        <v>0.41122714342452649</v>
      </c>
      <c r="FE1058">
        <v>0.59118073902831414</v>
      </c>
      <c r="FF1058">
        <v>0.1799535956037876</v>
      </c>
      <c r="FG1058">
        <v>0.42910540964476362</v>
      </c>
      <c r="FH1058">
        <v>1.7850459945542689</v>
      </c>
      <c r="FI1058">
        <v>1.0718420269988871</v>
      </c>
      <c r="FJ1058">
        <v>3.0490880120231441</v>
      </c>
      <c r="FK1058">
        <v>1.977245985024257</v>
      </c>
      <c r="FL1058">
        <v>1.3159471686856801</v>
      </c>
      <c r="FM1058">
        <v>39.428004445123747</v>
      </c>
      <c r="FN1058">
        <v>37.57</v>
      </c>
      <c r="FO1058">
        <v>42.42</v>
      </c>
      <c r="FP1058">
        <v>4.8500000000000014</v>
      </c>
      <c r="FQ1058">
        <v>38.159999999999997</v>
      </c>
      <c r="FR1058">
        <v>458.29478021413729</v>
      </c>
      <c r="FS1058">
        <v>435.93720999999999</v>
      </c>
      <c r="FT1058">
        <v>464.97098999999997</v>
      </c>
      <c r="FU1058">
        <v>29.033779999999979</v>
      </c>
      <c r="FV1058">
        <v>435.93720999999999</v>
      </c>
      <c r="FW1058">
        <v>0.72341571855344777</v>
      </c>
      <c r="FX1058">
        <v>0.71362599999999998</v>
      </c>
      <c r="FY1058">
        <v>0.75898299999999996</v>
      </c>
      <c r="FZ1058">
        <v>4.5356999999999981E-2</v>
      </c>
      <c r="GA1058">
        <v>0.75898299999999996</v>
      </c>
      <c r="GB1058">
        <v>23</v>
      </c>
      <c r="GC1058">
        <v>226</v>
      </c>
    </row>
    <row r="1059" spans="1:185" x14ac:dyDescent="0.3">
      <c r="A1059" s="36" t="s">
        <v>4126</v>
      </c>
      <c r="B1059">
        <v>-4.7172788362609977E-2</v>
      </c>
      <c r="C1059">
        <v>1.779712935343009</v>
      </c>
      <c r="D1059">
        <v>1.7677920293693949</v>
      </c>
      <c r="E1059">
        <v>-0.8195894954677494</v>
      </c>
      <c r="F1059">
        <v>-0.61913468865873822</v>
      </c>
      <c r="G1059">
        <v>1.4387113383729391</v>
      </c>
      <c r="H1059">
        <v>-54.191055606049943</v>
      </c>
      <c r="I1059">
        <v>4.895589003362228E-2</v>
      </c>
      <c r="J1059">
        <v>0.44980712656846611</v>
      </c>
      <c r="K1059">
        <v>0.13863202415368661</v>
      </c>
      <c r="L1059">
        <v>-1.1235775450409999E-2</v>
      </c>
      <c r="M1059">
        <v>0.1141788601239126</v>
      </c>
      <c r="N1059">
        <v>0.18747247901818651</v>
      </c>
      <c r="O1059">
        <v>-0.21457825463711019</v>
      </c>
      <c r="P1059">
        <v>-2.7105775618923689E-2</v>
      </c>
      <c r="Q1059">
        <v>-0.12083817836793451</v>
      </c>
      <c r="R1059">
        <v>3.8990000233491001E-2</v>
      </c>
      <c r="S1059">
        <v>0.82503669788846601</v>
      </c>
      <c r="T1059">
        <v>-0.53803368403343599</v>
      </c>
      <c r="U1059">
        <v>-0.50945461663355907</v>
      </c>
      <c r="V1059">
        <v>1.951944660486985</v>
      </c>
      <c r="W1059">
        <v>1.944895702557597</v>
      </c>
      <c r="X1059">
        <v>0.21705921932956321</v>
      </c>
      <c r="Y1059">
        <v>0.19056394640950761</v>
      </c>
      <c r="Z1059">
        <v>4.2305027903829243E-2</v>
      </c>
      <c r="AA1059">
        <v>5.2473327601455323E-2</v>
      </c>
      <c r="AB1059">
        <v>47.991741943007497</v>
      </c>
      <c r="AC1059">
        <v>-0.36084714743065449</v>
      </c>
      <c r="AD1059">
        <v>1.8924170871095589</v>
      </c>
      <c r="AE1059">
        <v>0.57790636676021789</v>
      </c>
      <c r="AF1059">
        <v>0.55141109384016229</v>
      </c>
      <c r="AG1059">
        <v>0.90024261205176814</v>
      </c>
      <c r="AH1059">
        <v>5.4809220308544128E-3</v>
      </c>
      <c r="AI1059">
        <v>286.49675736100153</v>
      </c>
      <c r="AJ1059">
        <v>256.54606038156311</v>
      </c>
      <c r="AK1059">
        <v>287.3349145707877</v>
      </c>
      <c r="AL1059">
        <v>315.60928097092568</v>
      </c>
      <c r="AM1059">
        <v>407.74129162596353</v>
      </c>
      <c r="AN1059">
        <v>559.02251873894352</v>
      </c>
      <c r="AO1059">
        <v>202.40365299926111</v>
      </c>
      <c r="AP1059">
        <v>432.09246259684312</v>
      </c>
      <c r="AQ1059">
        <v>21.52579410820579</v>
      </c>
      <c r="AR1059">
        <v>5.5381117265791842</v>
      </c>
      <c r="AS1059">
        <v>13.11440367174848</v>
      </c>
      <c r="AT1059">
        <v>-16.51052522078345</v>
      </c>
      <c r="AU1059">
        <v>-6.7997757273429018</v>
      </c>
      <c r="AV1059">
        <v>-9.7107494934405469</v>
      </c>
      <c r="AW1059">
        <v>0.93028422715939985</v>
      </c>
      <c r="AX1059">
        <v>0.56899999999999995</v>
      </c>
      <c r="AY1059">
        <v>2.4481000000000002</v>
      </c>
      <c r="AZ1059">
        <v>1.8791</v>
      </c>
      <c r="BA1059">
        <v>2.1234000000000002</v>
      </c>
      <c r="BB1059">
        <v>0.92020893099961132</v>
      </c>
      <c r="BC1059">
        <v>0.9002</v>
      </c>
      <c r="BD1059">
        <v>0.94269999999999998</v>
      </c>
      <c r="BE1059">
        <v>4.2499999999999982E-2</v>
      </c>
      <c r="BF1059">
        <v>0.92090000000000005</v>
      </c>
      <c r="BG1059">
        <v>19.643927705467458</v>
      </c>
      <c r="BH1059">
        <v>16.479800000000001</v>
      </c>
      <c r="BI1059">
        <v>22.200600000000001</v>
      </c>
      <c r="BJ1059">
        <v>5.7208000000000014</v>
      </c>
      <c r="BK1059">
        <v>19.516500000000001</v>
      </c>
      <c r="BL1059">
        <v>8.4110019509356952</v>
      </c>
      <c r="BM1059">
        <v>4.6626000000000003</v>
      </c>
      <c r="BN1059">
        <v>15.521100000000001</v>
      </c>
      <c r="BO1059">
        <v>10.858499999999999</v>
      </c>
      <c r="BP1059">
        <v>13.8627</v>
      </c>
      <c r="BQ1059">
        <v>5.1948148440823534</v>
      </c>
      <c r="BR1059">
        <v>2.6505999999999998</v>
      </c>
      <c r="BS1059">
        <v>11.694900000000001</v>
      </c>
      <c r="BT1059">
        <v>9.0442999999999998</v>
      </c>
      <c r="BU1059">
        <v>9.4562000000000008</v>
      </c>
      <c r="BV1059">
        <v>1.194189725856371</v>
      </c>
      <c r="BW1059">
        <v>-4.3005000000000004</v>
      </c>
      <c r="BX1059">
        <v>2.2440000000000002</v>
      </c>
      <c r="BY1059">
        <v>6.5445000000000011</v>
      </c>
      <c r="BZ1059">
        <v>0.65920000000000001</v>
      </c>
      <c r="CA1059">
        <v>-6.3889832294668567</v>
      </c>
      <c r="CB1059">
        <v>-10.5878</v>
      </c>
      <c r="CC1059">
        <v>-3.6919</v>
      </c>
      <c r="CD1059">
        <v>6.8958999999999993</v>
      </c>
      <c r="CE1059">
        <v>-10.115399999999999</v>
      </c>
      <c r="CF1059">
        <v>126.9300561421002</v>
      </c>
      <c r="CG1059">
        <v>74.099999999999994</v>
      </c>
      <c r="CH1059">
        <v>134.80000000000001</v>
      </c>
      <c r="CI1059">
        <v>60.700000000000017</v>
      </c>
      <c r="CJ1059">
        <v>74.099999999999994</v>
      </c>
      <c r="CK1059">
        <v>41.523771604391122</v>
      </c>
      <c r="CL1059">
        <v>30.7</v>
      </c>
      <c r="CM1059">
        <v>42.8</v>
      </c>
      <c r="CN1059">
        <v>12.1</v>
      </c>
      <c r="CO1059">
        <v>30.7</v>
      </c>
      <c r="CP1059">
        <v>90.995680815300474</v>
      </c>
      <c r="CQ1059">
        <v>61.5</v>
      </c>
      <c r="CR1059">
        <v>114.2</v>
      </c>
      <c r="CS1059">
        <v>52.7</v>
      </c>
      <c r="CT1059">
        <v>86</v>
      </c>
      <c r="CU1059">
        <v>19.190287520267681</v>
      </c>
      <c r="CV1059">
        <v>10.4</v>
      </c>
      <c r="CW1059">
        <v>24.6</v>
      </c>
      <c r="CX1059">
        <v>14.2</v>
      </c>
      <c r="CY1059">
        <v>12.2</v>
      </c>
      <c r="CZ1059">
        <v>110.1208788499154</v>
      </c>
      <c r="DA1059">
        <v>61.8</v>
      </c>
      <c r="DB1059">
        <v>154.6</v>
      </c>
      <c r="DC1059">
        <v>92.8</v>
      </c>
      <c r="DD1059">
        <v>88.7</v>
      </c>
      <c r="DE1059">
        <v>21.20957394029465</v>
      </c>
      <c r="DF1059">
        <v>17.7</v>
      </c>
      <c r="DG1059">
        <v>27.8</v>
      </c>
      <c r="DH1059">
        <v>10.1</v>
      </c>
      <c r="DI1059">
        <v>18.5</v>
      </c>
      <c r="DJ1059">
        <v>0.294679619053202</v>
      </c>
      <c r="DK1059">
        <v>0.15272052761747729</v>
      </c>
      <c r="DL1059">
        <v>0.31807456347333651</v>
      </c>
      <c r="DM1059">
        <v>0.1653540358558592</v>
      </c>
      <c r="DN1059">
        <v>0.15272052761747729</v>
      </c>
      <c r="DO1059">
        <v>4.2624777247089778</v>
      </c>
      <c r="DP1059">
        <v>3.6987640000000002</v>
      </c>
      <c r="DQ1059">
        <v>4.8809610000000001</v>
      </c>
      <c r="DR1059">
        <v>1.1821969999999999</v>
      </c>
      <c r="DS1059">
        <v>4.7474290000000003</v>
      </c>
      <c r="DT1059">
        <v>6.5829567255341326</v>
      </c>
      <c r="DU1059">
        <v>6.2783470000000001</v>
      </c>
      <c r="DV1059">
        <v>7.0080629999999999</v>
      </c>
      <c r="DW1059">
        <v>0.72971599999999981</v>
      </c>
      <c r="DX1059">
        <v>6.6212289999999996</v>
      </c>
      <c r="DY1059">
        <v>4.7688656072539191</v>
      </c>
      <c r="DZ1059">
        <v>4.0099799999999997</v>
      </c>
      <c r="EA1059">
        <v>5.3530030000000002</v>
      </c>
      <c r="EB1059">
        <v>1.343023000000001</v>
      </c>
      <c r="EC1059">
        <v>5.3508529999999999</v>
      </c>
      <c r="ED1059">
        <v>6.848552210491369</v>
      </c>
      <c r="EE1059">
        <v>6.6597730000000004</v>
      </c>
      <c r="EF1059">
        <v>7.8717110000000003</v>
      </c>
      <c r="EG1059">
        <v>1.211938</v>
      </c>
      <c r="EH1059">
        <v>7.7975390000000004</v>
      </c>
      <c r="EI1059">
        <v>9.4190015285234203</v>
      </c>
      <c r="EJ1059">
        <v>7.6215200000000003</v>
      </c>
      <c r="EK1059">
        <v>9.9032789999999995</v>
      </c>
      <c r="EL1059">
        <v>2.2817589999999992</v>
      </c>
      <c r="EM1059">
        <v>8.4578489999999995</v>
      </c>
      <c r="EN1059">
        <v>43.549327549851178</v>
      </c>
      <c r="EO1059">
        <v>36.244750000000003</v>
      </c>
      <c r="EP1059">
        <v>47.103909999999999</v>
      </c>
      <c r="EQ1059">
        <v>10.859159999999999</v>
      </c>
      <c r="ER1059">
        <v>40.595039999999997</v>
      </c>
      <c r="ES1059">
        <v>20.063986027080041</v>
      </c>
      <c r="ET1059">
        <v>9.3828800000000001</v>
      </c>
      <c r="EU1059">
        <v>22.246400000000001</v>
      </c>
      <c r="EV1059">
        <v>12.863519999999999</v>
      </c>
      <c r="EW1059">
        <v>9.5946300000000004</v>
      </c>
      <c r="EX1059">
        <v>23.485341522771161</v>
      </c>
      <c r="EY1059">
        <v>20.035630000000001</v>
      </c>
      <c r="EZ1059">
        <v>33.219239999999999</v>
      </c>
      <c r="FA1059">
        <v>13.18361</v>
      </c>
      <c r="FB1059">
        <v>31.000409999999999</v>
      </c>
      <c r="FC1059">
        <v>0.5718426321219956</v>
      </c>
      <c r="FD1059">
        <v>0.47592682612327791</v>
      </c>
      <c r="FE1059">
        <v>0.61851756142052372</v>
      </c>
      <c r="FF1059">
        <v>0.14259073529724589</v>
      </c>
      <c r="FG1059">
        <v>0.53305012570227428</v>
      </c>
      <c r="FH1059">
        <v>1.222399113995932</v>
      </c>
      <c r="FI1059">
        <v>0.90074696482319438</v>
      </c>
      <c r="FJ1059">
        <v>3.231016724980535</v>
      </c>
      <c r="FK1059">
        <v>2.330269760157341</v>
      </c>
      <c r="FL1059">
        <v>3.231016724980535</v>
      </c>
      <c r="FM1059">
        <v>41.05678009437721</v>
      </c>
      <c r="FN1059">
        <v>39.1</v>
      </c>
      <c r="FO1059">
        <v>44.89</v>
      </c>
      <c r="FP1059">
        <v>5.7899999999999991</v>
      </c>
      <c r="FQ1059">
        <v>40.28</v>
      </c>
      <c r="FR1059">
        <v>514.48556250488127</v>
      </c>
      <c r="FS1059">
        <v>484.82787000000002</v>
      </c>
      <c r="FT1059">
        <v>520.22289999999998</v>
      </c>
      <c r="FU1059">
        <v>35.395029999999963</v>
      </c>
      <c r="FV1059">
        <v>498.36894000000001</v>
      </c>
      <c r="FW1059">
        <v>0.71197111031612803</v>
      </c>
      <c r="FX1059">
        <v>0.70482100000000003</v>
      </c>
      <c r="FY1059">
        <v>0.75292599999999998</v>
      </c>
      <c r="FZ1059">
        <v>4.8104999999999953E-2</v>
      </c>
      <c r="GA1059">
        <v>0.73398200000000002</v>
      </c>
      <c r="GB1059">
        <v>18</v>
      </c>
      <c r="GC1059">
        <v>128</v>
      </c>
    </row>
    <row r="1060" spans="1:185" x14ac:dyDescent="0.3">
      <c r="A1060" s="36" t="s">
        <v>4130</v>
      </c>
      <c r="B1060">
        <v>-6.8474881005677959E-2</v>
      </c>
      <c r="C1060">
        <v>1.7804188727446359</v>
      </c>
      <c r="D1060">
        <v>1.825684619444355</v>
      </c>
      <c r="E1060">
        <v>-0.87451622606518786</v>
      </c>
      <c r="F1060">
        <v>-0.60806761008205867</v>
      </c>
      <c r="G1060">
        <v>1.482583836147247</v>
      </c>
      <c r="H1060">
        <v>-54.19826288945373</v>
      </c>
      <c r="I1060">
        <v>6.720204639744809E-2</v>
      </c>
      <c r="J1060">
        <v>0.70026629630035131</v>
      </c>
      <c r="K1060">
        <v>0.27704358757541542</v>
      </c>
      <c r="L1060">
        <v>-4.1274788039105823E-2</v>
      </c>
      <c r="M1060">
        <v>8.1560339050043854E-2</v>
      </c>
      <c r="N1060">
        <v>0.19430006906466271</v>
      </c>
      <c r="O1060">
        <v>-0.2166291995146985</v>
      </c>
      <c r="P1060">
        <v>-2.232913045003574E-2</v>
      </c>
      <c r="Q1060">
        <v>-0.1194824469582582</v>
      </c>
      <c r="R1060">
        <v>3.6736682007543688E-2</v>
      </c>
      <c r="S1060">
        <v>0.78519458307250767</v>
      </c>
      <c r="T1060">
        <v>-0.51353742751365938</v>
      </c>
      <c r="U1060">
        <v>-0.49660838217546588</v>
      </c>
      <c r="V1060">
        <v>1.9459686140323189</v>
      </c>
      <c r="W1060">
        <v>1.936342778108666</v>
      </c>
      <c r="X1060">
        <v>0.19397194169640561</v>
      </c>
      <c r="Y1060">
        <v>0.1773677788631822</v>
      </c>
      <c r="Z1060">
        <v>5.0994138712849163E-2</v>
      </c>
      <c r="AA1060">
        <v>5.9956297296159471E-2</v>
      </c>
      <c r="AB1060">
        <v>47.547414756763153</v>
      </c>
      <c r="AC1060">
        <v>-0.34299052635483751</v>
      </c>
      <c r="AD1060">
        <v>1.9237994788552759</v>
      </c>
      <c r="AE1060">
        <v>0.53696246805124304</v>
      </c>
      <c r="AF1060">
        <v>0.52035830521801962</v>
      </c>
      <c r="AG1060">
        <v>0.76660588854086387</v>
      </c>
      <c r="AH1060">
        <v>5.0007441561306836E-3</v>
      </c>
      <c r="AI1060">
        <v>250.57818369895799</v>
      </c>
      <c r="AJ1060">
        <v>212.71293827480969</v>
      </c>
      <c r="AK1060">
        <v>247.61786538155371</v>
      </c>
      <c r="AL1060">
        <v>291.40364744051038</v>
      </c>
      <c r="AM1060">
        <v>212.55716872032841</v>
      </c>
      <c r="AN1060">
        <v>298.09431081143089</v>
      </c>
      <c r="AO1060">
        <v>113.4732126910707</v>
      </c>
      <c r="AP1060">
        <v>230.03818698991941</v>
      </c>
      <c r="AQ1060">
        <v>18.585873459900849</v>
      </c>
      <c r="AR1060">
        <v>3.999402252267334</v>
      </c>
      <c r="AS1060">
        <v>12.524406025788901</v>
      </c>
      <c r="AT1060">
        <v>-9.736859754088794</v>
      </c>
      <c r="AU1060">
        <v>-4.0982779155718854</v>
      </c>
      <c r="AV1060">
        <v>-5.6385818385169086</v>
      </c>
      <c r="AW1060">
        <v>2.1877219357956981</v>
      </c>
      <c r="AX1060">
        <v>1.2290000000000001</v>
      </c>
      <c r="AY1060">
        <v>2.6444000000000001</v>
      </c>
      <c r="AZ1060">
        <v>1.4154</v>
      </c>
      <c r="BA1060">
        <v>2.6444000000000001</v>
      </c>
      <c r="BB1060">
        <v>0.83536180451447561</v>
      </c>
      <c r="BC1060">
        <v>0.81910000000000005</v>
      </c>
      <c r="BD1060">
        <v>0.86670000000000003</v>
      </c>
      <c r="BE1060">
        <v>4.7599999999999983E-2</v>
      </c>
      <c r="BF1060">
        <v>0.81910000000000005</v>
      </c>
      <c r="BG1060">
        <v>28.901545824342922</v>
      </c>
      <c r="BH1060">
        <v>25.689</v>
      </c>
      <c r="BI1060">
        <v>30.567799999999998</v>
      </c>
      <c r="BJ1060">
        <v>4.8787999999999982</v>
      </c>
      <c r="BK1060">
        <v>30.567799999999998</v>
      </c>
      <c r="BL1060">
        <v>6.7734995602397063</v>
      </c>
      <c r="BM1060">
        <v>4.7366999999999999</v>
      </c>
      <c r="BN1060">
        <v>8.8399000000000001</v>
      </c>
      <c r="BO1060">
        <v>4.1032000000000002</v>
      </c>
      <c r="BP1060">
        <v>5.9263000000000003</v>
      </c>
      <c r="BQ1060">
        <v>4.819238325365955</v>
      </c>
      <c r="BR1060">
        <v>3.1097999999999999</v>
      </c>
      <c r="BS1060">
        <v>6.9791999999999996</v>
      </c>
      <c r="BT1060">
        <v>3.8694000000000002</v>
      </c>
      <c r="BU1060">
        <v>3.9097</v>
      </c>
      <c r="BV1060">
        <v>-0.22646310710546241</v>
      </c>
      <c r="BW1060">
        <v>-1.8957999999999999</v>
      </c>
      <c r="BX1060">
        <v>0.5141</v>
      </c>
      <c r="BY1060">
        <v>2.4098999999999999</v>
      </c>
      <c r="BZ1060">
        <v>0.5141</v>
      </c>
      <c r="CA1060">
        <v>-4.592840857778314</v>
      </c>
      <c r="CB1060">
        <v>-5.0834000000000001</v>
      </c>
      <c r="CC1060">
        <v>-3.5461999999999998</v>
      </c>
      <c r="CD1060">
        <v>1.5371999999999999</v>
      </c>
      <c r="CE1060">
        <v>-4.4238999999999997</v>
      </c>
      <c r="CF1060">
        <v>68.056123821511434</v>
      </c>
      <c r="CG1060">
        <v>65.599999999999994</v>
      </c>
      <c r="CH1060">
        <v>81.3</v>
      </c>
      <c r="CI1060">
        <v>15.7</v>
      </c>
      <c r="CJ1060">
        <v>65.599999999999994</v>
      </c>
      <c r="CK1060">
        <v>21.595627715570359</v>
      </c>
      <c r="CL1060">
        <v>19.600000000000001</v>
      </c>
      <c r="CM1060">
        <v>32</v>
      </c>
      <c r="CN1060">
        <v>12.4</v>
      </c>
      <c r="CO1060">
        <v>19.600000000000001</v>
      </c>
      <c r="CP1060">
        <v>55.140730457619227</v>
      </c>
      <c r="CQ1060">
        <v>51.9</v>
      </c>
      <c r="CR1060">
        <v>56.7</v>
      </c>
      <c r="CS1060">
        <v>4.8000000000000043</v>
      </c>
      <c r="CT1060">
        <v>56.7</v>
      </c>
      <c r="CU1060">
        <v>13.726331872820349</v>
      </c>
      <c r="CV1060">
        <v>13.4</v>
      </c>
      <c r="CW1060">
        <v>15.1</v>
      </c>
      <c r="CX1060">
        <v>1.6999999999999991</v>
      </c>
      <c r="CY1060">
        <v>13.8</v>
      </c>
      <c r="CZ1060">
        <v>58.332482233451429</v>
      </c>
      <c r="DA1060">
        <v>54.1</v>
      </c>
      <c r="DB1060">
        <v>66.8</v>
      </c>
      <c r="DC1060">
        <v>12.7</v>
      </c>
      <c r="DD1060">
        <v>54.1</v>
      </c>
      <c r="DE1060">
        <v>7.8467874422091812</v>
      </c>
      <c r="DF1060">
        <v>5.8</v>
      </c>
      <c r="DG1060">
        <v>16.3</v>
      </c>
      <c r="DH1060">
        <v>10.5</v>
      </c>
      <c r="DI1060">
        <v>5.8</v>
      </c>
      <c r="DJ1060">
        <v>0.29618078788972679</v>
      </c>
      <c r="DK1060">
        <v>0.28239345673697802</v>
      </c>
      <c r="DL1060">
        <v>0.37344970142397788</v>
      </c>
      <c r="DM1060">
        <v>9.105624468699991E-2</v>
      </c>
      <c r="DN1060">
        <v>0.28239345673697802</v>
      </c>
      <c r="DO1060">
        <v>3.901699150837231</v>
      </c>
      <c r="DP1060">
        <v>3.8932570000000002</v>
      </c>
      <c r="DQ1060">
        <v>3.9207329999999998</v>
      </c>
      <c r="DR1060">
        <v>2.7475999999999608E-2</v>
      </c>
      <c r="DS1060">
        <v>3.8932570000000002</v>
      </c>
      <c r="DT1060">
        <v>6.1278733540635706</v>
      </c>
      <c r="DU1060">
        <v>6.0449549999999999</v>
      </c>
      <c r="DV1060">
        <v>6.151179</v>
      </c>
      <c r="DW1060">
        <v>0.1062240000000001</v>
      </c>
      <c r="DX1060">
        <v>6.151179</v>
      </c>
      <c r="DY1060">
        <v>3.9039395492873168</v>
      </c>
      <c r="DZ1060">
        <v>3.8932570000000002</v>
      </c>
      <c r="EA1060">
        <v>3.9264079999999999</v>
      </c>
      <c r="EB1060">
        <v>3.3150999999999708E-2</v>
      </c>
      <c r="EC1060">
        <v>3.8932570000000002</v>
      </c>
      <c r="ED1060">
        <v>6.5225369755398717</v>
      </c>
      <c r="EE1060">
        <v>6.3873930000000003</v>
      </c>
      <c r="EF1060">
        <v>6.5920529999999999</v>
      </c>
      <c r="EG1060">
        <v>0.20465999999999959</v>
      </c>
      <c r="EH1060">
        <v>6.5920529999999999</v>
      </c>
      <c r="EI1060">
        <v>8.273737725383036</v>
      </c>
      <c r="EJ1060">
        <v>7.4854310000000002</v>
      </c>
      <c r="EK1060">
        <v>8.6659109999999995</v>
      </c>
      <c r="EL1060">
        <v>1.1804799999999991</v>
      </c>
      <c r="EM1060">
        <v>8.6659109999999995</v>
      </c>
      <c r="EN1060">
        <v>21.00398361457593</v>
      </c>
      <c r="EO1060">
        <v>20.177350000000001</v>
      </c>
      <c r="EP1060">
        <v>22.859300000000001</v>
      </c>
      <c r="EQ1060">
        <v>2.6819500000000009</v>
      </c>
      <c r="ER1060">
        <v>20.177350000000001</v>
      </c>
      <c r="ES1060">
        <v>12.07393443467406</v>
      </c>
      <c r="ET1060">
        <v>10.44942</v>
      </c>
      <c r="EU1060">
        <v>12.808389999999999</v>
      </c>
      <c r="EV1060">
        <v>2.3589699999999989</v>
      </c>
      <c r="EW1060">
        <v>12.808389999999999</v>
      </c>
      <c r="EX1060">
        <v>8.9300491799018626</v>
      </c>
      <c r="EY1060">
        <v>7.3689600000000004</v>
      </c>
      <c r="EZ1060">
        <v>12.09985</v>
      </c>
      <c r="FA1060">
        <v>4.7308899999999996</v>
      </c>
      <c r="FB1060">
        <v>7.3689600000000004</v>
      </c>
      <c r="FC1060">
        <v>0.50203137422653255</v>
      </c>
      <c r="FD1060">
        <v>0.48227340749400249</v>
      </c>
      <c r="FE1060">
        <v>0.54637663042607931</v>
      </c>
      <c r="FF1060">
        <v>6.410322293207682E-2</v>
      </c>
      <c r="FG1060">
        <v>0.48227340749400249</v>
      </c>
      <c r="FH1060">
        <v>0.76328619099748585</v>
      </c>
      <c r="FI1060">
        <v>0.57532289382194024</v>
      </c>
      <c r="FJ1060">
        <v>1.157944651473479</v>
      </c>
      <c r="FK1060">
        <v>0.58262175765153879</v>
      </c>
      <c r="FL1060">
        <v>0.57532289382194024</v>
      </c>
      <c r="FM1060">
        <v>34.9053313731686</v>
      </c>
      <c r="FN1060">
        <v>34.82</v>
      </c>
      <c r="FO1060">
        <v>34.950000000000003</v>
      </c>
      <c r="FP1060">
        <v>0.13000000000000261</v>
      </c>
      <c r="FQ1060">
        <v>34.950000000000003</v>
      </c>
      <c r="FR1060">
        <v>298.129149976424</v>
      </c>
      <c r="FS1060">
        <v>296.95263999999997</v>
      </c>
      <c r="FT1060">
        <v>300.37759999999997</v>
      </c>
      <c r="FU1060">
        <v>3.4249599999999991</v>
      </c>
      <c r="FV1060">
        <v>297.14789000000002</v>
      </c>
      <c r="FW1060">
        <v>0.82235808163007074</v>
      </c>
      <c r="FX1060">
        <v>0.81600799999999996</v>
      </c>
      <c r="FY1060">
        <v>0.82624699999999995</v>
      </c>
      <c r="FZ1060">
        <v>1.0239E-2</v>
      </c>
      <c r="GA1060">
        <v>0.82509699999999997</v>
      </c>
      <c r="GB1060">
        <v>3</v>
      </c>
      <c r="GC1060">
        <v>3</v>
      </c>
    </row>
    <row r="1061" spans="1:185" x14ac:dyDescent="0.3">
      <c r="A1061" s="36" t="s">
        <v>4133</v>
      </c>
      <c r="B1061">
        <v>-6.9654329933117862E-2</v>
      </c>
      <c r="C1061">
        <v>1.7717087669520371</v>
      </c>
      <c r="D1061">
        <v>1.811293892981573</v>
      </c>
      <c r="E1061">
        <v>-0.89301257636107911</v>
      </c>
      <c r="F1061">
        <v>-0.57424405920706034</v>
      </c>
      <c r="G1061">
        <v>1.467333807454327</v>
      </c>
      <c r="H1061">
        <v>-54.201052703941329</v>
      </c>
      <c r="I1061">
        <v>5.8766831215913293E-2</v>
      </c>
      <c r="J1061">
        <v>0.67928714770196597</v>
      </c>
      <c r="K1061">
        <v>0.2779238585190606</v>
      </c>
      <c r="L1061">
        <v>-4.1962111414003203E-2</v>
      </c>
      <c r="M1061">
        <v>8.325182821317928E-2</v>
      </c>
      <c r="N1061">
        <v>0.19257515788964491</v>
      </c>
      <c r="O1061">
        <v>-0.21330383682584461</v>
      </c>
      <c r="P1061">
        <v>-2.0728678936199681E-2</v>
      </c>
      <c r="Q1061">
        <v>-0.1170173992867128</v>
      </c>
      <c r="R1061">
        <v>3.5554548294811639E-2</v>
      </c>
      <c r="S1061">
        <v>0.83435551433812161</v>
      </c>
      <c r="T1061">
        <v>-0.51944019709236389</v>
      </c>
      <c r="U1061">
        <v>-0.50770388955805168</v>
      </c>
      <c r="V1061">
        <v>1.948370105478747</v>
      </c>
      <c r="W1061">
        <v>1.941108910588321</v>
      </c>
      <c r="X1061">
        <v>0.2077571025781392</v>
      </c>
      <c r="Y1061">
        <v>0.19647772700544069</v>
      </c>
      <c r="Z1061">
        <v>4.5089765258393602E-2</v>
      </c>
      <c r="AA1061">
        <v>5.1707110758688557E-2</v>
      </c>
      <c r="AB1061">
        <v>45.164134305981833</v>
      </c>
      <c r="AC1061">
        <v>-0.33101266182978761</v>
      </c>
      <c r="AD1061">
        <v>1.9131348708670559</v>
      </c>
      <c r="AE1061">
        <v>0.5387697644079269</v>
      </c>
      <c r="AF1061">
        <v>0.52749038883522825</v>
      </c>
      <c r="AG1061">
        <v>0.76711824213582513</v>
      </c>
      <c r="AH1061">
        <v>5.7485723659114682E-3</v>
      </c>
      <c r="AI1061">
        <v>242.37451491545261</v>
      </c>
      <c r="AJ1061">
        <v>203.6382306389518</v>
      </c>
      <c r="AK1061">
        <v>226.05364114425649</v>
      </c>
      <c r="AL1061">
        <v>297.43175013503583</v>
      </c>
      <c r="AM1061">
        <v>326.46103252247298</v>
      </c>
      <c r="AN1061">
        <v>436.95649439035412</v>
      </c>
      <c r="AO1061">
        <v>140.2056626479712</v>
      </c>
      <c r="AP1061">
        <v>369.51912152587641</v>
      </c>
      <c r="AQ1061">
        <v>20.59474107511409</v>
      </c>
      <c r="AR1061">
        <v>4.4088626988025146</v>
      </c>
      <c r="AS1061">
        <v>13.131832322012309</v>
      </c>
      <c r="AT1061">
        <v>-15.545422472707619</v>
      </c>
      <c r="AU1061">
        <v>-9.803980710884165</v>
      </c>
      <c r="AV1061">
        <v>-5.7414417618234488</v>
      </c>
      <c r="AW1061">
        <v>2.259206691704355</v>
      </c>
      <c r="AX1061">
        <v>1.1758</v>
      </c>
      <c r="AY1061">
        <v>2.5739999999999998</v>
      </c>
      <c r="AZ1061">
        <v>1.3982000000000001</v>
      </c>
      <c r="BA1061">
        <v>2.5739999999999998</v>
      </c>
      <c r="BB1061">
        <v>0.82835138518889972</v>
      </c>
      <c r="BC1061">
        <v>0.81779999999999997</v>
      </c>
      <c r="BD1061">
        <v>0.86450000000000005</v>
      </c>
      <c r="BE1061">
        <v>4.6700000000000068E-2</v>
      </c>
      <c r="BF1061">
        <v>0.81779999999999997</v>
      </c>
      <c r="BG1061">
        <v>29.596333502917751</v>
      </c>
      <c r="BH1061">
        <v>25.899000000000001</v>
      </c>
      <c r="BI1061">
        <v>30.6752</v>
      </c>
      <c r="BJ1061">
        <v>4.7761999999999993</v>
      </c>
      <c r="BK1061">
        <v>30.6752</v>
      </c>
      <c r="BL1061">
        <v>7.9406143745288764</v>
      </c>
      <c r="BM1061">
        <v>4.2793000000000001</v>
      </c>
      <c r="BN1061">
        <v>9.6995000000000005</v>
      </c>
      <c r="BO1061">
        <v>5.4202000000000004</v>
      </c>
      <c r="BP1061">
        <v>7.6946000000000003</v>
      </c>
      <c r="BQ1061">
        <v>6.0756775461765979</v>
      </c>
      <c r="BR1061">
        <v>2.8388</v>
      </c>
      <c r="BS1061">
        <v>7.6779000000000002</v>
      </c>
      <c r="BT1061">
        <v>4.8391000000000002</v>
      </c>
      <c r="BU1061">
        <v>5.8465999999999996</v>
      </c>
      <c r="BV1061">
        <v>-1.113832971603526</v>
      </c>
      <c r="BW1061">
        <v>-2.1572</v>
      </c>
      <c r="BX1061">
        <v>0.34470000000000001</v>
      </c>
      <c r="BY1061">
        <v>2.5019</v>
      </c>
      <c r="BZ1061">
        <v>-0.93179999999999996</v>
      </c>
      <c r="CA1061">
        <v>-4.9618256516007548</v>
      </c>
      <c r="CB1061">
        <v>-5.5206</v>
      </c>
      <c r="CC1061">
        <v>-3.1835</v>
      </c>
      <c r="CD1061">
        <v>2.3371</v>
      </c>
      <c r="CE1061">
        <v>-4.9147999999999996</v>
      </c>
      <c r="CF1061">
        <v>67.43737286447778</v>
      </c>
      <c r="CG1061">
        <v>65.7</v>
      </c>
      <c r="CH1061">
        <v>81.599999999999994</v>
      </c>
      <c r="CI1061">
        <v>15.89999999999999</v>
      </c>
      <c r="CJ1061">
        <v>65.7</v>
      </c>
      <c r="CK1061">
        <v>21.17449450609185</v>
      </c>
      <c r="CL1061">
        <v>19.899999999999999</v>
      </c>
      <c r="CM1061">
        <v>31.7</v>
      </c>
      <c r="CN1061">
        <v>11.8</v>
      </c>
      <c r="CO1061">
        <v>19.899999999999999</v>
      </c>
      <c r="CP1061">
        <v>87.30818393547186</v>
      </c>
      <c r="CQ1061">
        <v>77.7</v>
      </c>
      <c r="CR1061">
        <v>89.7</v>
      </c>
      <c r="CS1061">
        <v>12</v>
      </c>
      <c r="CT1061">
        <v>89.7</v>
      </c>
      <c r="CU1061">
        <v>13.64355929160174</v>
      </c>
      <c r="CV1061">
        <v>13.5</v>
      </c>
      <c r="CW1061">
        <v>15.2</v>
      </c>
      <c r="CX1061">
        <v>1.6999999999999991</v>
      </c>
      <c r="CY1061">
        <v>13.6</v>
      </c>
      <c r="CZ1061">
        <v>49.386915076372112</v>
      </c>
      <c r="DA1061">
        <v>44</v>
      </c>
      <c r="DB1061">
        <v>53.3</v>
      </c>
      <c r="DC1061">
        <v>9.2999999999999972</v>
      </c>
      <c r="DD1061">
        <v>48.7</v>
      </c>
      <c r="DE1061">
        <v>7.4957889410351513</v>
      </c>
      <c r="DF1061">
        <v>6.3</v>
      </c>
      <c r="DG1061">
        <v>15.6</v>
      </c>
      <c r="DH1061">
        <v>9.3000000000000007</v>
      </c>
      <c r="DI1061">
        <v>6.3</v>
      </c>
      <c r="DJ1061">
        <v>0.1826085804376264</v>
      </c>
      <c r="DK1061">
        <v>0.17704122877930481</v>
      </c>
      <c r="DL1061">
        <v>0.2290204883525119</v>
      </c>
      <c r="DM1061">
        <v>5.1979259573207183E-2</v>
      </c>
      <c r="DN1061">
        <v>0.17704122877930481</v>
      </c>
      <c r="DO1061">
        <v>4.1890243746026332</v>
      </c>
      <c r="DP1061">
        <v>4.1754449999999999</v>
      </c>
      <c r="DQ1061">
        <v>4.2397710000000002</v>
      </c>
      <c r="DR1061">
        <v>6.4326000000000327E-2</v>
      </c>
      <c r="DS1061">
        <v>4.1754449999999999</v>
      </c>
      <c r="DT1061">
        <v>6.3651828046174748</v>
      </c>
      <c r="DU1061">
        <v>6.361961</v>
      </c>
      <c r="DV1061">
        <v>6.3660399999999999</v>
      </c>
      <c r="DW1061">
        <v>4.0789999999999438E-3</v>
      </c>
      <c r="DX1061">
        <v>6.3660399999999999</v>
      </c>
      <c r="DY1061">
        <v>4.6994108182195991</v>
      </c>
      <c r="DZ1061">
        <v>4.686966</v>
      </c>
      <c r="EA1061">
        <v>4.7453500000000002</v>
      </c>
      <c r="EB1061">
        <v>5.8384000000000207E-2</v>
      </c>
      <c r="EC1061">
        <v>4.686966</v>
      </c>
      <c r="ED1061">
        <v>6.8196187933252208</v>
      </c>
      <c r="EE1061">
        <v>6.818746</v>
      </c>
      <c r="EF1061">
        <v>6.8254250000000001</v>
      </c>
      <c r="EG1061">
        <v>6.6790000000001024E-3</v>
      </c>
      <c r="EH1061">
        <v>6.818746</v>
      </c>
      <c r="EI1061">
        <v>8.427361051516252</v>
      </c>
      <c r="EJ1061">
        <v>7.6002929999999997</v>
      </c>
      <c r="EK1061">
        <v>8.6712330000000009</v>
      </c>
      <c r="EL1061">
        <v>1.0709400000000009</v>
      </c>
      <c r="EM1061">
        <v>8.6712330000000009</v>
      </c>
      <c r="EN1061">
        <v>28.343519796918049</v>
      </c>
      <c r="EO1061">
        <v>27.857620000000001</v>
      </c>
      <c r="EP1061">
        <v>30.195830000000001</v>
      </c>
      <c r="EQ1061">
        <v>2.3382100000000001</v>
      </c>
      <c r="ER1061">
        <v>27.857620000000001</v>
      </c>
      <c r="ES1061">
        <v>12.31185671577555</v>
      </c>
      <c r="ET1061">
        <v>10.426209999999999</v>
      </c>
      <c r="EU1061">
        <v>12.767010000000001</v>
      </c>
      <c r="EV1061">
        <v>2.340800000000002</v>
      </c>
      <c r="EW1061">
        <v>12.767010000000001</v>
      </c>
      <c r="EX1061">
        <v>16.031663081142501</v>
      </c>
      <c r="EY1061">
        <v>15.09061</v>
      </c>
      <c r="EZ1061">
        <v>19.516649999999998</v>
      </c>
      <c r="FA1061">
        <v>4.4260399999999986</v>
      </c>
      <c r="FB1061">
        <v>15.09061</v>
      </c>
      <c r="FC1061">
        <v>0.43813807019537943</v>
      </c>
      <c r="FD1061">
        <v>0.43062696357011288</v>
      </c>
      <c r="FE1061">
        <v>0.46677133887888922</v>
      </c>
      <c r="FF1061">
        <v>3.6144375308776289E-2</v>
      </c>
      <c r="FG1061">
        <v>0.43062696357011288</v>
      </c>
      <c r="FH1061">
        <v>1.322016422062928</v>
      </c>
      <c r="FI1061">
        <v>1.1820003274063391</v>
      </c>
      <c r="FJ1061">
        <v>1.871883455253635</v>
      </c>
      <c r="FK1061">
        <v>0.68988312784729611</v>
      </c>
      <c r="FL1061">
        <v>1.1820003274063391</v>
      </c>
      <c r="FM1061">
        <v>37.380356272898482</v>
      </c>
      <c r="FN1061">
        <v>37.29</v>
      </c>
      <c r="FO1061">
        <v>37.43</v>
      </c>
      <c r="FP1061">
        <v>0.1400000000000006</v>
      </c>
      <c r="FQ1061">
        <v>37.4</v>
      </c>
      <c r="FR1061">
        <v>409.10585025345239</v>
      </c>
      <c r="FS1061">
        <v>408.37025</v>
      </c>
      <c r="FT1061">
        <v>412.1952</v>
      </c>
      <c r="FU1061">
        <v>3.8249500000000012</v>
      </c>
      <c r="FV1061">
        <v>408.37025</v>
      </c>
      <c r="FW1061">
        <v>0.77602164267236984</v>
      </c>
      <c r="FX1061">
        <v>0.76995000000000002</v>
      </c>
      <c r="FY1061">
        <v>0.77745799999999998</v>
      </c>
      <c r="FZ1061">
        <v>7.5079999999999592E-3</v>
      </c>
      <c r="GA1061">
        <v>0.77745799999999998</v>
      </c>
      <c r="GB1061">
        <v>3</v>
      </c>
      <c r="GC1061">
        <v>3</v>
      </c>
    </row>
    <row r="1062" spans="1:185" x14ac:dyDescent="0.3">
      <c r="A1062" s="36" t="s">
        <v>4137</v>
      </c>
      <c r="B1062">
        <v>-6.298232672291211E-2</v>
      </c>
      <c r="C1062">
        <v>1.795393907798239</v>
      </c>
      <c r="D1062">
        <v>1.8387253347185839</v>
      </c>
      <c r="E1062">
        <v>-0.90589851799369503</v>
      </c>
      <c r="F1062">
        <v>-0.58370435261136278</v>
      </c>
      <c r="G1062">
        <v>1.4896028706050579</v>
      </c>
      <c r="H1062">
        <v>-54.192245335081317</v>
      </c>
      <c r="I1062">
        <v>5.9806912304649129E-2</v>
      </c>
      <c r="J1062">
        <v>0.6782882488015064</v>
      </c>
      <c r="K1062">
        <v>0.26666145540291519</v>
      </c>
      <c r="L1062">
        <v>-3.6916619479193148E-2</v>
      </c>
      <c r="M1062">
        <v>8.5672052811918753E-2</v>
      </c>
      <c r="N1062">
        <v>0.1898979445641033</v>
      </c>
      <c r="O1062">
        <v>-0.222435413460357</v>
      </c>
      <c r="P1062">
        <v>-3.2537468896253627E-2</v>
      </c>
      <c r="Q1062">
        <v>-0.12748711522892719</v>
      </c>
      <c r="R1062">
        <v>4.280104136986769E-2</v>
      </c>
      <c r="S1062">
        <v>0.78750931833682214</v>
      </c>
      <c r="T1062">
        <v>-0.51946553380339966</v>
      </c>
      <c r="U1062">
        <v>-0.5016661847045667</v>
      </c>
      <c r="V1062">
        <v>1.945741352174573</v>
      </c>
      <c r="W1062">
        <v>1.9354831772029091</v>
      </c>
      <c r="X1062">
        <v>0.1875923737379753</v>
      </c>
      <c r="Y1062">
        <v>0.17173238808660041</v>
      </c>
      <c r="Z1062">
        <v>5.0660637170215239E-2</v>
      </c>
      <c r="AA1062">
        <v>5.9602646478288883E-2</v>
      </c>
      <c r="AB1062">
        <v>47.921724190952169</v>
      </c>
      <c r="AC1062">
        <v>-0.35071693067238008</v>
      </c>
      <c r="AD1062">
        <v>1.92341401891689</v>
      </c>
      <c r="AE1062">
        <v>0.5383093044103554</v>
      </c>
      <c r="AF1062">
        <v>0.52244931875898049</v>
      </c>
      <c r="AG1062">
        <v>0.75817546168590666</v>
      </c>
      <c r="AH1062">
        <v>5.0524737950680462E-3</v>
      </c>
      <c r="AI1062">
        <v>252.9525168128911</v>
      </c>
      <c r="AJ1062">
        <v>212.71039562936249</v>
      </c>
      <c r="AK1062">
        <v>255.3284323022018</v>
      </c>
      <c r="AL1062">
        <v>290.8187359881216</v>
      </c>
      <c r="AM1062">
        <v>212.64877069681921</v>
      </c>
      <c r="AN1062">
        <v>306.83588839238558</v>
      </c>
      <c r="AO1062">
        <v>121.6255356874121</v>
      </c>
      <c r="AP1062">
        <v>237.35067652413849</v>
      </c>
      <c r="AQ1062">
        <v>18.54239865690408</v>
      </c>
      <c r="AR1062">
        <v>4.1115069089151062</v>
      </c>
      <c r="AS1062">
        <v>12.13185365784615</v>
      </c>
      <c r="AT1062">
        <v>-9.5184217001316558</v>
      </c>
      <c r="AU1062">
        <v>-3.436594125725454</v>
      </c>
      <c r="AV1062">
        <v>-6.0818275744062023</v>
      </c>
      <c r="AW1062">
        <v>2.722800212164167</v>
      </c>
      <c r="AX1062">
        <v>1.0717000000000001</v>
      </c>
      <c r="AY1062">
        <v>3.6591</v>
      </c>
      <c r="AZ1062">
        <v>2.5874000000000001</v>
      </c>
      <c r="BA1062">
        <v>3.6591</v>
      </c>
      <c r="BB1062">
        <v>0.84093701892136064</v>
      </c>
      <c r="BC1062">
        <v>0.82010000000000005</v>
      </c>
      <c r="BD1062">
        <v>0.86760000000000004</v>
      </c>
      <c r="BE1062">
        <v>4.7499999999999987E-2</v>
      </c>
      <c r="BF1062">
        <v>0.82010000000000005</v>
      </c>
      <c r="BG1062">
        <v>28.321703864951338</v>
      </c>
      <c r="BH1062">
        <v>25.580400000000001</v>
      </c>
      <c r="BI1062">
        <v>30.4621</v>
      </c>
      <c r="BJ1062">
        <v>4.8816999999999986</v>
      </c>
      <c r="BK1062">
        <v>30.4621</v>
      </c>
      <c r="BL1062">
        <v>10.72836011996095</v>
      </c>
      <c r="BM1062">
        <v>8.9420999999999999</v>
      </c>
      <c r="BN1062">
        <v>13.4003</v>
      </c>
      <c r="BO1062">
        <v>4.4581999999999997</v>
      </c>
      <c r="BP1062">
        <v>9.6522000000000006</v>
      </c>
      <c r="BQ1062">
        <v>8.2629343402818591</v>
      </c>
      <c r="BR1062">
        <v>6.5944000000000003</v>
      </c>
      <c r="BS1062">
        <v>10.4216</v>
      </c>
      <c r="BT1062">
        <v>3.827199999999999</v>
      </c>
      <c r="BU1062">
        <v>7.4485000000000001</v>
      </c>
      <c r="BV1062">
        <v>-1.6312341622076341</v>
      </c>
      <c r="BW1062">
        <v>-2.3250999999999999</v>
      </c>
      <c r="BX1062">
        <v>-0.58320000000000005</v>
      </c>
      <c r="BY1062">
        <v>1.7419</v>
      </c>
      <c r="BZ1062">
        <v>-1.4943</v>
      </c>
      <c r="CA1062">
        <v>-6.6317001780742251</v>
      </c>
      <c r="CB1062">
        <v>-8.0965000000000007</v>
      </c>
      <c r="CC1062">
        <v>-5.9542000000000002</v>
      </c>
      <c r="CD1062">
        <v>2.142300000000001</v>
      </c>
      <c r="CE1062">
        <v>-5.9542000000000002</v>
      </c>
      <c r="CF1062">
        <v>69.485211868247134</v>
      </c>
      <c r="CG1062">
        <v>65.599999999999994</v>
      </c>
      <c r="CH1062">
        <v>81.2</v>
      </c>
      <c r="CI1062">
        <v>15.60000000000001</v>
      </c>
      <c r="CJ1062">
        <v>65.599999999999994</v>
      </c>
      <c r="CK1062">
        <v>22.696410155912531</v>
      </c>
      <c r="CL1062">
        <v>19.600000000000001</v>
      </c>
      <c r="CM1062">
        <v>31.9</v>
      </c>
      <c r="CN1062">
        <v>12.3</v>
      </c>
      <c r="CO1062">
        <v>19.600000000000001</v>
      </c>
      <c r="CP1062">
        <v>55.680559188270173</v>
      </c>
      <c r="CQ1062">
        <v>54</v>
      </c>
      <c r="CR1062">
        <v>56.7</v>
      </c>
      <c r="CS1062">
        <v>2.7000000000000028</v>
      </c>
      <c r="CT1062">
        <v>56.7</v>
      </c>
      <c r="CU1062">
        <v>13.802215186577669</v>
      </c>
      <c r="CV1062">
        <v>13.6</v>
      </c>
      <c r="CW1062">
        <v>15.1</v>
      </c>
      <c r="CX1062">
        <v>1.5</v>
      </c>
      <c r="CY1062">
        <v>13.6</v>
      </c>
      <c r="CZ1062">
        <v>65.228019109774081</v>
      </c>
      <c r="DA1062">
        <v>60.5</v>
      </c>
      <c r="DB1062">
        <v>72</v>
      </c>
      <c r="DC1062">
        <v>11.5</v>
      </c>
      <c r="DD1062">
        <v>60.5</v>
      </c>
      <c r="DE1062">
        <v>8.8267899071423059</v>
      </c>
      <c r="DF1062">
        <v>6</v>
      </c>
      <c r="DG1062">
        <v>16.3</v>
      </c>
      <c r="DH1062">
        <v>10.3</v>
      </c>
      <c r="DI1062">
        <v>6</v>
      </c>
      <c r="DJ1062">
        <v>0.29335183030883688</v>
      </c>
      <c r="DK1062">
        <v>0.27231216272312159</v>
      </c>
      <c r="DL1062">
        <v>0.35865724381625441</v>
      </c>
      <c r="DM1062">
        <v>8.6345081093132769E-2</v>
      </c>
      <c r="DN1062">
        <v>0.27231216272312159</v>
      </c>
      <c r="DO1062">
        <v>3.8923223399908009</v>
      </c>
      <c r="DP1062">
        <v>3.8813749999999998</v>
      </c>
      <c r="DQ1062">
        <v>3.9131800000000001</v>
      </c>
      <c r="DR1062">
        <v>3.1805000000000312E-2</v>
      </c>
      <c r="DS1062">
        <v>3.8813749999999998</v>
      </c>
      <c r="DT1062">
        <v>6.3217098872317408</v>
      </c>
      <c r="DU1062">
        <v>6.0487089999999997</v>
      </c>
      <c r="DV1062">
        <v>6.5191730000000003</v>
      </c>
      <c r="DW1062">
        <v>0.47046400000000071</v>
      </c>
      <c r="DX1062">
        <v>6.5191730000000003</v>
      </c>
      <c r="DY1062">
        <v>3.903518606925851</v>
      </c>
      <c r="DZ1062">
        <v>3.8883130000000001</v>
      </c>
      <c r="EA1062">
        <v>3.9254950000000002</v>
      </c>
      <c r="EB1062">
        <v>3.7182000000000048E-2</v>
      </c>
      <c r="EC1062">
        <v>3.8883130000000001</v>
      </c>
      <c r="ED1062">
        <v>6.5023712530817264</v>
      </c>
      <c r="EE1062">
        <v>6.3773960000000001</v>
      </c>
      <c r="EF1062">
        <v>6.5991070000000001</v>
      </c>
      <c r="EG1062">
        <v>0.22171099999999999</v>
      </c>
      <c r="EH1062">
        <v>6.5991070000000001</v>
      </c>
      <c r="EI1062">
        <v>8.4304801942247725</v>
      </c>
      <c r="EJ1062">
        <v>8.0984660000000002</v>
      </c>
      <c r="EK1062">
        <v>8.6773419999999994</v>
      </c>
      <c r="EL1062">
        <v>0.57887599999999928</v>
      </c>
      <c r="EM1062">
        <v>8.6773419999999994</v>
      </c>
      <c r="EN1062">
        <v>21.637341727135961</v>
      </c>
      <c r="EO1062">
        <v>20.824819999999999</v>
      </c>
      <c r="EP1062">
        <v>22.86544</v>
      </c>
      <c r="EQ1062">
        <v>2.040620000000001</v>
      </c>
      <c r="ER1062">
        <v>20.824819999999999</v>
      </c>
      <c r="ES1062">
        <v>12.03081827531911</v>
      </c>
      <c r="ET1062">
        <v>10.452400000000001</v>
      </c>
      <c r="EU1062">
        <v>12.8149</v>
      </c>
      <c r="EV1062">
        <v>2.3624999999999989</v>
      </c>
      <c r="EW1062">
        <v>12.8149</v>
      </c>
      <c r="EX1062">
        <v>9.6065234518168463</v>
      </c>
      <c r="EY1062">
        <v>8.0099199999999993</v>
      </c>
      <c r="EZ1062">
        <v>12.091290000000001</v>
      </c>
      <c r="FA1062">
        <v>4.0813700000000006</v>
      </c>
      <c r="FB1062">
        <v>8.0099199999999993</v>
      </c>
      <c r="FC1062">
        <v>0.50555954202304632</v>
      </c>
      <c r="FD1062">
        <v>0.48657485723898802</v>
      </c>
      <c r="FE1062">
        <v>0.53425423142704931</v>
      </c>
      <c r="FF1062">
        <v>4.7679374188061341E-2</v>
      </c>
      <c r="FG1062">
        <v>0.48657485723898802</v>
      </c>
      <c r="FH1062">
        <v>0.81926626119174628</v>
      </c>
      <c r="FI1062">
        <v>0.62504740575423912</v>
      </c>
      <c r="FJ1062">
        <v>1.15679556848188</v>
      </c>
      <c r="FK1062">
        <v>0.53174816272764069</v>
      </c>
      <c r="FL1062">
        <v>0.62504740575423912</v>
      </c>
      <c r="FM1062">
        <v>35.087651435205231</v>
      </c>
      <c r="FN1062">
        <v>35.020000000000003</v>
      </c>
      <c r="FO1062">
        <v>35.14</v>
      </c>
      <c r="FP1062">
        <v>0.1199999999999974</v>
      </c>
      <c r="FQ1062">
        <v>35.14</v>
      </c>
      <c r="FR1062">
        <v>303.23817120000592</v>
      </c>
      <c r="FS1062">
        <v>302.13058000000001</v>
      </c>
      <c r="FT1062">
        <v>305.36180000000002</v>
      </c>
      <c r="FU1062">
        <v>3.231220000000008</v>
      </c>
      <c r="FV1062">
        <v>302.30669999999998</v>
      </c>
      <c r="FW1062">
        <v>0.81534937823826215</v>
      </c>
      <c r="FX1062">
        <v>0.80931399999999998</v>
      </c>
      <c r="FY1062">
        <v>0.81892600000000004</v>
      </c>
      <c r="FZ1062">
        <v>9.6120000000000649E-3</v>
      </c>
      <c r="GA1062">
        <v>0.81789199999999995</v>
      </c>
      <c r="GB1062">
        <v>3</v>
      </c>
      <c r="GC1062">
        <v>3</v>
      </c>
    </row>
    <row r="1063" spans="1:185" x14ac:dyDescent="0.3">
      <c r="A1063" s="36" t="s">
        <v>4140</v>
      </c>
      <c r="B1063">
        <v>-6.0470862834002277E-2</v>
      </c>
      <c r="C1063">
        <v>1.7990780462698801</v>
      </c>
      <c r="D1063">
        <v>1.848754235312474</v>
      </c>
      <c r="E1063">
        <v>-0.92183358720066499</v>
      </c>
      <c r="F1063">
        <v>-0.57420238766482379</v>
      </c>
      <c r="G1063">
        <v>1.496035974865489</v>
      </c>
      <c r="H1063">
        <v>-54.188789536647313</v>
      </c>
      <c r="I1063">
        <v>6.5457054803877868E-2</v>
      </c>
      <c r="J1063">
        <v>0.71331715884043201</v>
      </c>
      <c r="K1063">
        <v>0.26622574975038421</v>
      </c>
      <c r="L1063">
        <v>-3.6880712020634893E-2</v>
      </c>
      <c r="M1063">
        <v>8.5552974838647516E-2</v>
      </c>
      <c r="N1063">
        <v>0.18852131350166079</v>
      </c>
      <c r="O1063">
        <v>-0.2265610993389176</v>
      </c>
      <c r="P1063">
        <v>-3.803978583725677E-2</v>
      </c>
      <c r="Q1063">
        <v>-0.1323031741238653</v>
      </c>
      <c r="R1063">
        <v>4.642357492607728E-2</v>
      </c>
      <c r="S1063">
        <v>0.78938754091274488</v>
      </c>
      <c r="T1063">
        <v>-0.52247575591964235</v>
      </c>
      <c r="U1063">
        <v>-0.50472794377505981</v>
      </c>
      <c r="V1063">
        <v>1.945509118154747</v>
      </c>
      <c r="W1063">
        <v>1.9355061523082651</v>
      </c>
      <c r="X1063">
        <v>0.1841629405107679</v>
      </c>
      <c r="Y1063">
        <v>0.16848610344904821</v>
      </c>
      <c r="Z1063">
        <v>5.041330002112418E-2</v>
      </c>
      <c r="AA1063">
        <v>5.8896917214989783E-2</v>
      </c>
      <c r="AB1063">
        <v>48.056254461010269</v>
      </c>
      <c r="AC1063">
        <v>-0.35440987418084391</v>
      </c>
      <c r="AD1063">
        <v>1.923540232049378</v>
      </c>
      <c r="AE1063">
        <v>0.53857281469161178</v>
      </c>
      <c r="AF1063">
        <v>0.52289597762989204</v>
      </c>
      <c r="AG1063">
        <v>0.76101137942355801</v>
      </c>
      <c r="AH1063">
        <v>4.8990034201275246E-3</v>
      </c>
      <c r="AI1063">
        <v>254.85389654647011</v>
      </c>
      <c r="AJ1063">
        <v>214.05054478763711</v>
      </c>
      <c r="AK1063">
        <v>256.17870512729769</v>
      </c>
      <c r="AL1063">
        <v>294.3324812647931</v>
      </c>
      <c r="AM1063">
        <v>226.87207844026929</v>
      </c>
      <c r="AN1063">
        <v>341.63833332215461</v>
      </c>
      <c r="AO1063">
        <v>148.80404281166659</v>
      </c>
      <c r="AP1063">
        <v>273.2950291464366</v>
      </c>
      <c r="AQ1063">
        <v>18.60853061044072</v>
      </c>
      <c r="AR1063">
        <v>4.3911885196693827</v>
      </c>
      <c r="AS1063">
        <v>12.11798348989713</v>
      </c>
      <c r="AT1063">
        <v>-9.8570030159867699</v>
      </c>
      <c r="AU1063">
        <v>-3.043192916018024</v>
      </c>
      <c r="AV1063">
        <v>-6.8138100999687472</v>
      </c>
      <c r="AW1063">
        <v>4.3240094434245844</v>
      </c>
      <c r="AX1063">
        <v>2.4390999999999998</v>
      </c>
      <c r="AY1063">
        <v>5.1820000000000004</v>
      </c>
      <c r="AZ1063">
        <v>2.742900000000001</v>
      </c>
      <c r="BA1063">
        <v>5.1820000000000004</v>
      </c>
      <c r="BB1063">
        <v>0.84199364123494136</v>
      </c>
      <c r="BC1063">
        <v>0.82010000000000005</v>
      </c>
      <c r="BD1063">
        <v>0.86850000000000005</v>
      </c>
      <c r="BE1063">
        <v>4.8399999999999999E-2</v>
      </c>
      <c r="BF1063">
        <v>0.82010000000000005</v>
      </c>
      <c r="BG1063">
        <v>28.19583282512804</v>
      </c>
      <c r="BH1063">
        <v>25.464300000000001</v>
      </c>
      <c r="BI1063">
        <v>30.451499999999999</v>
      </c>
      <c r="BJ1063">
        <v>4.9871999999999979</v>
      </c>
      <c r="BK1063">
        <v>30.451499999999999</v>
      </c>
      <c r="BL1063">
        <v>14.14575159692737</v>
      </c>
      <c r="BM1063">
        <v>12.083399999999999</v>
      </c>
      <c r="BN1063">
        <v>16.7166</v>
      </c>
      <c r="BO1063">
        <v>4.6332000000000004</v>
      </c>
      <c r="BP1063">
        <v>12.1731</v>
      </c>
      <c r="BQ1063">
        <v>10.563768964571871</v>
      </c>
      <c r="BR1063">
        <v>8.2586999999999993</v>
      </c>
      <c r="BS1063">
        <v>12.597200000000001</v>
      </c>
      <c r="BT1063">
        <v>4.3385000000000016</v>
      </c>
      <c r="BU1063">
        <v>9.0271000000000008</v>
      </c>
      <c r="BV1063">
        <v>-1.247190695318001</v>
      </c>
      <c r="BW1063">
        <v>-1.7483</v>
      </c>
      <c r="BX1063">
        <v>0.54500000000000004</v>
      </c>
      <c r="BY1063">
        <v>2.2932999999999999</v>
      </c>
      <c r="BZ1063">
        <v>-0.91139999999999999</v>
      </c>
      <c r="CA1063">
        <v>-9.3165782692538652</v>
      </c>
      <c r="CB1063">
        <v>-10.8489</v>
      </c>
      <c r="CC1063">
        <v>-8.1157000000000004</v>
      </c>
      <c r="CD1063">
        <v>2.7332000000000001</v>
      </c>
      <c r="CE1063">
        <v>-8.1157000000000004</v>
      </c>
      <c r="CF1063">
        <v>68.343304175717918</v>
      </c>
      <c r="CG1063">
        <v>65.7</v>
      </c>
      <c r="CH1063">
        <v>81.2</v>
      </c>
      <c r="CI1063">
        <v>15.5</v>
      </c>
      <c r="CJ1063">
        <v>65.7</v>
      </c>
      <c r="CK1063">
        <v>21.7529251626048</v>
      </c>
      <c r="CL1063">
        <v>19.7</v>
      </c>
      <c r="CM1063">
        <v>31.6</v>
      </c>
      <c r="CN1063">
        <v>11.9</v>
      </c>
      <c r="CO1063">
        <v>19.7</v>
      </c>
      <c r="CP1063">
        <v>56.142478188963793</v>
      </c>
      <c r="CQ1063">
        <v>55.4</v>
      </c>
      <c r="CR1063">
        <v>56.6</v>
      </c>
      <c r="CS1063">
        <v>1.2000000000000031</v>
      </c>
      <c r="CT1063">
        <v>56.6</v>
      </c>
      <c r="CU1063">
        <v>13.63063173323679</v>
      </c>
      <c r="CV1063">
        <v>13.6</v>
      </c>
      <c r="CW1063">
        <v>15.2</v>
      </c>
      <c r="CX1063">
        <v>1.6</v>
      </c>
      <c r="CY1063">
        <v>13.6</v>
      </c>
      <c r="CZ1063">
        <v>82.113129620355892</v>
      </c>
      <c r="DA1063">
        <v>81.7</v>
      </c>
      <c r="DB1063">
        <v>94.2</v>
      </c>
      <c r="DC1063">
        <v>12.5</v>
      </c>
      <c r="DD1063">
        <v>81.7</v>
      </c>
      <c r="DE1063">
        <v>8.1088920460769138</v>
      </c>
      <c r="DF1063">
        <v>6.1</v>
      </c>
      <c r="DG1063">
        <v>15.7</v>
      </c>
      <c r="DH1063">
        <v>9.6</v>
      </c>
      <c r="DI1063">
        <v>6.1</v>
      </c>
      <c r="DJ1063">
        <v>0.25022861762977061</v>
      </c>
      <c r="DK1063">
        <v>0.2383025027203482</v>
      </c>
      <c r="DL1063">
        <v>0.3107539226942212</v>
      </c>
      <c r="DM1063">
        <v>7.2451419973872971E-2</v>
      </c>
      <c r="DN1063">
        <v>0.2383025027203482</v>
      </c>
      <c r="DO1063">
        <v>3.9003934706519132</v>
      </c>
      <c r="DP1063">
        <v>3.8879030000000001</v>
      </c>
      <c r="DQ1063">
        <v>3.9161480000000002</v>
      </c>
      <c r="DR1063">
        <v>2.8245000000000079E-2</v>
      </c>
      <c r="DS1063">
        <v>3.8879030000000001</v>
      </c>
      <c r="DT1063">
        <v>6.5205375458542623</v>
      </c>
      <c r="DU1063">
        <v>6.0561230000000004</v>
      </c>
      <c r="DV1063">
        <v>6.8735239999999997</v>
      </c>
      <c r="DW1063">
        <v>0.81740099999999938</v>
      </c>
      <c r="DX1063">
        <v>6.8735239999999997</v>
      </c>
      <c r="DY1063">
        <v>3.9007929467429872</v>
      </c>
      <c r="DZ1063">
        <v>3.8879030000000001</v>
      </c>
      <c r="EA1063">
        <v>3.920086</v>
      </c>
      <c r="EB1063">
        <v>3.2182999999999851E-2</v>
      </c>
      <c r="EC1063">
        <v>3.8879030000000001</v>
      </c>
      <c r="ED1063">
        <v>7.1888825491015558</v>
      </c>
      <c r="EE1063">
        <v>6.3636200000000001</v>
      </c>
      <c r="EF1063">
        <v>7.8737259999999996</v>
      </c>
      <c r="EG1063">
        <v>1.5101059999999999</v>
      </c>
      <c r="EH1063">
        <v>7.8737259999999996</v>
      </c>
      <c r="EI1063">
        <v>8.8939150445443858</v>
      </c>
      <c r="EJ1063">
        <v>8.6790090000000006</v>
      </c>
      <c r="EK1063">
        <v>9.1558580000000003</v>
      </c>
      <c r="EL1063">
        <v>0.47684899999999958</v>
      </c>
      <c r="EM1063">
        <v>8.6790090000000006</v>
      </c>
      <c r="EN1063">
        <v>23.629506794737981</v>
      </c>
      <c r="EO1063">
        <v>23.622689999999999</v>
      </c>
      <c r="EP1063">
        <v>23.91084</v>
      </c>
      <c r="EQ1063">
        <v>0.28815000000000168</v>
      </c>
      <c r="ER1063">
        <v>23.625070000000001</v>
      </c>
      <c r="ES1063">
        <v>11.773533973930499</v>
      </c>
      <c r="ET1063">
        <v>10.4529</v>
      </c>
      <c r="EU1063">
        <v>12.79951</v>
      </c>
      <c r="EV1063">
        <v>2.3466100000000001</v>
      </c>
      <c r="EW1063">
        <v>12.79951</v>
      </c>
      <c r="EX1063">
        <v>11.855972820807491</v>
      </c>
      <c r="EY1063">
        <v>10.825559999999999</v>
      </c>
      <c r="EZ1063">
        <v>13.169790000000001</v>
      </c>
      <c r="FA1063">
        <v>2.3442300000000009</v>
      </c>
      <c r="FB1063">
        <v>10.825559999999999</v>
      </c>
      <c r="FC1063">
        <v>0.50531353284270741</v>
      </c>
      <c r="FD1063">
        <v>0.50516775668827318</v>
      </c>
      <c r="FE1063">
        <v>0.51132980212381529</v>
      </c>
      <c r="FF1063">
        <v>6.1620454355421073E-3</v>
      </c>
      <c r="FG1063">
        <v>0.5052186526387733</v>
      </c>
      <c r="FH1063">
        <v>1.0271073865336691</v>
      </c>
      <c r="FI1063">
        <v>0.84577925248700925</v>
      </c>
      <c r="FJ1063">
        <v>1.259917343512327</v>
      </c>
      <c r="FK1063">
        <v>0.41413809102531751</v>
      </c>
      <c r="FL1063">
        <v>0.84577925248700925</v>
      </c>
      <c r="FM1063">
        <v>36.179448513895551</v>
      </c>
      <c r="FN1063">
        <v>36.04</v>
      </c>
      <c r="FO1063">
        <v>36.29</v>
      </c>
      <c r="FP1063">
        <v>0.25</v>
      </c>
      <c r="FQ1063">
        <v>36.29</v>
      </c>
      <c r="FR1063">
        <v>332.51999228304282</v>
      </c>
      <c r="FS1063">
        <v>330.85342000000003</v>
      </c>
      <c r="FT1063">
        <v>334.04064</v>
      </c>
      <c r="FU1063">
        <v>3.187219999999968</v>
      </c>
      <c r="FV1063">
        <v>331.36883</v>
      </c>
      <c r="FW1063">
        <v>0.78779569917003334</v>
      </c>
      <c r="FX1063">
        <v>0.78399700000000005</v>
      </c>
      <c r="FY1063">
        <v>0.79222700000000001</v>
      </c>
      <c r="FZ1063">
        <v>8.2299999999999596E-3</v>
      </c>
      <c r="GA1063">
        <v>0.79066199999999998</v>
      </c>
      <c r="GB1063">
        <v>3</v>
      </c>
      <c r="GC1063">
        <v>5</v>
      </c>
    </row>
    <row r="1064" spans="1:185" x14ac:dyDescent="0.3">
      <c r="A1064" s="36" t="s">
        <v>4143</v>
      </c>
      <c r="B1064">
        <v>-6.4954809055931401E-2</v>
      </c>
      <c r="C1064">
        <v>1.7827766854318441</v>
      </c>
      <c r="D1064">
        <v>1.7060038021128749</v>
      </c>
      <c r="E1064">
        <v>-0.76063302040163427</v>
      </c>
      <c r="F1064">
        <v>-0.6302683142837251</v>
      </c>
      <c r="G1064">
        <v>1.3909002021538099</v>
      </c>
      <c r="H1064">
        <v>-54.199251234634112</v>
      </c>
      <c r="I1064">
        <v>9.3646974434312084E-3</v>
      </c>
      <c r="J1064">
        <v>0.70179864884549525</v>
      </c>
      <c r="K1064">
        <v>0.28500355947170247</v>
      </c>
      <c r="L1064">
        <v>-5.364549311768075E-2</v>
      </c>
      <c r="M1064">
        <v>7.7692609808616336E-2</v>
      </c>
      <c r="N1064">
        <v>0.24129337682373181</v>
      </c>
      <c r="O1064">
        <v>-0.22054940161953171</v>
      </c>
      <c r="P1064">
        <v>2.0743975204199998E-2</v>
      </c>
      <c r="Q1064">
        <v>-9.9898747990903786E-2</v>
      </c>
      <c r="R1064">
        <v>2.068316850296352E-2</v>
      </c>
      <c r="S1064">
        <v>0.80957473415259584</v>
      </c>
      <c r="T1064">
        <v>-0.51273029108867274</v>
      </c>
      <c r="U1064">
        <v>-0.50940546741627213</v>
      </c>
      <c r="V1064">
        <v>1.953914926126971</v>
      </c>
      <c r="W1064">
        <v>1.947848656746632</v>
      </c>
      <c r="X1064">
        <v>0.19350503917250839</v>
      </c>
      <c r="Y1064">
        <v>0.18947870322469071</v>
      </c>
      <c r="Z1064">
        <v>3.6008805352852273E-2</v>
      </c>
      <c r="AA1064">
        <v>4.4638811623662789E-2</v>
      </c>
      <c r="AB1064">
        <v>47.889400231570271</v>
      </c>
      <c r="AC1064">
        <v>-0.35491401600220651</v>
      </c>
      <c r="AD1064">
        <v>1.930711507982626</v>
      </c>
      <c r="AE1064">
        <v>0.54841905517471501</v>
      </c>
      <c r="AF1064">
        <v>0.54439271922689714</v>
      </c>
      <c r="AG1064">
        <v>0.76990531715348653</v>
      </c>
      <c r="AH1064">
        <v>5.7868222682819484E-3</v>
      </c>
      <c r="AI1064">
        <v>277.85920647884359</v>
      </c>
      <c r="AJ1064">
        <v>205.48723055510499</v>
      </c>
      <c r="AK1064">
        <v>300.85798769126939</v>
      </c>
      <c r="AL1064">
        <v>327.23247995763529</v>
      </c>
      <c r="AM1064">
        <v>283.65818491093847</v>
      </c>
      <c r="AN1064">
        <v>388.55528397509778</v>
      </c>
      <c r="AO1064">
        <v>135.3731993592059</v>
      </c>
      <c r="AP1064">
        <v>326.22925524819169</v>
      </c>
      <c r="AQ1064">
        <v>19.649731818464979</v>
      </c>
      <c r="AR1064">
        <v>3.952357369601371</v>
      </c>
      <c r="AS1064">
        <v>11.01571776164675</v>
      </c>
      <c r="AT1064">
        <v>-13.432240435674199</v>
      </c>
      <c r="AU1064">
        <v>-8.350679219834543</v>
      </c>
      <c r="AV1064">
        <v>-5.0815612158396579</v>
      </c>
      <c r="AW1064">
        <v>0.94357455364298326</v>
      </c>
      <c r="AX1064">
        <v>0.72299999999999998</v>
      </c>
      <c r="AY1064">
        <v>2.2132000000000001</v>
      </c>
      <c r="AZ1064">
        <v>1.4902</v>
      </c>
      <c r="BA1064">
        <v>2.1120999999999999</v>
      </c>
      <c r="BB1064">
        <v>0.88226372798231834</v>
      </c>
      <c r="BC1064">
        <v>0.81020000000000003</v>
      </c>
      <c r="BD1064">
        <v>0.89280000000000004</v>
      </c>
      <c r="BE1064">
        <v>8.2600000000000007E-2</v>
      </c>
      <c r="BF1064">
        <v>0.84379999999999999</v>
      </c>
      <c r="BG1064">
        <v>23.89398610830132</v>
      </c>
      <c r="BH1064">
        <v>22.7454</v>
      </c>
      <c r="BI1064">
        <v>31.5061</v>
      </c>
      <c r="BJ1064">
        <v>8.7606999999999999</v>
      </c>
      <c r="BK1064">
        <v>28.142299999999999</v>
      </c>
      <c r="BL1064">
        <v>6.0061082365291734</v>
      </c>
      <c r="BM1064">
        <v>4.7821999999999996</v>
      </c>
      <c r="BN1064">
        <v>8.5420999999999996</v>
      </c>
      <c r="BO1064">
        <v>3.7599</v>
      </c>
      <c r="BP1064">
        <v>6.2526000000000002</v>
      </c>
      <c r="BQ1064">
        <v>3.989910640677893</v>
      </c>
      <c r="BR1064">
        <v>3.6387999999999998</v>
      </c>
      <c r="BS1064">
        <v>5.9181999999999997</v>
      </c>
      <c r="BT1064">
        <v>2.2793999999999999</v>
      </c>
      <c r="BU1064">
        <v>3.7410000000000001</v>
      </c>
      <c r="BV1064">
        <v>0.36412682211459002</v>
      </c>
      <c r="BW1064">
        <v>-1.6719999999999999</v>
      </c>
      <c r="BX1064">
        <v>2.2829999999999999</v>
      </c>
      <c r="BY1064">
        <v>3.9550000000000001</v>
      </c>
      <c r="BZ1064">
        <v>1.1378999999999999</v>
      </c>
      <c r="CA1064">
        <v>-4.354048240050818</v>
      </c>
      <c r="CB1064">
        <v>-6.8489000000000004</v>
      </c>
      <c r="CC1064">
        <v>-3.0457000000000001</v>
      </c>
      <c r="CD1064">
        <v>3.8031999999999999</v>
      </c>
      <c r="CE1064">
        <v>-4.8789999999999996</v>
      </c>
      <c r="CF1064">
        <v>62.326028726906173</v>
      </c>
      <c r="CG1064">
        <v>59.1</v>
      </c>
      <c r="CH1064">
        <v>74.8</v>
      </c>
      <c r="CI1064">
        <v>15.7</v>
      </c>
      <c r="CJ1064">
        <v>59.1</v>
      </c>
      <c r="CK1064">
        <v>17.479819853342612</v>
      </c>
      <c r="CL1064">
        <v>17.100000000000001</v>
      </c>
      <c r="CM1064">
        <v>27.4</v>
      </c>
      <c r="CN1064">
        <v>10.3</v>
      </c>
      <c r="CO1064">
        <v>18</v>
      </c>
      <c r="CP1064">
        <v>58.34816533130585</v>
      </c>
      <c r="CQ1064">
        <v>42.4</v>
      </c>
      <c r="CR1064">
        <v>66.400000000000006</v>
      </c>
      <c r="CS1064">
        <v>24.000000000000011</v>
      </c>
      <c r="CT1064">
        <v>62.2</v>
      </c>
      <c r="CU1064">
        <v>14.00497313126686</v>
      </c>
      <c r="CV1064">
        <v>11.1</v>
      </c>
      <c r="CW1064">
        <v>14.8</v>
      </c>
      <c r="CX1064">
        <v>3.7000000000000011</v>
      </c>
      <c r="CY1064">
        <v>11.1</v>
      </c>
      <c r="CZ1064">
        <v>65.855192736055699</v>
      </c>
      <c r="DA1064">
        <v>61.7</v>
      </c>
      <c r="DB1064">
        <v>90.2</v>
      </c>
      <c r="DC1064">
        <v>28.5</v>
      </c>
      <c r="DD1064">
        <v>67.3</v>
      </c>
      <c r="DE1064">
        <v>2.8990667936154702</v>
      </c>
      <c r="DF1064">
        <v>2.2999999999999998</v>
      </c>
      <c r="DG1064">
        <v>13.2</v>
      </c>
      <c r="DH1064">
        <v>10.9</v>
      </c>
      <c r="DI1064">
        <v>6.3</v>
      </c>
      <c r="DJ1064">
        <v>0.19109516927132461</v>
      </c>
      <c r="DK1064">
        <v>0.1794171220400729</v>
      </c>
      <c r="DL1064">
        <v>0.23836838750796691</v>
      </c>
      <c r="DM1064">
        <v>5.8951265467893983E-2</v>
      </c>
      <c r="DN1064">
        <v>0.1794171220400729</v>
      </c>
      <c r="DO1064">
        <v>4.4184643348666306</v>
      </c>
      <c r="DP1064">
        <v>3.3806829999999999</v>
      </c>
      <c r="DQ1064">
        <v>4.5538460000000001</v>
      </c>
      <c r="DR1064">
        <v>1.173163</v>
      </c>
      <c r="DS1064">
        <v>3.3806829999999999</v>
      </c>
      <c r="DT1064">
        <v>6.74959430886675</v>
      </c>
      <c r="DU1064">
        <v>6.3639190000000001</v>
      </c>
      <c r="DV1064">
        <v>6.8878310000000003</v>
      </c>
      <c r="DW1064">
        <v>0.52391200000000016</v>
      </c>
      <c r="DX1064">
        <v>6.3753780000000004</v>
      </c>
      <c r="DY1064">
        <v>4.5639510867073616</v>
      </c>
      <c r="DZ1064">
        <v>3.8857710000000001</v>
      </c>
      <c r="EA1064">
        <v>4.7596889999999998</v>
      </c>
      <c r="EB1064">
        <v>0.87391799999999975</v>
      </c>
      <c r="EC1064">
        <v>4.4149390000000004</v>
      </c>
      <c r="ED1064">
        <v>7.071387375645239</v>
      </c>
      <c r="EE1064">
        <v>6.8389879999999996</v>
      </c>
      <c r="EF1064">
        <v>7.1418290000000004</v>
      </c>
      <c r="EG1064">
        <v>0.3028410000000008</v>
      </c>
      <c r="EH1064">
        <v>6.842562</v>
      </c>
      <c r="EI1064">
        <v>7.5397624312514786</v>
      </c>
      <c r="EJ1064">
        <v>7.427746</v>
      </c>
      <c r="EK1064">
        <v>8.447756</v>
      </c>
      <c r="EL1064">
        <v>1.0200100000000001</v>
      </c>
      <c r="EM1064">
        <v>8.447756</v>
      </c>
      <c r="EN1064">
        <v>28.947012993892638</v>
      </c>
      <c r="EO1064">
        <v>25.701049999999999</v>
      </c>
      <c r="EP1064">
        <v>30.067419999999998</v>
      </c>
      <c r="EQ1064">
        <v>4.3663699999999999</v>
      </c>
      <c r="ER1064">
        <v>25.701049999999999</v>
      </c>
      <c r="ES1064">
        <v>7.9314467670489792</v>
      </c>
      <c r="ET1064">
        <v>7.7656400000000003</v>
      </c>
      <c r="EU1064">
        <v>12.72852</v>
      </c>
      <c r="EV1064">
        <v>4.9628799999999993</v>
      </c>
      <c r="EW1064">
        <v>11.00896</v>
      </c>
      <c r="EX1064">
        <v>21.01556622684366</v>
      </c>
      <c r="EY1064">
        <v>13.78125</v>
      </c>
      <c r="EZ1064">
        <v>22.243220000000001</v>
      </c>
      <c r="FA1064">
        <v>8.4619700000000009</v>
      </c>
      <c r="FB1064">
        <v>14.69209</v>
      </c>
      <c r="FC1064">
        <v>0.50235825560252567</v>
      </c>
      <c r="FD1064">
        <v>0.44602649150284818</v>
      </c>
      <c r="FE1064">
        <v>0.52180225520523749</v>
      </c>
      <c r="FF1064">
        <v>7.5775763702389254E-2</v>
      </c>
      <c r="FG1064">
        <v>0.44602649150284818</v>
      </c>
      <c r="FH1064">
        <v>2.6634729874742389</v>
      </c>
      <c r="FI1064">
        <v>1.082706394773312</v>
      </c>
      <c r="FJ1064">
        <v>2.8543662658642059</v>
      </c>
      <c r="FK1064">
        <v>1.771659871090894</v>
      </c>
      <c r="FL1064">
        <v>1.334557487719094</v>
      </c>
      <c r="FM1064">
        <v>31.942157014666531</v>
      </c>
      <c r="FN1064">
        <v>30</v>
      </c>
      <c r="FO1064">
        <v>33.450000000000003</v>
      </c>
      <c r="FP1064">
        <v>3.4500000000000028</v>
      </c>
      <c r="FQ1064">
        <v>30.83</v>
      </c>
      <c r="FR1064">
        <v>381.12472414338191</v>
      </c>
      <c r="FS1064">
        <v>364.7423</v>
      </c>
      <c r="FT1064">
        <v>382.18799000000001</v>
      </c>
      <c r="FU1064">
        <v>17.44569000000001</v>
      </c>
      <c r="FV1064">
        <v>376.42865999999998</v>
      </c>
      <c r="FW1064">
        <v>0.7825405693914701</v>
      </c>
      <c r="FX1064">
        <v>0.780559</v>
      </c>
      <c r="FY1064">
        <v>0.81515700000000002</v>
      </c>
      <c r="FZ1064">
        <v>3.4598000000000018E-2</v>
      </c>
      <c r="GA1064">
        <v>0.79059400000000002</v>
      </c>
      <c r="GB1064">
        <v>13</v>
      </c>
      <c r="GC1064">
        <v>28</v>
      </c>
    </row>
    <row r="1065" spans="1:185" x14ac:dyDescent="0.3">
      <c r="A1065" s="36" t="s">
        <v>4146</v>
      </c>
      <c r="B1065">
        <v>-5.3899372529996069E-2</v>
      </c>
      <c r="C1065">
        <v>1.8105697247182939</v>
      </c>
      <c r="D1065">
        <v>1.7906475593879161</v>
      </c>
      <c r="E1065">
        <v>-0.81439045356093365</v>
      </c>
      <c r="F1065">
        <v>-0.64433936775645217</v>
      </c>
      <c r="G1065">
        <v>1.458729821317386</v>
      </c>
      <c r="H1065">
        <v>-54.185472545454012</v>
      </c>
      <c r="I1065">
        <v>8.4058869035265105E-2</v>
      </c>
      <c r="J1065">
        <v>0.54933895935577182</v>
      </c>
      <c r="K1065">
        <v>0.20444046220130441</v>
      </c>
      <c r="L1065">
        <v>-3.4053231964689297E-2</v>
      </c>
      <c r="M1065">
        <v>0.1010882756733858</v>
      </c>
      <c r="N1065">
        <v>0.19319198664776391</v>
      </c>
      <c r="O1065">
        <v>-0.2203450225801267</v>
      </c>
      <c r="P1065">
        <v>-2.715303593236278E-2</v>
      </c>
      <c r="Q1065">
        <v>-0.123750479482046</v>
      </c>
      <c r="R1065">
        <v>3.9638574514418129E-2</v>
      </c>
      <c r="S1065">
        <v>0.77692310033175727</v>
      </c>
      <c r="T1065">
        <v>-0.53708373898835216</v>
      </c>
      <c r="U1065">
        <v>-0.53209303593236279</v>
      </c>
      <c r="V1065">
        <v>1.968570274494444</v>
      </c>
      <c r="W1065">
        <v>1.959599221676922</v>
      </c>
      <c r="X1065">
        <v>0.20266914496977079</v>
      </c>
      <c r="Y1065">
        <v>0.19567966031889961</v>
      </c>
      <c r="Z1065">
        <v>2.7536374238681341E-2</v>
      </c>
      <c r="AA1065">
        <v>4.2807054388144049E-2</v>
      </c>
      <c r="AB1065">
        <v>49.273289613141714</v>
      </c>
      <c r="AC1065">
        <v>-0.36580026664133508</v>
      </c>
      <c r="AD1065">
        <v>1.9105924166493711</v>
      </c>
      <c r="AE1065">
        <v>0.56846941161110587</v>
      </c>
      <c r="AF1065">
        <v>0.56147992696023474</v>
      </c>
      <c r="AG1065">
        <v>0.80293691026701308</v>
      </c>
      <c r="AH1065">
        <v>5.4563212253191046E-3</v>
      </c>
      <c r="AI1065">
        <v>323.40262460885788</v>
      </c>
      <c r="AJ1065">
        <v>264.1785082255949</v>
      </c>
      <c r="AK1065">
        <v>307.92752789844712</v>
      </c>
      <c r="AL1065">
        <v>398.10190869801551</v>
      </c>
      <c r="AM1065">
        <v>305.70971533490223</v>
      </c>
      <c r="AN1065">
        <v>402.90995483974649</v>
      </c>
      <c r="AO1065">
        <v>165.0909051634678</v>
      </c>
      <c r="AP1065">
        <v>322.15411741665878</v>
      </c>
      <c r="AQ1065">
        <v>20.424502258012669</v>
      </c>
      <c r="AR1065">
        <v>4.7429004516025337</v>
      </c>
      <c r="AS1065">
        <v>12.831601806410131</v>
      </c>
      <c r="AT1065">
        <v>-13.83771695999803</v>
      </c>
      <c r="AU1065">
        <v>-6.6983981935898633</v>
      </c>
      <c r="AV1065">
        <v>-7.1393187664081674</v>
      </c>
      <c r="AW1065">
        <v>1.0835493657980531</v>
      </c>
      <c r="AX1065">
        <v>1.0811999999999999</v>
      </c>
      <c r="AY1065">
        <v>1.0892999999999999</v>
      </c>
      <c r="AZ1065">
        <v>8.0999999999999961E-3</v>
      </c>
      <c r="BA1065">
        <v>1.0892999999999999</v>
      </c>
      <c r="BB1065">
        <v>0.90999221676921627</v>
      </c>
      <c r="BC1065">
        <v>0.90859999999999996</v>
      </c>
      <c r="BD1065">
        <v>0.91339999999999999</v>
      </c>
      <c r="BE1065">
        <v>4.8000000000000256E-3</v>
      </c>
      <c r="BF1065">
        <v>0.91339999999999999</v>
      </c>
      <c r="BG1065">
        <v>20.505019992049331</v>
      </c>
      <c r="BH1065">
        <v>20.206199999999999</v>
      </c>
      <c r="BI1065">
        <v>20.627099999999999</v>
      </c>
      <c r="BJ1065">
        <v>0.42089999999999961</v>
      </c>
      <c r="BK1065">
        <v>20.206199999999999</v>
      </c>
      <c r="BL1065">
        <v>2.8285681718133389</v>
      </c>
      <c r="BM1065">
        <v>2.2496</v>
      </c>
      <c r="BN1065">
        <v>3.0651000000000002</v>
      </c>
      <c r="BO1065">
        <v>0.81550000000000011</v>
      </c>
      <c r="BP1065">
        <v>2.2496</v>
      </c>
      <c r="BQ1065">
        <v>1.8122490357333529</v>
      </c>
      <c r="BR1065">
        <v>1.1997</v>
      </c>
      <c r="BS1065">
        <v>2.0625</v>
      </c>
      <c r="BT1065">
        <v>0.86280000000000001</v>
      </c>
      <c r="BU1065">
        <v>1.1997</v>
      </c>
      <c r="BV1065">
        <v>0.31472543893146948</v>
      </c>
      <c r="BW1065">
        <v>0.1963</v>
      </c>
      <c r="BX1065">
        <v>0.60460000000000003</v>
      </c>
      <c r="BY1065">
        <v>0.4083</v>
      </c>
      <c r="BZ1065">
        <v>0.60460000000000003</v>
      </c>
      <c r="CA1065">
        <v>-2.1269744746648231</v>
      </c>
      <c r="CB1065">
        <v>-2.2587999999999999</v>
      </c>
      <c r="CC1065">
        <v>-1.8043</v>
      </c>
      <c r="CD1065">
        <v>0.4544999999999999</v>
      </c>
      <c r="CE1065">
        <v>-1.8043</v>
      </c>
      <c r="CF1065">
        <v>80.755837423087698</v>
      </c>
      <c r="CG1065">
        <v>78.2</v>
      </c>
      <c r="CH1065">
        <v>81.8</v>
      </c>
      <c r="CI1065">
        <v>3.5999999999999939</v>
      </c>
      <c r="CJ1065">
        <v>78.2</v>
      </c>
      <c r="CK1065">
        <v>35.315566461567208</v>
      </c>
      <c r="CL1065">
        <v>28.5</v>
      </c>
      <c r="CM1065">
        <v>38.1</v>
      </c>
      <c r="CN1065">
        <v>9.6000000000000014</v>
      </c>
      <c r="CO1065">
        <v>28.5</v>
      </c>
      <c r="CP1065">
        <v>23.1</v>
      </c>
      <c r="CQ1065">
        <v>23.1</v>
      </c>
      <c r="CR1065">
        <v>23.1</v>
      </c>
      <c r="CS1065">
        <v>0</v>
      </c>
      <c r="CT1065">
        <v>23.1</v>
      </c>
      <c r="CU1065">
        <v>9.6290045160253399</v>
      </c>
      <c r="CV1065">
        <v>9.6</v>
      </c>
      <c r="CW1065">
        <v>9.6999999999999993</v>
      </c>
      <c r="CX1065">
        <v>9.9999999999999645E-2</v>
      </c>
      <c r="CY1065">
        <v>9.6999999999999993</v>
      </c>
      <c r="CZ1065">
        <v>131.84067936220069</v>
      </c>
      <c r="DA1065">
        <v>126.8</v>
      </c>
      <c r="DB1065">
        <v>133.9</v>
      </c>
      <c r="DC1065">
        <v>7.1000000000000094</v>
      </c>
      <c r="DD1065">
        <v>126.8</v>
      </c>
      <c r="DE1065">
        <v>24.460589041693918</v>
      </c>
      <c r="DF1065">
        <v>18</v>
      </c>
      <c r="DG1065">
        <v>27.1</v>
      </c>
      <c r="DH1065">
        <v>9.1000000000000014</v>
      </c>
      <c r="DI1065">
        <v>18</v>
      </c>
      <c r="DJ1065">
        <v>0.25069640676110011</v>
      </c>
      <c r="DK1065">
        <v>0.241358024691358</v>
      </c>
      <c r="DL1065">
        <v>0.25451151213441198</v>
      </c>
      <c r="DM1065">
        <v>1.315348744305395E-2</v>
      </c>
      <c r="DN1065">
        <v>0.241358024691358</v>
      </c>
      <c r="DO1065">
        <v>3.031008217950109</v>
      </c>
      <c r="DP1065">
        <v>3.0260760000000002</v>
      </c>
      <c r="DQ1065">
        <v>3.0430809999999999</v>
      </c>
      <c r="DR1065">
        <v>1.7004999999999711E-2</v>
      </c>
      <c r="DS1065">
        <v>3.0430809999999999</v>
      </c>
      <c r="DT1065">
        <v>6.5208351370207476</v>
      </c>
      <c r="DU1065">
        <v>6.3606109999999996</v>
      </c>
      <c r="DV1065">
        <v>6.9130219999999998</v>
      </c>
      <c r="DW1065">
        <v>0.55241100000000021</v>
      </c>
      <c r="DX1065">
        <v>6.9130219999999998</v>
      </c>
      <c r="DY1065">
        <v>3.031008217950109</v>
      </c>
      <c r="DZ1065">
        <v>3.0260760000000002</v>
      </c>
      <c r="EA1065">
        <v>3.0430809999999999</v>
      </c>
      <c r="EB1065">
        <v>1.7004999999999711E-2</v>
      </c>
      <c r="EC1065">
        <v>3.0430809999999999</v>
      </c>
      <c r="ED1065">
        <v>6.8564808507427397</v>
      </c>
      <c r="EE1065">
        <v>6.6997010000000001</v>
      </c>
      <c r="EF1065">
        <v>7.2402369999999996</v>
      </c>
      <c r="EG1065">
        <v>0.54053599999999946</v>
      </c>
      <c r="EH1065">
        <v>7.2402369999999996</v>
      </c>
      <c r="EI1065">
        <v>8.4766632600525291</v>
      </c>
      <c r="EJ1065">
        <v>7.5351460000000001</v>
      </c>
      <c r="EK1065">
        <v>8.8613110000000006</v>
      </c>
      <c r="EL1065">
        <v>1.326165</v>
      </c>
      <c r="EM1065">
        <v>7.5351460000000001</v>
      </c>
      <c r="EN1065">
        <v>38.999857741707338</v>
      </c>
      <c r="EO1065">
        <v>38.376600000000003</v>
      </c>
      <c r="EP1065">
        <v>40.52543</v>
      </c>
      <c r="EQ1065">
        <v>2.1488299999999971</v>
      </c>
      <c r="ER1065">
        <v>40.52543</v>
      </c>
      <c r="ES1065">
        <v>12.62560791748237</v>
      </c>
      <c r="ET1065">
        <v>8.8277400000000004</v>
      </c>
      <c r="EU1065">
        <v>14.17719</v>
      </c>
      <c r="EV1065">
        <v>5.3494499999999992</v>
      </c>
      <c r="EW1065">
        <v>8.8277400000000004</v>
      </c>
      <c r="EX1065">
        <v>26.374249824224979</v>
      </c>
      <c r="EY1065">
        <v>24.19941</v>
      </c>
      <c r="EZ1065">
        <v>31.697690000000001</v>
      </c>
      <c r="FA1065">
        <v>7.4982800000000012</v>
      </c>
      <c r="FB1065">
        <v>31.697690000000001</v>
      </c>
      <c r="FC1065">
        <v>0.6845752991992432</v>
      </c>
      <c r="FD1065">
        <v>0.67363508352375723</v>
      </c>
      <c r="FE1065">
        <v>0.71135409137042294</v>
      </c>
      <c r="FF1065">
        <v>3.7719007846665709E-2</v>
      </c>
      <c r="FG1065">
        <v>0.71135409137042294</v>
      </c>
      <c r="FH1065">
        <v>2.253302822832878</v>
      </c>
      <c r="FI1065">
        <v>1.7069257024840609</v>
      </c>
      <c r="FJ1065">
        <v>3.5906913887359622</v>
      </c>
      <c r="FK1065">
        <v>1.883765686251901</v>
      </c>
      <c r="FL1065">
        <v>3.5906913887359622</v>
      </c>
      <c r="FM1065">
        <v>40.323289613141711</v>
      </c>
      <c r="FN1065">
        <v>40.159999999999997</v>
      </c>
      <c r="FO1065">
        <v>40.39</v>
      </c>
      <c r="FP1065">
        <v>0.23000000000000401</v>
      </c>
      <c r="FQ1065">
        <v>40.159999999999997</v>
      </c>
      <c r="FR1065">
        <v>377.39368953485149</v>
      </c>
      <c r="FS1065">
        <v>375.57377000000002</v>
      </c>
      <c r="FT1065">
        <v>378.13720000000001</v>
      </c>
      <c r="FU1065">
        <v>2.563429999999983</v>
      </c>
      <c r="FV1065">
        <v>375.57377000000002</v>
      </c>
      <c r="FW1065">
        <v>0.77803894541601593</v>
      </c>
      <c r="FX1065">
        <v>0.77710500000000005</v>
      </c>
      <c r="FY1065">
        <v>0.78032500000000005</v>
      </c>
      <c r="FZ1065">
        <v>3.2200000000000011E-3</v>
      </c>
      <c r="GA1065">
        <v>0.78032500000000005</v>
      </c>
      <c r="GB1065">
        <v>2</v>
      </c>
      <c r="GC1065">
        <v>3</v>
      </c>
    </row>
    <row r="1066" spans="1:185" x14ac:dyDescent="0.3">
      <c r="A1066" s="36" t="s">
        <v>4149</v>
      </c>
      <c r="B1066">
        <v>-5.5455598183071733E-2</v>
      </c>
      <c r="C1066">
        <v>1.7801713016140019</v>
      </c>
      <c r="D1066">
        <v>1.8118299559084261</v>
      </c>
      <c r="E1066">
        <v>-0.83262776626224477</v>
      </c>
      <c r="F1066">
        <v>-0.64265325590294031</v>
      </c>
      <c r="G1066">
        <v>1.4752808310088501</v>
      </c>
      <c r="H1066">
        <v>-54.186961255998924</v>
      </c>
      <c r="I1066">
        <v>8.8452470226385582E-2</v>
      </c>
      <c r="J1066">
        <v>0.54104526580956336</v>
      </c>
      <c r="K1066">
        <v>0.18241775781492761</v>
      </c>
      <c r="L1066">
        <v>-2.6845127998222001E-2</v>
      </c>
      <c r="M1066">
        <v>0.1085199939562002</v>
      </c>
      <c r="N1066">
        <v>0.18697549243838921</v>
      </c>
      <c r="O1066">
        <v>-0.21933357357755101</v>
      </c>
      <c r="P1066">
        <v>-3.2358081139161818E-2</v>
      </c>
      <c r="Q1066">
        <v>-0.12584253472670121</v>
      </c>
      <c r="R1066">
        <v>4.236785301561697E-2</v>
      </c>
      <c r="S1066">
        <v>0.78629450020795699</v>
      </c>
      <c r="T1066">
        <v>-0.53630421948086138</v>
      </c>
      <c r="U1066">
        <v>-0.53279366468783884</v>
      </c>
      <c r="V1066">
        <v>1.968033027505927</v>
      </c>
      <c r="W1066">
        <v>1.958163481667839</v>
      </c>
      <c r="X1066">
        <v>0.2046649410856077</v>
      </c>
      <c r="Y1066">
        <v>0.20071910072390459</v>
      </c>
      <c r="Z1066">
        <v>2.804293427030316E-2</v>
      </c>
      <c r="AA1066">
        <v>4.3002245086973478E-2</v>
      </c>
      <c r="AB1066">
        <v>49.414799013480383</v>
      </c>
      <c r="AC1066">
        <v>-0.36478077537355319</v>
      </c>
      <c r="AD1066">
        <v>1.9146458935736601</v>
      </c>
      <c r="AE1066">
        <v>0.56944571645916087</v>
      </c>
      <c r="AF1066">
        <v>0.56549987609745767</v>
      </c>
      <c r="AG1066">
        <v>0.77293063801044293</v>
      </c>
      <c r="AH1066">
        <v>5.3456273941234634E-3</v>
      </c>
      <c r="AI1066">
        <v>329.10453051683072</v>
      </c>
      <c r="AJ1066">
        <v>273.30168131360711</v>
      </c>
      <c r="AK1066">
        <v>314.2555709088947</v>
      </c>
      <c r="AL1066">
        <v>399.75650493118019</v>
      </c>
      <c r="AM1066">
        <v>401.0559257661684</v>
      </c>
      <c r="AN1066">
        <v>543.90107442231067</v>
      </c>
      <c r="AO1066">
        <v>222.25673111758641</v>
      </c>
      <c r="AP1066">
        <v>439.20675676438378</v>
      </c>
      <c r="AQ1066">
        <v>20.950046969033139</v>
      </c>
      <c r="AR1066">
        <v>5.3661125026760832</v>
      </c>
      <c r="AS1066">
        <v>13.4499298142191</v>
      </c>
      <c r="AT1066">
        <v>-16.34731783585158</v>
      </c>
      <c r="AU1066">
        <v>-8.2717378160809645</v>
      </c>
      <c r="AV1066">
        <v>-8.0755800197706105</v>
      </c>
      <c r="AW1066">
        <v>1.252874001026312</v>
      </c>
      <c r="AX1066">
        <v>0.89319999999999999</v>
      </c>
      <c r="AY1066">
        <v>1.4430000000000001</v>
      </c>
      <c r="AZ1066">
        <v>0.54980000000000007</v>
      </c>
      <c r="BA1066">
        <v>1.2584</v>
      </c>
      <c r="BB1066">
        <v>0.91140158753039358</v>
      </c>
      <c r="BC1066">
        <v>0.88660000000000005</v>
      </c>
      <c r="BD1066">
        <v>0.91710000000000003</v>
      </c>
      <c r="BE1066">
        <v>3.0499999999999972E-2</v>
      </c>
      <c r="BF1066">
        <v>0.91710000000000003</v>
      </c>
      <c r="BG1066">
        <v>20.415940678744281</v>
      </c>
      <c r="BH1066">
        <v>19.907800000000002</v>
      </c>
      <c r="BI1066">
        <v>23.266300000000001</v>
      </c>
      <c r="BJ1066">
        <v>3.3584999999999989</v>
      </c>
      <c r="BK1066">
        <v>19.907800000000002</v>
      </c>
      <c r="BL1066">
        <v>3.1919917213102948</v>
      </c>
      <c r="BM1066">
        <v>2.9512999999999998</v>
      </c>
      <c r="BN1066">
        <v>4.1988000000000003</v>
      </c>
      <c r="BO1066">
        <v>1.2475000000000001</v>
      </c>
      <c r="BP1066">
        <v>4.0758999999999999</v>
      </c>
      <c r="BQ1066">
        <v>2.0490078661088069</v>
      </c>
      <c r="BR1066">
        <v>1.8622000000000001</v>
      </c>
      <c r="BS1066">
        <v>3.0118</v>
      </c>
      <c r="BT1066">
        <v>1.1496</v>
      </c>
      <c r="BU1066">
        <v>2.6570999999999998</v>
      </c>
      <c r="BV1066">
        <v>0.36892739587206619</v>
      </c>
      <c r="BW1066">
        <v>-0.1915</v>
      </c>
      <c r="BX1066">
        <v>0.40679999999999999</v>
      </c>
      <c r="BY1066">
        <v>0.59830000000000005</v>
      </c>
      <c r="BZ1066">
        <v>0.40679999999999999</v>
      </c>
      <c r="CA1066">
        <v>-2.4179352123336231</v>
      </c>
      <c r="CB1066">
        <v>-3.0638999999999998</v>
      </c>
      <c r="CC1066">
        <v>-2.2555999999999998</v>
      </c>
      <c r="CD1066">
        <v>0.80830000000000002</v>
      </c>
      <c r="CE1066">
        <v>-3.0638999999999998</v>
      </c>
      <c r="CF1066">
        <v>104.6943176579268</v>
      </c>
      <c r="CG1066">
        <v>100.7</v>
      </c>
      <c r="CH1066">
        <v>104.8</v>
      </c>
      <c r="CI1066">
        <v>4.0999999999999943</v>
      </c>
      <c r="CJ1066">
        <v>100.7</v>
      </c>
      <c r="CK1066">
        <v>43.934420538766311</v>
      </c>
      <c r="CL1066">
        <v>43.8</v>
      </c>
      <c r="CM1066">
        <v>44.2</v>
      </c>
      <c r="CN1066">
        <v>0.40000000000000568</v>
      </c>
      <c r="CO1066">
        <v>43.8</v>
      </c>
      <c r="CP1066">
        <v>29.506724500538809</v>
      </c>
      <c r="CQ1066">
        <v>24.5</v>
      </c>
      <c r="CR1066">
        <v>39.200000000000003</v>
      </c>
      <c r="CS1066">
        <v>14.7</v>
      </c>
      <c r="CT1066">
        <v>38.4</v>
      </c>
      <c r="CU1066">
        <v>10.13312345556499</v>
      </c>
      <c r="CV1066">
        <v>9.8000000000000007</v>
      </c>
      <c r="CW1066">
        <v>11.8</v>
      </c>
      <c r="CX1066">
        <v>2</v>
      </c>
      <c r="CY1066">
        <v>9.8000000000000007</v>
      </c>
      <c r="CZ1066">
        <v>165.6949725187134</v>
      </c>
      <c r="DA1066">
        <v>148.69999999999999</v>
      </c>
      <c r="DB1066">
        <v>178.4</v>
      </c>
      <c r="DC1066">
        <v>29.700000000000021</v>
      </c>
      <c r="DD1066">
        <v>156.4</v>
      </c>
      <c r="DE1066">
        <v>29.78571228294285</v>
      </c>
      <c r="DF1066">
        <v>28</v>
      </c>
      <c r="DG1066">
        <v>30.5</v>
      </c>
      <c r="DH1066">
        <v>2.5</v>
      </c>
      <c r="DI1066">
        <v>30</v>
      </c>
      <c r="DJ1066">
        <v>0.23837192801747339</v>
      </c>
      <c r="DK1066">
        <v>0.22793119058397471</v>
      </c>
      <c r="DL1066">
        <v>0.23877876509455451</v>
      </c>
      <c r="DM1066">
        <v>1.0847574510579879E-2</v>
      </c>
      <c r="DN1066">
        <v>0.22793119058397471</v>
      </c>
      <c r="DO1066">
        <v>3.013276319709187</v>
      </c>
      <c r="DP1066">
        <v>2.9672860000000001</v>
      </c>
      <c r="DQ1066">
        <v>3.0369130000000002</v>
      </c>
      <c r="DR1066">
        <v>6.9627000000000105E-2</v>
      </c>
      <c r="DS1066">
        <v>2.9743219999999999</v>
      </c>
      <c r="DT1066">
        <v>6.8558353161212509</v>
      </c>
      <c r="DU1066">
        <v>6.4050789999999997</v>
      </c>
      <c r="DV1066">
        <v>6.9263000000000003</v>
      </c>
      <c r="DW1066">
        <v>0.5212210000000006</v>
      </c>
      <c r="DX1066">
        <v>6.7370460000000003</v>
      </c>
      <c r="DY1066">
        <v>3.013276319709187</v>
      </c>
      <c r="DZ1066">
        <v>2.9672860000000001</v>
      </c>
      <c r="EA1066">
        <v>3.0369130000000002</v>
      </c>
      <c r="EB1066">
        <v>6.9627000000000105E-2</v>
      </c>
      <c r="EC1066">
        <v>2.9743219999999999</v>
      </c>
      <c r="ED1066">
        <v>7.1636854383894999</v>
      </c>
      <c r="EE1066">
        <v>6.8125260000000001</v>
      </c>
      <c r="EF1066">
        <v>7.5374470000000002</v>
      </c>
      <c r="EG1066">
        <v>0.72492100000000015</v>
      </c>
      <c r="EH1066">
        <v>6.8485529999999999</v>
      </c>
      <c r="EI1066">
        <v>9.6328034106592657</v>
      </c>
      <c r="EJ1066">
        <v>9.3694769999999998</v>
      </c>
      <c r="EK1066">
        <v>10.146875</v>
      </c>
      <c r="EL1066">
        <v>0.77739799999999981</v>
      </c>
      <c r="EM1066">
        <v>10.146875</v>
      </c>
      <c r="EN1066">
        <v>44.569879236241917</v>
      </c>
      <c r="EO1066">
        <v>38.167050000000003</v>
      </c>
      <c r="EP1066">
        <v>47.871369999999999</v>
      </c>
      <c r="EQ1066">
        <v>9.7043199999999956</v>
      </c>
      <c r="ER1066">
        <v>38.241140000000001</v>
      </c>
      <c r="ES1066">
        <v>16.185588173621611</v>
      </c>
      <c r="ET1066">
        <v>14.487170000000001</v>
      </c>
      <c r="EU1066">
        <v>19.518429999999999</v>
      </c>
      <c r="EV1066">
        <v>5.0312599999999978</v>
      </c>
      <c r="EW1066">
        <v>19.518429999999999</v>
      </c>
      <c r="EX1066">
        <v>28.384291062620321</v>
      </c>
      <c r="EY1066">
        <v>18.689769999999999</v>
      </c>
      <c r="EZ1066">
        <v>33.3842</v>
      </c>
      <c r="FA1066">
        <v>14.694430000000001</v>
      </c>
      <c r="FB1066">
        <v>18.722709999999999</v>
      </c>
      <c r="FC1066">
        <v>0.60802490325382097</v>
      </c>
      <c r="FD1066">
        <v>0.52067713176264141</v>
      </c>
      <c r="FE1066">
        <v>0.65306403364022514</v>
      </c>
      <c r="FF1066">
        <v>0.1323869018775837</v>
      </c>
      <c r="FG1066">
        <v>0.52168787188251686</v>
      </c>
      <c r="FH1066">
        <v>1.846534461077503</v>
      </c>
      <c r="FI1066">
        <v>0.95923237678440332</v>
      </c>
      <c r="FJ1066">
        <v>2.304397615269234</v>
      </c>
      <c r="FK1066">
        <v>1.3451652384848309</v>
      </c>
      <c r="FL1066">
        <v>0.95923237678440332</v>
      </c>
      <c r="FM1066">
        <v>43.492585276874308</v>
      </c>
      <c r="FN1066">
        <v>43.41</v>
      </c>
      <c r="FO1066">
        <v>44.84</v>
      </c>
      <c r="FP1066">
        <v>1.430000000000007</v>
      </c>
      <c r="FQ1066">
        <v>44.84</v>
      </c>
      <c r="FR1066">
        <v>492.34251503411218</v>
      </c>
      <c r="FS1066">
        <v>483.32709</v>
      </c>
      <c r="FT1066">
        <v>495.08089999999999</v>
      </c>
      <c r="FU1066">
        <v>11.753809999999991</v>
      </c>
      <c r="FV1066">
        <v>483.32709</v>
      </c>
      <c r="FW1066">
        <v>0.73915739524649249</v>
      </c>
      <c r="FX1066">
        <v>0.73573</v>
      </c>
      <c r="FY1066">
        <v>0.74957399999999996</v>
      </c>
      <c r="FZ1066">
        <v>1.3843999999999969E-2</v>
      </c>
      <c r="GA1066">
        <v>0.74911700000000003</v>
      </c>
      <c r="GB1066">
        <v>5</v>
      </c>
      <c r="GC1066">
        <v>12</v>
      </c>
    </row>
    <row r="1067" spans="1:185" x14ac:dyDescent="0.3">
      <c r="A1067" s="36" t="s">
        <v>4152</v>
      </c>
      <c r="B1067">
        <v>-5.3154679123664762E-2</v>
      </c>
      <c r="C1067">
        <v>1.768301202714178</v>
      </c>
      <c r="D1067">
        <v>2.0721378745726189</v>
      </c>
      <c r="E1067">
        <v>-1.055129052150322</v>
      </c>
      <c r="F1067">
        <v>-0.61780681791098313</v>
      </c>
      <c r="G1067">
        <v>1.6729358700613051</v>
      </c>
      <c r="H1067">
        <v>-54.164076922730921</v>
      </c>
      <c r="I1067">
        <v>5.9943863648314721E-2</v>
      </c>
      <c r="J1067">
        <v>7.9597377125255678E-2</v>
      </c>
      <c r="K1067">
        <v>0.28226581655211141</v>
      </c>
      <c r="L1067">
        <v>0.1640022763230071</v>
      </c>
      <c r="M1067">
        <v>0.15722212159865079</v>
      </c>
      <c r="N1067">
        <v>0.1711369835418694</v>
      </c>
      <c r="O1067">
        <v>-0.20281469664228841</v>
      </c>
      <c r="P1067">
        <v>-3.1677713100418947E-2</v>
      </c>
      <c r="Q1067">
        <v>-0.1172461493368659</v>
      </c>
      <c r="R1067">
        <v>4.0169464629826963E-2</v>
      </c>
      <c r="S1067">
        <v>1.1828308095590649</v>
      </c>
      <c r="T1067">
        <v>-0.61672684896829577</v>
      </c>
      <c r="U1067">
        <v>-0.5436214031173433</v>
      </c>
      <c r="V1067">
        <v>1.9593086978771459</v>
      </c>
      <c r="W1067">
        <v>1.94996790376995</v>
      </c>
      <c r="X1067">
        <v>0.2303778419740963</v>
      </c>
      <c r="Y1067">
        <v>0.22428738093617159</v>
      </c>
      <c r="Z1067">
        <v>8.3207747579214883E-2</v>
      </c>
      <c r="AA1067">
        <v>0.1040754504438097</v>
      </c>
      <c r="AB1067">
        <v>51.222922633992873</v>
      </c>
      <c r="AC1067">
        <v>-0.36130186434049288</v>
      </c>
      <c r="AD1067">
        <v>1.907471310350938</v>
      </c>
      <c r="AE1067">
        <v>0.59167970631458922</v>
      </c>
      <c r="AF1067">
        <v>0.58558924527666456</v>
      </c>
      <c r="AG1067">
        <v>0.88090510807036182</v>
      </c>
      <c r="AH1067">
        <v>1.3912651099329321E-2</v>
      </c>
      <c r="AI1067">
        <v>180.3775068794111</v>
      </c>
      <c r="AJ1067">
        <v>106.8537300069233</v>
      </c>
      <c r="AK1067">
        <v>171.67489861767621</v>
      </c>
      <c r="AL1067">
        <v>262.60398582548959</v>
      </c>
      <c r="AM1067">
        <v>265.71549359830271</v>
      </c>
      <c r="AN1067">
        <v>357.33099236026533</v>
      </c>
      <c r="AO1067">
        <v>173.2124502646495</v>
      </c>
      <c r="AP1067">
        <v>267.93041320532899</v>
      </c>
      <c r="AQ1067">
        <v>19.64031427761898</v>
      </c>
      <c r="AR1067">
        <v>4.5238830179310234</v>
      </c>
      <c r="AS1067">
        <v>12.28583470504603</v>
      </c>
      <c r="AT1067">
        <v>-12.08412909408562</v>
      </c>
      <c r="AU1067">
        <v>-6.1974095853549196</v>
      </c>
      <c r="AV1067">
        <v>-5.886719508730704</v>
      </c>
      <c r="AW1067">
        <v>0.53702019822112179</v>
      </c>
      <c r="AX1067">
        <v>0.5151</v>
      </c>
      <c r="AY1067">
        <v>2.3892000000000002</v>
      </c>
      <c r="AZ1067">
        <v>1.8741000000000001</v>
      </c>
      <c r="BA1067">
        <v>1.1163000000000001</v>
      </c>
      <c r="BB1067">
        <v>0.9047700730693321</v>
      </c>
      <c r="BC1067">
        <v>0.89119999999999999</v>
      </c>
      <c r="BD1067">
        <v>0.95599999999999996</v>
      </c>
      <c r="BE1067">
        <v>6.4799999999999969E-2</v>
      </c>
      <c r="BF1067">
        <v>0.89419999999999999</v>
      </c>
      <c r="BG1067">
        <v>21.161189942594479</v>
      </c>
      <c r="BH1067">
        <v>14.205500000000001</v>
      </c>
      <c r="BI1067">
        <v>22.997499999999999</v>
      </c>
      <c r="BJ1067">
        <v>8.791999999999998</v>
      </c>
      <c r="BK1067">
        <v>22.386299999999999</v>
      </c>
      <c r="BL1067">
        <v>4.2836876689815044</v>
      </c>
      <c r="BM1067">
        <v>3.9670000000000001</v>
      </c>
      <c r="BN1067">
        <v>7.4549000000000003</v>
      </c>
      <c r="BO1067">
        <v>3.4878999999999998</v>
      </c>
      <c r="BP1067">
        <v>6.7348999999999997</v>
      </c>
      <c r="BQ1067">
        <v>3.448851369368604</v>
      </c>
      <c r="BR1067">
        <v>2.1282999999999999</v>
      </c>
      <c r="BS1067">
        <v>5.1879999999999997</v>
      </c>
      <c r="BT1067">
        <v>3.0596999999999999</v>
      </c>
      <c r="BU1067">
        <v>4.1113</v>
      </c>
      <c r="BV1067">
        <v>-1.429359876204918</v>
      </c>
      <c r="BW1067">
        <v>-1.5134000000000001</v>
      </c>
      <c r="BX1067">
        <v>1.4923999999999999</v>
      </c>
      <c r="BY1067">
        <v>3.0057999999999998</v>
      </c>
      <c r="BZ1067">
        <v>1.1069</v>
      </c>
      <c r="CA1067">
        <v>-2.019396559944683</v>
      </c>
      <c r="CB1067">
        <v>-5.4573</v>
      </c>
      <c r="CC1067">
        <v>-1.9086000000000001</v>
      </c>
      <c r="CD1067">
        <v>3.5487000000000002</v>
      </c>
      <c r="CE1067">
        <v>-5.2183000000000002</v>
      </c>
      <c r="CF1067">
        <v>89.400579154936253</v>
      </c>
      <c r="CG1067">
        <v>58.1</v>
      </c>
      <c r="CH1067">
        <v>106.5</v>
      </c>
      <c r="CI1067">
        <v>48.4</v>
      </c>
      <c r="CJ1067">
        <v>58.1</v>
      </c>
      <c r="CK1067">
        <v>38.257756115955729</v>
      </c>
      <c r="CL1067">
        <v>17.2</v>
      </c>
      <c r="CM1067">
        <v>42.6</v>
      </c>
      <c r="CN1067">
        <v>25.4</v>
      </c>
      <c r="CO1067">
        <v>17.2</v>
      </c>
      <c r="CP1067">
        <v>46.686006555247147</v>
      </c>
      <c r="CQ1067">
        <v>41</v>
      </c>
      <c r="CR1067">
        <v>55.1</v>
      </c>
      <c r="CS1067">
        <v>14.1</v>
      </c>
      <c r="CT1067">
        <v>55.1</v>
      </c>
      <c r="CU1067">
        <v>11.643108565743301</v>
      </c>
      <c r="CV1067">
        <v>9.6999999999999993</v>
      </c>
      <c r="CW1067">
        <v>14.6</v>
      </c>
      <c r="CX1067">
        <v>4.9000000000000004</v>
      </c>
      <c r="CY1067">
        <v>12.1</v>
      </c>
      <c r="CZ1067">
        <v>110.3915271203517</v>
      </c>
      <c r="DA1067">
        <v>73.3</v>
      </c>
      <c r="DB1067">
        <v>133.69999999999999</v>
      </c>
      <c r="DC1067">
        <v>60.399999999999991</v>
      </c>
      <c r="DD1067">
        <v>73.3</v>
      </c>
      <c r="DE1067">
        <v>25.55850198642641</v>
      </c>
      <c r="DF1067">
        <v>4.0999999999999996</v>
      </c>
      <c r="DG1067">
        <v>25.9</v>
      </c>
      <c r="DH1067">
        <v>21.8</v>
      </c>
      <c r="DI1067">
        <v>4.0999999999999996</v>
      </c>
      <c r="DJ1067">
        <v>0.33384646084527608</v>
      </c>
      <c r="DK1067">
        <v>0.1922567835870285</v>
      </c>
      <c r="DL1067">
        <v>0.42011834319526631</v>
      </c>
      <c r="DM1067">
        <v>0.22786155960823781</v>
      </c>
      <c r="DN1067">
        <v>0.1922567835870285</v>
      </c>
      <c r="DO1067">
        <v>3.693213348282804</v>
      </c>
      <c r="DP1067">
        <v>3.561537</v>
      </c>
      <c r="DQ1067">
        <v>3.9100160000000002</v>
      </c>
      <c r="DR1067">
        <v>0.34847900000000021</v>
      </c>
      <c r="DS1067">
        <v>3.830991</v>
      </c>
      <c r="DT1067">
        <v>7.0537365648187098</v>
      </c>
      <c r="DU1067">
        <v>6.0231500000000002</v>
      </c>
      <c r="DV1067">
        <v>7.072864</v>
      </c>
      <c r="DW1067">
        <v>1.049714</v>
      </c>
      <c r="DX1067">
        <v>6.1731619999999996</v>
      </c>
      <c r="DY1067">
        <v>3.8324722277848289</v>
      </c>
      <c r="DZ1067">
        <v>3.561537</v>
      </c>
      <c r="EA1067">
        <v>3.9100160000000002</v>
      </c>
      <c r="EB1067">
        <v>0.34847900000000021</v>
      </c>
      <c r="EC1067">
        <v>3.830991</v>
      </c>
      <c r="ED1067">
        <v>7.3809133740641126</v>
      </c>
      <c r="EE1067">
        <v>6.0861999999999998</v>
      </c>
      <c r="EF1067">
        <v>7.8427280000000001</v>
      </c>
      <c r="EG1067">
        <v>1.7565280000000001</v>
      </c>
      <c r="EH1067">
        <v>6.7513920000000001</v>
      </c>
      <c r="EI1067">
        <v>6.8905906767069052</v>
      </c>
      <c r="EJ1067">
        <v>6.8590600000000004</v>
      </c>
      <c r="EK1067">
        <v>10.243658</v>
      </c>
      <c r="EL1067">
        <v>3.384598</v>
      </c>
      <c r="EM1067">
        <v>10.243658</v>
      </c>
      <c r="EN1067">
        <v>30.919563324599121</v>
      </c>
      <c r="EO1067">
        <v>20.1281</v>
      </c>
      <c r="EP1067">
        <v>33.80706</v>
      </c>
      <c r="EQ1067">
        <v>13.67896</v>
      </c>
      <c r="ER1067">
        <v>20.1281</v>
      </c>
      <c r="ES1067">
        <v>16.699023214372481</v>
      </c>
      <c r="ET1067">
        <v>10.48949</v>
      </c>
      <c r="EU1067">
        <v>17.018979999999999</v>
      </c>
      <c r="EV1067">
        <v>6.5294899999999991</v>
      </c>
      <c r="EW1067">
        <v>10.48949</v>
      </c>
      <c r="EX1067">
        <v>14.22054011022664</v>
      </c>
      <c r="EY1067">
        <v>9.6386099999999999</v>
      </c>
      <c r="EZ1067">
        <v>22.728770000000001</v>
      </c>
      <c r="FA1067">
        <v>13.090159999999999</v>
      </c>
      <c r="FB1067">
        <v>9.6386099999999999</v>
      </c>
      <c r="FC1067">
        <v>0.60952956003052261</v>
      </c>
      <c r="FD1067">
        <v>0.39679318263494362</v>
      </c>
      <c r="FE1067">
        <v>0.66645192208556669</v>
      </c>
      <c r="FF1067">
        <v>0.26965873945062308</v>
      </c>
      <c r="FG1067">
        <v>0.39679318263494362</v>
      </c>
      <c r="FH1067">
        <v>0.85879935136754781</v>
      </c>
      <c r="FI1067">
        <v>0.77410808403323828</v>
      </c>
      <c r="FJ1067">
        <v>2.1424974595938751</v>
      </c>
      <c r="FK1067">
        <v>1.368389375560636</v>
      </c>
      <c r="FL1067">
        <v>0.9188826148840411</v>
      </c>
      <c r="FM1067">
        <v>37.006699716559673</v>
      </c>
      <c r="FN1067">
        <v>36.94</v>
      </c>
      <c r="FO1067">
        <v>43.05</v>
      </c>
      <c r="FP1067">
        <v>6.1099999999999994</v>
      </c>
      <c r="FQ1067">
        <v>37.83</v>
      </c>
      <c r="FR1067">
        <v>340.67876141958141</v>
      </c>
      <c r="FS1067">
        <v>340.07717000000002</v>
      </c>
      <c r="FT1067">
        <v>360.23219999999998</v>
      </c>
      <c r="FU1067">
        <v>20.15502999999995</v>
      </c>
      <c r="FV1067">
        <v>345.88886000000002</v>
      </c>
      <c r="FW1067">
        <v>0.80258178267373015</v>
      </c>
      <c r="FX1067">
        <v>0.76512800000000003</v>
      </c>
      <c r="FY1067">
        <v>0.80373399999999995</v>
      </c>
      <c r="FZ1067">
        <v>3.8605999999999918E-2</v>
      </c>
      <c r="GA1067">
        <v>0.79304799999999998</v>
      </c>
      <c r="GB1067">
        <v>8</v>
      </c>
      <c r="GC1067">
        <v>43</v>
      </c>
    </row>
    <row r="1068" spans="1:185" x14ac:dyDescent="0.3">
      <c r="A1068" s="36" t="s">
        <v>4155</v>
      </c>
      <c r="B1068">
        <v>-6.1537616025084979E-2</v>
      </c>
      <c r="C1068">
        <v>1.797274609857461</v>
      </c>
      <c r="D1068">
        <v>1.7895291274762191</v>
      </c>
      <c r="E1068">
        <v>-0.82602303131339705</v>
      </c>
      <c r="F1068">
        <v>-0.63076127304256502</v>
      </c>
      <c r="G1068">
        <v>1.4568100245203119</v>
      </c>
      <c r="H1068">
        <v>-54.197667331294006</v>
      </c>
      <c r="I1068">
        <v>4.2663973135758197E-2</v>
      </c>
      <c r="J1068">
        <v>9.0113018426395981E-3</v>
      </c>
      <c r="K1068">
        <v>0.19845453853140871</v>
      </c>
      <c r="L1068">
        <v>-3.6372873733511342E-2</v>
      </c>
      <c r="M1068">
        <v>9.3335678757753324E-2</v>
      </c>
      <c r="N1068">
        <v>0.18320663309940791</v>
      </c>
      <c r="O1068">
        <v>-0.21014264569823651</v>
      </c>
      <c r="P1068">
        <v>-2.6936012598828649E-2</v>
      </c>
      <c r="Q1068">
        <v>-0.1185400047788545</v>
      </c>
      <c r="R1068">
        <v>3.8352215867843348E-2</v>
      </c>
      <c r="S1068">
        <v>0.79090896490280305</v>
      </c>
      <c r="T1068">
        <v>-0.52189801270007175</v>
      </c>
      <c r="U1068">
        <v>-0.51004421604655037</v>
      </c>
      <c r="V1068">
        <v>1.960888465574794</v>
      </c>
      <c r="W1068">
        <v>1.9565007491731721</v>
      </c>
      <c r="X1068">
        <v>0.20834645223285539</v>
      </c>
      <c r="Y1068">
        <v>0.20142632848759301</v>
      </c>
      <c r="Z1068">
        <v>3.3015295573142957E-2</v>
      </c>
      <c r="AA1068">
        <v>3.7894218705475907E-2</v>
      </c>
      <c r="AB1068">
        <v>51.785332200163481</v>
      </c>
      <c r="AC1068">
        <v>-0.37210370760937722</v>
      </c>
      <c r="AD1068">
        <v>1.934476385397176</v>
      </c>
      <c r="AE1068">
        <v>0.58045015984223258</v>
      </c>
      <c r="AF1068">
        <v>0.57353003609697029</v>
      </c>
      <c r="AG1068">
        <v>0.86224362850311931</v>
      </c>
      <c r="AH1068">
        <v>4.8184794506490351E-3</v>
      </c>
      <c r="AI1068">
        <v>318.71410241510961</v>
      </c>
      <c r="AJ1068">
        <v>297.6085940198754</v>
      </c>
      <c r="AK1068">
        <v>324.87959547787011</v>
      </c>
      <c r="AL1068">
        <v>333.65408077360729</v>
      </c>
      <c r="AM1068">
        <v>247.74098080452441</v>
      </c>
      <c r="AN1068">
        <v>334.28320068806022</v>
      </c>
      <c r="AO1068">
        <v>171.26327770206569</v>
      </c>
      <c r="AP1068">
        <v>236.11847639629119</v>
      </c>
      <c r="AQ1068">
        <v>19.57257102992919</v>
      </c>
      <c r="AR1068">
        <v>4.7359134459734609</v>
      </c>
      <c r="AS1068">
        <v>11.75105071631287</v>
      </c>
      <c r="AT1068">
        <v>-12.69875538169169</v>
      </c>
      <c r="AU1068">
        <v>-6.3281164437818083</v>
      </c>
      <c r="AV1068">
        <v>-6.3706389379098818</v>
      </c>
      <c r="AW1068">
        <v>1.0977268782658021</v>
      </c>
      <c r="AX1068">
        <v>0.73340000000000005</v>
      </c>
      <c r="AY1068">
        <v>2.1602000000000001</v>
      </c>
      <c r="AZ1068">
        <v>1.4268000000000001</v>
      </c>
      <c r="BA1068">
        <v>1.8134999999999999</v>
      </c>
      <c r="BB1068">
        <v>0.94816385202032283</v>
      </c>
      <c r="BC1068">
        <v>0.89739999999999998</v>
      </c>
      <c r="BD1068">
        <v>0.95689999999999997</v>
      </c>
      <c r="BE1068">
        <v>5.9499999999999997E-2</v>
      </c>
      <c r="BF1068">
        <v>0.89739999999999998</v>
      </c>
      <c r="BG1068">
        <v>15.593975945826591</v>
      </c>
      <c r="BH1068">
        <v>14.186</v>
      </c>
      <c r="BI1068">
        <v>22.427399999999999</v>
      </c>
      <c r="BJ1068">
        <v>8.2413999999999987</v>
      </c>
      <c r="BK1068">
        <v>22.404199999999999</v>
      </c>
      <c r="BL1068">
        <v>3.5423733746546491</v>
      </c>
      <c r="BM1068">
        <v>2.3256000000000001</v>
      </c>
      <c r="BN1068">
        <v>7.7592999999999996</v>
      </c>
      <c r="BO1068">
        <v>5.4337</v>
      </c>
      <c r="BP1068">
        <v>7.3708</v>
      </c>
      <c r="BQ1068">
        <v>2.4306341714416808</v>
      </c>
      <c r="BR1068">
        <v>1.6827000000000001</v>
      </c>
      <c r="BS1068">
        <v>5.4249999999999998</v>
      </c>
      <c r="BT1068">
        <v>3.7423000000000002</v>
      </c>
      <c r="BU1068">
        <v>3.9581</v>
      </c>
      <c r="BV1068">
        <v>0.1158055462279613</v>
      </c>
      <c r="BW1068">
        <v>-0.59499999999999997</v>
      </c>
      <c r="BX1068">
        <v>2.3635999999999999</v>
      </c>
      <c r="BY1068">
        <v>2.9586000000000001</v>
      </c>
      <c r="BZ1068">
        <v>1.9470000000000001</v>
      </c>
      <c r="CA1068">
        <v>-2.5464356476500591</v>
      </c>
      <c r="CB1068">
        <v>-6.2723000000000004</v>
      </c>
      <c r="CC1068">
        <v>-1.4921</v>
      </c>
      <c r="CD1068">
        <v>4.7802000000000007</v>
      </c>
      <c r="CE1068">
        <v>-5.9051</v>
      </c>
      <c r="CF1068">
        <v>98.164724291769033</v>
      </c>
      <c r="CG1068">
        <v>54.4</v>
      </c>
      <c r="CH1068">
        <v>101.3</v>
      </c>
      <c r="CI1068">
        <v>46.9</v>
      </c>
      <c r="CJ1068">
        <v>54.4</v>
      </c>
      <c r="CK1068">
        <v>42.535573578931583</v>
      </c>
      <c r="CL1068">
        <v>16.8</v>
      </c>
      <c r="CM1068">
        <v>43.4</v>
      </c>
      <c r="CN1068">
        <v>26.6</v>
      </c>
      <c r="CO1068">
        <v>17.399999999999999</v>
      </c>
      <c r="CP1068">
        <v>27.07708028009333</v>
      </c>
      <c r="CQ1068">
        <v>22.6</v>
      </c>
      <c r="CR1068">
        <v>41.8</v>
      </c>
      <c r="CS1068">
        <v>19.2</v>
      </c>
      <c r="CT1068">
        <v>35.6</v>
      </c>
      <c r="CU1068">
        <v>10.134715673133771</v>
      </c>
      <c r="CV1068">
        <v>9.5</v>
      </c>
      <c r="CW1068">
        <v>11.8</v>
      </c>
      <c r="CX1068">
        <v>2.3000000000000012</v>
      </c>
      <c r="CY1068">
        <v>9.8000000000000007</v>
      </c>
      <c r="CZ1068">
        <v>118.572611570441</v>
      </c>
      <c r="DA1068">
        <v>88.4</v>
      </c>
      <c r="DB1068">
        <v>159.6</v>
      </c>
      <c r="DC1068">
        <v>71.199999999999989</v>
      </c>
      <c r="DD1068">
        <v>88.4</v>
      </c>
      <c r="DE1068">
        <v>27.613226644826241</v>
      </c>
      <c r="DF1068">
        <v>5.5</v>
      </c>
      <c r="DG1068">
        <v>29.9</v>
      </c>
      <c r="DH1068">
        <v>24.4</v>
      </c>
      <c r="DI1068">
        <v>5.5</v>
      </c>
      <c r="DJ1068">
        <v>0.41632784275300638</v>
      </c>
      <c r="DK1068">
        <v>0.19407777381377089</v>
      </c>
      <c r="DL1068">
        <v>0.43439108061749571</v>
      </c>
      <c r="DM1068">
        <v>0.24031330680372481</v>
      </c>
      <c r="DN1068">
        <v>0.19407777381377089</v>
      </c>
      <c r="DO1068">
        <v>3.1153897768732159</v>
      </c>
      <c r="DP1068">
        <v>2.9723120000000001</v>
      </c>
      <c r="DQ1068">
        <v>3.4019629999999998</v>
      </c>
      <c r="DR1068">
        <v>0.42965099999999978</v>
      </c>
      <c r="DS1068">
        <v>2.9850340000000002</v>
      </c>
      <c r="DT1068">
        <v>6.180049028166537</v>
      </c>
      <c r="DU1068">
        <v>5.891858</v>
      </c>
      <c r="DV1068">
        <v>7.3465930000000004</v>
      </c>
      <c r="DW1068">
        <v>1.4547349999999999</v>
      </c>
      <c r="DX1068">
        <v>6.2360100000000003</v>
      </c>
      <c r="DY1068">
        <v>3.115703704042271</v>
      </c>
      <c r="DZ1068">
        <v>2.9723120000000001</v>
      </c>
      <c r="EA1068">
        <v>3.4088120000000002</v>
      </c>
      <c r="EB1068">
        <v>0.43650000000000011</v>
      </c>
      <c r="EC1068">
        <v>2.9850340000000002</v>
      </c>
      <c r="ED1068">
        <v>6.4040747604180819</v>
      </c>
      <c r="EE1068">
        <v>6.2104480000000004</v>
      </c>
      <c r="EF1068">
        <v>7.9383739999999996</v>
      </c>
      <c r="EG1068">
        <v>1.727925999999999</v>
      </c>
      <c r="EH1068">
        <v>6.6979639999999998</v>
      </c>
      <c r="EI1068">
        <v>7.5462037644826996</v>
      </c>
      <c r="EJ1068">
        <v>6.9629390000000004</v>
      </c>
      <c r="EK1068">
        <v>10.231628000000001</v>
      </c>
      <c r="EL1068">
        <v>3.2686890000000002</v>
      </c>
      <c r="EM1068">
        <v>10.231628000000001</v>
      </c>
      <c r="EN1068">
        <v>28.862324002711478</v>
      </c>
      <c r="EO1068">
        <v>18.939689999999999</v>
      </c>
      <c r="EP1068">
        <v>31.189229999999998</v>
      </c>
      <c r="EQ1068">
        <v>12.24954</v>
      </c>
      <c r="ER1068">
        <v>18.939689999999999</v>
      </c>
      <c r="ES1068">
        <v>15.26987063748293</v>
      </c>
      <c r="ET1068">
        <v>8.8431200000000008</v>
      </c>
      <c r="EU1068">
        <v>17.941199999999998</v>
      </c>
      <c r="EV1068">
        <v>9.0980799999999977</v>
      </c>
      <c r="EW1068">
        <v>8.9705899999999996</v>
      </c>
      <c r="EX1068">
        <v>13.59245336522855</v>
      </c>
      <c r="EY1068">
        <v>9.9690999999999992</v>
      </c>
      <c r="EZ1068">
        <v>19.447389999999999</v>
      </c>
      <c r="FA1068">
        <v>9.4782899999999994</v>
      </c>
      <c r="FB1068">
        <v>9.9690999999999992</v>
      </c>
      <c r="FC1068">
        <v>0.60821701194591804</v>
      </c>
      <c r="FD1068">
        <v>0.39911691303513153</v>
      </c>
      <c r="FE1068">
        <v>0.65725200346693713</v>
      </c>
      <c r="FF1068">
        <v>0.2581350904318056</v>
      </c>
      <c r="FG1068">
        <v>0.39911691303513153</v>
      </c>
      <c r="FH1068">
        <v>0.90424220002315581</v>
      </c>
      <c r="FI1068">
        <v>0.57996064923193547</v>
      </c>
      <c r="FJ1068">
        <v>2.1989648449868371</v>
      </c>
      <c r="FK1068">
        <v>1.6190041957549011</v>
      </c>
      <c r="FL1068">
        <v>1.1113092895784999</v>
      </c>
      <c r="FM1068">
        <v>38.912628721806392</v>
      </c>
      <c r="FN1068">
        <v>35.96</v>
      </c>
      <c r="FO1068">
        <v>39.69</v>
      </c>
      <c r="FP1068">
        <v>3.7299999999999969</v>
      </c>
      <c r="FQ1068">
        <v>36.54</v>
      </c>
      <c r="FR1068">
        <v>334.0187931433652</v>
      </c>
      <c r="FS1068">
        <v>327.36347000000001</v>
      </c>
      <c r="FT1068">
        <v>345.09071999999998</v>
      </c>
      <c r="FU1068">
        <v>17.72724999999997</v>
      </c>
      <c r="FV1068">
        <v>331.01096999999999</v>
      </c>
      <c r="FW1068">
        <v>0.78347299300723805</v>
      </c>
      <c r="FX1068">
        <v>0.759826</v>
      </c>
      <c r="FY1068">
        <v>0.79970600000000003</v>
      </c>
      <c r="FZ1068">
        <v>3.9880000000000027E-2</v>
      </c>
      <c r="GA1068">
        <v>0.78847699999999998</v>
      </c>
      <c r="GB1068">
        <v>14</v>
      </c>
      <c r="GC1068">
        <v>35</v>
      </c>
    </row>
    <row r="1069" spans="1:185" x14ac:dyDescent="0.3">
      <c r="A1069" s="36" t="s">
        <v>4158</v>
      </c>
      <c r="B1069">
        <v>-5.1747150148031829E-2</v>
      </c>
      <c r="C1069">
        <v>1.813479563238821</v>
      </c>
      <c r="D1069">
        <v>1.6915868817343831</v>
      </c>
      <c r="E1069">
        <v>-0.77396802193715009</v>
      </c>
      <c r="F1069">
        <v>-0.60368695311071063</v>
      </c>
      <c r="G1069">
        <v>1.377678564952032</v>
      </c>
      <c r="H1069">
        <v>-54.193845029150907</v>
      </c>
      <c r="I1069">
        <v>5.769089010852059E-2</v>
      </c>
      <c r="J1069">
        <v>0.42790414848066871</v>
      </c>
      <c r="K1069">
        <v>0.1971920086797749</v>
      </c>
      <c r="L1069">
        <v>-4.2772364898507581E-2</v>
      </c>
      <c r="M1069">
        <v>9.2643035536501134E-2</v>
      </c>
      <c r="N1069">
        <v>0.171262376420562</v>
      </c>
      <c r="O1069">
        <v>-0.21887309787362111</v>
      </c>
      <c r="P1069">
        <v>-4.7610721453059057E-2</v>
      </c>
      <c r="Q1069">
        <v>-0.13324106290973059</v>
      </c>
      <c r="R1069">
        <v>5.1828696800371069E-2</v>
      </c>
      <c r="S1069">
        <v>0.75904599054856903</v>
      </c>
      <c r="T1069">
        <v>-0.52852107833224693</v>
      </c>
      <c r="U1069">
        <v>-0.50892369490425804</v>
      </c>
      <c r="V1069">
        <v>1.956463277982506</v>
      </c>
      <c r="W1069">
        <v>1.9452799991771641</v>
      </c>
      <c r="X1069">
        <v>0.20493782607823799</v>
      </c>
      <c r="Y1069">
        <v>0.18871724712553559</v>
      </c>
      <c r="Z1069">
        <v>3.4924738451674792E-2</v>
      </c>
      <c r="AA1069">
        <v>4.1042887930807119E-2</v>
      </c>
      <c r="AB1069">
        <v>49.856357152523401</v>
      </c>
      <c r="AC1069">
        <v>-0.3747220586181142</v>
      </c>
      <c r="AD1069">
        <v>1.921212603895984</v>
      </c>
      <c r="AE1069">
        <v>0.57965988469635221</v>
      </c>
      <c r="AF1069">
        <v>0.56343930574364987</v>
      </c>
      <c r="AG1069">
        <v>0.86440563919240498</v>
      </c>
      <c r="AH1069">
        <v>5.3645959862532178E-3</v>
      </c>
      <c r="AI1069">
        <v>313.69877987940299</v>
      </c>
      <c r="AJ1069">
        <v>273.0983086394229</v>
      </c>
      <c r="AK1069">
        <v>307.44660605407341</v>
      </c>
      <c r="AL1069">
        <v>360.55152318224009</v>
      </c>
      <c r="AM1069">
        <v>270.19666244261072</v>
      </c>
      <c r="AN1069">
        <v>350.78456108703159</v>
      </c>
      <c r="AO1069">
        <v>135.09337557352799</v>
      </c>
      <c r="AP1069">
        <v>282.06451942559039</v>
      </c>
      <c r="AQ1069">
        <v>19.2325297333037</v>
      </c>
      <c r="AR1069">
        <v>4.1616002976676461</v>
      </c>
      <c r="AS1069">
        <v>12.052752335443101</v>
      </c>
      <c r="AT1069">
        <v>-14.125414810405569</v>
      </c>
      <c r="AU1069">
        <v>-9.0488069806545024</v>
      </c>
      <c r="AV1069">
        <v>-5.0766078297510671</v>
      </c>
      <c r="AW1069">
        <v>1.119379449874949</v>
      </c>
      <c r="AX1069">
        <v>0.73629999999999995</v>
      </c>
      <c r="AY1069">
        <v>1.5471999999999999</v>
      </c>
      <c r="AZ1069">
        <v>0.81089999999999995</v>
      </c>
      <c r="BA1069">
        <v>1.5471999999999999</v>
      </c>
      <c r="BB1069">
        <v>0.94262630109877488</v>
      </c>
      <c r="BC1069">
        <v>0.81289999999999996</v>
      </c>
      <c r="BD1069">
        <v>0.95930000000000004</v>
      </c>
      <c r="BE1069">
        <v>0.14640000000000011</v>
      </c>
      <c r="BF1069">
        <v>0.88900000000000001</v>
      </c>
      <c r="BG1069">
        <v>16.379121831539539</v>
      </c>
      <c r="BH1069">
        <v>13.6934</v>
      </c>
      <c r="BI1069">
        <v>28.401</v>
      </c>
      <c r="BJ1069">
        <v>14.707599999999999</v>
      </c>
      <c r="BK1069">
        <v>23.2685</v>
      </c>
      <c r="BL1069">
        <v>6.9658482704341544</v>
      </c>
      <c r="BM1069">
        <v>5.9032999999999998</v>
      </c>
      <c r="BN1069">
        <v>7.9798</v>
      </c>
      <c r="BO1069">
        <v>2.0764999999999998</v>
      </c>
      <c r="BP1069">
        <v>6.4448999999999996</v>
      </c>
      <c r="BQ1069">
        <v>4.0724805209544552</v>
      </c>
      <c r="BR1069">
        <v>3.3129</v>
      </c>
      <c r="BS1069">
        <v>4.8734000000000002</v>
      </c>
      <c r="BT1069">
        <v>1.5605</v>
      </c>
      <c r="BU1069">
        <v>4.1790000000000003</v>
      </c>
      <c r="BV1069">
        <v>1.4016408054820519</v>
      </c>
      <c r="BW1069">
        <v>0.68</v>
      </c>
      <c r="BX1069">
        <v>1.6175999999999999</v>
      </c>
      <c r="BY1069">
        <v>0.93759999999999988</v>
      </c>
      <c r="BZ1069">
        <v>0.68</v>
      </c>
      <c r="CA1069">
        <v>-5.4741784952584762</v>
      </c>
      <c r="CB1069">
        <v>-6.2728000000000002</v>
      </c>
      <c r="CC1069">
        <v>-4.6885000000000003</v>
      </c>
      <c r="CD1069">
        <v>1.5843</v>
      </c>
      <c r="CE1069">
        <v>-4.859</v>
      </c>
      <c r="CF1069">
        <v>68.720041661441158</v>
      </c>
      <c r="CG1069">
        <v>54.1</v>
      </c>
      <c r="CH1069">
        <v>95.1</v>
      </c>
      <c r="CI1069">
        <v>40.999999999999993</v>
      </c>
      <c r="CJ1069">
        <v>54.1</v>
      </c>
      <c r="CK1069">
        <v>27.62544439672665</v>
      </c>
      <c r="CL1069">
        <v>17.3</v>
      </c>
      <c r="CM1069">
        <v>35</v>
      </c>
      <c r="CN1069">
        <v>17.7</v>
      </c>
      <c r="CO1069">
        <v>17.3</v>
      </c>
      <c r="CP1069">
        <v>40.592091162085403</v>
      </c>
      <c r="CQ1069">
        <v>26.9</v>
      </c>
      <c r="CR1069">
        <v>56.3</v>
      </c>
      <c r="CS1069">
        <v>29.4</v>
      </c>
      <c r="CT1069">
        <v>45.2</v>
      </c>
      <c r="CU1069">
        <v>11.596589310141241</v>
      </c>
      <c r="CV1069">
        <v>9.6999999999999993</v>
      </c>
      <c r="CW1069">
        <v>17.7</v>
      </c>
      <c r="CX1069">
        <v>8</v>
      </c>
      <c r="CY1069">
        <v>11</v>
      </c>
      <c r="CZ1069">
        <v>93.589627599279538</v>
      </c>
      <c r="DA1069">
        <v>68.900000000000006</v>
      </c>
      <c r="DB1069">
        <v>96.8</v>
      </c>
      <c r="DC1069">
        <v>27.899999999999991</v>
      </c>
      <c r="DD1069">
        <v>83.7</v>
      </c>
      <c r="DE1069">
        <v>15.514329265883839</v>
      </c>
      <c r="DF1069">
        <v>5.8</v>
      </c>
      <c r="DG1069">
        <v>22.2</v>
      </c>
      <c r="DH1069">
        <v>16.399999999999999</v>
      </c>
      <c r="DI1069">
        <v>5.8</v>
      </c>
      <c r="DJ1069">
        <v>0.24412542474055049</v>
      </c>
      <c r="DK1069">
        <v>0.18252361673414311</v>
      </c>
      <c r="DL1069">
        <v>0.37221135029354202</v>
      </c>
      <c r="DM1069">
        <v>0.18968773355939891</v>
      </c>
      <c r="DN1069">
        <v>0.18252361673414311</v>
      </c>
      <c r="DO1069">
        <v>3.7443740117035311</v>
      </c>
      <c r="DP1069">
        <v>2.8614999999999999</v>
      </c>
      <c r="DQ1069">
        <v>4.2179500000000001</v>
      </c>
      <c r="DR1069">
        <v>1.3564499999999999</v>
      </c>
      <c r="DS1069">
        <v>3.5448940000000002</v>
      </c>
      <c r="DT1069">
        <v>7.3267773896559314</v>
      </c>
      <c r="DU1069">
        <v>5.8877179999999996</v>
      </c>
      <c r="DV1069">
        <v>7.3771630000000004</v>
      </c>
      <c r="DW1069">
        <v>1.489445000000001</v>
      </c>
      <c r="DX1069">
        <v>6.4290209999999997</v>
      </c>
      <c r="DY1069">
        <v>3.901801316262945</v>
      </c>
      <c r="DZ1069">
        <v>2.8614999999999999</v>
      </c>
      <c r="EA1069">
        <v>4.2820510000000001</v>
      </c>
      <c r="EB1069">
        <v>1.4205509999999999</v>
      </c>
      <c r="EC1069">
        <v>3.6907679999999998</v>
      </c>
      <c r="ED1069">
        <v>7.8621344440424128</v>
      </c>
      <c r="EE1069">
        <v>5.8877179999999996</v>
      </c>
      <c r="EF1069">
        <v>7.9575820000000004</v>
      </c>
      <c r="EG1069">
        <v>2.0698640000000008</v>
      </c>
      <c r="EH1069">
        <v>6.8458230000000002</v>
      </c>
      <c r="EI1069">
        <v>7.6807434014399352</v>
      </c>
      <c r="EJ1069">
        <v>5.8187629999999997</v>
      </c>
      <c r="EK1069">
        <v>10.021924</v>
      </c>
      <c r="EL1069">
        <v>4.2031610000000006</v>
      </c>
      <c r="EM1069">
        <v>9.8674510000000009</v>
      </c>
      <c r="EN1069">
        <v>25.566696212421942</v>
      </c>
      <c r="EO1069">
        <v>24.789349999999999</v>
      </c>
      <c r="EP1069">
        <v>32.231369999999998</v>
      </c>
      <c r="EQ1069">
        <v>7.4420199999999994</v>
      </c>
      <c r="ER1069">
        <v>25.652809999999999</v>
      </c>
      <c r="ES1069">
        <v>7.3048606746533364</v>
      </c>
      <c r="ET1069">
        <v>7.0607699999999998</v>
      </c>
      <c r="EU1069">
        <v>12.86725</v>
      </c>
      <c r="EV1069">
        <v>5.8064800000000014</v>
      </c>
      <c r="EW1069">
        <v>10.663169999999999</v>
      </c>
      <c r="EX1069">
        <v>18.261835537768601</v>
      </c>
      <c r="EY1069">
        <v>14.98964</v>
      </c>
      <c r="EZ1069">
        <v>22.427119999999999</v>
      </c>
      <c r="FA1069">
        <v>7.437479999999999</v>
      </c>
      <c r="FB1069">
        <v>14.98964</v>
      </c>
      <c r="FC1069">
        <v>0.50954684156569952</v>
      </c>
      <c r="FD1069">
        <v>0.49405425292414451</v>
      </c>
      <c r="FE1069">
        <v>0.64237446427888112</v>
      </c>
      <c r="FF1069">
        <v>0.14832021135473669</v>
      </c>
      <c r="FG1069">
        <v>0.51126309806247527</v>
      </c>
      <c r="FH1069">
        <v>2.5101753627711769</v>
      </c>
      <c r="FI1069">
        <v>1.2657677436903769</v>
      </c>
      <c r="FJ1069">
        <v>3.0710933702149221</v>
      </c>
      <c r="FK1069">
        <v>1.805325626524545</v>
      </c>
      <c r="FL1069">
        <v>1.4057395690024641</v>
      </c>
      <c r="FM1069">
        <v>34.357326376570789</v>
      </c>
      <c r="FN1069">
        <v>33.99</v>
      </c>
      <c r="FO1069">
        <v>39.200000000000003</v>
      </c>
      <c r="FP1069">
        <v>5.2100000000000009</v>
      </c>
      <c r="FQ1069">
        <v>39.200000000000003</v>
      </c>
      <c r="FR1069">
        <v>363.46881575531091</v>
      </c>
      <c r="FS1069">
        <v>347.75434000000001</v>
      </c>
      <c r="FT1069">
        <v>364.98196000000002</v>
      </c>
      <c r="FU1069">
        <v>17.227620000000002</v>
      </c>
      <c r="FV1069">
        <v>356.24860000000001</v>
      </c>
      <c r="FW1069">
        <v>0.75526600371498243</v>
      </c>
      <c r="FX1069">
        <v>0.75264200000000003</v>
      </c>
      <c r="FY1069">
        <v>0.78596200000000005</v>
      </c>
      <c r="FZ1069">
        <v>3.3320000000000023E-2</v>
      </c>
      <c r="GA1069">
        <v>0.77006399999999997</v>
      </c>
      <c r="GB1069">
        <v>9</v>
      </c>
      <c r="GC1069">
        <v>32</v>
      </c>
    </row>
    <row r="1070" spans="1:185" x14ac:dyDescent="0.3">
      <c r="A1070" s="36" t="s">
        <v>4161</v>
      </c>
      <c r="B1070">
        <v>-6.2176892533764953E-2</v>
      </c>
      <c r="C1070">
        <v>1.7971707729766699</v>
      </c>
      <c r="D1070">
        <v>1.6729825832661041</v>
      </c>
      <c r="E1070">
        <v>-0.72703317231862474</v>
      </c>
      <c r="F1070">
        <v>-0.63791100621763297</v>
      </c>
      <c r="G1070">
        <v>1.364953469773708</v>
      </c>
      <c r="H1070">
        <v>-54.199786531166417</v>
      </c>
      <c r="I1070">
        <v>7.7180621586014171E-3</v>
      </c>
      <c r="J1070">
        <v>0.70633060907336787</v>
      </c>
      <c r="K1070">
        <v>0.2689693525709238</v>
      </c>
      <c r="L1070">
        <v>-6.0266021650875488E-2</v>
      </c>
      <c r="M1070">
        <v>7.4714242979969786E-2</v>
      </c>
      <c r="N1070">
        <v>0.21572153722291321</v>
      </c>
      <c r="O1070">
        <v>-0.2259351889460906</v>
      </c>
      <c r="P1070">
        <v>-1.021365172317735E-2</v>
      </c>
      <c r="Q1070">
        <v>-0.1180749079485892</v>
      </c>
      <c r="R1070">
        <v>3.2325397787804667E-2</v>
      </c>
      <c r="S1070">
        <v>0.76959631587343758</v>
      </c>
      <c r="T1070">
        <v>-0.5120081064058436</v>
      </c>
      <c r="U1070">
        <v>-0.50855458444675938</v>
      </c>
      <c r="V1070">
        <v>1.9620135763112789</v>
      </c>
      <c r="W1070">
        <v>1.9581542769466851</v>
      </c>
      <c r="X1070">
        <v>0.1952282794863999</v>
      </c>
      <c r="Y1070">
        <v>0.19249923654296519</v>
      </c>
      <c r="Z1070">
        <v>2.8650500758314289E-2</v>
      </c>
      <c r="AA1070">
        <v>3.1997643964760757E-2</v>
      </c>
      <c r="AB1070">
        <v>50.794463810270422</v>
      </c>
      <c r="AC1070">
        <v>-0.37338869735240388</v>
      </c>
      <c r="AD1070">
        <v>1.9466584528960249</v>
      </c>
      <c r="AE1070">
        <v>0.56861697683880374</v>
      </c>
      <c r="AF1070">
        <v>0.56588793389536907</v>
      </c>
      <c r="AG1070">
        <v>0.82568092440125052</v>
      </c>
      <c r="AH1070">
        <v>4.9533644582287432E-3</v>
      </c>
      <c r="AI1070">
        <v>298.65383730973917</v>
      </c>
      <c r="AJ1070">
        <v>267.52635328549587</v>
      </c>
      <c r="AK1070">
        <v>298.49939264549448</v>
      </c>
      <c r="AL1070">
        <v>329.93577361992533</v>
      </c>
      <c r="AM1070">
        <v>258.37888308728208</v>
      </c>
      <c r="AN1070">
        <v>354.42346755827748</v>
      </c>
      <c r="AO1070">
        <v>133.97633309682419</v>
      </c>
      <c r="AP1070">
        <v>295.48790239529183</v>
      </c>
      <c r="AQ1070">
        <v>19.15159132196866</v>
      </c>
      <c r="AR1070">
        <v>3.93844367331937</v>
      </c>
      <c r="AS1070">
        <v>12.053296683201021</v>
      </c>
      <c r="AT1070">
        <v>-14.75341933096859</v>
      </c>
      <c r="AU1070">
        <v>-9.3193974348912256</v>
      </c>
      <c r="AV1070">
        <v>-5.4340218960773683</v>
      </c>
      <c r="AW1070">
        <v>1.302704566109206</v>
      </c>
      <c r="AX1070">
        <v>0.85909999999999997</v>
      </c>
      <c r="AY1070">
        <v>1.3972</v>
      </c>
      <c r="AZ1070">
        <v>0.53810000000000002</v>
      </c>
      <c r="BA1070">
        <v>1.1289</v>
      </c>
      <c r="BB1070">
        <v>0.93628174963056221</v>
      </c>
      <c r="BC1070">
        <v>0.90920000000000001</v>
      </c>
      <c r="BD1070">
        <v>0.94359999999999999</v>
      </c>
      <c r="BE1070">
        <v>3.4399999999999993E-2</v>
      </c>
      <c r="BF1070">
        <v>0.93300000000000005</v>
      </c>
      <c r="BG1070">
        <v>17.423819948384931</v>
      </c>
      <c r="BH1070">
        <v>16.177099999999999</v>
      </c>
      <c r="BI1070">
        <v>20.989000000000001</v>
      </c>
      <c r="BJ1070">
        <v>4.8119000000000014</v>
      </c>
      <c r="BK1070">
        <v>17.920400000000001</v>
      </c>
      <c r="BL1070">
        <v>5.6702518223789582</v>
      </c>
      <c r="BM1070">
        <v>4.4946999999999999</v>
      </c>
      <c r="BN1070">
        <v>8.0221999999999998</v>
      </c>
      <c r="BO1070">
        <v>3.5274999999999999</v>
      </c>
      <c r="BP1070">
        <v>8.0221999999999998</v>
      </c>
      <c r="BQ1070">
        <v>3.5970212807586628</v>
      </c>
      <c r="BR1070">
        <v>2.9746999999999999</v>
      </c>
      <c r="BS1070">
        <v>4.2907000000000002</v>
      </c>
      <c r="BT1070">
        <v>1.3160000000000001</v>
      </c>
      <c r="BU1070">
        <v>4.2907000000000002</v>
      </c>
      <c r="BV1070">
        <v>0.70972520441614662</v>
      </c>
      <c r="BW1070">
        <v>7.5499999999999998E-2</v>
      </c>
      <c r="BX1070">
        <v>2.1408</v>
      </c>
      <c r="BY1070">
        <v>2.0653000000000001</v>
      </c>
      <c r="BZ1070">
        <v>2.1408</v>
      </c>
      <c r="CA1070">
        <v>-4.3067400470552339</v>
      </c>
      <c r="CB1070">
        <v>-6.4314</v>
      </c>
      <c r="CC1070">
        <v>-3.2153</v>
      </c>
      <c r="CD1070">
        <v>3.2161</v>
      </c>
      <c r="CE1070">
        <v>-6.4314</v>
      </c>
      <c r="CF1070">
        <v>58.935565162985753</v>
      </c>
      <c r="CG1070">
        <v>51.7</v>
      </c>
      <c r="CH1070">
        <v>76</v>
      </c>
      <c r="CI1070">
        <v>24.3</v>
      </c>
      <c r="CJ1070">
        <v>51.7</v>
      </c>
      <c r="CK1070">
        <v>19.091354933400499</v>
      </c>
      <c r="CL1070">
        <v>15.1</v>
      </c>
      <c r="CM1070">
        <v>30.3</v>
      </c>
      <c r="CN1070">
        <v>15.2</v>
      </c>
      <c r="CO1070">
        <v>15.8</v>
      </c>
      <c r="CP1070">
        <v>50.319010234532222</v>
      </c>
      <c r="CQ1070">
        <v>33.1</v>
      </c>
      <c r="CR1070">
        <v>64.7</v>
      </c>
      <c r="CS1070">
        <v>31.6</v>
      </c>
      <c r="CT1070">
        <v>64.7</v>
      </c>
      <c r="CU1070">
        <v>11.567175694406631</v>
      </c>
      <c r="CV1070">
        <v>10.4</v>
      </c>
      <c r="CW1070">
        <v>14.3</v>
      </c>
      <c r="CX1070">
        <v>3.9</v>
      </c>
      <c r="CY1070">
        <v>10.6</v>
      </c>
      <c r="CZ1070">
        <v>71.458055574793548</v>
      </c>
      <c r="DA1070">
        <v>51.3</v>
      </c>
      <c r="DB1070">
        <v>97.5</v>
      </c>
      <c r="DC1070">
        <v>46.2</v>
      </c>
      <c r="DD1070">
        <v>51.3</v>
      </c>
      <c r="DE1070">
        <v>6.6348077814979591</v>
      </c>
      <c r="DF1070">
        <v>2.7</v>
      </c>
      <c r="DG1070">
        <v>17.399999999999999</v>
      </c>
      <c r="DH1070">
        <v>14.7</v>
      </c>
      <c r="DI1070">
        <v>5.2</v>
      </c>
      <c r="DJ1070">
        <v>0.20001648090311611</v>
      </c>
      <c r="DK1070">
        <v>0.17096560846560849</v>
      </c>
      <c r="DL1070">
        <v>0.27417027417027418</v>
      </c>
      <c r="DM1070">
        <v>0.1032046657046657</v>
      </c>
      <c r="DN1070">
        <v>0.17096560846560849</v>
      </c>
      <c r="DO1070">
        <v>3.8601599196174168</v>
      </c>
      <c r="DP1070">
        <v>3.3869919999999998</v>
      </c>
      <c r="DQ1070">
        <v>4.2175029999999998</v>
      </c>
      <c r="DR1070">
        <v>0.830511</v>
      </c>
      <c r="DS1070">
        <v>3.3869919999999998</v>
      </c>
      <c r="DT1070">
        <v>6.7653680053643752</v>
      </c>
      <c r="DU1070">
        <v>5.8402750000000001</v>
      </c>
      <c r="DV1070">
        <v>7.0019530000000003</v>
      </c>
      <c r="DW1070">
        <v>1.161678</v>
      </c>
      <c r="DX1070">
        <v>6.3928649999999996</v>
      </c>
      <c r="DY1070">
        <v>4.1821973692730419</v>
      </c>
      <c r="DZ1070">
        <v>3.4061849999999998</v>
      </c>
      <c r="EA1070">
        <v>4.9396209999999998</v>
      </c>
      <c r="EB1070">
        <v>1.533436</v>
      </c>
      <c r="EC1070">
        <v>4.9396209999999998</v>
      </c>
      <c r="ED1070">
        <v>8.1154526888951022</v>
      </c>
      <c r="EE1070">
        <v>5.8402750000000001</v>
      </c>
      <c r="EF1070">
        <v>8.7538590000000003</v>
      </c>
      <c r="EG1070">
        <v>2.9135840000000002</v>
      </c>
      <c r="EH1070">
        <v>7.9466999999999999</v>
      </c>
      <c r="EI1070">
        <v>7.7865444514834312</v>
      </c>
      <c r="EJ1070">
        <v>6.314667</v>
      </c>
      <c r="EK1070">
        <v>9.5109860000000008</v>
      </c>
      <c r="EL1070">
        <v>3.1963190000000008</v>
      </c>
      <c r="EM1070">
        <v>8.1791269999999994</v>
      </c>
      <c r="EN1070">
        <v>25.370471405492889</v>
      </c>
      <c r="EO1070">
        <v>22.531310000000001</v>
      </c>
      <c r="EP1070">
        <v>34.189590000000003</v>
      </c>
      <c r="EQ1070">
        <v>11.65828</v>
      </c>
      <c r="ER1070">
        <v>27.188739999999999</v>
      </c>
      <c r="ES1070">
        <v>6.3959784967805504</v>
      </c>
      <c r="ET1070">
        <v>5.9870599999999996</v>
      </c>
      <c r="EU1070">
        <v>8.78993</v>
      </c>
      <c r="EV1070">
        <v>2.80287</v>
      </c>
      <c r="EW1070">
        <v>5.9870599999999996</v>
      </c>
      <c r="EX1070">
        <v>18.974492908712339</v>
      </c>
      <c r="EY1070">
        <v>16.40699</v>
      </c>
      <c r="EZ1070">
        <v>25.399660000000001</v>
      </c>
      <c r="FA1070">
        <v>8.9926700000000004</v>
      </c>
      <c r="FB1070">
        <v>21.20168</v>
      </c>
      <c r="FC1070">
        <v>0.50288477265635956</v>
      </c>
      <c r="FD1070">
        <v>0.44660789016899349</v>
      </c>
      <c r="FE1070">
        <v>0.6776943131865355</v>
      </c>
      <c r="FF1070">
        <v>0.23108642301754201</v>
      </c>
      <c r="FG1070">
        <v>0.53892586839173229</v>
      </c>
      <c r="FH1070">
        <v>2.9786356380530332</v>
      </c>
      <c r="FI1070">
        <v>2.3313522781913969</v>
      </c>
      <c r="FJ1070">
        <v>3.6481894346155439</v>
      </c>
      <c r="FK1070">
        <v>1.316837156424147</v>
      </c>
      <c r="FL1070">
        <v>3.5412506305265019</v>
      </c>
      <c r="FM1070">
        <v>34.310638832748538</v>
      </c>
      <c r="FN1070">
        <v>31.54</v>
      </c>
      <c r="FO1070">
        <v>36.01</v>
      </c>
      <c r="FP1070">
        <v>4.4699999999999989</v>
      </c>
      <c r="FQ1070">
        <v>31.54</v>
      </c>
      <c r="FR1070">
        <v>369.55842614113999</v>
      </c>
      <c r="FS1070">
        <v>346.78460000000001</v>
      </c>
      <c r="FT1070">
        <v>377.34059999999999</v>
      </c>
      <c r="FU1070">
        <v>30.55599999999998</v>
      </c>
      <c r="FV1070">
        <v>370.82398000000001</v>
      </c>
      <c r="FW1070">
        <v>0.75463969008971676</v>
      </c>
      <c r="FX1070">
        <v>0.73990299999999998</v>
      </c>
      <c r="FY1070">
        <v>0.79552400000000001</v>
      </c>
      <c r="FZ1070">
        <v>5.5621000000000032E-2</v>
      </c>
      <c r="GA1070">
        <v>0.750942</v>
      </c>
      <c r="GB1070">
        <v>15</v>
      </c>
      <c r="GC1070">
        <v>111</v>
      </c>
    </row>
    <row r="1071" spans="1:185" x14ac:dyDescent="0.3">
      <c r="A1071" s="36" t="s">
        <v>4164</v>
      </c>
      <c r="B1071">
        <v>-6.0209806885606239E-2</v>
      </c>
      <c r="C1071">
        <v>1.821478550163387</v>
      </c>
      <c r="D1071">
        <v>1.726694097716009</v>
      </c>
      <c r="E1071">
        <v>-0.78933800742696369</v>
      </c>
      <c r="F1071">
        <v>-0.61695565205605751</v>
      </c>
      <c r="G1071">
        <v>1.406273930124663</v>
      </c>
      <c r="H1071">
        <v>-54.197732747202572</v>
      </c>
      <c r="I1071">
        <v>3.9642159938604891E-2</v>
      </c>
      <c r="J1071">
        <v>0.4749169224556527</v>
      </c>
      <c r="K1071">
        <v>0.20852938888700459</v>
      </c>
      <c r="L1071">
        <v>-4.6553175942670777E-2</v>
      </c>
      <c r="M1071">
        <v>8.5859406980645481E-2</v>
      </c>
      <c r="N1071">
        <v>0.17111611874018889</v>
      </c>
      <c r="O1071">
        <v>-0.21772808198953861</v>
      </c>
      <c r="P1071">
        <v>-4.6611963249349617E-2</v>
      </c>
      <c r="Q1071">
        <v>-0.13217349987788671</v>
      </c>
      <c r="R1071">
        <v>5.105196309924085E-2</v>
      </c>
      <c r="S1071">
        <v>0.78258833201626743</v>
      </c>
      <c r="T1071">
        <v>-0.5234801488823424</v>
      </c>
      <c r="U1071">
        <v>-0.50494947082898234</v>
      </c>
      <c r="V1071">
        <v>1.9550623780885259</v>
      </c>
      <c r="W1071">
        <v>1.9457086553579079</v>
      </c>
      <c r="X1071">
        <v>0.2079152321509424</v>
      </c>
      <c r="Y1071">
        <v>0.19320877075677931</v>
      </c>
      <c r="Z1071">
        <v>3.3233337154120947E-2</v>
      </c>
      <c r="AA1071">
        <v>4.1849703114958323E-2</v>
      </c>
      <c r="AB1071">
        <v>50.3737560626818</v>
      </c>
      <c r="AC1071">
        <v>-0.3732556912856656</v>
      </c>
      <c r="AD1071">
        <v>1.9318837715050561</v>
      </c>
      <c r="AE1071">
        <v>0.58117092343660803</v>
      </c>
      <c r="AF1071">
        <v>0.56646446204244483</v>
      </c>
      <c r="AG1071">
        <v>0.9161752150249961</v>
      </c>
      <c r="AH1071">
        <v>4.9728506358773586E-3</v>
      </c>
      <c r="AI1071">
        <v>311.54164382922067</v>
      </c>
      <c r="AJ1071">
        <v>278.29347922073009</v>
      </c>
      <c r="AK1071">
        <v>308.98619975350681</v>
      </c>
      <c r="AL1071">
        <v>347.34532358699022</v>
      </c>
      <c r="AM1071">
        <v>338.43028905785059</v>
      </c>
      <c r="AN1071">
        <v>436.03868582576268</v>
      </c>
      <c r="AO1071">
        <v>206.59242455775009</v>
      </c>
      <c r="AP1071">
        <v>359.85196296543262</v>
      </c>
      <c r="AQ1071">
        <v>20.167140171428411</v>
      </c>
      <c r="AR1071">
        <v>4.7559109275045337</v>
      </c>
      <c r="AS1071">
        <v>12.165014878101029</v>
      </c>
      <c r="AT1071">
        <v>-18.108791395352888</v>
      </c>
      <c r="AU1071">
        <v>-11.260690955290549</v>
      </c>
      <c r="AV1071">
        <v>-6.8481004400623426</v>
      </c>
      <c r="AW1071">
        <v>0.90988090522206178</v>
      </c>
      <c r="AX1071">
        <v>0.71150000000000002</v>
      </c>
      <c r="AY1071">
        <v>1.7195</v>
      </c>
      <c r="AZ1071">
        <v>1.008</v>
      </c>
      <c r="BA1071">
        <v>1.7195</v>
      </c>
      <c r="BB1071">
        <v>0.94833208921326828</v>
      </c>
      <c r="BC1071">
        <v>0.81699999999999995</v>
      </c>
      <c r="BD1071">
        <v>0.96340000000000003</v>
      </c>
      <c r="BE1071">
        <v>0.14640000000000011</v>
      </c>
      <c r="BF1071">
        <v>0.89329999999999998</v>
      </c>
      <c r="BG1071">
        <v>15.51679418408945</v>
      </c>
      <c r="BH1071">
        <v>12.9832</v>
      </c>
      <c r="BI1071">
        <v>28.057700000000001</v>
      </c>
      <c r="BJ1071">
        <v>15.0745</v>
      </c>
      <c r="BK1071">
        <v>22.9998</v>
      </c>
      <c r="BL1071">
        <v>4.9426120792476134</v>
      </c>
      <c r="BM1071">
        <v>4.7698999999999998</v>
      </c>
      <c r="BN1071">
        <v>6.8727</v>
      </c>
      <c r="BO1071">
        <v>2.1027999999999998</v>
      </c>
      <c r="BP1071">
        <v>5.8715999999999999</v>
      </c>
      <c r="BQ1071">
        <v>2.5054734789057158</v>
      </c>
      <c r="BR1071">
        <v>2.1629</v>
      </c>
      <c r="BS1071">
        <v>4.8926999999999996</v>
      </c>
      <c r="BT1071">
        <v>2.7298</v>
      </c>
      <c r="BU1071">
        <v>4.2446000000000002</v>
      </c>
      <c r="BV1071">
        <v>1.473660052676764</v>
      </c>
      <c r="BW1071">
        <v>-0.19209999999999999</v>
      </c>
      <c r="BX1071">
        <v>2.0059</v>
      </c>
      <c r="BY1071">
        <v>2.198</v>
      </c>
      <c r="BZ1071">
        <v>-0.19209999999999999</v>
      </c>
      <c r="CA1071">
        <v>-3.9791274152067242</v>
      </c>
      <c r="CB1071">
        <v>-4.8262</v>
      </c>
      <c r="CC1071">
        <v>-3.8117000000000001</v>
      </c>
      <c r="CD1071">
        <v>1.0145</v>
      </c>
      <c r="CE1071">
        <v>-4.0525000000000002</v>
      </c>
      <c r="CF1071">
        <v>76.186722860330093</v>
      </c>
      <c r="CG1071">
        <v>53.4</v>
      </c>
      <c r="CH1071">
        <v>103.2</v>
      </c>
      <c r="CI1071">
        <v>49.8</v>
      </c>
      <c r="CJ1071">
        <v>53.4</v>
      </c>
      <c r="CK1071">
        <v>35.459544009173108</v>
      </c>
      <c r="CL1071">
        <v>15.7</v>
      </c>
      <c r="CM1071">
        <v>37.799999999999997</v>
      </c>
      <c r="CN1071">
        <v>22.1</v>
      </c>
      <c r="CO1071">
        <v>15.7</v>
      </c>
      <c r="CP1071">
        <v>56.110104743423697</v>
      </c>
      <c r="CQ1071">
        <v>38.200000000000003</v>
      </c>
      <c r="CR1071">
        <v>71.599999999999994</v>
      </c>
      <c r="CS1071">
        <v>33.399999999999991</v>
      </c>
      <c r="CT1071">
        <v>71.599999999999994</v>
      </c>
      <c r="CU1071">
        <v>11.553040325223749</v>
      </c>
      <c r="CV1071">
        <v>9.8000000000000007</v>
      </c>
      <c r="CW1071">
        <v>18.600000000000001</v>
      </c>
      <c r="CX1071">
        <v>8.8000000000000007</v>
      </c>
      <c r="CY1071">
        <v>10.8</v>
      </c>
      <c r="CZ1071">
        <v>141.2761759431377</v>
      </c>
      <c r="DA1071">
        <v>84.3</v>
      </c>
      <c r="DB1071">
        <v>152.9</v>
      </c>
      <c r="DC1071">
        <v>68.600000000000009</v>
      </c>
      <c r="DD1071">
        <v>84.3</v>
      </c>
      <c r="DE1071">
        <v>22.123323874478249</v>
      </c>
      <c r="DF1071">
        <v>4.9000000000000004</v>
      </c>
      <c r="DG1071">
        <v>23.6</v>
      </c>
      <c r="DH1071">
        <v>18.7</v>
      </c>
      <c r="DI1071">
        <v>4.9000000000000004</v>
      </c>
      <c r="DJ1071">
        <v>0.21188628342701821</v>
      </c>
      <c r="DK1071">
        <v>0.1397905759162304</v>
      </c>
      <c r="DL1071">
        <v>0.31037593984962408</v>
      </c>
      <c r="DM1071">
        <v>0.17058536393339371</v>
      </c>
      <c r="DN1071">
        <v>0.1397905759162304</v>
      </c>
      <c r="DO1071">
        <v>3.9655856094141</v>
      </c>
      <c r="DP1071">
        <v>3.078255</v>
      </c>
      <c r="DQ1071">
        <v>4.3721100000000002</v>
      </c>
      <c r="DR1071">
        <v>1.293855</v>
      </c>
      <c r="DS1071">
        <v>4.1403179999999997</v>
      </c>
      <c r="DT1071">
        <v>6.5521314130268182</v>
      </c>
      <c r="DU1071">
        <v>6.2110620000000001</v>
      </c>
      <c r="DV1071">
        <v>7.0133960000000002</v>
      </c>
      <c r="DW1071">
        <v>0.8023340000000001</v>
      </c>
      <c r="DX1071">
        <v>6.385777</v>
      </c>
      <c r="DY1071">
        <v>4.3500681004637816</v>
      </c>
      <c r="DZ1071">
        <v>3.671357</v>
      </c>
      <c r="EA1071">
        <v>4.9204920000000003</v>
      </c>
      <c r="EB1071">
        <v>1.2491350000000001</v>
      </c>
      <c r="EC1071">
        <v>4.9204920000000003</v>
      </c>
      <c r="ED1071">
        <v>8.4617029152447341</v>
      </c>
      <c r="EE1071">
        <v>8.0835100000000004</v>
      </c>
      <c r="EF1071">
        <v>8.8099430000000005</v>
      </c>
      <c r="EG1071">
        <v>0.72643300000000011</v>
      </c>
      <c r="EH1071">
        <v>8.8099430000000005</v>
      </c>
      <c r="EI1071">
        <v>8.3382085169943441</v>
      </c>
      <c r="EJ1071">
        <v>7.7934830000000002</v>
      </c>
      <c r="EK1071">
        <v>9.6937519999999999</v>
      </c>
      <c r="EL1071">
        <v>1.900269</v>
      </c>
      <c r="EM1071">
        <v>9.6937519999999999</v>
      </c>
      <c r="EN1071">
        <v>32.169290736223971</v>
      </c>
      <c r="EO1071">
        <v>28.85755</v>
      </c>
      <c r="EP1071">
        <v>39.436500000000002</v>
      </c>
      <c r="EQ1071">
        <v>10.578950000000001</v>
      </c>
      <c r="ER1071">
        <v>28.85755</v>
      </c>
      <c r="ES1071">
        <v>10.402557586963891</v>
      </c>
      <c r="ET1071">
        <v>7.50434</v>
      </c>
      <c r="EU1071">
        <v>14.50042</v>
      </c>
      <c r="EV1071">
        <v>6.9960800000000001</v>
      </c>
      <c r="EW1071">
        <v>7.50434</v>
      </c>
      <c r="EX1071">
        <v>21.766733149260091</v>
      </c>
      <c r="EY1071">
        <v>20.160229999999999</v>
      </c>
      <c r="EZ1071">
        <v>26.607040000000001</v>
      </c>
      <c r="FA1071">
        <v>6.4468100000000028</v>
      </c>
      <c r="FB1071">
        <v>21.353210000000001</v>
      </c>
      <c r="FC1071">
        <v>0.52455124745869897</v>
      </c>
      <c r="FD1071">
        <v>0.47055012730064899</v>
      </c>
      <c r="FE1071">
        <v>0.64305008898163718</v>
      </c>
      <c r="FF1071">
        <v>0.17249996168098819</v>
      </c>
      <c r="FG1071">
        <v>0.47055012730064899</v>
      </c>
      <c r="FH1071">
        <v>2.1081922508820798</v>
      </c>
      <c r="FI1071">
        <v>1.4765379209705649</v>
      </c>
      <c r="FJ1071">
        <v>2.8454481006990622</v>
      </c>
      <c r="FK1071">
        <v>1.368910179728497</v>
      </c>
      <c r="FL1071">
        <v>2.8454481006990622</v>
      </c>
      <c r="FM1071">
        <v>38.278456118737481</v>
      </c>
      <c r="FN1071">
        <v>35.549999999999997</v>
      </c>
      <c r="FO1071">
        <v>40.83</v>
      </c>
      <c r="FP1071">
        <v>5.2800000000000011</v>
      </c>
      <c r="FQ1071">
        <v>35.549999999999997</v>
      </c>
      <c r="FR1071">
        <v>438.25461858436353</v>
      </c>
      <c r="FS1071">
        <v>421.71884</v>
      </c>
      <c r="FT1071">
        <v>442.77350000000001</v>
      </c>
      <c r="FU1071">
        <v>21.054660000000009</v>
      </c>
      <c r="FV1071">
        <v>424.70855</v>
      </c>
      <c r="FW1071">
        <v>0.71754564473703597</v>
      </c>
      <c r="FX1071">
        <v>0.71067999999999998</v>
      </c>
      <c r="FY1071">
        <v>0.74255300000000002</v>
      </c>
      <c r="FZ1071">
        <v>3.187300000000004E-2</v>
      </c>
      <c r="GA1071">
        <v>0.73828499999999997</v>
      </c>
      <c r="GB1071">
        <v>9</v>
      </c>
      <c r="GC1071">
        <v>19</v>
      </c>
    </row>
    <row r="1072" spans="1:185" x14ac:dyDescent="0.3">
      <c r="A1072" s="36" t="s">
        <v>4167</v>
      </c>
      <c r="B1072">
        <v>-6.5395231125940104E-2</v>
      </c>
      <c r="C1072">
        <v>1.8368600102513379</v>
      </c>
      <c r="D1072">
        <v>1.773084588979057</v>
      </c>
      <c r="E1072">
        <v>-0.8439447550628324</v>
      </c>
      <c r="F1072">
        <v>-0.59669096401049948</v>
      </c>
      <c r="G1072">
        <v>1.4406316321289281</v>
      </c>
      <c r="H1072">
        <v>-54.198008797832728</v>
      </c>
      <c r="I1072">
        <v>1.118836110213293E-2</v>
      </c>
      <c r="J1072">
        <v>0.51219697120353069</v>
      </c>
      <c r="K1072">
        <v>0.20744908193508629</v>
      </c>
      <c r="L1072">
        <v>-3.7884553823272993E-2</v>
      </c>
      <c r="M1072">
        <v>9.0668241960863538E-2</v>
      </c>
      <c r="N1072">
        <v>0.17222894251614229</v>
      </c>
      <c r="O1072">
        <v>-0.22105058863105839</v>
      </c>
      <c r="P1072">
        <v>-4.8821646114916142E-2</v>
      </c>
      <c r="Q1072">
        <v>-0.13493507708527</v>
      </c>
      <c r="R1072">
        <v>5.2868201496485238E-2</v>
      </c>
      <c r="S1072">
        <v>0.80035622091921255</v>
      </c>
      <c r="T1072">
        <v>-0.51756430836367751</v>
      </c>
      <c r="U1072">
        <v>-0.50450944437137857</v>
      </c>
      <c r="V1072">
        <v>1.9530981083700589</v>
      </c>
      <c r="W1072">
        <v>1.9489030111020891</v>
      </c>
      <c r="X1072">
        <v>0.20514893383211391</v>
      </c>
      <c r="Y1072">
        <v>0.19434169710446661</v>
      </c>
      <c r="Z1072">
        <v>3.405350991228101E-2</v>
      </c>
      <c r="AA1072">
        <v>3.6801909950262383E-2</v>
      </c>
      <c r="AB1072">
        <v>50.734204219909941</v>
      </c>
      <c r="AC1072">
        <v>-0.3708928114252803</v>
      </c>
      <c r="AD1072">
        <v>1.936631279270189</v>
      </c>
      <c r="AE1072">
        <v>0.57604174525739427</v>
      </c>
      <c r="AF1072">
        <v>0.56523450852974699</v>
      </c>
      <c r="AG1072">
        <v>0.83076912882116472</v>
      </c>
      <c r="AH1072">
        <v>4.3471014512464021E-3</v>
      </c>
      <c r="AI1072">
        <v>307.35801114599047</v>
      </c>
      <c r="AJ1072">
        <v>286.80575064482031</v>
      </c>
      <c r="AK1072">
        <v>304.56284933664239</v>
      </c>
      <c r="AL1072">
        <v>330.70551993935499</v>
      </c>
      <c r="AM1072">
        <v>359.78589648822071</v>
      </c>
      <c r="AN1072">
        <v>455.6676933527923</v>
      </c>
      <c r="AO1072">
        <v>212.32772179362689</v>
      </c>
      <c r="AP1072">
        <v>365.27704879202469</v>
      </c>
      <c r="AQ1072">
        <v>20.542093499902169</v>
      </c>
      <c r="AR1072">
        <v>4.99809127624256</v>
      </c>
      <c r="AS1072">
        <v>12.248418262503669</v>
      </c>
      <c r="AT1072">
        <v>-19.197889911028859</v>
      </c>
      <c r="AU1072">
        <v>-11.967912412558119</v>
      </c>
      <c r="AV1072">
        <v>-7.2299774984707303</v>
      </c>
      <c r="AW1072">
        <v>0.84150011049647755</v>
      </c>
      <c r="AX1072">
        <v>0.65259999999999996</v>
      </c>
      <c r="AY1072">
        <v>1.6328</v>
      </c>
      <c r="AZ1072">
        <v>0.98020000000000007</v>
      </c>
      <c r="BA1072">
        <v>1.6328</v>
      </c>
      <c r="BB1072">
        <v>0.93822241763131486</v>
      </c>
      <c r="BC1072">
        <v>0.81200000000000006</v>
      </c>
      <c r="BD1072">
        <v>0.9516</v>
      </c>
      <c r="BE1072">
        <v>0.13959999999999989</v>
      </c>
      <c r="BF1072">
        <v>0.89690000000000003</v>
      </c>
      <c r="BG1072">
        <v>17.060204693912279</v>
      </c>
      <c r="BH1072">
        <v>15.0486</v>
      </c>
      <c r="BI1072">
        <v>28.612200000000001</v>
      </c>
      <c r="BJ1072">
        <v>13.563599999999999</v>
      </c>
      <c r="BK1072">
        <v>22.582100000000001</v>
      </c>
      <c r="BL1072">
        <v>5.2729956543360084</v>
      </c>
      <c r="BM1072">
        <v>4.8410000000000002</v>
      </c>
      <c r="BN1072">
        <v>8.7133000000000003</v>
      </c>
      <c r="BO1072">
        <v>3.8723000000000001</v>
      </c>
      <c r="BP1072">
        <v>7.3548</v>
      </c>
      <c r="BQ1072">
        <v>3.434010199039637</v>
      </c>
      <c r="BR1072">
        <v>3.3279999999999998</v>
      </c>
      <c r="BS1072">
        <v>5.556</v>
      </c>
      <c r="BT1072">
        <v>2.2280000000000002</v>
      </c>
      <c r="BU1072">
        <v>5.1684000000000001</v>
      </c>
      <c r="BV1072">
        <v>0.50849134255169548</v>
      </c>
      <c r="BW1072">
        <v>-0.51129999999999998</v>
      </c>
      <c r="BX1072">
        <v>1.1333</v>
      </c>
      <c r="BY1072">
        <v>1.6446000000000001</v>
      </c>
      <c r="BZ1072">
        <v>6.3899999999999998E-2</v>
      </c>
      <c r="CA1072">
        <v>-3.9424463981170299</v>
      </c>
      <c r="CB1072">
        <v>-6.6261999999999999</v>
      </c>
      <c r="CC1072">
        <v>-3.5108999999999999</v>
      </c>
      <c r="CD1072">
        <v>3.1153</v>
      </c>
      <c r="CE1072">
        <v>-5.2323000000000004</v>
      </c>
      <c r="CF1072">
        <v>90.390644560767598</v>
      </c>
      <c r="CG1072">
        <v>59.4</v>
      </c>
      <c r="CH1072">
        <v>113.5</v>
      </c>
      <c r="CI1072">
        <v>54.1</v>
      </c>
      <c r="CJ1072">
        <v>59.4</v>
      </c>
      <c r="CK1072">
        <v>40.583483639417921</v>
      </c>
      <c r="CL1072">
        <v>16.7</v>
      </c>
      <c r="CM1072">
        <v>42.8</v>
      </c>
      <c r="CN1072">
        <v>26.1</v>
      </c>
      <c r="CO1072">
        <v>16.7</v>
      </c>
      <c r="CP1072">
        <v>61.968856772539809</v>
      </c>
      <c r="CQ1072">
        <v>47.7</v>
      </c>
      <c r="CR1072">
        <v>77.599999999999994</v>
      </c>
      <c r="CS1072">
        <v>29.899999999999991</v>
      </c>
      <c r="CT1072">
        <v>77.599999999999994</v>
      </c>
      <c r="CU1072">
        <v>12.94760917650232</v>
      </c>
      <c r="CV1072">
        <v>10.199999999999999</v>
      </c>
      <c r="CW1072">
        <v>19.5</v>
      </c>
      <c r="CX1072">
        <v>9.3000000000000007</v>
      </c>
      <c r="CY1072">
        <v>12.9</v>
      </c>
      <c r="CZ1072">
        <v>132.221605913605</v>
      </c>
      <c r="DA1072">
        <v>72.400000000000006</v>
      </c>
      <c r="DB1072">
        <v>160.19999999999999</v>
      </c>
      <c r="DC1072">
        <v>87.799999999999983</v>
      </c>
      <c r="DD1072">
        <v>79.400000000000006</v>
      </c>
      <c r="DE1072">
        <v>25.371384614988401</v>
      </c>
      <c r="DF1072">
        <v>3.4</v>
      </c>
      <c r="DG1072">
        <v>26.4</v>
      </c>
      <c r="DH1072">
        <v>23</v>
      </c>
      <c r="DI1072">
        <v>3.4</v>
      </c>
      <c r="DJ1072">
        <v>0.24774414359558289</v>
      </c>
      <c r="DK1072">
        <v>0.15030364372469629</v>
      </c>
      <c r="DL1072">
        <v>0.33196841181632059</v>
      </c>
      <c r="DM1072">
        <v>0.18166476809162421</v>
      </c>
      <c r="DN1072">
        <v>0.15030364372469629</v>
      </c>
      <c r="DO1072">
        <v>4.1544417030039273</v>
      </c>
      <c r="DP1072">
        <v>3.2494399999999999</v>
      </c>
      <c r="DQ1072">
        <v>4.3520269999999996</v>
      </c>
      <c r="DR1072">
        <v>1.102587</v>
      </c>
      <c r="DS1072">
        <v>4.3520269999999996</v>
      </c>
      <c r="DT1072">
        <v>6.6190347867881121</v>
      </c>
      <c r="DU1072">
        <v>6.2139670000000002</v>
      </c>
      <c r="DV1072">
        <v>7.0532830000000004</v>
      </c>
      <c r="DW1072">
        <v>0.83931600000000017</v>
      </c>
      <c r="DX1072">
        <v>6.386889</v>
      </c>
      <c r="DY1072">
        <v>4.7221859227109819</v>
      </c>
      <c r="DZ1072">
        <v>3.7168549999999998</v>
      </c>
      <c r="EA1072">
        <v>4.9167889999999996</v>
      </c>
      <c r="EB1072">
        <v>1.1999340000000001</v>
      </c>
      <c r="EC1072">
        <v>4.9158759999999999</v>
      </c>
      <c r="ED1072">
        <v>8.628690099782812</v>
      </c>
      <c r="EE1072">
        <v>8.3564889999999998</v>
      </c>
      <c r="EF1072">
        <v>8.9457489999999993</v>
      </c>
      <c r="EG1072">
        <v>0.58925999999999945</v>
      </c>
      <c r="EH1072">
        <v>8.4334089999999993</v>
      </c>
      <c r="EI1072">
        <v>7.8565014118936416</v>
      </c>
      <c r="EJ1072">
        <v>7.6094869999999997</v>
      </c>
      <c r="EK1072">
        <v>9.7214950000000009</v>
      </c>
      <c r="EL1072">
        <v>2.1120080000000012</v>
      </c>
      <c r="EM1072">
        <v>9.6214729999999999</v>
      </c>
      <c r="EN1072">
        <v>34.984282317857087</v>
      </c>
      <c r="EO1072">
        <v>26.292110000000001</v>
      </c>
      <c r="EP1072">
        <v>39.76905</v>
      </c>
      <c r="EQ1072">
        <v>13.476940000000001</v>
      </c>
      <c r="ER1072">
        <v>26.292110000000001</v>
      </c>
      <c r="ES1072">
        <v>15.09629481402445</v>
      </c>
      <c r="ET1072">
        <v>9.1706099999999999</v>
      </c>
      <c r="EU1072">
        <v>19.459630000000001</v>
      </c>
      <c r="EV1072">
        <v>10.289020000000001</v>
      </c>
      <c r="EW1072">
        <v>9.1706099999999999</v>
      </c>
      <c r="EX1072">
        <v>19.88798750383264</v>
      </c>
      <c r="EY1072">
        <v>16.031320000000001</v>
      </c>
      <c r="EZ1072">
        <v>21.4984</v>
      </c>
      <c r="FA1072">
        <v>5.4670799999999993</v>
      </c>
      <c r="FB1072">
        <v>17.121500000000001</v>
      </c>
      <c r="FC1072">
        <v>0.53936849989203306</v>
      </c>
      <c r="FD1072">
        <v>0.4053573487902542</v>
      </c>
      <c r="FE1072">
        <v>0.61313742685189809</v>
      </c>
      <c r="FF1072">
        <v>0.20778007806164389</v>
      </c>
      <c r="FG1072">
        <v>0.4053573487902542</v>
      </c>
      <c r="FH1072">
        <v>1.3611701263903619</v>
      </c>
      <c r="FI1072">
        <v>1.043669381175284</v>
      </c>
      <c r="FJ1072">
        <v>1.86699685189971</v>
      </c>
      <c r="FK1072">
        <v>0.8233274707244258</v>
      </c>
      <c r="FL1072">
        <v>1.86699685189971</v>
      </c>
      <c r="FM1072">
        <v>39.856841561753832</v>
      </c>
      <c r="FN1072">
        <v>39.26</v>
      </c>
      <c r="FO1072">
        <v>42.67</v>
      </c>
      <c r="FP1072">
        <v>3.4100000000000041</v>
      </c>
      <c r="FQ1072">
        <v>39.26</v>
      </c>
      <c r="FR1072">
        <v>445.40412307445769</v>
      </c>
      <c r="FS1072">
        <v>424.80356999999998</v>
      </c>
      <c r="FT1072">
        <v>447.77701000000002</v>
      </c>
      <c r="FU1072">
        <v>22.973440000000039</v>
      </c>
      <c r="FV1072">
        <v>430.36691000000002</v>
      </c>
      <c r="FW1072">
        <v>0.72387476956404828</v>
      </c>
      <c r="FX1072">
        <v>0.72113799999999995</v>
      </c>
      <c r="FY1072">
        <v>0.75283100000000003</v>
      </c>
      <c r="FZ1072">
        <v>3.1693000000000082E-2</v>
      </c>
      <c r="GA1072">
        <v>0.74621400000000004</v>
      </c>
      <c r="GB1072">
        <v>15</v>
      </c>
      <c r="GC1072">
        <v>12</v>
      </c>
    </row>
    <row r="1073" spans="1:185" x14ac:dyDescent="0.3">
      <c r="A1073" s="36" t="s">
        <v>4170</v>
      </c>
      <c r="B1073">
        <v>-6.2522888885700761E-2</v>
      </c>
      <c r="C1073">
        <v>1.788227210805811</v>
      </c>
      <c r="D1073">
        <v>1.7620092290305971</v>
      </c>
      <c r="E1073">
        <v>-0.84480088775876727</v>
      </c>
      <c r="F1073">
        <v>-0.58596466776953182</v>
      </c>
      <c r="G1073">
        <v>1.4308511734943179</v>
      </c>
      <c r="H1073">
        <v>-54.198878456112169</v>
      </c>
      <c r="I1073">
        <v>6.1451062861285412E-2</v>
      </c>
      <c r="J1073">
        <v>0.65238911920427767</v>
      </c>
      <c r="K1073">
        <v>0.22423039014080959</v>
      </c>
      <c r="L1073">
        <v>-4.1464682696682527E-2</v>
      </c>
      <c r="M1073">
        <v>8.9901153489193891E-2</v>
      </c>
      <c r="N1073">
        <v>0.1816316188928527</v>
      </c>
      <c r="O1073">
        <v>-0.2180759396250958</v>
      </c>
      <c r="P1073">
        <v>-3.6444320732243053E-2</v>
      </c>
      <c r="Q1073">
        <v>-0.1272599907576665</v>
      </c>
      <c r="R1073">
        <v>4.4599330564900827E-2</v>
      </c>
      <c r="S1073">
        <v>0.77446444810881376</v>
      </c>
      <c r="T1073">
        <v>-0.51951912367929665</v>
      </c>
      <c r="U1073">
        <v>-0.50902261114065761</v>
      </c>
      <c r="V1073">
        <v>1.952866906114624</v>
      </c>
      <c r="W1073">
        <v>1.951303310865014</v>
      </c>
      <c r="X1073">
        <v>0.2081364514744122</v>
      </c>
      <c r="Y1073">
        <v>0.19660479098375119</v>
      </c>
      <c r="Z1073">
        <v>3.7756607975704681E-2</v>
      </c>
      <c r="AA1073">
        <v>4.1189692315739768E-2</v>
      </c>
      <c r="AB1073">
        <v>47.391453453374453</v>
      </c>
      <c r="AC1073">
        <v>-0.35144263668113052</v>
      </c>
      <c r="AD1073">
        <v>1.9213595037778699</v>
      </c>
      <c r="AE1073">
        <v>0.55957908815554258</v>
      </c>
      <c r="AF1073">
        <v>0.54804742766488168</v>
      </c>
      <c r="AG1073">
        <v>0.79781941777715237</v>
      </c>
      <c r="AH1073">
        <v>5.2777456865886231E-3</v>
      </c>
      <c r="AI1073">
        <v>300.52472828381951</v>
      </c>
      <c r="AJ1073">
        <v>264.41432063222157</v>
      </c>
      <c r="AK1073">
        <v>290.68862949299262</v>
      </c>
      <c r="AL1073">
        <v>346.47132880316701</v>
      </c>
      <c r="AM1073">
        <v>365.01935480441239</v>
      </c>
      <c r="AN1073">
        <v>486.54971970422429</v>
      </c>
      <c r="AO1073">
        <v>185.28774128215321</v>
      </c>
      <c r="AP1073">
        <v>411.24172133518903</v>
      </c>
      <c r="AQ1073">
        <v>20.614960945407621</v>
      </c>
      <c r="AR1073">
        <v>4.7585808524625586</v>
      </c>
      <c r="AS1073">
        <v>12.563103919459749</v>
      </c>
      <c r="AT1073">
        <v>-17.807336807451701</v>
      </c>
      <c r="AU1073">
        <v>-11.02334020278783</v>
      </c>
      <c r="AV1073">
        <v>-6.7839966046638702</v>
      </c>
      <c r="AW1073">
        <v>1.374850184506119</v>
      </c>
      <c r="AX1073">
        <v>0.86680000000000001</v>
      </c>
      <c r="AY1073">
        <v>1.399</v>
      </c>
      <c r="AZ1073">
        <v>0.53220000000000001</v>
      </c>
      <c r="BA1073">
        <v>1.3282</v>
      </c>
      <c r="BB1073">
        <v>0.88914955099976822</v>
      </c>
      <c r="BC1073">
        <v>0.86980000000000002</v>
      </c>
      <c r="BD1073">
        <v>0.93989999999999996</v>
      </c>
      <c r="BE1073">
        <v>7.009999999999994E-2</v>
      </c>
      <c r="BF1073">
        <v>0.86980000000000002</v>
      </c>
      <c r="BG1073">
        <v>23.397088673480599</v>
      </c>
      <c r="BH1073">
        <v>16.9377</v>
      </c>
      <c r="BI1073">
        <v>25.613499999999998</v>
      </c>
      <c r="BJ1073">
        <v>8.6757999999999988</v>
      </c>
      <c r="BK1073">
        <v>25.613499999999998</v>
      </c>
      <c r="BL1073">
        <v>5.9084533462865556</v>
      </c>
      <c r="BM1073">
        <v>3.9165999999999999</v>
      </c>
      <c r="BN1073">
        <v>6.0010000000000003</v>
      </c>
      <c r="BO1073">
        <v>2.0844</v>
      </c>
      <c r="BP1073">
        <v>5.8922999999999996</v>
      </c>
      <c r="BQ1073">
        <v>4.4803778149258031</v>
      </c>
      <c r="BR1073">
        <v>2.8273000000000001</v>
      </c>
      <c r="BS1073">
        <v>4.5500999999999996</v>
      </c>
      <c r="BT1073">
        <v>1.722799999999999</v>
      </c>
      <c r="BU1073">
        <v>4.4886999999999997</v>
      </c>
      <c r="BV1073">
        <v>-0.69275980314245778</v>
      </c>
      <c r="BW1073">
        <v>-1.6089</v>
      </c>
      <c r="BX1073">
        <v>0.51729999999999998</v>
      </c>
      <c r="BY1073">
        <v>2.1261999999999999</v>
      </c>
      <c r="BZ1073">
        <v>-0.74509999999999998</v>
      </c>
      <c r="CA1073">
        <v>-3.787617997981569</v>
      </c>
      <c r="CB1073">
        <v>-3.8494000000000002</v>
      </c>
      <c r="CC1073">
        <v>-2.0146000000000002</v>
      </c>
      <c r="CD1073">
        <v>1.8348</v>
      </c>
      <c r="CE1073">
        <v>-3.7435999999999998</v>
      </c>
      <c r="CF1073">
        <v>75.307998369035374</v>
      </c>
      <c r="CG1073">
        <v>69.099999999999994</v>
      </c>
      <c r="CH1073">
        <v>117.2</v>
      </c>
      <c r="CI1073">
        <v>48.100000000000009</v>
      </c>
      <c r="CJ1073">
        <v>69.099999999999994</v>
      </c>
      <c r="CK1073">
        <v>27.732999135397559</v>
      </c>
      <c r="CL1073">
        <v>24.6</v>
      </c>
      <c r="CM1073">
        <v>43.3</v>
      </c>
      <c r="CN1073">
        <v>18.7</v>
      </c>
      <c r="CO1073">
        <v>24.6</v>
      </c>
      <c r="CP1073">
        <v>80.130263744244985</v>
      </c>
      <c r="CQ1073">
        <v>58.8</v>
      </c>
      <c r="CR1073">
        <v>82.4</v>
      </c>
      <c r="CS1073">
        <v>23.600000000000009</v>
      </c>
      <c r="CT1073">
        <v>75.400000000000006</v>
      </c>
      <c r="CU1073">
        <v>14.0191467351156</v>
      </c>
      <c r="CV1073">
        <v>11.6</v>
      </c>
      <c r="CW1073">
        <v>20.399999999999999</v>
      </c>
      <c r="CX1073">
        <v>8.7999999999999989</v>
      </c>
      <c r="CY1073">
        <v>14</v>
      </c>
      <c r="CZ1073">
        <v>91.954189659793514</v>
      </c>
      <c r="DA1073">
        <v>82.4</v>
      </c>
      <c r="DB1073">
        <v>154.9</v>
      </c>
      <c r="DC1073">
        <v>72.5</v>
      </c>
      <c r="DD1073">
        <v>101.3</v>
      </c>
      <c r="DE1073">
        <v>12.834992958735461</v>
      </c>
      <c r="DF1073">
        <v>3.8</v>
      </c>
      <c r="DG1073">
        <v>29.1</v>
      </c>
      <c r="DH1073">
        <v>25.3</v>
      </c>
      <c r="DI1073">
        <v>10</v>
      </c>
      <c r="DJ1073">
        <v>0.1832977317786629</v>
      </c>
      <c r="DK1073">
        <v>0.16562799616490889</v>
      </c>
      <c r="DL1073">
        <v>0.3177012740580103</v>
      </c>
      <c r="DM1073">
        <v>0.15207327789310141</v>
      </c>
      <c r="DN1073">
        <v>0.16562799616490889</v>
      </c>
      <c r="DO1073">
        <v>4.5130125782990707</v>
      </c>
      <c r="DP1073">
        <v>3.926339</v>
      </c>
      <c r="DQ1073">
        <v>4.7160460000000004</v>
      </c>
      <c r="DR1073">
        <v>0.78970700000000038</v>
      </c>
      <c r="DS1073">
        <v>4.7160460000000004</v>
      </c>
      <c r="DT1073">
        <v>6.4173207770850036</v>
      </c>
      <c r="DU1073">
        <v>5.9560779999999998</v>
      </c>
      <c r="DV1073">
        <v>6.9626799999999998</v>
      </c>
      <c r="DW1073">
        <v>1.006602</v>
      </c>
      <c r="DX1073">
        <v>6.3919050000000004</v>
      </c>
      <c r="DY1073">
        <v>4.8656010086577934</v>
      </c>
      <c r="DZ1073">
        <v>4.2969609999999996</v>
      </c>
      <c r="EA1073">
        <v>4.9762680000000001</v>
      </c>
      <c r="EB1073">
        <v>0.67930700000000055</v>
      </c>
      <c r="EC1073">
        <v>4.9537040000000001</v>
      </c>
      <c r="ED1073">
        <v>8.4941465021510005</v>
      </c>
      <c r="EE1073">
        <v>8.3158030000000007</v>
      </c>
      <c r="EF1073">
        <v>9.0985169999999993</v>
      </c>
      <c r="EG1073">
        <v>0.78271399999999858</v>
      </c>
      <c r="EH1073">
        <v>8.701492</v>
      </c>
      <c r="EI1073">
        <v>9.7800402628779519</v>
      </c>
      <c r="EJ1073">
        <v>7.9178059999999997</v>
      </c>
      <c r="EK1073">
        <v>10.148555</v>
      </c>
      <c r="EL1073">
        <v>2.2307489999999999</v>
      </c>
      <c r="EM1073">
        <v>9.6967770000000009</v>
      </c>
      <c r="EN1073">
        <v>32.627926091118773</v>
      </c>
      <c r="EO1073">
        <v>32.259250000000002</v>
      </c>
      <c r="EP1073">
        <v>43.400579999999998</v>
      </c>
      <c r="EQ1073">
        <v>11.14133</v>
      </c>
      <c r="ER1073">
        <v>32.930630000000001</v>
      </c>
      <c r="ES1073">
        <v>12.55463897108551</v>
      </c>
      <c r="ET1073">
        <v>12.39795</v>
      </c>
      <c r="EU1073">
        <v>17.652940000000001</v>
      </c>
      <c r="EV1073">
        <v>5.2549900000000012</v>
      </c>
      <c r="EW1073">
        <v>12.49634</v>
      </c>
      <c r="EX1073">
        <v>20.07328712003326</v>
      </c>
      <c r="EY1073">
        <v>19.580269999999999</v>
      </c>
      <c r="EZ1073">
        <v>25.747640000000001</v>
      </c>
      <c r="FA1073">
        <v>6.1673700000000018</v>
      </c>
      <c r="FB1073">
        <v>20.434290000000001</v>
      </c>
      <c r="FC1073">
        <v>0.48371886914252332</v>
      </c>
      <c r="FD1073">
        <v>0.47825313462486418</v>
      </c>
      <c r="FE1073">
        <v>0.64342672038367876</v>
      </c>
      <c r="FF1073">
        <v>0.1651735857588145</v>
      </c>
      <c r="FG1073">
        <v>0.48820654611224967</v>
      </c>
      <c r="FH1073">
        <v>1.5999215806983229</v>
      </c>
      <c r="FI1073">
        <v>1.3086631234778141</v>
      </c>
      <c r="FJ1073">
        <v>1.63522199299955</v>
      </c>
      <c r="FK1073">
        <v>0.32655886952173607</v>
      </c>
      <c r="FL1073">
        <v>1.63522199299955</v>
      </c>
      <c r="FM1073">
        <v>37.908960641492961</v>
      </c>
      <c r="FN1073">
        <v>36.93</v>
      </c>
      <c r="FO1073">
        <v>41.54</v>
      </c>
      <c r="FP1073">
        <v>4.6099999999999994</v>
      </c>
      <c r="FQ1073">
        <v>37.35</v>
      </c>
      <c r="FR1073">
        <v>456.32689455012741</v>
      </c>
      <c r="FS1073">
        <v>445.66656</v>
      </c>
      <c r="FT1073">
        <v>469.30775</v>
      </c>
      <c r="FU1073">
        <v>23.641189999999991</v>
      </c>
      <c r="FV1073">
        <v>456.85818999999998</v>
      </c>
      <c r="FW1073">
        <v>0.74194399339000316</v>
      </c>
      <c r="FX1073">
        <v>0.72270500000000004</v>
      </c>
      <c r="FY1073">
        <v>0.75663199999999997</v>
      </c>
      <c r="FZ1073">
        <v>3.3926999999999929E-2</v>
      </c>
      <c r="GA1073">
        <v>0.74164600000000003</v>
      </c>
      <c r="GB1073">
        <v>11</v>
      </c>
      <c r="GC1073">
        <v>24</v>
      </c>
    </row>
    <row r="1074" spans="1:185" x14ac:dyDescent="0.3">
      <c r="A1074" s="36" t="s">
        <v>4173</v>
      </c>
      <c r="B1074">
        <v>-6.5398696020240815E-2</v>
      </c>
      <c r="C1074">
        <v>1.824729865963671</v>
      </c>
      <c r="D1074">
        <v>1.7694043923422089</v>
      </c>
      <c r="E1074">
        <v>-0.81389693290839238</v>
      </c>
      <c r="F1074">
        <v>-0.62666325957223801</v>
      </c>
      <c r="G1074">
        <v>1.4405732921501131</v>
      </c>
      <c r="H1074">
        <v>-54.200363270252431</v>
      </c>
      <c r="I1074">
        <v>3.7517918216871483E-2</v>
      </c>
      <c r="J1074">
        <v>0.48889483980228121</v>
      </c>
      <c r="K1074">
        <v>0.207735684411823</v>
      </c>
      <c r="L1074">
        <v>-4.2796000528769619E-2</v>
      </c>
      <c r="M1074">
        <v>8.7793314005189999E-2</v>
      </c>
      <c r="N1074">
        <v>0.17576695487544189</v>
      </c>
      <c r="O1074">
        <v>-0.21261750911497029</v>
      </c>
      <c r="P1074">
        <v>-3.6850554239528419E-2</v>
      </c>
      <c r="Q1074">
        <v>-0.12473439345191049</v>
      </c>
      <c r="R1074">
        <v>4.4277164605173988E-2</v>
      </c>
      <c r="S1074">
        <v>0.79803159739833063</v>
      </c>
      <c r="T1074">
        <v>-0.51742701744466235</v>
      </c>
      <c r="U1074">
        <v>-0.50341714881598421</v>
      </c>
      <c r="V1074">
        <v>1.951182967557467</v>
      </c>
      <c r="W1074">
        <v>1.9467511755691731</v>
      </c>
      <c r="X1074">
        <v>0.20700077469948791</v>
      </c>
      <c r="Y1074">
        <v>0.1947149988919816</v>
      </c>
      <c r="Z1074">
        <v>3.8515107553163723E-2</v>
      </c>
      <c r="AA1074">
        <v>4.3372070503581557E-2</v>
      </c>
      <c r="AB1074">
        <v>49.705218782668027</v>
      </c>
      <c r="AC1074">
        <v>-0.36331950649426109</v>
      </c>
      <c r="AD1074">
        <v>1.9267863027693599</v>
      </c>
      <c r="AE1074">
        <v>0.57032028119374911</v>
      </c>
      <c r="AF1074">
        <v>0.55803450538624277</v>
      </c>
      <c r="AG1074">
        <v>0.8795565760737295</v>
      </c>
      <c r="AH1074">
        <v>4.7560229829718527E-3</v>
      </c>
      <c r="AI1074">
        <v>291.14916712291011</v>
      </c>
      <c r="AJ1074">
        <v>263.82318500184181</v>
      </c>
      <c r="AK1074">
        <v>290.99740482340451</v>
      </c>
      <c r="AL1074">
        <v>318.62682842177549</v>
      </c>
      <c r="AM1074">
        <v>356.94710114964431</v>
      </c>
      <c r="AN1074">
        <v>470.33289920971782</v>
      </c>
      <c r="AO1074">
        <v>214.86858285670709</v>
      </c>
      <c r="AP1074">
        <v>382.03159037585669</v>
      </c>
      <c r="AQ1074">
        <v>20.479597328191542</v>
      </c>
      <c r="AR1074">
        <v>4.8257525905043286</v>
      </c>
      <c r="AS1074">
        <v>12.353943798292571</v>
      </c>
      <c r="AT1074">
        <v>-18.310813841866601</v>
      </c>
      <c r="AU1074">
        <v>-11.17799801323592</v>
      </c>
      <c r="AV1074">
        <v>-7.1328158286306751</v>
      </c>
      <c r="AW1074">
        <v>1.1599004365698451</v>
      </c>
      <c r="AX1074">
        <v>0.95079999999999998</v>
      </c>
      <c r="AY1074">
        <v>1.5101</v>
      </c>
      <c r="AZ1074">
        <v>0.55930000000000002</v>
      </c>
      <c r="BA1074">
        <v>1.3636999999999999</v>
      </c>
      <c r="BB1074">
        <v>0.92683801954366773</v>
      </c>
      <c r="BC1074">
        <v>0.87</v>
      </c>
      <c r="BD1074">
        <v>0.94869999999999999</v>
      </c>
      <c r="BE1074">
        <v>7.8699999999999992E-2</v>
      </c>
      <c r="BF1074">
        <v>0.8851</v>
      </c>
      <c r="BG1074">
        <v>18.61286378374486</v>
      </c>
      <c r="BH1074">
        <v>15.578799999999999</v>
      </c>
      <c r="BI1074">
        <v>25.363299999999999</v>
      </c>
      <c r="BJ1074">
        <v>9.7844999999999995</v>
      </c>
      <c r="BK1074">
        <v>23.861499999999999</v>
      </c>
      <c r="BL1074">
        <v>4.434831129678396</v>
      </c>
      <c r="BM1074">
        <v>2.4971999999999999</v>
      </c>
      <c r="BN1074">
        <v>6.4067999999999996</v>
      </c>
      <c r="BO1074">
        <v>3.9096000000000002</v>
      </c>
      <c r="BP1074">
        <v>6.1684999999999999</v>
      </c>
      <c r="BQ1074">
        <v>3.2288521227791191</v>
      </c>
      <c r="BR1074">
        <v>1.5605</v>
      </c>
      <c r="BS1074">
        <v>4.8855000000000004</v>
      </c>
      <c r="BT1074">
        <v>3.3250000000000002</v>
      </c>
      <c r="BU1074">
        <v>4.8855000000000004</v>
      </c>
      <c r="BV1074">
        <v>-0.218670773610914</v>
      </c>
      <c r="BW1074">
        <v>-1.3828</v>
      </c>
      <c r="BX1074">
        <v>1.2749999999999999</v>
      </c>
      <c r="BY1074">
        <v>2.6577999999999999</v>
      </c>
      <c r="BZ1074">
        <v>-1.3828</v>
      </c>
      <c r="CA1074">
        <v>-3.010179892161668</v>
      </c>
      <c r="CB1074">
        <v>-5.0312000000000001</v>
      </c>
      <c r="CC1074">
        <v>-1.9167000000000001</v>
      </c>
      <c r="CD1074">
        <v>3.1145</v>
      </c>
      <c r="CE1074">
        <v>-3.5028000000000001</v>
      </c>
      <c r="CF1074">
        <v>88.301308833861057</v>
      </c>
      <c r="CG1074">
        <v>66.3</v>
      </c>
      <c r="CH1074">
        <v>112.2</v>
      </c>
      <c r="CI1074">
        <v>45.900000000000013</v>
      </c>
      <c r="CJ1074">
        <v>66.3</v>
      </c>
      <c r="CK1074">
        <v>40.06719183244406</v>
      </c>
      <c r="CL1074">
        <v>22.8</v>
      </c>
      <c r="CM1074">
        <v>44</v>
      </c>
      <c r="CN1074">
        <v>21.2</v>
      </c>
      <c r="CO1074">
        <v>22.8</v>
      </c>
      <c r="CP1074">
        <v>62.030936422646313</v>
      </c>
      <c r="CQ1074">
        <v>41.8</v>
      </c>
      <c r="CR1074">
        <v>81.3</v>
      </c>
      <c r="CS1074">
        <v>39.5</v>
      </c>
      <c r="CT1074">
        <v>81</v>
      </c>
      <c r="CU1074">
        <v>12.823593514841029</v>
      </c>
      <c r="CV1074">
        <v>10.6</v>
      </c>
      <c r="CW1074">
        <v>19.899999999999999</v>
      </c>
      <c r="CX1074">
        <v>9.2999999999999989</v>
      </c>
      <c r="CY1074">
        <v>12.8</v>
      </c>
      <c r="CZ1074">
        <v>130.74754531813471</v>
      </c>
      <c r="DA1074">
        <v>71.7</v>
      </c>
      <c r="DB1074">
        <v>150.19999999999999</v>
      </c>
      <c r="DC1074">
        <v>78.499999999999986</v>
      </c>
      <c r="DD1074">
        <v>71.7</v>
      </c>
      <c r="DE1074">
        <v>24.269086246914469</v>
      </c>
      <c r="DF1074">
        <v>5.6</v>
      </c>
      <c r="DG1074">
        <v>26.7</v>
      </c>
      <c r="DH1074">
        <v>21.1</v>
      </c>
      <c r="DI1074">
        <v>10</v>
      </c>
      <c r="DJ1074">
        <v>0.23173709627837349</v>
      </c>
      <c r="DK1074">
        <v>0.16459781529294931</v>
      </c>
      <c r="DL1074">
        <v>0.31332030159173407</v>
      </c>
      <c r="DM1074">
        <v>0.14872248629878479</v>
      </c>
      <c r="DN1074">
        <v>0.16459781529294931</v>
      </c>
      <c r="DO1074">
        <v>4.124831809906131</v>
      </c>
      <c r="DP1074">
        <v>3.4905469999999998</v>
      </c>
      <c r="DQ1074">
        <v>4.5438450000000001</v>
      </c>
      <c r="DR1074">
        <v>1.0532980000000001</v>
      </c>
      <c r="DS1074">
        <v>4.5438450000000001</v>
      </c>
      <c r="DT1074">
        <v>6.4301981634424337</v>
      </c>
      <c r="DU1074">
        <v>5.8420930000000002</v>
      </c>
      <c r="DV1074">
        <v>6.9397710000000004</v>
      </c>
      <c r="DW1074">
        <v>1.0976779999999999</v>
      </c>
      <c r="DX1074">
        <v>6.4079949999999997</v>
      </c>
      <c r="DY1074">
        <v>4.6121344148807646</v>
      </c>
      <c r="DZ1074">
        <v>3.8496769999999998</v>
      </c>
      <c r="EA1074">
        <v>4.9515419999999999</v>
      </c>
      <c r="EB1074">
        <v>1.1018650000000001</v>
      </c>
      <c r="EC1074">
        <v>4.7195470000000004</v>
      </c>
      <c r="ED1074">
        <v>8.7545233067551944</v>
      </c>
      <c r="EE1074">
        <v>8.2660660000000004</v>
      </c>
      <c r="EF1074">
        <v>8.9752109999999998</v>
      </c>
      <c r="EG1074">
        <v>0.70914499999999947</v>
      </c>
      <c r="EH1074">
        <v>8.5737220000000001</v>
      </c>
      <c r="EI1074">
        <v>8.047363481711173</v>
      </c>
      <c r="EJ1074">
        <v>7.6911569999999996</v>
      </c>
      <c r="EK1074">
        <v>10.096418999999999</v>
      </c>
      <c r="EL1074">
        <v>2.405262</v>
      </c>
      <c r="EM1074">
        <v>9.9053179999999994</v>
      </c>
      <c r="EN1074">
        <v>36.583476284042291</v>
      </c>
      <c r="EO1074">
        <v>27.08502</v>
      </c>
      <c r="EP1074">
        <v>42.266150000000003</v>
      </c>
      <c r="EQ1074">
        <v>15.18113</v>
      </c>
      <c r="ER1074">
        <v>31.08691</v>
      </c>
      <c r="ES1074">
        <v>11.94592453232943</v>
      </c>
      <c r="ET1074">
        <v>10.729839999999999</v>
      </c>
      <c r="EU1074">
        <v>17.85773</v>
      </c>
      <c r="EV1074">
        <v>7.1278900000000007</v>
      </c>
      <c r="EW1074">
        <v>11.26202</v>
      </c>
      <c r="EX1074">
        <v>24.637551751712859</v>
      </c>
      <c r="EY1074">
        <v>14.323880000000001</v>
      </c>
      <c r="EZ1074">
        <v>28.049980000000001</v>
      </c>
      <c r="FA1074">
        <v>13.726100000000001</v>
      </c>
      <c r="FB1074">
        <v>19.82489</v>
      </c>
      <c r="FC1074">
        <v>0.55928980741562317</v>
      </c>
      <c r="FD1074">
        <v>0.41407698661638742</v>
      </c>
      <c r="FE1074">
        <v>0.64616677513534126</v>
      </c>
      <c r="FF1074">
        <v>0.2320897885189539</v>
      </c>
      <c r="FG1074">
        <v>0.4752580583663899</v>
      </c>
      <c r="FH1074">
        <v>2.088983064965102</v>
      </c>
      <c r="FI1074">
        <v>0.94414724434913389</v>
      </c>
      <c r="FJ1074">
        <v>2.3927864622696231</v>
      </c>
      <c r="FK1074">
        <v>1.448639217920489</v>
      </c>
      <c r="FL1074">
        <v>1.7603316278962391</v>
      </c>
      <c r="FM1074">
        <v>38.832075569227868</v>
      </c>
      <c r="FN1074">
        <v>35.9</v>
      </c>
      <c r="FO1074">
        <v>42.91</v>
      </c>
      <c r="FP1074">
        <v>7.009999999999998</v>
      </c>
      <c r="FQ1074">
        <v>36.590000000000003</v>
      </c>
      <c r="FR1074">
        <v>454.33004258451689</v>
      </c>
      <c r="FS1074">
        <v>437.03658999999999</v>
      </c>
      <c r="FT1074">
        <v>460.60023999999999</v>
      </c>
      <c r="FU1074">
        <v>23.563649999999999</v>
      </c>
      <c r="FV1074">
        <v>445.97214000000002</v>
      </c>
      <c r="FW1074">
        <v>0.72818316348130052</v>
      </c>
      <c r="FX1074">
        <v>0.71840000000000004</v>
      </c>
      <c r="FY1074">
        <v>0.75224299999999999</v>
      </c>
      <c r="FZ1074">
        <v>3.3842999999999963E-2</v>
      </c>
      <c r="GA1074">
        <v>0.740151</v>
      </c>
      <c r="GB1074">
        <v>18</v>
      </c>
      <c r="GC1074">
        <v>22</v>
      </c>
    </row>
    <row r="1075" spans="1:185" x14ac:dyDescent="0.3">
      <c r="A1075" s="36" t="s">
        <v>4176</v>
      </c>
      <c r="B1075">
        <v>-7.0922418848644711E-2</v>
      </c>
      <c r="C1075">
        <v>1.82261250168596</v>
      </c>
      <c r="D1075">
        <v>1.729596061701645</v>
      </c>
      <c r="E1075">
        <v>-0.77460711394812543</v>
      </c>
      <c r="F1075">
        <v>-0.63525103524026316</v>
      </c>
      <c r="G1075">
        <v>1.4098521200313789</v>
      </c>
      <c r="H1075">
        <v>-54.206804526405797</v>
      </c>
      <c r="I1075">
        <v>3.042784882487197E-2</v>
      </c>
      <c r="J1075">
        <v>0.39919390489974521</v>
      </c>
      <c r="K1075">
        <v>0.21396519328353009</v>
      </c>
      <c r="L1075">
        <v>-4.0785151294192253E-2</v>
      </c>
      <c r="M1075">
        <v>8.8040697322429112E-2</v>
      </c>
      <c r="N1075">
        <v>0.1871913418437825</v>
      </c>
      <c r="O1075">
        <v>-0.20916506676550459</v>
      </c>
      <c r="P1075">
        <v>-2.1973724921722119E-2</v>
      </c>
      <c r="Q1075">
        <v>-0.11556936744948799</v>
      </c>
      <c r="R1075">
        <v>3.5712337903411412E-2</v>
      </c>
      <c r="S1075">
        <v>0.79640351185517577</v>
      </c>
      <c r="T1075">
        <v>-0.50783747899553044</v>
      </c>
      <c r="U1075">
        <v>-0.49489119082155342</v>
      </c>
      <c r="V1075">
        <v>1.9508413170884249</v>
      </c>
      <c r="W1075">
        <v>1.94821614237686</v>
      </c>
      <c r="X1075">
        <v>0.2134715336754503</v>
      </c>
      <c r="Y1075">
        <v>0.20191011885744181</v>
      </c>
      <c r="Z1075">
        <v>3.6142721518967268E-2</v>
      </c>
      <c r="AA1075">
        <v>3.884333087879753E-2</v>
      </c>
      <c r="AB1075">
        <v>50.714934276511123</v>
      </c>
      <c r="AC1075">
        <v>-0.36358383964926683</v>
      </c>
      <c r="AD1075">
        <v>1.9336736080542101</v>
      </c>
      <c r="AE1075">
        <v>0.57705537332471724</v>
      </c>
      <c r="AF1075">
        <v>0.56549395850670869</v>
      </c>
      <c r="AG1075">
        <v>0.84608993445122072</v>
      </c>
      <c r="AH1075">
        <v>4.6749415781555748E-3</v>
      </c>
      <c r="AI1075">
        <v>294.96351576702261</v>
      </c>
      <c r="AJ1075">
        <v>265.79089606123063</v>
      </c>
      <c r="AK1075">
        <v>293.18316341369422</v>
      </c>
      <c r="AL1075">
        <v>325.91649371198338</v>
      </c>
      <c r="AM1075">
        <v>377.88591439804179</v>
      </c>
      <c r="AN1075">
        <v>509.62396501293978</v>
      </c>
      <c r="AO1075">
        <v>244.24159477814669</v>
      </c>
      <c r="AP1075">
        <v>414.02687211136453</v>
      </c>
      <c r="AQ1075">
        <v>20.688136836825329</v>
      </c>
      <c r="AR1075">
        <v>5.1555182455301498</v>
      </c>
      <c r="AS1075">
        <v>12.34336257059485</v>
      </c>
      <c r="AT1075">
        <v>-18.8315503773225</v>
      </c>
      <c r="AU1075">
        <v>-9.7654719507639083</v>
      </c>
      <c r="AV1075">
        <v>-9.0660784265585885</v>
      </c>
      <c r="AW1075">
        <v>1.462319912456977</v>
      </c>
      <c r="AX1075">
        <v>1.0367999999999999</v>
      </c>
      <c r="AY1075">
        <v>2.9931000000000001</v>
      </c>
      <c r="AZ1075">
        <v>1.9562999999999999</v>
      </c>
      <c r="BA1075">
        <v>2.9931000000000001</v>
      </c>
      <c r="BB1075">
        <v>0.94143100134860491</v>
      </c>
      <c r="BC1075">
        <v>0.8861</v>
      </c>
      <c r="BD1075">
        <v>0.95489999999999997</v>
      </c>
      <c r="BE1075">
        <v>6.8799999999999972E-2</v>
      </c>
      <c r="BF1075">
        <v>0.89629999999999999</v>
      </c>
      <c r="BG1075">
        <v>16.60391168418467</v>
      </c>
      <c r="BH1075">
        <v>14.544499999999999</v>
      </c>
      <c r="BI1075">
        <v>23.8201</v>
      </c>
      <c r="BJ1075">
        <v>9.2756000000000007</v>
      </c>
      <c r="BK1075">
        <v>22.613099999999999</v>
      </c>
      <c r="BL1075">
        <v>13.430547581902839</v>
      </c>
      <c r="BM1075">
        <v>8.2789000000000001</v>
      </c>
      <c r="BN1075">
        <v>14.983499999999999</v>
      </c>
      <c r="BO1075">
        <v>6.7045999999999992</v>
      </c>
      <c r="BP1075">
        <v>8.8096999999999994</v>
      </c>
      <c r="BQ1075">
        <v>10.67822354291938</v>
      </c>
      <c r="BR1075">
        <v>6.1169000000000002</v>
      </c>
      <c r="BS1075">
        <v>12.2057</v>
      </c>
      <c r="BT1075">
        <v>6.0888</v>
      </c>
      <c r="BU1075">
        <v>6.6214000000000004</v>
      </c>
      <c r="BV1075">
        <v>-4.1098872073718589</v>
      </c>
      <c r="BW1075">
        <v>-5.7390999999999996</v>
      </c>
      <c r="BX1075">
        <v>0.72989999999999999</v>
      </c>
      <c r="BY1075">
        <v>6.4689999999999994</v>
      </c>
      <c r="BZ1075">
        <v>-0.87690000000000001</v>
      </c>
      <c r="CA1075">
        <v>-6.5683337980519596</v>
      </c>
      <c r="CB1075">
        <v>-8.8312000000000008</v>
      </c>
      <c r="CC1075">
        <v>-5.4295999999999998</v>
      </c>
      <c r="CD1075">
        <v>3.4016000000000011</v>
      </c>
      <c r="CE1075">
        <v>-5.7445000000000004</v>
      </c>
      <c r="CF1075">
        <v>95.597092901575337</v>
      </c>
      <c r="CG1075">
        <v>59.4</v>
      </c>
      <c r="CH1075">
        <v>111.5</v>
      </c>
      <c r="CI1075">
        <v>52.1</v>
      </c>
      <c r="CJ1075">
        <v>59.4</v>
      </c>
      <c r="CK1075">
        <v>41.01769074708865</v>
      </c>
      <c r="CL1075">
        <v>17.100000000000001</v>
      </c>
      <c r="CM1075">
        <v>44</v>
      </c>
      <c r="CN1075">
        <v>26.9</v>
      </c>
      <c r="CO1075">
        <v>17.100000000000001</v>
      </c>
      <c r="CP1075">
        <v>63.103735786973083</v>
      </c>
      <c r="CQ1075">
        <v>44.6</v>
      </c>
      <c r="CR1075">
        <v>75.900000000000006</v>
      </c>
      <c r="CS1075">
        <v>31.3</v>
      </c>
      <c r="CT1075">
        <v>75.3</v>
      </c>
      <c r="CU1075">
        <v>13.250926598420589</v>
      </c>
      <c r="CV1075">
        <v>10.1</v>
      </c>
      <c r="CW1075">
        <v>19.5</v>
      </c>
      <c r="CX1075">
        <v>9.4</v>
      </c>
      <c r="CY1075">
        <v>13.3</v>
      </c>
      <c r="CZ1075">
        <v>151.360784670296</v>
      </c>
      <c r="DA1075">
        <v>81.5</v>
      </c>
      <c r="DB1075">
        <v>185.5</v>
      </c>
      <c r="DC1075">
        <v>104</v>
      </c>
      <c r="DD1075">
        <v>81.5</v>
      </c>
      <c r="DE1075">
        <v>25.130236244151181</v>
      </c>
      <c r="DF1075">
        <v>3.7</v>
      </c>
      <c r="DG1075">
        <v>27.3</v>
      </c>
      <c r="DH1075">
        <v>23.6</v>
      </c>
      <c r="DI1075">
        <v>3.7</v>
      </c>
      <c r="DJ1075">
        <v>0.23118387983160671</v>
      </c>
      <c r="DK1075">
        <v>0.13235294117647059</v>
      </c>
      <c r="DL1075">
        <v>0.28092718568909048</v>
      </c>
      <c r="DM1075">
        <v>0.14857424451261991</v>
      </c>
      <c r="DN1075">
        <v>0.13235294117647059</v>
      </c>
      <c r="DO1075">
        <v>4.4774936968059009</v>
      </c>
      <c r="DP1075">
        <v>3.4447350000000001</v>
      </c>
      <c r="DQ1075">
        <v>4.6706989999999999</v>
      </c>
      <c r="DR1075">
        <v>1.2259640000000001</v>
      </c>
      <c r="DS1075">
        <v>4.1538199999999996</v>
      </c>
      <c r="DT1075">
        <v>6.7389449291487384</v>
      </c>
      <c r="DU1075">
        <v>6.3912880000000003</v>
      </c>
      <c r="DV1075">
        <v>7.2058249999999999</v>
      </c>
      <c r="DW1075">
        <v>0.81453699999999962</v>
      </c>
      <c r="DX1075">
        <v>6.3932729999999998</v>
      </c>
      <c r="DY1075">
        <v>4.8002770730335449</v>
      </c>
      <c r="DZ1075">
        <v>3.961859</v>
      </c>
      <c r="EA1075">
        <v>5.0083929999999999</v>
      </c>
      <c r="EB1075">
        <v>1.0465340000000001</v>
      </c>
      <c r="EC1075">
        <v>4.9402460000000001</v>
      </c>
      <c r="ED1075">
        <v>8.8302325321451285</v>
      </c>
      <c r="EE1075">
        <v>8.5162010000000006</v>
      </c>
      <c r="EF1075">
        <v>9.0045249999999992</v>
      </c>
      <c r="EG1075">
        <v>0.48832399999999859</v>
      </c>
      <c r="EH1075">
        <v>8.5162010000000006</v>
      </c>
      <c r="EI1075">
        <v>7.6028619291453072</v>
      </c>
      <c r="EJ1075">
        <v>6.7622939999999998</v>
      </c>
      <c r="EK1075">
        <v>10.017079000000001</v>
      </c>
      <c r="EL1075">
        <v>3.2547850000000009</v>
      </c>
      <c r="EM1075">
        <v>9.7073389999999993</v>
      </c>
      <c r="EN1075">
        <v>41.865603252177067</v>
      </c>
      <c r="EO1075">
        <v>34.141010000000001</v>
      </c>
      <c r="EP1075">
        <v>46.550359999999998</v>
      </c>
      <c r="EQ1075">
        <v>12.40935</v>
      </c>
      <c r="ER1075">
        <v>34.141010000000001</v>
      </c>
      <c r="ES1075">
        <v>15.380973702975741</v>
      </c>
      <c r="ET1075">
        <v>9.4351199999999995</v>
      </c>
      <c r="EU1075">
        <v>17.75995</v>
      </c>
      <c r="EV1075">
        <v>8.3248300000000004</v>
      </c>
      <c r="EW1075">
        <v>10.793100000000001</v>
      </c>
      <c r="EX1075">
        <v>26.484629549201351</v>
      </c>
      <c r="EY1075">
        <v>17.790240000000001</v>
      </c>
      <c r="EZ1075">
        <v>32.019889999999997</v>
      </c>
      <c r="FA1075">
        <v>14.229649999999999</v>
      </c>
      <c r="FB1075">
        <v>23.347909999999999</v>
      </c>
      <c r="FC1075">
        <v>0.60197534290714716</v>
      </c>
      <c r="FD1075">
        <v>0.49090529230287883</v>
      </c>
      <c r="FE1075">
        <v>0.66933632258109044</v>
      </c>
      <c r="FF1075">
        <v>0.17843103027821169</v>
      </c>
      <c r="FG1075">
        <v>0.49090529230287883</v>
      </c>
      <c r="FH1075">
        <v>1.751840071630117</v>
      </c>
      <c r="FI1075">
        <v>1.033748919197836</v>
      </c>
      <c r="FJ1075">
        <v>2.7293537337097988</v>
      </c>
      <c r="FK1075">
        <v>1.695604814511964</v>
      </c>
      <c r="FL1075">
        <v>2.1632255793052968</v>
      </c>
      <c r="FM1075">
        <v>39.581537587889869</v>
      </c>
      <c r="FN1075">
        <v>38.619999999999997</v>
      </c>
      <c r="FO1075">
        <v>42.56</v>
      </c>
      <c r="FP1075">
        <v>3.9400000000000048</v>
      </c>
      <c r="FQ1075">
        <v>39.619999999999997</v>
      </c>
      <c r="FR1075">
        <v>487.02093579874202</v>
      </c>
      <c r="FS1075">
        <v>470.79142999999999</v>
      </c>
      <c r="FT1075">
        <v>492.62092000000001</v>
      </c>
      <c r="FU1075">
        <v>21.829490000000021</v>
      </c>
      <c r="FV1075">
        <v>478.52571999999998</v>
      </c>
      <c r="FW1075">
        <v>0.71487723271918557</v>
      </c>
      <c r="FX1075">
        <v>0.70669800000000005</v>
      </c>
      <c r="FY1075">
        <v>0.73484700000000003</v>
      </c>
      <c r="FZ1075">
        <v>2.814899999999998E-2</v>
      </c>
      <c r="GA1075">
        <v>0.72565900000000005</v>
      </c>
      <c r="GB1075">
        <v>17</v>
      </c>
      <c r="GC1075">
        <v>29</v>
      </c>
    </row>
    <row r="1076" spans="1:185" x14ac:dyDescent="0.3">
      <c r="A1076" s="36" t="s">
        <v>4179</v>
      </c>
      <c r="B1076">
        <v>-6.7484702811439576E-2</v>
      </c>
      <c r="C1076">
        <v>1.838311138709513</v>
      </c>
      <c r="D1076">
        <v>1.7628768188232411</v>
      </c>
      <c r="E1076">
        <v>-0.80375584640603726</v>
      </c>
      <c r="F1076">
        <v>-0.63215351310141887</v>
      </c>
      <c r="G1076">
        <v>1.4359302212482481</v>
      </c>
      <c r="H1076">
        <v>-54.199912202175383</v>
      </c>
      <c r="I1076">
        <v>4.3257639664522979E-2</v>
      </c>
      <c r="J1076">
        <v>0.49943541546882531</v>
      </c>
      <c r="K1076">
        <v>0.2145515501105566</v>
      </c>
      <c r="L1076">
        <v>-4.4134264344116263E-2</v>
      </c>
      <c r="M1076">
        <v>8.5486870094054132E-2</v>
      </c>
      <c r="N1076">
        <v>0.17363563846045441</v>
      </c>
      <c r="O1076">
        <v>-0.21751633659523301</v>
      </c>
      <c r="P1076">
        <v>-4.3880698134778538E-2</v>
      </c>
      <c r="Q1076">
        <v>-0.13070109579443071</v>
      </c>
      <c r="R1076">
        <v>4.9190642074771328E-2</v>
      </c>
      <c r="S1076">
        <v>0.80490188644789507</v>
      </c>
      <c r="T1076">
        <v>-0.51954203044480851</v>
      </c>
      <c r="U1076">
        <v>-0.5043823706971623</v>
      </c>
      <c r="V1076">
        <v>1.9521874299242381</v>
      </c>
      <c r="W1076">
        <v>1.948363459467723</v>
      </c>
      <c r="X1076">
        <v>0.20899018068555161</v>
      </c>
      <c r="Y1076">
        <v>0.19602938271343551</v>
      </c>
      <c r="Z1076">
        <v>3.7890005493235082E-2</v>
      </c>
      <c r="AA1076">
        <v>4.1757446311108538E-2</v>
      </c>
      <c r="AB1076">
        <v>49.950700648692482</v>
      </c>
      <c r="AC1076">
        <v>-0.36471308244137962</v>
      </c>
      <c r="AD1076">
        <v>1.9303651544054139</v>
      </c>
      <c r="AE1076">
        <v>0.57370326312693132</v>
      </c>
      <c r="AF1076">
        <v>0.56074246515481507</v>
      </c>
      <c r="AG1076">
        <v>0.86372938239793828</v>
      </c>
      <c r="AH1076">
        <v>4.6550150283759632E-3</v>
      </c>
      <c r="AI1076">
        <v>299.10253022460063</v>
      </c>
      <c r="AJ1076">
        <v>272.6602528908611</v>
      </c>
      <c r="AK1076">
        <v>295.98945428455028</v>
      </c>
      <c r="AL1076">
        <v>328.65791089453472</v>
      </c>
      <c r="AM1076">
        <v>357.29065947181988</v>
      </c>
      <c r="AN1076">
        <v>458.64350146265281</v>
      </c>
      <c r="AO1076">
        <v>213.62552321170179</v>
      </c>
      <c r="AP1076">
        <v>368.65904890646851</v>
      </c>
      <c r="AQ1076">
        <v>20.515336713383562</v>
      </c>
      <c r="AR1076">
        <v>4.9150666117321453</v>
      </c>
      <c r="AS1076">
        <v>12.272636818073231</v>
      </c>
      <c r="AT1076">
        <v>-19.238375610372088</v>
      </c>
      <c r="AU1076">
        <v>-12.00173476693519</v>
      </c>
      <c r="AV1076">
        <v>-7.2366408434369003</v>
      </c>
      <c r="AW1076">
        <v>1.300905448866108</v>
      </c>
      <c r="AX1076">
        <v>0.97889999999999999</v>
      </c>
      <c r="AY1076">
        <v>1.3767</v>
      </c>
      <c r="AZ1076">
        <v>0.39779999999999999</v>
      </c>
      <c r="BA1076">
        <v>1.2114</v>
      </c>
      <c r="BB1076">
        <v>0.93154542384512151</v>
      </c>
      <c r="BC1076">
        <v>0.88480000000000003</v>
      </c>
      <c r="BD1076">
        <v>0.95250000000000001</v>
      </c>
      <c r="BE1076">
        <v>6.7699999999999982E-2</v>
      </c>
      <c r="BF1076">
        <v>0.88839999999999997</v>
      </c>
      <c r="BG1076">
        <v>18.019877240065611</v>
      </c>
      <c r="BH1076">
        <v>14.912699999999999</v>
      </c>
      <c r="BI1076">
        <v>23.953399999999998</v>
      </c>
      <c r="BJ1076">
        <v>9.0406999999999993</v>
      </c>
      <c r="BK1076">
        <v>23.498000000000001</v>
      </c>
      <c r="BL1076">
        <v>4.1667542773029167</v>
      </c>
      <c r="BM1076">
        <v>3.7484000000000002</v>
      </c>
      <c r="BN1076">
        <v>8.6791999999999998</v>
      </c>
      <c r="BO1076">
        <v>4.9307999999999996</v>
      </c>
      <c r="BP1076">
        <v>8.6791999999999998</v>
      </c>
      <c r="BQ1076">
        <v>3.0709431760819501</v>
      </c>
      <c r="BR1076">
        <v>2.6886000000000001</v>
      </c>
      <c r="BS1076">
        <v>5.6258999999999997</v>
      </c>
      <c r="BT1076">
        <v>2.9373</v>
      </c>
      <c r="BU1076">
        <v>5.6258999999999997</v>
      </c>
      <c r="BV1076">
        <v>-0.37050888570239349</v>
      </c>
      <c r="BW1076">
        <v>-1.0495000000000001</v>
      </c>
      <c r="BX1076">
        <v>0.91890000000000005</v>
      </c>
      <c r="BY1076">
        <v>1.9683999999999999</v>
      </c>
      <c r="BZ1076">
        <v>0.91890000000000005</v>
      </c>
      <c r="CA1076">
        <v>-2.7004182600374049</v>
      </c>
      <c r="CB1076">
        <v>-6.5446999999999997</v>
      </c>
      <c r="CC1076">
        <v>-1.9650000000000001</v>
      </c>
      <c r="CD1076">
        <v>4.5796999999999999</v>
      </c>
      <c r="CE1076">
        <v>-6.5446999999999997</v>
      </c>
      <c r="CF1076">
        <v>89.984452556184237</v>
      </c>
      <c r="CG1076">
        <v>60</v>
      </c>
      <c r="CH1076">
        <v>111.9</v>
      </c>
      <c r="CI1076">
        <v>51.900000000000013</v>
      </c>
      <c r="CJ1076">
        <v>60</v>
      </c>
      <c r="CK1076">
        <v>41.210951970009127</v>
      </c>
      <c r="CL1076">
        <v>17.3</v>
      </c>
      <c r="CM1076">
        <v>43.8</v>
      </c>
      <c r="CN1076">
        <v>26.5</v>
      </c>
      <c r="CO1076">
        <v>17.3</v>
      </c>
      <c r="CP1076">
        <v>60.070691727212967</v>
      </c>
      <c r="CQ1076">
        <v>47</v>
      </c>
      <c r="CR1076">
        <v>74.099999999999994</v>
      </c>
      <c r="CS1076">
        <v>27.099999999999991</v>
      </c>
      <c r="CT1076">
        <v>74.099999999999994</v>
      </c>
      <c r="CU1076">
        <v>12.35789685673114</v>
      </c>
      <c r="CV1076">
        <v>10</v>
      </c>
      <c r="CW1076">
        <v>19.2</v>
      </c>
      <c r="CX1076">
        <v>9.1999999999999993</v>
      </c>
      <c r="CY1076">
        <v>13.3</v>
      </c>
      <c r="CZ1076">
        <v>132.6234344925341</v>
      </c>
      <c r="DA1076">
        <v>75.2</v>
      </c>
      <c r="DB1076">
        <v>149.80000000000001</v>
      </c>
      <c r="DC1076">
        <v>74.600000000000009</v>
      </c>
      <c r="DD1076">
        <v>75.2</v>
      </c>
      <c r="DE1076">
        <v>25.52296456462707</v>
      </c>
      <c r="DF1076">
        <v>3.4</v>
      </c>
      <c r="DG1076">
        <v>27.1</v>
      </c>
      <c r="DH1076">
        <v>23.7</v>
      </c>
      <c r="DI1076">
        <v>3.4</v>
      </c>
      <c r="DJ1076">
        <v>0.24422727488400631</v>
      </c>
      <c r="DK1076">
        <v>0.15109544195416769</v>
      </c>
      <c r="DL1076">
        <v>0.32331696041606472</v>
      </c>
      <c r="DM1076">
        <v>0.17222151846189701</v>
      </c>
      <c r="DN1076">
        <v>0.15109544195416769</v>
      </c>
      <c r="DO1076">
        <v>4.1273429263831813</v>
      </c>
      <c r="DP1076">
        <v>3.2974510000000001</v>
      </c>
      <c r="DQ1076">
        <v>4.610322</v>
      </c>
      <c r="DR1076">
        <v>1.3128709999999999</v>
      </c>
      <c r="DS1076">
        <v>4.3040929999999999</v>
      </c>
      <c r="DT1076">
        <v>6.7787282915362006</v>
      </c>
      <c r="DU1076">
        <v>6.2881280000000004</v>
      </c>
      <c r="DV1076">
        <v>7.0205039999999999</v>
      </c>
      <c r="DW1076">
        <v>0.73237599999999947</v>
      </c>
      <c r="DX1076">
        <v>6.3927560000000003</v>
      </c>
      <c r="DY1076">
        <v>4.6218382534500329</v>
      </c>
      <c r="DZ1076">
        <v>3.9634939999999999</v>
      </c>
      <c r="EA1076">
        <v>4.9585280000000003</v>
      </c>
      <c r="EB1076">
        <v>0.99503400000000042</v>
      </c>
      <c r="EC1076">
        <v>4.9585280000000003</v>
      </c>
      <c r="ED1076">
        <v>8.7103017861576078</v>
      </c>
      <c r="EE1076">
        <v>8.5161169999999995</v>
      </c>
      <c r="EF1076">
        <v>8.9073720000000005</v>
      </c>
      <c r="EG1076">
        <v>0.39125500000000102</v>
      </c>
      <c r="EH1076">
        <v>8.6397840000000006</v>
      </c>
      <c r="EI1076">
        <v>7.7555837130708039</v>
      </c>
      <c r="EJ1076">
        <v>7.5659320000000001</v>
      </c>
      <c r="EK1076">
        <v>9.7432510000000008</v>
      </c>
      <c r="EL1076">
        <v>2.1773190000000011</v>
      </c>
      <c r="EM1076">
        <v>9.4750460000000007</v>
      </c>
      <c r="EN1076">
        <v>34.640450647831933</v>
      </c>
      <c r="EO1076">
        <v>28.414760000000001</v>
      </c>
      <c r="EP1076">
        <v>39.762990000000002</v>
      </c>
      <c r="EQ1076">
        <v>11.348229999999999</v>
      </c>
      <c r="ER1076">
        <v>28.414760000000001</v>
      </c>
      <c r="ES1076">
        <v>14.007407099429679</v>
      </c>
      <c r="ET1076">
        <v>10.829929999999999</v>
      </c>
      <c r="EU1076">
        <v>18.007680000000001</v>
      </c>
      <c r="EV1076">
        <v>7.1777500000000014</v>
      </c>
      <c r="EW1076">
        <v>10.829929999999999</v>
      </c>
      <c r="EX1076">
        <v>20.633043548402242</v>
      </c>
      <c r="EY1076">
        <v>15.13808</v>
      </c>
      <c r="EZ1076">
        <v>25.143450000000001</v>
      </c>
      <c r="FA1076">
        <v>10.005369999999999</v>
      </c>
      <c r="FB1076">
        <v>17.58483</v>
      </c>
      <c r="FC1076">
        <v>0.5318167130413598</v>
      </c>
      <c r="FD1076">
        <v>0.43623694214280972</v>
      </c>
      <c r="FE1076">
        <v>0.6104603793259249</v>
      </c>
      <c r="FF1076">
        <v>0.1742234371831152</v>
      </c>
      <c r="FG1076">
        <v>0.43623694214280972</v>
      </c>
      <c r="FH1076">
        <v>1.573043772514539</v>
      </c>
      <c r="FI1076">
        <v>0.86701118633827334</v>
      </c>
      <c r="FJ1076">
        <v>2.128581774207241</v>
      </c>
      <c r="FK1076">
        <v>1.261570587868968</v>
      </c>
      <c r="FL1076">
        <v>1.6237251764323499</v>
      </c>
      <c r="FM1076">
        <v>38.272371348590063</v>
      </c>
      <c r="FN1076">
        <v>36.840000000000003</v>
      </c>
      <c r="FO1076">
        <v>43.21</v>
      </c>
      <c r="FP1076">
        <v>6.3699999999999974</v>
      </c>
      <c r="FQ1076">
        <v>36.840000000000003</v>
      </c>
      <c r="FR1076">
        <v>448.56906092169731</v>
      </c>
      <c r="FS1076">
        <v>429.66617000000002</v>
      </c>
      <c r="FT1076">
        <v>451.05061000000001</v>
      </c>
      <c r="FU1076">
        <v>21.38443999999998</v>
      </c>
      <c r="FV1076">
        <v>433.00056000000001</v>
      </c>
      <c r="FW1076">
        <v>0.72527170157058629</v>
      </c>
      <c r="FX1076">
        <v>0.72141699999999997</v>
      </c>
      <c r="FY1076">
        <v>0.75182700000000002</v>
      </c>
      <c r="FZ1076">
        <v>3.0410000000000052E-2</v>
      </c>
      <c r="GA1076">
        <v>0.74873599999999996</v>
      </c>
      <c r="GB1076">
        <v>11</v>
      </c>
      <c r="GC1076">
        <v>10</v>
      </c>
    </row>
    <row r="1077" spans="1:185" x14ac:dyDescent="0.3">
      <c r="A1077" s="36" t="s">
        <v>4182</v>
      </c>
      <c r="B1077">
        <v>-6.9147856886266318E-2</v>
      </c>
      <c r="C1077">
        <v>1.8336760138123649</v>
      </c>
      <c r="D1077">
        <v>1.7463039573026651</v>
      </c>
      <c r="E1077">
        <v>-0.7906074557223729</v>
      </c>
      <c r="F1077">
        <v>-0.63227709137818622</v>
      </c>
      <c r="G1077">
        <v>1.4228958382810699</v>
      </c>
      <c r="H1077">
        <v>-54.202688640731353</v>
      </c>
      <c r="I1077">
        <v>4.4960988832474562E-2</v>
      </c>
      <c r="J1077">
        <v>0.43094453122738757</v>
      </c>
      <c r="K1077">
        <v>0.21516102990670191</v>
      </c>
      <c r="L1077">
        <v>-4.3407456102827237E-2</v>
      </c>
      <c r="M1077">
        <v>8.6084130615135687E-2</v>
      </c>
      <c r="N1077">
        <v>0.17503771879273669</v>
      </c>
      <c r="O1077">
        <v>-0.21389758023877151</v>
      </c>
      <c r="P1077">
        <v>-3.8859861446034767E-2</v>
      </c>
      <c r="Q1077">
        <v>-0.12637882962929581</v>
      </c>
      <c r="R1077">
        <v>4.5628232221010021E-2</v>
      </c>
      <c r="S1077">
        <v>0.80438305521467213</v>
      </c>
      <c r="T1077">
        <v>-0.51596529398964674</v>
      </c>
      <c r="U1077">
        <v>-0.50084791945649187</v>
      </c>
      <c r="V1077">
        <v>1.9520009904509059</v>
      </c>
      <c r="W1077">
        <v>1.9486101794776169</v>
      </c>
      <c r="X1077">
        <v>0.21208086340599361</v>
      </c>
      <c r="Y1077">
        <v>0.19902546924275219</v>
      </c>
      <c r="Z1077">
        <v>3.7095966482490861E-2</v>
      </c>
      <c r="AA1077">
        <v>4.0962025758360741E-2</v>
      </c>
      <c r="AB1077">
        <v>50.111896008301848</v>
      </c>
      <c r="AC1077">
        <v>-0.36355065714630752</v>
      </c>
      <c r="AD1077">
        <v>1.931447291092661</v>
      </c>
      <c r="AE1077">
        <v>0.57563152055230127</v>
      </c>
      <c r="AF1077">
        <v>0.56257612638905974</v>
      </c>
      <c r="AG1077">
        <v>0.88688529337859823</v>
      </c>
      <c r="AH1077">
        <v>4.697894997655612E-3</v>
      </c>
      <c r="AI1077">
        <v>297.37567850772109</v>
      </c>
      <c r="AJ1077">
        <v>271.50844171219393</v>
      </c>
      <c r="AK1077">
        <v>293.49885946974581</v>
      </c>
      <c r="AL1077">
        <v>327.11975555843748</v>
      </c>
      <c r="AM1077">
        <v>373.21983156468838</v>
      </c>
      <c r="AN1077">
        <v>487.03580003123119</v>
      </c>
      <c r="AO1077">
        <v>231.20781067441061</v>
      </c>
      <c r="AP1077">
        <v>394.34325675296623</v>
      </c>
      <c r="AQ1077">
        <v>20.690584262446588</v>
      </c>
      <c r="AR1077">
        <v>5.1349768148828323</v>
      </c>
      <c r="AS1077">
        <v>12.32548055060011</v>
      </c>
      <c r="AT1077">
        <v>-19.66677005375815</v>
      </c>
      <c r="AU1077">
        <v>-11.25788944036049</v>
      </c>
      <c r="AV1077">
        <v>-8.4088806133976579</v>
      </c>
      <c r="AW1077">
        <v>1.2873744488361889</v>
      </c>
      <c r="AX1077">
        <v>1.0137</v>
      </c>
      <c r="AY1077">
        <v>2.1291000000000002</v>
      </c>
      <c r="AZ1077">
        <v>1.1153999999999999</v>
      </c>
      <c r="BA1077">
        <v>1.9333</v>
      </c>
      <c r="BB1077">
        <v>0.9344324947018543</v>
      </c>
      <c r="BC1077">
        <v>0.88849999999999996</v>
      </c>
      <c r="BD1077">
        <v>0.95320000000000005</v>
      </c>
      <c r="BE1077">
        <v>6.4700000000000091E-2</v>
      </c>
      <c r="BF1077">
        <v>0.88849999999999996</v>
      </c>
      <c r="BG1077">
        <v>17.600445743952051</v>
      </c>
      <c r="BH1077">
        <v>14.7788</v>
      </c>
      <c r="BI1077">
        <v>23.441199999999998</v>
      </c>
      <c r="BJ1077">
        <v>8.6623999999999981</v>
      </c>
      <c r="BK1077">
        <v>23.441199999999998</v>
      </c>
      <c r="BL1077">
        <v>8.1472593505283086</v>
      </c>
      <c r="BM1077">
        <v>6.0103</v>
      </c>
      <c r="BN1077">
        <v>12.313000000000001</v>
      </c>
      <c r="BO1077">
        <v>6.3027000000000006</v>
      </c>
      <c r="BP1077">
        <v>12.313000000000001</v>
      </c>
      <c r="BQ1077">
        <v>6.1886812029122638</v>
      </c>
      <c r="BR1077">
        <v>4.3109000000000002</v>
      </c>
      <c r="BS1077">
        <v>8.7467000000000006</v>
      </c>
      <c r="BT1077">
        <v>4.4358000000000004</v>
      </c>
      <c r="BU1077">
        <v>8.7467000000000006</v>
      </c>
      <c r="BV1077">
        <v>-1.098052205463006</v>
      </c>
      <c r="BW1077">
        <v>-2.6960999999999999</v>
      </c>
      <c r="BX1077">
        <v>2.0116000000000001</v>
      </c>
      <c r="BY1077">
        <v>4.7077</v>
      </c>
      <c r="BZ1077">
        <v>-8.09E-2</v>
      </c>
      <c r="CA1077">
        <v>-5.0906290115707371</v>
      </c>
      <c r="CB1077">
        <v>-8.6659000000000006</v>
      </c>
      <c r="CC1077">
        <v>-4.1862000000000004</v>
      </c>
      <c r="CD1077">
        <v>4.4797000000000002</v>
      </c>
      <c r="CE1077">
        <v>-8.6659000000000006</v>
      </c>
      <c r="CF1077">
        <v>92.692543278265063</v>
      </c>
      <c r="CG1077">
        <v>59.9</v>
      </c>
      <c r="CH1077">
        <v>112.4</v>
      </c>
      <c r="CI1077">
        <v>52.500000000000007</v>
      </c>
      <c r="CJ1077">
        <v>59.9</v>
      </c>
      <c r="CK1077">
        <v>41.105882544881858</v>
      </c>
      <c r="CL1077">
        <v>17.399999999999999</v>
      </c>
      <c r="CM1077">
        <v>43.4</v>
      </c>
      <c r="CN1077">
        <v>26</v>
      </c>
      <c r="CO1077">
        <v>17.399999999999999</v>
      </c>
      <c r="CP1077">
        <v>60.938851289579858</v>
      </c>
      <c r="CQ1077">
        <v>52.8</v>
      </c>
      <c r="CR1077">
        <v>73.5</v>
      </c>
      <c r="CS1077">
        <v>20.7</v>
      </c>
      <c r="CT1077">
        <v>73.5</v>
      </c>
      <c r="CU1077">
        <v>12.587154048140411</v>
      </c>
      <c r="CV1077">
        <v>11.5</v>
      </c>
      <c r="CW1077">
        <v>19.2</v>
      </c>
      <c r="CX1077">
        <v>7.6999999999999993</v>
      </c>
      <c r="CY1077">
        <v>13.3</v>
      </c>
      <c r="CZ1077">
        <v>144.1446874800618</v>
      </c>
      <c r="DA1077">
        <v>86.8</v>
      </c>
      <c r="DB1077">
        <v>168.5</v>
      </c>
      <c r="DC1077">
        <v>81.7</v>
      </c>
      <c r="DD1077">
        <v>86.8</v>
      </c>
      <c r="DE1077">
        <v>25.840280734622439</v>
      </c>
      <c r="DF1077">
        <v>3.3</v>
      </c>
      <c r="DG1077">
        <v>27.2</v>
      </c>
      <c r="DH1077">
        <v>23.9</v>
      </c>
      <c r="DI1077">
        <v>3.3</v>
      </c>
      <c r="DJ1077">
        <v>0.23522784173686789</v>
      </c>
      <c r="DK1077">
        <v>0.1407424812030075</v>
      </c>
      <c r="DL1077">
        <v>0.30021367521367531</v>
      </c>
      <c r="DM1077">
        <v>0.15947119401066781</v>
      </c>
      <c r="DN1077">
        <v>0.1407424812030075</v>
      </c>
      <c r="DO1077">
        <v>4.2340439852715512</v>
      </c>
      <c r="DP1077">
        <v>3.8194729999999999</v>
      </c>
      <c r="DQ1077">
        <v>4.6342379999999999</v>
      </c>
      <c r="DR1077">
        <v>0.81476499999999996</v>
      </c>
      <c r="DS1077">
        <v>4.4100440000000001</v>
      </c>
      <c r="DT1077">
        <v>6.9850800897884584</v>
      </c>
      <c r="DU1077">
        <v>6.2901350000000003</v>
      </c>
      <c r="DV1077">
        <v>7.1076949999999997</v>
      </c>
      <c r="DW1077">
        <v>0.8175599999999994</v>
      </c>
      <c r="DX1077">
        <v>6.3963340000000004</v>
      </c>
      <c r="DY1077">
        <v>4.6648880807122914</v>
      </c>
      <c r="DZ1077">
        <v>3.8799589999999999</v>
      </c>
      <c r="EA1077">
        <v>4.9691070000000002</v>
      </c>
      <c r="EB1077">
        <v>1.089148</v>
      </c>
      <c r="EC1077">
        <v>4.9691070000000002</v>
      </c>
      <c r="ED1077">
        <v>8.7087042026440269</v>
      </c>
      <c r="EE1077">
        <v>8.5061409999999995</v>
      </c>
      <c r="EF1077">
        <v>8.9325569999999992</v>
      </c>
      <c r="EG1077">
        <v>0.42641599999999968</v>
      </c>
      <c r="EH1077">
        <v>8.611186</v>
      </c>
      <c r="EI1077">
        <v>7.7665570725451172</v>
      </c>
      <c r="EJ1077">
        <v>7.6416919999999999</v>
      </c>
      <c r="EK1077">
        <v>9.7560040000000008</v>
      </c>
      <c r="EL1077">
        <v>2.1143120000000009</v>
      </c>
      <c r="EM1077">
        <v>9.4201160000000002</v>
      </c>
      <c r="EN1077">
        <v>37.810554088426187</v>
      </c>
      <c r="EO1077">
        <v>30.876069999999999</v>
      </c>
      <c r="EP1077">
        <v>42.521509999999999</v>
      </c>
      <c r="EQ1077">
        <v>11.645440000000001</v>
      </c>
      <c r="ER1077">
        <v>30.876069999999999</v>
      </c>
      <c r="ES1077">
        <v>15.174727912421661</v>
      </c>
      <c r="ET1077">
        <v>10.848369999999999</v>
      </c>
      <c r="EU1077">
        <v>22.104869999999998</v>
      </c>
      <c r="EV1077">
        <v>11.256500000000001</v>
      </c>
      <c r="EW1077">
        <v>10.848369999999999</v>
      </c>
      <c r="EX1077">
        <v>22.635826176004532</v>
      </c>
      <c r="EY1077">
        <v>17.824449999999999</v>
      </c>
      <c r="EZ1077">
        <v>27.64789</v>
      </c>
      <c r="FA1077">
        <v>9.8234400000000015</v>
      </c>
      <c r="FB1077">
        <v>20.027699999999999</v>
      </c>
      <c r="FC1077">
        <v>0.55420274154737692</v>
      </c>
      <c r="FD1077">
        <v>0.45256154147306132</v>
      </c>
      <c r="FE1077">
        <v>0.62325289816230478</v>
      </c>
      <c r="FF1077">
        <v>0.17069135668924351</v>
      </c>
      <c r="FG1077">
        <v>0.45256154147306132</v>
      </c>
      <c r="FH1077">
        <v>1.5589543085598621</v>
      </c>
      <c r="FI1077">
        <v>0.8063585083287077</v>
      </c>
      <c r="FJ1077">
        <v>2.4492605592004439</v>
      </c>
      <c r="FK1077">
        <v>1.642902050871736</v>
      </c>
      <c r="FL1077">
        <v>1.846148315369037</v>
      </c>
      <c r="FM1077">
        <v>39.866299014525339</v>
      </c>
      <c r="FN1077">
        <v>37.31</v>
      </c>
      <c r="FO1077">
        <v>43</v>
      </c>
      <c r="FP1077">
        <v>5.6899999999999977</v>
      </c>
      <c r="FQ1077">
        <v>37.31</v>
      </c>
      <c r="FR1077">
        <v>471.120203619633</v>
      </c>
      <c r="FS1077">
        <v>445.20103</v>
      </c>
      <c r="FT1077">
        <v>476.45553999999998</v>
      </c>
      <c r="FU1077">
        <v>31.254509999999978</v>
      </c>
      <c r="FV1077">
        <v>452.22419000000002</v>
      </c>
      <c r="FW1077">
        <v>0.71811388623319716</v>
      </c>
      <c r="FX1077">
        <v>0.70978399999999997</v>
      </c>
      <c r="FY1077">
        <v>0.75542200000000004</v>
      </c>
      <c r="FZ1077">
        <v>4.5638000000000067E-2</v>
      </c>
      <c r="GA1077">
        <v>0.74453400000000003</v>
      </c>
      <c r="GB1077">
        <v>13</v>
      </c>
      <c r="GC1077">
        <v>55</v>
      </c>
    </row>
    <row r="1078" spans="1:185" x14ac:dyDescent="0.3">
      <c r="A1078" s="36" t="s">
        <v>4185</v>
      </c>
      <c r="B1078">
        <v>-6.1093369468765382E-2</v>
      </c>
      <c r="C1078">
        <v>1.8157750640085231</v>
      </c>
      <c r="D1078">
        <v>1.7514877462277669</v>
      </c>
      <c r="E1078">
        <v>-0.81155024385317975</v>
      </c>
      <c r="F1078">
        <v>-0.613957168889536</v>
      </c>
      <c r="G1078">
        <v>1.4255248322487539</v>
      </c>
      <c r="H1078">
        <v>-54.19573033565473</v>
      </c>
      <c r="I1078">
        <v>4.2217166186446352E-2</v>
      </c>
      <c r="J1078">
        <v>0.48255669400258883</v>
      </c>
      <c r="K1078">
        <v>0.2237303041683178</v>
      </c>
      <c r="L1078">
        <v>-4.6417817568752032E-2</v>
      </c>
      <c r="M1078">
        <v>8.2846937427380085E-2</v>
      </c>
      <c r="N1078">
        <v>0.17400828467557319</v>
      </c>
      <c r="O1078">
        <v>-0.22202353329813329</v>
      </c>
      <c r="P1078">
        <v>-4.8015248622560118E-2</v>
      </c>
      <c r="Q1078">
        <v>-0.13501728757046799</v>
      </c>
      <c r="R1078">
        <v>5.2386328419003793E-2</v>
      </c>
      <c r="S1078">
        <v>0.79909126728760993</v>
      </c>
      <c r="T1078">
        <v>-0.52286787611320595</v>
      </c>
      <c r="U1078">
        <v>-0.50742066596050184</v>
      </c>
      <c r="V1078">
        <v>1.952260887694804</v>
      </c>
      <c r="W1078">
        <v>1.9476732378415369</v>
      </c>
      <c r="X1078">
        <v>0.2049284443435587</v>
      </c>
      <c r="Y1078">
        <v>0.1921053944725872</v>
      </c>
      <c r="Z1078">
        <v>3.7265351765719663E-2</v>
      </c>
      <c r="AA1078">
        <v>4.1402571465323397E-2</v>
      </c>
      <c r="AB1078">
        <v>49.797798622599871</v>
      </c>
      <c r="AC1078">
        <v>-0.36911142651036383</v>
      </c>
      <c r="AD1078">
        <v>1.9290402455965709</v>
      </c>
      <c r="AE1078">
        <v>0.5740398708539225</v>
      </c>
      <c r="AF1078">
        <v>0.561216820982951</v>
      </c>
      <c r="AG1078">
        <v>0.86668509805336202</v>
      </c>
      <c r="AH1078">
        <v>4.8048029104803668E-3</v>
      </c>
      <c r="AI1078">
        <v>299.13014607077469</v>
      </c>
      <c r="AJ1078">
        <v>269.8006648151021</v>
      </c>
      <c r="AK1078">
        <v>297.43761463114998</v>
      </c>
      <c r="AL1078">
        <v>330.15220251346312</v>
      </c>
      <c r="AM1078">
        <v>368.85343141190708</v>
      </c>
      <c r="AN1078">
        <v>499.91685791397941</v>
      </c>
      <c r="AO1078">
        <v>242.95403260165801</v>
      </c>
      <c r="AP1078">
        <v>408.21299078178538</v>
      </c>
      <c r="AQ1078">
        <v>20.659435047542051</v>
      </c>
      <c r="AR1078">
        <v>4.9986635577897598</v>
      </c>
      <c r="AS1078">
        <v>12.25960545478366</v>
      </c>
      <c r="AT1078">
        <v>-18.680900966117761</v>
      </c>
      <c r="AU1078">
        <v>-10.71181223984185</v>
      </c>
      <c r="AV1078">
        <v>-7.9690887262759098</v>
      </c>
      <c r="AW1078">
        <v>2.6479928658366432</v>
      </c>
      <c r="AX1078">
        <v>2.1705000000000001</v>
      </c>
      <c r="AY1078">
        <v>3.4173</v>
      </c>
      <c r="AZ1078">
        <v>1.2467999999999999</v>
      </c>
      <c r="BA1078">
        <v>3.4173</v>
      </c>
      <c r="BB1078">
        <v>0.93260245076462822</v>
      </c>
      <c r="BC1078">
        <v>0.87949999999999995</v>
      </c>
      <c r="BD1078">
        <v>0.95289999999999997</v>
      </c>
      <c r="BE1078">
        <v>7.3400000000000021E-2</v>
      </c>
      <c r="BF1078">
        <v>0.88370000000000004</v>
      </c>
      <c r="BG1078">
        <v>17.8562675896526</v>
      </c>
      <c r="BH1078">
        <v>14.8187</v>
      </c>
      <c r="BI1078">
        <v>24.282299999999999</v>
      </c>
      <c r="BJ1078">
        <v>9.4635999999999996</v>
      </c>
      <c r="BK1078">
        <v>23.863499999999998</v>
      </c>
      <c r="BL1078">
        <v>11.8534422841905</v>
      </c>
      <c r="BM1078">
        <v>9.9003999999999994</v>
      </c>
      <c r="BN1078">
        <v>12.724299999999999</v>
      </c>
      <c r="BO1078">
        <v>2.8239000000000001</v>
      </c>
      <c r="BP1078">
        <v>11.2906</v>
      </c>
      <c r="BQ1078">
        <v>8.9064923655996484</v>
      </c>
      <c r="BR1078">
        <v>7.1942000000000004</v>
      </c>
      <c r="BS1078">
        <v>10.0045</v>
      </c>
      <c r="BT1078">
        <v>2.8102999999999998</v>
      </c>
      <c r="BU1078">
        <v>9.1152999999999995</v>
      </c>
      <c r="BV1078">
        <v>-1.1818510180385691</v>
      </c>
      <c r="BW1078">
        <v>-3.3653</v>
      </c>
      <c r="BX1078">
        <v>6.1499999999999999E-2</v>
      </c>
      <c r="BY1078">
        <v>3.4268000000000001</v>
      </c>
      <c r="BZ1078">
        <v>-3.3653</v>
      </c>
      <c r="CA1078">
        <v>-7.7246031888148234</v>
      </c>
      <c r="CB1078">
        <v>-8.2096</v>
      </c>
      <c r="CC1078">
        <v>-5.75</v>
      </c>
      <c r="CD1078">
        <v>2.4596</v>
      </c>
      <c r="CE1078">
        <v>-5.75</v>
      </c>
      <c r="CF1078">
        <v>91.703867132193963</v>
      </c>
      <c r="CG1078">
        <v>60.1</v>
      </c>
      <c r="CH1078">
        <v>111.5</v>
      </c>
      <c r="CI1078">
        <v>51.4</v>
      </c>
      <c r="CJ1078">
        <v>60.1</v>
      </c>
      <c r="CK1078">
        <v>41.282419748535098</v>
      </c>
      <c r="CL1078">
        <v>17.399999999999999</v>
      </c>
      <c r="CM1078">
        <v>42.9</v>
      </c>
      <c r="CN1078">
        <v>25.5</v>
      </c>
      <c r="CO1078">
        <v>17.399999999999999</v>
      </c>
      <c r="CP1078">
        <v>61.689887977987553</v>
      </c>
      <c r="CQ1078">
        <v>56.6</v>
      </c>
      <c r="CR1078">
        <v>81.900000000000006</v>
      </c>
      <c r="CS1078">
        <v>25.3</v>
      </c>
      <c r="CT1078">
        <v>72.5</v>
      </c>
      <c r="CU1078">
        <v>12.413770966131461</v>
      </c>
      <c r="CV1078">
        <v>11.5</v>
      </c>
      <c r="CW1078">
        <v>19.399999999999999</v>
      </c>
      <c r="CX1078">
        <v>7.8999999999999986</v>
      </c>
      <c r="CY1078">
        <v>13.5</v>
      </c>
      <c r="CZ1078">
        <v>156.52060315819909</v>
      </c>
      <c r="DA1078">
        <v>99.5</v>
      </c>
      <c r="DB1078">
        <v>180.6</v>
      </c>
      <c r="DC1078">
        <v>81.099999999999994</v>
      </c>
      <c r="DD1078">
        <v>99.5</v>
      </c>
      <c r="DE1078">
        <v>25.23982654321626</v>
      </c>
      <c r="DF1078">
        <v>3.5</v>
      </c>
      <c r="DG1078">
        <v>26.3</v>
      </c>
      <c r="DH1078">
        <v>22.8</v>
      </c>
      <c r="DI1078">
        <v>3.5</v>
      </c>
      <c r="DJ1078">
        <v>0.22476507806050011</v>
      </c>
      <c r="DK1078">
        <v>0.13705815279361461</v>
      </c>
      <c r="DL1078">
        <v>0.28781621063500262</v>
      </c>
      <c r="DM1078">
        <v>0.15075805784138799</v>
      </c>
      <c r="DN1078">
        <v>0.13705815279361461</v>
      </c>
      <c r="DO1078">
        <v>4.2665276911004826</v>
      </c>
      <c r="DP1078">
        <v>3.9142380000000001</v>
      </c>
      <c r="DQ1078">
        <v>4.6458760000000003</v>
      </c>
      <c r="DR1078">
        <v>0.73163800000000023</v>
      </c>
      <c r="DS1078">
        <v>4.6444939999999999</v>
      </c>
      <c r="DT1078">
        <v>6.9775603145578087</v>
      </c>
      <c r="DU1078">
        <v>6.2996610000000004</v>
      </c>
      <c r="DV1078">
        <v>7.067329</v>
      </c>
      <c r="DW1078">
        <v>0.76766799999999957</v>
      </c>
      <c r="DX1078">
        <v>6.4029600000000002</v>
      </c>
      <c r="DY1078">
        <v>4.649351791973765</v>
      </c>
      <c r="DZ1078">
        <v>4.3576280000000001</v>
      </c>
      <c r="EA1078">
        <v>4.998577</v>
      </c>
      <c r="EB1078">
        <v>0.64094899999999999</v>
      </c>
      <c r="EC1078">
        <v>4.998577</v>
      </c>
      <c r="ED1078">
        <v>8.7004211526894242</v>
      </c>
      <c r="EE1078">
        <v>8.5358309999999999</v>
      </c>
      <c r="EF1078">
        <v>8.8328120000000006</v>
      </c>
      <c r="EG1078">
        <v>0.29698100000000061</v>
      </c>
      <c r="EH1078">
        <v>8.5854510000000008</v>
      </c>
      <c r="EI1078">
        <v>7.7651774641341129</v>
      </c>
      <c r="EJ1078">
        <v>7.5549840000000001</v>
      </c>
      <c r="EK1078">
        <v>9.7471390000000007</v>
      </c>
      <c r="EL1078">
        <v>2.192155000000001</v>
      </c>
      <c r="EM1078">
        <v>9.2582120000000003</v>
      </c>
      <c r="EN1078">
        <v>38.282868579832311</v>
      </c>
      <c r="EO1078">
        <v>32.434379999999997</v>
      </c>
      <c r="EP1078">
        <v>43.142400000000002</v>
      </c>
      <c r="EQ1078">
        <v>10.708019999999999</v>
      </c>
      <c r="ER1078">
        <v>32.434379999999997</v>
      </c>
      <c r="ES1078">
        <v>14.69799804281025</v>
      </c>
      <c r="ET1078">
        <v>10.904590000000001</v>
      </c>
      <c r="EU1078">
        <v>20.909040000000001</v>
      </c>
      <c r="EV1078">
        <v>10.00445</v>
      </c>
      <c r="EW1078">
        <v>10.904590000000001</v>
      </c>
      <c r="EX1078">
        <v>23.584870537022059</v>
      </c>
      <c r="EY1078">
        <v>18.8413</v>
      </c>
      <c r="EZ1078">
        <v>28.492740000000001</v>
      </c>
      <c r="FA1078">
        <v>9.6514400000000009</v>
      </c>
      <c r="FB1078">
        <v>21.529789999999998</v>
      </c>
      <c r="FC1078">
        <v>0.54642850629847706</v>
      </c>
      <c r="FD1078">
        <v>0.46295041290228278</v>
      </c>
      <c r="FE1078">
        <v>0.61579077181667874</v>
      </c>
      <c r="FF1078">
        <v>0.1528403589143959</v>
      </c>
      <c r="FG1078">
        <v>0.46295041290228278</v>
      </c>
      <c r="FH1078">
        <v>1.615624671668985</v>
      </c>
      <c r="FI1078">
        <v>0.97515189602200758</v>
      </c>
      <c r="FJ1078">
        <v>1.993552078464093</v>
      </c>
      <c r="FK1078">
        <v>1.018400182442085</v>
      </c>
      <c r="FL1078">
        <v>1.974378679070006</v>
      </c>
      <c r="FM1078">
        <v>40.633117997666567</v>
      </c>
      <c r="FN1078">
        <v>38.25</v>
      </c>
      <c r="FO1078">
        <v>43.62</v>
      </c>
      <c r="FP1078">
        <v>5.3699999999999974</v>
      </c>
      <c r="FQ1078">
        <v>38.25</v>
      </c>
      <c r="FR1078">
        <v>465.39100947021848</v>
      </c>
      <c r="FS1078">
        <v>445.09861000000001</v>
      </c>
      <c r="FT1078">
        <v>467.95161000000002</v>
      </c>
      <c r="FU1078">
        <v>22.853000000000009</v>
      </c>
      <c r="FV1078">
        <v>448.84460000000001</v>
      </c>
      <c r="FW1078">
        <v>0.72848394557383878</v>
      </c>
      <c r="FX1078">
        <v>0.72474499999999997</v>
      </c>
      <c r="FY1078">
        <v>0.75751599999999997</v>
      </c>
      <c r="FZ1078">
        <v>3.2770999999999988E-2</v>
      </c>
      <c r="GA1078">
        <v>0.75242299999999995</v>
      </c>
      <c r="GB1078">
        <v>11</v>
      </c>
      <c r="GC1078">
        <v>19</v>
      </c>
    </row>
    <row r="1079" spans="1:185" x14ac:dyDescent="0.3">
      <c r="A1079" s="36" t="s">
        <v>4188</v>
      </c>
      <c r="B1079">
        <v>-5.2858453571514107E-2</v>
      </c>
      <c r="C1079">
        <v>1.831422513932917</v>
      </c>
      <c r="D1079">
        <v>1.7907720650273271</v>
      </c>
      <c r="E1079">
        <v>-0.8890408344734354</v>
      </c>
      <c r="F1079">
        <v>-0.5607354506496125</v>
      </c>
      <c r="G1079">
        <v>1.4497826073800499</v>
      </c>
      <c r="H1079">
        <v>-54.186907440085498</v>
      </c>
      <c r="I1079">
        <v>4.7658615481709271E-2</v>
      </c>
      <c r="J1079">
        <v>0.56544423227282448</v>
      </c>
      <c r="K1079">
        <v>0.1982859272214349</v>
      </c>
      <c r="L1079">
        <v>-3.3393444176520952E-2</v>
      </c>
      <c r="M1079">
        <v>9.5876643153529062E-2</v>
      </c>
      <c r="N1079">
        <v>0.17937165957947829</v>
      </c>
      <c r="O1079">
        <v>-0.22964662381021139</v>
      </c>
      <c r="P1079">
        <v>-5.0274964230733132E-2</v>
      </c>
      <c r="Q1079">
        <v>-0.13996183669549761</v>
      </c>
      <c r="R1079">
        <v>5.4611058815738231E-2</v>
      </c>
      <c r="S1079">
        <v>0.80209050176155294</v>
      </c>
      <c r="T1079">
        <v>-0.53034618747438578</v>
      </c>
      <c r="U1079">
        <v>-0.51601370108595568</v>
      </c>
      <c r="V1079">
        <v>1.953551971499534</v>
      </c>
      <c r="W1079">
        <v>1.947377800228538</v>
      </c>
      <c r="X1079">
        <v>0.19343554942661401</v>
      </c>
      <c r="Y1079">
        <v>0.18391717153300149</v>
      </c>
      <c r="Z1079">
        <v>3.4375842241927933E-2</v>
      </c>
      <c r="AA1079">
        <v>3.7994503762930197E-2</v>
      </c>
      <c r="AB1079">
        <v>50.204328143374248</v>
      </c>
      <c r="AC1079">
        <v>-0.37838474156559559</v>
      </c>
      <c r="AD1079">
        <v>1.9292907998607649</v>
      </c>
      <c r="AE1079">
        <v>0.57182029099220943</v>
      </c>
      <c r="AF1079">
        <v>0.56230191309859723</v>
      </c>
      <c r="AG1079">
        <v>0.85351130751971882</v>
      </c>
      <c r="AH1079">
        <v>4.6494902384774201E-3</v>
      </c>
      <c r="AI1079">
        <v>306.71057603428119</v>
      </c>
      <c r="AJ1079">
        <v>283.49215139683457</v>
      </c>
      <c r="AK1079">
        <v>304.32131929151262</v>
      </c>
      <c r="AL1079">
        <v>332.31833042767289</v>
      </c>
      <c r="AM1079">
        <v>319.54828319585761</v>
      </c>
      <c r="AN1079">
        <v>446.33287030854149</v>
      </c>
      <c r="AO1079">
        <v>198.51533381729209</v>
      </c>
      <c r="AP1079">
        <v>362.24707483619352</v>
      </c>
      <c r="AQ1079">
        <v>20.055983975451529</v>
      </c>
      <c r="AR1079">
        <v>5.0695483637886092</v>
      </c>
      <c r="AS1079">
        <v>12.14109304752947</v>
      </c>
      <c r="AT1079">
        <v>-16.366260182283739</v>
      </c>
      <c r="AU1079">
        <v>-9.3636923788349371</v>
      </c>
      <c r="AV1079">
        <v>-7.0025678034487999</v>
      </c>
      <c r="AW1079">
        <v>3.5544928959060629</v>
      </c>
      <c r="AX1079">
        <v>3.2936999999999999</v>
      </c>
      <c r="AY1079">
        <v>3.8532000000000002</v>
      </c>
      <c r="AZ1079">
        <v>0.55950000000000033</v>
      </c>
      <c r="BA1079">
        <v>3.7921</v>
      </c>
      <c r="BB1079">
        <v>0.93190233429236469</v>
      </c>
      <c r="BC1079">
        <v>0.8962</v>
      </c>
      <c r="BD1079">
        <v>0.95</v>
      </c>
      <c r="BE1079">
        <v>5.3799999999999959E-2</v>
      </c>
      <c r="BF1079">
        <v>0.90100000000000002</v>
      </c>
      <c r="BG1079">
        <v>17.952659262133999</v>
      </c>
      <c r="BH1079">
        <v>15.3316</v>
      </c>
      <c r="BI1079">
        <v>22.4955</v>
      </c>
      <c r="BJ1079">
        <v>7.1638999999999999</v>
      </c>
      <c r="BK1079">
        <v>22.105499999999999</v>
      </c>
      <c r="BL1079">
        <v>15.64326214011799</v>
      </c>
      <c r="BM1079">
        <v>14.921200000000001</v>
      </c>
      <c r="BN1079">
        <v>16.707899999999999</v>
      </c>
      <c r="BO1079">
        <v>1.786699999999998</v>
      </c>
      <c r="BP1079">
        <v>14.921200000000001</v>
      </c>
      <c r="BQ1079">
        <v>9.508397702604249</v>
      </c>
      <c r="BR1079">
        <v>8.1646999999999998</v>
      </c>
      <c r="BS1079">
        <v>11.652799999999999</v>
      </c>
      <c r="BT1079">
        <v>3.4880999999999989</v>
      </c>
      <c r="BU1079">
        <v>8.8444000000000003</v>
      </c>
      <c r="BV1079">
        <v>2.6014487003045521</v>
      </c>
      <c r="BW1079">
        <v>0.31659999999999999</v>
      </c>
      <c r="BX1079">
        <v>3.8208000000000002</v>
      </c>
      <c r="BY1079">
        <v>3.5042</v>
      </c>
      <c r="BZ1079">
        <v>2.8340999999999998</v>
      </c>
      <c r="CA1079">
        <v>-12.10985417276375</v>
      </c>
      <c r="CB1079">
        <v>-12.5342</v>
      </c>
      <c r="CC1079">
        <v>-11.6785</v>
      </c>
      <c r="CD1079">
        <v>0.85570000000000057</v>
      </c>
      <c r="CE1079">
        <v>-11.6785</v>
      </c>
      <c r="CF1079">
        <v>84.085795472347968</v>
      </c>
      <c r="CG1079">
        <v>58.9</v>
      </c>
      <c r="CH1079">
        <v>111.1</v>
      </c>
      <c r="CI1079">
        <v>52.2</v>
      </c>
      <c r="CJ1079">
        <v>58.9</v>
      </c>
      <c r="CK1079">
        <v>37.940940005132703</v>
      </c>
      <c r="CL1079">
        <v>16.3</v>
      </c>
      <c r="CM1079">
        <v>41.6</v>
      </c>
      <c r="CN1079">
        <v>25.3</v>
      </c>
      <c r="CO1079">
        <v>16.3</v>
      </c>
      <c r="CP1079">
        <v>62.249499457797057</v>
      </c>
      <c r="CQ1079">
        <v>47.9</v>
      </c>
      <c r="CR1079">
        <v>77.2</v>
      </c>
      <c r="CS1079">
        <v>29.3</v>
      </c>
      <c r="CT1079">
        <v>77.2</v>
      </c>
      <c r="CU1079">
        <v>12.53062220949082</v>
      </c>
      <c r="CV1079">
        <v>10.199999999999999</v>
      </c>
      <c r="CW1079">
        <v>20</v>
      </c>
      <c r="CX1079">
        <v>9.8000000000000007</v>
      </c>
      <c r="CY1079">
        <v>12.9</v>
      </c>
      <c r="CZ1079">
        <v>124.31474271985221</v>
      </c>
      <c r="DA1079">
        <v>63.9</v>
      </c>
      <c r="DB1079">
        <v>138.69999999999999</v>
      </c>
      <c r="DC1079">
        <v>74.799999999999983</v>
      </c>
      <c r="DD1079">
        <v>71.5</v>
      </c>
      <c r="DE1079">
        <v>23.706065133473231</v>
      </c>
      <c r="DF1079">
        <v>3.3</v>
      </c>
      <c r="DG1079">
        <v>26.9</v>
      </c>
      <c r="DH1079">
        <v>23.6</v>
      </c>
      <c r="DI1079">
        <v>3.3</v>
      </c>
      <c r="DJ1079">
        <v>0.23261651181823531</v>
      </c>
      <c r="DK1079">
        <v>0.1521963824289406</v>
      </c>
      <c r="DL1079">
        <v>0.33144391408114549</v>
      </c>
      <c r="DM1079">
        <v>0.179247531652205</v>
      </c>
      <c r="DN1079">
        <v>0.1521963824289406</v>
      </c>
      <c r="DO1079">
        <v>4.0223787482702322</v>
      </c>
      <c r="DP1079">
        <v>3.780192</v>
      </c>
      <c r="DQ1079">
        <v>4.4115479999999998</v>
      </c>
      <c r="DR1079">
        <v>0.63135599999999981</v>
      </c>
      <c r="DS1079">
        <v>4.4115479999999998</v>
      </c>
      <c r="DT1079">
        <v>6.4826289816092144</v>
      </c>
      <c r="DU1079">
        <v>5.8379950000000003</v>
      </c>
      <c r="DV1079">
        <v>6.7200569999999997</v>
      </c>
      <c r="DW1079">
        <v>0.88206199999999946</v>
      </c>
      <c r="DX1079">
        <v>6.3804049999999997</v>
      </c>
      <c r="DY1079">
        <v>4.6454459044802956</v>
      </c>
      <c r="DZ1079">
        <v>4.1056900000000001</v>
      </c>
      <c r="EA1079">
        <v>4.9516330000000002</v>
      </c>
      <c r="EB1079">
        <v>0.84594300000000011</v>
      </c>
      <c r="EC1079">
        <v>4.9050929999999999</v>
      </c>
      <c r="ED1079">
        <v>7.9044156598813622</v>
      </c>
      <c r="EE1079">
        <v>7.8436149999999998</v>
      </c>
      <c r="EF1079">
        <v>8.2164889999999993</v>
      </c>
      <c r="EG1079">
        <v>0.37287399999999948</v>
      </c>
      <c r="EH1079">
        <v>8.1991680000000002</v>
      </c>
      <c r="EI1079">
        <v>8.3626014081280697</v>
      </c>
      <c r="EJ1079">
        <v>7.6264909999999997</v>
      </c>
      <c r="EK1079">
        <v>9.8789800000000003</v>
      </c>
      <c r="EL1079">
        <v>2.2524890000000011</v>
      </c>
      <c r="EM1079">
        <v>9.7739200000000004</v>
      </c>
      <c r="EN1079">
        <v>33.846122278442678</v>
      </c>
      <c r="EO1079">
        <v>27.382290000000001</v>
      </c>
      <c r="EP1079">
        <v>39.627389999999998</v>
      </c>
      <c r="EQ1079">
        <v>12.245100000000001</v>
      </c>
      <c r="ER1079">
        <v>27.382290000000001</v>
      </c>
      <c r="ES1079">
        <v>11.657281618294739</v>
      </c>
      <c r="ET1079">
        <v>9.1732300000000002</v>
      </c>
      <c r="EU1079">
        <v>14.34925</v>
      </c>
      <c r="EV1079">
        <v>5.1760199999999994</v>
      </c>
      <c r="EW1079">
        <v>9.1732300000000002</v>
      </c>
      <c r="EX1079">
        <v>22.188840660147939</v>
      </c>
      <c r="EY1079">
        <v>17.010870000000001</v>
      </c>
      <c r="EZ1079">
        <v>26.519539999999999</v>
      </c>
      <c r="FA1079">
        <v>9.5086699999999986</v>
      </c>
      <c r="FB1079">
        <v>18.209060000000001</v>
      </c>
      <c r="FC1079">
        <v>0.54203628293215933</v>
      </c>
      <c r="FD1079">
        <v>0.43851979756108578</v>
      </c>
      <c r="FE1079">
        <v>0.63462168579305067</v>
      </c>
      <c r="FF1079">
        <v>0.19610188823196489</v>
      </c>
      <c r="FG1079">
        <v>0.43851979756108578</v>
      </c>
      <c r="FH1079">
        <v>1.912217524857472</v>
      </c>
      <c r="FI1079">
        <v>1.2523333730879149</v>
      </c>
      <c r="FJ1079">
        <v>2.1288981252886372</v>
      </c>
      <c r="FK1079">
        <v>0.87656475220072205</v>
      </c>
      <c r="FL1079">
        <v>1.9850216336012509</v>
      </c>
      <c r="FM1079">
        <v>39.674167461656538</v>
      </c>
      <c r="FN1079">
        <v>37.700000000000003</v>
      </c>
      <c r="FO1079">
        <v>42.57</v>
      </c>
      <c r="FP1079">
        <v>4.8699999999999974</v>
      </c>
      <c r="FQ1079">
        <v>37.700000000000003</v>
      </c>
      <c r="FR1079">
        <v>435.29753593485009</v>
      </c>
      <c r="FS1079">
        <v>417.09789000000001</v>
      </c>
      <c r="FT1079">
        <v>439.90965999999997</v>
      </c>
      <c r="FU1079">
        <v>22.811769999999971</v>
      </c>
      <c r="FV1079">
        <v>422.84008999999998</v>
      </c>
      <c r="FW1079">
        <v>0.7208010627303405</v>
      </c>
      <c r="FX1079">
        <v>0.71420499999999998</v>
      </c>
      <c r="FY1079">
        <v>0.748919</v>
      </c>
      <c r="FZ1079">
        <v>3.4714000000000023E-2</v>
      </c>
      <c r="GA1079">
        <v>0.74117</v>
      </c>
      <c r="GB1079">
        <v>15</v>
      </c>
      <c r="GC1079">
        <v>22</v>
      </c>
    </row>
    <row r="1080" spans="1:185" x14ac:dyDescent="0.3">
      <c r="A1080" s="36" t="s">
        <v>4191</v>
      </c>
      <c r="B1080">
        <v>-5.1143095222775339E-2</v>
      </c>
      <c r="C1080">
        <v>1.8239217978785149</v>
      </c>
      <c r="D1080">
        <v>1.7787047420582001</v>
      </c>
      <c r="E1080">
        <v>-0.88480188098903156</v>
      </c>
      <c r="F1080">
        <v>-0.55494696011256861</v>
      </c>
      <c r="G1080">
        <v>1.4397489196729329</v>
      </c>
      <c r="H1080">
        <v>-54.184599541747289</v>
      </c>
      <c r="I1080">
        <v>4.3239719560020443E-2</v>
      </c>
      <c r="J1080">
        <v>0.63279042466691204</v>
      </c>
      <c r="K1080">
        <v>0.217943519985934</v>
      </c>
      <c r="L1080">
        <v>-3.7083690616517027E-2</v>
      </c>
      <c r="M1080">
        <v>9.1321964982571974E-2</v>
      </c>
      <c r="N1080">
        <v>0.18034418330442631</v>
      </c>
      <c r="O1080">
        <v>-0.23513202502976399</v>
      </c>
      <c r="P1080">
        <v>-5.4787841725337738E-2</v>
      </c>
      <c r="Q1080">
        <v>-0.14496060190293239</v>
      </c>
      <c r="R1080">
        <v>5.8268834796253298E-2</v>
      </c>
      <c r="S1080">
        <v>0.80544497402394089</v>
      </c>
      <c r="T1080">
        <v>-0.53287785186246617</v>
      </c>
      <c r="U1080">
        <v>-0.5179120371984498</v>
      </c>
      <c r="V1080">
        <v>1.953823916247827</v>
      </c>
      <c r="W1080">
        <v>1.9469197519090271</v>
      </c>
      <c r="X1080">
        <v>0.1927530763671407</v>
      </c>
      <c r="Y1080">
        <v>0.18257028230027811</v>
      </c>
      <c r="Z1080">
        <v>3.3956069959761408E-2</v>
      </c>
      <c r="AA1080">
        <v>3.7765366194357178E-2</v>
      </c>
      <c r="AB1080">
        <v>49.876720784853518</v>
      </c>
      <c r="AC1080">
        <v>-0.3786870077160428</v>
      </c>
      <c r="AD1080">
        <v>1.927465915260163</v>
      </c>
      <c r="AE1080">
        <v>0.57144008408318336</v>
      </c>
      <c r="AF1080">
        <v>0.56125729001632085</v>
      </c>
      <c r="AG1080">
        <v>0.80996027084812772</v>
      </c>
      <c r="AH1080">
        <v>4.7916687473605743E-3</v>
      </c>
      <c r="AI1080">
        <v>304.98622938333659</v>
      </c>
      <c r="AJ1080">
        <v>282.92543448846868</v>
      </c>
      <c r="AK1080">
        <v>302.55762299903517</v>
      </c>
      <c r="AL1080">
        <v>329.4756004426493</v>
      </c>
      <c r="AM1080">
        <v>329.76567480871489</v>
      </c>
      <c r="AN1080">
        <v>488.5198812675489</v>
      </c>
      <c r="AO1080">
        <v>220.15190692582379</v>
      </c>
      <c r="AP1080">
        <v>396.19791768436562</v>
      </c>
      <c r="AQ1080">
        <v>20.155910296473142</v>
      </c>
      <c r="AR1080">
        <v>5.1490024270394201</v>
      </c>
      <c r="AS1080">
        <v>12.115061281433171</v>
      </c>
      <c r="AT1080">
        <v>-16.128935348878681</v>
      </c>
      <c r="AU1080">
        <v>-8.2027728977473089</v>
      </c>
      <c r="AV1080">
        <v>-7.9261624511313657</v>
      </c>
      <c r="AW1080">
        <v>4.8144886960104536</v>
      </c>
      <c r="AX1080">
        <v>3.8607</v>
      </c>
      <c r="AY1080">
        <v>5.3815</v>
      </c>
      <c r="AZ1080">
        <v>1.5207999999999999</v>
      </c>
      <c r="BA1080">
        <v>4.3714000000000004</v>
      </c>
      <c r="BB1080">
        <v>0.92847869170351061</v>
      </c>
      <c r="BC1080">
        <v>0.87829999999999997</v>
      </c>
      <c r="BD1080">
        <v>0.95109999999999995</v>
      </c>
      <c r="BE1080">
        <v>7.2799999999999976E-2</v>
      </c>
      <c r="BF1080">
        <v>0.88829999999999998</v>
      </c>
      <c r="BG1080">
        <v>18.464693480010151</v>
      </c>
      <c r="BH1080">
        <v>15.0823</v>
      </c>
      <c r="BI1080">
        <v>24.599299999999999</v>
      </c>
      <c r="BJ1080">
        <v>9.5169999999999995</v>
      </c>
      <c r="BK1080">
        <v>23.526299999999999</v>
      </c>
      <c r="BL1080">
        <v>18.395749373949339</v>
      </c>
      <c r="BM1080">
        <v>16.6251</v>
      </c>
      <c r="BN1080">
        <v>18.940899999999999</v>
      </c>
      <c r="BO1080">
        <v>2.315799999999999</v>
      </c>
      <c r="BP1080">
        <v>18.267800000000001</v>
      </c>
      <c r="BQ1080">
        <v>13.80480342512474</v>
      </c>
      <c r="BR1080">
        <v>11.574999999999999</v>
      </c>
      <c r="BS1080">
        <v>14.5131</v>
      </c>
      <c r="BT1080">
        <v>2.9380999999999999</v>
      </c>
      <c r="BU1080">
        <v>14.0792</v>
      </c>
      <c r="BV1080">
        <v>-1.8080386141427569</v>
      </c>
      <c r="BW1080">
        <v>-2.9782000000000002</v>
      </c>
      <c r="BX1080">
        <v>0.41439999999999999</v>
      </c>
      <c r="BY1080">
        <v>3.3925999999999998</v>
      </c>
      <c r="BZ1080">
        <v>-2.7749000000000001</v>
      </c>
      <c r="CA1080">
        <v>-11.99680645260263</v>
      </c>
      <c r="CB1080">
        <v>-12.397600000000001</v>
      </c>
      <c r="CC1080">
        <v>-11.296099999999999</v>
      </c>
      <c r="CD1080">
        <v>1.101500000000001</v>
      </c>
      <c r="CE1080">
        <v>-11.3043</v>
      </c>
      <c r="CF1080">
        <v>92.321963583183305</v>
      </c>
      <c r="CG1080">
        <v>59.3</v>
      </c>
      <c r="CH1080">
        <v>112.8</v>
      </c>
      <c r="CI1080">
        <v>53.5</v>
      </c>
      <c r="CJ1080">
        <v>59.3</v>
      </c>
      <c r="CK1080">
        <v>39.307766846985693</v>
      </c>
      <c r="CL1080">
        <v>16.2</v>
      </c>
      <c r="CM1080">
        <v>42.4</v>
      </c>
      <c r="CN1080">
        <v>26.2</v>
      </c>
      <c r="CO1080">
        <v>16.2</v>
      </c>
      <c r="CP1080">
        <v>64.173586370025149</v>
      </c>
      <c r="CQ1080">
        <v>49.7</v>
      </c>
      <c r="CR1080">
        <v>94.1</v>
      </c>
      <c r="CS1080">
        <v>44.399999999999991</v>
      </c>
      <c r="CT1080">
        <v>77.8</v>
      </c>
      <c r="CU1080">
        <v>13.11612660115394</v>
      </c>
      <c r="CV1080">
        <v>9.9</v>
      </c>
      <c r="CW1080">
        <v>20</v>
      </c>
      <c r="CX1080">
        <v>10.1</v>
      </c>
      <c r="CY1080">
        <v>13.2</v>
      </c>
      <c r="CZ1080">
        <v>132.61557027147151</v>
      </c>
      <c r="DA1080">
        <v>70.2</v>
      </c>
      <c r="DB1080">
        <v>162.69999999999999</v>
      </c>
      <c r="DC1080">
        <v>92.499999999999986</v>
      </c>
      <c r="DD1080">
        <v>70.2</v>
      </c>
      <c r="DE1080">
        <v>23.22164700628683</v>
      </c>
      <c r="DF1080">
        <v>2.2999999999999998</v>
      </c>
      <c r="DG1080">
        <v>26.8</v>
      </c>
      <c r="DH1080">
        <v>24.5</v>
      </c>
      <c r="DI1080">
        <v>2.2999999999999998</v>
      </c>
      <c r="DJ1080">
        <v>0.2333091629407954</v>
      </c>
      <c r="DK1080">
        <v>0.13848668846333489</v>
      </c>
      <c r="DL1080">
        <v>0.30088023472926112</v>
      </c>
      <c r="DM1080">
        <v>0.1623935462659262</v>
      </c>
      <c r="DN1080">
        <v>0.13848668846333489</v>
      </c>
      <c r="DO1080">
        <v>4.2709196587230256</v>
      </c>
      <c r="DP1080">
        <v>3.4706999999999999</v>
      </c>
      <c r="DQ1080">
        <v>4.6811379999999998</v>
      </c>
      <c r="DR1080">
        <v>1.2104379999999999</v>
      </c>
      <c r="DS1080">
        <v>4.3184690000000003</v>
      </c>
      <c r="DT1080">
        <v>6.4164886717647862</v>
      </c>
      <c r="DU1080">
        <v>6.0494000000000003</v>
      </c>
      <c r="DV1080">
        <v>6.8834080000000002</v>
      </c>
      <c r="DW1080">
        <v>0.83400799999999986</v>
      </c>
      <c r="DX1080">
        <v>6.3994109999999997</v>
      </c>
      <c r="DY1080">
        <v>4.7207774066040491</v>
      </c>
      <c r="DZ1080">
        <v>4.1074869999999999</v>
      </c>
      <c r="EA1080">
        <v>4.9973549999999998</v>
      </c>
      <c r="EB1080">
        <v>0.88986799999999988</v>
      </c>
      <c r="EC1080">
        <v>4.9973549999999998</v>
      </c>
      <c r="ED1080">
        <v>8.015946789876649</v>
      </c>
      <c r="EE1080">
        <v>7.9237219999999997</v>
      </c>
      <c r="EF1080">
        <v>8.2278439999999993</v>
      </c>
      <c r="EG1080">
        <v>0.30412199999999961</v>
      </c>
      <c r="EH1080">
        <v>8.1723879999999998</v>
      </c>
      <c r="EI1080">
        <v>8.0481365284010682</v>
      </c>
      <c r="EJ1080">
        <v>7.5017310000000004</v>
      </c>
      <c r="EK1080">
        <v>10.042909999999999</v>
      </c>
      <c r="EL1080">
        <v>2.5411789999999992</v>
      </c>
      <c r="EM1080">
        <v>9.9615589999999994</v>
      </c>
      <c r="EN1080">
        <v>37.474900141018978</v>
      </c>
      <c r="EO1080">
        <v>32.030630000000002</v>
      </c>
      <c r="EP1080">
        <v>43.538440000000001</v>
      </c>
      <c r="EQ1080">
        <v>11.507809999999999</v>
      </c>
      <c r="ER1080">
        <v>32.030630000000002</v>
      </c>
      <c r="ES1080">
        <v>14.041921900901141</v>
      </c>
      <c r="ET1080">
        <v>8.9280600000000003</v>
      </c>
      <c r="EU1080">
        <v>17.273869999999999</v>
      </c>
      <c r="EV1080">
        <v>8.3458099999999984</v>
      </c>
      <c r="EW1080">
        <v>8.9280600000000003</v>
      </c>
      <c r="EX1080">
        <v>23.43297824011783</v>
      </c>
      <c r="EY1080">
        <v>16.602080000000001</v>
      </c>
      <c r="EZ1080">
        <v>29.183299999999999</v>
      </c>
      <c r="FA1080">
        <v>12.58122</v>
      </c>
      <c r="FB1080">
        <v>23.10257</v>
      </c>
      <c r="FC1080">
        <v>0.55628283826902092</v>
      </c>
      <c r="FD1080">
        <v>0.47546730480654892</v>
      </c>
      <c r="FE1080">
        <v>0.64629090099950082</v>
      </c>
      <c r="FF1080">
        <v>0.1708235961929519</v>
      </c>
      <c r="FG1080">
        <v>0.47546730480654892</v>
      </c>
      <c r="FH1080">
        <v>1.7050207342814849</v>
      </c>
      <c r="FI1080">
        <v>0.96110946765258753</v>
      </c>
      <c r="FJ1080">
        <v>2.5876360597935051</v>
      </c>
      <c r="FK1080">
        <v>1.626526592140918</v>
      </c>
      <c r="FL1080">
        <v>2.5876360597935051</v>
      </c>
      <c r="FM1080">
        <v>40.832472203658142</v>
      </c>
      <c r="FN1080">
        <v>39.5</v>
      </c>
      <c r="FO1080">
        <v>43.8</v>
      </c>
      <c r="FP1080">
        <v>4.2999999999999972</v>
      </c>
      <c r="FQ1080">
        <v>40.56</v>
      </c>
      <c r="FR1080">
        <v>456.0769285563664</v>
      </c>
      <c r="FS1080">
        <v>435.16577999999998</v>
      </c>
      <c r="FT1080">
        <v>458.4796</v>
      </c>
      <c r="FU1080">
        <v>23.313820000000021</v>
      </c>
      <c r="FV1080">
        <v>439.64373999999998</v>
      </c>
      <c r="FW1080">
        <v>0.71976658978082064</v>
      </c>
      <c r="FX1080">
        <v>0.71646100000000001</v>
      </c>
      <c r="FY1080">
        <v>0.74791799999999997</v>
      </c>
      <c r="FZ1080">
        <v>3.1456999999999957E-2</v>
      </c>
      <c r="GA1080">
        <v>0.74513499999999999</v>
      </c>
      <c r="GB1080">
        <v>17</v>
      </c>
      <c r="GC1080">
        <v>33</v>
      </c>
    </row>
    <row r="1081" spans="1:185" x14ac:dyDescent="0.3">
      <c r="A1081" s="36" t="s">
        <v>4194</v>
      </c>
      <c r="B1081">
        <v>-6.5067983434916613E-2</v>
      </c>
      <c r="C1081">
        <v>1.8187186327341021</v>
      </c>
      <c r="D1081">
        <v>1.7812056182561169</v>
      </c>
      <c r="E1081">
        <v>-0.83712167533683346</v>
      </c>
      <c r="F1081">
        <v>-0.61137792345356301</v>
      </c>
      <c r="G1081">
        <v>1.448472420866816</v>
      </c>
      <c r="H1081">
        <v>-54.200040535437402</v>
      </c>
      <c r="I1081">
        <v>8.7129851088361739E-3</v>
      </c>
      <c r="J1081">
        <v>0.51892887999907922</v>
      </c>
      <c r="K1081">
        <v>0.21284455948748751</v>
      </c>
      <c r="L1081">
        <v>-4.167489409065453E-2</v>
      </c>
      <c r="M1081">
        <v>8.8040683158613617E-2</v>
      </c>
      <c r="N1081">
        <v>0.18871084762933249</v>
      </c>
      <c r="O1081">
        <v>-0.21554982267138961</v>
      </c>
      <c r="P1081">
        <v>-2.683897504205714E-2</v>
      </c>
      <c r="Q1081">
        <v>-0.1211946543655392</v>
      </c>
      <c r="R1081">
        <v>3.8927069362011638E-2</v>
      </c>
      <c r="S1081">
        <v>0.80227835736652764</v>
      </c>
      <c r="T1081">
        <v>-0.51812974963306446</v>
      </c>
      <c r="U1081">
        <v>-0.50437784973645339</v>
      </c>
      <c r="V1081">
        <v>1.9543511393889299</v>
      </c>
      <c r="W1081">
        <v>1.9494149398359599</v>
      </c>
      <c r="X1081">
        <v>0.2083283279528558</v>
      </c>
      <c r="Y1081">
        <v>0.19695300442896219</v>
      </c>
      <c r="Z1081">
        <v>3.5645236975368907E-2</v>
      </c>
      <c r="AA1081">
        <v>4.1265410879205162E-2</v>
      </c>
      <c r="AB1081">
        <v>49.730825757364151</v>
      </c>
      <c r="AC1081">
        <v>-0.36359074990143908</v>
      </c>
      <c r="AD1081">
        <v>1.932025121998302</v>
      </c>
      <c r="AE1081">
        <v>0.57191907785429497</v>
      </c>
      <c r="AF1081">
        <v>0.56054375433040127</v>
      </c>
      <c r="AG1081">
        <v>0.88119496898786309</v>
      </c>
      <c r="AH1081">
        <v>4.6109645730923049E-3</v>
      </c>
      <c r="AI1081">
        <v>310.7934565109573</v>
      </c>
      <c r="AJ1081">
        <v>289.57212849912509</v>
      </c>
      <c r="AK1081">
        <v>304.17607526867891</v>
      </c>
      <c r="AL1081">
        <v>338.6322762739145</v>
      </c>
      <c r="AM1081">
        <v>325.83103848315</v>
      </c>
      <c r="AN1081">
        <v>431.93268353159948</v>
      </c>
      <c r="AO1081">
        <v>190.2216173660442</v>
      </c>
      <c r="AP1081">
        <v>346.49469589272712</v>
      </c>
      <c r="AQ1081">
        <v>20.06410368470171</v>
      </c>
      <c r="AR1081">
        <v>4.9163885062138677</v>
      </c>
      <c r="AS1081">
        <v>11.222600659833979</v>
      </c>
      <c r="AT1081">
        <v>-17.02076897970834</v>
      </c>
      <c r="AU1081">
        <v>-9.5741014834928997</v>
      </c>
      <c r="AV1081">
        <v>-7.4466674962154453</v>
      </c>
      <c r="AW1081">
        <v>1.571062693028594</v>
      </c>
      <c r="AX1081">
        <v>1.0299</v>
      </c>
      <c r="AY1081">
        <v>2.7423000000000002</v>
      </c>
      <c r="AZ1081">
        <v>1.7123999999999999</v>
      </c>
      <c r="BA1081">
        <v>2.7423000000000002</v>
      </c>
      <c r="BB1081">
        <v>0.92971500423042186</v>
      </c>
      <c r="BC1081">
        <v>0.89749999999999996</v>
      </c>
      <c r="BD1081">
        <v>0.94750000000000001</v>
      </c>
      <c r="BE1081">
        <v>5.0000000000000037E-2</v>
      </c>
      <c r="BF1081">
        <v>0.89980000000000004</v>
      </c>
      <c r="BG1081">
        <v>18.32977296731001</v>
      </c>
      <c r="BH1081">
        <v>15.6305</v>
      </c>
      <c r="BI1081">
        <v>22.348299999999998</v>
      </c>
      <c r="BJ1081">
        <v>6.7177999999999987</v>
      </c>
      <c r="BK1081">
        <v>22.2394</v>
      </c>
      <c r="BL1081">
        <v>9.5663137144816268</v>
      </c>
      <c r="BM1081">
        <v>7.2851999999999997</v>
      </c>
      <c r="BN1081">
        <v>14.574400000000001</v>
      </c>
      <c r="BO1081">
        <v>7.289200000000001</v>
      </c>
      <c r="BP1081">
        <v>7.2851999999999997</v>
      </c>
      <c r="BQ1081">
        <v>7.5545521013511401</v>
      </c>
      <c r="BR1081">
        <v>5.6506999999999996</v>
      </c>
      <c r="BS1081">
        <v>11.339700000000001</v>
      </c>
      <c r="BT1081">
        <v>5.6890000000000009</v>
      </c>
      <c r="BU1081">
        <v>5.6506999999999996</v>
      </c>
      <c r="BV1081">
        <v>-2.219697370257383</v>
      </c>
      <c r="BW1081">
        <v>-2.8441999999999998</v>
      </c>
      <c r="BX1081">
        <v>-1.2161</v>
      </c>
      <c r="BY1081">
        <v>1.6281000000000001</v>
      </c>
      <c r="BZ1081">
        <v>-1.2161</v>
      </c>
      <c r="CA1081">
        <v>-5.3348536092202297</v>
      </c>
      <c r="CB1081">
        <v>-8.7947000000000006</v>
      </c>
      <c r="CC1081">
        <v>-4.2412000000000001</v>
      </c>
      <c r="CD1081">
        <v>4.5535000000000014</v>
      </c>
      <c r="CE1081">
        <v>-4.4344999999999999</v>
      </c>
      <c r="CF1081">
        <v>85.437987638872386</v>
      </c>
      <c r="CG1081">
        <v>58.9</v>
      </c>
      <c r="CH1081">
        <v>111.6</v>
      </c>
      <c r="CI1081">
        <v>52.7</v>
      </c>
      <c r="CJ1081">
        <v>58.9</v>
      </c>
      <c r="CK1081">
        <v>40.016010653454607</v>
      </c>
      <c r="CL1081">
        <v>16.5</v>
      </c>
      <c r="CM1081">
        <v>41.9</v>
      </c>
      <c r="CN1081">
        <v>25.4</v>
      </c>
      <c r="CO1081">
        <v>16.5</v>
      </c>
      <c r="CP1081">
        <v>59.255762124466663</v>
      </c>
      <c r="CQ1081">
        <v>47.7</v>
      </c>
      <c r="CR1081">
        <v>77.3</v>
      </c>
      <c r="CS1081">
        <v>29.599999999999991</v>
      </c>
      <c r="CT1081">
        <v>77.3</v>
      </c>
      <c r="CU1081">
        <v>12.177691010192071</v>
      </c>
      <c r="CV1081">
        <v>10.199999999999999</v>
      </c>
      <c r="CW1081">
        <v>19.899999999999999</v>
      </c>
      <c r="CX1081">
        <v>9.6999999999999993</v>
      </c>
      <c r="CY1081">
        <v>12.9</v>
      </c>
      <c r="CZ1081">
        <v>116.8990698303629</v>
      </c>
      <c r="DA1081">
        <v>53.5</v>
      </c>
      <c r="DB1081">
        <v>123.2</v>
      </c>
      <c r="DC1081">
        <v>69.7</v>
      </c>
      <c r="DD1081">
        <v>57.7</v>
      </c>
      <c r="DE1081">
        <v>25.591298992161811</v>
      </c>
      <c r="DF1081">
        <v>3.5</v>
      </c>
      <c r="DG1081">
        <v>27.2</v>
      </c>
      <c r="DH1081">
        <v>23.7</v>
      </c>
      <c r="DI1081">
        <v>3.5</v>
      </c>
      <c r="DJ1081">
        <v>0.2468542193082128</v>
      </c>
      <c r="DK1081">
        <v>0.15807836822329571</v>
      </c>
      <c r="DL1081">
        <v>0.34864104967197751</v>
      </c>
      <c r="DM1081">
        <v>0.19056268144868169</v>
      </c>
      <c r="DN1081">
        <v>0.15807836822329571</v>
      </c>
      <c r="DO1081">
        <v>4.010803501451619</v>
      </c>
      <c r="DP1081">
        <v>3.786835</v>
      </c>
      <c r="DQ1081">
        <v>4.4223020000000002</v>
      </c>
      <c r="DR1081">
        <v>0.63546700000000023</v>
      </c>
      <c r="DS1081">
        <v>4.4223020000000002</v>
      </c>
      <c r="DT1081">
        <v>6.4214507681059976</v>
      </c>
      <c r="DU1081">
        <v>5.8448359999999999</v>
      </c>
      <c r="DV1081">
        <v>6.6780549999999996</v>
      </c>
      <c r="DW1081">
        <v>0.83321899999999971</v>
      </c>
      <c r="DX1081">
        <v>6.3808069999999999</v>
      </c>
      <c r="DY1081">
        <v>4.5159879059259218</v>
      </c>
      <c r="DZ1081">
        <v>4.0986890000000002</v>
      </c>
      <c r="EA1081">
        <v>4.9250559999999997</v>
      </c>
      <c r="EB1081">
        <v>0.82636699999999941</v>
      </c>
      <c r="EC1081">
        <v>4.9134919999999997</v>
      </c>
      <c r="ED1081">
        <v>8.2023642465168844</v>
      </c>
      <c r="EE1081">
        <v>7.5705730000000004</v>
      </c>
      <c r="EF1081">
        <v>8.8508619999999993</v>
      </c>
      <c r="EG1081">
        <v>1.2802889999999989</v>
      </c>
      <c r="EH1081">
        <v>8.4697469999999999</v>
      </c>
      <c r="EI1081">
        <v>8.0793153078645421</v>
      </c>
      <c r="EJ1081">
        <v>7.6289759999999998</v>
      </c>
      <c r="EK1081">
        <v>9.8953059999999997</v>
      </c>
      <c r="EL1081">
        <v>2.26633</v>
      </c>
      <c r="EM1081">
        <v>9.812049</v>
      </c>
      <c r="EN1081">
        <v>32.882318902400293</v>
      </c>
      <c r="EO1081">
        <v>26.244119999999999</v>
      </c>
      <c r="EP1081">
        <v>39.528739999999999</v>
      </c>
      <c r="EQ1081">
        <v>13.28462</v>
      </c>
      <c r="ER1081">
        <v>26.244119999999999</v>
      </c>
      <c r="ES1081">
        <v>11.693057769746421</v>
      </c>
      <c r="ET1081">
        <v>9.1841200000000001</v>
      </c>
      <c r="EU1081">
        <v>14.8979</v>
      </c>
      <c r="EV1081">
        <v>5.7137799999999999</v>
      </c>
      <c r="EW1081">
        <v>9.1841200000000001</v>
      </c>
      <c r="EX1081">
        <v>21.189261132653861</v>
      </c>
      <c r="EY1081">
        <v>16.021879999999999</v>
      </c>
      <c r="EZ1081">
        <v>26.32037</v>
      </c>
      <c r="FA1081">
        <v>10.298489999999999</v>
      </c>
      <c r="FB1081">
        <v>17.059999999999999</v>
      </c>
      <c r="FC1081">
        <v>0.54254528691906823</v>
      </c>
      <c r="FD1081">
        <v>0.43301762438351288</v>
      </c>
      <c r="FE1081">
        <v>0.65220861243103367</v>
      </c>
      <c r="FF1081">
        <v>0.2191909880475208</v>
      </c>
      <c r="FG1081">
        <v>0.43301762438351288</v>
      </c>
      <c r="FH1081">
        <v>1.821561493690502</v>
      </c>
      <c r="FI1081">
        <v>1.179929993143658</v>
      </c>
      <c r="FJ1081">
        <v>2.1226981625202002</v>
      </c>
      <c r="FK1081">
        <v>0.94276816937654195</v>
      </c>
      <c r="FL1081">
        <v>1.857554126034938</v>
      </c>
      <c r="FM1081">
        <v>38.895319759239733</v>
      </c>
      <c r="FN1081">
        <v>37.119999999999997</v>
      </c>
      <c r="FO1081">
        <v>42.43</v>
      </c>
      <c r="FP1081">
        <v>5.3100000000000023</v>
      </c>
      <c r="FQ1081">
        <v>37.119999999999997</v>
      </c>
      <c r="FR1081">
        <v>431.40377792716458</v>
      </c>
      <c r="FS1081">
        <v>413.18004000000002</v>
      </c>
      <c r="FT1081">
        <v>436.40992999999997</v>
      </c>
      <c r="FU1081">
        <v>23.229889999999951</v>
      </c>
      <c r="FV1081">
        <v>418.85849000000002</v>
      </c>
      <c r="FW1081">
        <v>0.72364279395869435</v>
      </c>
      <c r="FX1081">
        <v>0.71660500000000005</v>
      </c>
      <c r="FY1081">
        <v>0.75126400000000004</v>
      </c>
      <c r="FZ1081">
        <v>3.4659000000000002E-2</v>
      </c>
      <c r="GA1081">
        <v>0.74428399999999995</v>
      </c>
      <c r="GB1081">
        <v>18</v>
      </c>
      <c r="GC1081">
        <v>22</v>
      </c>
    </row>
    <row r="1082" spans="1:185" x14ac:dyDescent="0.3">
      <c r="A1082" s="36" t="s">
        <v>4197</v>
      </c>
      <c r="B1082">
        <v>-6.5616109732357E-2</v>
      </c>
      <c r="C1082">
        <v>1.794824434557442</v>
      </c>
      <c r="D1082">
        <v>1.764169472775033</v>
      </c>
      <c r="E1082">
        <v>-0.81371252972748387</v>
      </c>
      <c r="F1082">
        <v>-0.62244632066695227</v>
      </c>
      <c r="G1082">
        <v>1.4361556229470069</v>
      </c>
      <c r="H1082">
        <v>-54.203479596444858</v>
      </c>
      <c r="I1082">
        <v>1.311187292132179E-2</v>
      </c>
      <c r="J1082">
        <v>0.4390305303781733</v>
      </c>
      <c r="K1082">
        <v>0.2174221072081963</v>
      </c>
      <c r="L1082">
        <v>-4.1248650377542807E-2</v>
      </c>
      <c r="M1082">
        <v>8.80597566359929E-2</v>
      </c>
      <c r="N1082">
        <v>0.1914837569749647</v>
      </c>
      <c r="O1082">
        <v>-0.21170524218560419</v>
      </c>
      <c r="P1082">
        <v>-2.0221485210639541E-2</v>
      </c>
      <c r="Q1082">
        <v>-0.1159665682336791</v>
      </c>
      <c r="R1082">
        <v>3.5118597143871347E-2</v>
      </c>
      <c r="S1082">
        <v>0.81137150151997062</v>
      </c>
      <c r="T1082">
        <v>-0.51543690472557191</v>
      </c>
      <c r="U1082">
        <v>-0.50098622856529063</v>
      </c>
      <c r="V1082">
        <v>1.9541283354290031</v>
      </c>
      <c r="W1082">
        <v>1.9484866986289331</v>
      </c>
      <c r="X1082">
        <v>0.21391403249611521</v>
      </c>
      <c r="Y1082">
        <v>0.2028950152464486</v>
      </c>
      <c r="Z1082">
        <v>3.5719121118421959E-2</v>
      </c>
      <c r="AA1082">
        <v>4.1576932833628961E-2</v>
      </c>
      <c r="AB1082">
        <v>49.554923026091991</v>
      </c>
      <c r="AC1082">
        <v>-0.35902974334368881</v>
      </c>
      <c r="AD1082">
        <v>1.9309268128258279</v>
      </c>
      <c r="AE1082">
        <v>0.57294377583980416</v>
      </c>
      <c r="AF1082">
        <v>0.56192475859013757</v>
      </c>
      <c r="AG1082">
        <v>0.88285209990715519</v>
      </c>
      <c r="AH1082">
        <v>4.953503129819156E-3</v>
      </c>
      <c r="AI1082">
        <v>305.19691613574548</v>
      </c>
      <c r="AJ1082">
        <v>279.86644538625711</v>
      </c>
      <c r="AK1082">
        <v>304.46908358709783</v>
      </c>
      <c r="AL1082">
        <v>331.25516337453331</v>
      </c>
      <c r="AM1082">
        <v>341.31218079039041</v>
      </c>
      <c r="AN1082">
        <v>460.11117904593488</v>
      </c>
      <c r="AO1082">
        <v>195.79031664479979</v>
      </c>
      <c r="AP1082">
        <v>360.37616918937528</v>
      </c>
      <c r="AQ1082">
        <v>20.240391715197418</v>
      </c>
      <c r="AR1082">
        <v>5.0379697001234813</v>
      </c>
      <c r="AS1082">
        <v>11.27697801669979</v>
      </c>
      <c r="AT1082">
        <v>-17.35893503895689</v>
      </c>
      <c r="AU1082">
        <v>-8.8211055888436345</v>
      </c>
      <c r="AV1082">
        <v>-8.5378294501132519</v>
      </c>
      <c r="AW1082">
        <v>1.4659830403288661</v>
      </c>
      <c r="AX1082">
        <v>0.72219999999999995</v>
      </c>
      <c r="AY1082">
        <v>3.8037000000000001</v>
      </c>
      <c r="AZ1082">
        <v>3.0815000000000001</v>
      </c>
      <c r="BA1082">
        <v>3.8037000000000001</v>
      </c>
      <c r="BB1082">
        <v>0.92854947241234853</v>
      </c>
      <c r="BC1082">
        <v>0.88680000000000003</v>
      </c>
      <c r="BD1082">
        <v>0.95150000000000001</v>
      </c>
      <c r="BE1082">
        <v>6.469999999999998E-2</v>
      </c>
      <c r="BF1082">
        <v>0.89029999999999998</v>
      </c>
      <c r="BG1082">
        <v>18.536789066582759</v>
      </c>
      <c r="BH1082">
        <v>15.0524</v>
      </c>
      <c r="BI1082">
        <v>23.722899999999999</v>
      </c>
      <c r="BJ1082">
        <v>8.6704999999999988</v>
      </c>
      <c r="BK1082">
        <v>23.350300000000001</v>
      </c>
      <c r="BL1082">
        <v>9.7427988617504901</v>
      </c>
      <c r="BM1082">
        <v>4.0380000000000003</v>
      </c>
      <c r="BN1082">
        <v>14.4962</v>
      </c>
      <c r="BO1082">
        <v>10.4582</v>
      </c>
      <c r="BP1082">
        <v>4.0380000000000003</v>
      </c>
      <c r="BQ1082">
        <v>7.116523110890526</v>
      </c>
      <c r="BR1082">
        <v>2.9493999999999998</v>
      </c>
      <c r="BS1082">
        <v>10.9634</v>
      </c>
      <c r="BT1082">
        <v>8.0139999999999993</v>
      </c>
      <c r="BU1082">
        <v>2.9493999999999998</v>
      </c>
      <c r="BV1082">
        <v>-0.79217916379441133</v>
      </c>
      <c r="BW1082">
        <v>-3.6273</v>
      </c>
      <c r="BX1082">
        <v>1.6677</v>
      </c>
      <c r="BY1082">
        <v>5.2949999999999999</v>
      </c>
      <c r="BZ1082">
        <v>-0.19850000000000001</v>
      </c>
      <c r="CA1082">
        <v>-6.3243127539683206</v>
      </c>
      <c r="CB1082">
        <v>-10.935600000000001</v>
      </c>
      <c r="CC1082">
        <v>-2.5550999999999999</v>
      </c>
      <c r="CD1082">
        <v>8.3805000000000014</v>
      </c>
      <c r="CE1082">
        <v>-2.7509000000000001</v>
      </c>
      <c r="CF1082">
        <v>99.735009856559358</v>
      </c>
      <c r="CG1082">
        <v>59.5</v>
      </c>
      <c r="CH1082">
        <v>121.9</v>
      </c>
      <c r="CI1082">
        <v>62.400000000000013</v>
      </c>
      <c r="CJ1082">
        <v>59.5</v>
      </c>
      <c r="CK1082">
        <v>42.442974820683787</v>
      </c>
      <c r="CL1082">
        <v>16.399999999999999</v>
      </c>
      <c r="CM1082">
        <v>43.1</v>
      </c>
      <c r="CN1082">
        <v>26.7</v>
      </c>
      <c r="CO1082">
        <v>16.399999999999999</v>
      </c>
      <c r="CP1082">
        <v>58.387999235994023</v>
      </c>
      <c r="CQ1082">
        <v>46.5</v>
      </c>
      <c r="CR1082">
        <v>77</v>
      </c>
      <c r="CS1082">
        <v>30.5</v>
      </c>
      <c r="CT1082">
        <v>77</v>
      </c>
      <c r="CU1082">
        <v>11.999782514632381</v>
      </c>
      <c r="CV1082">
        <v>10</v>
      </c>
      <c r="CW1082">
        <v>19.399999999999999</v>
      </c>
      <c r="CX1082">
        <v>9.3999999999999986</v>
      </c>
      <c r="CY1082">
        <v>13.3</v>
      </c>
      <c r="CZ1082">
        <v>105.3582775806405</v>
      </c>
      <c r="DA1082">
        <v>64.900000000000006</v>
      </c>
      <c r="DB1082">
        <v>138.6</v>
      </c>
      <c r="DC1082">
        <v>73.699999999999989</v>
      </c>
      <c r="DD1082">
        <v>64.900000000000006</v>
      </c>
      <c r="DE1082">
        <v>25.842406639716639</v>
      </c>
      <c r="DF1082">
        <v>2.5</v>
      </c>
      <c r="DG1082">
        <v>27.4</v>
      </c>
      <c r="DH1082">
        <v>24.9</v>
      </c>
      <c r="DI1082">
        <v>2.5</v>
      </c>
      <c r="DJ1082">
        <v>0.27727193260812399</v>
      </c>
      <c r="DK1082">
        <v>0.14863852110916809</v>
      </c>
      <c r="DL1082">
        <v>0.36086441681468329</v>
      </c>
      <c r="DM1082">
        <v>0.2122258957055152</v>
      </c>
      <c r="DN1082">
        <v>0.14863852110916809</v>
      </c>
      <c r="DO1082">
        <v>4.0357342758975259</v>
      </c>
      <c r="DP1082">
        <v>3.3179599999999998</v>
      </c>
      <c r="DQ1082">
        <v>4.6594259999999998</v>
      </c>
      <c r="DR1082">
        <v>1.341466</v>
      </c>
      <c r="DS1082">
        <v>4.2917860000000001</v>
      </c>
      <c r="DT1082">
        <v>6.3734789198535111</v>
      </c>
      <c r="DU1082">
        <v>5.9579029999999999</v>
      </c>
      <c r="DV1082">
        <v>6.5471719999999998</v>
      </c>
      <c r="DW1082">
        <v>0.58926899999999982</v>
      </c>
      <c r="DX1082">
        <v>6.3909070000000003</v>
      </c>
      <c r="DY1082">
        <v>4.4867005590175282</v>
      </c>
      <c r="DZ1082">
        <v>4.006621</v>
      </c>
      <c r="EA1082">
        <v>4.9526300000000001</v>
      </c>
      <c r="EB1082">
        <v>0.9460090000000001</v>
      </c>
      <c r="EC1082">
        <v>4.9526300000000001</v>
      </c>
      <c r="ED1082">
        <v>8.2424301887803093</v>
      </c>
      <c r="EE1082">
        <v>7.6589749999999999</v>
      </c>
      <c r="EF1082">
        <v>8.8359319999999997</v>
      </c>
      <c r="EG1082">
        <v>1.176957</v>
      </c>
      <c r="EH1082">
        <v>8.4665339999999993</v>
      </c>
      <c r="EI1082">
        <v>8.0403099538694356</v>
      </c>
      <c r="EJ1082">
        <v>7.5794389999999998</v>
      </c>
      <c r="EK1082">
        <v>9.8405249999999995</v>
      </c>
      <c r="EL1082">
        <v>2.2610860000000002</v>
      </c>
      <c r="EM1082">
        <v>9.5568570000000008</v>
      </c>
      <c r="EN1082">
        <v>35.438634202350379</v>
      </c>
      <c r="EO1082">
        <v>28.567150000000002</v>
      </c>
      <c r="EP1082">
        <v>42.737220000000001</v>
      </c>
      <c r="EQ1082">
        <v>14.170070000000001</v>
      </c>
      <c r="ER1082">
        <v>28.567150000000002</v>
      </c>
      <c r="ES1082">
        <v>14.14633064847056</v>
      </c>
      <c r="ET1082">
        <v>10.57715</v>
      </c>
      <c r="EU1082">
        <v>18.546939999999999</v>
      </c>
      <c r="EV1082">
        <v>7.9697899999999997</v>
      </c>
      <c r="EW1082">
        <v>10.57715</v>
      </c>
      <c r="EX1082">
        <v>21.292303553879819</v>
      </c>
      <c r="EY1082">
        <v>17.59235</v>
      </c>
      <c r="EZ1082">
        <v>27.66329</v>
      </c>
      <c r="FA1082">
        <v>10.07094</v>
      </c>
      <c r="FB1082">
        <v>17.989999999999998</v>
      </c>
      <c r="FC1082">
        <v>0.55636644488628495</v>
      </c>
      <c r="FD1082">
        <v>0.44848804260574793</v>
      </c>
      <c r="FE1082">
        <v>0.67095009982484144</v>
      </c>
      <c r="FF1082">
        <v>0.2224620572190936</v>
      </c>
      <c r="FG1082">
        <v>0.44848804260574793</v>
      </c>
      <c r="FH1082">
        <v>1.523107559578065</v>
      </c>
      <c r="FI1082">
        <v>1.2043540804712149</v>
      </c>
      <c r="FJ1082">
        <v>1.985839479726299</v>
      </c>
      <c r="FK1082">
        <v>0.78148539925508387</v>
      </c>
      <c r="FL1082">
        <v>1.7008362366043781</v>
      </c>
      <c r="FM1082">
        <v>39.615070750238289</v>
      </c>
      <c r="FN1082">
        <v>38.520000000000003</v>
      </c>
      <c r="FO1082">
        <v>42.63</v>
      </c>
      <c r="FP1082">
        <v>4.1099999999999994</v>
      </c>
      <c r="FQ1082">
        <v>39.15</v>
      </c>
      <c r="FR1082">
        <v>450.28897683368228</v>
      </c>
      <c r="FS1082">
        <v>425.76254</v>
      </c>
      <c r="FT1082">
        <v>458.60487000000001</v>
      </c>
      <c r="FU1082">
        <v>32.842329999999997</v>
      </c>
      <c r="FV1082">
        <v>434.73212000000001</v>
      </c>
      <c r="FW1082">
        <v>0.72262034200035952</v>
      </c>
      <c r="FX1082">
        <v>0.70999100000000004</v>
      </c>
      <c r="FY1082">
        <v>0.75994499999999998</v>
      </c>
      <c r="FZ1082">
        <v>4.9953999999999943E-2</v>
      </c>
      <c r="GA1082">
        <v>0.74697899999999995</v>
      </c>
      <c r="GB1082">
        <v>22</v>
      </c>
      <c r="GC1082">
        <v>45</v>
      </c>
    </row>
    <row r="1083" spans="1:185" x14ac:dyDescent="0.3">
      <c r="A1083" s="36" t="s">
        <v>4200</v>
      </c>
      <c r="B1083">
        <v>-5.3498114434450607E-2</v>
      </c>
      <c r="C1083">
        <v>1.810356171070491</v>
      </c>
      <c r="D1083">
        <v>1.7720843851172929</v>
      </c>
      <c r="E1083">
        <v>-0.8645708791507174</v>
      </c>
      <c r="F1083">
        <v>-0.57243749908088748</v>
      </c>
      <c r="G1083">
        <v>1.437033593784296</v>
      </c>
      <c r="H1083">
        <v>-54.190463410714557</v>
      </c>
      <c r="I1083">
        <v>4.9306820195112608E-2</v>
      </c>
      <c r="J1083">
        <v>0.46652870813804881</v>
      </c>
      <c r="K1083">
        <v>0.20265576240780539</v>
      </c>
      <c r="L1083">
        <v>-3.2998812260658282E-2</v>
      </c>
      <c r="M1083">
        <v>9.5841161190797969E-2</v>
      </c>
      <c r="N1083">
        <v>0.18144849244385799</v>
      </c>
      <c r="O1083">
        <v>-0.22580524802460161</v>
      </c>
      <c r="P1083">
        <v>-4.4356755580743652E-2</v>
      </c>
      <c r="Q1083">
        <v>-0.13508141314678559</v>
      </c>
      <c r="R1083">
        <v>5.0292560346244963E-2</v>
      </c>
      <c r="S1083">
        <v>0.81243722907353644</v>
      </c>
      <c r="T1083">
        <v>-0.52750215118123256</v>
      </c>
      <c r="U1083">
        <v>-0.51195024645045262</v>
      </c>
      <c r="V1083">
        <v>1.9531639219121399</v>
      </c>
      <c r="W1083">
        <v>1.9455526902397311</v>
      </c>
      <c r="X1083">
        <v>0.1996341887607373</v>
      </c>
      <c r="Y1083">
        <v>0.1900322964740159</v>
      </c>
      <c r="Z1083">
        <v>3.4287659546963577E-2</v>
      </c>
      <c r="AA1083">
        <v>3.8218151888827809E-2</v>
      </c>
      <c r="AB1083">
        <v>50.017284468703807</v>
      </c>
      <c r="AC1083">
        <v>-0.37371091019531177</v>
      </c>
      <c r="AD1083">
        <v>1.9280471600800659</v>
      </c>
      <c r="AE1083">
        <v>0.5733450989560489</v>
      </c>
      <c r="AF1083">
        <v>0.56374320666932753</v>
      </c>
      <c r="AG1083">
        <v>0.81415411816787508</v>
      </c>
      <c r="AH1083">
        <v>4.9234076744986447E-3</v>
      </c>
      <c r="AI1083">
        <v>300.9358932195654</v>
      </c>
      <c r="AJ1083">
        <v>273.93287286400738</v>
      </c>
      <c r="AK1083">
        <v>303.2990540111835</v>
      </c>
      <c r="AL1083">
        <v>325.57576650927382</v>
      </c>
      <c r="AM1083">
        <v>335.05830061480208</v>
      </c>
      <c r="AN1083">
        <v>474.58342775931823</v>
      </c>
      <c r="AO1083">
        <v>208.4133804909992</v>
      </c>
      <c r="AP1083">
        <v>376.93796570438718</v>
      </c>
      <c r="AQ1083">
        <v>20.19908591852403</v>
      </c>
      <c r="AR1083">
        <v>5.1758766001126988</v>
      </c>
      <c r="AS1083">
        <v>12.197124852057581</v>
      </c>
      <c r="AT1083">
        <v>-16.63969570898432</v>
      </c>
      <c r="AU1083">
        <v>-8.6059360192977472</v>
      </c>
      <c r="AV1083">
        <v>-8.0337596896865779</v>
      </c>
      <c r="AW1083">
        <v>4.1709111769412974</v>
      </c>
      <c r="AX1083">
        <v>3.5556000000000001</v>
      </c>
      <c r="AY1083">
        <v>4.7420999999999998</v>
      </c>
      <c r="AZ1083">
        <v>1.1865000000000001</v>
      </c>
      <c r="BA1083">
        <v>4.7420999999999998</v>
      </c>
      <c r="BB1083">
        <v>0.93101371257958576</v>
      </c>
      <c r="BC1083">
        <v>0.89100000000000001</v>
      </c>
      <c r="BD1083">
        <v>0.95389999999999997</v>
      </c>
      <c r="BE1083">
        <v>6.2899999999999956E-2</v>
      </c>
      <c r="BF1083">
        <v>0.89100000000000001</v>
      </c>
      <c r="BG1083">
        <v>18.119451342630828</v>
      </c>
      <c r="BH1083">
        <v>14.7087</v>
      </c>
      <c r="BI1083">
        <v>23.264299999999999</v>
      </c>
      <c r="BJ1083">
        <v>8.5555999999999983</v>
      </c>
      <c r="BK1083">
        <v>23.264299999999999</v>
      </c>
      <c r="BL1083">
        <v>18.335339371776659</v>
      </c>
      <c r="BM1083">
        <v>15.6058</v>
      </c>
      <c r="BN1083">
        <v>21.1556</v>
      </c>
      <c r="BO1083">
        <v>5.5497999999999994</v>
      </c>
      <c r="BP1083">
        <v>17.133500000000002</v>
      </c>
      <c r="BQ1083">
        <v>9.9409493577112578</v>
      </c>
      <c r="BR1083">
        <v>7.7004999999999999</v>
      </c>
      <c r="BS1083">
        <v>15.481400000000001</v>
      </c>
      <c r="BT1083">
        <v>7.7809000000000008</v>
      </c>
      <c r="BU1083">
        <v>7.8297999999999996</v>
      </c>
      <c r="BV1083">
        <v>4.4927275705414562</v>
      </c>
      <c r="BW1083">
        <v>-1.1055999999999999</v>
      </c>
      <c r="BX1083">
        <v>6.125</v>
      </c>
      <c r="BY1083">
        <v>7.2305999999999999</v>
      </c>
      <c r="BZ1083">
        <v>6.125</v>
      </c>
      <c r="CA1083">
        <v>-14.433647704815311</v>
      </c>
      <c r="CB1083">
        <v>-15.514099999999999</v>
      </c>
      <c r="CC1083">
        <v>-12.6286</v>
      </c>
      <c r="CD1083">
        <v>2.8854999999999991</v>
      </c>
      <c r="CE1083">
        <v>-13.954800000000001</v>
      </c>
      <c r="CF1083">
        <v>97.645462054930974</v>
      </c>
      <c r="CG1083">
        <v>59.4</v>
      </c>
      <c r="CH1083">
        <v>121.6</v>
      </c>
      <c r="CI1083">
        <v>62.2</v>
      </c>
      <c r="CJ1083">
        <v>59.4</v>
      </c>
      <c r="CK1083">
        <v>41.443039213711948</v>
      </c>
      <c r="CL1083">
        <v>16.100000000000001</v>
      </c>
      <c r="CM1083">
        <v>42.8</v>
      </c>
      <c r="CN1083">
        <v>26.7</v>
      </c>
      <c r="CO1083">
        <v>16.100000000000001</v>
      </c>
      <c r="CP1083">
        <v>61.546031806129868</v>
      </c>
      <c r="CQ1083">
        <v>49.1</v>
      </c>
      <c r="CR1083">
        <v>79.900000000000006</v>
      </c>
      <c r="CS1083">
        <v>30.8</v>
      </c>
      <c r="CT1083">
        <v>77.3</v>
      </c>
      <c r="CU1083">
        <v>12.51271097065993</v>
      </c>
      <c r="CV1083">
        <v>10.3</v>
      </c>
      <c r="CW1083">
        <v>19.5</v>
      </c>
      <c r="CX1083">
        <v>9.1999999999999993</v>
      </c>
      <c r="CY1083">
        <v>13.3</v>
      </c>
      <c r="CZ1083">
        <v>120.15136391028859</v>
      </c>
      <c r="DA1083">
        <v>66.5</v>
      </c>
      <c r="DB1083">
        <v>154</v>
      </c>
      <c r="DC1083">
        <v>87.5</v>
      </c>
      <c r="DD1083">
        <v>66.5</v>
      </c>
      <c r="DE1083">
        <v>25.06627209324143</v>
      </c>
      <c r="DF1083">
        <v>2.5</v>
      </c>
      <c r="DG1083">
        <v>26.9</v>
      </c>
      <c r="DH1083">
        <v>24.4</v>
      </c>
      <c r="DI1083">
        <v>2.5</v>
      </c>
      <c r="DJ1083">
        <v>0.25971045044364738</v>
      </c>
      <c r="DK1083">
        <v>0.14323607427055701</v>
      </c>
      <c r="DL1083">
        <v>0.34525837592277109</v>
      </c>
      <c r="DM1083">
        <v>0.2020223016522141</v>
      </c>
      <c r="DN1083">
        <v>0.14323607427055701</v>
      </c>
      <c r="DO1083">
        <v>4.0754069245865114</v>
      </c>
      <c r="DP1083">
        <v>3.781507</v>
      </c>
      <c r="DQ1083">
        <v>4.6821669999999997</v>
      </c>
      <c r="DR1083">
        <v>0.90065999999999979</v>
      </c>
      <c r="DS1083">
        <v>4.4592980000000004</v>
      </c>
      <c r="DT1083">
        <v>6.3922900645918617</v>
      </c>
      <c r="DU1083">
        <v>5.900493</v>
      </c>
      <c r="DV1083">
        <v>6.6650580000000001</v>
      </c>
      <c r="DW1083">
        <v>0.76456500000000016</v>
      </c>
      <c r="DX1083">
        <v>6.390523</v>
      </c>
      <c r="DY1083">
        <v>4.6220264416822419</v>
      </c>
      <c r="DZ1083">
        <v>4.0974069999999996</v>
      </c>
      <c r="EA1083">
        <v>4.9533459999999998</v>
      </c>
      <c r="EB1083">
        <v>0.85593900000000023</v>
      </c>
      <c r="EC1083">
        <v>4.9495250000000004</v>
      </c>
      <c r="ED1083">
        <v>7.9147895414141187</v>
      </c>
      <c r="EE1083">
        <v>7.8768779999999996</v>
      </c>
      <c r="EF1083">
        <v>8.2252919999999996</v>
      </c>
      <c r="EG1083">
        <v>0.348414</v>
      </c>
      <c r="EH1083">
        <v>8.1519870000000001</v>
      </c>
      <c r="EI1083">
        <v>8.2493050695555947</v>
      </c>
      <c r="EJ1083">
        <v>7.6433910000000003</v>
      </c>
      <c r="EK1083">
        <v>9.8147009999999995</v>
      </c>
      <c r="EL1083">
        <v>2.1713099999999992</v>
      </c>
      <c r="EM1083">
        <v>9.5670409999999997</v>
      </c>
      <c r="EN1083">
        <v>36.459718697472617</v>
      </c>
      <c r="EO1083">
        <v>30.05828</v>
      </c>
      <c r="EP1083">
        <v>42.900829999999999</v>
      </c>
      <c r="EQ1083">
        <v>12.842549999999999</v>
      </c>
      <c r="ER1083">
        <v>30.05828</v>
      </c>
      <c r="ES1083">
        <v>14.06949189230801</v>
      </c>
      <c r="ET1083">
        <v>10.59487</v>
      </c>
      <c r="EU1083">
        <v>16.810300000000002</v>
      </c>
      <c r="EV1083">
        <v>6.2154300000000013</v>
      </c>
      <c r="EW1083">
        <v>10.59487</v>
      </c>
      <c r="EX1083">
        <v>22.390226805164609</v>
      </c>
      <c r="EY1083">
        <v>19.297779999999999</v>
      </c>
      <c r="EZ1083">
        <v>28.765139999999999</v>
      </c>
      <c r="FA1083">
        <v>9.4673599999999993</v>
      </c>
      <c r="FB1083">
        <v>19.46341</v>
      </c>
      <c r="FC1083">
        <v>0.55636851072570515</v>
      </c>
      <c r="FD1083">
        <v>0.4586837495193159</v>
      </c>
      <c r="FE1083">
        <v>0.65465866848970578</v>
      </c>
      <c r="FF1083">
        <v>0.19597491897038991</v>
      </c>
      <c r="FG1083">
        <v>0.4586837495193159</v>
      </c>
      <c r="FH1083">
        <v>1.6105496083580171</v>
      </c>
      <c r="FI1083">
        <v>1.2684547807033151</v>
      </c>
      <c r="FJ1083">
        <v>2.2330998675595399</v>
      </c>
      <c r="FK1083">
        <v>0.96464508685622463</v>
      </c>
      <c r="FL1083">
        <v>1.837059822347985</v>
      </c>
      <c r="FM1083">
        <v>40.453697899264149</v>
      </c>
      <c r="FN1083">
        <v>38.93</v>
      </c>
      <c r="FO1083">
        <v>43.24</v>
      </c>
      <c r="FP1083">
        <v>4.3100000000000023</v>
      </c>
      <c r="FQ1083">
        <v>39.68</v>
      </c>
      <c r="FR1083">
        <v>455.64100389686581</v>
      </c>
      <c r="FS1083">
        <v>429.36288000000002</v>
      </c>
      <c r="FT1083">
        <v>462.59543000000002</v>
      </c>
      <c r="FU1083">
        <v>33.232550000000003</v>
      </c>
      <c r="FV1083">
        <v>438.85045000000002</v>
      </c>
      <c r="FW1083">
        <v>0.71761741667363399</v>
      </c>
      <c r="FX1083">
        <v>0.707009</v>
      </c>
      <c r="FY1083">
        <v>0.75718200000000002</v>
      </c>
      <c r="FZ1083">
        <v>5.0173000000000023E-2</v>
      </c>
      <c r="GA1083">
        <v>0.74353199999999997</v>
      </c>
      <c r="GB1083">
        <v>18</v>
      </c>
      <c r="GC1083">
        <v>35</v>
      </c>
    </row>
    <row r="1084" spans="1:185" x14ac:dyDescent="0.3">
      <c r="A1084" s="36" t="s">
        <v>4203</v>
      </c>
      <c r="B1084">
        <v>-6.3163403991517417E-2</v>
      </c>
      <c r="C1084">
        <v>1.816703118246666</v>
      </c>
      <c r="D1084">
        <v>1.7704777656866491</v>
      </c>
      <c r="E1084">
        <v>-0.83447427410975195</v>
      </c>
      <c r="F1084">
        <v>-0.60499574759861108</v>
      </c>
      <c r="G1084">
        <v>1.439476362664635</v>
      </c>
      <c r="H1084">
        <v>-54.197528412151719</v>
      </c>
      <c r="I1084">
        <v>1.8086313052537061E-2</v>
      </c>
      <c r="J1084">
        <v>0.56746303563586242</v>
      </c>
      <c r="K1084">
        <v>0.23192807684698749</v>
      </c>
      <c r="L1084">
        <v>-4.6005283750161372E-2</v>
      </c>
      <c r="M1084">
        <v>8.2710172194984416E-2</v>
      </c>
      <c r="N1084">
        <v>0.18207672026589941</v>
      </c>
      <c r="O1084">
        <v>-0.22151430657127111</v>
      </c>
      <c r="P1084">
        <v>-3.9437586305371752E-2</v>
      </c>
      <c r="Q1084">
        <v>-0.13047482621782849</v>
      </c>
      <c r="R1084">
        <v>4.6759136527784358E-2</v>
      </c>
      <c r="S1084">
        <v>0.79993792287947885</v>
      </c>
      <c r="T1084">
        <v>-0.52037614193294524</v>
      </c>
      <c r="U1084">
        <v>-0.50706331251568104</v>
      </c>
      <c r="V1084">
        <v>1.954741122960439</v>
      </c>
      <c r="W1084">
        <v>1.9503774526516799</v>
      </c>
      <c r="X1084">
        <v>0.20653460025255099</v>
      </c>
      <c r="Y1084">
        <v>0.19512495642823441</v>
      </c>
      <c r="Z1084">
        <v>3.5498467301906783E-2</v>
      </c>
      <c r="AA1084">
        <v>4.0728026611184673E-2</v>
      </c>
      <c r="AB1084">
        <v>49.492649860498112</v>
      </c>
      <c r="AC1084">
        <v>-0.36482901752865371</v>
      </c>
      <c r="AD1084">
        <v>1.9321113485659389</v>
      </c>
      <c r="AE1084">
        <v>0.57136361778120481</v>
      </c>
      <c r="AF1084">
        <v>0.55995397395688806</v>
      </c>
      <c r="AG1084">
        <v>0.87344592065476934</v>
      </c>
      <c r="AH1084">
        <v>4.631277869524629E-3</v>
      </c>
      <c r="AI1084">
        <v>309.82515319287728</v>
      </c>
      <c r="AJ1084">
        <v>288.40823676714018</v>
      </c>
      <c r="AK1084">
        <v>304.01767731201448</v>
      </c>
      <c r="AL1084">
        <v>337.04953194120827</v>
      </c>
      <c r="AM1084">
        <v>336.35628422358008</v>
      </c>
      <c r="AN1084">
        <v>474.26047747076473</v>
      </c>
      <c r="AO1084">
        <v>209.71841401508499</v>
      </c>
      <c r="AP1084">
        <v>380.23123783797962</v>
      </c>
      <c r="AQ1084">
        <v>20.196627462672851</v>
      </c>
      <c r="AR1084">
        <v>5.0241573738198939</v>
      </c>
      <c r="AS1084">
        <v>11.21686578625156</v>
      </c>
      <c r="AT1084">
        <v>-16.614930903208919</v>
      </c>
      <c r="AU1084">
        <v>-8.4080523619160257</v>
      </c>
      <c r="AV1084">
        <v>-8.2068785412928946</v>
      </c>
      <c r="AW1084">
        <v>2.83976880551258</v>
      </c>
      <c r="AX1084">
        <v>1.6666000000000001</v>
      </c>
      <c r="AY1084">
        <v>3.6339999999999999</v>
      </c>
      <c r="AZ1084">
        <v>1.9674</v>
      </c>
      <c r="BA1084">
        <v>3.6339999999999999</v>
      </c>
      <c r="BB1084">
        <v>0.92719434884930796</v>
      </c>
      <c r="BC1084">
        <v>0.88939999999999997</v>
      </c>
      <c r="BD1084">
        <v>0.94910000000000005</v>
      </c>
      <c r="BE1084">
        <v>5.9700000000000093E-2</v>
      </c>
      <c r="BF1084">
        <v>0.88939999999999997</v>
      </c>
      <c r="BG1084">
        <v>18.685886244169321</v>
      </c>
      <c r="BH1084">
        <v>15.4223</v>
      </c>
      <c r="BI1084">
        <v>23.420100000000001</v>
      </c>
      <c r="BJ1084">
        <v>7.9978000000000016</v>
      </c>
      <c r="BK1084">
        <v>23.420100000000001</v>
      </c>
      <c r="BL1084">
        <v>13.169100794428489</v>
      </c>
      <c r="BM1084">
        <v>8.4583999999999993</v>
      </c>
      <c r="BN1084">
        <v>20.068200000000001</v>
      </c>
      <c r="BO1084">
        <v>11.6098</v>
      </c>
      <c r="BP1084">
        <v>11.7677</v>
      </c>
      <c r="BQ1084">
        <v>9.3643477770525756</v>
      </c>
      <c r="BR1084">
        <v>4.9249000000000001</v>
      </c>
      <c r="BS1084">
        <v>15.9925</v>
      </c>
      <c r="BT1084">
        <v>11.067600000000001</v>
      </c>
      <c r="BU1084">
        <v>6.2565</v>
      </c>
      <c r="BV1084">
        <v>-0.38610216232131989</v>
      </c>
      <c r="BW1084">
        <v>-4.9067999999999996</v>
      </c>
      <c r="BX1084">
        <v>3.1869999999999998</v>
      </c>
      <c r="BY1084">
        <v>8.0937999999999999</v>
      </c>
      <c r="BZ1084">
        <v>3.1869999999999998</v>
      </c>
      <c r="CA1084">
        <v>-8.9782436598060809</v>
      </c>
      <c r="CB1084">
        <v>-11.085800000000001</v>
      </c>
      <c r="CC1084">
        <v>-6.6555</v>
      </c>
      <c r="CD1084">
        <v>4.4303000000000008</v>
      </c>
      <c r="CE1084">
        <v>-9.4435000000000002</v>
      </c>
      <c r="CF1084">
        <v>94.029239632784964</v>
      </c>
      <c r="CG1084">
        <v>59.3</v>
      </c>
      <c r="CH1084">
        <v>113.4</v>
      </c>
      <c r="CI1084">
        <v>54.100000000000009</v>
      </c>
      <c r="CJ1084">
        <v>59.3</v>
      </c>
      <c r="CK1084">
        <v>40.921768097494898</v>
      </c>
      <c r="CL1084">
        <v>16.2</v>
      </c>
      <c r="CM1084">
        <v>43</v>
      </c>
      <c r="CN1084">
        <v>26.8</v>
      </c>
      <c r="CO1084">
        <v>16.2</v>
      </c>
      <c r="CP1084">
        <v>60.462536663210223</v>
      </c>
      <c r="CQ1084">
        <v>54.6</v>
      </c>
      <c r="CR1084">
        <v>81.2</v>
      </c>
      <c r="CS1084">
        <v>26.6</v>
      </c>
      <c r="CT1084">
        <v>77.599999999999994</v>
      </c>
      <c r="CU1084">
        <v>12.29939956800958</v>
      </c>
      <c r="CV1084">
        <v>11.5</v>
      </c>
      <c r="CW1084">
        <v>19.8</v>
      </c>
      <c r="CX1084">
        <v>8.3000000000000007</v>
      </c>
      <c r="CY1084">
        <v>13.4</v>
      </c>
      <c r="CZ1084">
        <v>119.01088517088409</v>
      </c>
      <c r="DA1084">
        <v>68.8</v>
      </c>
      <c r="DB1084">
        <v>157.1</v>
      </c>
      <c r="DC1084">
        <v>88.3</v>
      </c>
      <c r="DD1084">
        <v>68.8</v>
      </c>
      <c r="DE1084">
        <v>24.442003916762641</v>
      </c>
      <c r="DF1084">
        <v>1.9</v>
      </c>
      <c r="DG1084">
        <v>26.6</v>
      </c>
      <c r="DH1084">
        <v>24.7</v>
      </c>
      <c r="DI1084">
        <v>1.9</v>
      </c>
      <c r="DJ1084">
        <v>0.247566003881276</v>
      </c>
      <c r="DK1084">
        <v>0.14323671497584539</v>
      </c>
      <c r="DL1084">
        <v>0.31508752431230902</v>
      </c>
      <c r="DM1084">
        <v>0.1718508093364636</v>
      </c>
      <c r="DN1084">
        <v>0.14323671497584539</v>
      </c>
      <c r="DO1084">
        <v>4.1364423253432694</v>
      </c>
      <c r="DP1084">
        <v>3.8833839999999999</v>
      </c>
      <c r="DQ1084">
        <v>4.6852080000000003</v>
      </c>
      <c r="DR1084">
        <v>0.80182400000000031</v>
      </c>
      <c r="DS1084">
        <v>4.3041080000000003</v>
      </c>
      <c r="DT1084">
        <v>6.4809251052156434</v>
      </c>
      <c r="DU1084">
        <v>6.1831310000000004</v>
      </c>
      <c r="DV1084">
        <v>6.902914</v>
      </c>
      <c r="DW1084">
        <v>0.71978299999999962</v>
      </c>
      <c r="DX1084">
        <v>6.4000870000000001</v>
      </c>
      <c r="DY1084">
        <v>4.5701912553080017</v>
      </c>
      <c r="DZ1084">
        <v>4.2221479999999998</v>
      </c>
      <c r="EA1084">
        <v>5.0039040000000004</v>
      </c>
      <c r="EB1084">
        <v>0.78175600000000056</v>
      </c>
      <c r="EC1084">
        <v>5.0039040000000004</v>
      </c>
      <c r="ED1084">
        <v>8.3152020800408675</v>
      </c>
      <c r="EE1084">
        <v>7.6176240000000002</v>
      </c>
      <c r="EF1084">
        <v>8.8359050000000003</v>
      </c>
      <c r="EG1084">
        <v>1.2182809999999999</v>
      </c>
      <c r="EH1084">
        <v>8.4538080000000004</v>
      </c>
      <c r="EI1084">
        <v>7.9820643045879738</v>
      </c>
      <c r="EJ1084">
        <v>7.6695359999999999</v>
      </c>
      <c r="EK1084">
        <v>9.9742320000000007</v>
      </c>
      <c r="EL1084">
        <v>2.3046960000000012</v>
      </c>
      <c r="EM1084">
        <v>9.9742320000000007</v>
      </c>
      <c r="EN1084">
        <v>37.057236934579542</v>
      </c>
      <c r="EO1084">
        <v>30.006399999999999</v>
      </c>
      <c r="EP1084">
        <v>43.06955</v>
      </c>
      <c r="EQ1084">
        <v>13.06315</v>
      </c>
      <c r="ER1084">
        <v>30.006399999999999</v>
      </c>
      <c r="ES1084">
        <v>14.8408756239024</v>
      </c>
      <c r="ET1084">
        <v>10.620850000000001</v>
      </c>
      <c r="EU1084">
        <v>17.623919999999998</v>
      </c>
      <c r="EV1084">
        <v>7.0030699999999966</v>
      </c>
      <c r="EW1084">
        <v>10.620850000000001</v>
      </c>
      <c r="EX1084">
        <v>22.216361310677151</v>
      </c>
      <c r="EY1084">
        <v>19.385549999999999</v>
      </c>
      <c r="EZ1084">
        <v>28.364850000000001</v>
      </c>
      <c r="FA1084">
        <v>8.9793000000000021</v>
      </c>
      <c r="FB1084">
        <v>19.385549999999999</v>
      </c>
      <c r="FC1084">
        <v>0.56548652763826235</v>
      </c>
      <c r="FD1084">
        <v>0.45789207039046809</v>
      </c>
      <c r="FE1084">
        <v>0.65723330423795545</v>
      </c>
      <c r="FF1084">
        <v>0.19934123384748731</v>
      </c>
      <c r="FG1084">
        <v>0.45789207039046809</v>
      </c>
      <c r="FH1084">
        <v>1.53169633709846</v>
      </c>
      <c r="FI1084">
        <v>1.2075297348516809</v>
      </c>
      <c r="FJ1084">
        <v>2.183858484667446</v>
      </c>
      <c r="FK1084">
        <v>0.97632874981576534</v>
      </c>
      <c r="FL1084">
        <v>1.825235268363643</v>
      </c>
      <c r="FM1084">
        <v>40.360852218784927</v>
      </c>
      <c r="FN1084">
        <v>39.35</v>
      </c>
      <c r="FO1084">
        <v>43.31</v>
      </c>
      <c r="FP1084">
        <v>3.9600000000000009</v>
      </c>
      <c r="FQ1084">
        <v>39.9</v>
      </c>
      <c r="FR1084">
        <v>451.71169712774451</v>
      </c>
      <c r="FS1084">
        <v>433.25686999999999</v>
      </c>
      <c r="FT1084">
        <v>455.17595999999998</v>
      </c>
      <c r="FU1084">
        <v>21.919089999999979</v>
      </c>
      <c r="FV1084">
        <v>435.39659</v>
      </c>
      <c r="FW1084">
        <v>0.72327228969608026</v>
      </c>
      <c r="FX1084">
        <v>0.71811000000000003</v>
      </c>
      <c r="FY1084">
        <v>0.74984300000000004</v>
      </c>
      <c r="FZ1084">
        <v>3.1733000000000011E-2</v>
      </c>
      <c r="GA1084">
        <v>0.74887700000000001</v>
      </c>
      <c r="GB1084">
        <v>17</v>
      </c>
      <c r="GC1084">
        <v>29</v>
      </c>
    </row>
    <row r="1085" spans="1:185" x14ac:dyDescent="0.3">
      <c r="A1085" s="36" t="s">
        <v>4206</v>
      </c>
      <c r="B1085">
        <v>-5.9806952780598922E-2</v>
      </c>
      <c r="C1085">
        <v>1.817387012853505</v>
      </c>
      <c r="D1085">
        <v>1.767836076309006</v>
      </c>
      <c r="E1085">
        <v>-0.84817562826537429</v>
      </c>
      <c r="F1085">
        <v>-0.5873196075111744</v>
      </c>
      <c r="G1085">
        <v>1.4355107890032239</v>
      </c>
      <c r="H1085">
        <v>-54.194206698156563</v>
      </c>
      <c r="I1085">
        <v>2.619097764816716E-2</v>
      </c>
      <c r="J1085">
        <v>0.63018456770283449</v>
      </c>
      <c r="K1085">
        <v>0.22653904383953641</v>
      </c>
      <c r="L1085">
        <v>-4.1973535575034623E-2</v>
      </c>
      <c r="M1085">
        <v>8.6488800487835721E-2</v>
      </c>
      <c r="N1085">
        <v>0.18397594958705649</v>
      </c>
      <c r="O1085">
        <v>-0.2256185505030916</v>
      </c>
      <c r="P1085">
        <v>-4.1642600916035097E-2</v>
      </c>
      <c r="Q1085">
        <v>-0.13363039353161429</v>
      </c>
      <c r="R1085">
        <v>4.853982348558334E-2</v>
      </c>
      <c r="S1085">
        <v>0.7998706445725553</v>
      </c>
      <c r="T1085">
        <v>-0.52306410038526796</v>
      </c>
      <c r="U1085">
        <v>-0.50985122111747605</v>
      </c>
      <c r="V1085">
        <v>1.9544166172839941</v>
      </c>
      <c r="W1085">
        <v>1.9488923218199889</v>
      </c>
      <c r="X1085">
        <v>0.20247671697197919</v>
      </c>
      <c r="Y1085">
        <v>0.19183000140356241</v>
      </c>
      <c r="Z1085">
        <v>3.4575807115340369E-2</v>
      </c>
      <c r="AA1085">
        <v>3.865866287414934E-2</v>
      </c>
      <c r="AB1085">
        <v>49.694336765175869</v>
      </c>
      <c r="AC1085">
        <v>-0.36884885569574027</v>
      </c>
      <c r="AD1085">
        <v>1.930113560779358</v>
      </c>
      <c r="AE1085">
        <v>0.57132557266771944</v>
      </c>
      <c r="AF1085">
        <v>0.56067885709930276</v>
      </c>
      <c r="AG1085">
        <v>0.82347470255441946</v>
      </c>
      <c r="AH1085">
        <v>4.7404191968576787E-3</v>
      </c>
      <c r="AI1085">
        <v>306.0668584729471</v>
      </c>
      <c r="AJ1085">
        <v>286.03669036353602</v>
      </c>
      <c r="AK1085">
        <v>302.07408836195572</v>
      </c>
      <c r="AL1085">
        <v>330.08975939903439</v>
      </c>
      <c r="AM1085">
        <v>314.46677066662028</v>
      </c>
      <c r="AN1085">
        <v>445.00542238520558</v>
      </c>
      <c r="AO1085">
        <v>180.4946826180861</v>
      </c>
      <c r="AP1085">
        <v>352.50562285817648</v>
      </c>
      <c r="AQ1085">
        <v>20.232658302447248</v>
      </c>
      <c r="AR1085">
        <v>4.8604797295558928</v>
      </c>
      <c r="AS1085">
        <v>12.164320621522259</v>
      </c>
      <c r="AT1085">
        <v>-16.29259846504528</v>
      </c>
      <c r="AU1085">
        <v>-9.2423382045104479</v>
      </c>
      <c r="AV1085">
        <v>-7.050260260534837</v>
      </c>
      <c r="AW1085">
        <v>2.7037490744991892</v>
      </c>
      <c r="AX1085">
        <v>2.0651999999999999</v>
      </c>
      <c r="AY1085">
        <v>2.9584999999999999</v>
      </c>
      <c r="AZ1085">
        <v>0.89329999999999998</v>
      </c>
      <c r="BA1085">
        <v>2.6435</v>
      </c>
      <c r="BB1085">
        <v>0.92772984702599404</v>
      </c>
      <c r="BC1085">
        <v>0.88949999999999996</v>
      </c>
      <c r="BD1085">
        <v>0.95009999999999994</v>
      </c>
      <c r="BE1085">
        <v>6.0599999999999987E-2</v>
      </c>
      <c r="BF1085">
        <v>0.88949999999999996</v>
      </c>
      <c r="BG1085">
        <v>18.586172083073201</v>
      </c>
      <c r="BH1085">
        <v>15.265700000000001</v>
      </c>
      <c r="BI1085">
        <v>23.394400000000001</v>
      </c>
      <c r="BJ1085">
        <v>8.1287000000000003</v>
      </c>
      <c r="BK1085">
        <v>23.394400000000001</v>
      </c>
      <c r="BL1085">
        <v>11.351812339122491</v>
      </c>
      <c r="BM1085">
        <v>10.418900000000001</v>
      </c>
      <c r="BN1085">
        <v>12.117000000000001</v>
      </c>
      <c r="BO1085">
        <v>1.6980999999999999</v>
      </c>
      <c r="BP1085">
        <v>12.1157</v>
      </c>
      <c r="BQ1085">
        <v>8.1481769759956038</v>
      </c>
      <c r="BR1085">
        <v>7.3898999999999999</v>
      </c>
      <c r="BS1085">
        <v>8.7545000000000002</v>
      </c>
      <c r="BT1085">
        <v>1.3646</v>
      </c>
      <c r="BU1085">
        <v>7.3898999999999999</v>
      </c>
      <c r="BV1085">
        <v>-0.30670962240290428</v>
      </c>
      <c r="BW1085">
        <v>-1.6380999999999999</v>
      </c>
      <c r="BX1085">
        <v>2.0004</v>
      </c>
      <c r="BY1085">
        <v>3.6385000000000001</v>
      </c>
      <c r="BZ1085">
        <v>2.0004</v>
      </c>
      <c r="CA1085">
        <v>-7.8414631394066197</v>
      </c>
      <c r="CB1085">
        <v>-9.3902999999999999</v>
      </c>
      <c r="CC1085">
        <v>-6.5781000000000001</v>
      </c>
      <c r="CD1085">
        <v>2.8121999999999998</v>
      </c>
      <c r="CE1085">
        <v>-9.3902999999999999</v>
      </c>
      <c r="CF1085">
        <v>92.499799527029168</v>
      </c>
      <c r="CG1085">
        <v>59.3</v>
      </c>
      <c r="CH1085">
        <v>113.3</v>
      </c>
      <c r="CI1085">
        <v>54</v>
      </c>
      <c r="CJ1085">
        <v>59.3</v>
      </c>
      <c r="CK1085">
        <v>40.167184071460909</v>
      </c>
      <c r="CL1085">
        <v>16.100000000000001</v>
      </c>
      <c r="CM1085">
        <v>42.6</v>
      </c>
      <c r="CN1085">
        <v>26.5</v>
      </c>
      <c r="CO1085">
        <v>16.100000000000001</v>
      </c>
      <c r="CP1085">
        <v>62.283520200407203</v>
      </c>
      <c r="CQ1085">
        <v>49.5</v>
      </c>
      <c r="CR1085">
        <v>81</v>
      </c>
      <c r="CS1085">
        <v>31.5</v>
      </c>
      <c r="CT1085">
        <v>78.099999999999994</v>
      </c>
      <c r="CU1085">
        <v>12.754254128610061</v>
      </c>
      <c r="CV1085">
        <v>9.9</v>
      </c>
      <c r="CW1085">
        <v>20</v>
      </c>
      <c r="CX1085">
        <v>10.1</v>
      </c>
      <c r="CY1085">
        <v>13.3</v>
      </c>
      <c r="CZ1085">
        <v>94.038693559204518</v>
      </c>
      <c r="DA1085">
        <v>62.4</v>
      </c>
      <c r="DB1085">
        <v>123.9</v>
      </c>
      <c r="DC1085">
        <v>61.500000000000007</v>
      </c>
      <c r="DD1085">
        <v>69.3</v>
      </c>
      <c r="DE1085">
        <v>23.961339066838509</v>
      </c>
      <c r="DF1085">
        <v>2.1</v>
      </c>
      <c r="DG1085">
        <v>27.8</v>
      </c>
      <c r="DH1085">
        <v>25.7</v>
      </c>
      <c r="DI1085">
        <v>2.1</v>
      </c>
      <c r="DJ1085">
        <v>0.26274353852824889</v>
      </c>
      <c r="DK1085">
        <v>0.1540659911665368</v>
      </c>
      <c r="DL1085">
        <v>0.3423995164702327</v>
      </c>
      <c r="DM1085">
        <v>0.1883335253036959</v>
      </c>
      <c r="DN1085">
        <v>0.1540659911665368</v>
      </c>
      <c r="DO1085">
        <v>4.2080020864883094</v>
      </c>
      <c r="DP1085">
        <v>3.4733489999999998</v>
      </c>
      <c r="DQ1085">
        <v>4.6842079999999999</v>
      </c>
      <c r="DR1085">
        <v>1.2108589999999999</v>
      </c>
      <c r="DS1085">
        <v>4.2954499999999998</v>
      </c>
      <c r="DT1085">
        <v>6.457100710591674</v>
      </c>
      <c r="DU1085">
        <v>6.0960489999999998</v>
      </c>
      <c r="DV1085">
        <v>6.8977360000000001</v>
      </c>
      <c r="DW1085">
        <v>0.80168700000000026</v>
      </c>
      <c r="DX1085">
        <v>6.4005299999999998</v>
      </c>
      <c r="DY1085">
        <v>4.5715086596890337</v>
      </c>
      <c r="DZ1085">
        <v>4.102074</v>
      </c>
      <c r="EA1085">
        <v>4.9867530000000002</v>
      </c>
      <c r="EB1085">
        <v>0.88467900000000022</v>
      </c>
      <c r="EC1085">
        <v>4.9867530000000002</v>
      </c>
      <c r="ED1085">
        <v>6.9086709976848049</v>
      </c>
      <c r="EE1085">
        <v>6.5720460000000003</v>
      </c>
      <c r="EF1085">
        <v>7.4052769999999999</v>
      </c>
      <c r="EG1085">
        <v>0.83323099999999961</v>
      </c>
      <c r="EH1085">
        <v>6.8201200000000002</v>
      </c>
      <c r="EI1085">
        <v>7.767063867246323</v>
      </c>
      <c r="EJ1085">
        <v>7.4730109999999996</v>
      </c>
      <c r="EK1085">
        <v>9.9743410000000008</v>
      </c>
      <c r="EL1085">
        <v>2.5013300000000012</v>
      </c>
      <c r="EM1085">
        <v>9.9743410000000008</v>
      </c>
      <c r="EN1085">
        <v>36.688515103179043</v>
      </c>
      <c r="EO1085">
        <v>30.372119999999999</v>
      </c>
      <c r="EP1085">
        <v>43.04598</v>
      </c>
      <c r="EQ1085">
        <v>12.673859999999999</v>
      </c>
      <c r="ER1085">
        <v>30.372119999999999</v>
      </c>
      <c r="ES1085">
        <v>14.013870283431849</v>
      </c>
      <c r="ET1085">
        <v>10.63625</v>
      </c>
      <c r="EU1085">
        <v>19.025310000000001</v>
      </c>
      <c r="EV1085">
        <v>8.3890600000000006</v>
      </c>
      <c r="EW1085">
        <v>10.63625</v>
      </c>
      <c r="EX1085">
        <v>22.674644819747179</v>
      </c>
      <c r="EY1085">
        <v>14.13514</v>
      </c>
      <c r="EZ1085">
        <v>28.239070000000002</v>
      </c>
      <c r="FA1085">
        <v>14.10393</v>
      </c>
      <c r="FB1085">
        <v>19.735869999999998</v>
      </c>
      <c r="FC1085">
        <v>0.58755641751887455</v>
      </c>
      <c r="FD1085">
        <v>0.48640109771319362</v>
      </c>
      <c r="FE1085">
        <v>0.68936945870555555</v>
      </c>
      <c r="FF1085">
        <v>0.20296836099236201</v>
      </c>
      <c r="FG1085">
        <v>0.48640109771319362</v>
      </c>
      <c r="FH1085">
        <v>1.6393772634092829</v>
      </c>
      <c r="FI1085">
        <v>0.74296502921634389</v>
      </c>
      <c r="FJ1085">
        <v>2.1789509439497281</v>
      </c>
      <c r="FK1085">
        <v>1.435985914733384</v>
      </c>
      <c r="FL1085">
        <v>1.8555289693265951</v>
      </c>
      <c r="FM1085">
        <v>39.915914163913861</v>
      </c>
      <c r="FN1085">
        <v>38.630000000000003</v>
      </c>
      <c r="FO1085">
        <v>43.67</v>
      </c>
      <c r="FP1085">
        <v>5.0399999999999991</v>
      </c>
      <c r="FQ1085">
        <v>39.200000000000003</v>
      </c>
      <c r="FR1085">
        <v>422.06351831192342</v>
      </c>
      <c r="FS1085">
        <v>403.34368000000001</v>
      </c>
      <c r="FT1085">
        <v>424.72719000000001</v>
      </c>
      <c r="FU1085">
        <v>21.383510000000001</v>
      </c>
      <c r="FV1085">
        <v>405.35660000000001</v>
      </c>
      <c r="FW1085">
        <v>0.74229265754520202</v>
      </c>
      <c r="FX1085">
        <v>0.73810699999999996</v>
      </c>
      <c r="FY1085">
        <v>0.77218399999999998</v>
      </c>
      <c r="FZ1085">
        <v>3.4077000000000017E-2</v>
      </c>
      <c r="GA1085">
        <v>0.77138499999999999</v>
      </c>
      <c r="GB1085">
        <v>16</v>
      </c>
      <c r="GC1085">
        <v>15</v>
      </c>
    </row>
    <row r="1086" spans="1:185" x14ac:dyDescent="0.3">
      <c r="A1086" s="36" t="s">
        <v>4209</v>
      </c>
      <c r="B1086">
        <v>-6.266666019886466E-2</v>
      </c>
      <c r="C1086">
        <v>1.821194672721473</v>
      </c>
      <c r="D1086">
        <v>1.7536200770453521</v>
      </c>
      <c r="E1086">
        <v>-0.80405469535383989</v>
      </c>
      <c r="F1086">
        <v>-0.62391563933792793</v>
      </c>
      <c r="G1086">
        <v>1.4280042541610869</v>
      </c>
      <c r="H1086">
        <v>-54.197582446087551</v>
      </c>
      <c r="I1086">
        <v>3.3641543751053812E-2</v>
      </c>
      <c r="J1086">
        <v>0.61179252341264112</v>
      </c>
      <c r="K1086">
        <v>0.22123228675588241</v>
      </c>
      <c r="L1086">
        <v>-4.5495241555541438E-2</v>
      </c>
      <c r="M1086">
        <v>8.3482077036150223E-2</v>
      </c>
      <c r="N1086">
        <v>0.17783757535910349</v>
      </c>
      <c r="O1086">
        <v>-0.22254468772478411</v>
      </c>
      <c r="P1086">
        <v>-4.4707112365680562E-2</v>
      </c>
      <c r="Q1086">
        <v>-0.1336251852538422</v>
      </c>
      <c r="R1086">
        <v>5.0214736586129238E-2</v>
      </c>
      <c r="S1086">
        <v>0.79233279900521036</v>
      </c>
      <c r="T1086">
        <v>-0.51780997374369064</v>
      </c>
      <c r="U1086">
        <v>-0.50423437626776069</v>
      </c>
      <c r="V1086">
        <v>1.951542973678227</v>
      </c>
      <c r="W1086">
        <v>1.9485410329599679</v>
      </c>
      <c r="X1086">
        <v>0.20281567086440491</v>
      </c>
      <c r="Y1086">
        <v>0.19167272501535421</v>
      </c>
      <c r="Z1086">
        <v>3.7411209030539093E-2</v>
      </c>
      <c r="AA1086">
        <v>3.9769845897053228E-2</v>
      </c>
      <c r="AB1086">
        <v>50.391818803948553</v>
      </c>
      <c r="AC1086">
        <v>-0.36994570484467321</v>
      </c>
      <c r="AD1086">
        <v>1.9317750563992291</v>
      </c>
      <c r="AE1086">
        <v>0.57276137570907815</v>
      </c>
      <c r="AF1086">
        <v>0.5616184298600273</v>
      </c>
      <c r="AG1086">
        <v>0.81693034097098427</v>
      </c>
      <c r="AH1086">
        <v>4.550567895256756E-3</v>
      </c>
      <c r="AI1086">
        <v>296.33447961923508</v>
      </c>
      <c r="AJ1086">
        <v>267.0124781600623</v>
      </c>
      <c r="AK1086">
        <v>294.14208554017358</v>
      </c>
      <c r="AL1086">
        <v>327.8488979516693</v>
      </c>
      <c r="AM1086">
        <v>358.95311218476229</v>
      </c>
      <c r="AN1086">
        <v>494.33694025865412</v>
      </c>
      <c r="AO1086">
        <v>233.3591606337705</v>
      </c>
      <c r="AP1086">
        <v>397.89226164589479</v>
      </c>
      <c r="AQ1086">
        <v>20.45905430231851</v>
      </c>
      <c r="AR1086">
        <v>4.848686937524386</v>
      </c>
      <c r="AS1086">
        <v>12.21464864539031</v>
      </c>
      <c r="AT1086">
        <v>-18.016316556109899</v>
      </c>
      <c r="AU1086">
        <v>-10.06573278576924</v>
      </c>
      <c r="AV1086">
        <v>-7.9505837703406508</v>
      </c>
      <c r="AW1086">
        <v>2.605404535108033</v>
      </c>
      <c r="AX1086">
        <v>2.4211</v>
      </c>
      <c r="AY1086">
        <v>3.1177999999999999</v>
      </c>
      <c r="AZ1086">
        <v>0.69669999999999987</v>
      </c>
      <c r="BA1086">
        <v>3.1177999999999999</v>
      </c>
      <c r="BB1086">
        <v>0.93436300202649836</v>
      </c>
      <c r="BC1086">
        <v>0.80720000000000003</v>
      </c>
      <c r="BD1086">
        <v>0.95020000000000004</v>
      </c>
      <c r="BE1086">
        <v>0.14299999999999999</v>
      </c>
      <c r="BF1086">
        <v>0.87919999999999998</v>
      </c>
      <c r="BG1086">
        <v>17.611626132990441</v>
      </c>
      <c r="BH1086">
        <v>15.2723</v>
      </c>
      <c r="BI1086">
        <v>31.613800000000001</v>
      </c>
      <c r="BJ1086">
        <v>16.3415</v>
      </c>
      <c r="BK1086">
        <v>24.533300000000001</v>
      </c>
      <c r="BL1086">
        <v>10.122361220658281</v>
      </c>
      <c r="BM1086">
        <v>6.1561000000000003</v>
      </c>
      <c r="BN1086">
        <v>11.4414</v>
      </c>
      <c r="BO1086">
        <v>5.2852999999999994</v>
      </c>
      <c r="BP1086">
        <v>9.0129000000000001</v>
      </c>
      <c r="BQ1086">
        <v>7.1717737758515252</v>
      </c>
      <c r="BR1086">
        <v>3.7654000000000001</v>
      </c>
      <c r="BS1086">
        <v>7.9561000000000002</v>
      </c>
      <c r="BT1086">
        <v>4.1906999999999996</v>
      </c>
      <c r="BU1086">
        <v>6.8859000000000004</v>
      </c>
      <c r="BV1086">
        <v>-7.8075319908390117E-2</v>
      </c>
      <c r="BW1086">
        <v>-1.1948000000000001</v>
      </c>
      <c r="BX1086">
        <v>1.3543000000000001</v>
      </c>
      <c r="BY1086">
        <v>2.5491000000000001</v>
      </c>
      <c r="BZ1086">
        <v>-1.1948000000000001</v>
      </c>
      <c r="CA1086">
        <v>-7.0936593804800143</v>
      </c>
      <c r="CB1086">
        <v>-8.2667999999999999</v>
      </c>
      <c r="CC1086">
        <v>-4.7663000000000002</v>
      </c>
      <c r="CD1086">
        <v>3.5005000000000002</v>
      </c>
      <c r="CE1086">
        <v>-5.6910999999999996</v>
      </c>
      <c r="CF1086">
        <v>96.444678612759304</v>
      </c>
      <c r="CG1086">
        <v>60.2</v>
      </c>
      <c r="CH1086">
        <v>112.5</v>
      </c>
      <c r="CI1086">
        <v>52.3</v>
      </c>
      <c r="CJ1086">
        <v>60.2</v>
      </c>
      <c r="CK1086">
        <v>41.419476868794497</v>
      </c>
      <c r="CL1086">
        <v>16.8</v>
      </c>
      <c r="CM1086">
        <v>43</v>
      </c>
      <c r="CN1086">
        <v>26.2</v>
      </c>
      <c r="CO1086">
        <v>17.3</v>
      </c>
      <c r="CP1086">
        <v>65.822192016165133</v>
      </c>
      <c r="CQ1086">
        <v>59.2</v>
      </c>
      <c r="CR1086">
        <v>87.1</v>
      </c>
      <c r="CS1086">
        <v>27.899999999999991</v>
      </c>
      <c r="CT1086">
        <v>75.900000000000006</v>
      </c>
      <c r="CU1086">
        <v>13.599589225640891</v>
      </c>
      <c r="CV1086">
        <v>11.4</v>
      </c>
      <c r="CW1086">
        <v>20.100000000000001</v>
      </c>
      <c r="CX1086">
        <v>8.7000000000000011</v>
      </c>
      <c r="CY1086">
        <v>13.6</v>
      </c>
      <c r="CZ1086">
        <v>142.08897763469591</v>
      </c>
      <c r="DA1086">
        <v>51.1</v>
      </c>
      <c r="DB1086">
        <v>163.19999999999999</v>
      </c>
      <c r="DC1086">
        <v>112.1</v>
      </c>
      <c r="DD1086">
        <v>106</v>
      </c>
      <c r="DE1086">
        <v>24.72405207376358</v>
      </c>
      <c r="DF1086">
        <v>3.1</v>
      </c>
      <c r="DG1086">
        <v>28.1</v>
      </c>
      <c r="DH1086">
        <v>25</v>
      </c>
      <c r="DI1086">
        <v>3.1</v>
      </c>
      <c r="DJ1086">
        <v>0.24253326214159099</v>
      </c>
      <c r="DK1086">
        <v>0.13915857605177989</v>
      </c>
      <c r="DL1086">
        <v>0.29597474348855562</v>
      </c>
      <c r="DM1086">
        <v>0.15681616743677571</v>
      </c>
      <c r="DN1086">
        <v>0.13915857605177989</v>
      </c>
      <c r="DO1086">
        <v>4.4255905653091876</v>
      </c>
      <c r="DP1086">
        <v>3.8265479999999998</v>
      </c>
      <c r="DQ1086">
        <v>4.7653080000000001</v>
      </c>
      <c r="DR1086">
        <v>0.93876000000000026</v>
      </c>
      <c r="DS1086">
        <v>4.1740459999999997</v>
      </c>
      <c r="DT1086">
        <v>6.9452981912448406</v>
      </c>
      <c r="DU1086">
        <v>5.9211859999999996</v>
      </c>
      <c r="DV1086">
        <v>6.9764179999999998</v>
      </c>
      <c r="DW1086">
        <v>1.0552319999999999</v>
      </c>
      <c r="DX1086">
        <v>6.4016830000000002</v>
      </c>
      <c r="DY1086">
        <v>4.8490937308539559</v>
      </c>
      <c r="DZ1086">
        <v>4.1858909999999998</v>
      </c>
      <c r="EA1086">
        <v>5.0141039999999997</v>
      </c>
      <c r="EB1086">
        <v>0.82821299999999987</v>
      </c>
      <c r="EC1086">
        <v>4.8811039999999997</v>
      </c>
      <c r="ED1086">
        <v>8.9153778248320226</v>
      </c>
      <c r="EE1086">
        <v>8.2347909999999995</v>
      </c>
      <c r="EF1086">
        <v>9.1091540000000002</v>
      </c>
      <c r="EG1086">
        <v>0.87436300000000067</v>
      </c>
      <c r="EH1086">
        <v>8.6448180000000008</v>
      </c>
      <c r="EI1086">
        <v>7.2228521250207578</v>
      </c>
      <c r="EJ1086">
        <v>6.7364649999999999</v>
      </c>
      <c r="EK1086">
        <v>10.008345</v>
      </c>
      <c r="EL1086">
        <v>3.2718799999999999</v>
      </c>
      <c r="EM1086">
        <v>9.6050710000000006</v>
      </c>
      <c r="EN1086">
        <v>38.538547730530553</v>
      </c>
      <c r="EO1086">
        <v>30.484079999999999</v>
      </c>
      <c r="EP1086">
        <v>43.716349999999998</v>
      </c>
      <c r="EQ1086">
        <v>13.23227</v>
      </c>
      <c r="ER1086">
        <v>34.047629999999998</v>
      </c>
      <c r="ES1086">
        <v>16.69650094340999</v>
      </c>
      <c r="ET1086">
        <v>10.884539999999999</v>
      </c>
      <c r="EU1086">
        <v>23.96697</v>
      </c>
      <c r="EV1086">
        <v>13.08243</v>
      </c>
      <c r="EW1086">
        <v>10.884539999999999</v>
      </c>
      <c r="EX1086">
        <v>21.842046787120559</v>
      </c>
      <c r="EY1086">
        <v>15.312569999999999</v>
      </c>
      <c r="EZ1086">
        <v>25.89245</v>
      </c>
      <c r="FA1086">
        <v>10.579879999999999</v>
      </c>
      <c r="FB1086">
        <v>23.16309</v>
      </c>
      <c r="FC1086">
        <v>0.56431174626115532</v>
      </c>
      <c r="FD1086">
        <v>0.44637189076890887</v>
      </c>
      <c r="FE1086">
        <v>0.64012920209549995</v>
      </c>
      <c r="FF1086">
        <v>0.1937573113265911</v>
      </c>
      <c r="FG1086">
        <v>0.49855219443395449</v>
      </c>
      <c r="FH1086">
        <v>1.3148594606442261</v>
      </c>
      <c r="FI1086">
        <v>0.63890304030922551</v>
      </c>
      <c r="FJ1086">
        <v>2.1280724771097361</v>
      </c>
      <c r="FK1086">
        <v>1.4891694368005099</v>
      </c>
      <c r="FL1086">
        <v>2.1280724771097361</v>
      </c>
      <c r="FM1086">
        <v>39.389741746232019</v>
      </c>
      <c r="FN1086">
        <v>37.31</v>
      </c>
      <c r="FO1086">
        <v>44.45</v>
      </c>
      <c r="FP1086">
        <v>7.1400000000000006</v>
      </c>
      <c r="FQ1086">
        <v>37.31</v>
      </c>
      <c r="FR1086">
        <v>462.88712882387688</v>
      </c>
      <c r="FS1086">
        <v>441.43229000000002</v>
      </c>
      <c r="FT1086">
        <v>467.11783000000003</v>
      </c>
      <c r="FU1086">
        <v>25.68554</v>
      </c>
      <c r="FV1086">
        <v>449.18212999999997</v>
      </c>
      <c r="FW1086">
        <v>0.72678903235254111</v>
      </c>
      <c r="FX1086">
        <v>0.721078</v>
      </c>
      <c r="FY1086">
        <v>0.75709300000000002</v>
      </c>
      <c r="FZ1086">
        <v>3.6015000000000019E-2</v>
      </c>
      <c r="GA1086">
        <v>0.74674200000000002</v>
      </c>
      <c r="GB1086">
        <v>16</v>
      </c>
      <c r="GC1086">
        <v>22</v>
      </c>
    </row>
    <row r="1087" spans="1:185" x14ac:dyDescent="0.3">
      <c r="A1087" s="36" t="s">
        <v>4212</v>
      </c>
      <c r="B1087">
        <v>-6.88275702220916E-2</v>
      </c>
      <c r="C1087">
        <v>1.83159811035453</v>
      </c>
      <c r="D1087">
        <v>1.738335629163098</v>
      </c>
      <c r="E1087">
        <v>-0.78352311162328536</v>
      </c>
      <c r="F1087">
        <v>-0.63314355937017397</v>
      </c>
      <c r="G1087">
        <v>1.416675844185677</v>
      </c>
      <c r="H1087">
        <v>-54.203557370150932</v>
      </c>
      <c r="I1087">
        <v>3.7243246732351742E-2</v>
      </c>
      <c r="J1087">
        <v>0.44066576138695029</v>
      </c>
      <c r="K1087">
        <v>0.21140633728068831</v>
      </c>
      <c r="L1087">
        <v>-4.2115664808760431E-2</v>
      </c>
      <c r="M1087">
        <v>8.6935141979432792E-2</v>
      </c>
      <c r="N1087">
        <v>0.18149406061102721</v>
      </c>
      <c r="O1087">
        <v>-0.21212589455006309</v>
      </c>
      <c r="P1087">
        <v>-3.0631833939035871E-2</v>
      </c>
      <c r="Q1087">
        <v>-0.1213803759485398</v>
      </c>
      <c r="R1087">
        <v>4.0595153456713072E-2</v>
      </c>
      <c r="S1087">
        <v>0.79688900139922758</v>
      </c>
      <c r="T1087">
        <v>-0.5111430058358668</v>
      </c>
      <c r="U1087">
        <v>-0.49792115534948789</v>
      </c>
      <c r="V1087">
        <v>1.9510054676775579</v>
      </c>
      <c r="W1087">
        <v>1.9477739550719231</v>
      </c>
      <c r="X1087">
        <v>0.20884153808571501</v>
      </c>
      <c r="Y1087">
        <v>0.19762654663548121</v>
      </c>
      <c r="Z1087">
        <v>3.6777946948963157E-2</v>
      </c>
      <c r="AA1087">
        <v>4.0033323424805152E-2</v>
      </c>
      <c r="AB1087">
        <v>50.75699082363333</v>
      </c>
      <c r="AC1087">
        <v>-0.36602171159190472</v>
      </c>
      <c r="AD1087">
        <v>1.933246659927546</v>
      </c>
      <c r="AE1087">
        <v>0.57486324967761959</v>
      </c>
      <c r="AF1087">
        <v>0.56364825822738596</v>
      </c>
      <c r="AG1087">
        <v>0.86692080667764526</v>
      </c>
      <c r="AH1087">
        <v>4.6305561968518474E-3</v>
      </c>
      <c r="AI1087">
        <v>295.51009250634468</v>
      </c>
      <c r="AJ1087">
        <v>265.76946727726141</v>
      </c>
      <c r="AK1087">
        <v>294.6733024759032</v>
      </c>
      <c r="AL1087">
        <v>326.08745444909601</v>
      </c>
      <c r="AM1087">
        <v>363.03370385135219</v>
      </c>
      <c r="AN1087">
        <v>481.19446698195509</v>
      </c>
      <c r="AO1087">
        <v>226.002827481873</v>
      </c>
      <c r="AP1087">
        <v>386.55711764566212</v>
      </c>
      <c r="AQ1087">
        <v>20.519324821428889</v>
      </c>
      <c r="AR1087">
        <v>5.0128941714800961</v>
      </c>
      <c r="AS1087">
        <v>12.27804761066982</v>
      </c>
      <c r="AT1087">
        <v>-18.72418831970197</v>
      </c>
      <c r="AU1087">
        <v>-10.447629355792561</v>
      </c>
      <c r="AV1087">
        <v>-8.2765589639094124</v>
      </c>
      <c r="AW1087">
        <v>1.1504065463282089</v>
      </c>
      <c r="AX1087">
        <v>1.0055000000000001</v>
      </c>
      <c r="AY1087">
        <v>2.58</v>
      </c>
      <c r="AZ1087">
        <v>1.5745</v>
      </c>
      <c r="BA1087">
        <v>2.327</v>
      </c>
      <c r="BB1087">
        <v>0.93895455304279962</v>
      </c>
      <c r="BC1087">
        <v>0.87539999999999996</v>
      </c>
      <c r="BD1087">
        <v>0.95269999999999999</v>
      </c>
      <c r="BE1087">
        <v>7.7300000000000035E-2</v>
      </c>
      <c r="BF1087">
        <v>0.88480000000000003</v>
      </c>
      <c r="BG1087">
        <v>16.97845651152279</v>
      </c>
      <c r="BH1087">
        <v>14.7995</v>
      </c>
      <c r="BI1087">
        <v>24.997399999999999</v>
      </c>
      <c r="BJ1087">
        <v>10.197900000000001</v>
      </c>
      <c r="BK1087">
        <v>23.9481</v>
      </c>
      <c r="BL1087">
        <v>7.6500320635919641</v>
      </c>
      <c r="BM1087">
        <v>5.2115</v>
      </c>
      <c r="BN1087">
        <v>10.0664</v>
      </c>
      <c r="BO1087">
        <v>4.8548999999999998</v>
      </c>
      <c r="BP1087">
        <v>8.5722000000000005</v>
      </c>
      <c r="BQ1087">
        <v>5.8133981495293172</v>
      </c>
      <c r="BR1087">
        <v>3.8711000000000002</v>
      </c>
      <c r="BS1087">
        <v>8.1849000000000007</v>
      </c>
      <c r="BT1087">
        <v>4.3138000000000014</v>
      </c>
      <c r="BU1087">
        <v>6.2526000000000002</v>
      </c>
      <c r="BV1087">
        <v>-1.1435636824801121</v>
      </c>
      <c r="BW1087">
        <v>-3.4428000000000001</v>
      </c>
      <c r="BX1087">
        <v>0.49469999999999997</v>
      </c>
      <c r="BY1087">
        <v>3.9375</v>
      </c>
      <c r="BZ1087">
        <v>-0.40229999999999999</v>
      </c>
      <c r="CA1087">
        <v>-4.6698336529741979</v>
      </c>
      <c r="CB1087">
        <v>-5.8785999999999996</v>
      </c>
      <c r="CC1087">
        <v>-3.4068000000000001</v>
      </c>
      <c r="CD1087">
        <v>2.4718</v>
      </c>
      <c r="CE1087">
        <v>-5.8502999999999998</v>
      </c>
      <c r="CF1087">
        <v>94.637349336293056</v>
      </c>
      <c r="CG1087">
        <v>59.9</v>
      </c>
      <c r="CH1087">
        <v>111.4</v>
      </c>
      <c r="CI1087">
        <v>51.500000000000007</v>
      </c>
      <c r="CJ1087">
        <v>59.9</v>
      </c>
      <c r="CK1087">
        <v>41.150084770101493</v>
      </c>
      <c r="CL1087">
        <v>17.3</v>
      </c>
      <c r="CM1087">
        <v>43.4</v>
      </c>
      <c r="CN1087">
        <v>26.1</v>
      </c>
      <c r="CO1087">
        <v>17.399999999999999</v>
      </c>
      <c r="CP1087">
        <v>62.29723001888933</v>
      </c>
      <c r="CQ1087">
        <v>57</v>
      </c>
      <c r="CR1087">
        <v>76.3</v>
      </c>
      <c r="CS1087">
        <v>19.3</v>
      </c>
      <c r="CT1087">
        <v>75.400000000000006</v>
      </c>
      <c r="CU1087">
        <v>13.246575219057391</v>
      </c>
      <c r="CV1087">
        <v>11.4</v>
      </c>
      <c r="CW1087">
        <v>19.7</v>
      </c>
      <c r="CX1087">
        <v>8.2999999999999989</v>
      </c>
      <c r="CY1087">
        <v>13.5</v>
      </c>
      <c r="CZ1087">
        <v>137.4951329785136</v>
      </c>
      <c r="DA1087">
        <v>66.3</v>
      </c>
      <c r="DB1087">
        <v>159.9</v>
      </c>
      <c r="DC1087">
        <v>93.600000000000009</v>
      </c>
      <c r="DD1087">
        <v>99.3</v>
      </c>
      <c r="DE1087">
        <v>25.447509235455449</v>
      </c>
      <c r="DF1087">
        <v>3</v>
      </c>
      <c r="DG1087">
        <v>26.6</v>
      </c>
      <c r="DH1087">
        <v>23.6</v>
      </c>
      <c r="DI1087">
        <v>3.8</v>
      </c>
      <c r="DJ1087">
        <v>0.24511193353503569</v>
      </c>
      <c r="DK1087">
        <v>0.14272099118417919</v>
      </c>
      <c r="DL1087">
        <v>0.3017334777898158</v>
      </c>
      <c r="DM1087">
        <v>0.1590124866056366</v>
      </c>
      <c r="DN1087">
        <v>0.14272099118417919</v>
      </c>
      <c r="DO1087">
        <v>4.4587618807929887</v>
      </c>
      <c r="DP1087">
        <v>3.8590740000000001</v>
      </c>
      <c r="DQ1087">
        <v>4.6735170000000004</v>
      </c>
      <c r="DR1087">
        <v>0.81444300000000025</v>
      </c>
      <c r="DS1087">
        <v>4.1368910000000003</v>
      </c>
      <c r="DT1087">
        <v>6.9547219871113199</v>
      </c>
      <c r="DU1087">
        <v>5.930949</v>
      </c>
      <c r="DV1087">
        <v>7.1109970000000002</v>
      </c>
      <c r="DW1087">
        <v>1.180048</v>
      </c>
      <c r="DX1087">
        <v>6.3934290000000003</v>
      </c>
      <c r="DY1087">
        <v>4.7499942889403277</v>
      </c>
      <c r="DZ1087">
        <v>4.3071219999999997</v>
      </c>
      <c r="EA1087">
        <v>5.0169870000000003</v>
      </c>
      <c r="EB1087">
        <v>0.70986500000000063</v>
      </c>
      <c r="EC1087">
        <v>4.7760590000000001</v>
      </c>
      <c r="ED1087">
        <v>8.8749189658780612</v>
      </c>
      <c r="EE1087">
        <v>8.5669310000000003</v>
      </c>
      <c r="EF1087">
        <v>9.0600740000000002</v>
      </c>
      <c r="EG1087">
        <v>0.49314299999999989</v>
      </c>
      <c r="EH1087">
        <v>8.6548719999999992</v>
      </c>
      <c r="EI1087">
        <v>7.0441180434240396</v>
      </c>
      <c r="EJ1087">
        <v>6.7296019999999999</v>
      </c>
      <c r="EK1087">
        <v>9.9711250000000007</v>
      </c>
      <c r="EL1087">
        <v>3.2415230000000008</v>
      </c>
      <c r="EM1087">
        <v>9.7233549999999997</v>
      </c>
      <c r="EN1087">
        <v>39.037250671920447</v>
      </c>
      <c r="EO1087">
        <v>31.86252</v>
      </c>
      <c r="EP1087">
        <v>43.146009999999997</v>
      </c>
      <c r="EQ1087">
        <v>11.28349</v>
      </c>
      <c r="ER1087">
        <v>31.86252</v>
      </c>
      <c r="ES1087">
        <v>15.435236469356839</v>
      </c>
      <c r="ET1087">
        <v>10.82827</v>
      </c>
      <c r="EU1087">
        <v>17.79074</v>
      </c>
      <c r="EV1087">
        <v>6.9624699999999997</v>
      </c>
      <c r="EW1087">
        <v>10.82827</v>
      </c>
      <c r="EX1087">
        <v>23.602014202563591</v>
      </c>
      <c r="EY1087">
        <v>18.62454</v>
      </c>
      <c r="EZ1087">
        <v>26.796430000000001</v>
      </c>
      <c r="FA1087">
        <v>8.1718900000000012</v>
      </c>
      <c r="FB1087">
        <v>21.03425</v>
      </c>
      <c r="FC1087">
        <v>0.5873974904431406</v>
      </c>
      <c r="FD1087">
        <v>0.47943858660765792</v>
      </c>
      <c r="FE1087">
        <v>0.64922241091288047</v>
      </c>
      <c r="FF1087">
        <v>0.16978382430522251</v>
      </c>
      <c r="FG1087">
        <v>0.47943858660765792</v>
      </c>
      <c r="FH1087">
        <v>1.548050234269357</v>
      </c>
      <c r="FI1087">
        <v>1.1156621266333251</v>
      </c>
      <c r="FJ1087">
        <v>2.065047754645613</v>
      </c>
      <c r="FK1087">
        <v>0.94938562801228854</v>
      </c>
      <c r="FL1087">
        <v>1.9425309860208511</v>
      </c>
      <c r="FM1087">
        <v>39.554177619303537</v>
      </c>
      <c r="FN1087">
        <v>37.06</v>
      </c>
      <c r="FO1087">
        <v>42.7</v>
      </c>
      <c r="FP1087">
        <v>5.6400000000000006</v>
      </c>
      <c r="FQ1087">
        <v>37.06</v>
      </c>
      <c r="FR1087">
        <v>467.71805509076921</v>
      </c>
      <c r="FS1087">
        <v>446.18135000000001</v>
      </c>
      <c r="FT1087">
        <v>476.96821</v>
      </c>
      <c r="FU1087">
        <v>30.78685999999999</v>
      </c>
      <c r="FV1087">
        <v>453.88889999999998</v>
      </c>
      <c r="FW1087">
        <v>0.71734467189375994</v>
      </c>
      <c r="FX1087">
        <v>0.70390600000000003</v>
      </c>
      <c r="FY1087">
        <v>0.74810399999999999</v>
      </c>
      <c r="FZ1087">
        <v>4.419799999999996E-2</v>
      </c>
      <c r="GA1087">
        <v>0.73660099999999995</v>
      </c>
      <c r="GB1087">
        <v>16</v>
      </c>
      <c r="GC1087">
        <v>51</v>
      </c>
    </row>
    <row r="1088" spans="1:185" x14ac:dyDescent="0.3">
      <c r="A1088" s="36" t="s">
        <v>4215</v>
      </c>
      <c r="B1088">
        <v>-2.1118867417949199E-2</v>
      </c>
      <c r="C1088">
        <v>1.9202439256794519</v>
      </c>
      <c r="D1088">
        <v>1.815206402115767</v>
      </c>
      <c r="E1088">
        <v>-0.82485644177197703</v>
      </c>
      <c r="F1088">
        <v>-0.65394612159092336</v>
      </c>
      <c r="G1088">
        <v>1.4788145546751681</v>
      </c>
      <c r="H1088">
        <v>-54.143263258286403</v>
      </c>
      <c r="I1088">
        <v>7.2377920385729017E-3</v>
      </c>
      <c r="J1088">
        <v>2.9334651883689399E-2</v>
      </c>
      <c r="K1088">
        <v>0.17391560223837291</v>
      </c>
      <c r="L1088">
        <v>-3.89654654589827E-3</v>
      </c>
      <c r="M1088">
        <v>0.1133679751795256</v>
      </c>
      <c r="N1088">
        <v>0.16888566850997111</v>
      </c>
      <c r="O1088">
        <v>-0.2465920444354166</v>
      </c>
      <c r="P1088">
        <v>-7.7706375925445492E-2</v>
      </c>
      <c r="Q1088">
        <v>-0.16215123259651579</v>
      </c>
      <c r="R1088">
        <v>7.7841135247425419E-2</v>
      </c>
      <c r="S1088">
        <v>0.83359069091821025</v>
      </c>
      <c r="T1088">
        <v>-0.5870085686063834</v>
      </c>
      <c r="U1088">
        <v>-0.58337488834568574</v>
      </c>
      <c r="V1088">
        <v>1.951370426998549</v>
      </c>
      <c r="W1088">
        <v>1.950218459100356</v>
      </c>
      <c r="X1088">
        <v>0.18162369945750559</v>
      </c>
      <c r="Y1088">
        <v>0.1774450640880538</v>
      </c>
      <c r="Z1088">
        <v>3.6235956118846661E-2</v>
      </c>
      <c r="AA1088">
        <v>3.8955750440534759E-2</v>
      </c>
      <c r="AB1088">
        <v>48.353841662453142</v>
      </c>
      <c r="AC1088">
        <v>-0.4069259470201082</v>
      </c>
      <c r="AD1088">
        <v>1.8969919777691151</v>
      </c>
      <c r="AE1088">
        <v>0.58854964647761399</v>
      </c>
      <c r="AF1088">
        <v>0.58437101110816192</v>
      </c>
      <c r="AG1088">
        <v>0.78744659839310616</v>
      </c>
      <c r="AH1088">
        <v>4.9600368558602352E-3</v>
      </c>
      <c r="AI1088">
        <v>295.1244157673288</v>
      </c>
      <c r="AJ1088">
        <v>275.16996959231949</v>
      </c>
      <c r="AK1088">
        <v>291.69732770852039</v>
      </c>
      <c r="AL1088">
        <v>318.5059433867936</v>
      </c>
      <c r="AM1088">
        <v>514.36309574314305</v>
      </c>
      <c r="AN1088">
        <v>752.4478243904548</v>
      </c>
      <c r="AO1088">
        <v>293.09476791667248</v>
      </c>
      <c r="AP1088">
        <v>702.71898092527067</v>
      </c>
      <c r="AQ1088">
        <v>21.552502448390591</v>
      </c>
      <c r="AR1088">
        <v>6.427315231652921</v>
      </c>
      <c r="AS1088">
        <v>11.76952397014948</v>
      </c>
      <c r="AT1088">
        <v>-22.362580259976649</v>
      </c>
      <c r="AU1088">
        <v>-8.7801794571829141</v>
      </c>
      <c r="AV1088">
        <v>-13.582400802793741</v>
      </c>
      <c r="AW1088">
        <v>3.8030456750834829</v>
      </c>
      <c r="AX1088">
        <v>3.7545999999999999</v>
      </c>
      <c r="AY1088">
        <v>3.9535</v>
      </c>
      <c r="AZ1088">
        <v>0.1989000000000001</v>
      </c>
      <c r="BA1088">
        <v>3.7545999999999999</v>
      </c>
      <c r="BB1088">
        <v>0.94190561010438412</v>
      </c>
      <c r="BC1088">
        <v>0.94120000000000004</v>
      </c>
      <c r="BD1088">
        <v>0.94620000000000004</v>
      </c>
      <c r="BE1088">
        <v>5.0000000000000036E-3</v>
      </c>
      <c r="BF1088">
        <v>0.94159999999999999</v>
      </c>
      <c r="BG1088">
        <v>16.642749197486332</v>
      </c>
      <c r="BH1088">
        <v>15.9856</v>
      </c>
      <c r="BI1088">
        <v>16.7454</v>
      </c>
      <c r="BJ1088">
        <v>0.75980000000000025</v>
      </c>
      <c r="BK1088">
        <v>16.696200000000001</v>
      </c>
      <c r="BL1088">
        <v>9.6459777933995259</v>
      </c>
      <c r="BM1088">
        <v>9.2545000000000002</v>
      </c>
      <c r="BN1088">
        <v>10.7692</v>
      </c>
      <c r="BO1088">
        <v>1.514699999999999</v>
      </c>
      <c r="BP1088">
        <v>9.7028999999999996</v>
      </c>
      <c r="BQ1088">
        <v>7.3618088707763878</v>
      </c>
      <c r="BR1088">
        <v>7.1001000000000003</v>
      </c>
      <c r="BS1088">
        <v>7.7308000000000003</v>
      </c>
      <c r="BT1088">
        <v>0.63070000000000004</v>
      </c>
      <c r="BU1088">
        <v>7.4806999999999997</v>
      </c>
      <c r="BV1088">
        <v>-1.3092253353895389</v>
      </c>
      <c r="BW1088">
        <v>-1.9189000000000001</v>
      </c>
      <c r="BX1088">
        <v>0.56510000000000005</v>
      </c>
      <c r="BY1088">
        <v>2.484</v>
      </c>
      <c r="BZ1088">
        <v>-1.4815</v>
      </c>
      <c r="CA1088">
        <v>-6.0525925933992486</v>
      </c>
      <c r="CB1088">
        <v>-7.7628000000000004</v>
      </c>
      <c r="CC1088">
        <v>-5.6647999999999996</v>
      </c>
      <c r="CD1088">
        <v>2.0980000000000012</v>
      </c>
      <c r="CE1088">
        <v>-5.9992000000000001</v>
      </c>
      <c r="CF1088">
        <v>49.728843465184198</v>
      </c>
      <c r="CG1088">
        <v>49.7</v>
      </c>
      <c r="CH1088">
        <v>50.1</v>
      </c>
      <c r="CI1088">
        <v>0.39999999999999858</v>
      </c>
      <c r="CJ1088">
        <v>49.7</v>
      </c>
      <c r="CK1088">
        <v>13.92244987993227</v>
      </c>
      <c r="CL1088">
        <v>13.9</v>
      </c>
      <c r="CM1088">
        <v>14</v>
      </c>
      <c r="CN1088">
        <v>9.9999999999999645E-2</v>
      </c>
      <c r="CO1088">
        <v>13.9</v>
      </c>
      <c r="CP1088">
        <v>121.0530568813016</v>
      </c>
      <c r="CQ1088">
        <v>117.4</v>
      </c>
      <c r="CR1088">
        <v>121.7</v>
      </c>
      <c r="CS1088">
        <v>4.2999999999999972</v>
      </c>
      <c r="CT1088">
        <v>121.6</v>
      </c>
      <c r="CU1088">
        <v>11.206004664351379</v>
      </c>
      <c r="CV1088">
        <v>11.2</v>
      </c>
      <c r="CW1088">
        <v>11.3</v>
      </c>
      <c r="CX1088">
        <v>0.10000000000000139</v>
      </c>
      <c r="CY1088">
        <v>11.2</v>
      </c>
      <c r="CZ1088">
        <v>138.08774864714491</v>
      </c>
      <c r="DA1088">
        <v>119.9</v>
      </c>
      <c r="DB1088">
        <v>144.19999999999999</v>
      </c>
      <c r="DC1088">
        <v>24.299999999999979</v>
      </c>
      <c r="DD1088">
        <v>137.19999999999999</v>
      </c>
      <c r="DE1088">
        <v>1.8700304613124921</v>
      </c>
      <c r="DF1088">
        <v>1.7</v>
      </c>
      <c r="DG1088">
        <v>2</v>
      </c>
      <c r="DH1088">
        <v>0.3</v>
      </c>
      <c r="DI1088">
        <v>1.9</v>
      </c>
      <c r="DJ1088">
        <v>7.0766357308095496E-2</v>
      </c>
      <c r="DK1088">
        <v>7.0717131474103592E-2</v>
      </c>
      <c r="DL1088">
        <v>7.1337035454933792E-2</v>
      </c>
      <c r="DM1088">
        <v>6.1990398083019982E-4</v>
      </c>
      <c r="DN1088">
        <v>7.0717131474103592E-2</v>
      </c>
      <c r="DO1088">
        <v>4.2469604243330137</v>
      </c>
      <c r="DP1088">
        <v>3.7460810000000002</v>
      </c>
      <c r="DQ1088">
        <v>4.5608849999999999</v>
      </c>
      <c r="DR1088">
        <v>0.81480399999999964</v>
      </c>
      <c r="DS1088">
        <v>4.2530710000000003</v>
      </c>
      <c r="DT1088">
        <v>6.7512672863960592</v>
      </c>
      <c r="DU1088">
        <v>6.7318819999999997</v>
      </c>
      <c r="DV1088">
        <v>7.0052899999999996</v>
      </c>
      <c r="DW1088">
        <v>0.27340799999999987</v>
      </c>
      <c r="DX1088">
        <v>6.7318819999999997</v>
      </c>
      <c r="DY1088">
        <v>6.0415901408823176</v>
      </c>
      <c r="DZ1088">
        <v>5.5550350000000002</v>
      </c>
      <c r="EA1088">
        <v>6.1688960000000002</v>
      </c>
      <c r="EB1088">
        <v>0.61386099999999999</v>
      </c>
      <c r="EC1088">
        <v>6.0209190000000001</v>
      </c>
      <c r="ED1088">
        <v>10.94002750386562</v>
      </c>
      <c r="EE1088">
        <v>10.870796</v>
      </c>
      <c r="EF1088">
        <v>11.035247999999999</v>
      </c>
      <c r="EG1088">
        <v>0.1644519999999989</v>
      </c>
      <c r="EH1088">
        <v>10.870796</v>
      </c>
      <c r="EI1088">
        <v>12.182620286709479</v>
      </c>
      <c r="EJ1088">
        <v>11.754274000000001</v>
      </c>
      <c r="EK1088">
        <v>12.352278999999999</v>
      </c>
      <c r="EL1088">
        <v>0.59800499999999879</v>
      </c>
      <c r="EM1088">
        <v>12.196664</v>
      </c>
      <c r="EN1088">
        <v>45.295472715935126</v>
      </c>
      <c r="EO1088">
        <v>44.334650000000003</v>
      </c>
      <c r="EP1088">
        <v>45.496839999999999</v>
      </c>
      <c r="EQ1088">
        <v>1.1621899999999949</v>
      </c>
      <c r="ER1088">
        <v>45.417810000000003</v>
      </c>
      <c r="ES1088">
        <v>5.9870599999999987</v>
      </c>
      <c r="ET1088">
        <v>5.9870599999999996</v>
      </c>
      <c r="EU1088">
        <v>5.9870599999999996</v>
      </c>
      <c r="EV1088">
        <v>0</v>
      </c>
      <c r="EW1088">
        <v>5.9870599999999996</v>
      </c>
      <c r="EX1088">
        <v>39.308412715935141</v>
      </c>
      <c r="EY1088">
        <v>38.347589999999997</v>
      </c>
      <c r="EZ1088">
        <v>39.509779999999999</v>
      </c>
      <c r="FA1088">
        <v>1.1621900000000021</v>
      </c>
      <c r="FB1088">
        <v>39.430750000000003</v>
      </c>
      <c r="FC1088">
        <v>0.45767065714470201</v>
      </c>
      <c r="FD1088">
        <v>0.44796239410129868</v>
      </c>
      <c r="FE1088">
        <v>0.45970529530387022</v>
      </c>
      <c r="FF1088">
        <v>1.1742901202571491E-2</v>
      </c>
      <c r="FG1088">
        <v>0.45890676710965128</v>
      </c>
      <c r="FH1088">
        <v>6.5655618477074116</v>
      </c>
      <c r="FI1088">
        <v>6.4050786195561757</v>
      </c>
      <c r="FJ1088">
        <v>6.599195598507448</v>
      </c>
      <c r="FK1088">
        <v>0.1941169789512722</v>
      </c>
      <c r="FL1088">
        <v>6.5859954635497244</v>
      </c>
      <c r="FM1088">
        <v>45.035507046405428</v>
      </c>
      <c r="FN1088">
        <v>44.24</v>
      </c>
      <c r="FO1088">
        <v>45.22</v>
      </c>
      <c r="FP1088">
        <v>0.97999999999999687</v>
      </c>
      <c r="FQ1088">
        <v>45.1</v>
      </c>
      <c r="FR1088">
        <v>688.53980970977966</v>
      </c>
      <c r="FS1088">
        <v>678.69002</v>
      </c>
      <c r="FT1088">
        <v>689.60254999999995</v>
      </c>
      <c r="FU1088">
        <v>10.912529999999951</v>
      </c>
      <c r="FV1088">
        <v>689.30345</v>
      </c>
      <c r="FW1088">
        <v>0.61938570068635113</v>
      </c>
      <c r="FX1088">
        <v>0.61846299999999998</v>
      </c>
      <c r="FY1088">
        <v>0.62787999999999999</v>
      </c>
      <c r="FZ1088">
        <v>9.4170000000000087E-3</v>
      </c>
      <c r="GA1088">
        <v>0.61875899999999995</v>
      </c>
      <c r="GB1088">
        <v>13</v>
      </c>
      <c r="GC1088">
        <v>15</v>
      </c>
    </row>
    <row r="1089" spans="1:185" x14ac:dyDescent="0.3">
      <c r="A1089" s="36" t="s">
        <v>4218</v>
      </c>
      <c r="B1089">
        <v>-2.5006772514903349E-2</v>
      </c>
      <c r="C1089">
        <v>1.9001518936191959</v>
      </c>
      <c r="D1089">
        <v>1.787261964646917</v>
      </c>
      <c r="E1089">
        <v>-0.7824624144362905</v>
      </c>
      <c r="F1089">
        <v>-0.67550374811795066</v>
      </c>
      <c r="G1089">
        <v>1.4579661625542411</v>
      </c>
      <c r="H1089">
        <v>-54.149977286027458</v>
      </c>
      <c r="I1089">
        <v>5.7987856067400409E-2</v>
      </c>
      <c r="J1089">
        <v>7.1870021921920629E-2</v>
      </c>
      <c r="K1089">
        <v>0.18644203441450369</v>
      </c>
      <c r="L1089">
        <v>-9.9187420590206889E-3</v>
      </c>
      <c r="M1089">
        <v>0.1078705271543326</v>
      </c>
      <c r="N1089">
        <v>0.16722728569144391</v>
      </c>
      <c r="O1089">
        <v>-0.2469207971977172</v>
      </c>
      <c r="P1089">
        <v>-7.9693511506273323E-2</v>
      </c>
      <c r="Q1089">
        <v>-0.163310355251574</v>
      </c>
      <c r="R1089">
        <v>7.9743511506273318E-2</v>
      </c>
      <c r="S1089">
        <v>0.82897535819984614</v>
      </c>
      <c r="T1089">
        <v>-0.58266544836774314</v>
      </c>
      <c r="U1089">
        <v>-0.57863436738465357</v>
      </c>
      <c r="V1089">
        <v>1.951449562175688</v>
      </c>
      <c r="W1089">
        <v>1.949741284790913</v>
      </c>
      <c r="X1089">
        <v>0.18991958998610939</v>
      </c>
      <c r="Y1089">
        <v>0.18726041652742689</v>
      </c>
      <c r="Z1089">
        <v>3.6386073919131547E-2</v>
      </c>
      <c r="AA1089">
        <v>3.8198151359740959E-2</v>
      </c>
      <c r="AB1089">
        <v>47.549580209267553</v>
      </c>
      <c r="AC1089">
        <v>-0.39710706472817842</v>
      </c>
      <c r="AD1089">
        <v>1.890582007679168</v>
      </c>
      <c r="AE1089">
        <v>0.58702665471428772</v>
      </c>
      <c r="AF1089">
        <v>0.58436748125560534</v>
      </c>
      <c r="AG1089">
        <v>0.73370941004656109</v>
      </c>
      <c r="AH1089">
        <v>5.0926882217239263E-3</v>
      </c>
      <c r="AI1089">
        <v>295.08980432809932</v>
      </c>
      <c r="AJ1089">
        <v>276.90045726011181</v>
      </c>
      <c r="AK1089">
        <v>289.60035333638012</v>
      </c>
      <c r="AL1089">
        <v>318.768649359981</v>
      </c>
      <c r="AM1089">
        <v>508.64525428072659</v>
      </c>
      <c r="AN1089">
        <v>630.9</v>
      </c>
      <c r="AO1089">
        <v>299.45008806767441</v>
      </c>
      <c r="AP1089">
        <v>580.6</v>
      </c>
      <c r="AQ1089">
        <v>21.430756150201269</v>
      </c>
      <c r="AR1089">
        <v>5.9944345190018273</v>
      </c>
      <c r="AS1089">
        <v>10.71</v>
      </c>
      <c r="AT1089">
        <v>-27.186907457176211</v>
      </c>
      <c r="AU1089">
        <v>-10.31401799157495</v>
      </c>
      <c r="AV1089">
        <v>-16.872889465601261</v>
      </c>
      <c r="AW1089">
        <v>5.8495101187101586</v>
      </c>
      <c r="AX1089">
        <v>5.8368000000000002</v>
      </c>
      <c r="AY1089">
        <v>5.8997000000000002</v>
      </c>
      <c r="AZ1089">
        <v>6.2899999999999956E-2</v>
      </c>
      <c r="BA1089">
        <v>5.8368000000000002</v>
      </c>
      <c r="BB1089">
        <v>0.93544652238574022</v>
      </c>
      <c r="BC1089">
        <v>0.93459999999999999</v>
      </c>
      <c r="BD1089">
        <v>0.93700000000000006</v>
      </c>
      <c r="BE1089">
        <v>2.4000000000000692E-3</v>
      </c>
      <c r="BF1089">
        <v>0.93459999999999999</v>
      </c>
      <c r="BG1089">
        <v>17.593036341697751</v>
      </c>
      <c r="BH1089">
        <v>17.370699999999999</v>
      </c>
      <c r="BI1089">
        <v>17.715499999999999</v>
      </c>
      <c r="BJ1089">
        <v>0.34479999999999927</v>
      </c>
      <c r="BK1089">
        <v>17.715499999999999</v>
      </c>
      <c r="BL1089">
        <v>30.13116083945415</v>
      </c>
      <c r="BM1089">
        <v>29.4377</v>
      </c>
      <c r="BN1089">
        <v>30.428799999999999</v>
      </c>
      <c r="BO1089">
        <v>0.99109999999999943</v>
      </c>
      <c r="BP1089">
        <v>30.428799999999999</v>
      </c>
      <c r="BQ1089">
        <v>22.962046658040581</v>
      </c>
      <c r="BR1089">
        <v>22.144200000000001</v>
      </c>
      <c r="BS1089">
        <v>23.355</v>
      </c>
      <c r="BT1089">
        <v>1.210799999999999</v>
      </c>
      <c r="BU1089">
        <v>23.355</v>
      </c>
      <c r="BV1089">
        <v>-3.850630330873436</v>
      </c>
      <c r="BW1089">
        <v>-4.3383000000000003</v>
      </c>
      <c r="BX1089">
        <v>-2.9782000000000002</v>
      </c>
      <c r="BY1089">
        <v>1.3601000000000001</v>
      </c>
      <c r="BZ1089">
        <v>-4.3383000000000003</v>
      </c>
      <c r="CA1089">
        <v>-19.111435263359109</v>
      </c>
      <c r="CB1089">
        <v>-19.406500000000001</v>
      </c>
      <c r="CC1089">
        <v>-19.0167</v>
      </c>
      <c r="CD1089">
        <v>0.38980000000000098</v>
      </c>
      <c r="CE1089">
        <v>-19.0167</v>
      </c>
      <c r="CF1089">
        <v>50.3</v>
      </c>
      <c r="CG1089">
        <v>50.3</v>
      </c>
      <c r="CH1089">
        <v>50.3</v>
      </c>
      <c r="CI1089">
        <v>0</v>
      </c>
      <c r="CJ1089">
        <v>50.3</v>
      </c>
      <c r="CK1089">
        <v>14.02803598314989</v>
      </c>
      <c r="CL1089">
        <v>13.9</v>
      </c>
      <c r="CM1089">
        <v>14.1</v>
      </c>
      <c r="CN1089">
        <v>0.19999999999999929</v>
      </c>
      <c r="CO1089">
        <v>14.1</v>
      </c>
      <c r="CP1089">
        <v>71.521243723785375</v>
      </c>
      <c r="CQ1089">
        <v>70.8</v>
      </c>
      <c r="CR1089">
        <v>71.900000000000006</v>
      </c>
      <c r="CS1089">
        <v>1.100000000000009</v>
      </c>
      <c r="CT1089">
        <v>71.900000000000006</v>
      </c>
      <c r="CU1089">
        <v>11.271964016850101</v>
      </c>
      <c r="CV1089">
        <v>11.2</v>
      </c>
      <c r="CW1089">
        <v>11.4</v>
      </c>
      <c r="CX1089">
        <v>0.20000000000000109</v>
      </c>
      <c r="CY1089">
        <v>11.2</v>
      </c>
      <c r="CZ1089">
        <v>181.84989246546391</v>
      </c>
      <c r="DA1089">
        <v>175.7</v>
      </c>
      <c r="DB1089">
        <v>185.2</v>
      </c>
      <c r="DC1089">
        <v>9.5</v>
      </c>
      <c r="DD1089">
        <v>185.2</v>
      </c>
      <c r="DE1089">
        <v>1.8640179915749491</v>
      </c>
      <c r="DF1089">
        <v>1.8</v>
      </c>
      <c r="DG1089">
        <v>1.9</v>
      </c>
      <c r="DH1089">
        <v>9.9999999999999867E-2</v>
      </c>
      <c r="DI1089">
        <v>1.9</v>
      </c>
      <c r="DJ1089">
        <v>8.6634516017912486E-2</v>
      </c>
      <c r="DK1089">
        <v>8.66345160179125E-2</v>
      </c>
      <c r="DL1089">
        <v>8.66345160179125E-2</v>
      </c>
      <c r="DM1089">
        <v>0</v>
      </c>
      <c r="DN1089">
        <v>8.66345160179125E-2</v>
      </c>
      <c r="DO1089">
        <v>4.0220416318520034</v>
      </c>
      <c r="DP1089">
        <v>3.695786</v>
      </c>
      <c r="DQ1089">
        <v>4.2053450000000003</v>
      </c>
      <c r="DR1089">
        <v>0.50955900000000032</v>
      </c>
      <c r="DS1089">
        <v>4.2053450000000003</v>
      </c>
      <c r="DT1089">
        <v>6.788535825717708</v>
      </c>
      <c r="DU1089">
        <v>6.4160339999999998</v>
      </c>
      <c r="DV1089">
        <v>6.9978009999999999</v>
      </c>
      <c r="DW1089">
        <v>0.58176700000000015</v>
      </c>
      <c r="DX1089">
        <v>6.9978009999999999</v>
      </c>
      <c r="DY1089">
        <v>4.7454696868675299</v>
      </c>
      <c r="DZ1089">
        <v>4.7340109999999997</v>
      </c>
      <c r="EA1089">
        <v>4.766686</v>
      </c>
      <c r="EB1089">
        <v>3.2675000000000232E-2</v>
      </c>
      <c r="EC1089">
        <v>4.7340109999999997</v>
      </c>
      <c r="ED1089">
        <v>10.844271923344801</v>
      </c>
      <c r="EE1089">
        <v>10.818631999999999</v>
      </c>
      <c r="EF1089">
        <v>10.889991</v>
      </c>
      <c r="EG1089">
        <v>7.135900000000106E-2</v>
      </c>
      <c r="EH1089">
        <v>10.818631999999999</v>
      </c>
      <c r="EI1089">
        <v>12.35231901440401</v>
      </c>
      <c r="EJ1089">
        <v>12.153701999999999</v>
      </c>
      <c r="EK1089">
        <v>12.421754</v>
      </c>
      <c r="EL1089">
        <v>0.26805200000000079</v>
      </c>
      <c r="EM1089">
        <v>12.421754</v>
      </c>
      <c r="EN1089">
        <v>36.726774203581748</v>
      </c>
      <c r="EO1089">
        <v>36.208320000000001</v>
      </c>
      <c r="EP1089">
        <v>37.007339999999999</v>
      </c>
      <c r="EQ1089">
        <v>0.79901999999999873</v>
      </c>
      <c r="ER1089">
        <v>37.007339999999999</v>
      </c>
      <c r="ES1089">
        <v>5.9870599999999987</v>
      </c>
      <c r="ET1089">
        <v>5.9870599999999996</v>
      </c>
      <c r="EU1089">
        <v>5.9870599999999996</v>
      </c>
      <c r="EV1089">
        <v>0</v>
      </c>
      <c r="EW1089">
        <v>5.9870599999999996</v>
      </c>
      <c r="EX1089">
        <v>30.739714203581759</v>
      </c>
      <c r="EY1089">
        <v>30.221260000000001</v>
      </c>
      <c r="EZ1089">
        <v>31.02028</v>
      </c>
      <c r="FA1089">
        <v>0.79901999999999873</v>
      </c>
      <c r="FB1089">
        <v>31.02028</v>
      </c>
      <c r="FC1089">
        <v>0.42939501782714928</v>
      </c>
      <c r="FD1089">
        <v>0.42333345492604818</v>
      </c>
      <c r="FE1089">
        <v>0.43267528291351109</v>
      </c>
      <c r="FF1089">
        <v>9.3418279874628585E-3</v>
      </c>
      <c r="FG1089">
        <v>0.43267528291351109</v>
      </c>
      <c r="FH1089">
        <v>5.1343588010779504</v>
      </c>
      <c r="FI1089">
        <v>5.0477630088891718</v>
      </c>
      <c r="FJ1089">
        <v>5.1812208329296849</v>
      </c>
      <c r="FK1089">
        <v>0.1334578240405131</v>
      </c>
      <c r="FL1089">
        <v>5.1812208329296849</v>
      </c>
      <c r="FM1089">
        <v>43.368090752003958</v>
      </c>
      <c r="FN1089">
        <v>42.75</v>
      </c>
      <c r="FO1089">
        <v>43.68</v>
      </c>
      <c r="FP1089">
        <v>0.92999999999999972</v>
      </c>
      <c r="FQ1089">
        <v>43.68</v>
      </c>
      <c r="FR1089">
        <v>613.52290175356563</v>
      </c>
      <c r="FS1089">
        <v>611.10807999999997</v>
      </c>
      <c r="FT1089">
        <v>614.85221000000001</v>
      </c>
      <c r="FU1089">
        <v>3.744130000000041</v>
      </c>
      <c r="FV1089">
        <v>614.85221000000001</v>
      </c>
      <c r="FW1089">
        <v>0.63443234104477408</v>
      </c>
      <c r="FX1089">
        <v>0.63313900000000001</v>
      </c>
      <c r="FY1089">
        <v>0.63683999999999996</v>
      </c>
      <c r="FZ1089">
        <v>3.7009999999999539E-3</v>
      </c>
      <c r="GA1089">
        <v>0.63313900000000001</v>
      </c>
      <c r="GB1089">
        <v>3</v>
      </c>
      <c r="GC1089">
        <v>5</v>
      </c>
    </row>
    <row r="1090" spans="1:185" x14ac:dyDescent="0.3">
      <c r="A1090" s="36" t="s">
        <v>4221</v>
      </c>
      <c r="B1090">
        <v>-2.6342378234038389E-2</v>
      </c>
      <c r="C1090">
        <v>1.9079195084533189</v>
      </c>
      <c r="D1090">
        <v>2.39233878005306</v>
      </c>
      <c r="E1090">
        <v>-1.593401073140845</v>
      </c>
      <c r="F1090">
        <v>-0.18175587378023059</v>
      </c>
      <c r="G1090">
        <v>1.775163246460747</v>
      </c>
      <c r="H1090">
        <v>-54.125113573764999</v>
      </c>
      <c r="I1090">
        <v>0.1240293444725363</v>
      </c>
      <c r="J1090">
        <v>8.5699406244158338E-2</v>
      </c>
      <c r="K1090">
        <v>0.23546786676750009</v>
      </c>
      <c r="L1090">
        <v>0.10727110780725529</v>
      </c>
      <c r="M1090">
        <v>0.1901590675102047</v>
      </c>
      <c r="N1090">
        <v>0.1663939961901858</v>
      </c>
      <c r="O1090">
        <v>-0.2422753038787929</v>
      </c>
      <c r="P1090">
        <v>-7.5881307688607139E-2</v>
      </c>
      <c r="Q1090">
        <v>-0.159076962155488</v>
      </c>
      <c r="R1090">
        <v>7.6054249529887041E-2</v>
      </c>
      <c r="S1090">
        <v>1.085008148720481</v>
      </c>
      <c r="T1090">
        <v>-0.62905247327135516</v>
      </c>
      <c r="U1090">
        <v>-0.5749810437779499</v>
      </c>
      <c r="V1090">
        <v>1.959606922069667</v>
      </c>
      <c r="W1090">
        <v>1.9521612415344061</v>
      </c>
      <c r="X1090">
        <v>0.18005833688003511</v>
      </c>
      <c r="Y1090">
        <v>0.14653017243129851</v>
      </c>
      <c r="Z1090">
        <v>4.6356888980220667E-2</v>
      </c>
      <c r="AA1090">
        <v>4.9883236456625533E-2</v>
      </c>
      <c r="AB1090">
        <v>55.562503904615703</v>
      </c>
      <c r="AC1090">
        <v>-0.42854053186131508</v>
      </c>
      <c r="AD1090">
        <v>1.933518121678983</v>
      </c>
      <c r="AE1090">
        <v>0.60859886874135039</v>
      </c>
      <c r="AF1090">
        <v>0.57507070429261387</v>
      </c>
      <c r="AG1090">
        <v>1.0220753008690859</v>
      </c>
      <c r="AH1090">
        <v>9.5835504531707888E-3</v>
      </c>
      <c r="AI1090">
        <v>158.8070128452697</v>
      </c>
      <c r="AJ1090">
        <v>-25.08406861656993</v>
      </c>
      <c r="AK1090">
        <v>227.8634496584618</v>
      </c>
      <c r="AL1090">
        <v>273.64167969225952</v>
      </c>
      <c r="AM1090">
        <v>490.11850693233231</v>
      </c>
      <c r="AN1090">
        <v>660.60749986924884</v>
      </c>
      <c r="AO1090">
        <v>254.7911849410917</v>
      </c>
      <c r="AP1090">
        <v>605.40716294743038</v>
      </c>
      <c r="AQ1090">
        <v>20.41176188728161</v>
      </c>
      <c r="AR1090">
        <v>5.0055318691990163</v>
      </c>
      <c r="AS1090">
        <v>12.275533685873009</v>
      </c>
      <c r="AT1090">
        <v>-21.572665159220652</v>
      </c>
      <c r="AU1090">
        <v>-8.1615745185504274</v>
      </c>
      <c r="AV1090">
        <v>-13.411090640670221</v>
      </c>
      <c r="AW1090">
        <v>4.4732916548067552</v>
      </c>
      <c r="AX1090">
        <v>0.98299999999999998</v>
      </c>
      <c r="AY1090">
        <v>5.2653999999999996</v>
      </c>
      <c r="AZ1090">
        <v>4.2824</v>
      </c>
      <c r="BA1090">
        <v>1.7435</v>
      </c>
      <c r="BB1090">
        <v>0.96146970322506253</v>
      </c>
      <c r="BC1090">
        <v>0.9234</v>
      </c>
      <c r="BD1090">
        <v>0.97019999999999995</v>
      </c>
      <c r="BE1090">
        <v>4.6799999999999953E-2</v>
      </c>
      <c r="BF1090">
        <v>0.93459999999999999</v>
      </c>
      <c r="BG1090">
        <v>13.300776133929061</v>
      </c>
      <c r="BH1090">
        <v>11.511900000000001</v>
      </c>
      <c r="BI1090">
        <v>19.262799999999999</v>
      </c>
      <c r="BJ1090">
        <v>7.7508999999999979</v>
      </c>
      <c r="BK1090">
        <v>17.7074</v>
      </c>
      <c r="BL1090">
        <v>20.330541892609741</v>
      </c>
      <c r="BM1090">
        <v>7.2690999999999999</v>
      </c>
      <c r="BN1090">
        <v>35.2607</v>
      </c>
      <c r="BO1090">
        <v>27.991599999999998</v>
      </c>
      <c r="BP1090">
        <v>33.822899999999997</v>
      </c>
      <c r="BQ1090">
        <v>15.365852465680209</v>
      </c>
      <c r="BR1090">
        <v>4.3099999999999996</v>
      </c>
      <c r="BS1090">
        <v>27.8049</v>
      </c>
      <c r="BT1090">
        <v>23.494900000000001</v>
      </c>
      <c r="BU1090">
        <v>27.477799999999998</v>
      </c>
      <c r="BV1090">
        <v>-2.6496068407773792</v>
      </c>
      <c r="BW1090">
        <v>-11.346399999999999</v>
      </c>
      <c r="BX1090">
        <v>5.1162000000000001</v>
      </c>
      <c r="BY1090">
        <v>16.462599999999998</v>
      </c>
      <c r="BZ1090">
        <v>-11.346399999999999</v>
      </c>
      <c r="CA1090">
        <v>-12.71625710932177</v>
      </c>
      <c r="CB1090">
        <v>-21.607299999999999</v>
      </c>
      <c r="CC1090">
        <v>-5.6887999999999996</v>
      </c>
      <c r="CD1090">
        <v>15.9185</v>
      </c>
      <c r="CE1090">
        <v>-16.131399999999999</v>
      </c>
      <c r="CF1090">
        <v>55.200336921818369</v>
      </c>
      <c r="CG1090">
        <v>44.9</v>
      </c>
      <c r="CH1090">
        <v>58.9</v>
      </c>
      <c r="CI1090">
        <v>14</v>
      </c>
      <c r="CJ1090">
        <v>44.9</v>
      </c>
      <c r="CK1090">
        <v>19.33594161455505</v>
      </c>
      <c r="CL1090">
        <v>14.2</v>
      </c>
      <c r="CM1090">
        <v>23.1</v>
      </c>
      <c r="CN1090">
        <v>8.9000000000000021</v>
      </c>
      <c r="CO1090">
        <v>14.3</v>
      </c>
      <c r="CP1090">
        <v>48.865714360888823</v>
      </c>
      <c r="CQ1090">
        <v>33.5</v>
      </c>
      <c r="CR1090">
        <v>87.8</v>
      </c>
      <c r="CS1090">
        <v>54.3</v>
      </c>
      <c r="CT1090">
        <v>63.4</v>
      </c>
      <c r="CU1090">
        <v>10.482834151847671</v>
      </c>
      <c r="CV1090">
        <v>9.1999999999999993</v>
      </c>
      <c r="CW1090">
        <v>11.2</v>
      </c>
      <c r="CX1090">
        <v>2</v>
      </c>
      <c r="CY1090">
        <v>9.8000000000000007</v>
      </c>
      <c r="CZ1090">
        <v>196.19497291654631</v>
      </c>
      <c r="DA1090">
        <v>156</v>
      </c>
      <c r="DB1090">
        <v>256.5</v>
      </c>
      <c r="DC1090">
        <v>100.5</v>
      </c>
      <c r="DD1090">
        <v>218.9</v>
      </c>
      <c r="DE1090">
        <v>8.6176518609795334</v>
      </c>
      <c r="DF1090">
        <v>4.3</v>
      </c>
      <c r="DG1090">
        <v>12.4</v>
      </c>
      <c r="DH1090">
        <v>8.1000000000000014</v>
      </c>
      <c r="DI1090">
        <v>4.5</v>
      </c>
      <c r="DJ1090">
        <v>9.1187184441958155E-2</v>
      </c>
      <c r="DK1090">
        <v>7.3186634066829667E-2</v>
      </c>
      <c r="DL1090">
        <v>9.7840531561461788E-2</v>
      </c>
      <c r="DM1090">
        <v>2.4653897494632121E-2</v>
      </c>
      <c r="DN1090">
        <v>7.3186634066829667E-2</v>
      </c>
      <c r="DO1090">
        <v>3.959509950195101</v>
      </c>
      <c r="DP1090">
        <v>3.0697580000000002</v>
      </c>
      <c r="DQ1090">
        <v>4.1651210000000001</v>
      </c>
      <c r="DR1090">
        <v>1.0953630000000001</v>
      </c>
      <c r="DS1090">
        <v>3.2378179999999999</v>
      </c>
      <c r="DT1090">
        <v>6.9287843868797712</v>
      </c>
      <c r="DU1090">
        <v>5.6951850000000004</v>
      </c>
      <c r="DV1090">
        <v>7.0030950000000001</v>
      </c>
      <c r="DW1090">
        <v>1.3079099999999999</v>
      </c>
      <c r="DX1090">
        <v>5.6951850000000004</v>
      </c>
      <c r="DY1090">
        <v>5.0305690132514709</v>
      </c>
      <c r="DZ1090">
        <v>3.1965479999999999</v>
      </c>
      <c r="EA1090">
        <v>6.3323359999999997</v>
      </c>
      <c r="EB1090">
        <v>3.1357879999999998</v>
      </c>
      <c r="EC1090">
        <v>3.3206820000000001</v>
      </c>
      <c r="ED1090">
        <v>12.70408241536537</v>
      </c>
      <c r="EE1090">
        <v>8.7068519999999996</v>
      </c>
      <c r="EF1090">
        <v>13.987571000000001</v>
      </c>
      <c r="EG1090">
        <v>5.2807190000000013</v>
      </c>
      <c r="EH1090">
        <v>10.636203999999999</v>
      </c>
      <c r="EI1090">
        <v>11.1085448142983</v>
      </c>
      <c r="EJ1090">
        <v>8.3365469999999995</v>
      </c>
      <c r="EK1090">
        <v>13.311527</v>
      </c>
      <c r="EL1090">
        <v>4.9749800000000004</v>
      </c>
      <c r="EM1090">
        <v>12.429869</v>
      </c>
      <c r="EN1090">
        <v>37.669803387330241</v>
      </c>
      <c r="EO1090">
        <v>26.301539999999999</v>
      </c>
      <c r="EP1090">
        <v>47.850520000000003</v>
      </c>
      <c r="EQ1090">
        <v>21.54898</v>
      </c>
      <c r="ER1090">
        <v>28.19829</v>
      </c>
      <c r="ES1090">
        <v>7.396985872144449</v>
      </c>
      <c r="ET1090">
        <v>6.4188099999999997</v>
      </c>
      <c r="EU1090">
        <v>8.2219700000000007</v>
      </c>
      <c r="EV1090">
        <v>1.803160000000001</v>
      </c>
      <c r="EW1090">
        <v>6.4188099999999997</v>
      </c>
      <c r="EX1090">
        <v>30.2728175151858</v>
      </c>
      <c r="EY1090">
        <v>19.857859999999999</v>
      </c>
      <c r="EZ1090">
        <v>41.388460000000002</v>
      </c>
      <c r="FA1090">
        <v>21.5306</v>
      </c>
      <c r="FB1090">
        <v>21.77948</v>
      </c>
      <c r="FC1090">
        <v>0.42900620242718618</v>
      </c>
      <c r="FD1090">
        <v>0.29953763435839442</v>
      </c>
      <c r="FE1090">
        <v>0.54495027909464755</v>
      </c>
      <c r="FF1090">
        <v>0.24541264473625321</v>
      </c>
      <c r="FG1090">
        <v>0.32113895534451481</v>
      </c>
      <c r="FH1090">
        <v>4.1502847486222203</v>
      </c>
      <c r="FI1090">
        <v>2.4262545125475579</v>
      </c>
      <c r="FJ1090">
        <v>6.4048399426808169</v>
      </c>
      <c r="FK1090">
        <v>3.978585430133259</v>
      </c>
      <c r="FL1090">
        <v>3.3930713013782929</v>
      </c>
      <c r="FM1090">
        <v>37.552077806730402</v>
      </c>
      <c r="FN1090">
        <v>36.44</v>
      </c>
      <c r="FO1090">
        <v>43.6</v>
      </c>
      <c r="FP1090">
        <v>7.1600000000000037</v>
      </c>
      <c r="FQ1090">
        <v>43</v>
      </c>
      <c r="FR1090">
        <v>674.91323414496719</v>
      </c>
      <c r="FS1090">
        <v>609.27521999999999</v>
      </c>
      <c r="FT1090">
        <v>686.11365000000001</v>
      </c>
      <c r="FU1090">
        <v>76.838430000000017</v>
      </c>
      <c r="FV1090">
        <v>609.27521999999999</v>
      </c>
      <c r="FW1090">
        <v>0.59720316117309513</v>
      </c>
      <c r="FX1090">
        <v>0.58750999999999998</v>
      </c>
      <c r="FY1090">
        <v>0.65887600000000002</v>
      </c>
      <c r="FZ1090">
        <v>7.1366000000000041E-2</v>
      </c>
      <c r="GA1090">
        <v>0.65887600000000002</v>
      </c>
      <c r="GB1090">
        <v>34</v>
      </c>
      <c r="GC1090">
        <v>231</v>
      </c>
    </row>
    <row r="1091" spans="1:185" x14ac:dyDescent="0.3">
      <c r="A1091" s="36" t="s">
        <v>4224</v>
      </c>
      <c r="B1091">
        <v>-2.560384224884325E-2</v>
      </c>
      <c r="C1091">
        <v>1.917734246143364</v>
      </c>
      <c r="D1091">
        <v>2.386442412540013</v>
      </c>
      <c r="E1091">
        <v>-1.587149252712343</v>
      </c>
      <c r="F1091">
        <v>-0.18538636029860039</v>
      </c>
      <c r="G1091">
        <v>1.7724772666328641</v>
      </c>
      <c r="H1091">
        <v>-54.12291503798113</v>
      </c>
      <c r="I1091">
        <v>0.11763100545565761</v>
      </c>
      <c r="J1091">
        <v>8.4463120697099561E-2</v>
      </c>
      <c r="K1091">
        <v>0.2365112274918208</v>
      </c>
      <c r="L1091">
        <v>0.10697954972274661</v>
      </c>
      <c r="M1091">
        <v>0.18996065122680111</v>
      </c>
      <c r="N1091">
        <v>0.164418793725183</v>
      </c>
      <c r="O1091">
        <v>-0.24329877218272999</v>
      </c>
      <c r="P1091">
        <v>-7.8879978457546962E-2</v>
      </c>
      <c r="Q1091">
        <v>-0.1610906309949143</v>
      </c>
      <c r="R1091">
        <v>7.8923764236117661E-2</v>
      </c>
      <c r="S1091">
        <v>1.085572769290982</v>
      </c>
      <c r="T1091">
        <v>-0.63203550430375155</v>
      </c>
      <c r="U1091">
        <v>-0.57772978172177925</v>
      </c>
      <c r="V1091">
        <v>1.9599740099160079</v>
      </c>
      <c r="W1091">
        <v>1.9514560686279561</v>
      </c>
      <c r="X1091">
        <v>0.17788939330931439</v>
      </c>
      <c r="Y1091">
        <v>0.14509701105936459</v>
      </c>
      <c r="Z1091">
        <v>4.6588525248953551E-2</v>
      </c>
      <c r="AA1091">
        <v>5.0263664289366607E-2</v>
      </c>
      <c r="AB1091">
        <v>55.548667001559949</v>
      </c>
      <c r="AC1091">
        <v>-0.4300867504807897</v>
      </c>
      <c r="AD1091">
        <v>1.933231539476318</v>
      </c>
      <c r="AE1091">
        <v>0.60797614379010412</v>
      </c>
      <c r="AF1091">
        <v>0.57518376154015427</v>
      </c>
      <c r="AG1091">
        <v>1.018848263109327</v>
      </c>
      <c r="AH1091">
        <v>9.4058747862739555E-3</v>
      </c>
      <c r="AI1091">
        <v>161.52452049375569</v>
      </c>
      <c r="AJ1091">
        <v>-24.082574622864328</v>
      </c>
      <c r="AK1091">
        <v>231.33003121429991</v>
      </c>
      <c r="AL1091">
        <v>277.32612023412219</v>
      </c>
      <c r="AM1091">
        <v>336.40050719770022</v>
      </c>
      <c r="AN1091">
        <v>447.41336949072883</v>
      </c>
      <c r="AO1091">
        <v>145.30280886035601</v>
      </c>
      <c r="AP1091">
        <v>392.53139190446421</v>
      </c>
      <c r="AQ1091">
        <v>19.84921551740484</v>
      </c>
      <c r="AR1091">
        <v>5.0396202805143204</v>
      </c>
      <c r="AS1091">
        <v>10.625290173882091</v>
      </c>
      <c r="AT1091">
        <v>-17.283652828171491</v>
      </c>
      <c r="AU1091">
        <v>-5.7820065571989936</v>
      </c>
      <c r="AV1091">
        <v>-11.50164627097249</v>
      </c>
      <c r="AW1091">
        <v>3.1693941027036452</v>
      </c>
      <c r="AX1091">
        <v>1.6712</v>
      </c>
      <c r="AY1091">
        <v>4.2336999999999998</v>
      </c>
      <c r="AZ1091">
        <v>2.5625</v>
      </c>
      <c r="BA1091">
        <v>3.3157000000000001</v>
      </c>
      <c r="BB1091">
        <v>0.96035697516360541</v>
      </c>
      <c r="BC1091">
        <v>0.92349999999999999</v>
      </c>
      <c r="BD1091">
        <v>0.96109999999999995</v>
      </c>
      <c r="BE1091">
        <v>3.7599999999999967E-2</v>
      </c>
      <c r="BF1091">
        <v>0.92500000000000004</v>
      </c>
      <c r="BG1091">
        <v>13.50475736269264</v>
      </c>
      <c r="BH1091">
        <v>13.338800000000001</v>
      </c>
      <c r="BI1091">
        <v>19.246700000000001</v>
      </c>
      <c r="BJ1091">
        <v>5.9078999999999997</v>
      </c>
      <c r="BK1091">
        <v>19.052199999999999</v>
      </c>
      <c r="BL1091">
        <v>18.634206953768491</v>
      </c>
      <c r="BM1091">
        <v>12.6465</v>
      </c>
      <c r="BN1091">
        <v>35.614899999999999</v>
      </c>
      <c r="BO1091">
        <v>22.968399999999999</v>
      </c>
      <c r="BP1091">
        <v>15.4985</v>
      </c>
      <c r="BQ1091">
        <v>12.971813849049219</v>
      </c>
      <c r="BR1091">
        <v>8.1675000000000004</v>
      </c>
      <c r="BS1091">
        <v>29.059799999999999</v>
      </c>
      <c r="BT1091">
        <v>20.892299999999999</v>
      </c>
      <c r="BU1091">
        <v>10.891400000000001</v>
      </c>
      <c r="BV1091">
        <v>0.16100202590297899</v>
      </c>
      <c r="BW1091">
        <v>-13.604799999999999</v>
      </c>
      <c r="BX1091">
        <v>2.4863</v>
      </c>
      <c r="BY1091">
        <v>16.091100000000001</v>
      </c>
      <c r="BZ1091">
        <v>0.13420000000000001</v>
      </c>
      <c r="CA1091">
        <v>-13.132815544526251</v>
      </c>
      <c r="CB1091">
        <v>-18.930900000000001</v>
      </c>
      <c r="CC1091">
        <v>-9.5550999999999995</v>
      </c>
      <c r="CD1091">
        <v>9.3758000000000017</v>
      </c>
      <c r="CE1091">
        <v>-11.025499999999999</v>
      </c>
      <c r="CF1091">
        <v>54.881977586264632</v>
      </c>
      <c r="CG1091">
        <v>45.6</v>
      </c>
      <c r="CH1091">
        <v>55.8</v>
      </c>
      <c r="CI1091">
        <v>10.199999999999999</v>
      </c>
      <c r="CJ1091">
        <v>45.6</v>
      </c>
      <c r="CK1091">
        <v>18.923148006053001</v>
      </c>
      <c r="CL1091">
        <v>14.8</v>
      </c>
      <c r="CM1091">
        <v>19.5</v>
      </c>
      <c r="CN1091">
        <v>4.6999999999999993</v>
      </c>
      <c r="CO1091">
        <v>14.8</v>
      </c>
      <c r="CP1091">
        <v>43.39793773676228</v>
      </c>
      <c r="CQ1091">
        <v>40.9</v>
      </c>
      <c r="CR1091">
        <v>58.1</v>
      </c>
      <c r="CS1091">
        <v>17.2</v>
      </c>
      <c r="CT1091">
        <v>57.4</v>
      </c>
      <c r="CU1091">
        <v>10.766609199261669</v>
      </c>
      <c r="CV1091">
        <v>10</v>
      </c>
      <c r="CW1091">
        <v>11.3</v>
      </c>
      <c r="CX1091">
        <v>1.3000000000000009</v>
      </c>
      <c r="CY1091">
        <v>10</v>
      </c>
      <c r="CZ1091">
        <v>94.4537260740519</v>
      </c>
      <c r="DA1091">
        <v>77.599999999999994</v>
      </c>
      <c r="DB1091">
        <v>101.2</v>
      </c>
      <c r="DC1091">
        <v>23.600000000000009</v>
      </c>
      <c r="DD1091">
        <v>78.400000000000006</v>
      </c>
      <c r="DE1091">
        <v>7.798728110708196</v>
      </c>
      <c r="DF1091">
        <v>4.8</v>
      </c>
      <c r="DG1091">
        <v>8</v>
      </c>
      <c r="DH1091">
        <v>3.2</v>
      </c>
      <c r="DI1091">
        <v>4.8</v>
      </c>
      <c r="DJ1091">
        <v>0.13982732641999929</v>
      </c>
      <c r="DK1091">
        <v>0.1140285071267817</v>
      </c>
      <c r="DL1091">
        <v>0.14252873563218391</v>
      </c>
      <c r="DM1091">
        <v>2.8500228505402191E-2</v>
      </c>
      <c r="DN1091">
        <v>0.1140285071267817</v>
      </c>
      <c r="DO1091">
        <v>3.941175617900329</v>
      </c>
      <c r="DP1091">
        <v>3.2159490000000002</v>
      </c>
      <c r="DQ1091">
        <v>4.162172</v>
      </c>
      <c r="DR1091">
        <v>0.94622299999999981</v>
      </c>
      <c r="DS1091">
        <v>3.2159490000000002</v>
      </c>
      <c r="DT1091">
        <v>6.958124938531129</v>
      </c>
      <c r="DU1091">
        <v>6.0380440000000002</v>
      </c>
      <c r="DV1091">
        <v>6.9837049999999996</v>
      </c>
      <c r="DW1091">
        <v>0.94566099999999942</v>
      </c>
      <c r="DX1091">
        <v>6.0480510000000001</v>
      </c>
      <c r="DY1091">
        <v>4.6928640764126559</v>
      </c>
      <c r="DZ1091">
        <v>3.4362629999999998</v>
      </c>
      <c r="EA1091">
        <v>4.8950319999999996</v>
      </c>
      <c r="EB1091">
        <v>1.458769</v>
      </c>
      <c r="EC1091">
        <v>3.4362629999999998</v>
      </c>
      <c r="ED1091">
        <v>9.2290653121950896</v>
      </c>
      <c r="EE1091">
        <v>9.0046169999999996</v>
      </c>
      <c r="EF1091">
        <v>9.6575500000000005</v>
      </c>
      <c r="EG1091">
        <v>0.65293300000000087</v>
      </c>
      <c r="EH1091">
        <v>9.3189600000000006</v>
      </c>
      <c r="EI1091">
        <v>9.2667953362913416</v>
      </c>
      <c r="EJ1091">
        <v>8.4079219999999992</v>
      </c>
      <c r="EK1091">
        <v>10.619673000000001</v>
      </c>
      <c r="EL1091">
        <v>2.2117510000000009</v>
      </c>
      <c r="EM1091">
        <v>10.609869</v>
      </c>
      <c r="EN1091">
        <v>27.37686394303233</v>
      </c>
      <c r="EO1091">
        <v>21.743500000000001</v>
      </c>
      <c r="EP1091">
        <v>29.755410000000001</v>
      </c>
      <c r="EQ1091">
        <v>8.0119100000000003</v>
      </c>
      <c r="ER1091">
        <v>21.743500000000001</v>
      </c>
      <c r="ES1091">
        <v>7.5542870034529894</v>
      </c>
      <c r="ET1091">
        <v>6.4628899999999998</v>
      </c>
      <c r="EU1091">
        <v>8.2199500000000008</v>
      </c>
      <c r="EV1091">
        <v>1.757060000000001</v>
      </c>
      <c r="EW1091">
        <v>6.4628899999999998</v>
      </c>
      <c r="EX1091">
        <v>19.822576939579331</v>
      </c>
      <c r="EY1091">
        <v>15.280609999999999</v>
      </c>
      <c r="EZ1091">
        <v>23.290849999999999</v>
      </c>
      <c r="FA1091">
        <v>8.0102399999999996</v>
      </c>
      <c r="FB1091">
        <v>15.280609999999999</v>
      </c>
      <c r="FC1091">
        <v>0.44514386302684911</v>
      </c>
      <c r="FD1091">
        <v>0.3535461770151978</v>
      </c>
      <c r="FE1091">
        <v>0.48381867919239252</v>
      </c>
      <c r="FF1091">
        <v>0.13027250217719469</v>
      </c>
      <c r="FG1091">
        <v>0.3535461770151978</v>
      </c>
      <c r="FH1091">
        <v>2.701555512460081</v>
      </c>
      <c r="FI1091">
        <v>2.154757632345695</v>
      </c>
      <c r="FJ1091">
        <v>3.6028515475144478</v>
      </c>
      <c r="FK1091">
        <v>1.4480939151687531</v>
      </c>
      <c r="FL1091">
        <v>2.3643617638548702</v>
      </c>
      <c r="FM1091">
        <v>35.816432109620209</v>
      </c>
      <c r="FN1091">
        <v>35.76</v>
      </c>
      <c r="FO1091">
        <v>39.14</v>
      </c>
      <c r="FP1091">
        <v>3.380000000000003</v>
      </c>
      <c r="FQ1091">
        <v>39.049999999999997</v>
      </c>
      <c r="FR1091">
        <v>448.05009777624912</v>
      </c>
      <c r="FS1091">
        <v>432.71285999999998</v>
      </c>
      <c r="FT1091">
        <v>448.21686999999997</v>
      </c>
      <c r="FU1091">
        <v>15.50400999999999</v>
      </c>
      <c r="FV1091">
        <v>432.71285999999998</v>
      </c>
      <c r="FW1091">
        <v>0.67356454034426183</v>
      </c>
      <c r="FX1091">
        <v>0.67328500000000002</v>
      </c>
      <c r="FY1091">
        <v>0.69541200000000003</v>
      </c>
      <c r="FZ1091">
        <v>2.2127000000000011E-2</v>
      </c>
      <c r="GA1091">
        <v>0.69541200000000003</v>
      </c>
      <c r="GB1091">
        <v>7</v>
      </c>
      <c r="GC1091">
        <v>9</v>
      </c>
    </row>
    <row r="1092" spans="1:185" x14ac:dyDescent="0.3">
      <c r="A1092" s="36" t="s">
        <v>4227</v>
      </c>
      <c r="B1092">
        <v>-2.7768639094851159E-2</v>
      </c>
      <c r="C1092">
        <v>1.90076</v>
      </c>
      <c r="D1092">
        <v>1.812369505983094</v>
      </c>
      <c r="E1092">
        <v>-0.78393049401690551</v>
      </c>
      <c r="F1092">
        <v>-0.69497742763567327</v>
      </c>
      <c r="G1092">
        <v>1.4789079216525789</v>
      </c>
      <c r="H1092">
        <v>-54.151400249575509</v>
      </c>
      <c r="I1092">
        <v>0.1120603917371064</v>
      </c>
      <c r="J1092">
        <v>1.360059629670466E-2</v>
      </c>
      <c r="K1092">
        <v>0.18824413971530071</v>
      </c>
      <c r="L1092">
        <v>-7.0163705328065689E-3</v>
      </c>
      <c r="M1092">
        <v>0.1100282154956634</v>
      </c>
      <c r="N1092">
        <v>0.16624768313389679</v>
      </c>
      <c r="O1092">
        <v>-0.22157079216525791</v>
      </c>
      <c r="P1092">
        <v>-5.532310903136102E-2</v>
      </c>
      <c r="Q1092">
        <v>-0.13844695059830939</v>
      </c>
      <c r="R1092">
        <v>5.7646950598309453E-2</v>
      </c>
      <c r="S1092">
        <v>0.82866128618216339</v>
      </c>
      <c r="T1092">
        <v>-0.58105530663812321</v>
      </c>
      <c r="U1092">
        <v>-0.58082683133896851</v>
      </c>
      <c r="V1092">
        <v>1.9521640857454781</v>
      </c>
      <c r="W1092">
        <v>1.9514615247008451</v>
      </c>
      <c r="X1092">
        <v>0.1907696961918004</v>
      </c>
      <c r="Y1092">
        <v>0.18856384156694839</v>
      </c>
      <c r="Z1092">
        <v>3.6854593979092652E-2</v>
      </c>
      <c r="AA1092">
        <v>3.9105425897464172E-2</v>
      </c>
      <c r="AB1092">
        <v>48.054633732206298</v>
      </c>
      <c r="AC1092">
        <v>-0.39683396082628941</v>
      </c>
      <c r="AD1092">
        <v>1.8986365162110741</v>
      </c>
      <c r="AE1092">
        <v>0.5876036570180897</v>
      </c>
      <c r="AF1092">
        <v>0.5853978023932378</v>
      </c>
      <c r="AG1092">
        <v>0.79950354341859609</v>
      </c>
      <c r="AH1092">
        <v>4.9168909686389799E-3</v>
      </c>
      <c r="AI1092">
        <v>293.44069234712981</v>
      </c>
      <c r="AJ1092">
        <v>274.0404327134338</v>
      </c>
      <c r="AK1092">
        <v>285.88752544278452</v>
      </c>
      <c r="AL1092">
        <v>320.39418046950141</v>
      </c>
      <c r="AM1092">
        <v>405.64453492882518</v>
      </c>
      <c r="AN1092">
        <v>512.5</v>
      </c>
      <c r="AO1092">
        <v>259.37368006002708</v>
      </c>
      <c r="AP1092">
        <v>461.6</v>
      </c>
      <c r="AQ1092">
        <v>20.99542589746417</v>
      </c>
      <c r="AR1092">
        <v>5.322316866103149</v>
      </c>
      <c r="AS1092">
        <v>12.25</v>
      </c>
      <c r="AT1092">
        <v>-21.1589978772612</v>
      </c>
      <c r="AU1092">
        <v>-9.74</v>
      </c>
      <c r="AV1092">
        <v>-11.4189978772612</v>
      </c>
      <c r="AW1092">
        <v>0.9404328792037242</v>
      </c>
      <c r="AX1092">
        <v>0.93759999999999999</v>
      </c>
      <c r="AY1092">
        <v>0.94220000000000004</v>
      </c>
      <c r="AZ1092">
        <v>4.6000000000000476E-3</v>
      </c>
      <c r="BA1092">
        <v>0.94220000000000004</v>
      </c>
      <c r="BB1092">
        <v>0.93496950598309447</v>
      </c>
      <c r="BC1092">
        <v>0.93459999999999999</v>
      </c>
      <c r="BD1092">
        <v>0.93520000000000003</v>
      </c>
      <c r="BE1092">
        <v>6.0000000000004494E-4</v>
      </c>
      <c r="BF1092">
        <v>0.93520000000000003</v>
      </c>
      <c r="BG1092">
        <v>17.664558685731961</v>
      </c>
      <c r="BH1092">
        <v>17.636399999999998</v>
      </c>
      <c r="BI1092">
        <v>17.709700000000002</v>
      </c>
      <c r="BJ1092">
        <v>7.3300000000003251E-2</v>
      </c>
      <c r="BK1092">
        <v>17.636399999999998</v>
      </c>
      <c r="BL1092">
        <v>7.6568735810731283</v>
      </c>
      <c r="BM1092">
        <v>7.5058999999999996</v>
      </c>
      <c r="BN1092">
        <v>7.8989000000000003</v>
      </c>
      <c r="BO1092">
        <v>0.39300000000000068</v>
      </c>
      <c r="BP1092">
        <v>7.5058999999999996</v>
      </c>
      <c r="BQ1092">
        <v>5.5682074871003273</v>
      </c>
      <c r="BR1092">
        <v>5.4714</v>
      </c>
      <c r="BS1092">
        <v>5.7233999999999998</v>
      </c>
      <c r="BT1092">
        <v>0.25199999999999978</v>
      </c>
      <c r="BU1092">
        <v>5.4714</v>
      </c>
      <c r="BV1092">
        <v>-0.32264940571603662</v>
      </c>
      <c r="BW1092">
        <v>-0.34470000000000001</v>
      </c>
      <c r="BX1092">
        <v>-0.2873</v>
      </c>
      <c r="BY1092">
        <v>5.7400000000000007E-2</v>
      </c>
      <c r="BZ1092">
        <v>-0.34470000000000001</v>
      </c>
      <c r="CA1092">
        <v>-5.2455580813842904</v>
      </c>
      <c r="CB1092">
        <v>-5.4360999999999997</v>
      </c>
      <c r="CC1092">
        <v>-5.1266999999999996</v>
      </c>
      <c r="CD1092">
        <v>0.30940000000000012</v>
      </c>
      <c r="CE1092">
        <v>-5.1266999999999996</v>
      </c>
      <c r="CF1092">
        <v>50.9</v>
      </c>
      <c r="CG1092">
        <v>50.9</v>
      </c>
      <c r="CH1092">
        <v>50.9</v>
      </c>
      <c r="CI1092">
        <v>0</v>
      </c>
      <c r="CJ1092">
        <v>50.9</v>
      </c>
      <c r="CK1092">
        <v>14.3</v>
      </c>
      <c r="CL1092">
        <v>14.3</v>
      </c>
      <c r="CM1092">
        <v>14.3</v>
      </c>
      <c r="CN1092">
        <v>0</v>
      </c>
      <c r="CO1092">
        <v>14.3</v>
      </c>
      <c r="CP1092">
        <v>71.091482050716621</v>
      </c>
      <c r="CQ1092">
        <v>70.400000000000006</v>
      </c>
      <c r="CR1092">
        <v>72.2</v>
      </c>
      <c r="CS1092">
        <v>1.7999999999999969</v>
      </c>
      <c r="CT1092">
        <v>70.400000000000006</v>
      </c>
      <c r="CU1092">
        <v>11.338415669484259</v>
      </c>
      <c r="CV1092">
        <v>11.3</v>
      </c>
      <c r="CW1092">
        <v>11.4</v>
      </c>
      <c r="CX1092">
        <v>9.9999999999999645E-2</v>
      </c>
      <c r="CY1092">
        <v>11.3</v>
      </c>
      <c r="CZ1092">
        <v>181.8259803491367</v>
      </c>
      <c r="DA1092">
        <v>167.6</v>
      </c>
      <c r="DB1092">
        <v>190.7</v>
      </c>
      <c r="DC1092">
        <v>23.099999999999991</v>
      </c>
      <c r="DD1092">
        <v>190.7</v>
      </c>
      <c r="DE1092">
        <v>2.061584330515744</v>
      </c>
      <c r="DF1092">
        <v>2</v>
      </c>
      <c r="DG1092">
        <v>2.1</v>
      </c>
      <c r="DH1092">
        <v>0.1000000000000001</v>
      </c>
      <c r="DI1092">
        <v>2.1</v>
      </c>
      <c r="DJ1092">
        <v>0.1102686308492201</v>
      </c>
      <c r="DK1092">
        <v>0.1102686308492201</v>
      </c>
      <c r="DL1092">
        <v>0.1102686308492201</v>
      </c>
      <c r="DM1092">
        <v>0</v>
      </c>
      <c r="DN1092">
        <v>0.1102686308492201</v>
      </c>
      <c r="DO1092">
        <v>3.7587706607787088</v>
      </c>
      <c r="DP1092">
        <v>3.7564250000000001</v>
      </c>
      <c r="DQ1092">
        <v>3.7625310000000001</v>
      </c>
      <c r="DR1092">
        <v>6.1059999999999448E-3</v>
      </c>
      <c r="DS1092">
        <v>3.7564250000000001</v>
      </c>
      <c r="DT1092">
        <v>5.7421184454843193</v>
      </c>
      <c r="DU1092">
        <v>5.7421049999999996</v>
      </c>
      <c r="DV1092">
        <v>5.74214</v>
      </c>
      <c r="DW1092">
        <v>3.5000000000451337E-5</v>
      </c>
      <c r="DX1092">
        <v>5.7421049999999996</v>
      </c>
      <c r="DY1092">
        <v>4.8422733725362974</v>
      </c>
      <c r="DZ1092">
        <v>4.8361429999999999</v>
      </c>
      <c r="EA1092">
        <v>4.8521010000000002</v>
      </c>
      <c r="EB1092">
        <v>1.5958000000000361E-2</v>
      </c>
      <c r="EC1092">
        <v>4.8361429999999999</v>
      </c>
      <c r="ED1092">
        <v>11.212468017498351</v>
      </c>
      <c r="EE1092">
        <v>10.7605</v>
      </c>
      <c r="EF1092">
        <v>11.494401</v>
      </c>
      <c r="EG1092">
        <v>0.73390099999999947</v>
      </c>
      <c r="EH1092">
        <v>11.494401</v>
      </c>
      <c r="EI1092">
        <v>10.06116393480638</v>
      </c>
      <c r="EJ1092">
        <v>8.3406400000000005</v>
      </c>
      <c r="EK1092">
        <v>11.134409</v>
      </c>
      <c r="EL1092">
        <v>2.7937689999999988</v>
      </c>
      <c r="EM1092">
        <v>11.134409</v>
      </c>
      <c r="EN1092">
        <v>23.264721482288252</v>
      </c>
      <c r="EO1092">
        <v>23.17126</v>
      </c>
      <c r="EP1092">
        <v>23.414549999999998</v>
      </c>
      <c r="EQ1092">
        <v>0.2432899999999982</v>
      </c>
      <c r="ER1092">
        <v>23.17126</v>
      </c>
      <c r="ES1092">
        <v>5.9870599999999996</v>
      </c>
      <c r="ET1092">
        <v>5.9870599999999996</v>
      </c>
      <c r="EU1092">
        <v>5.9870599999999996</v>
      </c>
      <c r="EV1092">
        <v>0</v>
      </c>
      <c r="EW1092">
        <v>5.9870599999999996</v>
      </c>
      <c r="EX1092">
        <v>17.277661482288249</v>
      </c>
      <c r="EY1092">
        <v>17.184200000000001</v>
      </c>
      <c r="EZ1092">
        <v>17.427489999999999</v>
      </c>
      <c r="FA1092">
        <v>0.2432899999999982</v>
      </c>
      <c r="FB1092">
        <v>17.184200000000001</v>
      </c>
      <c r="FC1092">
        <v>0.32209913797524731</v>
      </c>
      <c r="FD1092">
        <v>0.3208051674928647</v>
      </c>
      <c r="FE1092">
        <v>0.32417350780751908</v>
      </c>
      <c r="FF1092">
        <v>3.3683403146543829E-3</v>
      </c>
      <c r="FG1092">
        <v>0.3208051674928647</v>
      </c>
      <c r="FH1092">
        <v>2.8858340291041431</v>
      </c>
      <c r="FI1092">
        <v>2.870223448570751</v>
      </c>
      <c r="FJ1092">
        <v>2.910859420149456</v>
      </c>
      <c r="FK1092">
        <v>4.0635971578704133E-2</v>
      </c>
      <c r="FL1092">
        <v>2.870223448570751</v>
      </c>
      <c r="FM1092">
        <v>38.173901196618893</v>
      </c>
      <c r="FN1092">
        <v>38.1</v>
      </c>
      <c r="FO1092">
        <v>38.22</v>
      </c>
      <c r="FP1092">
        <v>0.1199999999999974</v>
      </c>
      <c r="FQ1092">
        <v>38.22</v>
      </c>
      <c r="FR1092">
        <v>483.81357362751118</v>
      </c>
      <c r="FS1092">
        <v>483.80115000000001</v>
      </c>
      <c r="FT1092">
        <v>483.83348999999998</v>
      </c>
      <c r="FU1092">
        <v>3.2339999999976499E-2</v>
      </c>
      <c r="FV1092">
        <v>483.80115000000001</v>
      </c>
      <c r="FW1092">
        <v>0.67630401192593403</v>
      </c>
      <c r="FX1092">
        <v>0.676288</v>
      </c>
      <c r="FY1092">
        <v>0.67631399999999997</v>
      </c>
      <c r="FZ1092">
        <v>2.5999999999970491E-5</v>
      </c>
      <c r="GA1092">
        <v>0.67631399999999997</v>
      </c>
      <c r="GB1092">
        <v>2</v>
      </c>
      <c r="GC1092">
        <v>2</v>
      </c>
    </row>
    <row r="1093" spans="1:185" x14ac:dyDescent="0.3">
      <c r="A1093" s="36" t="s">
        <v>4230</v>
      </c>
      <c r="B1093">
        <v>-2.938121850829729E-2</v>
      </c>
      <c r="C1093">
        <v>1.8856520808806241</v>
      </c>
      <c r="D1093">
        <v>1.803674573733951</v>
      </c>
      <c r="E1093">
        <v>-0.7657842690271881</v>
      </c>
      <c r="F1093">
        <v>-0.7065056573879871</v>
      </c>
      <c r="G1093">
        <v>1.4723012320183919</v>
      </c>
      <c r="H1093">
        <v>-54.154348214262342</v>
      </c>
      <c r="I1093">
        <v>3.5044045938991852E-2</v>
      </c>
      <c r="J1093">
        <v>1.444553942572507E-2</v>
      </c>
      <c r="K1093">
        <v>0.1946612090537983</v>
      </c>
      <c r="L1093">
        <v>-1.3560669187103689E-2</v>
      </c>
      <c r="M1093">
        <v>0.1037204207194671</v>
      </c>
      <c r="N1093">
        <v>0.1613866111936399</v>
      </c>
      <c r="O1093">
        <v>-0.22049394524143559</v>
      </c>
      <c r="P1093">
        <v>-5.9107334047795633E-2</v>
      </c>
      <c r="Q1093">
        <v>-0.1397990880113831</v>
      </c>
      <c r="R1093">
        <v>6.0553914992210807E-2</v>
      </c>
      <c r="S1093">
        <v>0.82281629766947562</v>
      </c>
      <c r="T1093">
        <v>-0.57785413847972522</v>
      </c>
      <c r="U1093">
        <v>-0.57740517691369475</v>
      </c>
      <c r="V1093">
        <v>1.952503383775742</v>
      </c>
      <c r="W1093">
        <v>1.952271953508171</v>
      </c>
      <c r="X1093">
        <v>0.19286686908472381</v>
      </c>
      <c r="Y1093">
        <v>0.1909973128180795</v>
      </c>
      <c r="Z1093">
        <v>3.6883124723313357E-2</v>
      </c>
      <c r="AA1093">
        <v>3.8911725497370278E-2</v>
      </c>
      <c r="AB1093">
        <v>47.873222539851163</v>
      </c>
      <c r="AC1093">
        <v>-0.39416223781529858</v>
      </c>
      <c r="AD1093">
        <v>1.9006310699894859</v>
      </c>
      <c r="AE1093">
        <v>0.58702910690002241</v>
      </c>
      <c r="AF1093">
        <v>0.58515955063337821</v>
      </c>
      <c r="AG1093">
        <v>0.75439576197097169</v>
      </c>
      <c r="AH1093">
        <v>4.9448063410743436E-3</v>
      </c>
      <c r="AI1093">
        <v>297.46258559221201</v>
      </c>
      <c r="AJ1093">
        <v>281.96488610012068</v>
      </c>
      <c r="AK1093">
        <v>288.63877921248178</v>
      </c>
      <c r="AL1093">
        <v>321.78409493658722</v>
      </c>
      <c r="AM1093">
        <v>430.90971929447431</v>
      </c>
      <c r="AN1093">
        <v>564.82501290448647</v>
      </c>
      <c r="AO1093">
        <v>257.75995986559673</v>
      </c>
      <c r="AP1093">
        <v>514.14605572605535</v>
      </c>
      <c r="AQ1093">
        <v>21.030347282362261</v>
      </c>
      <c r="AR1093">
        <v>5.5119689991224261</v>
      </c>
      <c r="AS1093">
        <v>12.190296201675469</v>
      </c>
      <c r="AT1093">
        <v>-22.487718999112221</v>
      </c>
      <c r="AU1093">
        <v>-10.203715483140749</v>
      </c>
      <c r="AV1093">
        <v>-12.284003515971481</v>
      </c>
      <c r="AW1093">
        <v>3.5081642054849351</v>
      </c>
      <c r="AX1093">
        <v>2.6215999999999999</v>
      </c>
      <c r="AY1093">
        <v>3.8698000000000001</v>
      </c>
      <c r="AZ1093">
        <v>1.2482</v>
      </c>
      <c r="BA1093">
        <v>3.8698000000000001</v>
      </c>
      <c r="BB1093">
        <v>0.93563181394663708</v>
      </c>
      <c r="BC1093">
        <v>0.93420000000000003</v>
      </c>
      <c r="BD1093">
        <v>0.93720000000000003</v>
      </c>
      <c r="BE1093">
        <v>3.0000000000000031E-3</v>
      </c>
      <c r="BF1093">
        <v>0.93530000000000002</v>
      </c>
      <c r="BG1093">
        <v>17.567154814707539</v>
      </c>
      <c r="BH1093">
        <v>17.3399</v>
      </c>
      <c r="BI1093">
        <v>17.772500000000001</v>
      </c>
      <c r="BJ1093">
        <v>0.43260000000000082</v>
      </c>
      <c r="BK1093">
        <v>17.6112</v>
      </c>
      <c r="BL1093">
        <v>22.544615877115291</v>
      </c>
      <c r="BM1093">
        <v>13.148</v>
      </c>
      <c r="BN1093">
        <v>30.526299999999999</v>
      </c>
      <c r="BO1093">
        <v>17.378299999999999</v>
      </c>
      <c r="BP1093">
        <v>20.4603</v>
      </c>
      <c r="BQ1093">
        <v>15.26313541246193</v>
      </c>
      <c r="BR1093">
        <v>9.3429000000000002</v>
      </c>
      <c r="BS1093">
        <v>20.774899999999999</v>
      </c>
      <c r="BT1093">
        <v>11.432</v>
      </c>
      <c r="BU1093">
        <v>10.5898</v>
      </c>
      <c r="BV1093">
        <v>0.56426891269480062</v>
      </c>
      <c r="BW1093">
        <v>-4.8587999999999996</v>
      </c>
      <c r="BX1093">
        <v>5.8945999999999996</v>
      </c>
      <c r="BY1093">
        <v>10.753399999999999</v>
      </c>
      <c r="BZ1093">
        <v>5.8945999999999996</v>
      </c>
      <c r="CA1093">
        <v>-15.827425021894321</v>
      </c>
      <c r="CB1093">
        <v>-23.773099999999999</v>
      </c>
      <c r="CC1093">
        <v>-8.9544999999999995</v>
      </c>
      <c r="CD1093">
        <v>14.8186</v>
      </c>
      <c r="CE1093">
        <v>-16.484400000000001</v>
      </c>
      <c r="CF1093">
        <v>50.678957178431112</v>
      </c>
      <c r="CG1093">
        <v>50.5</v>
      </c>
      <c r="CH1093">
        <v>50.9</v>
      </c>
      <c r="CI1093">
        <v>0.39999999999999858</v>
      </c>
      <c r="CJ1093">
        <v>50.5</v>
      </c>
      <c r="CK1093">
        <v>14.1349457518464</v>
      </c>
      <c r="CL1093">
        <v>13.9</v>
      </c>
      <c r="CM1093">
        <v>14.3</v>
      </c>
      <c r="CN1093">
        <v>0.40000000000000041</v>
      </c>
      <c r="CO1093">
        <v>14</v>
      </c>
      <c r="CP1093">
        <v>71.741273267502322</v>
      </c>
      <c r="CQ1093">
        <v>61.9</v>
      </c>
      <c r="CR1093">
        <v>78.2</v>
      </c>
      <c r="CS1093">
        <v>16.3</v>
      </c>
      <c r="CT1093">
        <v>77.7</v>
      </c>
      <c r="CU1093">
        <v>11.35433468653267</v>
      </c>
      <c r="CV1093">
        <v>11.3</v>
      </c>
      <c r="CW1093">
        <v>11.4</v>
      </c>
      <c r="CX1093">
        <v>9.9999999999999645E-2</v>
      </c>
      <c r="CY1093">
        <v>11.3</v>
      </c>
      <c r="CZ1093">
        <v>172.15146765898581</v>
      </c>
      <c r="DA1093">
        <v>138.9</v>
      </c>
      <c r="DB1093">
        <v>199.3</v>
      </c>
      <c r="DC1093">
        <v>60.400000000000013</v>
      </c>
      <c r="DD1093">
        <v>176.8</v>
      </c>
      <c r="DE1093">
        <v>1.8165784174146551</v>
      </c>
      <c r="DF1093">
        <v>1.5</v>
      </c>
      <c r="DG1093">
        <v>2.2000000000000002</v>
      </c>
      <c r="DH1093">
        <v>0.70000000000000018</v>
      </c>
      <c r="DI1093">
        <v>1.7</v>
      </c>
      <c r="DJ1093">
        <v>9.8569247303793489E-2</v>
      </c>
      <c r="DK1093">
        <v>9.8191716896752879E-2</v>
      </c>
      <c r="DL1093">
        <v>9.9027237354085598E-2</v>
      </c>
      <c r="DM1093">
        <v>8.3552045733271962E-4</v>
      </c>
      <c r="DN1093">
        <v>9.8191716896752879E-2</v>
      </c>
      <c r="DO1093">
        <v>3.7574299373605409</v>
      </c>
      <c r="DP1093">
        <v>3.666709</v>
      </c>
      <c r="DQ1093">
        <v>4.1987490000000003</v>
      </c>
      <c r="DR1093">
        <v>0.53204000000000029</v>
      </c>
      <c r="DS1093">
        <v>3.7079390000000001</v>
      </c>
      <c r="DT1093">
        <v>6.3499452626510298</v>
      </c>
      <c r="DU1093">
        <v>5.7296100000000001</v>
      </c>
      <c r="DV1093">
        <v>6.7050169999999998</v>
      </c>
      <c r="DW1093">
        <v>0.97540699999999969</v>
      </c>
      <c r="DX1093">
        <v>5.7296100000000001</v>
      </c>
      <c r="DY1093">
        <v>5.10162702559035</v>
      </c>
      <c r="DZ1093">
        <v>4.3108269999999997</v>
      </c>
      <c r="EA1093">
        <v>5.8350390000000001</v>
      </c>
      <c r="EB1093">
        <v>1.5242119999999999</v>
      </c>
      <c r="EC1093">
        <v>5.1259030000000001</v>
      </c>
      <c r="ED1093">
        <v>10.99013782228489</v>
      </c>
      <c r="EE1093">
        <v>10.715560999999999</v>
      </c>
      <c r="EF1093">
        <v>11.505808</v>
      </c>
      <c r="EG1093">
        <v>0.79024700000000081</v>
      </c>
      <c r="EH1093">
        <v>10.725936000000001</v>
      </c>
      <c r="EI1093">
        <v>9.6486747741521306</v>
      </c>
      <c r="EJ1093">
        <v>8.3536999999999999</v>
      </c>
      <c r="EK1093">
        <v>11.227029</v>
      </c>
      <c r="EL1093">
        <v>2.873329</v>
      </c>
      <c r="EM1093">
        <v>9.0805199999999999</v>
      </c>
      <c r="EN1093">
        <v>25.735888790253188</v>
      </c>
      <c r="EO1093">
        <v>23.484310000000001</v>
      </c>
      <c r="EP1093">
        <v>28.999590000000001</v>
      </c>
      <c r="EQ1093">
        <v>5.5152800000000006</v>
      </c>
      <c r="ER1093">
        <v>24.37162</v>
      </c>
      <c r="ES1093">
        <v>5.9870599999999996</v>
      </c>
      <c r="ET1093">
        <v>5.9870599999999996</v>
      </c>
      <c r="EU1093">
        <v>5.9870599999999996</v>
      </c>
      <c r="EV1093">
        <v>0</v>
      </c>
      <c r="EW1093">
        <v>5.9870599999999996</v>
      </c>
      <c r="EX1093">
        <v>19.748828790253189</v>
      </c>
      <c r="EY1093">
        <v>17.497250000000001</v>
      </c>
      <c r="EZ1093">
        <v>23.012530000000002</v>
      </c>
      <c r="FA1093">
        <v>5.5152800000000006</v>
      </c>
      <c r="FB1093">
        <v>18.38456</v>
      </c>
      <c r="FC1093">
        <v>0.32896297591416118</v>
      </c>
      <c r="FD1093">
        <v>0.30018269692774402</v>
      </c>
      <c r="FE1093">
        <v>0.37068047287737371</v>
      </c>
      <c r="FF1093">
        <v>7.0497775949629693E-2</v>
      </c>
      <c r="FG1093">
        <v>0.31152452936016201</v>
      </c>
      <c r="FH1093">
        <v>3.2985854142522681</v>
      </c>
      <c r="FI1093">
        <v>2.9225112158555291</v>
      </c>
      <c r="FJ1093">
        <v>3.8437112706403478</v>
      </c>
      <c r="FK1093">
        <v>0.92120005478481959</v>
      </c>
      <c r="FL1093">
        <v>3.0707158438365409</v>
      </c>
      <c r="FM1093">
        <v>39.181399750412069</v>
      </c>
      <c r="FN1093">
        <v>38.340000000000003</v>
      </c>
      <c r="FO1093">
        <v>39.729999999999997</v>
      </c>
      <c r="FP1093">
        <v>1.389999999999993</v>
      </c>
      <c r="FQ1093">
        <v>39.729999999999997</v>
      </c>
      <c r="FR1093">
        <v>531.65925980905251</v>
      </c>
      <c r="FS1093">
        <v>531.49021000000005</v>
      </c>
      <c r="FT1093">
        <v>531.76302999999996</v>
      </c>
      <c r="FU1093">
        <v>0.27281999999991058</v>
      </c>
      <c r="FV1093">
        <v>531.70163000000002</v>
      </c>
      <c r="FW1093">
        <v>0.65673713821252322</v>
      </c>
      <c r="FX1093">
        <v>0.65663300000000002</v>
      </c>
      <c r="FY1093">
        <v>0.65686800000000001</v>
      </c>
      <c r="FZ1093">
        <v>2.3499999999998519E-4</v>
      </c>
      <c r="GA1093">
        <v>0.65670899999999999</v>
      </c>
      <c r="GB1093">
        <v>11</v>
      </c>
      <c r="GC1093">
        <v>19</v>
      </c>
    </row>
    <row r="1094" spans="1:185" x14ac:dyDescent="0.3">
      <c r="A1094" s="36" t="s">
        <v>4233</v>
      </c>
      <c r="B1094">
        <v>-2.5168317078935101E-2</v>
      </c>
      <c r="C1094">
        <v>1.928754018544848</v>
      </c>
      <c r="D1094">
        <v>2.4153885527248091</v>
      </c>
      <c r="E1094">
        <v>-1.301534241193</v>
      </c>
      <c r="F1094">
        <v>-0.63236065924152363</v>
      </c>
      <c r="G1094">
        <v>1.93389943533542</v>
      </c>
      <c r="H1094">
        <v>-54.102275729948481</v>
      </c>
      <c r="I1094">
        <v>9.7895273627318521E-2</v>
      </c>
      <c r="J1094">
        <v>2.754312096390036E-2</v>
      </c>
      <c r="K1094">
        <v>0.30710588490719931</v>
      </c>
      <c r="L1094">
        <v>0.2176512939066442</v>
      </c>
      <c r="M1094">
        <v>0.26724382935331242</v>
      </c>
      <c r="N1094">
        <v>0.16014333418020141</v>
      </c>
      <c r="O1094">
        <v>-0.23094996897733999</v>
      </c>
      <c r="P1094">
        <v>-7.0806634797138571E-2</v>
      </c>
      <c r="Q1094">
        <v>-0.1508803009714208</v>
      </c>
      <c r="R1094">
        <v>7.1091470439335433E-2</v>
      </c>
      <c r="S1094">
        <v>1.3309962465427729</v>
      </c>
      <c r="T1094">
        <v>-0.68340868707079083</v>
      </c>
      <c r="U1094">
        <v>-0.57158677554377668</v>
      </c>
      <c r="V1094">
        <v>1.9651295633404959</v>
      </c>
      <c r="W1094">
        <v>1.9558453709815351</v>
      </c>
      <c r="X1094">
        <v>0.17757930525862731</v>
      </c>
      <c r="Y1094">
        <v>0.15730700499746689</v>
      </c>
      <c r="Z1094">
        <v>6.7513934853528856E-2</v>
      </c>
      <c r="AA1094">
        <v>8.0552085353406563E-2</v>
      </c>
      <c r="AB1094">
        <v>62.268863352742777</v>
      </c>
      <c r="AC1094">
        <v>-0.44808222016416283</v>
      </c>
      <c r="AD1094">
        <v>1.9646043899408321</v>
      </c>
      <c r="AE1094">
        <v>0.62566152542279008</v>
      </c>
      <c r="AF1094">
        <v>0.60538922516162985</v>
      </c>
      <c r="AG1094">
        <v>1.149163147849392</v>
      </c>
      <c r="AH1094">
        <v>1.6467850676818229E-2</v>
      </c>
      <c r="AI1094">
        <v>104.2160833399367</v>
      </c>
      <c r="AJ1094">
        <v>-16.08981856093569</v>
      </c>
      <c r="AK1094">
        <v>73.112457402162221</v>
      </c>
      <c r="AL1094">
        <v>255.62552839332801</v>
      </c>
      <c r="AM1094">
        <v>485.62439323878863</v>
      </c>
      <c r="AN1094">
        <v>656.51920064897115</v>
      </c>
      <c r="AO1094">
        <v>261.81523362828648</v>
      </c>
      <c r="AP1094">
        <v>592.70852838424378</v>
      </c>
      <c r="AQ1094">
        <v>20.77470454547904</v>
      </c>
      <c r="AR1094">
        <v>5.7041405835420091</v>
      </c>
      <c r="AS1094">
        <v>11.14447839813063</v>
      </c>
      <c r="AT1094">
        <v>-20.122242801875469</v>
      </c>
      <c r="AU1094">
        <v>-9.5437651406312654</v>
      </c>
      <c r="AV1094">
        <v>-10.578477661244211</v>
      </c>
      <c r="AW1094">
        <v>2.0208387299869708</v>
      </c>
      <c r="AX1094">
        <v>1.5006999999999999</v>
      </c>
      <c r="AY1094">
        <v>2.6838000000000002</v>
      </c>
      <c r="AZ1094">
        <v>1.1831</v>
      </c>
      <c r="BA1094">
        <v>2.2019000000000002</v>
      </c>
      <c r="BB1094">
        <v>0.97333406613715201</v>
      </c>
      <c r="BC1094">
        <v>0.93159999999999998</v>
      </c>
      <c r="BD1094">
        <v>0.97809999999999997</v>
      </c>
      <c r="BE1094">
        <v>4.6499999999999993E-2</v>
      </c>
      <c r="BF1094">
        <v>0.93320000000000003</v>
      </c>
      <c r="BG1094">
        <v>10.638612528101691</v>
      </c>
      <c r="BH1094">
        <v>9.8694000000000006</v>
      </c>
      <c r="BI1094">
        <v>17.841200000000001</v>
      </c>
      <c r="BJ1094">
        <v>7.9718</v>
      </c>
      <c r="BK1094">
        <v>17.4648</v>
      </c>
      <c r="BL1094">
        <v>18.888026041002352</v>
      </c>
      <c r="BM1094">
        <v>12.201000000000001</v>
      </c>
      <c r="BN1094">
        <v>22.815999999999999</v>
      </c>
      <c r="BO1094">
        <v>10.615</v>
      </c>
      <c r="BP1094">
        <v>15.8171</v>
      </c>
      <c r="BQ1094">
        <v>14.47778063463231</v>
      </c>
      <c r="BR1094">
        <v>7.2882999999999996</v>
      </c>
      <c r="BS1094">
        <v>17.444099999999999</v>
      </c>
      <c r="BT1094">
        <v>10.155799999999999</v>
      </c>
      <c r="BU1094">
        <v>11.6305</v>
      </c>
      <c r="BV1094">
        <v>-2.7948319883112238</v>
      </c>
      <c r="BW1094">
        <v>-3.9205000000000001</v>
      </c>
      <c r="BX1094">
        <v>2.2374000000000001</v>
      </c>
      <c r="BY1094">
        <v>6.1578999999999997</v>
      </c>
      <c r="BZ1094">
        <v>-0.95320000000000005</v>
      </c>
      <c r="CA1094">
        <v>-11.682936570479439</v>
      </c>
      <c r="CB1094">
        <v>-14.624000000000001</v>
      </c>
      <c r="CC1094">
        <v>-9.4933999999999994</v>
      </c>
      <c r="CD1094">
        <v>5.1306000000000012</v>
      </c>
      <c r="CE1094">
        <v>-10.677300000000001</v>
      </c>
      <c r="CF1094">
        <v>63.810672264726918</v>
      </c>
      <c r="CG1094">
        <v>51.3</v>
      </c>
      <c r="CH1094">
        <v>73.2</v>
      </c>
      <c r="CI1094">
        <v>21.900000000000009</v>
      </c>
      <c r="CJ1094">
        <v>51.3</v>
      </c>
      <c r="CK1094">
        <v>24.177173022264689</v>
      </c>
      <c r="CL1094">
        <v>17.100000000000001</v>
      </c>
      <c r="CM1094">
        <v>30.3</v>
      </c>
      <c r="CN1094">
        <v>13.2</v>
      </c>
      <c r="CO1094">
        <v>17.100000000000001</v>
      </c>
      <c r="CP1094">
        <v>53.779596145688373</v>
      </c>
      <c r="CQ1094">
        <v>47.5</v>
      </c>
      <c r="CR1094">
        <v>113.2</v>
      </c>
      <c r="CS1094">
        <v>65.7</v>
      </c>
      <c r="CT1094">
        <v>113.2</v>
      </c>
      <c r="CU1094">
        <v>10.297543019696819</v>
      </c>
      <c r="CV1094">
        <v>9.5</v>
      </c>
      <c r="CW1094">
        <v>11.1</v>
      </c>
      <c r="CX1094">
        <v>1.6</v>
      </c>
      <c r="CY1094">
        <v>10</v>
      </c>
      <c r="CZ1094">
        <v>207.95752741065661</v>
      </c>
      <c r="DA1094">
        <v>106</v>
      </c>
      <c r="DB1094">
        <v>221.5</v>
      </c>
      <c r="DC1094">
        <v>115.5</v>
      </c>
      <c r="DD1094">
        <v>106</v>
      </c>
      <c r="DE1094">
        <v>13.82444697342495</v>
      </c>
      <c r="DF1094">
        <v>6.1</v>
      </c>
      <c r="DG1094">
        <v>19</v>
      </c>
      <c r="DH1094">
        <v>12.9</v>
      </c>
      <c r="DI1094">
        <v>6.1</v>
      </c>
      <c r="DJ1094">
        <v>0.10767071264786961</v>
      </c>
      <c r="DK1094">
        <v>8.4849487264306966E-2</v>
      </c>
      <c r="DL1094">
        <v>0.12579481010482901</v>
      </c>
      <c r="DM1094">
        <v>4.0945322840522047E-2</v>
      </c>
      <c r="DN1094">
        <v>8.4849487264306966E-2</v>
      </c>
      <c r="DO1094">
        <v>3.2954229694476771</v>
      </c>
      <c r="DP1094">
        <v>3.0745689999999999</v>
      </c>
      <c r="DQ1094">
        <v>4.8506499999999999</v>
      </c>
      <c r="DR1094">
        <v>1.776081</v>
      </c>
      <c r="DS1094">
        <v>4.8506499999999999</v>
      </c>
      <c r="DT1094">
        <v>7.0017470645083248</v>
      </c>
      <c r="DU1094">
        <v>6.7487409999999999</v>
      </c>
      <c r="DV1094">
        <v>7.020829</v>
      </c>
      <c r="DW1094">
        <v>0.27208800000000011</v>
      </c>
      <c r="DX1094">
        <v>6.938256</v>
      </c>
      <c r="DY1094">
        <v>4.6089978153332236</v>
      </c>
      <c r="DZ1094">
        <v>4.2500210000000003</v>
      </c>
      <c r="EA1094">
        <v>5.7878809999999996</v>
      </c>
      <c r="EB1094">
        <v>1.5378599999999989</v>
      </c>
      <c r="EC1094">
        <v>5.7878809999999996</v>
      </c>
      <c r="ED1094">
        <v>9.8250353405952158</v>
      </c>
      <c r="EE1094">
        <v>9.4237420000000007</v>
      </c>
      <c r="EF1094">
        <v>9.8657579999999996</v>
      </c>
      <c r="EG1094">
        <v>0.44201599999999891</v>
      </c>
      <c r="EH1094">
        <v>9.6649790000000007</v>
      </c>
      <c r="EI1094">
        <v>9.7888231615540207</v>
      </c>
      <c r="EJ1094">
        <v>8.7889590000000002</v>
      </c>
      <c r="EK1094">
        <v>11.879142999999999</v>
      </c>
      <c r="EL1094">
        <v>3.0901839999999989</v>
      </c>
      <c r="EM1094">
        <v>11.879142999999999</v>
      </c>
      <c r="EN1094">
        <v>40.4468287194072</v>
      </c>
      <c r="EO1094">
        <v>34.100079999999998</v>
      </c>
      <c r="EP1094">
        <v>45.179160000000003</v>
      </c>
      <c r="EQ1094">
        <v>11.079079999999999</v>
      </c>
      <c r="ER1094">
        <v>43.941360000000003</v>
      </c>
      <c r="ES1094">
        <v>10.372042355968141</v>
      </c>
      <c r="ET1094">
        <v>7.0034599999999996</v>
      </c>
      <c r="EU1094">
        <v>10.70147</v>
      </c>
      <c r="EV1094">
        <v>3.6980100000000009</v>
      </c>
      <c r="EW1094">
        <v>7.0034599999999996</v>
      </c>
      <c r="EX1094">
        <v>30.074786363439081</v>
      </c>
      <c r="EY1094">
        <v>25.817350000000001</v>
      </c>
      <c r="EZ1094">
        <v>36.937899999999999</v>
      </c>
      <c r="FA1094">
        <v>11.12055</v>
      </c>
      <c r="FB1094">
        <v>36.937899999999999</v>
      </c>
      <c r="FC1094">
        <v>0.47370262610416453</v>
      </c>
      <c r="FD1094">
        <v>0.39937117340948458</v>
      </c>
      <c r="FE1094">
        <v>0.52912644612138304</v>
      </c>
      <c r="FF1094">
        <v>0.12975527271189841</v>
      </c>
      <c r="FG1094">
        <v>0.51462965788961768</v>
      </c>
      <c r="FH1094">
        <v>2.9092859845735028</v>
      </c>
      <c r="FI1094">
        <v>2.7028340762875689</v>
      </c>
      <c r="FJ1094">
        <v>5.27423587769474</v>
      </c>
      <c r="FK1094">
        <v>2.5714018014071711</v>
      </c>
      <c r="FL1094">
        <v>5.27423587769474</v>
      </c>
      <c r="FM1094">
        <v>42.634782849382162</v>
      </c>
      <c r="FN1094">
        <v>39.14</v>
      </c>
      <c r="FO1094">
        <v>45.45</v>
      </c>
      <c r="FP1094">
        <v>6.3100000000000023</v>
      </c>
      <c r="FQ1094">
        <v>41.9</v>
      </c>
      <c r="FR1094">
        <v>632.66924567350202</v>
      </c>
      <c r="FS1094">
        <v>608.85560999999996</v>
      </c>
      <c r="FT1094">
        <v>636.69714999999997</v>
      </c>
      <c r="FU1094">
        <v>27.841540000000009</v>
      </c>
      <c r="FV1094">
        <v>636.22996999999998</v>
      </c>
      <c r="FW1094">
        <v>0.64815937209680585</v>
      </c>
      <c r="FX1094">
        <v>0.64317100000000005</v>
      </c>
      <c r="FY1094">
        <v>0.67328299999999996</v>
      </c>
      <c r="FZ1094">
        <v>3.011199999999992E-2</v>
      </c>
      <c r="GA1094">
        <v>0.643316</v>
      </c>
      <c r="GB1094">
        <v>27</v>
      </c>
      <c r="GC1094">
        <v>301</v>
      </c>
    </row>
    <row r="1095" spans="1:185" x14ac:dyDescent="0.3">
      <c r="A1095" s="36" t="s">
        <v>4236</v>
      </c>
      <c r="B1095">
        <v>-2.3719848087183169E-2</v>
      </c>
      <c r="C1095">
        <v>1.8899195222294169</v>
      </c>
      <c r="D1095">
        <v>2.378929129354276</v>
      </c>
      <c r="E1095">
        <v>-1.569253912446088</v>
      </c>
      <c r="F1095">
        <v>-0.2067139660023857</v>
      </c>
      <c r="G1095">
        <v>1.775941666944667</v>
      </c>
      <c r="H1095">
        <v>-54.125432742840623</v>
      </c>
      <c r="I1095">
        <v>0.13117941019910301</v>
      </c>
      <c r="J1095">
        <v>6.358534449804952E-2</v>
      </c>
      <c r="K1095">
        <v>0.2304479582718949</v>
      </c>
      <c r="L1095">
        <v>0.1089845882189653</v>
      </c>
      <c r="M1095">
        <v>0.1913697018940452</v>
      </c>
      <c r="N1095">
        <v>0.1689337582836446</v>
      </c>
      <c r="O1095">
        <v>-0.24709927079207711</v>
      </c>
      <c r="P1095">
        <v>-7.8165512508432469E-2</v>
      </c>
      <c r="Q1095">
        <v>-0.1626296869714903</v>
      </c>
      <c r="R1095">
        <v>7.8288450153329275E-2</v>
      </c>
      <c r="S1095">
        <v>1.0846107374977589</v>
      </c>
      <c r="T1095">
        <v>-0.62776703937648137</v>
      </c>
      <c r="U1095">
        <v>-0.57399554170477629</v>
      </c>
      <c r="V1095">
        <v>1.958704549327714</v>
      </c>
      <c r="W1095">
        <v>1.9529133348570491</v>
      </c>
      <c r="X1095">
        <v>0.18099845779987339</v>
      </c>
      <c r="Y1095">
        <v>0.1484860619864353</v>
      </c>
      <c r="Z1095">
        <v>4.6777823567178647E-2</v>
      </c>
      <c r="AA1095">
        <v>5.0492784746595153E-2</v>
      </c>
      <c r="AB1095">
        <v>55.380825766662419</v>
      </c>
      <c r="AC1095">
        <v>-0.42788049580653748</v>
      </c>
      <c r="AD1095">
        <v>1.9333259439227131</v>
      </c>
      <c r="AE1095">
        <v>0.60887895360641098</v>
      </c>
      <c r="AF1095">
        <v>0.57636655779297286</v>
      </c>
      <c r="AG1095">
        <v>1.0160061706886481</v>
      </c>
      <c r="AH1095">
        <v>9.9585293270404336E-3</v>
      </c>
      <c r="AI1095">
        <v>150.55014773093029</v>
      </c>
      <c r="AJ1095">
        <v>-32.376219788082139</v>
      </c>
      <c r="AK1095">
        <v>212.92365166897531</v>
      </c>
      <c r="AL1095">
        <v>271.10310111588649</v>
      </c>
      <c r="AM1095">
        <v>320.17755403183662</v>
      </c>
      <c r="AN1095">
        <v>433.99881240301141</v>
      </c>
      <c r="AO1095">
        <v>146.1172713150599</v>
      </c>
      <c r="AP1095">
        <v>375.89969219191971</v>
      </c>
      <c r="AQ1095">
        <v>19.72740741241704</v>
      </c>
      <c r="AR1095">
        <v>5.1896335331307606</v>
      </c>
      <c r="AS1095">
        <v>10.570946231737331</v>
      </c>
      <c r="AT1095">
        <v>-16.361023308739739</v>
      </c>
      <c r="AU1095">
        <v>-4.7620256494255164</v>
      </c>
      <c r="AV1095">
        <v>-11.59899765931422</v>
      </c>
      <c r="AW1095">
        <v>2.9386908195234418</v>
      </c>
      <c r="AX1095">
        <v>0.86339999999999995</v>
      </c>
      <c r="AY1095">
        <v>4.0667</v>
      </c>
      <c r="AZ1095">
        <v>3.2033</v>
      </c>
      <c r="BA1095">
        <v>1.7997000000000001</v>
      </c>
      <c r="BB1095">
        <v>0.96149397648059953</v>
      </c>
      <c r="BC1095">
        <v>0.92269999999999996</v>
      </c>
      <c r="BD1095">
        <v>0.96209999999999996</v>
      </c>
      <c r="BE1095">
        <v>3.9399999999999991E-2</v>
      </c>
      <c r="BF1095">
        <v>0.92269999999999996</v>
      </c>
      <c r="BG1095">
        <v>13.345963230176761</v>
      </c>
      <c r="BH1095">
        <v>13.2538</v>
      </c>
      <c r="BI1095">
        <v>19.354199999999999</v>
      </c>
      <c r="BJ1095">
        <v>6.1003999999999987</v>
      </c>
      <c r="BK1095">
        <v>19.354199999999999</v>
      </c>
      <c r="BL1095">
        <v>19.213338273201519</v>
      </c>
      <c r="BM1095">
        <v>8.4611000000000001</v>
      </c>
      <c r="BN1095">
        <v>35.676200000000001</v>
      </c>
      <c r="BO1095">
        <v>27.2151</v>
      </c>
      <c r="BP1095">
        <v>35.676200000000001</v>
      </c>
      <c r="BQ1095">
        <v>13.071377230885229</v>
      </c>
      <c r="BR1095">
        <v>4.4504999999999999</v>
      </c>
      <c r="BS1095">
        <v>29.125800000000002</v>
      </c>
      <c r="BT1095">
        <v>24.6753</v>
      </c>
      <c r="BU1095">
        <v>29.125800000000002</v>
      </c>
      <c r="BV1095">
        <v>0.53339714383291359</v>
      </c>
      <c r="BW1095">
        <v>-14.1622</v>
      </c>
      <c r="BX1095">
        <v>2.3828</v>
      </c>
      <c r="BY1095">
        <v>16.545000000000002</v>
      </c>
      <c r="BZ1095">
        <v>-14.1622</v>
      </c>
      <c r="CA1095">
        <v>-13.60473739346746</v>
      </c>
      <c r="CB1095">
        <v>-20.4693</v>
      </c>
      <c r="CC1095">
        <v>-6.8011999999999997</v>
      </c>
      <c r="CD1095">
        <v>13.668100000000001</v>
      </c>
      <c r="CE1095">
        <v>-14.9636</v>
      </c>
      <c r="CF1095">
        <v>58.099120211091723</v>
      </c>
      <c r="CG1095">
        <v>45.8</v>
      </c>
      <c r="CH1095">
        <v>58.8</v>
      </c>
      <c r="CI1095">
        <v>13</v>
      </c>
      <c r="CJ1095">
        <v>45.8</v>
      </c>
      <c r="CK1095">
        <v>21.91246777429043</v>
      </c>
      <c r="CL1095">
        <v>14.9</v>
      </c>
      <c r="CM1095">
        <v>22.6</v>
      </c>
      <c r="CN1095">
        <v>7.7000000000000011</v>
      </c>
      <c r="CO1095">
        <v>14.9</v>
      </c>
      <c r="CP1095">
        <v>51.713747151806153</v>
      </c>
      <c r="CQ1095">
        <v>42.1</v>
      </c>
      <c r="CR1095">
        <v>58.4</v>
      </c>
      <c r="CS1095">
        <v>16.3</v>
      </c>
      <c r="CT1095">
        <v>58.4</v>
      </c>
      <c r="CU1095">
        <v>10.711489876798909</v>
      </c>
      <c r="CV1095">
        <v>10</v>
      </c>
      <c r="CW1095">
        <v>11.3</v>
      </c>
      <c r="CX1095">
        <v>1.3000000000000009</v>
      </c>
      <c r="CY1095">
        <v>10</v>
      </c>
      <c r="CZ1095">
        <v>83.408332413228536</v>
      </c>
      <c r="DA1095">
        <v>77.099999999999994</v>
      </c>
      <c r="DB1095">
        <v>99.1</v>
      </c>
      <c r="DC1095">
        <v>22</v>
      </c>
      <c r="DD1095">
        <v>77.3</v>
      </c>
      <c r="DE1095">
        <v>10.91613300659874</v>
      </c>
      <c r="DF1095">
        <v>4.9000000000000004</v>
      </c>
      <c r="DG1095">
        <v>11.7</v>
      </c>
      <c r="DH1095">
        <v>6.7999999999999989</v>
      </c>
      <c r="DI1095">
        <v>4.9000000000000004</v>
      </c>
      <c r="DJ1095">
        <v>0.15456982447132839</v>
      </c>
      <c r="DK1095">
        <v>0.11862211862211861</v>
      </c>
      <c r="DL1095">
        <v>0.1567164179104478</v>
      </c>
      <c r="DM1095">
        <v>3.809429928832915E-2</v>
      </c>
      <c r="DN1095">
        <v>0.11862211862211861</v>
      </c>
      <c r="DO1095">
        <v>3.9815220271660352</v>
      </c>
      <c r="DP1095">
        <v>3.247487</v>
      </c>
      <c r="DQ1095">
        <v>4.0786959999999999</v>
      </c>
      <c r="DR1095">
        <v>0.83120899999999986</v>
      </c>
      <c r="DS1095">
        <v>3.247487</v>
      </c>
      <c r="DT1095">
        <v>6.8737335538704318</v>
      </c>
      <c r="DU1095">
        <v>6.0383829999999996</v>
      </c>
      <c r="DV1095">
        <v>6.9194420000000001</v>
      </c>
      <c r="DW1095">
        <v>0.88105900000000048</v>
      </c>
      <c r="DX1095">
        <v>6.0383829999999996</v>
      </c>
      <c r="DY1095">
        <v>4.6035824852084639</v>
      </c>
      <c r="DZ1095">
        <v>3.52678</v>
      </c>
      <c r="EA1095">
        <v>4.9537579999999997</v>
      </c>
      <c r="EB1095">
        <v>1.4269780000000001</v>
      </c>
      <c r="EC1095">
        <v>3.52678</v>
      </c>
      <c r="ED1095">
        <v>9.4751697375505604</v>
      </c>
      <c r="EE1095">
        <v>9.0046339999999994</v>
      </c>
      <c r="EF1095">
        <v>9.6610809999999994</v>
      </c>
      <c r="EG1095">
        <v>0.656447</v>
      </c>
      <c r="EH1095">
        <v>9.6610809999999994</v>
      </c>
      <c r="EI1095">
        <v>8.9312981731559056</v>
      </c>
      <c r="EJ1095">
        <v>8.4252330000000004</v>
      </c>
      <c r="EK1095">
        <v>9.9631450000000008</v>
      </c>
      <c r="EL1095">
        <v>1.5379119999999999</v>
      </c>
      <c r="EM1095">
        <v>9.9631450000000008</v>
      </c>
      <c r="EN1095">
        <v>25.363358577002401</v>
      </c>
      <c r="EO1095">
        <v>21.762709999999998</v>
      </c>
      <c r="EP1095">
        <v>25.608180000000001</v>
      </c>
      <c r="EQ1095">
        <v>3.8454700000000019</v>
      </c>
      <c r="ER1095">
        <v>21.762709999999998</v>
      </c>
      <c r="ES1095">
        <v>8.1513499854129314</v>
      </c>
      <c r="ET1095">
        <v>6.4699299999999997</v>
      </c>
      <c r="EU1095">
        <v>8.2278599999999997</v>
      </c>
      <c r="EV1095">
        <v>1.75793</v>
      </c>
      <c r="EW1095">
        <v>6.4699299999999997</v>
      </c>
      <c r="EX1095">
        <v>17.212008591589459</v>
      </c>
      <c r="EY1095">
        <v>15.29278</v>
      </c>
      <c r="EZ1095">
        <v>17.462420000000002</v>
      </c>
      <c r="FA1095">
        <v>2.1696400000000011</v>
      </c>
      <c r="FB1095">
        <v>15.29278</v>
      </c>
      <c r="FC1095">
        <v>0.43330355466875542</v>
      </c>
      <c r="FD1095">
        <v>0.37179065121034732</v>
      </c>
      <c r="FE1095">
        <v>0.43748604463836499</v>
      </c>
      <c r="FF1095">
        <v>6.5695393428017723E-2</v>
      </c>
      <c r="FG1095">
        <v>0.37179065121034732</v>
      </c>
      <c r="FH1095">
        <v>2.1118065162465181</v>
      </c>
      <c r="FI1095">
        <v>2.0067514517748242</v>
      </c>
      <c r="FJ1095">
        <v>2.3636700860751199</v>
      </c>
      <c r="FK1095">
        <v>0.35691863430029608</v>
      </c>
      <c r="FL1095">
        <v>2.3636700860751199</v>
      </c>
      <c r="FM1095">
        <v>37.320651309627173</v>
      </c>
      <c r="FN1095">
        <v>35.85</v>
      </c>
      <c r="FO1095">
        <v>38.83</v>
      </c>
      <c r="FP1095">
        <v>2.9799999999999969</v>
      </c>
      <c r="FQ1095">
        <v>38.83</v>
      </c>
      <c r="FR1095">
        <v>437.8718470329265</v>
      </c>
      <c r="FS1095">
        <v>419.91750999999999</v>
      </c>
      <c r="FT1095">
        <v>438.66503</v>
      </c>
      <c r="FU1095">
        <v>18.747520000000009</v>
      </c>
      <c r="FV1095">
        <v>419.91750999999999</v>
      </c>
      <c r="FW1095">
        <v>0.6746828985072636</v>
      </c>
      <c r="FX1095">
        <v>0.67359800000000003</v>
      </c>
      <c r="FY1095">
        <v>0.70079499999999995</v>
      </c>
      <c r="FZ1095">
        <v>2.7196999999999919E-2</v>
      </c>
      <c r="GA1095">
        <v>0.70079499999999995</v>
      </c>
      <c r="GB1095">
        <v>6</v>
      </c>
      <c r="GC1095">
        <v>9</v>
      </c>
    </row>
    <row r="1096" spans="1:185" x14ac:dyDescent="0.3">
      <c r="A1096" s="36" t="s">
        <v>4239</v>
      </c>
      <c r="B1096">
        <v>-2.5792316149336691E-2</v>
      </c>
      <c r="C1096">
        <v>1.929749711337549</v>
      </c>
      <c r="D1096">
        <v>2.41602525224318</v>
      </c>
      <c r="E1096">
        <v>-1.3008768332361871</v>
      </c>
      <c r="F1096">
        <v>-0.63381281328171224</v>
      </c>
      <c r="G1096">
        <v>1.9346990698443201</v>
      </c>
      <c r="H1096">
        <v>-54.103018139111043</v>
      </c>
      <c r="I1096">
        <v>0.1014808095443395</v>
      </c>
      <c r="J1096">
        <v>2.6116745542484259E-2</v>
      </c>
      <c r="K1096">
        <v>0.30656007906768018</v>
      </c>
      <c r="L1096">
        <v>0.21675742976862919</v>
      </c>
      <c r="M1096">
        <v>0.26643109413461502</v>
      </c>
      <c r="N1096">
        <v>0.16025928090656921</v>
      </c>
      <c r="O1096">
        <v>-0.23032089869940381</v>
      </c>
      <c r="P1096">
        <v>-7.0061617792834624E-2</v>
      </c>
      <c r="Q1096">
        <v>-0.15019161301342229</v>
      </c>
      <c r="R1096">
        <v>7.038550099726594E-2</v>
      </c>
      <c r="S1096">
        <v>1.3290699969932489</v>
      </c>
      <c r="T1096">
        <v>-0.68173743885954385</v>
      </c>
      <c r="U1096">
        <v>-0.57115177345962354</v>
      </c>
      <c r="V1096">
        <v>1.965031620796845</v>
      </c>
      <c r="W1096">
        <v>1.955830350903127</v>
      </c>
      <c r="X1096">
        <v>0.17789474033491989</v>
      </c>
      <c r="Y1096">
        <v>0.1572970997454938</v>
      </c>
      <c r="Z1096">
        <v>6.7763161373913208E-2</v>
      </c>
      <c r="AA1096">
        <v>8.1522719786562975E-2</v>
      </c>
      <c r="AB1096">
        <v>62.381798614943129</v>
      </c>
      <c r="AC1096">
        <v>-0.44832897761820367</v>
      </c>
      <c r="AD1096">
        <v>1.9666557012643739</v>
      </c>
      <c r="AE1096">
        <v>0.62622371795312337</v>
      </c>
      <c r="AF1096">
        <v>0.60562607736369733</v>
      </c>
      <c r="AG1096">
        <v>1.152687879420871</v>
      </c>
      <c r="AH1096">
        <v>1.6574278474537851E-2</v>
      </c>
      <c r="AI1096">
        <v>103.4125417397901</v>
      </c>
      <c r="AJ1096">
        <v>-17.447335900245921</v>
      </c>
      <c r="AK1096">
        <v>67.996719560769378</v>
      </c>
      <c r="AL1096">
        <v>259.68828000724471</v>
      </c>
      <c r="AM1096">
        <v>498.93123516256088</v>
      </c>
      <c r="AN1096">
        <v>674.43007053894758</v>
      </c>
      <c r="AO1096">
        <v>266.71830563535821</v>
      </c>
      <c r="AP1096">
        <v>610.46097101301586</v>
      </c>
      <c r="AQ1096">
        <v>20.73536374682503</v>
      </c>
      <c r="AR1096">
        <v>5.7123799392878327</v>
      </c>
      <c r="AS1096">
        <v>10.91927162490199</v>
      </c>
      <c r="AT1096">
        <v>-21.137476919335331</v>
      </c>
      <c r="AU1096">
        <v>-10.54269545613872</v>
      </c>
      <c r="AV1096">
        <v>-10.5947814631966</v>
      </c>
      <c r="AW1096">
        <v>1.99112527749543</v>
      </c>
      <c r="AX1096">
        <v>1.212</v>
      </c>
      <c r="AY1096">
        <v>2.4087999999999998</v>
      </c>
      <c r="AZ1096">
        <v>1.1968000000000001</v>
      </c>
      <c r="BA1096">
        <v>2.0468000000000002</v>
      </c>
      <c r="BB1096">
        <v>0.97447970670486062</v>
      </c>
      <c r="BC1096">
        <v>0.93930000000000002</v>
      </c>
      <c r="BD1096">
        <v>0.97799999999999998</v>
      </c>
      <c r="BE1096">
        <v>3.8699999999999957E-2</v>
      </c>
      <c r="BF1096">
        <v>0.94930000000000003</v>
      </c>
      <c r="BG1096">
        <v>10.40388127448076</v>
      </c>
      <c r="BH1096">
        <v>9.8771000000000004</v>
      </c>
      <c r="BI1096">
        <v>16.823799999999999</v>
      </c>
      <c r="BJ1096">
        <v>6.9466999999999981</v>
      </c>
      <c r="BK1096">
        <v>15.3965</v>
      </c>
      <c r="BL1096">
        <v>21.115601561542071</v>
      </c>
      <c r="BM1096">
        <v>11.5403</v>
      </c>
      <c r="BN1096">
        <v>23.462800000000001</v>
      </c>
      <c r="BO1096">
        <v>11.922499999999999</v>
      </c>
      <c r="BP1096">
        <v>21.533799999999999</v>
      </c>
      <c r="BQ1096">
        <v>16.549773520290628</v>
      </c>
      <c r="BR1096">
        <v>6.9626999999999999</v>
      </c>
      <c r="BS1096">
        <v>18.480799999999999</v>
      </c>
      <c r="BT1096">
        <v>11.5181</v>
      </c>
      <c r="BU1096">
        <v>14.601699999999999</v>
      </c>
      <c r="BV1096">
        <v>-4.1763458662687727</v>
      </c>
      <c r="BW1096">
        <v>-5.1380999999999997</v>
      </c>
      <c r="BX1096">
        <v>2.9405000000000001</v>
      </c>
      <c r="BY1096">
        <v>8.0785999999999998</v>
      </c>
      <c r="BZ1096">
        <v>1.1811</v>
      </c>
      <c r="CA1096">
        <v>-12.37344462183361</v>
      </c>
      <c r="CB1096">
        <v>-15.7828</v>
      </c>
      <c r="CC1096">
        <v>-8.3786000000000005</v>
      </c>
      <c r="CD1096">
        <v>7.4041999999999986</v>
      </c>
      <c r="CE1096">
        <v>-15.7828</v>
      </c>
      <c r="CF1096">
        <v>63.969099525931753</v>
      </c>
      <c r="CG1096">
        <v>55.5</v>
      </c>
      <c r="CH1096">
        <v>64.3</v>
      </c>
      <c r="CI1096">
        <v>8.7999999999999972</v>
      </c>
      <c r="CJ1096">
        <v>55.5</v>
      </c>
      <c r="CK1096">
        <v>24.378006760924961</v>
      </c>
      <c r="CL1096">
        <v>16.600000000000001</v>
      </c>
      <c r="CM1096">
        <v>25.7</v>
      </c>
      <c r="CN1096">
        <v>9.0999999999999979</v>
      </c>
      <c r="CO1096">
        <v>18.2</v>
      </c>
      <c r="CP1096">
        <v>51.343990185280852</v>
      </c>
      <c r="CQ1096">
        <v>45.1</v>
      </c>
      <c r="CR1096">
        <v>118.7</v>
      </c>
      <c r="CS1096">
        <v>73.599999999999994</v>
      </c>
      <c r="CT1096">
        <v>96.6</v>
      </c>
      <c r="CU1096">
        <v>10.31340735879154</v>
      </c>
      <c r="CV1096">
        <v>9.1</v>
      </c>
      <c r="CW1096">
        <v>11.2</v>
      </c>
      <c r="CX1096">
        <v>2.1</v>
      </c>
      <c r="CY1096">
        <v>9.5</v>
      </c>
      <c r="CZ1096">
        <v>215.3410447425787</v>
      </c>
      <c r="DA1096">
        <v>94.7</v>
      </c>
      <c r="DB1096">
        <v>258.10000000000002</v>
      </c>
      <c r="DC1096">
        <v>163.4</v>
      </c>
      <c r="DD1096">
        <v>124</v>
      </c>
      <c r="DE1096">
        <v>14.01401778336766</v>
      </c>
      <c r="DF1096">
        <v>6.1</v>
      </c>
      <c r="DG1096">
        <v>16</v>
      </c>
      <c r="DH1096">
        <v>9.9</v>
      </c>
      <c r="DI1096">
        <v>8.6999999999999993</v>
      </c>
      <c r="DJ1096">
        <v>0.10479186374752519</v>
      </c>
      <c r="DK1096">
        <v>8.9805825242718448E-2</v>
      </c>
      <c r="DL1096">
        <v>0.1053235053235053</v>
      </c>
      <c r="DM1096">
        <v>1.5517680080786869E-2</v>
      </c>
      <c r="DN1096">
        <v>8.9805825242718448E-2</v>
      </c>
      <c r="DO1096">
        <v>3.142919091974179</v>
      </c>
      <c r="DP1096">
        <v>3.0021719999999998</v>
      </c>
      <c r="DQ1096">
        <v>4.3899039999999996</v>
      </c>
      <c r="DR1096">
        <v>1.387732</v>
      </c>
      <c r="DS1096">
        <v>3.5139680000000002</v>
      </c>
      <c r="DT1096">
        <v>7.0082096305837949</v>
      </c>
      <c r="DU1096">
        <v>6.7483610000000001</v>
      </c>
      <c r="DV1096">
        <v>7.0391269999999997</v>
      </c>
      <c r="DW1096">
        <v>0.29076599999999958</v>
      </c>
      <c r="DX1096">
        <v>6.9053570000000004</v>
      </c>
      <c r="DY1096">
        <v>4.698287919772663</v>
      </c>
      <c r="DZ1096">
        <v>4.127186</v>
      </c>
      <c r="EA1096">
        <v>5.6459799999999998</v>
      </c>
      <c r="EB1096">
        <v>1.518794</v>
      </c>
      <c r="EC1096">
        <v>4.5927670000000003</v>
      </c>
      <c r="ED1096">
        <v>10.05424223997116</v>
      </c>
      <c r="EE1096">
        <v>9.5851389999999999</v>
      </c>
      <c r="EF1096">
        <v>10.892779000000001</v>
      </c>
      <c r="EG1096">
        <v>1.307640000000001</v>
      </c>
      <c r="EH1096">
        <v>10.892779000000001</v>
      </c>
      <c r="EI1096">
        <v>9.9956502306935242</v>
      </c>
      <c r="EJ1096">
        <v>8.7639879999999994</v>
      </c>
      <c r="EK1096">
        <v>12.035873</v>
      </c>
      <c r="EL1096">
        <v>3.271885000000001</v>
      </c>
      <c r="EM1096">
        <v>12.035873</v>
      </c>
      <c r="EN1096">
        <v>41.27961651131087</v>
      </c>
      <c r="EO1096">
        <v>38.334780000000002</v>
      </c>
      <c r="EP1096">
        <v>46.690649999999998</v>
      </c>
      <c r="EQ1096">
        <v>8.3558699999999959</v>
      </c>
      <c r="ER1096">
        <v>38.334780000000002</v>
      </c>
      <c r="ES1096">
        <v>10.50007857579415</v>
      </c>
      <c r="ET1096">
        <v>6.4596600000000004</v>
      </c>
      <c r="EU1096">
        <v>10.57644</v>
      </c>
      <c r="EV1096">
        <v>4.1167799999999994</v>
      </c>
      <c r="EW1096">
        <v>7.1006299999999998</v>
      </c>
      <c r="EX1096">
        <v>30.779537935516721</v>
      </c>
      <c r="EY1096">
        <v>29.124510000000001</v>
      </c>
      <c r="EZ1096">
        <v>36.523330000000001</v>
      </c>
      <c r="FA1096">
        <v>7.3988200000000006</v>
      </c>
      <c r="FB1096">
        <v>31.23415</v>
      </c>
      <c r="FC1096">
        <v>0.4721658236077198</v>
      </c>
      <c r="FD1096">
        <v>0.43848210088291711</v>
      </c>
      <c r="FE1096">
        <v>0.53405847910406612</v>
      </c>
      <c r="FF1096">
        <v>9.5576378221149005E-2</v>
      </c>
      <c r="FG1096">
        <v>0.43848210088291711</v>
      </c>
      <c r="FH1096">
        <v>2.9364802795273488</v>
      </c>
      <c r="FI1096">
        <v>2.785618982124872</v>
      </c>
      <c r="FJ1096">
        <v>5.5532721536427614</v>
      </c>
      <c r="FK1096">
        <v>2.7676531715178889</v>
      </c>
      <c r="FL1096">
        <v>4.3987857415468774</v>
      </c>
      <c r="FM1096">
        <v>42.48530372337347</v>
      </c>
      <c r="FN1096">
        <v>40.770000000000003</v>
      </c>
      <c r="FO1096">
        <v>44.37</v>
      </c>
      <c r="FP1096">
        <v>3.5999999999999939</v>
      </c>
      <c r="FQ1096">
        <v>40.799999999999997</v>
      </c>
      <c r="FR1096">
        <v>654.38696787480762</v>
      </c>
      <c r="FS1096">
        <v>624.88476000000003</v>
      </c>
      <c r="FT1096">
        <v>659.30496000000005</v>
      </c>
      <c r="FU1096">
        <v>34.420200000000023</v>
      </c>
      <c r="FV1096">
        <v>642.48086999999998</v>
      </c>
      <c r="FW1096">
        <v>0.63905087103275748</v>
      </c>
      <c r="FX1096">
        <v>0.63355799999999995</v>
      </c>
      <c r="FY1096">
        <v>0.66941200000000001</v>
      </c>
      <c r="FZ1096">
        <v>3.5854000000000052E-2</v>
      </c>
      <c r="GA1096">
        <v>0.64941400000000005</v>
      </c>
      <c r="GB1096">
        <v>29</v>
      </c>
      <c r="GC1096">
        <v>538</v>
      </c>
    </row>
    <row r="1097" spans="1:185" x14ac:dyDescent="0.3">
      <c r="A1097" s="36" t="s">
        <v>4242</v>
      </c>
      <c r="B1097">
        <v>-2.352696097256159E-2</v>
      </c>
      <c r="C1097">
        <v>1.9906250301844359</v>
      </c>
      <c r="D1097">
        <v>1.9692000000000001</v>
      </c>
      <c r="E1097">
        <v>-0.98414969815563558</v>
      </c>
      <c r="F1097">
        <v>-0.60899999999999999</v>
      </c>
      <c r="G1097">
        <v>1.5931999999999999</v>
      </c>
      <c r="H1097">
        <v>-54.128833018110647</v>
      </c>
      <c r="I1097">
        <v>0.14234969815563561</v>
      </c>
      <c r="J1097">
        <v>7.7000000000000002E-3</v>
      </c>
      <c r="K1097">
        <v>0.14314472834007211</v>
      </c>
      <c r="L1097">
        <v>2.524459357175295E-2</v>
      </c>
      <c r="M1097">
        <v>0.13585560564552751</v>
      </c>
      <c r="N1097">
        <v>0.17996509055330931</v>
      </c>
      <c r="O1097">
        <v>-0.24526006036887291</v>
      </c>
      <c r="P1097">
        <v>-6.5294969815563569E-2</v>
      </c>
      <c r="Q1097">
        <v>-0.15527503018443639</v>
      </c>
      <c r="R1097">
        <v>6.6984969815563566E-2</v>
      </c>
      <c r="S1097">
        <v>0.87140509055330928</v>
      </c>
      <c r="T1097">
        <v>-0.59584830314889692</v>
      </c>
      <c r="U1097">
        <v>-0.5821749698155636</v>
      </c>
      <c r="V1097">
        <v>1.948498323271854</v>
      </c>
      <c r="W1097">
        <v>1.9463249698155629</v>
      </c>
      <c r="X1097">
        <v>0.1674716767281455</v>
      </c>
      <c r="Y1097">
        <v>0.15834999999999999</v>
      </c>
      <c r="Z1097">
        <v>3.7751656605187853E-2</v>
      </c>
      <c r="AA1097">
        <v>3.9449999999999999E-2</v>
      </c>
      <c r="AB1097">
        <v>50.94</v>
      </c>
      <c r="AC1097">
        <v>-0.41672999999999988</v>
      </c>
      <c r="AD1097">
        <v>1.9012849698155629</v>
      </c>
      <c r="AE1097">
        <v>0.58420167672814549</v>
      </c>
      <c r="AF1097">
        <v>0.57508000000000004</v>
      </c>
      <c r="AG1097">
        <v>0.88799273616726737</v>
      </c>
      <c r="AH1097">
        <v>4.9999999999999992E-3</v>
      </c>
      <c r="AI1097">
        <v>335.36963078812522</v>
      </c>
      <c r="AJ1097">
        <v>276.61936821682627</v>
      </c>
      <c r="AK1097">
        <v>355.37056116824152</v>
      </c>
      <c r="AL1097">
        <v>374.11891207377448</v>
      </c>
      <c r="AM1097">
        <v>463.57847887089451</v>
      </c>
      <c r="AN1097">
        <v>660.85030184436425</v>
      </c>
      <c r="AO1097">
        <v>289.0503018443643</v>
      </c>
      <c r="AP1097">
        <v>601.85030184436425</v>
      </c>
      <c r="AQ1097">
        <v>21.49</v>
      </c>
      <c r="AR1097">
        <v>6.2750301844364333</v>
      </c>
      <c r="AS1097">
        <v>11.670060368872869</v>
      </c>
      <c r="AT1097">
        <v>-17.302325274669041</v>
      </c>
      <c r="AU1097">
        <v>-7.379999999999999</v>
      </c>
      <c r="AV1097">
        <v>-9.922325274669042</v>
      </c>
      <c r="AW1097">
        <v>2.7393291893879361</v>
      </c>
      <c r="AX1097">
        <v>2.7178</v>
      </c>
      <c r="AY1097">
        <v>2.7606000000000002</v>
      </c>
      <c r="AZ1097">
        <v>4.2800000000000171E-2</v>
      </c>
      <c r="BA1097">
        <v>2.7606000000000002</v>
      </c>
      <c r="BB1097">
        <v>0.92849999999999988</v>
      </c>
      <c r="BC1097">
        <v>0.92849999999999999</v>
      </c>
      <c r="BD1097">
        <v>0.92849999999999999</v>
      </c>
      <c r="BE1097">
        <v>0</v>
      </c>
      <c r="BF1097">
        <v>0.92849999999999999</v>
      </c>
      <c r="BG1097">
        <v>18.429591548357799</v>
      </c>
      <c r="BH1097">
        <v>18.4282</v>
      </c>
      <c r="BI1097">
        <v>18.431000000000001</v>
      </c>
      <c r="BJ1097">
        <v>2.8000000000005798E-3</v>
      </c>
      <c r="BK1097">
        <v>18.4282</v>
      </c>
      <c r="BL1097">
        <v>4.6935562554862731</v>
      </c>
      <c r="BM1097">
        <v>4.5711000000000004</v>
      </c>
      <c r="BN1097">
        <v>4.8174999999999999</v>
      </c>
      <c r="BO1097">
        <v>0.24639999999999951</v>
      </c>
      <c r="BP1097">
        <v>4.5711000000000004</v>
      </c>
      <c r="BQ1097">
        <v>3.4894755568765139</v>
      </c>
      <c r="BR1097">
        <v>3.3454999999999999</v>
      </c>
      <c r="BS1097">
        <v>3.6352000000000002</v>
      </c>
      <c r="BT1097">
        <v>0.28970000000000029</v>
      </c>
      <c r="BU1097">
        <v>3.3454999999999999</v>
      </c>
      <c r="BV1097">
        <v>-0.37726509848824291</v>
      </c>
      <c r="BW1097">
        <v>-0.51639999999999997</v>
      </c>
      <c r="BX1097">
        <v>-0.23980000000000001</v>
      </c>
      <c r="BY1097">
        <v>0.27660000000000001</v>
      </c>
      <c r="BZ1097">
        <v>-0.23980000000000001</v>
      </c>
      <c r="CA1097">
        <v>-3.112210458388271</v>
      </c>
      <c r="CB1097">
        <v>-3.1187999999999998</v>
      </c>
      <c r="CC1097">
        <v>-3.1057000000000001</v>
      </c>
      <c r="CD1097">
        <v>1.3099999999999669E-2</v>
      </c>
      <c r="CE1097">
        <v>-3.1057000000000001</v>
      </c>
      <c r="CF1097">
        <v>59</v>
      </c>
      <c r="CG1097">
        <v>59</v>
      </c>
      <c r="CH1097">
        <v>59</v>
      </c>
      <c r="CI1097">
        <v>0</v>
      </c>
      <c r="CJ1097">
        <v>59</v>
      </c>
      <c r="CK1097">
        <v>20.9</v>
      </c>
      <c r="CL1097">
        <v>20.9</v>
      </c>
      <c r="CM1097">
        <v>20.9</v>
      </c>
      <c r="CN1097">
        <v>0</v>
      </c>
      <c r="CO1097">
        <v>20.9</v>
      </c>
      <c r="CP1097">
        <v>81</v>
      </c>
      <c r="CQ1097">
        <v>81</v>
      </c>
      <c r="CR1097">
        <v>81</v>
      </c>
      <c r="CS1097">
        <v>0</v>
      </c>
      <c r="CT1097">
        <v>81</v>
      </c>
      <c r="CU1097">
        <v>10.5</v>
      </c>
      <c r="CV1097">
        <v>10.5</v>
      </c>
      <c r="CW1097">
        <v>10.5</v>
      </c>
      <c r="CX1097">
        <v>0</v>
      </c>
      <c r="CY1097">
        <v>10.5</v>
      </c>
      <c r="CZ1097">
        <v>176.75030184436429</v>
      </c>
      <c r="DA1097">
        <v>176.7</v>
      </c>
      <c r="DB1097">
        <v>176.8</v>
      </c>
      <c r="DC1097">
        <v>0.1000000000000227</v>
      </c>
      <c r="DD1097">
        <v>176.8</v>
      </c>
      <c r="DE1097">
        <v>10.4</v>
      </c>
      <c r="DF1097">
        <v>10.4</v>
      </c>
      <c r="DG1097">
        <v>10.4</v>
      </c>
      <c r="DH1097">
        <v>0</v>
      </c>
      <c r="DI1097">
        <v>10.4</v>
      </c>
      <c r="DJ1097">
        <v>9.8031022376141502E-2</v>
      </c>
      <c r="DK1097">
        <v>9.8022927396577503E-2</v>
      </c>
      <c r="DL1097">
        <v>9.8039215686274522E-2</v>
      </c>
      <c r="DM1097">
        <v>1.6288289697019561E-5</v>
      </c>
      <c r="DN1097">
        <v>9.8022927396577503E-2</v>
      </c>
      <c r="DO1097">
        <v>4.2561375653441154</v>
      </c>
      <c r="DP1097">
        <v>4.2560659999999997</v>
      </c>
      <c r="DQ1097">
        <v>4.2562100000000003</v>
      </c>
      <c r="DR1097">
        <v>1.440000000005881E-4</v>
      </c>
      <c r="DS1097">
        <v>4.2560659999999997</v>
      </c>
      <c r="DT1097">
        <v>6.6501014728340069</v>
      </c>
      <c r="DU1097">
        <v>6.6500969999999997</v>
      </c>
      <c r="DV1097">
        <v>6.6501060000000001</v>
      </c>
      <c r="DW1097">
        <v>9.0000000003698233E-6</v>
      </c>
      <c r="DX1097">
        <v>6.6500969999999997</v>
      </c>
      <c r="DY1097">
        <v>4.761309627669787</v>
      </c>
      <c r="DZ1097">
        <v>4.7611660000000002</v>
      </c>
      <c r="EA1097">
        <v>4.7614549999999998</v>
      </c>
      <c r="EB1097">
        <v>2.8899999999953963E-4</v>
      </c>
      <c r="EC1097">
        <v>4.7611660000000002</v>
      </c>
      <c r="ED1097">
        <v>10.91495485631058</v>
      </c>
      <c r="EE1097">
        <v>10.849736</v>
      </c>
      <c r="EF1097">
        <v>10.979391</v>
      </c>
      <c r="EG1097">
        <v>0.1296549999999996</v>
      </c>
      <c r="EH1097">
        <v>10.979391</v>
      </c>
      <c r="EI1097">
        <v>12.161805129896869</v>
      </c>
      <c r="EJ1097">
        <v>12.160117</v>
      </c>
      <c r="EK1097">
        <v>12.163473</v>
      </c>
      <c r="EL1097">
        <v>3.3560000000001371E-3</v>
      </c>
      <c r="EM1097">
        <v>12.163473</v>
      </c>
      <c r="EN1097">
        <v>42.701510075785237</v>
      </c>
      <c r="EO1097">
        <v>42.634839999999997</v>
      </c>
      <c r="EP1097">
        <v>42.768990000000002</v>
      </c>
      <c r="EQ1097">
        <v>0.13415000000000529</v>
      </c>
      <c r="ER1097">
        <v>42.634839999999997</v>
      </c>
      <c r="ES1097">
        <v>8.1720107847953471</v>
      </c>
      <c r="ET1097">
        <v>8.1718799999999998</v>
      </c>
      <c r="EU1097">
        <v>8.1721400000000006</v>
      </c>
      <c r="EV1097">
        <v>2.6000000000081508E-4</v>
      </c>
      <c r="EW1097">
        <v>8.1721400000000006</v>
      </c>
      <c r="EX1097">
        <v>34.529499290989889</v>
      </c>
      <c r="EY1097">
        <v>34.462699999999998</v>
      </c>
      <c r="EZ1097">
        <v>34.597110000000001</v>
      </c>
      <c r="FA1097">
        <v>0.13441000000000261</v>
      </c>
      <c r="FB1097">
        <v>34.462699999999998</v>
      </c>
      <c r="FC1097">
        <v>0.48043289721378168</v>
      </c>
      <c r="FD1097">
        <v>0.47968279498999328</v>
      </c>
      <c r="FE1097">
        <v>0.48119211100825238</v>
      </c>
      <c r="FF1097">
        <v>1.5093160182590439E-3</v>
      </c>
      <c r="FG1097">
        <v>0.47968279498999328</v>
      </c>
      <c r="FH1097">
        <v>4.2253371022255646</v>
      </c>
      <c r="FI1097">
        <v>4.2170961339379884</v>
      </c>
      <c r="FJ1097">
        <v>4.2336781744225318</v>
      </c>
      <c r="FK1097">
        <v>1.658204048454337E-2</v>
      </c>
      <c r="FL1097">
        <v>4.2170961339379884</v>
      </c>
      <c r="FM1097">
        <v>44.664969815563573</v>
      </c>
      <c r="FN1097">
        <v>44.66</v>
      </c>
      <c r="FO1097">
        <v>44.67</v>
      </c>
      <c r="FP1097">
        <v>1.0000000000005119E-2</v>
      </c>
      <c r="FQ1097">
        <v>44.66</v>
      </c>
      <c r="FR1097">
        <v>608.09626549023756</v>
      </c>
      <c r="FS1097">
        <v>608.09222999999997</v>
      </c>
      <c r="FT1097">
        <v>608.10035000000005</v>
      </c>
      <c r="FU1097">
        <v>8.1200000000762884E-3</v>
      </c>
      <c r="FV1097">
        <v>608.09222999999997</v>
      </c>
      <c r="FW1097">
        <v>0.63814896981556357</v>
      </c>
      <c r="FX1097">
        <v>0.63814400000000004</v>
      </c>
      <c r="FY1097">
        <v>0.638154</v>
      </c>
      <c r="FZ1097">
        <v>9.9999999999544897E-6</v>
      </c>
      <c r="GA1097">
        <v>0.63814400000000004</v>
      </c>
      <c r="GB1097">
        <v>2</v>
      </c>
      <c r="GC1097">
        <v>4</v>
      </c>
    </row>
    <row r="1098" spans="1:185" x14ac:dyDescent="0.3">
      <c r="A1098" s="36" t="s">
        <v>4245</v>
      </c>
      <c r="B1098">
        <v>-2.9568813904524451E-2</v>
      </c>
      <c r="C1098">
        <v>1.9149599813730249</v>
      </c>
      <c r="D1098">
        <v>2.3559387558912852</v>
      </c>
      <c r="E1098">
        <v>-1.559203900024785</v>
      </c>
      <c r="F1098">
        <v>-0.1959961020373282</v>
      </c>
      <c r="G1098">
        <v>1.755200002062113</v>
      </c>
      <c r="H1098">
        <v>-54.127102070275129</v>
      </c>
      <c r="I1098">
        <v>0.1051667596390725</v>
      </c>
      <c r="J1098">
        <v>0.1491531249807436</v>
      </c>
      <c r="K1098">
        <v>0.2367668719664609</v>
      </c>
      <c r="L1098">
        <v>0.1074591218302387</v>
      </c>
      <c r="M1098">
        <v>0.1902627646595979</v>
      </c>
      <c r="N1098">
        <v>0.1686219046850376</v>
      </c>
      <c r="O1098">
        <v>-0.24305926070818731</v>
      </c>
      <c r="P1098">
        <v>-7.4437356023149659E-2</v>
      </c>
      <c r="Q1098">
        <v>-0.15874543337200231</v>
      </c>
      <c r="R1098">
        <v>7.4742432585826649E-2</v>
      </c>
      <c r="S1098">
        <v>1.0889334155716091</v>
      </c>
      <c r="T1098">
        <v>-0.62831226534396634</v>
      </c>
      <c r="U1098">
        <v>-0.57298279411604891</v>
      </c>
      <c r="V1098">
        <v>1.9598996122484389</v>
      </c>
      <c r="W1098">
        <v>1.951563476869858</v>
      </c>
      <c r="X1098">
        <v>0.18287154727671801</v>
      </c>
      <c r="Y1098">
        <v>0.15251075225287911</v>
      </c>
      <c r="Z1098">
        <v>4.5979542743645102E-2</v>
      </c>
      <c r="AA1098">
        <v>5.0908672552362047E-2</v>
      </c>
      <c r="AB1098">
        <v>55.634166521552999</v>
      </c>
      <c r="AC1098">
        <v>-0.42599008759633761</v>
      </c>
      <c r="AD1098">
        <v>1.931191584222905</v>
      </c>
      <c r="AE1098">
        <v>0.60886163487305556</v>
      </c>
      <c r="AF1098">
        <v>0.57850083984921663</v>
      </c>
      <c r="AG1098">
        <v>1.0434266327324591</v>
      </c>
      <c r="AH1098">
        <v>9.7220971237048197E-3</v>
      </c>
      <c r="AI1098">
        <v>163.91512393972781</v>
      </c>
      <c r="AJ1098">
        <v>-16.947302850085819</v>
      </c>
      <c r="AK1098">
        <v>232.57583455351909</v>
      </c>
      <c r="AL1098">
        <v>276.11680894663789</v>
      </c>
      <c r="AM1098">
        <v>319.87224167824121</v>
      </c>
      <c r="AN1098">
        <v>425.02100332968399</v>
      </c>
      <c r="AO1098">
        <v>146.2274653439635</v>
      </c>
      <c r="AP1098">
        <v>370.57701205664603</v>
      </c>
      <c r="AQ1098">
        <v>19.74094849708348</v>
      </c>
      <c r="AR1098">
        <v>5.0817324099488692</v>
      </c>
      <c r="AS1098">
        <v>10.625981888314209</v>
      </c>
      <c r="AT1098">
        <v>-16.579634739562579</v>
      </c>
      <c r="AU1098">
        <v>-5.2710619652097206</v>
      </c>
      <c r="AV1098">
        <v>-11.308572774352861</v>
      </c>
      <c r="AW1098">
        <v>2.3497484582325181</v>
      </c>
      <c r="AX1098">
        <v>1.5948</v>
      </c>
      <c r="AY1098">
        <v>3.9693999999999998</v>
      </c>
      <c r="AZ1098">
        <v>2.3746</v>
      </c>
      <c r="BA1098">
        <v>3.9693999999999998</v>
      </c>
      <c r="BB1098">
        <v>0.96124662715885956</v>
      </c>
      <c r="BC1098">
        <v>0.92190000000000005</v>
      </c>
      <c r="BD1098">
        <v>0.96150000000000002</v>
      </c>
      <c r="BE1098">
        <v>3.9599999999999969E-2</v>
      </c>
      <c r="BF1098">
        <v>0.92190000000000005</v>
      </c>
      <c r="BG1098">
        <v>13.332072515970991</v>
      </c>
      <c r="BH1098">
        <v>13.2744</v>
      </c>
      <c r="BI1098">
        <v>19.4589</v>
      </c>
      <c r="BJ1098">
        <v>6.1844999999999999</v>
      </c>
      <c r="BK1098">
        <v>19.4589</v>
      </c>
      <c r="BL1098">
        <v>18.084709113170529</v>
      </c>
      <c r="BM1098">
        <v>11.375299999999999</v>
      </c>
      <c r="BN1098">
        <v>24.547799999999999</v>
      </c>
      <c r="BO1098">
        <v>13.172499999999999</v>
      </c>
      <c r="BP1098">
        <v>16.9299</v>
      </c>
      <c r="BQ1098">
        <v>11.232485632295839</v>
      </c>
      <c r="BR1098">
        <v>7.7545999999999999</v>
      </c>
      <c r="BS1098">
        <v>20.005700000000001</v>
      </c>
      <c r="BT1098">
        <v>12.251099999999999</v>
      </c>
      <c r="BU1098">
        <v>7.7887000000000004</v>
      </c>
      <c r="BV1098">
        <v>1.823812591362044</v>
      </c>
      <c r="BW1098">
        <v>-8.9408999999999992</v>
      </c>
      <c r="BX1098">
        <v>9.0045999999999999</v>
      </c>
      <c r="BY1098">
        <v>17.945499999999999</v>
      </c>
      <c r="BZ1098">
        <v>5.9957000000000003</v>
      </c>
      <c r="CA1098">
        <v>-13.05628547746719</v>
      </c>
      <c r="CB1098">
        <v>-19.864999999999998</v>
      </c>
      <c r="CC1098">
        <v>-8.3041999999999998</v>
      </c>
      <c r="CD1098">
        <v>11.5608</v>
      </c>
      <c r="CE1098">
        <v>-13.7844</v>
      </c>
      <c r="CF1098">
        <v>54.443991273038023</v>
      </c>
      <c r="CG1098">
        <v>45.8</v>
      </c>
      <c r="CH1098">
        <v>55.9</v>
      </c>
      <c r="CI1098">
        <v>10.1</v>
      </c>
      <c r="CJ1098">
        <v>45.8</v>
      </c>
      <c r="CK1098">
        <v>18.843895465280021</v>
      </c>
      <c r="CL1098">
        <v>14.9</v>
      </c>
      <c r="CM1098">
        <v>19.7</v>
      </c>
      <c r="CN1098">
        <v>4.7999999999999989</v>
      </c>
      <c r="CO1098">
        <v>14.9</v>
      </c>
      <c r="CP1098">
        <v>44.774407623351813</v>
      </c>
      <c r="CQ1098">
        <v>40.799999999999997</v>
      </c>
      <c r="CR1098">
        <v>58.6</v>
      </c>
      <c r="CS1098">
        <v>17.8</v>
      </c>
      <c r="CT1098">
        <v>58.6</v>
      </c>
      <c r="CU1098">
        <v>10.40104273008248</v>
      </c>
      <c r="CV1098">
        <v>9.9</v>
      </c>
      <c r="CW1098">
        <v>11.2</v>
      </c>
      <c r="CX1098">
        <v>1.2999999999999989</v>
      </c>
      <c r="CY1098">
        <v>10.1</v>
      </c>
      <c r="CZ1098">
        <v>90.945069187233315</v>
      </c>
      <c r="DA1098">
        <v>77.099999999999994</v>
      </c>
      <c r="DB1098">
        <v>101.6</v>
      </c>
      <c r="DC1098">
        <v>24.5</v>
      </c>
      <c r="DD1098">
        <v>77.099999999999994</v>
      </c>
      <c r="DE1098">
        <v>8.157974424517958</v>
      </c>
      <c r="DF1098">
        <v>4.8</v>
      </c>
      <c r="DG1098">
        <v>8.3000000000000007</v>
      </c>
      <c r="DH1098">
        <v>3.5000000000000009</v>
      </c>
      <c r="DI1098">
        <v>4.8</v>
      </c>
      <c r="DJ1098">
        <v>0.14692868201124579</v>
      </c>
      <c r="DK1098">
        <v>0.1213888152663663</v>
      </c>
      <c r="DL1098">
        <v>0.15140845070422529</v>
      </c>
      <c r="DM1098">
        <v>3.001963543785904E-2</v>
      </c>
      <c r="DN1098">
        <v>0.1213888152663663</v>
      </c>
      <c r="DO1098">
        <v>4.0371281423323024</v>
      </c>
      <c r="DP1098">
        <v>3.4659659999999999</v>
      </c>
      <c r="DQ1098">
        <v>4.1584690000000002</v>
      </c>
      <c r="DR1098">
        <v>0.69250300000000031</v>
      </c>
      <c r="DS1098">
        <v>3.4659659999999999</v>
      </c>
      <c r="DT1098">
        <v>6.9786323936092103</v>
      </c>
      <c r="DU1098">
        <v>6.0503790000000004</v>
      </c>
      <c r="DV1098">
        <v>6.9945110000000001</v>
      </c>
      <c r="DW1098">
        <v>0.94413199999999975</v>
      </c>
      <c r="DX1098">
        <v>6.0503790000000004</v>
      </c>
      <c r="DY1098">
        <v>4.8425119291020771</v>
      </c>
      <c r="DZ1098">
        <v>3.536041</v>
      </c>
      <c r="EA1098">
        <v>5.1170179999999998</v>
      </c>
      <c r="EB1098">
        <v>1.5809770000000001</v>
      </c>
      <c r="EC1098">
        <v>3.536041</v>
      </c>
      <c r="ED1098">
        <v>9.2300338063950811</v>
      </c>
      <c r="EE1098">
        <v>9.0471900000000005</v>
      </c>
      <c r="EF1098">
        <v>9.5286390000000001</v>
      </c>
      <c r="EG1098">
        <v>0.48144899999999963</v>
      </c>
      <c r="EH1098">
        <v>9.3065859999999994</v>
      </c>
      <c r="EI1098">
        <v>9.2285816757080941</v>
      </c>
      <c r="EJ1098">
        <v>8.4426909999999999</v>
      </c>
      <c r="EK1098">
        <v>9.7840830000000008</v>
      </c>
      <c r="EL1098">
        <v>1.341392000000001</v>
      </c>
      <c r="EM1098">
        <v>9.3500750000000004</v>
      </c>
      <c r="EN1098">
        <v>26.382326680820398</v>
      </c>
      <c r="EO1098">
        <v>21.681239999999999</v>
      </c>
      <c r="EP1098">
        <v>27.833729999999999</v>
      </c>
      <c r="EQ1098">
        <v>6.1524900000000002</v>
      </c>
      <c r="ER1098">
        <v>21.681239999999999</v>
      </c>
      <c r="ES1098">
        <v>7.1824418698977421</v>
      </c>
      <c r="ET1098">
        <v>6.4694700000000003</v>
      </c>
      <c r="EU1098">
        <v>8.2236600000000006</v>
      </c>
      <c r="EV1098">
        <v>1.7541899999999999</v>
      </c>
      <c r="EW1098">
        <v>6.4764799999999996</v>
      </c>
      <c r="EX1098">
        <v>19.199884810922661</v>
      </c>
      <c r="EY1098">
        <v>15.20476</v>
      </c>
      <c r="EZ1098">
        <v>21.362839999999998</v>
      </c>
      <c r="FA1098">
        <v>6.1580799999999982</v>
      </c>
      <c r="FB1098">
        <v>15.20476</v>
      </c>
      <c r="FC1098">
        <v>0.45823302795531468</v>
      </c>
      <c r="FD1098">
        <v>0.37658013924331168</v>
      </c>
      <c r="FE1098">
        <v>0.48344236395431001</v>
      </c>
      <c r="FF1098">
        <v>0.10686222471099829</v>
      </c>
      <c r="FG1098">
        <v>0.37658013924331168</v>
      </c>
      <c r="FH1098">
        <v>2.7521663697377909</v>
      </c>
      <c r="FI1098">
        <v>1.9505414863941359</v>
      </c>
      <c r="FJ1098">
        <v>3.3013758540169902</v>
      </c>
      <c r="FK1098">
        <v>1.350834367622854</v>
      </c>
      <c r="FL1098">
        <v>2.3476888680270771</v>
      </c>
      <c r="FM1098">
        <v>35.856907774051287</v>
      </c>
      <c r="FN1098">
        <v>35.79</v>
      </c>
      <c r="FO1098">
        <v>38.770000000000003</v>
      </c>
      <c r="FP1098">
        <v>2.980000000000004</v>
      </c>
      <c r="FQ1098">
        <v>38.770000000000003</v>
      </c>
      <c r="FR1098">
        <v>429.44257368585232</v>
      </c>
      <c r="FS1098">
        <v>414.84456999999998</v>
      </c>
      <c r="FT1098">
        <v>429.55691999999999</v>
      </c>
      <c r="FU1098">
        <v>14.71235000000001</v>
      </c>
      <c r="FV1098">
        <v>414.84456999999998</v>
      </c>
      <c r="FW1098">
        <v>0.68289777784920846</v>
      </c>
      <c r="FX1098">
        <v>0.68278899999999998</v>
      </c>
      <c r="FY1098">
        <v>0.70479800000000004</v>
      </c>
      <c r="FZ1098">
        <v>2.200900000000006E-2</v>
      </c>
      <c r="GA1098">
        <v>0.70479800000000004</v>
      </c>
      <c r="GB1098">
        <v>6</v>
      </c>
      <c r="GC1098">
        <v>9</v>
      </c>
    </row>
    <row r="1099" spans="1:185" x14ac:dyDescent="0.3">
      <c r="A1099" s="36" t="s">
        <v>4247</v>
      </c>
      <c r="B1099">
        <v>-2.548529945267106E-2</v>
      </c>
      <c r="C1099">
        <v>1.929988813541921</v>
      </c>
      <c r="D1099">
        <v>2.4127374236383141</v>
      </c>
      <c r="E1099">
        <v>-1.29622395958034</v>
      </c>
      <c r="F1099">
        <v>-0.6365544765807114</v>
      </c>
      <c r="G1099">
        <v>1.9327902998310791</v>
      </c>
      <c r="H1099">
        <v>-54.102583375436261</v>
      </c>
      <c r="I1099">
        <v>0.1006053516005718</v>
      </c>
      <c r="J1099">
        <v>2.534170645830067E-2</v>
      </c>
      <c r="K1099">
        <v>0.30610854595847042</v>
      </c>
      <c r="L1099">
        <v>0.21690710832564261</v>
      </c>
      <c r="M1099">
        <v>0.26648614445410213</v>
      </c>
      <c r="N1099">
        <v>0.15930277157380029</v>
      </c>
      <c r="O1099">
        <v>-0.23074901570159001</v>
      </c>
      <c r="P1099">
        <v>-7.1446244127789674E-2</v>
      </c>
      <c r="Q1099">
        <v>-0.15110034579377651</v>
      </c>
      <c r="R1099">
        <v>7.1663641770891545E-2</v>
      </c>
      <c r="S1099">
        <v>1.3289583912028571</v>
      </c>
      <c r="T1099">
        <v>-0.68204912890261615</v>
      </c>
      <c r="U1099">
        <v>-0.57160067441014872</v>
      </c>
      <c r="V1099">
        <v>1.964941417765578</v>
      </c>
      <c r="W1099">
        <v>1.955725240912803</v>
      </c>
      <c r="X1099">
        <v>0.1774223036997789</v>
      </c>
      <c r="Y1099">
        <v>0.15684724388711721</v>
      </c>
      <c r="Z1099">
        <v>6.7961400490218843E-2</v>
      </c>
      <c r="AA1099">
        <v>8.1616523222755616E-2</v>
      </c>
      <c r="AB1099">
        <v>62.406205201101123</v>
      </c>
      <c r="AC1099">
        <v>-0.44898800352411372</v>
      </c>
      <c r="AD1099">
        <v>1.9674483178714031</v>
      </c>
      <c r="AE1099">
        <v>0.62641030722389268</v>
      </c>
      <c r="AF1099">
        <v>0.60583524741123096</v>
      </c>
      <c r="AG1099">
        <v>1.15591231425677</v>
      </c>
      <c r="AH1099">
        <v>1.6595235335455909E-2</v>
      </c>
      <c r="AI1099">
        <v>103.5804050755133</v>
      </c>
      <c r="AJ1099">
        <v>-17.401712895388009</v>
      </c>
      <c r="AK1099">
        <v>65.438971707473527</v>
      </c>
      <c r="AL1099">
        <v>262.70397304808318</v>
      </c>
      <c r="AM1099">
        <v>485.18065223250881</v>
      </c>
      <c r="AN1099">
        <v>656.50310599930617</v>
      </c>
      <c r="AO1099">
        <v>266.08030217533059</v>
      </c>
      <c r="AP1099">
        <v>592.54415996219473</v>
      </c>
      <c r="AQ1099">
        <v>20.784278837479121</v>
      </c>
      <c r="AR1099">
        <v>5.7084286921493108</v>
      </c>
      <c r="AS1099">
        <v>11.136730409684869</v>
      </c>
      <c r="AT1099">
        <v>-20.06366256556856</v>
      </c>
      <c r="AU1099">
        <v>-9.5025349963828525</v>
      </c>
      <c r="AV1099">
        <v>-10.561127569185709</v>
      </c>
      <c r="AW1099">
        <v>1.9796124205493999</v>
      </c>
      <c r="AX1099">
        <v>1.0669</v>
      </c>
      <c r="AY1099">
        <v>2.7818999999999998</v>
      </c>
      <c r="AZ1099">
        <v>1.7150000000000001</v>
      </c>
      <c r="BA1099">
        <v>1.5599000000000001</v>
      </c>
      <c r="BB1099">
        <v>0.97457544437492694</v>
      </c>
      <c r="BC1099">
        <v>0.93159999999999998</v>
      </c>
      <c r="BD1099">
        <v>0.9778</v>
      </c>
      <c r="BE1099">
        <v>4.6200000000000019E-2</v>
      </c>
      <c r="BF1099">
        <v>0.93369999999999997</v>
      </c>
      <c r="BG1099">
        <v>10.361258081581759</v>
      </c>
      <c r="BH1099">
        <v>9.9254999999999995</v>
      </c>
      <c r="BI1099">
        <v>17.847899999999999</v>
      </c>
      <c r="BJ1099">
        <v>7.9223999999999997</v>
      </c>
      <c r="BK1099">
        <v>17.3992</v>
      </c>
      <c r="BL1099">
        <v>19.200599758789011</v>
      </c>
      <c r="BM1099">
        <v>11.7379</v>
      </c>
      <c r="BN1099">
        <v>22.140699999999999</v>
      </c>
      <c r="BO1099">
        <v>10.402799999999999</v>
      </c>
      <c r="BP1099">
        <v>19.741099999999999</v>
      </c>
      <c r="BQ1099">
        <v>14.943055003171439</v>
      </c>
      <c r="BR1099">
        <v>6.1162000000000001</v>
      </c>
      <c r="BS1099">
        <v>17.4923</v>
      </c>
      <c r="BT1099">
        <v>11.376099999999999</v>
      </c>
      <c r="BU1099">
        <v>16.046600000000002</v>
      </c>
      <c r="BV1099">
        <v>-3.421784641049225</v>
      </c>
      <c r="BW1099">
        <v>-7.5128000000000004</v>
      </c>
      <c r="BX1099">
        <v>3.3319999999999999</v>
      </c>
      <c r="BY1099">
        <v>10.844799999999999</v>
      </c>
      <c r="BZ1099">
        <v>-6.7058999999999997</v>
      </c>
      <c r="CA1099">
        <v>-11.52128235668626</v>
      </c>
      <c r="CB1099">
        <v>-14.624499999999999</v>
      </c>
      <c r="CC1099">
        <v>-9.3407</v>
      </c>
      <c r="CD1099">
        <v>5.2837999999999994</v>
      </c>
      <c r="CE1099">
        <v>-9.3407</v>
      </c>
      <c r="CF1099">
        <v>63.958946037111417</v>
      </c>
      <c r="CG1099">
        <v>51.3</v>
      </c>
      <c r="CH1099">
        <v>73.2</v>
      </c>
      <c r="CI1099">
        <v>21.900000000000009</v>
      </c>
      <c r="CJ1099">
        <v>51.3</v>
      </c>
      <c r="CK1099">
        <v>24.294849559786549</v>
      </c>
      <c r="CL1099">
        <v>17.2</v>
      </c>
      <c r="CM1099">
        <v>30.6</v>
      </c>
      <c r="CN1099">
        <v>13.4</v>
      </c>
      <c r="CO1099">
        <v>17.2</v>
      </c>
      <c r="CP1099">
        <v>49.733443814193578</v>
      </c>
      <c r="CQ1099">
        <v>47.6</v>
      </c>
      <c r="CR1099">
        <v>99.6</v>
      </c>
      <c r="CS1099">
        <v>51.999999999999993</v>
      </c>
      <c r="CT1099">
        <v>98.5</v>
      </c>
      <c r="CU1099">
        <v>10.37593824739173</v>
      </c>
      <c r="CV1099">
        <v>9.9</v>
      </c>
      <c r="CW1099">
        <v>11.1</v>
      </c>
      <c r="CX1099">
        <v>1.1999999999999991</v>
      </c>
      <c r="CY1099">
        <v>10</v>
      </c>
      <c r="CZ1099">
        <v>216.26448212266979</v>
      </c>
      <c r="DA1099">
        <v>120.9</v>
      </c>
      <c r="DB1099">
        <v>222</v>
      </c>
      <c r="DC1099">
        <v>101.1</v>
      </c>
      <c r="DD1099">
        <v>120.9</v>
      </c>
      <c r="DE1099">
        <v>13.898502978008979</v>
      </c>
      <c r="DF1099">
        <v>6.2</v>
      </c>
      <c r="DG1099">
        <v>19.7</v>
      </c>
      <c r="DH1099">
        <v>13.5</v>
      </c>
      <c r="DI1099">
        <v>6.2</v>
      </c>
      <c r="DJ1099">
        <v>0.1079462775421632</v>
      </c>
      <c r="DK1099">
        <v>8.4849487264306966E-2</v>
      </c>
      <c r="DL1099">
        <v>0.12579481010482901</v>
      </c>
      <c r="DM1099">
        <v>4.0945322840522047E-2</v>
      </c>
      <c r="DN1099">
        <v>8.4849487264306966E-2</v>
      </c>
      <c r="DO1099">
        <v>3.1344584533655562</v>
      </c>
      <c r="DP1099">
        <v>3.0742150000000001</v>
      </c>
      <c r="DQ1099">
        <v>4.8455349999999999</v>
      </c>
      <c r="DR1099">
        <v>1.77132</v>
      </c>
      <c r="DS1099">
        <v>4.8455349999999999</v>
      </c>
      <c r="DT1099">
        <v>7.0039697171459894</v>
      </c>
      <c r="DU1099">
        <v>6.7495180000000001</v>
      </c>
      <c r="DV1099">
        <v>7.019692</v>
      </c>
      <c r="DW1099">
        <v>0.27017399999999991</v>
      </c>
      <c r="DX1099">
        <v>6.9366250000000003</v>
      </c>
      <c r="DY1099">
        <v>4.5134574112325261</v>
      </c>
      <c r="DZ1099">
        <v>4.2509040000000002</v>
      </c>
      <c r="EA1099">
        <v>5.7115970000000003</v>
      </c>
      <c r="EB1099">
        <v>1.460693</v>
      </c>
      <c r="EC1099">
        <v>5.7115970000000003</v>
      </c>
      <c r="ED1099">
        <v>9.8368500681579576</v>
      </c>
      <c r="EE1099">
        <v>9.4245280000000005</v>
      </c>
      <c r="EF1099">
        <v>9.866047</v>
      </c>
      <c r="EG1099">
        <v>0.44151899999999961</v>
      </c>
      <c r="EH1099">
        <v>9.6634770000000003</v>
      </c>
      <c r="EI1099">
        <v>9.8375950189082939</v>
      </c>
      <c r="EJ1099">
        <v>8.8780750000000008</v>
      </c>
      <c r="EK1099">
        <v>11.881</v>
      </c>
      <c r="EL1099">
        <v>3.002924999999999</v>
      </c>
      <c r="EM1099">
        <v>11.640647</v>
      </c>
      <c r="EN1099">
        <v>40.849735100553538</v>
      </c>
      <c r="EO1099">
        <v>35.10116</v>
      </c>
      <c r="EP1099">
        <v>44.228180000000002</v>
      </c>
      <c r="EQ1099">
        <v>9.1270200000000017</v>
      </c>
      <c r="ER1099">
        <v>42.67174</v>
      </c>
      <c r="ES1099">
        <v>10.504744604565371</v>
      </c>
      <c r="ET1099">
        <v>7.0013500000000004</v>
      </c>
      <c r="EU1099">
        <v>10.70162</v>
      </c>
      <c r="EV1099">
        <v>3.7002700000000002</v>
      </c>
      <c r="EW1099">
        <v>7.0013500000000004</v>
      </c>
      <c r="EX1099">
        <v>30.344990495988171</v>
      </c>
      <c r="EY1099">
        <v>26.826250000000002</v>
      </c>
      <c r="EZ1099">
        <v>35.670389999999998</v>
      </c>
      <c r="FA1099">
        <v>8.8441399999999959</v>
      </c>
      <c r="FB1099">
        <v>35.670389999999998</v>
      </c>
      <c r="FC1099">
        <v>0.47842135973213779</v>
      </c>
      <c r="FD1099">
        <v>0.41109555922549351</v>
      </c>
      <c r="FE1099">
        <v>0.51798881833608312</v>
      </c>
      <c r="FF1099">
        <v>0.10689325911058969</v>
      </c>
      <c r="FG1099">
        <v>0.49976020218206058</v>
      </c>
      <c r="FH1099">
        <v>2.8949089674041839</v>
      </c>
      <c r="FI1099">
        <v>2.7972337278526469</v>
      </c>
      <c r="FJ1099">
        <v>5.0947874338520416</v>
      </c>
      <c r="FK1099">
        <v>2.2975537059993951</v>
      </c>
      <c r="FL1099">
        <v>5.0947874338520416</v>
      </c>
      <c r="FM1099">
        <v>42.262008844154458</v>
      </c>
      <c r="FN1099">
        <v>40.26</v>
      </c>
      <c r="FO1099">
        <v>45.54</v>
      </c>
      <c r="FP1099">
        <v>5.2800000000000011</v>
      </c>
      <c r="FQ1099">
        <v>42.12</v>
      </c>
      <c r="FR1099">
        <v>632.71378937980319</v>
      </c>
      <c r="FS1099">
        <v>613.17659000000003</v>
      </c>
      <c r="FT1099">
        <v>636.66025999999999</v>
      </c>
      <c r="FU1099">
        <v>23.483669999999961</v>
      </c>
      <c r="FV1099">
        <v>636.22555</v>
      </c>
      <c r="FW1099">
        <v>0.64803897008569156</v>
      </c>
      <c r="FX1099">
        <v>0.64323699999999995</v>
      </c>
      <c r="FY1099">
        <v>0.66856400000000005</v>
      </c>
      <c r="FZ1099">
        <v>2.5327000000000099E-2</v>
      </c>
      <c r="GA1099">
        <v>0.64330600000000004</v>
      </c>
      <c r="GB1099">
        <v>16</v>
      </c>
      <c r="GC1099">
        <v>303</v>
      </c>
    </row>
    <row r="1100" spans="1:185" x14ac:dyDescent="0.3">
      <c r="A1100" s="36" t="s">
        <v>4250</v>
      </c>
      <c r="B1100">
        <v>-2.9523701573140899E-2</v>
      </c>
      <c r="C1100">
        <v>1.899511856593002</v>
      </c>
      <c r="D1100">
        <v>2.3463347002658761</v>
      </c>
      <c r="E1100">
        <v>-1.5349018975810509</v>
      </c>
      <c r="F1100">
        <v>-0.2253320375499544</v>
      </c>
      <c r="G1100">
        <v>1.760204418510402</v>
      </c>
      <c r="H1100">
        <v>-54.129457164714303</v>
      </c>
      <c r="I1100">
        <v>0.11960694272577101</v>
      </c>
      <c r="J1100">
        <v>8.2249813915064515E-2</v>
      </c>
      <c r="K1100">
        <v>0.23428801217729819</v>
      </c>
      <c r="L1100">
        <v>0.10881364172465249</v>
      </c>
      <c r="M1100">
        <v>0.19089665915366069</v>
      </c>
      <c r="N1100">
        <v>0.16944972365390981</v>
      </c>
      <c r="O1100">
        <v>-0.24520944948821261</v>
      </c>
      <c r="P1100">
        <v>-7.5759725834302835E-2</v>
      </c>
      <c r="Q1100">
        <v>-0.1604836427406687</v>
      </c>
      <c r="R1100">
        <v>7.6002779262137915E-2</v>
      </c>
      <c r="S1100">
        <v>1.0937422563351711</v>
      </c>
      <c r="T1100">
        <v>-0.62222095239865349</v>
      </c>
      <c r="U1100">
        <v>-0.56846703322632286</v>
      </c>
      <c r="V1100">
        <v>1.957054541176626</v>
      </c>
      <c r="W1100">
        <v>1.952204805932054</v>
      </c>
      <c r="X1100">
        <v>0.18438836664699909</v>
      </c>
      <c r="Y1100">
        <v>0.1531410119600087</v>
      </c>
      <c r="Z1100">
        <v>4.6626598471650502E-2</v>
      </c>
      <c r="AA1100">
        <v>5.2106696759391051E-2</v>
      </c>
      <c r="AB1100">
        <v>55.563797525023851</v>
      </c>
      <c r="AC1100">
        <v>-0.42398504414200472</v>
      </c>
      <c r="AD1100">
        <v>1.9335191077136491</v>
      </c>
      <c r="AE1100">
        <v>0.60837341078900387</v>
      </c>
      <c r="AF1100">
        <v>0.57712605610201351</v>
      </c>
      <c r="AG1100">
        <v>1.046992699268614</v>
      </c>
      <c r="AH1100">
        <v>1.0178192676763219E-2</v>
      </c>
      <c r="AI1100">
        <v>152.5157921389295</v>
      </c>
      <c r="AJ1100">
        <v>-31.42320953408262</v>
      </c>
      <c r="AK1100">
        <v>216.70259221760671</v>
      </c>
      <c r="AL1100">
        <v>272.26797164918719</v>
      </c>
      <c r="AM1100">
        <v>331.60001415983919</v>
      </c>
      <c r="AN1100">
        <v>442.64738000090932</v>
      </c>
      <c r="AO1100">
        <v>146.58391161873161</v>
      </c>
      <c r="AP1100">
        <v>384.16794980333691</v>
      </c>
      <c r="AQ1100">
        <v>19.892115491112769</v>
      </c>
      <c r="AR1100">
        <v>5.2293112266005428</v>
      </c>
      <c r="AS1100">
        <v>10.667937080174021</v>
      </c>
      <c r="AT1100">
        <v>-16.847156618414569</v>
      </c>
      <c r="AU1100">
        <v>-5.6176866551674491</v>
      </c>
      <c r="AV1100">
        <v>-11.229469963247119</v>
      </c>
      <c r="AW1100">
        <v>2.373922046711562</v>
      </c>
      <c r="AX1100">
        <v>1.2278</v>
      </c>
      <c r="AY1100">
        <v>3.7677</v>
      </c>
      <c r="AZ1100">
        <v>2.5398999999999998</v>
      </c>
      <c r="BA1100">
        <v>3.7677</v>
      </c>
      <c r="BB1100">
        <v>0.96192528897771634</v>
      </c>
      <c r="BC1100">
        <v>0.91779999999999995</v>
      </c>
      <c r="BD1100">
        <v>0.96309999999999996</v>
      </c>
      <c r="BE1100">
        <v>4.5300000000000007E-2</v>
      </c>
      <c r="BF1100">
        <v>0.91779999999999995</v>
      </c>
      <c r="BG1100">
        <v>13.270811846832339</v>
      </c>
      <c r="BH1100">
        <v>13.0646</v>
      </c>
      <c r="BI1100">
        <v>19.9847</v>
      </c>
      <c r="BJ1100">
        <v>6.9200999999999997</v>
      </c>
      <c r="BK1100">
        <v>19.9847</v>
      </c>
      <c r="BL1100">
        <v>20.933590787444221</v>
      </c>
      <c r="BM1100">
        <v>12.985200000000001</v>
      </c>
      <c r="BN1100">
        <v>29.595300000000002</v>
      </c>
      <c r="BO1100">
        <v>16.610099999999999</v>
      </c>
      <c r="BP1100">
        <v>17.948</v>
      </c>
      <c r="BQ1100">
        <v>13.68320995531994</v>
      </c>
      <c r="BR1100">
        <v>8.6562999999999999</v>
      </c>
      <c r="BS1100">
        <v>23.825399999999998</v>
      </c>
      <c r="BT1100">
        <v>15.1691</v>
      </c>
      <c r="BU1100">
        <v>8.6562999999999999</v>
      </c>
      <c r="BV1100">
        <v>0.48236962625463581</v>
      </c>
      <c r="BW1100">
        <v>-9.1875</v>
      </c>
      <c r="BX1100">
        <v>8.5692000000000004</v>
      </c>
      <c r="BY1100">
        <v>17.756699999999999</v>
      </c>
      <c r="BZ1100">
        <v>5.9123000000000001</v>
      </c>
      <c r="CA1100">
        <v>-14.165580265772171</v>
      </c>
      <c r="CB1100">
        <v>-21.209099999999999</v>
      </c>
      <c r="CC1100">
        <v>-8.6553000000000004</v>
      </c>
      <c r="CD1100">
        <v>12.553800000000001</v>
      </c>
      <c r="CE1100">
        <v>-14.5686</v>
      </c>
      <c r="CF1100">
        <v>58.479430197572313</v>
      </c>
      <c r="CG1100">
        <v>46.7</v>
      </c>
      <c r="CH1100">
        <v>60.7</v>
      </c>
      <c r="CI1100">
        <v>14</v>
      </c>
      <c r="CJ1100">
        <v>46.7</v>
      </c>
      <c r="CK1100">
        <v>22.120844376145619</v>
      </c>
      <c r="CL1100">
        <v>15</v>
      </c>
      <c r="CM1100">
        <v>23.6</v>
      </c>
      <c r="CN1100">
        <v>8.6000000000000014</v>
      </c>
      <c r="CO1100">
        <v>15</v>
      </c>
      <c r="CP1100">
        <v>59.505105731278363</v>
      </c>
      <c r="CQ1100">
        <v>55</v>
      </c>
      <c r="CR1100">
        <v>65.3</v>
      </c>
      <c r="CS1100">
        <v>10.3</v>
      </c>
      <c r="CT1100">
        <v>60.6</v>
      </c>
      <c r="CU1100">
        <v>10.633602830222859</v>
      </c>
      <c r="CV1100">
        <v>9.5</v>
      </c>
      <c r="CW1100">
        <v>10.8</v>
      </c>
      <c r="CX1100">
        <v>1.3000000000000009</v>
      </c>
      <c r="CY1100">
        <v>10.1</v>
      </c>
      <c r="CZ1100">
        <v>74.135772519810999</v>
      </c>
      <c r="DA1100">
        <v>68</v>
      </c>
      <c r="DB1100">
        <v>78.8</v>
      </c>
      <c r="DC1100">
        <v>10.8</v>
      </c>
      <c r="DD1100">
        <v>75.2</v>
      </c>
      <c r="DE1100">
        <v>11.375967969177241</v>
      </c>
      <c r="DF1100">
        <v>4.9000000000000004</v>
      </c>
      <c r="DG1100">
        <v>12.8</v>
      </c>
      <c r="DH1100">
        <v>7.9</v>
      </c>
      <c r="DI1100">
        <v>4.9000000000000004</v>
      </c>
      <c r="DJ1100">
        <v>0.15224836810448589</v>
      </c>
      <c r="DK1100">
        <v>0.11861823723647449</v>
      </c>
      <c r="DL1100">
        <v>0.15894213144802299</v>
      </c>
      <c r="DM1100">
        <v>4.0323894211548569E-2</v>
      </c>
      <c r="DN1100">
        <v>0.11861823723647449</v>
      </c>
      <c r="DO1100">
        <v>4.0285425492951621</v>
      </c>
      <c r="DP1100">
        <v>3.48346</v>
      </c>
      <c r="DQ1100">
        <v>4.2805939999999998</v>
      </c>
      <c r="DR1100">
        <v>0.79713399999999979</v>
      </c>
      <c r="DS1100">
        <v>3.48346</v>
      </c>
      <c r="DT1100">
        <v>6.8554587406856946</v>
      </c>
      <c r="DU1100">
        <v>6.0494770000000004</v>
      </c>
      <c r="DV1100">
        <v>6.9827320000000004</v>
      </c>
      <c r="DW1100">
        <v>0.93325499999999995</v>
      </c>
      <c r="DX1100">
        <v>6.0494770000000004</v>
      </c>
      <c r="DY1100">
        <v>4.6790452170726393</v>
      </c>
      <c r="DZ1100">
        <v>3.5584319999999998</v>
      </c>
      <c r="EA1100">
        <v>5.4676609999999997</v>
      </c>
      <c r="EB1100">
        <v>1.9092290000000001</v>
      </c>
      <c r="EC1100">
        <v>3.5584319999999998</v>
      </c>
      <c r="ED1100">
        <v>9.3412479494313612</v>
      </c>
      <c r="EE1100">
        <v>8.9545469999999998</v>
      </c>
      <c r="EF1100">
        <v>9.6431430000000002</v>
      </c>
      <c r="EG1100">
        <v>0.68859600000000043</v>
      </c>
      <c r="EH1100">
        <v>9.2646560000000004</v>
      </c>
      <c r="EI1100">
        <v>9.1196619441062516</v>
      </c>
      <c r="EJ1100">
        <v>8.3436789999999998</v>
      </c>
      <c r="EK1100">
        <v>9.6513349999999996</v>
      </c>
      <c r="EL1100">
        <v>1.3076559999999999</v>
      </c>
      <c r="EM1100">
        <v>9.382574</v>
      </c>
      <c r="EN1100">
        <v>28.790612457024359</v>
      </c>
      <c r="EO1100">
        <v>23.12556</v>
      </c>
      <c r="EP1100">
        <v>29.52103</v>
      </c>
      <c r="EQ1100">
        <v>6.3954700000000004</v>
      </c>
      <c r="ER1100">
        <v>23.12556</v>
      </c>
      <c r="ES1100">
        <v>7.8478806297621491</v>
      </c>
      <c r="ET1100">
        <v>6.4835599999999998</v>
      </c>
      <c r="EU1100">
        <v>8.2078900000000008</v>
      </c>
      <c r="EV1100">
        <v>1.724330000000001</v>
      </c>
      <c r="EW1100">
        <v>6.4908599999999996</v>
      </c>
      <c r="EX1100">
        <v>20.942731827262211</v>
      </c>
      <c r="EY1100">
        <v>16.634699999999999</v>
      </c>
      <c r="EZ1100">
        <v>23.03518</v>
      </c>
      <c r="FA1100">
        <v>6.4004800000000017</v>
      </c>
      <c r="FB1100">
        <v>16.634699999999999</v>
      </c>
      <c r="FC1100">
        <v>0.48293675083953341</v>
      </c>
      <c r="FD1100">
        <v>0.38791056718280592</v>
      </c>
      <c r="FE1100">
        <v>0.49518885125898038</v>
      </c>
      <c r="FF1100">
        <v>0.1072782840761745</v>
      </c>
      <c r="FG1100">
        <v>0.38791056718280592</v>
      </c>
      <c r="FH1100">
        <v>2.7024238349619001</v>
      </c>
      <c r="FI1100">
        <v>2.4576493826318062</v>
      </c>
      <c r="FJ1100">
        <v>3.551605417948303</v>
      </c>
      <c r="FK1100">
        <v>1.093956035316497</v>
      </c>
      <c r="FL1100">
        <v>2.562788289995471</v>
      </c>
      <c r="FM1100">
        <v>38.973384739871562</v>
      </c>
      <c r="FN1100">
        <v>35.93</v>
      </c>
      <c r="FO1100">
        <v>40.49</v>
      </c>
      <c r="FP1100">
        <v>4.5600000000000023</v>
      </c>
      <c r="FQ1100">
        <v>37.64</v>
      </c>
      <c r="FR1100">
        <v>446.11434505228021</v>
      </c>
      <c r="FS1100">
        <v>427.71658000000002</v>
      </c>
      <c r="FT1100">
        <v>447.53741000000002</v>
      </c>
      <c r="FU1100">
        <v>19.820830000000001</v>
      </c>
      <c r="FV1100">
        <v>427.71658000000002</v>
      </c>
      <c r="FW1100">
        <v>0.67897424977765908</v>
      </c>
      <c r="FX1100">
        <v>0.67701500000000003</v>
      </c>
      <c r="FY1100">
        <v>0.70411999999999997</v>
      </c>
      <c r="FZ1100">
        <v>2.7104999999999931E-2</v>
      </c>
      <c r="GA1100">
        <v>0.70411999999999997</v>
      </c>
      <c r="GB1100">
        <v>10</v>
      </c>
      <c r="GC1100">
        <v>13</v>
      </c>
    </row>
    <row r="1101" spans="1:185" x14ac:dyDescent="0.3">
      <c r="A1101" s="36" t="s">
        <v>4253</v>
      </c>
      <c r="B1101">
        <v>-3.3913869422095587E-2</v>
      </c>
      <c r="C1101">
        <v>1.8812400730295391</v>
      </c>
      <c r="D1101">
        <v>1.800795194638954</v>
      </c>
      <c r="E1101">
        <v>-0.81772039325193324</v>
      </c>
      <c r="F1101">
        <v>-0.64943619650049345</v>
      </c>
      <c r="G1101">
        <v>1.4671179848658999</v>
      </c>
      <c r="H1101">
        <v>-54.159489021855883</v>
      </c>
      <c r="I1101">
        <v>4.7317968245139223E-3</v>
      </c>
      <c r="J1101">
        <v>0.24680111485432321</v>
      </c>
      <c r="K1101">
        <v>0.19766478791766209</v>
      </c>
      <c r="L1101">
        <v>-1.4882766521011609E-2</v>
      </c>
      <c r="M1101">
        <v>0.10269341959177369</v>
      </c>
      <c r="N1101">
        <v>0.17618379616357571</v>
      </c>
      <c r="O1101">
        <v>-0.23783385271463681</v>
      </c>
      <c r="P1101">
        <v>-6.165005655106108E-2</v>
      </c>
      <c r="Q1101">
        <v>-0.1497406907065614</v>
      </c>
      <c r="R1101">
        <v>6.3636784646908515E-2</v>
      </c>
      <c r="S1101">
        <v>0.82508943803473944</v>
      </c>
      <c r="T1101">
        <v>-0.57373047361744922</v>
      </c>
      <c r="U1101">
        <v>-0.57303375942480472</v>
      </c>
      <c r="V1101">
        <v>1.9524152978526219</v>
      </c>
      <c r="W1101">
        <v>1.952028566777823</v>
      </c>
      <c r="X1101">
        <v>0.1990499486994598</v>
      </c>
      <c r="Y1101">
        <v>0.19225043311742279</v>
      </c>
      <c r="Z1101">
        <v>3.7287767032579647E-2</v>
      </c>
      <c r="AA1101">
        <v>4.0458635771934988E-2</v>
      </c>
      <c r="AB1101">
        <v>47.605277355154243</v>
      </c>
      <c r="AC1101">
        <v>-0.38771431177993781</v>
      </c>
      <c r="AD1101">
        <v>1.896737693955449</v>
      </c>
      <c r="AE1101">
        <v>0.58676426047939756</v>
      </c>
      <c r="AF1101">
        <v>0.57996474489736061</v>
      </c>
      <c r="AG1101">
        <v>0.75973157335523678</v>
      </c>
      <c r="AH1101">
        <v>5.0253804010562822E-3</v>
      </c>
      <c r="AI1101">
        <v>296.48740347760349</v>
      </c>
      <c r="AJ1101">
        <v>276.64401190335411</v>
      </c>
      <c r="AK1101">
        <v>291.83814570617642</v>
      </c>
      <c r="AL1101">
        <v>320.98004375741903</v>
      </c>
      <c r="AM1101">
        <v>435.27235612808022</v>
      </c>
      <c r="AN1101">
        <v>561.76139511347299</v>
      </c>
      <c r="AO1101">
        <v>174.89356929381711</v>
      </c>
      <c r="AP1101">
        <v>511.11635952076278</v>
      </c>
      <c r="AQ1101">
        <v>20.653683268546811</v>
      </c>
      <c r="AR1101">
        <v>5.2454964407289948</v>
      </c>
      <c r="AS1101">
        <v>11.942705072681051</v>
      </c>
      <c r="AT1101">
        <v>-21.74560351295823</v>
      </c>
      <c r="AU1101">
        <v>-10.07</v>
      </c>
      <c r="AV1101">
        <v>-11.675603512958229</v>
      </c>
      <c r="AW1101">
        <v>4.1824107288613526</v>
      </c>
      <c r="AX1101">
        <v>4.1714000000000002</v>
      </c>
      <c r="AY1101">
        <v>4.1993</v>
      </c>
      <c r="AZ1101">
        <v>2.789999999999981E-2</v>
      </c>
      <c r="BA1101">
        <v>4.1714000000000002</v>
      </c>
      <c r="BB1101">
        <v>0.93337805207729396</v>
      </c>
      <c r="BC1101">
        <v>0.93289999999999995</v>
      </c>
      <c r="BD1101">
        <v>0.93369999999999997</v>
      </c>
      <c r="BE1101">
        <v>8.0000000000002292E-4</v>
      </c>
      <c r="BF1101">
        <v>0.93340000000000001</v>
      </c>
      <c r="BG1101">
        <v>17.88227221568383</v>
      </c>
      <c r="BH1101">
        <v>17.839300000000001</v>
      </c>
      <c r="BI1101">
        <v>17.943999999999999</v>
      </c>
      <c r="BJ1101">
        <v>0.1046999999999976</v>
      </c>
      <c r="BK1101">
        <v>17.880299999999998</v>
      </c>
      <c r="BL1101">
        <v>16.337701674783389</v>
      </c>
      <c r="BM1101">
        <v>15.239800000000001</v>
      </c>
      <c r="BN1101">
        <v>16.748000000000001</v>
      </c>
      <c r="BO1101">
        <v>1.5082</v>
      </c>
      <c r="BP1101">
        <v>16.748000000000001</v>
      </c>
      <c r="BQ1101">
        <v>12.480420572307301</v>
      </c>
      <c r="BR1101">
        <v>11.5724</v>
      </c>
      <c r="BS1101">
        <v>12.9762</v>
      </c>
      <c r="BT1101">
        <v>1.4037999999999999</v>
      </c>
      <c r="BU1101">
        <v>12.945399999999999</v>
      </c>
      <c r="BV1101">
        <v>-2.610525322638567</v>
      </c>
      <c r="BW1101">
        <v>-5.1976000000000004</v>
      </c>
      <c r="BX1101">
        <v>0.37219999999999998</v>
      </c>
      <c r="BY1101">
        <v>5.5698000000000008</v>
      </c>
      <c r="BZ1101">
        <v>-2.657</v>
      </c>
      <c r="CA1101">
        <v>-9.8699132345346339</v>
      </c>
      <c r="CB1101">
        <v>-11.944599999999999</v>
      </c>
      <c r="CC1101">
        <v>-7.1923000000000004</v>
      </c>
      <c r="CD1101">
        <v>4.7522999999999991</v>
      </c>
      <c r="CE1101">
        <v>-10.288399999999999</v>
      </c>
      <c r="CF1101">
        <v>50.645035592710059</v>
      </c>
      <c r="CG1101">
        <v>50.6</v>
      </c>
      <c r="CH1101">
        <v>50.7</v>
      </c>
      <c r="CI1101">
        <v>0.10000000000000139</v>
      </c>
      <c r="CJ1101">
        <v>50.6</v>
      </c>
      <c r="CK1101">
        <v>14.3</v>
      </c>
      <c r="CL1101">
        <v>14.3</v>
      </c>
      <c r="CM1101">
        <v>14.3</v>
      </c>
      <c r="CN1101">
        <v>0</v>
      </c>
      <c r="CO1101">
        <v>14.3</v>
      </c>
      <c r="CP1101">
        <v>97.208454568910994</v>
      </c>
      <c r="CQ1101">
        <v>95.8</v>
      </c>
      <c r="CR1101">
        <v>98.4</v>
      </c>
      <c r="CS1101">
        <v>2.600000000000009</v>
      </c>
      <c r="CT1101">
        <v>98.4</v>
      </c>
      <c r="CU1101">
        <v>11.2</v>
      </c>
      <c r="CV1101">
        <v>11.2</v>
      </c>
      <c r="CW1101">
        <v>11.2</v>
      </c>
      <c r="CX1101">
        <v>0</v>
      </c>
      <c r="CY1101">
        <v>11.2</v>
      </c>
      <c r="CZ1101">
        <v>77.685114724906029</v>
      </c>
      <c r="DA1101">
        <v>76.5</v>
      </c>
      <c r="DB1101">
        <v>79.099999999999994</v>
      </c>
      <c r="DC1101">
        <v>2.5999999999999939</v>
      </c>
      <c r="DD1101">
        <v>76.5</v>
      </c>
      <c r="DE1101">
        <v>2.422245365764216</v>
      </c>
      <c r="DF1101">
        <v>2.2999999999999998</v>
      </c>
      <c r="DG1101">
        <v>2.6</v>
      </c>
      <c r="DH1101">
        <v>0.30000000000000032</v>
      </c>
      <c r="DI1101">
        <v>2.2999999999999998</v>
      </c>
      <c r="DJ1101">
        <v>9.9087107215937081E-2</v>
      </c>
      <c r="DK1101">
        <v>9.8982785602503925E-2</v>
      </c>
      <c r="DL1101">
        <v>9.9217221135029343E-2</v>
      </c>
      <c r="DM1101">
        <v>2.3443553252541771E-4</v>
      </c>
      <c r="DN1101">
        <v>9.8982785602503925E-2</v>
      </c>
      <c r="DO1101">
        <v>3.6950047616238568</v>
      </c>
      <c r="DP1101">
        <v>3.6669079999999998</v>
      </c>
      <c r="DQ1101">
        <v>3.740475</v>
      </c>
      <c r="DR1101">
        <v>7.356700000000016E-2</v>
      </c>
      <c r="DS1101">
        <v>3.6669079999999998</v>
      </c>
      <c r="DT1101">
        <v>6.7411565643734424</v>
      </c>
      <c r="DU1101">
        <v>6.738067</v>
      </c>
      <c r="DV1101">
        <v>6.7460719999999998</v>
      </c>
      <c r="DW1101">
        <v>8.0049999999998178E-3</v>
      </c>
      <c r="DX1101">
        <v>6.738067</v>
      </c>
      <c r="DY1101">
        <v>6.0821188311400256</v>
      </c>
      <c r="DZ1101">
        <v>5.748424</v>
      </c>
      <c r="EA1101">
        <v>6.2753540000000001</v>
      </c>
      <c r="EB1101">
        <v>0.52693000000000012</v>
      </c>
      <c r="EC1101">
        <v>6.2263099999999998</v>
      </c>
      <c r="ED1101">
        <v>10.29267346963948</v>
      </c>
      <c r="EE1101">
        <v>10.290540999999999</v>
      </c>
      <c r="EF1101">
        <v>10.293372</v>
      </c>
      <c r="EG1101">
        <v>2.831000000000472E-3</v>
      </c>
      <c r="EH1101">
        <v>10.293372</v>
      </c>
      <c r="EI1101">
        <v>9.242834705377394</v>
      </c>
      <c r="EJ1101">
        <v>8.6073730000000008</v>
      </c>
      <c r="EK1101">
        <v>9.4159439999999996</v>
      </c>
      <c r="EL1101">
        <v>0.80857099999999882</v>
      </c>
      <c r="EM1101">
        <v>9.4043609999999997</v>
      </c>
      <c r="EN1101">
        <v>25.836958826061171</v>
      </c>
      <c r="EO1101">
        <v>25.777699999999999</v>
      </c>
      <c r="EP1101">
        <v>25.920999999999999</v>
      </c>
      <c r="EQ1101">
        <v>0.14330000000000001</v>
      </c>
      <c r="ER1101">
        <v>25.807269999999999</v>
      </c>
      <c r="ES1101">
        <v>5.934070932752932</v>
      </c>
      <c r="ET1101">
        <v>5.8498000000000001</v>
      </c>
      <c r="EU1101">
        <v>5.9870599999999996</v>
      </c>
      <c r="EV1101">
        <v>0.13725999999999949</v>
      </c>
      <c r="EW1101">
        <v>5.9870599999999996</v>
      </c>
      <c r="EX1101">
        <v>19.90288789330824</v>
      </c>
      <c r="EY1101">
        <v>19.820209999999999</v>
      </c>
      <c r="EZ1101">
        <v>19.985389999999999</v>
      </c>
      <c r="FA1101">
        <v>0.16517999999999941</v>
      </c>
      <c r="FB1101">
        <v>19.820209999999999</v>
      </c>
      <c r="FC1101">
        <v>0.33610608603222691</v>
      </c>
      <c r="FD1101">
        <v>0.33533520381561732</v>
      </c>
      <c r="FE1101">
        <v>0.33719935518314731</v>
      </c>
      <c r="FF1101">
        <v>1.864151367529987E-3</v>
      </c>
      <c r="FG1101">
        <v>0.33571987203570008</v>
      </c>
      <c r="FH1101">
        <v>3.3545083557760411</v>
      </c>
      <c r="FI1101">
        <v>3.3105079955771282</v>
      </c>
      <c r="FJ1101">
        <v>3.4164227836849119</v>
      </c>
      <c r="FK1101">
        <v>0.10591478810778381</v>
      </c>
      <c r="FL1101">
        <v>3.3105079955771282</v>
      </c>
      <c r="FM1101">
        <v>38.482227525360159</v>
      </c>
      <c r="FN1101">
        <v>38.4</v>
      </c>
      <c r="FO1101">
        <v>38.54</v>
      </c>
      <c r="FP1101">
        <v>0.1400000000000006</v>
      </c>
      <c r="FQ1101">
        <v>38.54</v>
      </c>
      <c r="FR1101">
        <v>536.36423533490461</v>
      </c>
      <c r="FS1101">
        <v>536.34802000000002</v>
      </c>
      <c r="FT1101">
        <v>536.38043000000005</v>
      </c>
      <c r="FU1101">
        <v>3.2410000000027139E-2</v>
      </c>
      <c r="FV1101">
        <v>536.35826999999995</v>
      </c>
      <c r="FW1101">
        <v>0.6504342208680387</v>
      </c>
      <c r="FX1101">
        <v>0.65042500000000003</v>
      </c>
      <c r="FY1101">
        <v>0.65044900000000005</v>
      </c>
      <c r="FZ1101">
        <v>2.4000000000023999E-5</v>
      </c>
      <c r="GA1101">
        <v>0.65042500000000003</v>
      </c>
      <c r="GB1101">
        <v>4</v>
      </c>
      <c r="GC1101">
        <v>4</v>
      </c>
    </row>
    <row r="1102" spans="1:185" x14ac:dyDescent="0.3">
      <c r="A1102" s="36" t="s">
        <v>4256</v>
      </c>
      <c r="B1102">
        <v>-3.3252257973587093E-2</v>
      </c>
      <c r="C1102">
        <v>1.880480115157507</v>
      </c>
      <c r="D1102">
        <v>1.791618583244992</v>
      </c>
      <c r="E1102">
        <v>-0.78938029961049416</v>
      </c>
      <c r="F1102">
        <v>-0.67193454732994684</v>
      </c>
      <c r="G1102">
        <v>1.4612887923223901</v>
      </c>
      <c r="H1102">
        <v>-54.160113863225398</v>
      </c>
      <c r="I1102">
        <v>7.561273324375542E-2</v>
      </c>
      <c r="J1102">
        <v>0.34192849236241118</v>
      </c>
      <c r="K1102">
        <v>0.2000420243627537</v>
      </c>
      <c r="L1102">
        <v>-1.5739000100829351E-2</v>
      </c>
      <c r="M1102">
        <v>0.1021840410494947</v>
      </c>
      <c r="N1102">
        <v>0.18366886677546479</v>
      </c>
      <c r="O1102">
        <v>-0.24228643175649309</v>
      </c>
      <c r="P1102">
        <v>-5.8617564981028263E-2</v>
      </c>
      <c r="Q1102">
        <v>-0.15045315265066189</v>
      </c>
      <c r="R1102">
        <v>6.1620909167825477E-2</v>
      </c>
      <c r="S1102">
        <v>0.82268448127102611</v>
      </c>
      <c r="T1102">
        <v>-0.57181718570369588</v>
      </c>
      <c r="U1102">
        <v>-0.56784494140856878</v>
      </c>
      <c r="V1102">
        <v>1.9520835084520141</v>
      </c>
      <c r="W1102">
        <v>1.9508386946420651</v>
      </c>
      <c r="X1102">
        <v>0.19958764203787421</v>
      </c>
      <c r="Y1102">
        <v>0.19636373706747101</v>
      </c>
      <c r="Z1102">
        <v>3.6800414866526202E-2</v>
      </c>
      <c r="AA1102">
        <v>3.9560970160074538E-2</v>
      </c>
      <c r="AB1102">
        <v>47.564948147047588</v>
      </c>
      <c r="AC1102">
        <v>-0.38803461284241458</v>
      </c>
      <c r="AD1102">
        <v>1.8959064986992169</v>
      </c>
      <c r="AE1102">
        <v>0.58762225488028885</v>
      </c>
      <c r="AF1102">
        <v>0.58439834990988571</v>
      </c>
      <c r="AG1102">
        <v>0.81488289578885842</v>
      </c>
      <c r="AH1102">
        <v>5.0878922924704464E-3</v>
      </c>
      <c r="AI1102">
        <v>296.61298416029189</v>
      </c>
      <c r="AJ1102">
        <v>278.41226253226012</v>
      </c>
      <c r="AK1102">
        <v>291.88952332942603</v>
      </c>
      <c r="AL1102">
        <v>319.5371499286162</v>
      </c>
      <c r="AM1102">
        <v>384.68881420463453</v>
      </c>
      <c r="AN1102">
        <v>555.58311636753592</v>
      </c>
      <c r="AO1102">
        <v>226.50894625152009</v>
      </c>
      <c r="AP1102">
        <v>505.23361519583261</v>
      </c>
      <c r="AQ1102">
        <v>20.455986122531129</v>
      </c>
      <c r="AR1102">
        <v>5.7253491261107996</v>
      </c>
      <c r="AS1102">
        <v>12.138554580496489</v>
      </c>
      <c r="AT1102">
        <v>-16.014574625506569</v>
      </c>
      <c r="AU1102">
        <v>-6.2696937749653863</v>
      </c>
      <c r="AV1102">
        <v>-9.7448808505411826</v>
      </c>
      <c r="AW1102">
        <v>4.1725188651548004</v>
      </c>
      <c r="AX1102">
        <v>3.5792000000000002</v>
      </c>
      <c r="AY1102">
        <v>4.3650000000000002</v>
      </c>
      <c r="AZ1102">
        <v>0.78580000000000005</v>
      </c>
      <c r="BA1102">
        <v>4.3650000000000002</v>
      </c>
      <c r="BB1102">
        <v>0.9361604867572999</v>
      </c>
      <c r="BC1102">
        <v>0.93579999999999997</v>
      </c>
      <c r="BD1102">
        <v>0.93720000000000003</v>
      </c>
      <c r="BE1102">
        <v>1.4000000000000681E-3</v>
      </c>
      <c r="BF1102">
        <v>0.93600000000000005</v>
      </c>
      <c r="BG1102">
        <v>17.486042171849771</v>
      </c>
      <c r="BH1102">
        <v>17.342600000000001</v>
      </c>
      <c r="BI1102">
        <v>17.5383</v>
      </c>
      <c r="BJ1102">
        <v>0.19569999999999871</v>
      </c>
      <c r="BK1102">
        <v>17.509399999999999</v>
      </c>
      <c r="BL1102">
        <v>17.449512278889561</v>
      </c>
      <c r="BM1102">
        <v>16.5212</v>
      </c>
      <c r="BN1102">
        <v>18.747399999999999</v>
      </c>
      <c r="BO1102">
        <v>2.2261999999999991</v>
      </c>
      <c r="BP1102">
        <v>16.582699999999999</v>
      </c>
      <c r="BQ1102">
        <v>9.6711541471302596</v>
      </c>
      <c r="BR1102">
        <v>8.1201000000000008</v>
      </c>
      <c r="BS1102">
        <v>13.035600000000001</v>
      </c>
      <c r="BT1102">
        <v>4.9154999999999998</v>
      </c>
      <c r="BU1102">
        <v>8.2553999999999998</v>
      </c>
      <c r="BV1102">
        <v>4.1625775719578506</v>
      </c>
      <c r="BW1102">
        <v>-1.4800000000000001E-2</v>
      </c>
      <c r="BX1102">
        <v>5.9890999999999996</v>
      </c>
      <c r="BY1102">
        <v>6.0038999999999998</v>
      </c>
      <c r="BZ1102">
        <v>5.1664000000000003</v>
      </c>
      <c r="CA1102">
        <v>-13.833710393194011</v>
      </c>
      <c r="CB1102">
        <v>-14.2295</v>
      </c>
      <c r="CC1102">
        <v>-13.020899999999999</v>
      </c>
      <c r="CD1102">
        <v>1.208600000000001</v>
      </c>
      <c r="CE1102">
        <v>-13.4217</v>
      </c>
      <c r="CF1102">
        <v>50.349501171703402</v>
      </c>
      <c r="CG1102">
        <v>50.2</v>
      </c>
      <c r="CH1102">
        <v>50.7</v>
      </c>
      <c r="CI1102">
        <v>0.5</v>
      </c>
      <c r="CJ1102">
        <v>50.2</v>
      </c>
      <c r="CK1102">
        <v>14.23059652649979</v>
      </c>
      <c r="CL1102">
        <v>14.1</v>
      </c>
      <c r="CM1102">
        <v>14.6</v>
      </c>
      <c r="CN1102">
        <v>0.5</v>
      </c>
      <c r="CO1102">
        <v>14.2</v>
      </c>
      <c r="CP1102">
        <v>78.908491134053207</v>
      </c>
      <c r="CQ1102">
        <v>76.900000000000006</v>
      </c>
      <c r="CR1102">
        <v>80.599999999999994</v>
      </c>
      <c r="CS1102">
        <v>3.6999999999999891</v>
      </c>
      <c r="CT1102">
        <v>80.400000000000006</v>
      </c>
      <c r="CU1102">
        <v>11.266736874081859</v>
      </c>
      <c r="CV1102">
        <v>11.1</v>
      </c>
      <c r="CW1102">
        <v>11.3</v>
      </c>
      <c r="CX1102">
        <v>0.20000000000000109</v>
      </c>
      <c r="CY1102">
        <v>11.2</v>
      </c>
      <c r="CZ1102">
        <v>123.4910891303532</v>
      </c>
      <c r="DA1102">
        <v>118.3</v>
      </c>
      <c r="DB1102">
        <v>131.5</v>
      </c>
      <c r="DC1102">
        <v>13.2</v>
      </c>
      <c r="DD1102">
        <v>129.6</v>
      </c>
      <c r="DE1102">
        <v>2.0394344414939138</v>
      </c>
      <c r="DF1102">
        <v>1.8</v>
      </c>
      <c r="DG1102">
        <v>2.6</v>
      </c>
      <c r="DH1102">
        <v>0.8</v>
      </c>
      <c r="DI1102">
        <v>2</v>
      </c>
      <c r="DJ1102">
        <v>9.9655989374734646E-2</v>
      </c>
      <c r="DK1102">
        <v>9.9307616221562797E-2</v>
      </c>
      <c r="DL1102">
        <v>0.1004358161648178</v>
      </c>
      <c r="DM1102">
        <v>1.1281999432549571E-3</v>
      </c>
      <c r="DN1102">
        <v>9.9327265532251685E-2</v>
      </c>
      <c r="DO1102">
        <v>3.6778267473912201</v>
      </c>
      <c r="DP1102">
        <v>3.6732960000000001</v>
      </c>
      <c r="DQ1102">
        <v>3.6833749999999998</v>
      </c>
      <c r="DR1102">
        <v>1.0078999999999731E-2</v>
      </c>
      <c r="DS1102">
        <v>3.6778270000000002</v>
      </c>
      <c r="DT1102">
        <v>6.9000328549063159</v>
      </c>
      <c r="DU1102">
        <v>6.8501079999999996</v>
      </c>
      <c r="DV1102">
        <v>7.1592539999999998</v>
      </c>
      <c r="DW1102">
        <v>0.30914600000000009</v>
      </c>
      <c r="DX1102">
        <v>7.1580370000000002</v>
      </c>
      <c r="DY1102">
        <v>5.27433894255529</v>
      </c>
      <c r="DZ1102">
        <v>5.1256560000000002</v>
      </c>
      <c r="EA1102">
        <v>5.4181160000000004</v>
      </c>
      <c r="EB1102">
        <v>0.29246000000000022</v>
      </c>
      <c r="EC1102">
        <v>5.1256560000000002</v>
      </c>
      <c r="ED1102">
        <v>8.4017933528603681</v>
      </c>
      <c r="EE1102">
        <v>8.3722399999999997</v>
      </c>
      <c r="EF1102">
        <v>8.5078329999999998</v>
      </c>
      <c r="EG1102">
        <v>0.1355930000000001</v>
      </c>
      <c r="EH1102">
        <v>8.5000599999999995</v>
      </c>
      <c r="EI1102">
        <v>9.7572575150563168</v>
      </c>
      <c r="EJ1102">
        <v>9.7049990000000008</v>
      </c>
      <c r="EK1102">
        <v>9.9272550000000006</v>
      </c>
      <c r="EL1102">
        <v>0.22225599999999979</v>
      </c>
      <c r="EM1102">
        <v>9.7181320000000007</v>
      </c>
      <c r="EN1102">
        <v>30.97001992469227</v>
      </c>
      <c r="EO1102">
        <v>29.148890000000002</v>
      </c>
      <c r="EP1102">
        <v>31.75263</v>
      </c>
      <c r="EQ1102">
        <v>2.6037399999999979</v>
      </c>
      <c r="ER1102">
        <v>30.935880000000001</v>
      </c>
      <c r="ES1102">
        <v>5.9870599999999987</v>
      </c>
      <c r="ET1102">
        <v>5.9870599999999996</v>
      </c>
      <c r="EU1102">
        <v>5.9870599999999996</v>
      </c>
      <c r="EV1102">
        <v>0</v>
      </c>
      <c r="EW1102">
        <v>5.9870599999999996</v>
      </c>
      <c r="EX1102">
        <v>24.98295992469227</v>
      </c>
      <c r="EY1102">
        <v>23.161829999999998</v>
      </c>
      <c r="EZ1102">
        <v>25.76557</v>
      </c>
      <c r="FA1102">
        <v>2.6037400000000019</v>
      </c>
      <c r="FB1102">
        <v>24.948820000000001</v>
      </c>
      <c r="FC1102">
        <v>0.41857045946886701</v>
      </c>
      <c r="FD1102">
        <v>0.39395726286180921</v>
      </c>
      <c r="FE1102">
        <v>0.42914770351336762</v>
      </c>
      <c r="FF1102">
        <v>3.5190440651558463E-2</v>
      </c>
      <c r="FG1102">
        <v>0.41810904665739868</v>
      </c>
      <c r="FH1102">
        <v>4.1728260489609719</v>
      </c>
      <c r="FI1102">
        <v>3.8686483850170199</v>
      </c>
      <c r="FJ1102">
        <v>4.3035429743480096</v>
      </c>
      <c r="FK1102">
        <v>0.43489458933099062</v>
      </c>
      <c r="FL1102">
        <v>4.1671237635834624</v>
      </c>
      <c r="FM1102">
        <v>40.613418301900651</v>
      </c>
      <c r="FN1102">
        <v>40.43</v>
      </c>
      <c r="FO1102">
        <v>40.729999999999997</v>
      </c>
      <c r="FP1102">
        <v>0.29999999999999721</v>
      </c>
      <c r="FQ1102">
        <v>40.43</v>
      </c>
      <c r="FR1102">
        <v>526.13123042691325</v>
      </c>
      <c r="FS1102">
        <v>525.40644999999995</v>
      </c>
      <c r="FT1102">
        <v>526.63316999999995</v>
      </c>
      <c r="FU1102">
        <v>1.22672</v>
      </c>
      <c r="FV1102">
        <v>526.24202000000002</v>
      </c>
      <c r="FW1102">
        <v>0.67477004059793677</v>
      </c>
      <c r="FX1102">
        <v>0.67405099999999996</v>
      </c>
      <c r="FY1102">
        <v>0.67636499999999999</v>
      </c>
      <c r="FZ1102">
        <v>2.3140000000000378E-3</v>
      </c>
      <c r="GA1102">
        <v>0.67525400000000002</v>
      </c>
      <c r="GB1102">
        <v>10</v>
      </c>
      <c r="GC1102">
        <v>16</v>
      </c>
    </row>
    <row r="1103" spans="1:185" x14ac:dyDescent="0.3">
      <c r="A1103" s="36" t="s">
        <v>4259</v>
      </c>
      <c r="B1103">
        <v>-3.091303080809529E-2</v>
      </c>
      <c r="C1103">
        <v>1.923176498851737</v>
      </c>
      <c r="D1103">
        <v>2.3526646309031189</v>
      </c>
      <c r="E1103">
        <v>-1.541368864446881</v>
      </c>
      <c r="F1103">
        <v>-0.22207031820722431</v>
      </c>
      <c r="G1103">
        <v>1.763503661555843</v>
      </c>
      <c r="H1103">
        <v>-54.129347472937603</v>
      </c>
      <c r="I1103">
        <v>0.1126010827078231</v>
      </c>
      <c r="J1103">
        <v>4.1322552717687887E-2</v>
      </c>
      <c r="K1103">
        <v>0.23762680248686011</v>
      </c>
      <c r="L1103">
        <v>0.10727197075240361</v>
      </c>
      <c r="M1103">
        <v>0.19128859405867699</v>
      </c>
      <c r="N1103">
        <v>0.15744724316419709</v>
      </c>
      <c r="O1103">
        <v>-0.2329802202780121</v>
      </c>
      <c r="P1103">
        <v>-7.5532977113815014E-2</v>
      </c>
      <c r="Q1103">
        <v>-0.1542586288933028</v>
      </c>
      <c r="R1103">
        <v>7.5565682880265272E-2</v>
      </c>
      <c r="S1103">
        <v>1.0946900058419009</v>
      </c>
      <c r="T1103">
        <v>-0.62688092634990378</v>
      </c>
      <c r="U1103">
        <v>-0.57079826853443838</v>
      </c>
      <c r="V1103">
        <v>1.959376678206008</v>
      </c>
      <c r="W1103">
        <v>1.9497926923251121</v>
      </c>
      <c r="X1103">
        <v>0.18556129592421031</v>
      </c>
      <c r="Y1103">
        <v>0.1567065731522789</v>
      </c>
      <c r="Z1103">
        <v>4.7539420548520991E-2</v>
      </c>
      <c r="AA1103">
        <v>5.0490849186762797E-2</v>
      </c>
      <c r="AB1103">
        <v>55.45776458349286</v>
      </c>
      <c r="AC1103">
        <v>-0.42400272087959429</v>
      </c>
      <c r="AD1103">
        <v>1.934596214938777</v>
      </c>
      <c r="AE1103">
        <v>0.60956401680380456</v>
      </c>
      <c r="AF1103">
        <v>0.58070929403187321</v>
      </c>
      <c r="AG1103">
        <v>0.99224586515673807</v>
      </c>
      <c r="AH1103">
        <v>8.9287153639585753E-3</v>
      </c>
      <c r="AI1103">
        <v>165.06843405627541</v>
      </c>
      <c r="AJ1103">
        <v>-17.293606658570631</v>
      </c>
      <c r="AK1103">
        <v>227.4833876317193</v>
      </c>
      <c r="AL1103">
        <v>285.01550360207352</v>
      </c>
      <c r="AM1103">
        <v>423.68864841825001</v>
      </c>
      <c r="AN1103">
        <v>562.87696745229323</v>
      </c>
      <c r="AO1103">
        <v>216.6636324332257</v>
      </c>
      <c r="AP1103">
        <v>506.74054714120871</v>
      </c>
      <c r="AQ1103">
        <v>20.215839711421321</v>
      </c>
      <c r="AR1103">
        <v>5.4785066893352337</v>
      </c>
      <c r="AS1103">
        <v>10.894562073807769</v>
      </c>
      <c r="AT1103">
        <v>-18.913436940699231</v>
      </c>
      <c r="AU1103">
        <v>-7.0140515734659266</v>
      </c>
      <c r="AV1103">
        <v>-11.8993853672333</v>
      </c>
      <c r="AW1103">
        <v>2.1937934181012921</v>
      </c>
      <c r="AX1103">
        <v>1.5218</v>
      </c>
      <c r="AY1103">
        <v>3.8553000000000002</v>
      </c>
      <c r="AZ1103">
        <v>2.3334999999999999</v>
      </c>
      <c r="BA1103">
        <v>3.8553000000000002</v>
      </c>
      <c r="BB1103">
        <v>0.96445047152005237</v>
      </c>
      <c r="BC1103">
        <v>0.90559999999999996</v>
      </c>
      <c r="BD1103">
        <v>0.9647</v>
      </c>
      <c r="BE1103">
        <v>5.9100000000000041E-2</v>
      </c>
      <c r="BF1103">
        <v>0.90559999999999996</v>
      </c>
      <c r="BG1103">
        <v>12.77496961612632</v>
      </c>
      <c r="BH1103">
        <v>12.718500000000001</v>
      </c>
      <c r="BI1103">
        <v>21.5139</v>
      </c>
      <c r="BJ1103">
        <v>8.795399999999999</v>
      </c>
      <c r="BK1103">
        <v>21.5139</v>
      </c>
      <c r="BL1103">
        <v>22.615363778783639</v>
      </c>
      <c r="BM1103">
        <v>16.1189</v>
      </c>
      <c r="BN1103">
        <v>26.708400000000001</v>
      </c>
      <c r="BO1103">
        <v>10.589499999999999</v>
      </c>
      <c r="BP1103">
        <v>20.1297</v>
      </c>
      <c r="BQ1103">
        <v>16.88907924478805</v>
      </c>
      <c r="BR1103">
        <v>12.1074</v>
      </c>
      <c r="BS1103">
        <v>21.389800000000001</v>
      </c>
      <c r="BT1103">
        <v>9.2824000000000009</v>
      </c>
      <c r="BU1103">
        <v>12.1074</v>
      </c>
      <c r="BV1103">
        <v>-3.7647741398992478</v>
      </c>
      <c r="BW1103">
        <v>-9.0017999999999994</v>
      </c>
      <c r="BX1103">
        <v>6.9898999999999996</v>
      </c>
      <c r="BY1103">
        <v>15.9917</v>
      </c>
      <c r="BZ1103">
        <v>3.5724</v>
      </c>
      <c r="CA1103">
        <v>-13.124283264834</v>
      </c>
      <c r="CB1103">
        <v>-21.3842</v>
      </c>
      <c r="CC1103">
        <v>-10.500299999999999</v>
      </c>
      <c r="CD1103">
        <v>10.883900000000001</v>
      </c>
      <c r="CE1103">
        <v>-15.6797</v>
      </c>
      <c r="CF1103">
        <v>56.136420311084677</v>
      </c>
      <c r="CG1103">
        <v>49.9</v>
      </c>
      <c r="CH1103">
        <v>57.3</v>
      </c>
      <c r="CI1103">
        <v>7.3999999999999986</v>
      </c>
      <c r="CJ1103">
        <v>49.9</v>
      </c>
      <c r="CK1103">
        <v>20.48381655194704</v>
      </c>
      <c r="CL1103">
        <v>16.100000000000001</v>
      </c>
      <c r="CM1103">
        <v>21.9</v>
      </c>
      <c r="CN1103">
        <v>5.7999999999999972</v>
      </c>
      <c r="CO1103">
        <v>16.100000000000001</v>
      </c>
      <c r="CP1103">
        <v>81.858816203042593</v>
      </c>
      <c r="CQ1103">
        <v>53</v>
      </c>
      <c r="CR1103">
        <v>85.9</v>
      </c>
      <c r="CS1103">
        <v>32.900000000000013</v>
      </c>
      <c r="CT1103">
        <v>69.7</v>
      </c>
      <c r="CU1103">
        <v>11.5199615252307</v>
      </c>
      <c r="CV1103">
        <v>9.9</v>
      </c>
      <c r="CW1103">
        <v>11.6</v>
      </c>
      <c r="CX1103">
        <v>1.6999999999999991</v>
      </c>
      <c r="CY1103">
        <v>10.1</v>
      </c>
      <c r="CZ1103">
        <v>94.321851939214454</v>
      </c>
      <c r="DA1103">
        <v>89.9</v>
      </c>
      <c r="DB1103">
        <v>177.1</v>
      </c>
      <c r="DC1103">
        <v>87.199999999999989</v>
      </c>
      <c r="DD1103">
        <v>138</v>
      </c>
      <c r="DE1103">
        <v>8.5311127472810817</v>
      </c>
      <c r="DF1103">
        <v>5.8</v>
      </c>
      <c r="DG1103">
        <v>12</v>
      </c>
      <c r="DH1103">
        <v>6.2</v>
      </c>
      <c r="DI1103">
        <v>6</v>
      </c>
      <c r="DJ1103">
        <v>0.11077956138492499</v>
      </c>
      <c r="DK1103">
        <v>9.7728162945554239E-2</v>
      </c>
      <c r="DL1103">
        <v>0.1134653465346535</v>
      </c>
      <c r="DM1103">
        <v>1.573718358909923E-2</v>
      </c>
      <c r="DN1103">
        <v>9.7728162945554239E-2</v>
      </c>
      <c r="DO1103">
        <v>3.84869737324281</v>
      </c>
      <c r="DP1103">
        <v>2.9110689999999999</v>
      </c>
      <c r="DQ1103">
        <v>3.8716339999999998</v>
      </c>
      <c r="DR1103">
        <v>0.96056499999999989</v>
      </c>
      <c r="DS1103">
        <v>3.790673</v>
      </c>
      <c r="DT1103">
        <v>6.9275042180244917</v>
      </c>
      <c r="DU1103">
        <v>6.0483000000000002</v>
      </c>
      <c r="DV1103">
        <v>6.9665270000000001</v>
      </c>
      <c r="DW1103">
        <v>0.9182269999999999</v>
      </c>
      <c r="DX1103">
        <v>6.187773</v>
      </c>
      <c r="DY1103">
        <v>5.3282976419291908</v>
      </c>
      <c r="DZ1103">
        <v>4.2845310000000003</v>
      </c>
      <c r="EA1103">
        <v>5.8321139999999998</v>
      </c>
      <c r="EB1103">
        <v>1.547582999999999</v>
      </c>
      <c r="EC1103">
        <v>4.2845310000000003</v>
      </c>
      <c r="ED1103">
        <v>9.7692133042023137</v>
      </c>
      <c r="EE1103">
        <v>9.2693200000000004</v>
      </c>
      <c r="EF1103">
        <v>9.8180329999999998</v>
      </c>
      <c r="EG1103">
        <v>0.54871299999999934</v>
      </c>
      <c r="EH1103">
        <v>9.2693200000000004</v>
      </c>
      <c r="EI1103">
        <v>9.2314558293002573</v>
      </c>
      <c r="EJ1103">
        <v>8.5293860000000006</v>
      </c>
      <c r="EK1103">
        <v>11.864420000000001</v>
      </c>
      <c r="EL1103">
        <v>3.3350339999999998</v>
      </c>
      <c r="EM1103">
        <v>11.864420000000001</v>
      </c>
      <c r="EN1103">
        <v>35.433433272483121</v>
      </c>
      <c r="EO1103">
        <v>23.01784</v>
      </c>
      <c r="EP1103">
        <v>35.838790000000003</v>
      </c>
      <c r="EQ1103">
        <v>12.82095</v>
      </c>
      <c r="ER1103">
        <v>26.3368</v>
      </c>
      <c r="ES1103">
        <v>8.1988307465618799</v>
      </c>
      <c r="ET1103">
        <v>6.6418900000000001</v>
      </c>
      <c r="EU1103">
        <v>8.2035499999999999</v>
      </c>
      <c r="EV1103">
        <v>1.56166</v>
      </c>
      <c r="EW1103">
        <v>6.6558999999999999</v>
      </c>
      <c r="EX1103">
        <v>27.23460252592124</v>
      </c>
      <c r="EY1103">
        <v>15.13409</v>
      </c>
      <c r="EZ1103">
        <v>27.63524</v>
      </c>
      <c r="FA1103">
        <v>12.501150000000001</v>
      </c>
      <c r="FB1103">
        <v>19.680900000000001</v>
      </c>
      <c r="FC1103">
        <v>0.4794305040944935</v>
      </c>
      <c r="FD1103">
        <v>0.31144186761423148</v>
      </c>
      <c r="FE1103">
        <v>0.48491516539493912</v>
      </c>
      <c r="FF1103">
        <v>0.17347329778070761</v>
      </c>
      <c r="FG1103">
        <v>0.35634890932348529</v>
      </c>
      <c r="FH1103">
        <v>3.3210856533240829</v>
      </c>
      <c r="FI1103">
        <v>1.919656254954812</v>
      </c>
      <c r="FJ1103">
        <v>3.368692822009983</v>
      </c>
      <c r="FK1103">
        <v>1.449036567055171</v>
      </c>
      <c r="FL1103">
        <v>2.9569104103126551</v>
      </c>
      <c r="FM1103">
        <v>38.914385245665279</v>
      </c>
      <c r="FN1103">
        <v>38.729999999999997</v>
      </c>
      <c r="FO1103">
        <v>41.2</v>
      </c>
      <c r="FP1103">
        <v>2.470000000000006</v>
      </c>
      <c r="FQ1103">
        <v>41.2</v>
      </c>
      <c r="FR1103">
        <v>557.86908124481624</v>
      </c>
      <c r="FS1103">
        <v>531.73321999999996</v>
      </c>
      <c r="FT1103">
        <v>558.09486000000004</v>
      </c>
      <c r="FU1103">
        <v>26.361640000000079</v>
      </c>
      <c r="FV1103">
        <v>539.84307999999999</v>
      </c>
      <c r="FW1103">
        <v>0.65134444133620528</v>
      </c>
      <c r="FX1103">
        <v>0.65106200000000003</v>
      </c>
      <c r="FY1103">
        <v>0.67954000000000003</v>
      </c>
      <c r="FZ1103">
        <v>2.8478E-2</v>
      </c>
      <c r="GA1103">
        <v>0.67001299999999997</v>
      </c>
      <c r="GB1103">
        <v>14</v>
      </c>
      <c r="GC1103">
        <v>62</v>
      </c>
    </row>
    <row r="1104" spans="1:185" x14ac:dyDescent="0.3">
      <c r="A1104" s="36" t="s">
        <v>4262</v>
      </c>
      <c r="B1104">
        <v>-3.1699536252228558E-2</v>
      </c>
      <c r="C1104">
        <v>1.884467414524329</v>
      </c>
      <c r="D1104">
        <v>2.4607691908141072</v>
      </c>
      <c r="E1104">
        <v>-1.665453257501748</v>
      </c>
      <c r="F1104">
        <v>-0.14067135629349531</v>
      </c>
      <c r="G1104">
        <v>1.8061246137952429</v>
      </c>
      <c r="H1104">
        <v>-54.131155714638993</v>
      </c>
      <c r="I1104">
        <v>0.1584697261182505</v>
      </c>
      <c r="J1104">
        <v>0.1862820986846237</v>
      </c>
      <c r="K1104">
        <v>0.24455265743974261</v>
      </c>
      <c r="L1104">
        <v>9.6931757824337689E-2</v>
      </c>
      <c r="M1104">
        <v>0.180997574703189</v>
      </c>
      <c r="N1104">
        <v>0.17713135594449941</v>
      </c>
      <c r="O1104">
        <v>-0.24033498040635451</v>
      </c>
      <c r="P1104">
        <v>-6.320362446185511E-2</v>
      </c>
      <c r="Q1104">
        <v>-0.1517712477293616</v>
      </c>
      <c r="R1104">
        <v>6.5019014772058611E-2</v>
      </c>
      <c r="S1104">
        <v>1.0751360314287579</v>
      </c>
      <c r="T1104">
        <v>-0.62316659429083365</v>
      </c>
      <c r="U1104">
        <v>-0.57176849799644658</v>
      </c>
      <c r="V1104">
        <v>1.9606266782705351</v>
      </c>
      <c r="W1104">
        <v>1.9523604209488361</v>
      </c>
      <c r="X1104">
        <v>0.18482936134638911</v>
      </c>
      <c r="Y1104">
        <v>0.14355149045420471</v>
      </c>
      <c r="Z1104">
        <v>4.9289545392259673E-2</v>
      </c>
      <c r="AA1104">
        <v>5.6165705902827302E-2</v>
      </c>
      <c r="AB1104">
        <v>55.270518623889593</v>
      </c>
      <c r="AC1104">
        <v>-0.42200310514955169</v>
      </c>
      <c r="AD1104">
        <v>1.939560806508128</v>
      </c>
      <c r="AE1104">
        <v>0.6068324664959408</v>
      </c>
      <c r="AF1104">
        <v>0.56555459560375643</v>
      </c>
      <c r="AG1104">
        <v>1.014279968169709</v>
      </c>
      <c r="AH1104">
        <v>8.635573230309947E-3</v>
      </c>
      <c r="AI1104">
        <v>161.00485434930209</v>
      </c>
      <c r="AJ1104">
        <v>-33.602546176161162</v>
      </c>
      <c r="AK1104">
        <v>234.70014754701921</v>
      </c>
      <c r="AL1104">
        <v>281.91699202339771</v>
      </c>
      <c r="AM1104">
        <v>430.7810228687361</v>
      </c>
      <c r="AN1104">
        <v>530.28939997698217</v>
      </c>
      <c r="AO1104">
        <v>175.81375332522691</v>
      </c>
      <c r="AP1104">
        <v>475.05911626643672</v>
      </c>
      <c r="AQ1104">
        <v>20.437140377735268</v>
      </c>
      <c r="AR1104">
        <v>4.910596250446627</v>
      </c>
      <c r="AS1104">
        <v>11.85299799486333</v>
      </c>
      <c r="AT1104">
        <v>-23.084922736293802</v>
      </c>
      <c r="AU1104">
        <v>-11.22866789209518</v>
      </c>
      <c r="AV1104">
        <v>-11.85625484419862</v>
      </c>
      <c r="AW1104">
        <v>5.8164287053194021</v>
      </c>
      <c r="AX1104">
        <v>3.1110000000000002</v>
      </c>
      <c r="AY1104">
        <v>5.8517000000000001</v>
      </c>
      <c r="AZ1104">
        <v>2.7406999999999999</v>
      </c>
      <c r="BA1104">
        <v>3.1110000000000002</v>
      </c>
      <c r="BB1104">
        <v>0.9579268776696247</v>
      </c>
      <c r="BC1104">
        <v>0.92530000000000001</v>
      </c>
      <c r="BD1104">
        <v>0.95820000000000005</v>
      </c>
      <c r="BE1104">
        <v>3.290000000000004E-2</v>
      </c>
      <c r="BF1104">
        <v>0.92530000000000001</v>
      </c>
      <c r="BG1104">
        <v>13.91723447376741</v>
      </c>
      <c r="BH1104">
        <v>13.879</v>
      </c>
      <c r="BI1104">
        <v>19.003299999999999</v>
      </c>
      <c r="BJ1104">
        <v>5.1242999999999999</v>
      </c>
      <c r="BK1104">
        <v>19.003299999999999</v>
      </c>
      <c r="BL1104">
        <v>25.803514046412602</v>
      </c>
      <c r="BM1104">
        <v>24.304300000000001</v>
      </c>
      <c r="BN1104">
        <v>29.0564</v>
      </c>
      <c r="BO1104">
        <v>4.7520999999999987</v>
      </c>
      <c r="BP1104">
        <v>29.0564</v>
      </c>
      <c r="BQ1104">
        <v>16.199057985205311</v>
      </c>
      <c r="BR1104">
        <v>15.0389</v>
      </c>
      <c r="BS1104">
        <v>21.276299999999999</v>
      </c>
      <c r="BT1104">
        <v>6.2373999999999992</v>
      </c>
      <c r="BU1104">
        <v>21.276299999999999</v>
      </c>
      <c r="BV1104">
        <v>3.3528370471605018</v>
      </c>
      <c r="BW1104">
        <v>-1.7354000000000001</v>
      </c>
      <c r="BX1104">
        <v>7.8029999999999999</v>
      </c>
      <c r="BY1104">
        <v>9.5383999999999993</v>
      </c>
      <c r="BZ1104">
        <v>-1.5483</v>
      </c>
      <c r="CA1104">
        <v>-19.551880676898492</v>
      </c>
      <c r="CB1104">
        <v>-23.086400000000001</v>
      </c>
      <c r="CC1104">
        <v>-16.332699999999999</v>
      </c>
      <c r="CD1104">
        <v>6.753700000000002</v>
      </c>
      <c r="CE1104">
        <v>-19.728100000000001</v>
      </c>
      <c r="CF1104">
        <v>55.230283710545571</v>
      </c>
      <c r="CG1104">
        <v>45.8</v>
      </c>
      <c r="CH1104">
        <v>55.3</v>
      </c>
      <c r="CI1104">
        <v>9.5</v>
      </c>
      <c r="CJ1104">
        <v>45.8</v>
      </c>
      <c r="CK1104">
        <v>18.25202481705427</v>
      </c>
      <c r="CL1104">
        <v>15</v>
      </c>
      <c r="CM1104">
        <v>18.399999999999999</v>
      </c>
      <c r="CN1104">
        <v>3.399999999999999</v>
      </c>
      <c r="CO1104">
        <v>15</v>
      </c>
      <c r="CP1104">
        <v>38.888483040582223</v>
      </c>
      <c r="CQ1104">
        <v>38.4</v>
      </c>
      <c r="CR1104">
        <v>62.1</v>
      </c>
      <c r="CS1104">
        <v>23.7</v>
      </c>
      <c r="CT1104">
        <v>62.1</v>
      </c>
      <c r="CU1104">
        <v>11.11154279316932</v>
      </c>
      <c r="CV1104">
        <v>9.9</v>
      </c>
      <c r="CW1104">
        <v>11.2</v>
      </c>
      <c r="CX1104">
        <v>1.2999999999999989</v>
      </c>
      <c r="CY1104">
        <v>9.9</v>
      </c>
      <c r="CZ1104">
        <v>132.23501925121741</v>
      </c>
      <c r="DA1104">
        <v>105.6</v>
      </c>
      <c r="DB1104">
        <v>133.69999999999999</v>
      </c>
      <c r="DC1104">
        <v>28.099999999999991</v>
      </c>
      <c r="DD1104">
        <v>105.6</v>
      </c>
      <c r="DE1104">
        <v>7.0499340324326898</v>
      </c>
      <c r="DF1104">
        <v>5.0999999999999996</v>
      </c>
      <c r="DG1104">
        <v>7.1</v>
      </c>
      <c r="DH1104">
        <v>2</v>
      </c>
      <c r="DI1104">
        <v>5.0999999999999996</v>
      </c>
      <c r="DJ1104">
        <v>0.1162606683556494</v>
      </c>
      <c r="DK1104">
        <v>9.4941956882255374E-2</v>
      </c>
      <c r="DL1104">
        <v>0.11642105263157899</v>
      </c>
      <c r="DM1104">
        <v>2.1479095749323579E-2</v>
      </c>
      <c r="DN1104">
        <v>9.4941956882255374E-2</v>
      </c>
      <c r="DO1104">
        <v>3.6918945641981691</v>
      </c>
      <c r="DP1104">
        <v>3.4083450000000002</v>
      </c>
      <c r="DQ1104">
        <v>3.7089349999999999</v>
      </c>
      <c r="DR1104">
        <v>0.30058999999999969</v>
      </c>
      <c r="DS1104">
        <v>3.4083450000000002</v>
      </c>
      <c r="DT1104">
        <v>7.009258008502016</v>
      </c>
      <c r="DU1104">
        <v>6.027984</v>
      </c>
      <c r="DV1104">
        <v>7.0139440000000004</v>
      </c>
      <c r="DW1104">
        <v>0.98596000000000039</v>
      </c>
      <c r="DX1104">
        <v>6.027984</v>
      </c>
      <c r="DY1104">
        <v>4.8978642553799752</v>
      </c>
      <c r="DZ1104">
        <v>3.5484059999999999</v>
      </c>
      <c r="EA1104">
        <v>5.4037389999999998</v>
      </c>
      <c r="EB1104">
        <v>1.8553329999999999</v>
      </c>
      <c r="EC1104">
        <v>3.5484059999999999</v>
      </c>
      <c r="ED1104">
        <v>10.22434115332001</v>
      </c>
      <c r="EE1104">
        <v>10.220060999999999</v>
      </c>
      <c r="EF1104">
        <v>10.391197999999999</v>
      </c>
      <c r="EG1104">
        <v>0.1711369999999999</v>
      </c>
      <c r="EH1104">
        <v>10.391197999999999</v>
      </c>
      <c r="EI1104">
        <v>9.5983908449939914</v>
      </c>
      <c r="EJ1104">
        <v>8.6996289999999998</v>
      </c>
      <c r="EK1104">
        <v>11.016207</v>
      </c>
      <c r="EL1104">
        <v>2.3165779999999998</v>
      </c>
      <c r="EM1104">
        <v>11.016207</v>
      </c>
      <c r="EN1104">
        <v>26.93463388533851</v>
      </c>
      <c r="EO1104">
        <v>22.063500000000001</v>
      </c>
      <c r="EP1104">
        <v>27.439160000000001</v>
      </c>
      <c r="EQ1104">
        <v>5.3756599999999999</v>
      </c>
      <c r="ER1104">
        <v>22.063500000000001</v>
      </c>
      <c r="ES1104">
        <v>6.5789228213543538</v>
      </c>
      <c r="ET1104">
        <v>6.4552699999999996</v>
      </c>
      <c r="EU1104">
        <v>6.5813499999999996</v>
      </c>
      <c r="EV1104">
        <v>0.12608</v>
      </c>
      <c r="EW1104">
        <v>6.4552699999999996</v>
      </c>
      <c r="EX1104">
        <v>20.35571106398416</v>
      </c>
      <c r="EY1104">
        <v>15.608230000000001</v>
      </c>
      <c r="EZ1104">
        <v>20.858429999999998</v>
      </c>
      <c r="FA1104">
        <v>5.2501999999999978</v>
      </c>
      <c r="FB1104">
        <v>15.608230000000001</v>
      </c>
      <c r="FC1104">
        <v>0.36899412471908621</v>
      </c>
      <c r="FD1104">
        <v>0.30226146400939802</v>
      </c>
      <c r="FE1104">
        <v>0.3759059384407783</v>
      </c>
      <c r="FF1104">
        <v>7.3644474431380336E-2</v>
      </c>
      <c r="FG1104">
        <v>0.30226146400939802</v>
      </c>
      <c r="FH1104">
        <v>3.094040559308127</v>
      </c>
      <c r="FI1104">
        <v>2.4179050605164472</v>
      </c>
      <c r="FJ1104">
        <v>3.1696225190822291</v>
      </c>
      <c r="FK1104">
        <v>0.75171745856578243</v>
      </c>
      <c r="FL1104">
        <v>2.4179050605164472</v>
      </c>
      <c r="FM1104">
        <v>36.880961066342508</v>
      </c>
      <c r="FN1104">
        <v>36.81</v>
      </c>
      <c r="FO1104">
        <v>40.07</v>
      </c>
      <c r="FP1104">
        <v>3.259999999999998</v>
      </c>
      <c r="FQ1104">
        <v>40.07</v>
      </c>
      <c r="FR1104">
        <v>517.86792735126414</v>
      </c>
      <c r="FS1104">
        <v>502.13726000000003</v>
      </c>
      <c r="FT1104">
        <v>517.92112999999995</v>
      </c>
      <c r="FU1104">
        <v>15.78386999999992</v>
      </c>
      <c r="FV1104">
        <v>502.13726000000003</v>
      </c>
      <c r="FW1104">
        <v>0.65433662602291853</v>
      </c>
      <c r="FX1104">
        <v>0.65418799999999999</v>
      </c>
      <c r="FY1104">
        <v>0.67307099999999997</v>
      </c>
      <c r="FZ1104">
        <v>1.888299999999998E-2</v>
      </c>
      <c r="GA1104">
        <v>0.67307099999999997</v>
      </c>
      <c r="GB1104">
        <v>6</v>
      </c>
      <c r="GC1104">
        <v>13</v>
      </c>
    </row>
    <row r="1105" spans="1:185" x14ac:dyDescent="0.3">
      <c r="A1105" s="36" t="s">
        <v>4265</v>
      </c>
      <c r="B1105">
        <v>-3.3515279451870841E-2</v>
      </c>
      <c r="C1105">
        <v>1.881211624499445</v>
      </c>
      <c r="D1105">
        <v>1.79571424621352</v>
      </c>
      <c r="E1105">
        <v>-0.81395175524076047</v>
      </c>
      <c r="F1105">
        <v>-0.64915008768380722</v>
      </c>
      <c r="G1105">
        <v>1.463113678415781</v>
      </c>
      <c r="H1105">
        <v>-54.159089412963873</v>
      </c>
      <c r="I1105">
        <v>1.873718938881986E-2</v>
      </c>
      <c r="J1105">
        <v>0.16951565453168571</v>
      </c>
      <c r="K1105">
        <v>0.1950280586319342</v>
      </c>
      <c r="L1105">
        <v>-1.4456726374454561E-2</v>
      </c>
      <c r="M1105">
        <v>0.1033480504796825</v>
      </c>
      <c r="N1105">
        <v>0.16938022600231081</v>
      </c>
      <c r="O1105">
        <v>-0.2363885279750377</v>
      </c>
      <c r="P1105">
        <v>-6.7008301972726919E-2</v>
      </c>
      <c r="Q1105">
        <v>-0.151699006748443</v>
      </c>
      <c r="R1105">
        <v>6.7941399622799395E-2</v>
      </c>
      <c r="S1105">
        <v>0.82699781299423658</v>
      </c>
      <c r="T1105">
        <v>-0.57324165956844608</v>
      </c>
      <c r="U1105">
        <v>-0.57186067929296103</v>
      </c>
      <c r="V1105">
        <v>1.9520039538431171</v>
      </c>
      <c r="W1105">
        <v>1.9512851013050061</v>
      </c>
      <c r="X1105">
        <v>0.19846987694699761</v>
      </c>
      <c r="Y1105">
        <v>0.1918293145727312</v>
      </c>
      <c r="Z1105">
        <v>3.7264621456990103E-2</v>
      </c>
      <c r="AA1105">
        <v>3.9934744016619221E-2</v>
      </c>
      <c r="AB1105">
        <v>47.698693245868959</v>
      </c>
      <c r="AC1105">
        <v>-0.38865655753430828</v>
      </c>
      <c r="AD1105">
        <v>1.895954410693208</v>
      </c>
      <c r="AE1105">
        <v>0.58712643448130586</v>
      </c>
      <c r="AF1105">
        <v>0.58048587210703939</v>
      </c>
      <c r="AG1105">
        <v>0.7929982826239601</v>
      </c>
      <c r="AH1105">
        <v>5.2051361394269196E-3</v>
      </c>
      <c r="AI1105">
        <v>293.40404870535087</v>
      </c>
      <c r="AJ1105">
        <v>272.55345577369962</v>
      </c>
      <c r="AK1105">
        <v>288.54339554743927</v>
      </c>
      <c r="AL1105">
        <v>319.11539519287118</v>
      </c>
      <c r="AM1105">
        <v>379.60085441748691</v>
      </c>
      <c r="AN1105">
        <v>495.88551524445199</v>
      </c>
      <c r="AO1105">
        <v>152.10573478212791</v>
      </c>
      <c r="AP1105">
        <v>445.26184426202548</v>
      </c>
      <c r="AQ1105">
        <v>20.751651272006441</v>
      </c>
      <c r="AR1105">
        <v>5.5474632740633769</v>
      </c>
      <c r="AS1105">
        <v>12.19332727081391</v>
      </c>
      <c r="AT1105">
        <v>-18.774229503932599</v>
      </c>
      <c r="AU1105">
        <v>-8.5888164508786797</v>
      </c>
      <c r="AV1105">
        <v>-10.18541305305393</v>
      </c>
      <c r="AW1105">
        <v>4.074334000534761</v>
      </c>
      <c r="AX1105">
        <v>3.9529000000000001</v>
      </c>
      <c r="AY1105">
        <v>4.3318000000000003</v>
      </c>
      <c r="AZ1105">
        <v>0.37890000000000018</v>
      </c>
      <c r="BA1105">
        <v>3.9548000000000001</v>
      </c>
      <c r="BB1105">
        <v>0.9342501627485692</v>
      </c>
      <c r="BC1105">
        <v>0.93220000000000003</v>
      </c>
      <c r="BD1105">
        <v>0.93479999999999996</v>
      </c>
      <c r="BE1105">
        <v>2.5999999999999361E-3</v>
      </c>
      <c r="BF1105">
        <v>0.93479999999999996</v>
      </c>
      <c r="BG1105">
        <v>17.758672350383321</v>
      </c>
      <c r="BH1105">
        <v>17.673500000000001</v>
      </c>
      <c r="BI1105">
        <v>18.035</v>
      </c>
      <c r="BJ1105">
        <v>0.36149999999999949</v>
      </c>
      <c r="BK1105">
        <v>17.692599999999999</v>
      </c>
      <c r="BL1105">
        <v>13.917032837900731</v>
      </c>
      <c r="BM1105">
        <v>13.504</v>
      </c>
      <c r="BN1105">
        <v>14.561</v>
      </c>
      <c r="BO1105">
        <v>1.0569999999999999</v>
      </c>
      <c r="BP1105">
        <v>13.504</v>
      </c>
      <c r="BQ1105">
        <v>11.21943427017111</v>
      </c>
      <c r="BR1105">
        <v>10.862299999999999</v>
      </c>
      <c r="BS1105">
        <v>11.8512</v>
      </c>
      <c r="BT1105">
        <v>0.988900000000001</v>
      </c>
      <c r="BU1105">
        <v>10.9674</v>
      </c>
      <c r="BV1105">
        <v>-4.2121146728803094</v>
      </c>
      <c r="BW1105">
        <v>-5.1055000000000001</v>
      </c>
      <c r="BX1105">
        <v>-2.7393999999999998</v>
      </c>
      <c r="BY1105">
        <v>2.3660999999999999</v>
      </c>
      <c r="BZ1105">
        <v>-4.5012999999999996</v>
      </c>
      <c r="CA1105">
        <v>-7.0073195972908033</v>
      </c>
      <c r="CB1105">
        <v>-8.1228999999999996</v>
      </c>
      <c r="CC1105">
        <v>-6.4661</v>
      </c>
      <c r="CD1105">
        <v>1.6568000000000001</v>
      </c>
      <c r="CE1105">
        <v>-6.4661</v>
      </c>
      <c r="CF1105">
        <v>50.623670982426411</v>
      </c>
      <c r="CG1105">
        <v>50.6</v>
      </c>
      <c r="CH1105">
        <v>50.8</v>
      </c>
      <c r="CI1105">
        <v>0.19999999999999571</v>
      </c>
      <c r="CJ1105">
        <v>50.6</v>
      </c>
      <c r="CK1105">
        <v>14.43947159932944</v>
      </c>
      <c r="CL1105">
        <v>14.1</v>
      </c>
      <c r="CM1105">
        <v>14.8</v>
      </c>
      <c r="CN1105">
        <v>0.70000000000000107</v>
      </c>
      <c r="CO1105">
        <v>14.1</v>
      </c>
      <c r="CP1105">
        <v>84.019263869858449</v>
      </c>
      <c r="CQ1105">
        <v>68.5</v>
      </c>
      <c r="CR1105">
        <v>96.3</v>
      </c>
      <c r="CS1105">
        <v>27.8</v>
      </c>
      <c r="CT1105">
        <v>89.8</v>
      </c>
      <c r="CU1105">
        <v>11.135126058054819</v>
      </c>
      <c r="CV1105">
        <v>10.9</v>
      </c>
      <c r="CW1105">
        <v>11.4</v>
      </c>
      <c r="CX1105">
        <v>0.5</v>
      </c>
      <c r="CY1105">
        <v>11.4</v>
      </c>
      <c r="CZ1105">
        <v>56.625172794272068</v>
      </c>
      <c r="DA1105">
        <v>43.8</v>
      </c>
      <c r="DB1105">
        <v>74.900000000000006</v>
      </c>
      <c r="DC1105">
        <v>31.100000000000009</v>
      </c>
      <c r="DD1105">
        <v>43.8</v>
      </c>
      <c r="DE1105">
        <v>2.537583166164215</v>
      </c>
      <c r="DF1105">
        <v>1.7</v>
      </c>
      <c r="DG1105">
        <v>3.6</v>
      </c>
      <c r="DH1105">
        <v>1.9</v>
      </c>
      <c r="DI1105">
        <v>1.7</v>
      </c>
      <c r="DJ1105">
        <v>0.11369418540697</v>
      </c>
      <c r="DK1105">
        <v>0.11360574764256851</v>
      </c>
      <c r="DL1105">
        <v>0.1141316558076837</v>
      </c>
      <c r="DM1105">
        <v>5.2590816511517702E-4</v>
      </c>
      <c r="DN1105">
        <v>0.11360574764256851</v>
      </c>
      <c r="DO1105">
        <v>3.9517572128809619</v>
      </c>
      <c r="DP1105">
        <v>3.6930740000000002</v>
      </c>
      <c r="DQ1105">
        <v>4.2620129999999996</v>
      </c>
      <c r="DR1105">
        <v>0.56893899999999942</v>
      </c>
      <c r="DS1105">
        <v>3.6930740000000002</v>
      </c>
      <c r="DT1105">
        <v>6.869328195892523</v>
      </c>
      <c r="DU1105">
        <v>6.7108910000000002</v>
      </c>
      <c r="DV1105">
        <v>6.9644329999999997</v>
      </c>
      <c r="DW1105">
        <v>0.25354199999999949</v>
      </c>
      <c r="DX1105">
        <v>6.7108910000000002</v>
      </c>
      <c r="DY1105">
        <v>5.2089163841784751</v>
      </c>
      <c r="DZ1105">
        <v>4.6936770000000001</v>
      </c>
      <c r="EA1105">
        <v>5.6831610000000001</v>
      </c>
      <c r="EB1105">
        <v>0.98948400000000003</v>
      </c>
      <c r="EC1105">
        <v>5.2724849999999996</v>
      </c>
      <c r="ED1105">
        <v>8.4361576212719278</v>
      </c>
      <c r="EE1105">
        <v>7.9518979999999999</v>
      </c>
      <c r="EF1105">
        <v>8.7348250000000007</v>
      </c>
      <c r="EG1105">
        <v>0.78292700000000082</v>
      </c>
      <c r="EH1105">
        <v>7.9518979999999999</v>
      </c>
      <c r="EI1105">
        <v>8.7718352647274695</v>
      </c>
      <c r="EJ1105">
        <v>8.3223970000000005</v>
      </c>
      <c r="EK1105">
        <v>8.9294410000000006</v>
      </c>
      <c r="EL1105">
        <v>0.60704400000000014</v>
      </c>
      <c r="EM1105">
        <v>8.9294410000000006</v>
      </c>
      <c r="EN1105">
        <v>24.690347699165802</v>
      </c>
      <c r="EO1105">
        <v>23.08934</v>
      </c>
      <c r="EP1105">
        <v>26.728870000000001</v>
      </c>
      <c r="EQ1105">
        <v>3.639530000000001</v>
      </c>
      <c r="ER1105">
        <v>23.08934</v>
      </c>
      <c r="ES1105">
        <v>5.9334034411920911</v>
      </c>
      <c r="ET1105">
        <v>5.8498000000000001</v>
      </c>
      <c r="EU1105">
        <v>5.9870599999999996</v>
      </c>
      <c r="EV1105">
        <v>0.13725999999999949</v>
      </c>
      <c r="EW1105">
        <v>5.9870599999999996</v>
      </c>
      <c r="EX1105">
        <v>18.756944257973711</v>
      </c>
      <c r="EY1105">
        <v>17.10228</v>
      </c>
      <c r="EZ1105">
        <v>20.879069999999999</v>
      </c>
      <c r="FA1105">
        <v>3.7767899999999979</v>
      </c>
      <c r="FB1105">
        <v>17.10228</v>
      </c>
      <c r="FC1105">
        <v>0.35651965045633299</v>
      </c>
      <c r="FD1105">
        <v>0.33340168094698602</v>
      </c>
      <c r="FE1105">
        <v>0.38595517185911188</v>
      </c>
      <c r="FF1105">
        <v>5.2553490912125862E-2</v>
      </c>
      <c r="FG1105">
        <v>0.33340168094698602</v>
      </c>
      <c r="FH1105">
        <v>3.163412897898791</v>
      </c>
      <c r="FI1105">
        <v>2.8565406059067389</v>
      </c>
      <c r="FJ1105">
        <v>3.5691938185920882</v>
      </c>
      <c r="FK1105">
        <v>0.71265321268534887</v>
      </c>
      <c r="FL1105">
        <v>2.8565406059067389</v>
      </c>
      <c r="FM1105">
        <v>38.751707076991053</v>
      </c>
      <c r="FN1105">
        <v>38.28</v>
      </c>
      <c r="FO1105">
        <v>39.229999999999997</v>
      </c>
      <c r="FP1105">
        <v>0.94999999999999574</v>
      </c>
      <c r="FQ1105">
        <v>39.229999999999997</v>
      </c>
      <c r="FR1105">
        <v>470.50590459433448</v>
      </c>
      <c r="FS1105">
        <v>470.39067</v>
      </c>
      <c r="FT1105">
        <v>470.59850999999998</v>
      </c>
      <c r="FU1105">
        <v>0.20783999999997599</v>
      </c>
      <c r="FV1105">
        <v>470.59850999999998</v>
      </c>
      <c r="FW1105">
        <v>0.67940082489500986</v>
      </c>
      <c r="FX1105">
        <v>0.67925400000000002</v>
      </c>
      <c r="FY1105">
        <v>0.67959400000000003</v>
      </c>
      <c r="FZ1105">
        <v>3.4000000000000702E-4</v>
      </c>
      <c r="GA1105">
        <v>0.67925400000000002</v>
      </c>
      <c r="GB1105">
        <v>4</v>
      </c>
      <c r="GC1105">
        <v>4</v>
      </c>
    </row>
    <row r="1106" spans="1:185" x14ac:dyDescent="0.3">
      <c r="A1106" s="36" t="s">
        <v>4268</v>
      </c>
      <c r="B1106">
        <v>-3.2940807614288678E-2</v>
      </c>
      <c r="C1106">
        <v>1.8801555117447979</v>
      </c>
      <c r="D1106">
        <v>1.789765436605788</v>
      </c>
      <c r="E1106">
        <v>-0.78232653520737794</v>
      </c>
      <c r="F1106">
        <v>-0.67773268641894324</v>
      </c>
      <c r="G1106">
        <v>1.460059221626322</v>
      </c>
      <c r="H1106">
        <v>-54.159622326388657</v>
      </c>
      <c r="I1106">
        <v>7.6859018721373448E-2</v>
      </c>
      <c r="J1106">
        <v>0.42555543147596808</v>
      </c>
      <c r="K1106">
        <v>0.19932761990544939</v>
      </c>
      <c r="L1106">
        <v>-1.4823590276824269E-2</v>
      </c>
      <c r="M1106">
        <v>0.102758344870095</v>
      </c>
      <c r="N1106">
        <v>0.18715324540853701</v>
      </c>
      <c r="O1106">
        <v>-0.24581922290805969</v>
      </c>
      <c r="P1106">
        <v>-5.8665977499522688E-2</v>
      </c>
      <c r="Q1106">
        <v>-0.1522426622530953</v>
      </c>
      <c r="R1106">
        <v>6.1921211056970633E-2</v>
      </c>
      <c r="S1106">
        <v>0.82123244121458083</v>
      </c>
      <c r="T1106">
        <v>-0.57264261675331762</v>
      </c>
      <c r="U1106">
        <v>-0.56883705852794519</v>
      </c>
      <c r="V1106">
        <v>1.9522770269239671</v>
      </c>
      <c r="W1106">
        <v>1.951428442983091</v>
      </c>
      <c r="X1106">
        <v>0.1988013801663539</v>
      </c>
      <c r="Y1106">
        <v>0.1964668404321056</v>
      </c>
      <c r="Z1106">
        <v>3.6388484564974913E-2</v>
      </c>
      <c r="AA1106">
        <v>3.8213586399785289E-2</v>
      </c>
      <c r="AB1106">
        <v>47.515633649303879</v>
      </c>
      <c r="AC1106">
        <v>-0.38798023996782122</v>
      </c>
      <c r="AD1106">
        <v>1.8951543101416191</v>
      </c>
      <c r="AE1106">
        <v>0.58678162013417534</v>
      </c>
      <c r="AF1106">
        <v>0.58444708039992688</v>
      </c>
      <c r="AG1106">
        <v>0.74855392784554287</v>
      </c>
      <c r="AH1106">
        <v>5.0405084881303399E-3</v>
      </c>
      <c r="AI1106">
        <v>295.37303905607888</v>
      </c>
      <c r="AJ1106">
        <v>279.41120295236942</v>
      </c>
      <c r="AK1106">
        <v>287.98273567572897</v>
      </c>
      <c r="AL1106">
        <v>318.72520728610181</v>
      </c>
      <c r="AM1106">
        <v>343.76663754871771</v>
      </c>
      <c r="AN1106">
        <v>495.76644529870907</v>
      </c>
      <c r="AO1106">
        <v>176.4803449538895</v>
      </c>
      <c r="AP1106">
        <v>445.29171416651008</v>
      </c>
      <c r="AQ1106">
        <v>19.93400921333696</v>
      </c>
      <c r="AR1106">
        <v>5.5977770536627691</v>
      </c>
      <c r="AS1106">
        <v>11.74287806221353</v>
      </c>
      <c r="AT1106">
        <v>-15.72647593473258</v>
      </c>
      <c r="AU1106">
        <v>-6.7658236472116728</v>
      </c>
      <c r="AV1106">
        <v>-8.9606522875209009</v>
      </c>
      <c r="AW1106">
        <v>4.0974238373319256</v>
      </c>
      <c r="AX1106">
        <v>3.9801000000000002</v>
      </c>
      <c r="AY1106">
        <v>4.2742000000000004</v>
      </c>
      <c r="AZ1106">
        <v>0.29410000000000031</v>
      </c>
      <c r="BA1106">
        <v>3.9801000000000002</v>
      </c>
      <c r="BB1106">
        <v>0.93457098353830081</v>
      </c>
      <c r="BC1106">
        <v>0.93330000000000002</v>
      </c>
      <c r="BD1106">
        <v>0.93579999999999997</v>
      </c>
      <c r="BE1106">
        <v>2.4999999999999471E-3</v>
      </c>
      <c r="BF1106">
        <v>0.93510000000000004</v>
      </c>
      <c r="BG1106">
        <v>17.72040598259689</v>
      </c>
      <c r="BH1106">
        <v>17.5426</v>
      </c>
      <c r="BI1106">
        <v>17.908200000000001</v>
      </c>
      <c r="BJ1106">
        <v>0.36560000000000059</v>
      </c>
      <c r="BK1106">
        <v>17.641100000000002</v>
      </c>
      <c r="BL1106">
        <v>19.539370633725319</v>
      </c>
      <c r="BM1106">
        <v>18.6418</v>
      </c>
      <c r="BN1106">
        <v>20.3748</v>
      </c>
      <c r="BO1106">
        <v>1.733000000000001</v>
      </c>
      <c r="BP1106">
        <v>20.3748</v>
      </c>
      <c r="BQ1106">
        <v>11.988724130997619</v>
      </c>
      <c r="BR1106">
        <v>11.125400000000001</v>
      </c>
      <c r="BS1106">
        <v>12.4994</v>
      </c>
      <c r="BT1106">
        <v>1.373999999999999</v>
      </c>
      <c r="BU1106">
        <v>12.4994</v>
      </c>
      <c r="BV1106">
        <v>3.1156415626031611</v>
      </c>
      <c r="BW1106">
        <v>2.6095999999999999</v>
      </c>
      <c r="BX1106">
        <v>3.9361999999999999</v>
      </c>
      <c r="BY1106">
        <v>1.3266</v>
      </c>
      <c r="BZ1106">
        <v>3.2576999999999998</v>
      </c>
      <c r="CA1106">
        <v>-15.104346879556619</v>
      </c>
      <c r="CB1106">
        <v>-15.757</v>
      </c>
      <c r="CC1106">
        <v>-14.5587</v>
      </c>
      <c r="CD1106">
        <v>1.1982999999999999</v>
      </c>
      <c r="CE1106">
        <v>-15.757</v>
      </c>
      <c r="CF1106">
        <v>50.474731132198983</v>
      </c>
      <c r="CG1106">
        <v>50.4</v>
      </c>
      <c r="CH1106">
        <v>50.6</v>
      </c>
      <c r="CI1106">
        <v>0.20000000000000279</v>
      </c>
      <c r="CJ1106">
        <v>50.4</v>
      </c>
      <c r="CK1106">
        <v>14.19276963726902</v>
      </c>
      <c r="CL1106">
        <v>14.1</v>
      </c>
      <c r="CM1106">
        <v>14.3</v>
      </c>
      <c r="CN1106">
        <v>0.20000000000000109</v>
      </c>
      <c r="CO1106">
        <v>14.1</v>
      </c>
      <c r="CP1106">
        <v>80.150556961920699</v>
      </c>
      <c r="CQ1106">
        <v>78.900000000000006</v>
      </c>
      <c r="CR1106">
        <v>84.3</v>
      </c>
      <c r="CS1106">
        <v>5.3999999999999906</v>
      </c>
      <c r="CT1106">
        <v>79.400000000000006</v>
      </c>
      <c r="CU1106">
        <v>11.3</v>
      </c>
      <c r="CV1106">
        <v>11.3</v>
      </c>
      <c r="CW1106">
        <v>11.3</v>
      </c>
      <c r="CX1106">
        <v>0</v>
      </c>
      <c r="CY1106">
        <v>11.3</v>
      </c>
      <c r="CZ1106">
        <v>79.170483115389899</v>
      </c>
      <c r="DA1106">
        <v>69.5</v>
      </c>
      <c r="DB1106">
        <v>90.9</v>
      </c>
      <c r="DC1106">
        <v>21.400000000000009</v>
      </c>
      <c r="DD1106">
        <v>69.5</v>
      </c>
      <c r="DE1106">
        <v>1.8708159024592601</v>
      </c>
      <c r="DF1106">
        <v>1.7</v>
      </c>
      <c r="DG1106">
        <v>2.1</v>
      </c>
      <c r="DH1106">
        <v>0.40000000000000008</v>
      </c>
      <c r="DI1106">
        <v>1.7</v>
      </c>
      <c r="DJ1106">
        <v>0.113352077777708</v>
      </c>
      <c r="DK1106">
        <v>0.1131567130669061</v>
      </c>
      <c r="DL1106">
        <v>0.11365678346810421</v>
      </c>
      <c r="DM1106">
        <v>5.0007040119809387E-4</v>
      </c>
      <c r="DN1106">
        <v>0.1131821244105098</v>
      </c>
      <c r="DO1106">
        <v>3.780966760832011</v>
      </c>
      <c r="DP1106">
        <v>3.6815950000000002</v>
      </c>
      <c r="DQ1106">
        <v>4.1290480000000001</v>
      </c>
      <c r="DR1106">
        <v>0.44745299999999988</v>
      </c>
      <c r="DS1106">
        <v>3.6815950000000002</v>
      </c>
      <c r="DT1106">
        <v>7.1471439969296364</v>
      </c>
      <c r="DU1106">
        <v>7.0155339999999997</v>
      </c>
      <c r="DV1106">
        <v>7.2373519999999996</v>
      </c>
      <c r="DW1106">
        <v>0.22181799999999979</v>
      </c>
      <c r="DX1106">
        <v>7.2373519999999996</v>
      </c>
      <c r="DY1106">
        <v>5.2890743990957292</v>
      </c>
      <c r="DZ1106">
        <v>5.1565459999999996</v>
      </c>
      <c r="EA1106">
        <v>5.426412</v>
      </c>
      <c r="EB1106">
        <v>0.26986600000000038</v>
      </c>
      <c r="EC1106">
        <v>5.4216439999999997</v>
      </c>
      <c r="ED1106">
        <v>8.1275303838387032</v>
      </c>
      <c r="EE1106">
        <v>8.0297319999999992</v>
      </c>
      <c r="EF1106">
        <v>8.2399430000000002</v>
      </c>
      <c r="EG1106">
        <v>0.21021100000000101</v>
      </c>
      <c r="EH1106">
        <v>8.0297319999999992</v>
      </c>
      <c r="EI1106">
        <v>9.8039190715518849</v>
      </c>
      <c r="EJ1106">
        <v>9.7854019999999995</v>
      </c>
      <c r="EK1106">
        <v>9.8176799999999993</v>
      </c>
      <c r="EL1106">
        <v>3.2277999999999807E-2</v>
      </c>
      <c r="EM1106">
        <v>9.8065250000000006</v>
      </c>
      <c r="EN1106">
        <v>28.013148780710999</v>
      </c>
      <c r="EO1106">
        <v>27.032509999999998</v>
      </c>
      <c r="EP1106">
        <v>28.943829999999998</v>
      </c>
      <c r="EQ1106">
        <v>1.9113199999999999</v>
      </c>
      <c r="ER1106">
        <v>28.131160000000001</v>
      </c>
      <c r="ES1106">
        <v>5.9870599999999996</v>
      </c>
      <c r="ET1106">
        <v>5.9870599999999996</v>
      </c>
      <c r="EU1106">
        <v>5.9870599999999996</v>
      </c>
      <c r="EV1106">
        <v>0</v>
      </c>
      <c r="EW1106">
        <v>5.9870599999999996</v>
      </c>
      <c r="EX1106">
        <v>22.026088780711</v>
      </c>
      <c r="EY1106">
        <v>21.045449999999999</v>
      </c>
      <c r="EZ1106">
        <v>22.956769999999999</v>
      </c>
      <c r="FA1106">
        <v>1.9113199999999999</v>
      </c>
      <c r="FB1106">
        <v>22.144100000000002</v>
      </c>
      <c r="FC1106">
        <v>0.41924805411614602</v>
      </c>
      <c r="FD1106">
        <v>0.40457169967194268</v>
      </c>
      <c r="FE1106">
        <v>0.43317673786547262</v>
      </c>
      <c r="FF1106">
        <v>2.860503819352983E-2</v>
      </c>
      <c r="FG1106">
        <v>0.4210142237973229</v>
      </c>
      <c r="FH1106">
        <v>3.6789490635989952</v>
      </c>
      <c r="FI1106">
        <v>3.5151560198160698</v>
      </c>
      <c r="FJ1106">
        <v>3.8343978513661132</v>
      </c>
      <c r="FK1106">
        <v>0.31924183155004288</v>
      </c>
      <c r="FL1106">
        <v>3.6986601103045569</v>
      </c>
      <c r="FM1106">
        <v>39.08324003743995</v>
      </c>
      <c r="FN1106">
        <v>38.54</v>
      </c>
      <c r="FO1106">
        <v>39.36</v>
      </c>
      <c r="FP1106">
        <v>0.82000000000000028</v>
      </c>
      <c r="FQ1106">
        <v>39.36</v>
      </c>
      <c r="FR1106">
        <v>490.66921671319898</v>
      </c>
      <c r="FS1106">
        <v>490.44645000000003</v>
      </c>
      <c r="FT1106">
        <v>491.01224000000002</v>
      </c>
      <c r="FU1106">
        <v>0.56578999999999269</v>
      </c>
      <c r="FV1106">
        <v>490.50218999999998</v>
      </c>
      <c r="FW1106">
        <v>0.66774534356163573</v>
      </c>
      <c r="FX1106">
        <v>0.66728200000000004</v>
      </c>
      <c r="FY1106">
        <v>0.66806299999999996</v>
      </c>
      <c r="FZ1106">
        <v>7.8099999999992065E-4</v>
      </c>
      <c r="GA1106">
        <v>0.66796100000000003</v>
      </c>
      <c r="GB1106">
        <v>8</v>
      </c>
      <c r="GC1106">
        <v>15</v>
      </c>
    </row>
    <row r="1107" spans="1:185" x14ac:dyDescent="0.3">
      <c r="A1107" s="36" t="s">
        <v>4271</v>
      </c>
      <c r="B1107">
        <v>-2.966727062974174E-2</v>
      </c>
      <c r="C1107">
        <v>1.908792685607835</v>
      </c>
      <c r="D1107">
        <v>2.4511122631398639</v>
      </c>
      <c r="E1107">
        <v>-1.326763217481526</v>
      </c>
      <c r="F1107">
        <v>-0.63417704568847599</v>
      </c>
      <c r="G1107">
        <v>1.960937967156944</v>
      </c>
      <c r="H1107">
        <v>-54.108032294220791</v>
      </c>
      <c r="I1107">
        <v>0.1168793251331131</v>
      </c>
      <c r="J1107">
        <v>2.7576768451241941E-2</v>
      </c>
      <c r="K1107">
        <v>0.30704686823219862</v>
      </c>
      <c r="L1107">
        <v>0.2124404819419965</v>
      </c>
      <c r="M1107">
        <v>0.26257874736271908</v>
      </c>
      <c r="N1107">
        <v>0.17205536780666261</v>
      </c>
      <c r="O1107">
        <v>-0.2267905026684981</v>
      </c>
      <c r="P1107">
        <v>-5.4735134861835517E-2</v>
      </c>
      <c r="Q1107">
        <v>-0.1407636626079509</v>
      </c>
      <c r="R1107">
        <v>5.7590050081893329E-2</v>
      </c>
      <c r="S1107">
        <v>1.327534473161484</v>
      </c>
      <c r="T1107">
        <v>-0.67676073556093341</v>
      </c>
      <c r="U1107">
        <v>-0.56761923513594714</v>
      </c>
      <c r="V1107">
        <v>1.9650183054899411</v>
      </c>
      <c r="W1107">
        <v>1.9561404413804879</v>
      </c>
      <c r="X1107">
        <v>0.18296915103701519</v>
      </c>
      <c r="Y1107">
        <v>0.16059890562058979</v>
      </c>
      <c r="Z1107">
        <v>6.8389457014991384E-2</v>
      </c>
      <c r="AA1107">
        <v>8.347998276331936E-2</v>
      </c>
      <c r="AB1107">
        <v>62.183156065713753</v>
      </c>
      <c r="AC1107">
        <v>-0.44298930050850183</v>
      </c>
      <c r="AD1107">
        <v>1.966137497208315</v>
      </c>
      <c r="AE1107">
        <v>0.62595845154551688</v>
      </c>
      <c r="AF1107">
        <v>0.6035882061290917</v>
      </c>
      <c r="AG1107">
        <v>1.163479489785556</v>
      </c>
      <c r="AH1107">
        <v>1.629894927931751E-2</v>
      </c>
      <c r="AI1107">
        <v>101.04191610750961</v>
      </c>
      <c r="AJ1107">
        <v>-20.582961632329631</v>
      </c>
      <c r="AK1107">
        <v>70.444780757354053</v>
      </c>
      <c r="AL1107">
        <v>253.26387588632511</v>
      </c>
      <c r="AM1107">
        <v>533.6827330534951</v>
      </c>
      <c r="AN1107">
        <v>687.20918310180468</v>
      </c>
      <c r="AO1107">
        <v>268.14742182707579</v>
      </c>
      <c r="AP1107">
        <v>623.49913743474553</v>
      </c>
      <c r="AQ1107">
        <v>21.100901822191538</v>
      </c>
      <c r="AR1107">
        <v>5.5681457169608102</v>
      </c>
      <c r="AS1107">
        <v>12.433232868950769</v>
      </c>
      <c r="AT1107">
        <v>-23.465000339874631</v>
      </c>
      <c r="AU1107">
        <v>-13.031648459621699</v>
      </c>
      <c r="AV1107">
        <v>-10.43335188025293</v>
      </c>
      <c r="AW1107">
        <v>0.70377842538491187</v>
      </c>
      <c r="AX1107">
        <v>0.3967</v>
      </c>
      <c r="AY1107">
        <v>2.3338999999999999</v>
      </c>
      <c r="AZ1107">
        <v>1.9372</v>
      </c>
      <c r="BA1107">
        <v>2.0743999999999998</v>
      </c>
      <c r="BB1107">
        <v>0.97406661660408789</v>
      </c>
      <c r="BC1107">
        <v>0.93220000000000003</v>
      </c>
      <c r="BD1107">
        <v>0.9758</v>
      </c>
      <c r="BE1107">
        <v>4.3599999999999972E-2</v>
      </c>
      <c r="BF1107">
        <v>0.93869999999999998</v>
      </c>
      <c r="BG1107">
        <v>10.559240183030591</v>
      </c>
      <c r="BH1107">
        <v>10.226699999999999</v>
      </c>
      <c r="BI1107">
        <v>17.767399999999999</v>
      </c>
      <c r="BJ1107">
        <v>7.5406999999999993</v>
      </c>
      <c r="BK1107">
        <v>16.725899999999999</v>
      </c>
      <c r="BL1107">
        <v>16.795264107763529</v>
      </c>
      <c r="BM1107">
        <v>8.3085000000000004</v>
      </c>
      <c r="BN1107">
        <v>18.1509</v>
      </c>
      <c r="BO1107">
        <v>9.8423999999999996</v>
      </c>
      <c r="BP1107">
        <v>12.2873</v>
      </c>
      <c r="BQ1107">
        <v>12.852359282166921</v>
      </c>
      <c r="BR1107">
        <v>6.5594000000000001</v>
      </c>
      <c r="BS1107">
        <v>14.4061</v>
      </c>
      <c r="BT1107">
        <v>7.8467000000000002</v>
      </c>
      <c r="BU1107">
        <v>9.2563999999999993</v>
      </c>
      <c r="BV1107">
        <v>-2.4982167975972698</v>
      </c>
      <c r="BW1107">
        <v>-4.4829999999999997</v>
      </c>
      <c r="BX1107">
        <v>1.0943000000000001</v>
      </c>
      <c r="BY1107">
        <v>5.5772999999999993</v>
      </c>
      <c r="BZ1107">
        <v>-1.2773000000000001</v>
      </c>
      <c r="CA1107">
        <v>-10.354134297451321</v>
      </c>
      <c r="CB1107">
        <v>-12.1083</v>
      </c>
      <c r="CC1107">
        <v>-4.7786</v>
      </c>
      <c r="CD1107">
        <v>7.3296999999999999</v>
      </c>
      <c r="CE1107">
        <v>-7.9790999999999999</v>
      </c>
      <c r="CF1107">
        <v>63.710045667059092</v>
      </c>
      <c r="CG1107">
        <v>51.5</v>
      </c>
      <c r="CH1107">
        <v>64.8</v>
      </c>
      <c r="CI1107">
        <v>13.3</v>
      </c>
      <c r="CJ1107">
        <v>51.5</v>
      </c>
      <c r="CK1107">
        <v>24.22398664880247</v>
      </c>
      <c r="CL1107">
        <v>16.399999999999999</v>
      </c>
      <c r="CM1107">
        <v>25.6</v>
      </c>
      <c r="CN1107">
        <v>9.2000000000000028</v>
      </c>
      <c r="CO1107">
        <v>17.100000000000001</v>
      </c>
      <c r="CP1107">
        <v>52.247407843371953</v>
      </c>
      <c r="CQ1107">
        <v>38.5</v>
      </c>
      <c r="CR1107">
        <v>118.9</v>
      </c>
      <c r="CS1107">
        <v>80.400000000000006</v>
      </c>
      <c r="CT1107">
        <v>99.4</v>
      </c>
      <c r="CU1107">
        <v>10.23168706047713</v>
      </c>
      <c r="CV1107">
        <v>9.5</v>
      </c>
      <c r="CW1107">
        <v>10.7</v>
      </c>
      <c r="CX1107">
        <v>1.1999999999999991</v>
      </c>
      <c r="CY1107">
        <v>10</v>
      </c>
      <c r="CZ1107">
        <v>215.74686483412901</v>
      </c>
      <c r="DA1107">
        <v>96.1</v>
      </c>
      <c r="DB1107">
        <v>267.3</v>
      </c>
      <c r="DC1107">
        <v>171.2</v>
      </c>
      <c r="DD1107">
        <v>120.4</v>
      </c>
      <c r="DE1107">
        <v>13.88511743533698</v>
      </c>
      <c r="DF1107">
        <v>5.7</v>
      </c>
      <c r="DG1107">
        <v>16.100000000000001</v>
      </c>
      <c r="DH1107">
        <v>10.4</v>
      </c>
      <c r="DI1107">
        <v>7.1</v>
      </c>
      <c r="DJ1107">
        <v>0.10218755293068341</v>
      </c>
      <c r="DK1107">
        <v>8.120466729738253E-2</v>
      </c>
      <c r="DL1107">
        <v>0.104230336175004</v>
      </c>
      <c r="DM1107">
        <v>2.3025668877621471E-2</v>
      </c>
      <c r="DN1107">
        <v>8.120466729738253E-2</v>
      </c>
      <c r="DO1107">
        <v>3.1914099282411081</v>
      </c>
      <c r="DP1107">
        <v>2.9985210000000002</v>
      </c>
      <c r="DQ1107">
        <v>4.5703680000000002</v>
      </c>
      <c r="DR1107">
        <v>1.571847</v>
      </c>
      <c r="DS1107">
        <v>4.5703680000000002</v>
      </c>
      <c r="DT1107">
        <v>7.0215937783998266</v>
      </c>
      <c r="DU1107">
        <v>6.7628740000000001</v>
      </c>
      <c r="DV1107">
        <v>7.0492280000000003</v>
      </c>
      <c r="DW1107">
        <v>0.28635400000000022</v>
      </c>
      <c r="DX1107">
        <v>7.017093</v>
      </c>
      <c r="DY1107">
        <v>4.7817723806809207</v>
      </c>
      <c r="DZ1107">
        <v>4.4382650000000003</v>
      </c>
      <c r="EA1107">
        <v>5.6270899999999999</v>
      </c>
      <c r="EB1107">
        <v>1.188825</v>
      </c>
      <c r="EC1107">
        <v>5.575653</v>
      </c>
      <c r="ED1107">
        <v>9.8505285417246142</v>
      </c>
      <c r="EE1107">
        <v>9.7100530000000003</v>
      </c>
      <c r="EF1107">
        <v>10.151275999999999</v>
      </c>
      <c r="EG1107">
        <v>0.44122299999999898</v>
      </c>
      <c r="EH1107">
        <v>9.8613079999999993</v>
      </c>
      <c r="EI1107">
        <v>10.11564937648879</v>
      </c>
      <c r="EJ1107">
        <v>9.1220099999999995</v>
      </c>
      <c r="EK1107">
        <v>11.84445</v>
      </c>
      <c r="EL1107">
        <v>2.7224400000000011</v>
      </c>
      <c r="EM1107">
        <v>11.84445</v>
      </c>
      <c r="EN1107">
        <v>40.872012774889939</v>
      </c>
      <c r="EO1107">
        <v>32.528480000000002</v>
      </c>
      <c r="EP1107">
        <v>43.84272</v>
      </c>
      <c r="EQ1107">
        <v>11.31424</v>
      </c>
      <c r="ER1107">
        <v>34.425330000000002</v>
      </c>
      <c r="ES1107">
        <v>9.2582183732520136</v>
      </c>
      <c r="ET1107">
        <v>6.3190600000000003</v>
      </c>
      <c r="EU1107">
        <v>10.56119</v>
      </c>
      <c r="EV1107">
        <v>4.2421300000000004</v>
      </c>
      <c r="EW1107">
        <v>7.1987199999999998</v>
      </c>
      <c r="EX1107">
        <v>31.613794401637929</v>
      </c>
      <c r="EY1107">
        <v>24.239190000000001</v>
      </c>
      <c r="EZ1107">
        <v>37.52366</v>
      </c>
      <c r="FA1107">
        <v>13.284470000000001</v>
      </c>
      <c r="FB1107">
        <v>27.226610000000001</v>
      </c>
      <c r="FC1107">
        <v>0.45096300492393748</v>
      </c>
      <c r="FD1107">
        <v>0.35890429882181651</v>
      </c>
      <c r="FE1107">
        <v>0.48374042316275562</v>
      </c>
      <c r="FF1107">
        <v>0.12483612434093901</v>
      </c>
      <c r="FG1107">
        <v>0.37983326996403288</v>
      </c>
      <c r="FH1107">
        <v>3.442969886368346</v>
      </c>
      <c r="FI1107">
        <v>2.7862693503288929</v>
      </c>
      <c r="FJ1107">
        <v>5.9381711836887128</v>
      </c>
      <c r="FK1107">
        <v>3.1519018333598199</v>
      </c>
      <c r="FL1107">
        <v>3.7821459926209111</v>
      </c>
      <c r="FM1107">
        <v>42.663142238769559</v>
      </c>
      <c r="FN1107">
        <v>40.93</v>
      </c>
      <c r="FO1107">
        <v>44.51</v>
      </c>
      <c r="FP1107">
        <v>3.5799999999999979</v>
      </c>
      <c r="FQ1107">
        <v>40.93</v>
      </c>
      <c r="FR1107">
        <v>659.3214552170906</v>
      </c>
      <c r="FS1107">
        <v>634.74405000000002</v>
      </c>
      <c r="FT1107">
        <v>664.65292999999997</v>
      </c>
      <c r="FU1107">
        <v>29.90887999999995</v>
      </c>
      <c r="FV1107">
        <v>653.10969</v>
      </c>
      <c r="FW1107">
        <v>0.64207163858813565</v>
      </c>
      <c r="FX1107">
        <v>0.63723799999999997</v>
      </c>
      <c r="FY1107">
        <v>0.66686699999999999</v>
      </c>
      <c r="FZ1107">
        <v>2.962900000000002E-2</v>
      </c>
      <c r="GA1107">
        <v>0.64707000000000003</v>
      </c>
      <c r="GB1107">
        <v>19</v>
      </c>
      <c r="GC1107">
        <v>316</v>
      </c>
    </row>
    <row r="1108" spans="1:185" x14ac:dyDescent="0.3">
      <c r="A1108" s="36" t="s">
        <v>4274</v>
      </c>
      <c r="B1108">
        <v>-3.3250943738094639E-2</v>
      </c>
      <c r="C1108">
        <v>1.88031950289887</v>
      </c>
      <c r="D1108">
        <v>1.789572048601531</v>
      </c>
      <c r="E1108">
        <v>-0.78699426631913649</v>
      </c>
      <c r="F1108">
        <v>-0.6726236199501231</v>
      </c>
      <c r="G1108">
        <v>1.459691738253051</v>
      </c>
      <c r="H1108">
        <v>-54.160183537170411</v>
      </c>
      <c r="I1108">
        <v>7.614547411891831E-2</v>
      </c>
      <c r="J1108">
        <v>0.41951209575728637</v>
      </c>
      <c r="K1108">
        <v>0.1996250544743684</v>
      </c>
      <c r="L1108">
        <v>-1.536262501748323E-2</v>
      </c>
      <c r="M1108">
        <v>0.1023530136100969</v>
      </c>
      <c r="N1108">
        <v>0.1867208255438397</v>
      </c>
      <c r="O1108">
        <v>-0.2451918800365914</v>
      </c>
      <c r="P1108">
        <v>-5.8471054492751792E-2</v>
      </c>
      <c r="Q1108">
        <v>-0.15183006654886841</v>
      </c>
      <c r="R1108">
        <v>6.1729621964658449E-2</v>
      </c>
      <c r="S1108">
        <v>0.82105589836126391</v>
      </c>
      <c r="T1108">
        <v>-0.5716484161727402</v>
      </c>
      <c r="U1108">
        <v>-0.56694695284476704</v>
      </c>
      <c r="V1108">
        <v>1.952081741598473</v>
      </c>
      <c r="W1108">
        <v>1.9509040986061299</v>
      </c>
      <c r="X1108">
        <v>0.19919246151409081</v>
      </c>
      <c r="Y1108">
        <v>0.19665457720322951</v>
      </c>
      <c r="Z1108">
        <v>3.6387580902053802E-2</v>
      </c>
      <c r="AA1108">
        <v>3.8242829314981859E-2</v>
      </c>
      <c r="AB1108">
        <v>47.54492552021749</v>
      </c>
      <c r="AC1108">
        <v>-0.38788885361569642</v>
      </c>
      <c r="AD1108">
        <v>1.895537586255716</v>
      </c>
      <c r="AE1108">
        <v>0.58708131512978701</v>
      </c>
      <c r="AF1108">
        <v>0.58454343081892579</v>
      </c>
      <c r="AG1108">
        <v>0.76644517768417431</v>
      </c>
      <c r="AH1108">
        <v>5.0667717619988471E-3</v>
      </c>
      <c r="AI1108">
        <v>294.71812268161142</v>
      </c>
      <c r="AJ1108">
        <v>279.07609645998161</v>
      </c>
      <c r="AK1108">
        <v>286.96501168088702</v>
      </c>
      <c r="AL1108">
        <v>318.11334498923833</v>
      </c>
      <c r="AM1108">
        <v>367.42323130602801</v>
      </c>
      <c r="AN1108">
        <v>528.44570674066051</v>
      </c>
      <c r="AO1108">
        <v>201.19088542149979</v>
      </c>
      <c r="AP1108">
        <v>478.01878796038989</v>
      </c>
      <c r="AQ1108">
        <v>20.194674829447919</v>
      </c>
      <c r="AR1108">
        <v>5.6606990237734074</v>
      </c>
      <c r="AS1108">
        <v>12.1218972869432</v>
      </c>
      <c r="AT1108">
        <v>-16.14723813043706</v>
      </c>
      <c r="AU1108">
        <v>-6.88</v>
      </c>
      <c r="AV1108">
        <v>-9.2672381304370575</v>
      </c>
      <c r="AW1108">
        <v>4.0532419243487556</v>
      </c>
      <c r="AX1108">
        <v>3.9784999999999999</v>
      </c>
      <c r="AY1108">
        <v>4.1553000000000004</v>
      </c>
      <c r="AZ1108">
        <v>0.17680000000000051</v>
      </c>
      <c r="BA1108">
        <v>4.0983999999999998</v>
      </c>
      <c r="BB1108">
        <v>0.93570574030394615</v>
      </c>
      <c r="BC1108">
        <v>0.93540000000000001</v>
      </c>
      <c r="BD1108">
        <v>0.93589999999999995</v>
      </c>
      <c r="BE1108">
        <v>4.9999999999994493E-4</v>
      </c>
      <c r="BF1108">
        <v>0.93589999999999995</v>
      </c>
      <c r="BG1108">
        <v>17.5542995289366</v>
      </c>
      <c r="BH1108">
        <v>17.523099999999999</v>
      </c>
      <c r="BI1108">
        <v>17.607500000000002</v>
      </c>
      <c r="BJ1108">
        <v>8.4400000000002251E-2</v>
      </c>
      <c r="BK1108">
        <v>17.523099999999999</v>
      </c>
      <c r="BL1108">
        <v>18.795429958147619</v>
      </c>
      <c r="BM1108">
        <v>18.234000000000002</v>
      </c>
      <c r="BN1108">
        <v>19.3</v>
      </c>
      <c r="BO1108">
        <v>1.0659999999999989</v>
      </c>
      <c r="BP1108">
        <v>18.234000000000002</v>
      </c>
      <c r="BQ1108">
        <v>11.504271909503499</v>
      </c>
      <c r="BR1108">
        <v>11.428599999999999</v>
      </c>
      <c r="BS1108">
        <v>11.5587</v>
      </c>
      <c r="BT1108">
        <v>0.13010000000000049</v>
      </c>
      <c r="BU1108">
        <v>11.4679</v>
      </c>
      <c r="BV1108">
        <v>3.038923083098656</v>
      </c>
      <c r="BW1108">
        <v>2.4883000000000002</v>
      </c>
      <c r="BX1108">
        <v>3.5689000000000002</v>
      </c>
      <c r="BY1108">
        <v>1.0806</v>
      </c>
      <c r="BZ1108">
        <v>2.4883000000000002</v>
      </c>
      <c r="CA1108">
        <v>-14.54321345579082</v>
      </c>
      <c r="CB1108">
        <v>-15.077</v>
      </c>
      <c r="CC1108">
        <v>-13.956200000000001</v>
      </c>
      <c r="CD1108">
        <v>1.1207999999999989</v>
      </c>
      <c r="CE1108">
        <v>-13.956200000000001</v>
      </c>
      <c r="CF1108">
        <v>50.426918780270569</v>
      </c>
      <c r="CG1108">
        <v>50.4</v>
      </c>
      <c r="CH1108">
        <v>50.5</v>
      </c>
      <c r="CI1108">
        <v>0.10000000000000139</v>
      </c>
      <c r="CJ1108">
        <v>50.4</v>
      </c>
      <c r="CK1108">
        <v>14.2</v>
      </c>
      <c r="CL1108">
        <v>14.2</v>
      </c>
      <c r="CM1108">
        <v>14.2</v>
      </c>
      <c r="CN1108">
        <v>0</v>
      </c>
      <c r="CO1108">
        <v>14.2</v>
      </c>
      <c r="CP1108">
        <v>77.711472796926429</v>
      </c>
      <c r="CQ1108">
        <v>77.400000000000006</v>
      </c>
      <c r="CR1108">
        <v>79.5</v>
      </c>
      <c r="CS1108">
        <v>2.0999999999999939</v>
      </c>
      <c r="CT1108">
        <v>77.5</v>
      </c>
      <c r="CU1108">
        <v>11.3464775047229</v>
      </c>
      <c r="CV1108">
        <v>11.2</v>
      </c>
      <c r="CW1108">
        <v>11.4</v>
      </c>
      <c r="CX1108">
        <v>0.20000000000000109</v>
      </c>
      <c r="CY1108">
        <v>11.4</v>
      </c>
      <c r="CZ1108">
        <v>99.218252374397423</v>
      </c>
      <c r="DA1108">
        <v>97.1</v>
      </c>
      <c r="DB1108">
        <v>101.6</v>
      </c>
      <c r="DC1108">
        <v>4.5</v>
      </c>
      <c r="DD1108">
        <v>100</v>
      </c>
      <c r="DE1108">
        <v>2.008325435389164</v>
      </c>
      <c r="DF1108">
        <v>1.9</v>
      </c>
      <c r="DG1108">
        <v>2.1</v>
      </c>
      <c r="DH1108">
        <v>0.20000000000000021</v>
      </c>
      <c r="DI1108">
        <v>2</v>
      </c>
      <c r="DJ1108">
        <v>0.10549151678859001</v>
      </c>
      <c r="DK1108">
        <v>0.10541727672035139</v>
      </c>
      <c r="DL1108">
        <v>0.10567064239380621</v>
      </c>
      <c r="DM1108">
        <v>2.5336567345486671E-4</v>
      </c>
      <c r="DN1108">
        <v>0.10541727672035139</v>
      </c>
      <c r="DO1108">
        <v>3.6832557101344889</v>
      </c>
      <c r="DP1108">
        <v>3.6769379999999998</v>
      </c>
      <c r="DQ1108">
        <v>3.7013590000000001</v>
      </c>
      <c r="DR1108">
        <v>2.4421000000000252E-2</v>
      </c>
      <c r="DS1108">
        <v>3.6769379999999998</v>
      </c>
      <c r="DT1108">
        <v>7.0160382586058461</v>
      </c>
      <c r="DU1108">
        <v>6.9305909999999997</v>
      </c>
      <c r="DV1108">
        <v>7.1235720000000002</v>
      </c>
      <c r="DW1108">
        <v>0.19298100000000051</v>
      </c>
      <c r="DX1108">
        <v>6.9333419999999997</v>
      </c>
      <c r="DY1108">
        <v>5.3156333566696539</v>
      </c>
      <c r="DZ1108">
        <v>5.1814330000000002</v>
      </c>
      <c r="EA1108">
        <v>5.4076589999999998</v>
      </c>
      <c r="EB1108">
        <v>0.22622599999999959</v>
      </c>
      <c r="EC1108">
        <v>5.2276889999999998</v>
      </c>
      <c r="ED1108">
        <v>8.430016299128436</v>
      </c>
      <c r="EE1108">
        <v>8.3198670000000003</v>
      </c>
      <c r="EF1108">
        <v>8.5655710000000003</v>
      </c>
      <c r="EG1108">
        <v>0.24570399999999989</v>
      </c>
      <c r="EH1108">
        <v>8.3224160000000005</v>
      </c>
      <c r="EI1108">
        <v>9.746889003480339</v>
      </c>
      <c r="EJ1108">
        <v>9.7297419999999999</v>
      </c>
      <c r="EK1108">
        <v>9.767849</v>
      </c>
      <c r="EL1108">
        <v>3.8107000000000113E-2</v>
      </c>
      <c r="EM1108">
        <v>9.7297419999999999</v>
      </c>
      <c r="EN1108">
        <v>28.884073039377061</v>
      </c>
      <c r="EO1108">
        <v>28.37387</v>
      </c>
      <c r="EP1108">
        <v>29.338519999999999</v>
      </c>
      <c r="EQ1108">
        <v>0.9646499999999989</v>
      </c>
      <c r="ER1108">
        <v>29.338519999999999</v>
      </c>
      <c r="ES1108">
        <v>5.9870599999999996</v>
      </c>
      <c r="ET1108">
        <v>5.9870599999999996</v>
      </c>
      <c r="EU1108">
        <v>5.9870599999999996</v>
      </c>
      <c r="EV1108">
        <v>0</v>
      </c>
      <c r="EW1108">
        <v>5.9870599999999996</v>
      </c>
      <c r="EX1108">
        <v>22.897013039377061</v>
      </c>
      <c r="EY1108">
        <v>22.386810000000001</v>
      </c>
      <c r="EZ1108">
        <v>23.351459999999999</v>
      </c>
      <c r="FA1108">
        <v>0.9646499999999989</v>
      </c>
      <c r="FB1108">
        <v>23.351459999999999</v>
      </c>
      <c r="FC1108">
        <v>0.40738643503324162</v>
      </c>
      <c r="FD1108">
        <v>0.4001904347644572</v>
      </c>
      <c r="FE1108">
        <v>0.41379604101046918</v>
      </c>
      <c r="FF1108">
        <v>1.360560624601204E-2</v>
      </c>
      <c r="FG1108">
        <v>0.41379604101046918</v>
      </c>
      <c r="FH1108">
        <v>3.824416832197616</v>
      </c>
      <c r="FI1108">
        <v>3.739199206288228</v>
      </c>
      <c r="FJ1108">
        <v>3.9003216937862661</v>
      </c>
      <c r="FK1108">
        <v>0.16112248749803729</v>
      </c>
      <c r="FL1108">
        <v>3.9003216937862661</v>
      </c>
      <c r="FM1108">
        <v>39.944396012749621</v>
      </c>
      <c r="FN1108">
        <v>39.840000000000003</v>
      </c>
      <c r="FO1108">
        <v>40.06</v>
      </c>
      <c r="FP1108">
        <v>0.21999999999999889</v>
      </c>
      <c r="FQ1108">
        <v>40.06</v>
      </c>
      <c r="FR1108">
        <v>514.09714304304862</v>
      </c>
      <c r="FS1108">
        <v>514.02</v>
      </c>
      <c r="FT1108">
        <v>514.22036000000003</v>
      </c>
      <c r="FU1108">
        <v>0.20036000000004611</v>
      </c>
      <c r="FV1108">
        <v>514.02</v>
      </c>
      <c r="FW1108">
        <v>0.66909205903162583</v>
      </c>
      <c r="FX1108">
        <v>0.668906</v>
      </c>
      <c r="FY1108">
        <v>0.669184</v>
      </c>
      <c r="FZ1108">
        <v>2.7800000000000052E-4</v>
      </c>
      <c r="GA1108">
        <v>0.669184</v>
      </c>
      <c r="GB1108">
        <v>5</v>
      </c>
      <c r="GC1108">
        <v>12</v>
      </c>
    </row>
    <row r="1109" spans="1:185" x14ac:dyDescent="0.3">
      <c r="A1109" s="36" t="s">
        <v>4277</v>
      </c>
      <c r="B1109">
        <v>-3.3186763344047188E-2</v>
      </c>
      <c r="C1109">
        <v>1.881861907795487</v>
      </c>
      <c r="D1109">
        <v>1.8005733380357021</v>
      </c>
      <c r="E1109">
        <v>-0.77888942728435251</v>
      </c>
      <c r="F1109">
        <v>-0.69039709776603864</v>
      </c>
      <c r="G1109">
        <v>1.4692747541394491</v>
      </c>
      <c r="H1109">
        <v>-54.158755997130413</v>
      </c>
      <c r="I1109">
        <v>5.9612215853553092E-2</v>
      </c>
      <c r="J1109">
        <v>0.26085012108024053</v>
      </c>
      <c r="K1109">
        <v>0.1978474139357872</v>
      </c>
      <c r="L1109">
        <v>-1.458839247443074E-2</v>
      </c>
      <c r="M1109">
        <v>0.1027581203951765</v>
      </c>
      <c r="N1109">
        <v>0.18406167839351739</v>
      </c>
      <c r="O1109">
        <v>-0.2412072621091336</v>
      </c>
      <c r="P1109">
        <v>-5.7145583715616163E-2</v>
      </c>
      <c r="Q1109">
        <v>-0.149178501791533</v>
      </c>
      <c r="R1109">
        <v>6.0455059230874512E-2</v>
      </c>
      <c r="S1109">
        <v>0.82189328871909806</v>
      </c>
      <c r="T1109">
        <v>-0.57372880380329006</v>
      </c>
      <c r="U1109">
        <v>-0.57359655169523405</v>
      </c>
      <c r="V1109">
        <v>1.9525368538314889</v>
      </c>
      <c r="W1109">
        <v>1.9521459624713811</v>
      </c>
      <c r="X1109">
        <v>0.1974578730008994</v>
      </c>
      <c r="Y1109">
        <v>0.19504609704481721</v>
      </c>
      <c r="Z1109">
        <v>3.6918808496083651E-2</v>
      </c>
      <c r="AA1109">
        <v>3.9080635216763263E-2</v>
      </c>
      <c r="AB1109">
        <v>47.758462355902843</v>
      </c>
      <c r="AC1109">
        <v>-0.38933614518351461</v>
      </c>
      <c r="AD1109">
        <v>1.899457974035563</v>
      </c>
      <c r="AE1109">
        <v>0.58679401818441412</v>
      </c>
      <c r="AF1109">
        <v>0.58438224222833168</v>
      </c>
      <c r="AG1109">
        <v>0.75640744407289651</v>
      </c>
      <c r="AH1109">
        <v>4.9943927686354186E-3</v>
      </c>
      <c r="AI1109">
        <v>296.36683229423147</v>
      </c>
      <c r="AJ1109">
        <v>280.27855099038908</v>
      </c>
      <c r="AK1109">
        <v>288.47252664009852</v>
      </c>
      <c r="AL1109">
        <v>320.34942001382501</v>
      </c>
      <c r="AM1109">
        <v>347.40903719643279</v>
      </c>
      <c r="AN1109">
        <v>475.98933322747229</v>
      </c>
      <c r="AO1109">
        <v>174.76451679975841</v>
      </c>
      <c r="AP1109">
        <v>425.28158422533619</v>
      </c>
      <c r="AQ1109">
        <v>20.266460478096391</v>
      </c>
      <c r="AR1109">
        <v>5.1982087127968546</v>
      </c>
      <c r="AS1109">
        <v>11.97111144045903</v>
      </c>
      <c r="AT1109">
        <v>-17.81463164317509</v>
      </c>
      <c r="AU1109">
        <v>-7.5889333227472333</v>
      </c>
      <c r="AV1109">
        <v>-10.22569832042786</v>
      </c>
      <c r="AW1109">
        <v>3.0984079815992329</v>
      </c>
      <c r="AX1109">
        <v>1.5552999999999999</v>
      </c>
      <c r="AY1109">
        <v>5.2327000000000004</v>
      </c>
      <c r="AZ1109">
        <v>3.6774</v>
      </c>
      <c r="BA1109">
        <v>3.5945</v>
      </c>
      <c r="BB1109">
        <v>0.93454502439161991</v>
      </c>
      <c r="BC1109">
        <v>0.93379999999999996</v>
      </c>
      <c r="BD1109">
        <v>0.93500000000000005</v>
      </c>
      <c r="BE1109">
        <v>1.2000000000000901E-3</v>
      </c>
      <c r="BF1109">
        <v>0.93420000000000003</v>
      </c>
      <c r="BG1109">
        <v>17.728547054699121</v>
      </c>
      <c r="BH1109">
        <v>17.657399999999999</v>
      </c>
      <c r="BI1109">
        <v>17.8371</v>
      </c>
      <c r="BJ1109">
        <v>0.17970000000000039</v>
      </c>
      <c r="BK1109">
        <v>17.775700000000001</v>
      </c>
      <c r="BL1109">
        <v>22.83856219714966</v>
      </c>
      <c r="BM1109">
        <v>14.540100000000001</v>
      </c>
      <c r="BN1109">
        <v>30.383199999999999</v>
      </c>
      <c r="BO1109">
        <v>15.8431</v>
      </c>
      <c r="BP1109">
        <v>17.725899999999999</v>
      </c>
      <c r="BQ1109">
        <v>15.459826093377311</v>
      </c>
      <c r="BR1109">
        <v>10.1518</v>
      </c>
      <c r="BS1109">
        <v>19.198899999999998</v>
      </c>
      <c r="BT1109">
        <v>9.0470999999999986</v>
      </c>
      <c r="BU1109">
        <v>12.3805</v>
      </c>
      <c r="BV1109">
        <v>0.63220519682956045</v>
      </c>
      <c r="BW1109">
        <v>-6.0240999999999998</v>
      </c>
      <c r="BX1109">
        <v>4.0883000000000003</v>
      </c>
      <c r="BY1109">
        <v>10.112399999999999</v>
      </c>
      <c r="BZ1109">
        <v>0.30170000000000002</v>
      </c>
      <c r="CA1109">
        <v>-16.0919997979587</v>
      </c>
      <c r="CB1109">
        <v>-23.205300000000001</v>
      </c>
      <c r="CC1109">
        <v>-7.9336000000000002</v>
      </c>
      <c r="CD1109">
        <v>15.271699999999999</v>
      </c>
      <c r="CE1109">
        <v>-12.6822</v>
      </c>
      <c r="CF1109">
        <v>50.707749002136161</v>
      </c>
      <c r="CG1109">
        <v>50.6</v>
      </c>
      <c r="CH1109">
        <v>50.8</v>
      </c>
      <c r="CI1109">
        <v>0.19999999999999571</v>
      </c>
      <c r="CJ1109">
        <v>50.6</v>
      </c>
      <c r="CK1109">
        <v>14.178317986816991</v>
      </c>
      <c r="CL1109">
        <v>14.1</v>
      </c>
      <c r="CM1109">
        <v>14.4</v>
      </c>
      <c r="CN1109">
        <v>0.30000000000000071</v>
      </c>
      <c r="CO1109">
        <v>14.3</v>
      </c>
      <c r="CP1109">
        <v>63.765713967645873</v>
      </c>
      <c r="CQ1109">
        <v>60.8</v>
      </c>
      <c r="CR1109">
        <v>70</v>
      </c>
      <c r="CS1109">
        <v>9.2000000000000028</v>
      </c>
      <c r="CT1109">
        <v>70</v>
      </c>
      <c r="CU1109">
        <v>11.37633012208965</v>
      </c>
      <c r="CV1109">
        <v>11.3</v>
      </c>
      <c r="CW1109">
        <v>11.4</v>
      </c>
      <c r="CX1109">
        <v>9.9999999999999645E-2</v>
      </c>
      <c r="CY1109">
        <v>11.3</v>
      </c>
      <c r="CZ1109">
        <v>90.58460244462492</v>
      </c>
      <c r="DA1109">
        <v>69.3</v>
      </c>
      <c r="DB1109">
        <v>112.8</v>
      </c>
      <c r="DC1109">
        <v>43.5</v>
      </c>
      <c r="DD1109">
        <v>105.2</v>
      </c>
      <c r="DE1109">
        <v>1.9166765460612141</v>
      </c>
      <c r="DF1109">
        <v>1.7</v>
      </c>
      <c r="DG1109">
        <v>2.2999999999999998</v>
      </c>
      <c r="DH1109">
        <v>0.59999999999999987</v>
      </c>
      <c r="DI1109">
        <v>2.2000000000000002</v>
      </c>
      <c r="DJ1109">
        <v>0.11923337298037411</v>
      </c>
      <c r="DK1109">
        <v>0.1189468735307946</v>
      </c>
      <c r="DL1109">
        <v>0.1194731890874882</v>
      </c>
      <c r="DM1109">
        <v>5.2631555669367669E-4</v>
      </c>
      <c r="DN1109">
        <v>0.1189468735307946</v>
      </c>
      <c r="DO1109">
        <v>3.761084169353333</v>
      </c>
      <c r="DP1109">
        <v>3.70119</v>
      </c>
      <c r="DQ1109">
        <v>4.176177</v>
      </c>
      <c r="DR1109">
        <v>0.47498699999999999</v>
      </c>
      <c r="DS1109">
        <v>3.7381880000000001</v>
      </c>
      <c r="DT1109">
        <v>6.4571663339703029</v>
      </c>
      <c r="DU1109">
        <v>5.7396700000000003</v>
      </c>
      <c r="DV1109">
        <v>6.704834</v>
      </c>
      <c r="DW1109">
        <v>0.96516399999999969</v>
      </c>
      <c r="DX1109">
        <v>5.7396700000000003</v>
      </c>
      <c r="DY1109">
        <v>4.6862075674558712</v>
      </c>
      <c r="DZ1109">
        <v>4.3143989999999999</v>
      </c>
      <c r="EA1109">
        <v>5.1474409999999997</v>
      </c>
      <c r="EB1109">
        <v>0.83304199999999984</v>
      </c>
      <c r="EC1109">
        <v>5.1474409999999997</v>
      </c>
      <c r="ED1109">
        <v>10.271306496432731</v>
      </c>
      <c r="EE1109">
        <v>10.261574</v>
      </c>
      <c r="EF1109">
        <v>10.287699</v>
      </c>
      <c r="EG1109">
        <v>2.6125000000000401E-2</v>
      </c>
      <c r="EH1109">
        <v>10.268129999999999</v>
      </c>
      <c r="EI1109">
        <v>8.9717803448477458</v>
      </c>
      <c r="EJ1109">
        <v>8.1523120000000002</v>
      </c>
      <c r="EK1109">
        <v>9.4435880000000001</v>
      </c>
      <c r="EL1109">
        <v>1.2912760000000001</v>
      </c>
      <c r="EM1109">
        <v>9.0687479999999994</v>
      </c>
      <c r="EN1109">
        <v>23.702890544894949</v>
      </c>
      <c r="EO1109">
        <v>21.75207</v>
      </c>
      <c r="EP1109">
        <v>26.53876</v>
      </c>
      <c r="EQ1109">
        <v>4.7866900000000001</v>
      </c>
      <c r="ER1109">
        <v>21.763660000000002</v>
      </c>
      <c r="ES1109">
        <v>5.9870599999999996</v>
      </c>
      <c r="ET1109">
        <v>5.9870599999999996</v>
      </c>
      <c r="EU1109">
        <v>5.9870599999999996</v>
      </c>
      <c r="EV1109">
        <v>0</v>
      </c>
      <c r="EW1109">
        <v>5.9870599999999996</v>
      </c>
      <c r="EX1109">
        <v>17.715830544894949</v>
      </c>
      <c r="EY1109">
        <v>15.76501</v>
      </c>
      <c r="EZ1109">
        <v>20.5517</v>
      </c>
      <c r="FA1109">
        <v>4.7866900000000001</v>
      </c>
      <c r="FB1109">
        <v>15.7766</v>
      </c>
      <c r="FC1109">
        <v>0.36066737764093793</v>
      </c>
      <c r="FD1109">
        <v>0.33098334695941978</v>
      </c>
      <c r="FE1109">
        <v>0.40381846918260061</v>
      </c>
      <c r="FF1109">
        <v>7.2835122223180837E-2</v>
      </c>
      <c r="FG1109">
        <v>0.33115970245070231</v>
      </c>
      <c r="FH1109">
        <v>2.9590200440441472</v>
      </c>
      <c r="FI1109">
        <v>2.633180559406453</v>
      </c>
      <c r="FJ1109">
        <v>3.4326864938717838</v>
      </c>
      <c r="FK1109">
        <v>0.79950593446533036</v>
      </c>
      <c r="FL1109">
        <v>2.63511640103824</v>
      </c>
      <c r="FM1109">
        <v>38.002750265089759</v>
      </c>
      <c r="FN1109">
        <v>37.46</v>
      </c>
      <c r="FO1109">
        <v>38.43</v>
      </c>
      <c r="FP1109">
        <v>0.96999999999999886</v>
      </c>
      <c r="FQ1109">
        <v>38.43</v>
      </c>
      <c r="FR1109">
        <v>455.91739650761821</v>
      </c>
      <c r="FS1109">
        <v>455.85059000000001</v>
      </c>
      <c r="FT1109">
        <v>455.94234</v>
      </c>
      <c r="FU1109">
        <v>9.174999999999045E-2</v>
      </c>
      <c r="FV1109">
        <v>455.94234</v>
      </c>
      <c r="FW1109">
        <v>0.682482479584123</v>
      </c>
      <c r="FX1109">
        <v>0.68242599999999998</v>
      </c>
      <c r="FY1109">
        <v>0.68258200000000002</v>
      </c>
      <c r="FZ1109">
        <v>1.5600000000004499E-4</v>
      </c>
      <c r="GA1109">
        <v>0.68247999999999998</v>
      </c>
      <c r="GB1109">
        <v>7</v>
      </c>
      <c r="GC1109">
        <v>18</v>
      </c>
    </row>
    <row r="1110" spans="1:185" x14ac:dyDescent="0.3">
      <c r="A1110" s="36" t="s">
        <v>4280</v>
      </c>
      <c r="B1110">
        <v>-2.9512212434524569E-2</v>
      </c>
      <c r="C1110">
        <v>1.909630164720137</v>
      </c>
      <c r="D1110">
        <v>2.4454356382799882</v>
      </c>
      <c r="E1110">
        <v>-1.3210005844672521</v>
      </c>
      <c r="F1110">
        <v>-0.63609331057778862</v>
      </c>
      <c r="G1110">
        <v>1.957100527632498</v>
      </c>
      <c r="H1110">
        <v>-54.107938495833402</v>
      </c>
      <c r="I1110">
        <v>6.7983359145214042E-2</v>
      </c>
      <c r="J1110">
        <v>2.485022898389946E-2</v>
      </c>
      <c r="K1110">
        <v>0.30656490779465417</v>
      </c>
      <c r="L1110">
        <v>0.2122439154061577</v>
      </c>
      <c r="M1110">
        <v>0.26240286285495062</v>
      </c>
      <c r="N1110">
        <v>0.1682942805851112</v>
      </c>
      <c r="O1110">
        <v>-0.22696767525040651</v>
      </c>
      <c r="P1110">
        <v>-5.8673394665295281E-2</v>
      </c>
      <c r="Q1110">
        <v>-0.14282060248820269</v>
      </c>
      <c r="R1110">
        <v>6.0637927290318423E-2</v>
      </c>
      <c r="S1110">
        <v>1.329058997805628</v>
      </c>
      <c r="T1110">
        <v>-0.67658869051724169</v>
      </c>
      <c r="U1110">
        <v>-0.56674582305691223</v>
      </c>
      <c r="V1110">
        <v>1.964710717181579</v>
      </c>
      <c r="W1110">
        <v>1.9555585688569279</v>
      </c>
      <c r="X1110">
        <v>0.18288338080737249</v>
      </c>
      <c r="Y1110">
        <v>0.1605901973349512</v>
      </c>
      <c r="Z1110">
        <v>6.8610414398315847E-2</v>
      </c>
      <c r="AA1110">
        <v>8.3339067171477543E-2</v>
      </c>
      <c r="AB1110">
        <v>62.200217135297081</v>
      </c>
      <c r="AC1110">
        <v>-0.44336008672203842</v>
      </c>
      <c r="AD1110">
        <v>1.966453441015843</v>
      </c>
      <c r="AE1110">
        <v>0.62624346752941085</v>
      </c>
      <c r="AF1110">
        <v>0.60395028405698958</v>
      </c>
      <c r="AG1110">
        <v>1.1529022576454251</v>
      </c>
      <c r="AH1110">
        <v>1.6259181766471689E-2</v>
      </c>
      <c r="AI1110">
        <v>101.14912612429271</v>
      </c>
      <c r="AJ1110">
        <v>-20.177949380822</v>
      </c>
      <c r="AK1110">
        <v>67.830781345610589</v>
      </c>
      <c r="AL1110">
        <v>255.79456463390281</v>
      </c>
      <c r="AM1110">
        <v>505.95457137021299</v>
      </c>
      <c r="AN1110">
        <v>654.39852249374803</v>
      </c>
      <c r="AO1110">
        <v>266.16545861369463</v>
      </c>
      <c r="AP1110">
        <v>590.76007388993014</v>
      </c>
      <c r="AQ1110">
        <v>21.123546126283632</v>
      </c>
      <c r="AR1110">
        <v>5.6641823462056253</v>
      </c>
      <c r="AS1110">
        <v>12.694033889247841</v>
      </c>
      <c r="AT1110">
        <v>-21.956963918482568</v>
      </c>
      <c r="AU1110">
        <v>-12.28417340400182</v>
      </c>
      <c r="AV1110">
        <v>-9.6727905144807576</v>
      </c>
      <c r="AW1110">
        <v>0.70911818004784122</v>
      </c>
      <c r="AX1110">
        <v>0.47910000000000003</v>
      </c>
      <c r="AY1110">
        <v>2.2924000000000002</v>
      </c>
      <c r="AZ1110">
        <v>1.8132999999999999</v>
      </c>
      <c r="BA1110">
        <v>2.2559</v>
      </c>
      <c r="BB1110">
        <v>0.97433148717586793</v>
      </c>
      <c r="BC1110">
        <v>0.93310000000000004</v>
      </c>
      <c r="BD1110">
        <v>0.97719999999999996</v>
      </c>
      <c r="BE1110">
        <v>4.4099999999999917E-2</v>
      </c>
      <c r="BF1110">
        <v>0.94430000000000003</v>
      </c>
      <c r="BG1110">
        <v>10.485829209278331</v>
      </c>
      <c r="BH1110">
        <v>10.032999999999999</v>
      </c>
      <c r="BI1110">
        <v>17.633600000000001</v>
      </c>
      <c r="BJ1110">
        <v>7.6006000000000018</v>
      </c>
      <c r="BK1110">
        <v>15.908799999999999</v>
      </c>
      <c r="BL1110">
        <v>15.93530220613834</v>
      </c>
      <c r="BM1110">
        <v>8.6496999999999993</v>
      </c>
      <c r="BN1110">
        <v>16.763500000000001</v>
      </c>
      <c r="BO1110">
        <v>8.1138000000000012</v>
      </c>
      <c r="BP1110">
        <v>12.943300000000001</v>
      </c>
      <c r="BQ1110">
        <v>11.96585201639464</v>
      </c>
      <c r="BR1110">
        <v>6.7285000000000004</v>
      </c>
      <c r="BS1110">
        <v>12.591900000000001</v>
      </c>
      <c r="BT1110">
        <v>5.8634000000000004</v>
      </c>
      <c r="BU1110">
        <v>9.6183999999999994</v>
      </c>
      <c r="BV1110">
        <v>-1.569902785258936</v>
      </c>
      <c r="BW1110">
        <v>-4.4179000000000004</v>
      </c>
      <c r="BX1110">
        <v>-9.7900000000000001E-2</v>
      </c>
      <c r="BY1110">
        <v>4.32</v>
      </c>
      <c r="BZ1110">
        <v>-1.0172000000000001</v>
      </c>
      <c r="CA1110">
        <v>-10.395916790765289</v>
      </c>
      <c r="CB1110">
        <v>-10.967599999999999</v>
      </c>
      <c r="CC1110">
        <v>-5.2228000000000003</v>
      </c>
      <c r="CD1110">
        <v>5.7447999999999988</v>
      </c>
      <c r="CE1110">
        <v>-8.6012000000000004</v>
      </c>
      <c r="CF1110">
        <v>63.638448603817871</v>
      </c>
      <c r="CG1110">
        <v>52.7</v>
      </c>
      <c r="CH1110">
        <v>72.3</v>
      </c>
      <c r="CI1110">
        <v>19.599999999999991</v>
      </c>
      <c r="CJ1110">
        <v>52.7</v>
      </c>
      <c r="CK1110">
        <v>24.087303537360921</v>
      </c>
      <c r="CL1110">
        <v>16.399999999999999</v>
      </c>
      <c r="CM1110">
        <v>30.5</v>
      </c>
      <c r="CN1110">
        <v>14.1</v>
      </c>
      <c r="CO1110">
        <v>17.3</v>
      </c>
      <c r="CP1110">
        <v>54.345385718351729</v>
      </c>
      <c r="CQ1110">
        <v>49.6</v>
      </c>
      <c r="CR1110">
        <v>118.5</v>
      </c>
      <c r="CS1110">
        <v>68.900000000000006</v>
      </c>
      <c r="CT1110">
        <v>102.8</v>
      </c>
      <c r="CU1110">
        <v>10.30415675834211</v>
      </c>
      <c r="CV1110">
        <v>9.5</v>
      </c>
      <c r="CW1110">
        <v>11.2</v>
      </c>
      <c r="CX1110">
        <v>1.6999999999999991</v>
      </c>
      <c r="CY1110">
        <v>9.9</v>
      </c>
      <c r="CZ1110">
        <v>211.69803159787239</v>
      </c>
      <c r="DA1110">
        <v>96</v>
      </c>
      <c r="DB1110">
        <v>221.2</v>
      </c>
      <c r="DC1110">
        <v>125.2</v>
      </c>
      <c r="DD1110">
        <v>131.19999999999999</v>
      </c>
      <c r="DE1110">
        <v>13.66449360491184</v>
      </c>
      <c r="DF1110">
        <v>5.7</v>
      </c>
      <c r="DG1110">
        <v>20.2</v>
      </c>
      <c r="DH1110">
        <v>14.5</v>
      </c>
      <c r="DI1110">
        <v>7.3</v>
      </c>
      <c r="DJ1110">
        <v>0.1077316292766899</v>
      </c>
      <c r="DK1110">
        <v>8.7818696883852715E-2</v>
      </c>
      <c r="DL1110">
        <v>0.1245049078698123</v>
      </c>
      <c r="DM1110">
        <v>3.6686210985959561E-2</v>
      </c>
      <c r="DN1110">
        <v>8.7818696883852715E-2</v>
      </c>
      <c r="DO1110">
        <v>3.176789468153026</v>
      </c>
      <c r="DP1110">
        <v>3.0224730000000002</v>
      </c>
      <c r="DQ1110">
        <v>4.5053099999999997</v>
      </c>
      <c r="DR1110">
        <v>1.482837</v>
      </c>
      <c r="DS1110">
        <v>3.7077399999999998</v>
      </c>
      <c r="DT1110">
        <v>7.0155036363865637</v>
      </c>
      <c r="DU1110">
        <v>6.7641249999999999</v>
      </c>
      <c r="DV1110">
        <v>7.0417800000000002</v>
      </c>
      <c r="DW1110">
        <v>0.27765500000000021</v>
      </c>
      <c r="DX1110">
        <v>7.0104850000000001</v>
      </c>
      <c r="DY1110">
        <v>4.2499408215326087</v>
      </c>
      <c r="DZ1110">
        <v>3.8838520000000001</v>
      </c>
      <c r="EA1110">
        <v>5.6345799999999997</v>
      </c>
      <c r="EB1110">
        <v>1.7507280000000001</v>
      </c>
      <c r="EC1110">
        <v>5.2270009999999996</v>
      </c>
      <c r="ED1110">
        <v>9.8370549531386828</v>
      </c>
      <c r="EE1110">
        <v>9.4505110000000005</v>
      </c>
      <c r="EF1110">
        <v>9.9050390000000004</v>
      </c>
      <c r="EG1110">
        <v>0.45452799999999982</v>
      </c>
      <c r="EH1110">
        <v>9.8292310000000001</v>
      </c>
      <c r="EI1110">
        <v>8.9670746223231035</v>
      </c>
      <c r="EJ1110">
        <v>8.2632169999999991</v>
      </c>
      <c r="EK1110">
        <v>11.884258000000001</v>
      </c>
      <c r="EL1110">
        <v>3.6210410000000022</v>
      </c>
      <c r="EM1110">
        <v>11.884258000000001</v>
      </c>
      <c r="EN1110">
        <v>40.610187540018288</v>
      </c>
      <c r="EO1110">
        <v>33.78436</v>
      </c>
      <c r="EP1110">
        <v>43.020339999999997</v>
      </c>
      <c r="EQ1110">
        <v>9.2359799999999979</v>
      </c>
      <c r="ER1110">
        <v>35.516280000000002</v>
      </c>
      <c r="ES1110">
        <v>8.9049651582741411</v>
      </c>
      <c r="ET1110">
        <v>6.31975</v>
      </c>
      <c r="EU1110">
        <v>10.69617</v>
      </c>
      <c r="EV1110">
        <v>4.3764200000000004</v>
      </c>
      <c r="EW1110">
        <v>7.1716600000000001</v>
      </c>
      <c r="EX1110">
        <v>31.70522238174415</v>
      </c>
      <c r="EY1110">
        <v>25.515799999999999</v>
      </c>
      <c r="EZ1110">
        <v>36.700589999999998</v>
      </c>
      <c r="FA1110">
        <v>11.18479</v>
      </c>
      <c r="FB1110">
        <v>28.344619999999999</v>
      </c>
      <c r="FC1110">
        <v>0.46773030042196062</v>
      </c>
      <c r="FD1110">
        <v>0.38911341733627852</v>
      </c>
      <c r="FE1110">
        <v>0.49548937769928431</v>
      </c>
      <c r="FF1110">
        <v>0.1063759603630058</v>
      </c>
      <c r="FG1110">
        <v>0.4090609110805154</v>
      </c>
      <c r="FH1110">
        <v>3.5719070186584259</v>
      </c>
      <c r="FI1110">
        <v>2.8495302035899361</v>
      </c>
      <c r="FJ1110">
        <v>5.8072850983029394</v>
      </c>
      <c r="FK1110">
        <v>2.9577548947130028</v>
      </c>
      <c r="FL1110">
        <v>3.9523095071433949</v>
      </c>
      <c r="FM1110">
        <v>42.461978461125128</v>
      </c>
      <c r="FN1110">
        <v>41.23</v>
      </c>
      <c r="FO1110">
        <v>45.75</v>
      </c>
      <c r="FP1110">
        <v>4.5200000000000031</v>
      </c>
      <c r="FQ1110">
        <v>42.05</v>
      </c>
      <c r="FR1110">
        <v>626.65886791255753</v>
      </c>
      <c r="FS1110">
        <v>601.98835999999994</v>
      </c>
      <c r="FT1110">
        <v>632.49252000000001</v>
      </c>
      <c r="FU1110">
        <v>30.50416000000007</v>
      </c>
      <c r="FV1110">
        <v>601.98835999999994</v>
      </c>
      <c r="FW1110">
        <v>0.65473121059324657</v>
      </c>
      <c r="FX1110">
        <v>0.64932599999999996</v>
      </c>
      <c r="FY1110">
        <v>0.68021299999999996</v>
      </c>
      <c r="FZ1110">
        <v>3.0887000000000001E-2</v>
      </c>
      <c r="GA1110">
        <v>0.68021299999999996</v>
      </c>
      <c r="GB1110">
        <v>20</v>
      </c>
      <c r="GC1110">
        <v>318</v>
      </c>
    </row>
    <row r="1111" spans="1:185" x14ac:dyDescent="0.3">
      <c r="A1111" s="36" t="s">
        <v>4283</v>
      </c>
      <c r="B1111">
        <v>-3.5110441918648441E-2</v>
      </c>
      <c r="C1111">
        <v>1.8807700000000001</v>
      </c>
      <c r="D1111">
        <v>1.7984170208999479</v>
      </c>
      <c r="E1111">
        <v>-0.82140271221063688</v>
      </c>
      <c r="F1111">
        <v>-0.64339761439291521</v>
      </c>
      <c r="G1111">
        <v>1.464831329589259</v>
      </c>
      <c r="H1111">
        <v>-54.161152985991571</v>
      </c>
      <c r="I1111">
        <v>5.3073176464316276E-3</v>
      </c>
      <c r="J1111">
        <v>0.40992319791054549</v>
      </c>
      <c r="K1111">
        <v>0.19805603115106951</v>
      </c>
      <c r="L1111">
        <v>-1.4461034841887221E-2</v>
      </c>
      <c r="M1111">
        <v>0.1029986251195064</v>
      </c>
      <c r="N1111">
        <v>0.18299209780818351</v>
      </c>
      <c r="O1111">
        <v>-0.24353747480391191</v>
      </c>
      <c r="P1111">
        <v>-6.0545376995728359E-2</v>
      </c>
      <c r="Q1111">
        <v>-0.15203916031606921</v>
      </c>
      <c r="R1111">
        <v>6.3158683194652301E-2</v>
      </c>
      <c r="S1111">
        <v>0.82262095374751421</v>
      </c>
      <c r="T1111">
        <v>-0.57158631387726822</v>
      </c>
      <c r="U1111">
        <v>-0.57043292091427689</v>
      </c>
      <c r="V1111">
        <v>1.9522171218494071</v>
      </c>
      <c r="W1111">
        <v>1.9518085364707141</v>
      </c>
      <c r="X1111">
        <v>0.20012464461273519</v>
      </c>
      <c r="Y1111">
        <v>0.19349969611858109</v>
      </c>
      <c r="Z1111">
        <v>3.6913980216901093E-2</v>
      </c>
      <c r="AA1111">
        <v>3.9509875998194652E-2</v>
      </c>
      <c r="AB1111">
        <v>47.633832063213838</v>
      </c>
      <c r="AC1111">
        <v>-0.38653675912178648</v>
      </c>
      <c r="AD1111">
        <v>1.8966593889385559</v>
      </c>
      <c r="AE1111">
        <v>0.58666140373452169</v>
      </c>
      <c r="AF1111">
        <v>0.58003645524036762</v>
      </c>
      <c r="AG1111">
        <v>0.74861102756191089</v>
      </c>
      <c r="AH1111">
        <v>5.0299673396447808E-3</v>
      </c>
      <c r="AI1111">
        <v>295.02110569786072</v>
      </c>
      <c r="AJ1111">
        <v>275.97731911906482</v>
      </c>
      <c r="AK1111">
        <v>288.82701295638799</v>
      </c>
      <c r="AL1111">
        <v>320.2590303298042</v>
      </c>
      <c r="AM1111">
        <v>401.51631207117578</v>
      </c>
      <c r="AN1111">
        <v>568.02162633574267</v>
      </c>
      <c r="AO1111">
        <v>177.79300895712049</v>
      </c>
      <c r="AP1111">
        <v>517.42162633574264</v>
      </c>
      <c r="AQ1111">
        <v>20.49453116750179</v>
      </c>
      <c r="AR1111">
        <v>5.7476314660724768</v>
      </c>
      <c r="AS1111">
        <v>12.41146352928633</v>
      </c>
      <c r="AT1111">
        <v>-13.876779549055639</v>
      </c>
      <c r="AU1111">
        <v>-4.3599999999999994</v>
      </c>
      <c r="AV1111">
        <v>-9.516779549055645</v>
      </c>
      <c r="AW1111">
        <v>4.1942692515261912</v>
      </c>
      <c r="AX1111">
        <v>4.1748000000000003</v>
      </c>
      <c r="AY1111">
        <v>4.2172000000000001</v>
      </c>
      <c r="AZ1111">
        <v>4.2399999999999771E-2</v>
      </c>
      <c r="BA1111">
        <v>4.1748000000000003</v>
      </c>
      <c r="BB1111">
        <v>0.93419300895712065</v>
      </c>
      <c r="BC1111">
        <v>0.93410000000000004</v>
      </c>
      <c r="BD1111">
        <v>0.93440000000000001</v>
      </c>
      <c r="BE1111">
        <v>2.9999999999996701E-4</v>
      </c>
      <c r="BF1111">
        <v>0.93410000000000004</v>
      </c>
      <c r="BG1111">
        <v>17.768652661459459</v>
      </c>
      <c r="BH1111">
        <v>17.7394</v>
      </c>
      <c r="BI1111">
        <v>17.786000000000001</v>
      </c>
      <c r="BJ1111">
        <v>4.6600000000001529E-2</v>
      </c>
      <c r="BK1111">
        <v>17.779599999999999</v>
      </c>
      <c r="BL1111">
        <v>13.00432305615985</v>
      </c>
      <c r="BM1111">
        <v>12.7851</v>
      </c>
      <c r="BN1111">
        <v>13.1632</v>
      </c>
      <c r="BO1111">
        <v>0.37809999999999988</v>
      </c>
      <c r="BP1111">
        <v>13.1632</v>
      </c>
      <c r="BQ1111">
        <v>10.439324726788801</v>
      </c>
      <c r="BR1111">
        <v>10.2469</v>
      </c>
      <c r="BS1111">
        <v>10.5792</v>
      </c>
      <c r="BT1111">
        <v>0.33229999999999998</v>
      </c>
      <c r="BU1111">
        <v>10.5792</v>
      </c>
      <c r="BV1111">
        <v>-3.541114577080593</v>
      </c>
      <c r="BW1111">
        <v>-3.6482000000000001</v>
      </c>
      <c r="BX1111">
        <v>-3.3974000000000002</v>
      </c>
      <c r="BY1111">
        <v>0.25079999999999991</v>
      </c>
      <c r="BZ1111">
        <v>-3.6482000000000001</v>
      </c>
      <c r="CA1111">
        <v>-6.8982338350474848</v>
      </c>
      <c r="CB1111">
        <v>-6.931</v>
      </c>
      <c r="CC1111">
        <v>-6.8495999999999997</v>
      </c>
      <c r="CD1111">
        <v>8.1400000000000361E-2</v>
      </c>
      <c r="CE1111">
        <v>-6.931</v>
      </c>
      <c r="CF1111">
        <v>50.6</v>
      </c>
      <c r="CG1111">
        <v>50.6</v>
      </c>
      <c r="CH1111">
        <v>50.6</v>
      </c>
      <c r="CI1111">
        <v>0</v>
      </c>
      <c r="CJ1111">
        <v>50.6</v>
      </c>
      <c r="CK1111">
        <v>14.3</v>
      </c>
      <c r="CL1111">
        <v>14.3</v>
      </c>
      <c r="CM1111">
        <v>14.3</v>
      </c>
      <c r="CN1111">
        <v>0</v>
      </c>
      <c r="CO1111">
        <v>14.3</v>
      </c>
      <c r="CP1111">
        <v>97.259440988652017</v>
      </c>
      <c r="CQ1111">
        <v>95.8</v>
      </c>
      <c r="CR1111">
        <v>101.7</v>
      </c>
      <c r="CS1111">
        <v>5.9000000000000057</v>
      </c>
      <c r="CT1111">
        <v>95.8</v>
      </c>
      <c r="CU1111">
        <v>11.26899701429315</v>
      </c>
      <c r="CV1111">
        <v>11.2</v>
      </c>
      <c r="CW1111">
        <v>11.3</v>
      </c>
      <c r="CX1111">
        <v>0.10000000000000139</v>
      </c>
      <c r="CY1111">
        <v>11.3</v>
      </c>
      <c r="CZ1111">
        <v>78.83232795041512</v>
      </c>
      <c r="DA1111">
        <v>73.599999999999994</v>
      </c>
      <c r="DB1111">
        <v>82</v>
      </c>
      <c r="DC1111">
        <v>8.4000000000000057</v>
      </c>
      <c r="DD1111">
        <v>79.400000000000006</v>
      </c>
      <c r="DE1111">
        <v>2.4689970142931461</v>
      </c>
      <c r="DF1111">
        <v>2.4</v>
      </c>
      <c r="DG1111">
        <v>2.5</v>
      </c>
      <c r="DH1111">
        <v>0.1000000000000001</v>
      </c>
      <c r="DI1111">
        <v>2.5</v>
      </c>
      <c r="DJ1111">
        <v>9.7792590491552783E-2</v>
      </c>
      <c r="DK1111">
        <v>9.7777777777777783E-2</v>
      </c>
      <c r="DL1111">
        <v>9.7815580900831256E-2</v>
      </c>
      <c r="DM1111">
        <v>3.7803123053473109E-5</v>
      </c>
      <c r="DN1111">
        <v>9.7777777777777783E-2</v>
      </c>
      <c r="DO1111">
        <v>3.709961913948304</v>
      </c>
      <c r="DP1111">
        <v>3.677597</v>
      </c>
      <c r="DQ1111">
        <v>3.7398859999999998</v>
      </c>
      <c r="DR1111">
        <v>6.2288999999999817E-2</v>
      </c>
      <c r="DS1111">
        <v>3.677597</v>
      </c>
      <c r="DT1111">
        <v>6.7414204346179467</v>
      </c>
      <c r="DU1111">
        <v>6.7399339999999999</v>
      </c>
      <c r="DV1111">
        <v>6.7444420000000003</v>
      </c>
      <c r="DW1111">
        <v>4.5080000000004006E-3</v>
      </c>
      <c r="DX1111">
        <v>6.7399339999999999</v>
      </c>
      <c r="DY1111">
        <v>6.1556426272396401</v>
      </c>
      <c r="DZ1111">
        <v>6.1395600000000004</v>
      </c>
      <c r="EA1111">
        <v>6.1812180000000003</v>
      </c>
      <c r="EB1111">
        <v>4.1657999999999973E-2</v>
      </c>
      <c r="EC1111">
        <v>6.1395600000000004</v>
      </c>
      <c r="ED1111">
        <v>9.3674673075090453</v>
      </c>
      <c r="EE1111">
        <v>9.3358889999999999</v>
      </c>
      <c r="EF1111">
        <v>9.3818529999999996</v>
      </c>
      <c r="EG1111">
        <v>4.5963999999999672E-2</v>
      </c>
      <c r="EH1111">
        <v>9.3818529999999996</v>
      </c>
      <c r="EI1111">
        <v>8.9330426109160932</v>
      </c>
      <c r="EJ1111">
        <v>8.8506669999999996</v>
      </c>
      <c r="EK1111">
        <v>8.9606720000000006</v>
      </c>
      <c r="EL1111">
        <v>0.110005000000001</v>
      </c>
      <c r="EM1111">
        <v>8.9606720000000006</v>
      </c>
      <c r="EN1111">
        <v>28.2205748352869</v>
      </c>
      <c r="EO1111">
        <v>28.128689999999999</v>
      </c>
      <c r="EP1111">
        <v>28.278210000000001</v>
      </c>
      <c r="EQ1111">
        <v>0.14952000000000251</v>
      </c>
      <c r="ER1111">
        <v>28.22917</v>
      </c>
      <c r="ES1111">
        <v>5.8498000000000001</v>
      </c>
      <c r="ET1111">
        <v>5.8498000000000001</v>
      </c>
      <c r="EU1111">
        <v>5.8498000000000001</v>
      </c>
      <c r="EV1111">
        <v>0</v>
      </c>
      <c r="EW1111">
        <v>5.8498000000000001</v>
      </c>
      <c r="EX1111">
        <v>22.370774835286891</v>
      </c>
      <c r="EY1111">
        <v>22.278890000000001</v>
      </c>
      <c r="EZ1111">
        <v>22.42841</v>
      </c>
      <c r="FA1111">
        <v>0.14951999999999899</v>
      </c>
      <c r="FB1111">
        <v>22.379370000000002</v>
      </c>
      <c r="FC1111">
        <v>0.36750196131992879</v>
      </c>
      <c r="FD1111">
        <v>0.36630539259726519</v>
      </c>
      <c r="FE1111">
        <v>0.36825251428338512</v>
      </c>
      <c r="FF1111">
        <v>1.947121686119935E-3</v>
      </c>
      <c r="FG1111">
        <v>0.36761389170789471</v>
      </c>
      <c r="FH1111">
        <v>3.824194816111131</v>
      </c>
      <c r="FI1111">
        <v>3.808487469657083</v>
      </c>
      <c r="FJ1111">
        <v>3.8340473178570211</v>
      </c>
      <c r="FK1111">
        <v>2.555984819993817E-2</v>
      </c>
      <c r="FL1111">
        <v>3.82566412526924</v>
      </c>
      <c r="FM1111">
        <v>39.025246354307477</v>
      </c>
      <c r="FN1111">
        <v>38.92</v>
      </c>
      <c r="FO1111">
        <v>39.1</v>
      </c>
      <c r="FP1111">
        <v>0.17999999999999969</v>
      </c>
      <c r="FQ1111">
        <v>39.1</v>
      </c>
      <c r="FR1111">
        <v>562.58286399075701</v>
      </c>
      <c r="FS1111">
        <v>562.54136000000005</v>
      </c>
      <c r="FT1111">
        <v>562.60508000000004</v>
      </c>
      <c r="FU1111">
        <v>6.3719999999989341E-2</v>
      </c>
      <c r="FV1111">
        <v>562.60508000000004</v>
      </c>
      <c r="FW1111">
        <v>0.63821369887349122</v>
      </c>
      <c r="FX1111">
        <v>0.63817999999999997</v>
      </c>
      <c r="FY1111">
        <v>0.63827800000000001</v>
      </c>
      <c r="FZ1111">
        <v>9.8000000000042498E-5</v>
      </c>
      <c r="GA1111">
        <v>0.63817999999999997</v>
      </c>
      <c r="GB1111">
        <v>3</v>
      </c>
      <c r="GC1111">
        <v>4</v>
      </c>
    </row>
    <row r="1112" spans="1:185" x14ac:dyDescent="0.3">
      <c r="A1112" s="36" t="s">
        <v>4286</v>
      </c>
      <c r="B1112">
        <v>-3.5373264062889771E-2</v>
      </c>
      <c r="C1112">
        <v>1.880422117023179</v>
      </c>
      <c r="D1112">
        <v>1.778372632626672</v>
      </c>
      <c r="E1112">
        <v>-0.77244740922641908</v>
      </c>
      <c r="F1112">
        <v>-0.67856150382649238</v>
      </c>
      <c r="G1112">
        <v>1.4510089130529109</v>
      </c>
      <c r="H1112">
        <v>-54.162185830878947</v>
      </c>
      <c r="I1112">
        <v>4.9193045715492281E-2</v>
      </c>
      <c r="J1112">
        <v>0.21103896449845011</v>
      </c>
      <c r="K1112">
        <v>0.20039349660080541</v>
      </c>
      <c r="L1112">
        <v>-1.6890238803124211E-2</v>
      </c>
      <c r="M1112">
        <v>0.1011494612271836</v>
      </c>
      <c r="N1112">
        <v>0.1651755869164177</v>
      </c>
      <c r="O1112">
        <v>-0.23421122498469071</v>
      </c>
      <c r="P1112">
        <v>-6.9035638068272925E-2</v>
      </c>
      <c r="Q1112">
        <v>-0.15162417961133701</v>
      </c>
      <c r="R1112">
        <v>6.9603767596395777E-2</v>
      </c>
      <c r="S1112">
        <v>0.82559544265593199</v>
      </c>
      <c r="T1112">
        <v>-0.57121988123477663</v>
      </c>
      <c r="U1112">
        <v>-0.56970006059528899</v>
      </c>
      <c r="V1112">
        <v>1.952073811988831</v>
      </c>
      <c r="W1112">
        <v>1.9507731608975749</v>
      </c>
      <c r="X1112">
        <v>0.20243650281774619</v>
      </c>
      <c r="Y1112">
        <v>0.1991102720369898</v>
      </c>
      <c r="Z1112">
        <v>3.7159594645170317E-2</v>
      </c>
      <c r="AA1112">
        <v>3.9189681278564599E-2</v>
      </c>
      <c r="AB1112">
        <v>47.2958809038143</v>
      </c>
      <c r="AC1112">
        <v>-0.38390067281556151</v>
      </c>
      <c r="AD1112">
        <v>1.8916198486644431</v>
      </c>
      <c r="AE1112">
        <v>0.58633717563330756</v>
      </c>
      <c r="AF1112">
        <v>0.58301094485255123</v>
      </c>
      <c r="AG1112">
        <v>0.76500996288198997</v>
      </c>
      <c r="AH1112">
        <v>5.2904968416369446E-3</v>
      </c>
      <c r="AI1112">
        <v>292.80920537621512</v>
      </c>
      <c r="AJ1112">
        <v>275.38037188018723</v>
      </c>
      <c r="AK1112">
        <v>285.6286408904831</v>
      </c>
      <c r="AL1112">
        <v>317.41865000936082</v>
      </c>
      <c r="AM1112">
        <v>377.57579691172663</v>
      </c>
      <c r="AN1112">
        <v>435.00671762729388</v>
      </c>
      <c r="AO1112">
        <v>141.59197296181219</v>
      </c>
      <c r="AP1112">
        <v>384.27679423308621</v>
      </c>
      <c r="AQ1112">
        <v>20.777159405976938</v>
      </c>
      <c r="AR1112">
        <v>5.1923430925169747</v>
      </c>
      <c r="AS1112">
        <v>10.419634666785321</v>
      </c>
      <c r="AT1112">
        <v>-21.19713344605449</v>
      </c>
      <c r="AU1112">
        <v>-9.3685038302896118</v>
      </c>
      <c r="AV1112">
        <v>-11.82862961576488</v>
      </c>
      <c r="AW1112">
        <v>5.5725782327240649</v>
      </c>
      <c r="AX1112">
        <v>5.34</v>
      </c>
      <c r="AY1112">
        <v>5.9029999999999996</v>
      </c>
      <c r="AZ1112">
        <v>0.56299999999999972</v>
      </c>
      <c r="BA1112">
        <v>5.34</v>
      </c>
      <c r="BB1112">
        <v>0.93104801789071701</v>
      </c>
      <c r="BC1112">
        <v>0.92949999999999999</v>
      </c>
      <c r="BD1112">
        <v>0.93179999999999996</v>
      </c>
      <c r="BE1112">
        <v>2.2999999999999692E-3</v>
      </c>
      <c r="BF1112">
        <v>0.93130000000000002</v>
      </c>
      <c r="BG1112">
        <v>18.21529745304473</v>
      </c>
      <c r="BH1112">
        <v>18.1083</v>
      </c>
      <c r="BI1112">
        <v>18.421700000000001</v>
      </c>
      <c r="BJ1112">
        <v>0.31340000000000151</v>
      </c>
      <c r="BK1112">
        <v>18.1874</v>
      </c>
      <c r="BL1112">
        <v>35.04736052290081</v>
      </c>
      <c r="BM1112">
        <v>32.748600000000003</v>
      </c>
      <c r="BN1112">
        <v>38.340800000000002</v>
      </c>
      <c r="BO1112">
        <v>5.5921999999999983</v>
      </c>
      <c r="BP1112">
        <v>32.748600000000003</v>
      </c>
      <c r="BQ1112">
        <v>19.571471567871939</v>
      </c>
      <c r="BR1112">
        <v>18.007400000000001</v>
      </c>
      <c r="BS1112">
        <v>21.7941</v>
      </c>
      <c r="BT1112">
        <v>3.7867000000000002</v>
      </c>
      <c r="BU1112">
        <v>18.007400000000001</v>
      </c>
      <c r="BV1112">
        <v>8.2809549776439493</v>
      </c>
      <c r="BW1112">
        <v>7.0678000000000001</v>
      </c>
      <c r="BX1112">
        <v>9.3819999999999997</v>
      </c>
      <c r="BY1112">
        <v>2.3142</v>
      </c>
      <c r="BZ1112">
        <v>8.1145999999999994</v>
      </c>
      <c r="CA1112">
        <v>-27.85242654551589</v>
      </c>
      <c r="CB1112">
        <v>-30.359100000000002</v>
      </c>
      <c r="CC1112">
        <v>-26.122</v>
      </c>
      <c r="CD1112">
        <v>4.2371000000000016</v>
      </c>
      <c r="CE1112">
        <v>-26.122</v>
      </c>
      <c r="CF1112">
        <v>50.729923394207759</v>
      </c>
      <c r="CG1112">
        <v>50.7</v>
      </c>
      <c r="CH1112">
        <v>50.9</v>
      </c>
      <c r="CI1112">
        <v>0.19999999999999571</v>
      </c>
      <c r="CJ1112">
        <v>50.7</v>
      </c>
      <c r="CK1112">
        <v>14.39652860722509</v>
      </c>
      <c r="CL1112">
        <v>14</v>
      </c>
      <c r="CM1112">
        <v>14.7</v>
      </c>
      <c r="CN1112">
        <v>0.69999999999999929</v>
      </c>
      <c r="CO1112">
        <v>14</v>
      </c>
      <c r="CP1112">
        <v>73.129670420269264</v>
      </c>
      <c r="CQ1112">
        <v>69.5</v>
      </c>
      <c r="CR1112">
        <v>74.599999999999994</v>
      </c>
      <c r="CS1112">
        <v>5.0999999999999943</v>
      </c>
      <c r="CT1112">
        <v>74.099999999999994</v>
      </c>
      <c r="CU1112">
        <v>11.18155221652478</v>
      </c>
      <c r="CV1112">
        <v>11</v>
      </c>
      <c r="CW1112">
        <v>11.4</v>
      </c>
      <c r="CX1112">
        <v>0.40000000000000041</v>
      </c>
      <c r="CY1112">
        <v>11.4</v>
      </c>
      <c r="CZ1112">
        <v>66.738878139767991</v>
      </c>
      <c r="DA1112">
        <v>64.2</v>
      </c>
      <c r="DB1112">
        <v>70.900000000000006</v>
      </c>
      <c r="DC1112">
        <v>6.7000000000000028</v>
      </c>
      <c r="DD1112">
        <v>65.900000000000006</v>
      </c>
      <c r="DE1112">
        <v>2.4247004006608792</v>
      </c>
      <c r="DF1112">
        <v>1.5</v>
      </c>
      <c r="DG1112">
        <v>3.4</v>
      </c>
      <c r="DH1112">
        <v>1.9</v>
      </c>
      <c r="DI1112">
        <v>1.5</v>
      </c>
      <c r="DJ1112">
        <v>0.13201406315159531</v>
      </c>
      <c r="DK1112">
        <v>0.13189386056191471</v>
      </c>
      <c r="DL1112">
        <v>0.13251757354855509</v>
      </c>
      <c r="DM1112">
        <v>6.2371298664040675E-4</v>
      </c>
      <c r="DN1112">
        <v>0.13189386056191471</v>
      </c>
      <c r="DO1112">
        <v>3.861274627602397</v>
      </c>
      <c r="DP1112">
        <v>3.7273719999999999</v>
      </c>
      <c r="DQ1112">
        <v>4.044664</v>
      </c>
      <c r="DR1112">
        <v>0.31729200000000007</v>
      </c>
      <c r="DS1112">
        <v>3.7273719999999999</v>
      </c>
      <c r="DT1112">
        <v>6.5716117339207152</v>
      </c>
      <c r="DU1112">
        <v>5.7266329999999996</v>
      </c>
      <c r="DV1112">
        <v>6.9654619999999996</v>
      </c>
      <c r="DW1112">
        <v>1.238829</v>
      </c>
      <c r="DX1112">
        <v>5.7266329999999996</v>
      </c>
      <c r="DY1112">
        <v>4.7625295993653847</v>
      </c>
      <c r="DZ1112">
        <v>4.7041519999999997</v>
      </c>
      <c r="EA1112">
        <v>4.826028</v>
      </c>
      <c r="EB1112">
        <v>0.1218760000000003</v>
      </c>
      <c r="EC1112">
        <v>4.826028</v>
      </c>
      <c r="ED1112">
        <v>8.5386852174414898</v>
      </c>
      <c r="EE1112">
        <v>8.1516249999999992</v>
      </c>
      <c r="EF1112">
        <v>8.7372460000000007</v>
      </c>
      <c r="EG1112">
        <v>0.5856210000000015</v>
      </c>
      <c r="EH1112">
        <v>8.1516249999999992</v>
      </c>
      <c r="EI1112">
        <v>8.4916834184139365</v>
      </c>
      <c r="EJ1112">
        <v>7.4213370000000003</v>
      </c>
      <c r="EK1112">
        <v>8.876538</v>
      </c>
      <c r="EL1112">
        <v>1.455201</v>
      </c>
      <c r="EM1112">
        <v>8.876538</v>
      </c>
      <c r="EN1112">
        <v>20.522724993633901</v>
      </c>
      <c r="EO1112">
        <v>18.8995</v>
      </c>
      <c r="EP1112">
        <v>22.211379999999998</v>
      </c>
      <c r="EQ1112">
        <v>3.311879999999999</v>
      </c>
      <c r="ER1112">
        <v>18.8995</v>
      </c>
      <c r="ES1112">
        <v>5.9665235745552172</v>
      </c>
      <c r="ET1112">
        <v>5.8498000000000001</v>
      </c>
      <c r="EU1112">
        <v>5.9870599999999996</v>
      </c>
      <c r="EV1112">
        <v>0.13725999999999949</v>
      </c>
      <c r="EW1112">
        <v>5.9870599999999996</v>
      </c>
      <c r="EX1112">
        <v>14.556201419078681</v>
      </c>
      <c r="EY1112">
        <v>12.91244</v>
      </c>
      <c r="EZ1112">
        <v>16.36158</v>
      </c>
      <c r="FA1112">
        <v>3.4491399999999999</v>
      </c>
      <c r="FB1112">
        <v>12.91244</v>
      </c>
      <c r="FC1112">
        <v>0.32818113118920123</v>
      </c>
      <c r="FD1112">
        <v>0.30222396347630709</v>
      </c>
      <c r="FE1112">
        <v>0.35518459736386571</v>
      </c>
      <c r="FF1112">
        <v>5.2960633887558513E-2</v>
      </c>
      <c r="FG1112">
        <v>0.30222396347630709</v>
      </c>
      <c r="FH1112">
        <v>2.4408709300807301</v>
      </c>
      <c r="FI1112">
        <v>2.1567246695373021</v>
      </c>
      <c r="FJ1112">
        <v>2.796946904167664</v>
      </c>
      <c r="FK1112">
        <v>0.64022223463036187</v>
      </c>
      <c r="FL1112">
        <v>2.1567246695373021</v>
      </c>
      <c r="FM1112">
        <v>38.006294195342299</v>
      </c>
      <c r="FN1112">
        <v>37.5</v>
      </c>
      <c r="FO1112">
        <v>38.58</v>
      </c>
      <c r="FP1112">
        <v>1.0799999999999981</v>
      </c>
      <c r="FQ1112">
        <v>38.58</v>
      </c>
      <c r="FR1112">
        <v>426.13583050380407</v>
      </c>
      <c r="FS1112">
        <v>426.00317000000001</v>
      </c>
      <c r="FT1112">
        <v>426.21814999999998</v>
      </c>
      <c r="FU1112">
        <v>0.21497999999996861</v>
      </c>
      <c r="FV1112">
        <v>426.21814999999998</v>
      </c>
      <c r="FW1112">
        <v>0.70087412016256079</v>
      </c>
      <c r="FX1112">
        <v>0.70078799999999997</v>
      </c>
      <c r="FY1112">
        <v>0.70106000000000002</v>
      </c>
      <c r="FZ1112">
        <v>2.7200000000004998E-4</v>
      </c>
      <c r="GA1112">
        <v>0.70080500000000001</v>
      </c>
      <c r="GB1112">
        <v>4</v>
      </c>
      <c r="GC1112">
        <v>4</v>
      </c>
    </row>
    <row r="1113" spans="1:185" x14ac:dyDescent="0.3">
      <c r="A1113" s="36" t="s">
        <v>4289</v>
      </c>
      <c r="B1113">
        <v>-3.5569938522020152E-2</v>
      </c>
      <c r="C1113">
        <v>1.8801510812854181</v>
      </c>
      <c r="D1113">
        <v>1.7994118788090041</v>
      </c>
      <c r="E1113">
        <v>-0.7491695463005037</v>
      </c>
      <c r="F1113">
        <v>-0.7199071208249046</v>
      </c>
      <c r="G1113">
        <v>1.469117619931112</v>
      </c>
      <c r="H1113">
        <v>-54.16152634482917</v>
      </c>
      <c r="I1113">
        <v>9.3505438745707589E-2</v>
      </c>
      <c r="J1113">
        <v>2.1384556552476539E-2</v>
      </c>
      <c r="K1113">
        <v>0.20099191085668919</v>
      </c>
      <c r="L1113">
        <v>-1.492010133020961E-2</v>
      </c>
      <c r="M1113">
        <v>0.10221454952376451</v>
      </c>
      <c r="N1113">
        <v>0.17059240062336001</v>
      </c>
      <c r="O1113">
        <v>-0.21810854076325409</v>
      </c>
      <c r="P1113">
        <v>-4.7516140139894053E-2</v>
      </c>
      <c r="Q1113">
        <v>-0.13281123408616319</v>
      </c>
      <c r="R1113">
        <v>5.1699050502701432E-2</v>
      </c>
      <c r="S1113">
        <v>0.82100492209312259</v>
      </c>
      <c r="T1113">
        <v>-0.5709637395550764</v>
      </c>
      <c r="U1113">
        <v>-0.57057416216980428</v>
      </c>
      <c r="V1113">
        <v>1.952549766125204</v>
      </c>
      <c r="W1113">
        <v>1.952356363416871</v>
      </c>
      <c r="X1113">
        <v>0.2006577017218841</v>
      </c>
      <c r="Y1113">
        <v>0.19959491402796101</v>
      </c>
      <c r="Z1113">
        <v>3.6936910754751633E-2</v>
      </c>
      <c r="AA1113">
        <v>3.8193240485656837E-2</v>
      </c>
      <c r="AB1113">
        <v>47.758856340983982</v>
      </c>
      <c r="AC1113">
        <v>-0.38650102002106018</v>
      </c>
      <c r="AD1113">
        <v>1.8996754782906979</v>
      </c>
      <c r="AE1113">
        <v>0.58715872174294426</v>
      </c>
      <c r="AF1113">
        <v>0.58609593404902116</v>
      </c>
      <c r="AG1113">
        <v>0.7485255565617781</v>
      </c>
      <c r="AH1113">
        <v>4.9931295317448554E-3</v>
      </c>
      <c r="AI1113">
        <v>296.07984318536342</v>
      </c>
      <c r="AJ1113">
        <v>280.80327804835002</v>
      </c>
      <c r="AK1113">
        <v>286.38577040530788</v>
      </c>
      <c r="AL1113">
        <v>321.05049130370219</v>
      </c>
      <c r="AM1113">
        <v>404.2321642122904</v>
      </c>
      <c r="AN1113">
        <v>495.22821819549159</v>
      </c>
      <c r="AO1113">
        <v>257.39788698181979</v>
      </c>
      <c r="AP1113">
        <v>444.42868008378002</v>
      </c>
      <c r="AQ1113">
        <v>21.030673879646379</v>
      </c>
      <c r="AR1113">
        <v>5.199888691367704</v>
      </c>
      <c r="AS1113">
        <v>12.28781589428027</v>
      </c>
      <c r="AT1113">
        <v>-22.160411542662889</v>
      </c>
      <c r="AU1113">
        <v>-11.01734322113561</v>
      </c>
      <c r="AV1113">
        <v>-11.143068321527281</v>
      </c>
      <c r="AW1113">
        <v>1.88435059161367</v>
      </c>
      <c r="AX1113">
        <v>1.3338000000000001</v>
      </c>
      <c r="AY1113">
        <v>2.2894000000000001</v>
      </c>
      <c r="AZ1113">
        <v>0.9556</v>
      </c>
      <c r="BA1113">
        <v>1.9113</v>
      </c>
      <c r="BB1113">
        <v>0.93422816103835027</v>
      </c>
      <c r="BC1113">
        <v>0.93359999999999999</v>
      </c>
      <c r="BD1113">
        <v>0.9345</v>
      </c>
      <c r="BE1113">
        <v>9.000000000000119E-4</v>
      </c>
      <c r="BF1113">
        <v>0.93359999999999999</v>
      </c>
      <c r="BG1113">
        <v>17.772095345090779</v>
      </c>
      <c r="BH1113">
        <v>17.731000000000002</v>
      </c>
      <c r="BI1113">
        <v>17.864899999999999</v>
      </c>
      <c r="BJ1113">
        <v>0.13389999999999699</v>
      </c>
      <c r="BK1113">
        <v>17.864899999999999</v>
      </c>
      <c r="BL1113">
        <v>15.05145187208586</v>
      </c>
      <c r="BM1113">
        <v>6.9086999999999996</v>
      </c>
      <c r="BN1113">
        <v>19.7727</v>
      </c>
      <c r="BO1113">
        <v>12.864000000000001</v>
      </c>
      <c r="BP1113">
        <v>16.285</v>
      </c>
      <c r="BQ1113">
        <v>10.22904325645699</v>
      </c>
      <c r="BR1113">
        <v>4.9062999999999999</v>
      </c>
      <c r="BS1113">
        <v>15.857799999999999</v>
      </c>
      <c r="BT1113">
        <v>10.951499999999999</v>
      </c>
      <c r="BU1113">
        <v>9.1281999999999996</v>
      </c>
      <c r="BV1113">
        <v>0.29657050380751432</v>
      </c>
      <c r="BW1113">
        <v>-5.3064999999999998</v>
      </c>
      <c r="BX1113">
        <v>3.8090000000000002</v>
      </c>
      <c r="BY1113">
        <v>9.1155000000000008</v>
      </c>
      <c r="BZ1113">
        <v>3.8090000000000002</v>
      </c>
      <c r="CA1113">
        <v>-10.52561043009468</v>
      </c>
      <c r="CB1113">
        <v>-14.35</v>
      </c>
      <c r="CC1113">
        <v>-4.8639000000000001</v>
      </c>
      <c r="CD1113">
        <v>9.4861000000000004</v>
      </c>
      <c r="CE1113">
        <v>-12.937200000000001</v>
      </c>
      <c r="CF1113">
        <v>50.799538111711669</v>
      </c>
      <c r="CG1113">
        <v>50.7</v>
      </c>
      <c r="CH1113">
        <v>50.9</v>
      </c>
      <c r="CI1113">
        <v>0.19999999999999571</v>
      </c>
      <c r="CJ1113">
        <v>50.7</v>
      </c>
      <c r="CK1113">
        <v>14.039082863060891</v>
      </c>
      <c r="CL1113">
        <v>13.9</v>
      </c>
      <c r="CM1113">
        <v>14.1</v>
      </c>
      <c r="CN1113">
        <v>0.19999999999999929</v>
      </c>
      <c r="CO1113">
        <v>14.1</v>
      </c>
      <c r="CP1113">
        <v>64.937675252641739</v>
      </c>
      <c r="CQ1113">
        <v>61.3</v>
      </c>
      <c r="CR1113">
        <v>71.2</v>
      </c>
      <c r="CS1113">
        <v>9.9000000000000057</v>
      </c>
      <c r="CT1113">
        <v>69.900000000000006</v>
      </c>
      <c r="CU1113">
        <v>11.442197988354581</v>
      </c>
      <c r="CV1113">
        <v>11.4</v>
      </c>
      <c r="CW1113">
        <v>11.5</v>
      </c>
      <c r="CX1113">
        <v>9.9999999999999645E-2</v>
      </c>
      <c r="CY1113">
        <v>11.4</v>
      </c>
      <c r="CZ1113">
        <v>183.43865810679941</v>
      </c>
      <c r="DA1113">
        <v>165.3</v>
      </c>
      <c r="DB1113">
        <v>199.8</v>
      </c>
      <c r="DC1113">
        <v>34.5</v>
      </c>
      <c r="DD1113">
        <v>176.9</v>
      </c>
      <c r="DE1113">
        <v>1.5752456311965239</v>
      </c>
      <c r="DF1113">
        <v>1.4</v>
      </c>
      <c r="DG1113">
        <v>1.7</v>
      </c>
      <c r="DH1113">
        <v>0.3</v>
      </c>
      <c r="DI1113">
        <v>1.7</v>
      </c>
      <c r="DJ1113">
        <v>0.11430303352183641</v>
      </c>
      <c r="DK1113">
        <v>0.1140607424071991</v>
      </c>
      <c r="DL1113">
        <v>0.1145622327256358</v>
      </c>
      <c r="DM1113">
        <v>5.0149031843672864E-4</v>
      </c>
      <c r="DN1113">
        <v>0.1140607424071991</v>
      </c>
      <c r="DO1113">
        <v>3.7213869779792441</v>
      </c>
      <c r="DP1113">
        <v>3.6895099999999998</v>
      </c>
      <c r="DQ1113">
        <v>3.7551399999999999</v>
      </c>
      <c r="DR1113">
        <v>6.5630000000000077E-2</v>
      </c>
      <c r="DS1113">
        <v>3.750505</v>
      </c>
      <c r="DT1113">
        <v>5.7342924182580033</v>
      </c>
      <c r="DU1113">
        <v>5.7275349999999996</v>
      </c>
      <c r="DV1113">
        <v>5.7366469999999996</v>
      </c>
      <c r="DW1113">
        <v>9.112000000000009E-3</v>
      </c>
      <c r="DX1113">
        <v>5.7361079999999998</v>
      </c>
      <c r="DY1113">
        <v>4.5305281250708234</v>
      </c>
      <c r="DZ1113">
        <v>4.2824530000000003</v>
      </c>
      <c r="EA1113">
        <v>4.8062319999999996</v>
      </c>
      <c r="EB1113">
        <v>0.52377899999999933</v>
      </c>
      <c r="EC1113">
        <v>4.6417020000000004</v>
      </c>
      <c r="ED1113">
        <v>11.10321460616432</v>
      </c>
      <c r="EE1113">
        <v>10.735474</v>
      </c>
      <c r="EF1113">
        <v>11.501445</v>
      </c>
      <c r="EG1113">
        <v>0.7659710000000004</v>
      </c>
      <c r="EH1113">
        <v>10.747505</v>
      </c>
      <c r="EI1113">
        <v>9.6834253125013436</v>
      </c>
      <c r="EJ1113">
        <v>8.2800619999999991</v>
      </c>
      <c r="EK1113">
        <v>11.243943</v>
      </c>
      <c r="EL1113">
        <v>2.9638810000000011</v>
      </c>
      <c r="EM1113">
        <v>8.2800619999999991</v>
      </c>
      <c r="EN1113">
        <v>22.372348607999001</v>
      </c>
      <c r="EO1113">
        <v>21.675630000000002</v>
      </c>
      <c r="EP1113">
        <v>23.253170000000001</v>
      </c>
      <c r="EQ1113">
        <v>1.5775399999999991</v>
      </c>
      <c r="ER1113">
        <v>21.89226</v>
      </c>
      <c r="ES1113">
        <v>5.9870599999999996</v>
      </c>
      <c r="ET1113">
        <v>5.9870599999999996</v>
      </c>
      <c r="EU1113">
        <v>5.9870599999999996</v>
      </c>
      <c r="EV1113">
        <v>0</v>
      </c>
      <c r="EW1113">
        <v>5.9870599999999996</v>
      </c>
      <c r="EX1113">
        <v>16.385288607999001</v>
      </c>
      <c r="EY1113">
        <v>15.68857</v>
      </c>
      <c r="EZ1113">
        <v>17.266110000000001</v>
      </c>
      <c r="FA1113">
        <v>1.5775400000000011</v>
      </c>
      <c r="FB1113">
        <v>15.905200000000001</v>
      </c>
      <c r="FC1113">
        <v>0.31821012874421611</v>
      </c>
      <c r="FD1113">
        <v>0.30830044416731012</v>
      </c>
      <c r="FE1113">
        <v>0.3307383748153096</v>
      </c>
      <c r="FF1113">
        <v>2.2437930647999541E-2</v>
      </c>
      <c r="FG1113">
        <v>0.31138165219770941</v>
      </c>
      <c r="FH1113">
        <v>2.73678376498632</v>
      </c>
      <c r="FI1113">
        <v>2.6204130240886179</v>
      </c>
      <c r="FJ1113">
        <v>2.883904620965883</v>
      </c>
      <c r="FK1113">
        <v>0.26349159687726548</v>
      </c>
      <c r="FL1113">
        <v>2.6565960588335509</v>
      </c>
      <c r="FM1113">
        <v>38.134631691835523</v>
      </c>
      <c r="FN1113">
        <v>37.9</v>
      </c>
      <c r="FO1113">
        <v>38.299999999999997</v>
      </c>
      <c r="FP1113">
        <v>0.39999999999999858</v>
      </c>
      <c r="FQ1113">
        <v>38.299999999999997</v>
      </c>
      <c r="FR1113">
        <v>473.7754024195828</v>
      </c>
      <c r="FS1113">
        <v>473.72032000000002</v>
      </c>
      <c r="FT1113">
        <v>473.80525</v>
      </c>
      <c r="FU1113">
        <v>8.4929999999985739E-2</v>
      </c>
      <c r="FV1113">
        <v>473.78600999999998</v>
      </c>
      <c r="FW1113">
        <v>0.68300820194804512</v>
      </c>
      <c r="FX1113">
        <v>0.68291299999999999</v>
      </c>
      <c r="FY1113">
        <v>0.68310300000000002</v>
      </c>
      <c r="FZ1113">
        <v>1.9000000000002351E-4</v>
      </c>
      <c r="GA1113">
        <v>0.68301500000000004</v>
      </c>
      <c r="GB1113">
        <v>8</v>
      </c>
      <c r="GC1113">
        <v>10</v>
      </c>
    </row>
    <row r="1114" spans="1:185" x14ac:dyDescent="0.3">
      <c r="A1114" s="36" t="s">
        <v>4292</v>
      </c>
      <c r="B1114">
        <v>-5.3057611562691551E-2</v>
      </c>
      <c r="C1114">
        <v>1.745994361996003</v>
      </c>
      <c r="D1114">
        <v>2.165375865524513</v>
      </c>
      <c r="E1114">
        <v>-1.0452542247492991</v>
      </c>
      <c r="F1114">
        <v>-0.71229563880152547</v>
      </c>
      <c r="G1114">
        <v>1.7574885358106529</v>
      </c>
      <c r="H1114">
        <v>-54.164262349338841</v>
      </c>
      <c r="I1114">
        <v>6.8375762415212718E-2</v>
      </c>
      <c r="J1114">
        <v>0.25599881125772289</v>
      </c>
      <c r="K1114">
        <v>0.26239663321877299</v>
      </c>
      <c r="L1114">
        <v>0.18024345781068829</v>
      </c>
      <c r="M1114">
        <v>0.178189401008396</v>
      </c>
      <c r="N1114">
        <v>0.18087320411982041</v>
      </c>
      <c r="O1114">
        <v>-0.20305967255173141</v>
      </c>
      <c r="P1114">
        <v>-2.2186468431911029E-2</v>
      </c>
      <c r="Q1114">
        <v>-0.1126247111600799</v>
      </c>
      <c r="R1114">
        <v>3.5064242460343752E-2</v>
      </c>
      <c r="S1114">
        <v>1.2030560446924921</v>
      </c>
      <c r="T1114">
        <v>-0.62379311066895182</v>
      </c>
      <c r="U1114">
        <v>-0.53340631063248389</v>
      </c>
      <c r="V1114">
        <v>1.961932949776896</v>
      </c>
      <c r="W1114">
        <v>1.948577179928213</v>
      </c>
      <c r="X1114">
        <v>0.24306158962479019</v>
      </c>
      <c r="Y1114">
        <v>0.23133442353312511</v>
      </c>
      <c r="Z1114">
        <v>8.246774345039723E-2</v>
      </c>
      <c r="AA1114">
        <v>9.022895571372988E-2</v>
      </c>
      <c r="AB1114">
        <v>49.249084861174083</v>
      </c>
      <c r="AC1114">
        <v>-0.34632965374933972</v>
      </c>
      <c r="AD1114">
        <v>1.904164288174125</v>
      </c>
      <c r="AE1114">
        <v>0.58939124337412985</v>
      </c>
      <c r="AF1114">
        <v>0.57766407728246483</v>
      </c>
      <c r="AG1114">
        <v>1.091449586925999</v>
      </c>
      <c r="AH1114">
        <v>1.1846251648728981E-2</v>
      </c>
      <c r="AI1114">
        <v>233.41564056183509</v>
      </c>
      <c r="AJ1114">
        <v>178.67192339579739</v>
      </c>
      <c r="AK1114">
        <v>209.18198590493239</v>
      </c>
      <c r="AL1114">
        <v>312.3930102201993</v>
      </c>
      <c r="AM1114">
        <v>435.43731787928749</v>
      </c>
      <c r="AN1114">
        <v>611.96871017425815</v>
      </c>
      <c r="AO1114">
        <v>257.96769428422249</v>
      </c>
      <c r="AP1114">
        <v>481.04563008861783</v>
      </c>
      <c r="AQ1114">
        <v>20.82189361628707</v>
      </c>
      <c r="AR1114">
        <v>5.0841873419862029</v>
      </c>
      <c r="AS1114">
        <v>12.393625751696749</v>
      </c>
      <c r="AT1114">
        <v>-16.612296043655562</v>
      </c>
      <c r="AU1114">
        <v>-8.763093519770381</v>
      </c>
      <c r="AV1114">
        <v>-7.8492025238851779</v>
      </c>
      <c r="AW1114">
        <v>1.3758689150766721</v>
      </c>
      <c r="AX1114">
        <v>1.1512</v>
      </c>
      <c r="AY1114">
        <v>1.6533</v>
      </c>
      <c r="AZ1114">
        <v>0.50209999999999999</v>
      </c>
      <c r="BA1114">
        <v>1.173</v>
      </c>
      <c r="BB1114">
        <v>0.8758363302272304</v>
      </c>
      <c r="BC1114">
        <v>0.8256</v>
      </c>
      <c r="BD1114">
        <v>0.87670000000000003</v>
      </c>
      <c r="BE1114">
        <v>5.1100000000000027E-2</v>
      </c>
      <c r="BF1114">
        <v>0.83799999999999997</v>
      </c>
      <c r="BG1114">
        <v>24.80090942414342</v>
      </c>
      <c r="BH1114">
        <v>24.708600000000001</v>
      </c>
      <c r="BI1114">
        <v>29.910499999999999</v>
      </c>
      <c r="BJ1114">
        <v>5.2018999999999984</v>
      </c>
      <c r="BK1114">
        <v>28.517700000000001</v>
      </c>
      <c r="BL1114">
        <v>5.5108460397978787</v>
      </c>
      <c r="BM1114">
        <v>4.4101999999999997</v>
      </c>
      <c r="BN1114">
        <v>5.7870999999999997</v>
      </c>
      <c r="BO1114">
        <v>1.3769</v>
      </c>
      <c r="BP1114">
        <v>5.0537999999999998</v>
      </c>
      <c r="BQ1114">
        <v>4.2503921141149323</v>
      </c>
      <c r="BR1114">
        <v>3.3858999999999999</v>
      </c>
      <c r="BS1114">
        <v>4.71</v>
      </c>
      <c r="BT1114">
        <v>1.3241000000000001</v>
      </c>
      <c r="BU1114">
        <v>4.1220999999999997</v>
      </c>
      <c r="BV1114">
        <v>-0.84768516594123722</v>
      </c>
      <c r="BW1114">
        <v>-2.0272000000000001</v>
      </c>
      <c r="BX1114">
        <v>-0.63139999999999996</v>
      </c>
      <c r="BY1114">
        <v>1.3957999999999999</v>
      </c>
      <c r="BZ1114">
        <v>-1.8974</v>
      </c>
      <c r="CA1114">
        <v>-3.4027121434310739</v>
      </c>
      <c r="CB1114">
        <v>-3.4540000000000002</v>
      </c>
      <c r="CC1114">
        <v>-2.2246999999999999</v>
      </c>
      <c r="CD1114">
        <v>1.2293000000000001</v>
      </c>
      <c r="CE1114">
        <v>-2.2246999999999999</v>
      </c>
      <c r="CF1114">
        <v>130.92308008564029</v>
      </c>
      <c r="CG1114">
        <v>91.7</v>
      </c>
      <c r="CH1114">
        <v>135</v>
      </c>
      <c r="CI1114">
        <v>43.3</v>
      </c>
      <c r="CJ1114">
        <v>91.7</v>
      </c>
      <c r="CK1114">
        <v>41.475643582662798</v>
      </c>
      <c r="CL1114">
        <v>31.1</v>
      </c>
      <c r="CM1114">
        <v>42.6</v>
      </c>
      <c r="CN1114">
        <v>11.5</v>
      </c>
      <c r="CO1114">
        <v>31.1</v>
      </c>
      <c r="CP1114">
        <v>96.062934732475014</v>
      </c>
      <c r="CQ1114">
        <v>92</v>
      </c>
      <c r="CR1114">
        <v>101.2</v>
      </c>
      <c r="CS1114">
        <v>9.2000000000000028</v>
      </c>
      <c r="CT1114">
        <v>101.2</v>
      </c>
      <c r="CU1114">
        <v>22.917565231719351</v>
      </c>
      <c r="CV1114">
        <v>13.5</v>
      </c>
      <c r="CW1114">
        <v>27.1</v>
      </c>
      <c r="CX1114">
        <v>13.6</v>
      </c>
      <c r="CY1114">
        <v>13.5</v>
      </c>
      <c r="CZ1114">
        <v>151.0232918305197</v>
      </c>
      <c r="DA1114">
        <v>138.80000000000001</v>
      </c>
      <c r="DB1114">
        <v>159.30000000000001</v>
      </c>
      <c r="DC1114">
        <v>20.5</v>
      </c>
      <c r="DD1114">
        <v>138.80000000000001</v>
      </c>
      <c r="DE1114">
        <v>12.74170810521152</v>
      </c>
      <c r="DF1114">
        <v>10.1</v>
      </c>
      <c r="DG1114">
        <v>22.5</v>
      </c>
      <c r="DH1114">
        <v>12.4</v>
      </c>
      <c r="DI1114">
        <v>17.5</v>
      </c>
      <c r="DJ1114">
        <v>0.27218610950552152</v>
      </c>
      <c r="DK1114">
        <v>0.1769245610650203</v>
      </c>
      <c r="DL1114">
        <v>0.2834943301133977</v>
      </c>
      <c r="DM1114">
        <v>0.10656976904837739</v>
      </c>
      <c r="DN1114">
        <v>0.1769245610650203</v>
      </c>
      <c r="DO1114">
        <v>4.6598497647018116</v>
      </c>
      <c r="DP1114">
        <v>4.4947819999999998</v>
      </c>
      <c r="DQ1114">
        <v>4.7395699999999996</v>
      </c>
      <c r="DR1114">
        <v>0.24478799999999981</v>
      </c>
      <c r="DS1114">
        <v>4.5772789999999999</v>
      </c>
      <c r="DT1114">
        <v>6.5822455406706153</v>
      </c>
      <c r="DU1114">
        <v>6.519787</v>
      </c>
      <c r="DV1114">
        <v>7.2693560000000002</v>
      </c>
      <c r="DW1114">
        <v>0.74956900000000015</v>
      </c>
      <c r="DX1114">
        <v>6.9499870000000001</v>
      </c>
      <c r="DY1114">
        <v>4.6600648278489496</v>
      </c>
      <c r="DZ1114">
        <v>4.5434130000000001</v>
      </c>
      <c r="EA1114">
        <v>4.7395699999999996</v>
      </c>
      <c r="EB1114">
        <v>0.1961569999999995</v>
      </c>
      <c r="EC1114">
        <v>4.5890839999999997</v>
      </c>
      <c r="ED1114">
        <v>7.9461839696012788</v>
      </c>
      <c r="EE1114">
        <v>7.663322</v>
      </c>
      <c r="EF1114">
        <v>8.3719920000000005</v>
      </c>
      <c r="EG1114">
        <v>0.70867000000000058</v>
      </c>
      <c r="EH1114">
        <v>7.663322</v>
      </c>
      <c r="EI1114">
        <v>7.5350270398556098</v>
      </c>
      <c r="EJ1114">
        <v>7.5275290000000004</v>
      </c>
      <c r="EK1114">
        <v>10.932007</v>
      </c>
      <c r="EL1114">
        <v>3.4044780000000001</v>
      </c>
      <c r="EM1114">
        <v>10.932007</v>
      </c>
      <c r="EN1114">
        <v>48.815946741482328</v>
      </c>
      <c r="EO1114">
        <v>38.938079999999999</v>
      </c>
      <c r="EP1114">
        <v>49.389989999999997</v>
      </c>
      <c r="EQ1114">
        <v>10.45191</v>
      </c>
      <c r="ER1114">
        <v>38.938079999999999</v>
      </c>
      <c r="ES1114">
        <v>23.82472311866583</v>
      </c>
      <c r="ET1114">
        <v>18.50168</v>
      </c>
      <c r="EU1114">
        <v>24.32001</v>
      </c>
      <c r="EV1114">
        <v>5.8183299999999996</v>
      </c>
      <c r="EW1114">
        <v>18.50168</v>
      </c>
      <c r="EX1114">
        <v>24.991223622816509</v>
      </c>
      <c r="EY1114">
        <v>20.436399999999999</v>
      </c>
      <c r="EZ1114">
        <v>25.572929999999999</v>
      </c>
      <c r="FA1114">
        <v>5.1365299999999996</v>
      </c>
      <c r="FB1114">
        <v>20.436399999999999</v>
      </c>
      <c r="FC1114">
        <v>0.61237786853584542</v>
      </c>
      <c r="FD1114">
        <v>0.48846370964706942</v>
      </c>
      <c r="FE1114">
        <v>0.61957902738993964</v>
      </c>
      <c r="FF1114">
        <v>0.13111531774287019</v>
      </c>
      <c r="FG1114">
        <v>0.48846370964706942</v>
      </c>
      <c r="FH1114">
        <v>1.0489520158843419</v>
      </c>
      <c r="FI1114">
        <v>0.91300250287726026</v>
      </c>
      <c r="FJ1114">
        <v>1.1045699633762991</v>
      </c>
      <c r="FK1114">
        <v>0.19156746049903839</v>
      </c>
      <c r="FL1114">
        <v>1.1045699633762991</v>
      </c>
      <c r="FM1114">
        <v>41.996373917839563</v>
      </c>
      <c r="FN1114">
        <v>41.82</v>
      </c>
      <c r="FO1114">
        <v>42.4</v>
      </c>
      <c r="FP1114">
        <v>0.57999999999999829</v>
      </c>
      <c r="FQ1114">
        <v>41.82</v>
      </c>
      <c r="FR1114">
        <v>527.94642879021876</v>
      </c>
      <c r="FS1114">
        <v>516.77742999999998</v>
      </c>
      <c r="FT1114">
        <v>534.85655999999994</v>
      </c>
      <c r="FU1114">
        <v>18.07912999999996</v>
      </c>
      <c r="FV1114">
        <v>516.77742999999998</v>
      </c>
      <c r="FW1114">
        <v>0.74993249305591092</v>
      </c>
      <c r="FX1114">
        <v>0.74109800000000003</v>
      </c>
      <c r="FY1114">
        <v>0.76408600000000004</v>
      </c>
      <c r="FZ1114">
        <v>2.2988000000000008E-2</v>
      </c>
      <c r="GA1114">
        <v>0.76408600000000004</v>
      </c>
      <c r="GB1114">
        <v>8</v>
      </c>
      <c r="GC1114">
        <v>17</v>
      </c>
    </row>
    <row r="1115" spans="1:185" x14ac:dyDescent="0.3">
      <c r="A1115" s="36" t="s">
        <v>4295</v>
      </c>
      <c r="B1115">
        <v>-5.4557959920177673E-2</v>
      </c>
      <c r="C1115">
        <v>1.7391119321788211</v>
      </c>
      <c r="D1115">
        <v>1.947396038923034</v>
      </c>
      <c r="E1115">
        <v>-0.97391367445291299</v>
      </c>
      <c r="F1115">
        <v>-0.60153978075078818</v>
      </c>
      <c r="G1115">
        <v>1.575446614178206</v>
      </c>
      <c r="H1115">
        <v>-54.195531580513958</v>
      </c>
      <c r="I1115">
        <v>7.313778093293595E-2</v>
      </c>
      <c r="J1115">
        <v>0.16204317081401171</v>
      </c>
      <c r="K1115">
        <v>0.16913715337817289</v>
      </c>
      <c r="L1115">
        <v>-2.0758424535346241E-2</v>
      </c>
      <c r="M1115">
        <v>0.1093382746357328</v>
      </c>
      <c r="N1115">
        <v>0.1666936422572193</v>
      </c>
      <c r="O1115">
        <v>-0.1984948628221489</v>
      </c>
      <c r="P1115">
        <v>-3.180122056492958E-2</v>
      </c>
      <c r="Q1115">
        <v>-0.1151512120998076</v>
      </c>
      <c r="R1115">
        <v>3.9777051476997692E-2</v>
      </c>
      <c r="S1115">
        <v>0.76619639513516158</v>
      </c>
      <c r="T1115">
        <v>-0.52197674644266501</v>
      </c>
      <c r="U1115">
        <v>-0.50172880078829285</v>
      </c>
      <c r="V1115">
        <v>1.9531758998722351</v>
      </c>
      <c r="W1115">
        <v>1.9506069956904339</v>
      </c>
      <c r="X1115">
        <v>0.2040987511951044</v>
      </c>
      <c r="Y1115">
        <v>0.1922704265514612</v>
      </c>
      <c r="Z1115">
        <v>4.9329716175578721E-2</v>
      </c>
      <c r="AA1115">
        <v>5.3853275649019428E-2</v>
      </c>
      <c r="AB1115">
        <v>48.284038920716668</v>
      </c>
      <c r="AC1115">
        <v>-0.35230635939048582</v>
      </c>
      <c r="AD1115">
        <v>1.9224891652892719</v>
      </c>
      <c r="AE1115">
        <v>0.55640511058559028</v>
      </c>
      <c r="AF1115">
        <v>0.54457678594194714</v>
      </c>
      <c r="AG1115">
        <v>0.85748033432787452</v>
      </c>
      <c r="AH1115">
        <v>4.5639988714315247E-3</v>
      </c>
      <c r="AI1115">
        <v>325.36598294963437</v>
      </c>
      <c r="AJ1115">
        <v>297.64362019769072</v>
      </c>
      <c r="AK1115">
        <v>316.2506320744352</v>
      </c>
      <c r="AL1115">
        <v>362.20370564546278</v>
      </c>
      <c r="AM1115">
        <v>434.39982477640569</v>
      </c>
      <c r="AN1115">
        <v>598.89536769551273</v>
      </c>
      <c r="AO1115">
        <v>213.17717726388341</v>
      </c>
      <c r="AP1115">
        <v>472.79666801869013</v>
      </c>
      <c r="AQ1115">
        <v>21.163483755991141</v>
      </c>
      <c r="AR1115">
        <v>5.0655388314305316</v>
      </c>
      <c r="AS1115">
        <v>13.24130304445854</v>
      </c>
      <c r="AT1115">
        <v>-18.121085428844331</v>
      </c>
      <c r="AU1115">
        <v>-10.218203317916149</v>
      </c>
      <c r="AV1115">
        <v>-7.9028821109281786</v>
      </c>
      <c r="AW1115">
        <v>3.304496732426522</v>
      </c>
      <c r="AX1115">
        <v>2.1029</v>
      </c>
      <c r="AY1115">
        <v>3.8168000000000002</v>
      </c>
      <c r="AZ1115">
        <v>1.7139</v>
      </c>
      <c r="BA1115">
        <v>2.395</v>
      </c>
      <c r="BB1115">
        <v>0.87961352137318582</v>
      </c>
      <c r="BC1115">
        <v>0.83620000000000005</v>
      </c>
      <c r="BD1115">
        <v>0.94040000000000001</v>
      </c>
      <c r="BE1115">
        <v>0.1042</v>
      </c>
      <c r="BF1115">
        <v>0.89970000000000006</v>
      </c>
      <c r="BG1115">
        <v>24.342292732895441</v>
      </c>
      <c r="BH1115">
        <v>16.672999999999998</v>
      </c>
      <c r="BI1115">
        <v>28.9499</v>
      </c>
      <c r="BJ1115">
        <v>12.276899999999999</v>
      </c>
      <c r="BK1115">
        <v>22.217300000000002</v>
      </c>
      <c r="BL1115">
        <v>10.893778446652799</v>
      </c>
      <c r="BM1115">
        <v>8.8806999999999992</v>
      </c>
      <c r="BN1115">
        <v>12.2334</v>
      </c>
      <c r="BO1115">
        <v>3.3527</v>
      </c>
      <c r="BP1115">
        <v>11.993499999999999</v>
      </c>
      <c r="BQ1115">
        <v>8.7476564676464754</v>
      </c>
      <c r="BR1115">
        <v>6.1155999999999997</v>
      </c>
      <c r="BS1115">
        <v>9.7136999999999993</v>
      </c>
      <c r="BT1115">
        <v>3.5981000000000001</v>
      </c>
      <c r="BU1115">
        <v>9.7136999999999993</v>
      </c>
      <c r="BV1115">
        <v>-3.2662630438186082</v>
      </c>
      <c r="BW1115">
        <v>-3.8631000000000002</v>
      </c>
      <c r="BX1115">
        <v>0.31609999999999999</v>
      </c>
      <c r="BY1115">
        <v>4.1791999999999998</v>
      </c>
      <c r="BZ1115">
        <v>-3.7816000000000001</v>
      </c>
      <c r="CA1115">
        <v>-5.4813876382374804</v>
      </c>
      <c r="CB1115">
        <v>-8.3582000000000001</v>
      </c>
      <c r="CC1115">
        <v>-4.8361000000000001</v>
      </c>
      <c r="CD1115">
        <v>3.5221</v>
      </c>
      <c r="CE1115">
        <v>-5.9320000000000004</v>
      </c>
      <c r="CF1115">
        <v>126.0986996768226</v>
      </c>
      <c r="CG1115">
        <v>106.1</v>
      </c>
      <c r="CH1115">
        <v>150.80000000000001</v>
      </c>
      <c r="CI1115">
        <v>44.700000000000017</v>
      </c>
      <c r="CJ1115">
        <v>106.1</v>
      </c>
      <c r="CK1115">
        <v>39.69340833809359</v>
      </c>
      <c r="CL1115">
        <v>31.9</v>
      </c>
      <c r="CM1115">
        <v>44.8</v>
      </c>
      <c r="CN1115">
        <v>12.9</v>
      </c>
      <c r="CO1115">
        <v>34.5</v>
      </c>
      <c r="CP1115">
        <v>98.845818511516057</v>
      </c>
      <c r="CQ1115">
        <v>92.6</v>
      </c>
      <c r="CR1115">
        <v>129.5</v>
      </c>
      <c r="CS1115">
        <v>36.900000000000013</v>
      </c>
      <c r="CT1115">
        <v>94.3</v>
      </c>
      <c r="CU1115">
        <v>23.622266101854869</v>
      </c>
      <c r="CV1115">
        <v>16.5</v>
      </c>
      <c r="CW1115">
        <v>29</v>
      </c>
      <c r="CX1115">
        <v>12.5</v>
      </c>
      <c r="CY1115">
        <v>17.2</v>
      </c>
      <c r="CZ1115">
        <v>107.0660740544006</v>
      </c>
      <c r="DA1115">
        <v>50.5</v>
      </c>
      <c r="DB1115">
        <v>126.7</v>
      </c>
      <c r="DC1115">
        <v>76.2</v>
      </c>
      <c r="DD1115">
        <v>118.6</v>
      </c>
      <c r="DE1115">
        <v>12.69999000891001</v>
      </c>
      <c r="DF1115">
        <v>9.8000000000000007</v>
      </c>
      <c r="DG1115">
        <v>19.899999999999999</v>
      </c>
      <c r="DH1115">
        <v>10.1</v>
      </c>
      <c r="DI1115">
        <v>17.3</v>
      </c>
      <c r="DJ1115">
        <v>0.26690037781498838</v>
      </c>
      <c r="DK1115">
        <v>0.21543147208121829</v>
      </c>
      <c r="DL1115">
        <v>0.33683270046906422</v>
      </c>
      <c r="DM1115">
        <v>0.12140122838784589</v>
      </c>
      <c r="DN1115">
        <v>0.21543147208121829</v>
      </c>
      <c r="DO1115">
        <v>5.0053803341787004</v>
      </c>
      <c r="DP1115">
        <v>4.2994940000000001</v>
      </c>
      <c r="DQ1115">
        <v>5.5526039999999997</v>
      </c>
      <c r="DR1115">
        <v>1.2531099999999999</v>
      </c>
      <c r="DS1115">
        <v>4.817672</v>
      </c>
      <c r="DT1115">
        <v>7.1384741569061818</v>
      </c>
      <c r="DU1115">
        <v>6.2872779999999997</v>
      </c>
      <c r="DV1115">
        <v>7.5133739999999998</v>
      </c>
      <c r="DW1115">
        <v>1.2260960000000001</v>
      </c>
      <c r="DX1115">
        <v>6.4254049999999996</v>
      </c>
      <c r="DY1115">
        <v>5.0961949268463158</v>
      </c>
      <c r="DZ1115">
        <v>4.5231680000000001</v>
      </c>
      <c r="EA1115">
        <v>5.6279729999999999</v>
      </c>
      <c r="EB1115">
        <v>1.104805</v>
      </c>
      <c r="EC1115">
        <v>5.0633119999999998</v>
      </c>
      <c r="ED1115">
        <v>7.4288908715879272</v>
      </c>
      <c r="EE1115">
        <v>6.5164730000000004</v>
      </c>
      <c r="EF1115">
        <v>8.0680929999999993</v>
      </c>
      <c r="EG1115">
        <v>1.5516199999999989</v>
      </c>
      <c r="EH1115">
        <v>7.9118409999999999</v>
      </c>
      <c r="EI1115">
        <v>8.7895608838175985</v>
      </c>
      <c r="EJ1115">
        <v>8.6607520000000005</v>
      </c>
      <c r="EK1115">
        <v>10.337114</v>
      </c>
      <c r="EL1115">
        <v>1.676361999999999</v>
      </c>
      <c r="EM1115">
        <v>9.5158470000000008</v>
      </c>
      <c r="EN1115">
        <v>47.824134030394937</v>
      </c>
      <c r="EO1115">
        <v>40.530369999999998</v>
      </c>
      <c r="EP1115">
        <v>50.363480000000003</v>
      </c>
      <c r="EQ1115">
        <v>9.8331100000000049</v>
      </c>
      <c r="ER1115">
        <v>43.451819999999998</v>
      </c>
      <c r="ES1115">
        <v>19.523685447044819</v>
      </c>
      <c r="ET1115">
        <v>13.15565</v>
      </c>
      <c r="EU1115">
        <v>27.305879999999998</v>
      </c>
      <c r="EV1115">
        <v>14.150230000000001</v>
      </c>
      <c r="EW1115">
        <v>13.873530000000001</v>
      </c>
      <c r="EX1115">
        <v>28.300448583350128</v>
      </c>
      <c r="EY1115">
        <v>21.885480000000001</v>
      </c>
      <c r="EZ1115">
        <v>35.64622</v>
      </c>
      <c r="FA1115">
        <v>13.76074</v>
      </c>
      <c r="FB1115">
        <v>29.578289999999999</v>
      </c>
      <c r="FC1115">
        <v>0.59321206776316171</v>
      </c>
      <c r="FD1115">
        <v>0.50273998855107882</v>
      </c>
      <c r="FE1115">
        <v>0.62471019530767891</v>
      </c>
      <c r="FF1115">
        <v>0.1219702067566001</v>
      </c>
      <c r="FG1115">
        <v>0.53897774654718278</v>
      </c>
      <c r="FH1115">
        <v>1.494754113363953</v>
      </c>
      <c r="FI1115">
        <v>0.80149330473875968</v>
      </c>
      <c r="FJ1115">
        <v>2.578562822817573</v>
      </c>
      <c r="FK1115">
        <v>1.777069518078813</v>
      </c>
      <c r="FL1115">
        <v>2.1319945248253331</v>
      </c>
      <c r="FM1115">
        <v>42.872032338692158</v>
      </c>
      <c r="FN1115">
        <v>40.06</v>
      </c>
      <c r="FO1115">
        <v>44.26</v>
      </c>
      <c r="FP1115">
        <v>4.1999999999999957</v>
      </c>
      <c r="FQ1115">
        <v>40.619999999999997</v>
      </c>
      <c r="FR1115">
        <v>516.26151067508795</v>
      </c>
      <c r="FS1115">
        <v>507.51763</v>
      </c>
      <c r="FT1115">
        <v>533.59924000000001</v>
      </c>
      <c r="FU1115">
        <v>26.081610000000008</v>
      </c>
      <c r="FV1115">
        <v>531.09691999999995</v>
      </c>
      <c r="FW1115">
        <v>0.75380868831363701</v>
      </c>
      <c r="FX1115">
        <v>0.73012500000000002</v>
      </c>
      <c r="FY1115">
        <v>0.76664299999999996</v>
      </c>
      <c r="FZ1115">
        <v>3.6517999999999939E-2</v>
      </c>
      <c r="GA1115">
        <v>0.73239100000000001</v>
      </c>
      <c r="GB1115">
        <v>24</v>
      </c>
      <c r="GC1115">
        <v>89</v>
      </c>
    </row>
    <row r="1116" spans="1:185" x14ac:dyDescent="0.3">
      <c r="A1116" s="36" t="s">
        <v>4298</v>
      </c>
      <c r="B1116">
        <v>-7.3675508521362329E-2</v>
      </c>
      <c r="C1116">
        <v>1.802263702569548</v>
      </c>
      <c r="D1116">
        <v>1.846445683872751</v>
      </c>
      <c r="E1116">
        <v>-0.92192317225995213</v>
      </c>
      <c r="F1116">
        <v>-0.57201098488460678</v>
      </c>
      <c r="G1116">
        <v>1.4939461042118261</v>
      </c>
      <c r="H1116">
        <v>-54.208953301591919</v>
      </c>
      <c r="I1116">
        <v>5.3409302611219497E-2</v>
      </c>
      <c r="J1116">
        <v>0.27012818541312777</v>
      </c>
      <c r="K1116">
        <v>0.181240583961878</v>
      </c>
      <c r="L1116">
        <v>-2.1978515213856919E-2</v>
      </c>
      <c r="M1116">
        <v>0.1053886742295722</v>
      </c>
      <c r="N1116">
        <v>0.17856166031488341</v>
      </c>
      <c r="O1116">
        <v>-0.2000023909748507</v>
      </c>
      <c r="P1116">
        <v>-2.1440730659967318E-2</v>
      </c>
      <c r="Q1116">
        <v>-0.11072210520147199</v>
      </c>
      <c r="R1116">
        <v>3.4345774108671692E-2</v>
      </c>
      <c r="S1116">
        <v>0.79619832946211899</v>
      </c>
      <c r="T1116">
        <v>-0.50478134654992601</v>
      </c>
      <c r="U1116">
        <v>-0.48946915418560061</v>
      </c>
      <c r="V1116">
        <v>1.9521815926184869</v>
      </c>
      <c r="W1116">
        <v>1.9494947036481749</v>
      </c>
      <c r="X1116">
        <v>0.2142344993066321</v>
      </c>
      <c r="Y1116">
        <v>0.20265733464032029</v>
      </c>
      <c r="Z1116">
        <v>3.9417306169455553E-2</v>
      </c>
      <c r="AA1116">
        <v>4.3951105369130841E-2</v>
      </c>
      <c r="AB1116">
        <v>50.819920906649173</v>
      </c>
      <c r="AC1116">
        <v>-0.35186318739283601</v>
      </c>
      <c r="AD1116">
        <v>1.931335485851857</v>
      </c>
      <c r="AE1116">
        <v>0.56609768669946814</v>
      </c>
      <c r="AF1116">
        <v>0.55452052203315638</v>
      </c>
      <c r="AG1116">
        <v>0.85465417747018257</v>
      </c>
      <c r="AH1116">
        <v>4.4701386786942529E-3</v>
      </c>
      <c r="AI1116">
        <v>298.86316407548048</v>
      </c>
      <c r="AJ1116">
        <v>267.24796415839472</v>
      </c>
      <c r="AK1116">
        <v>300.47566758675998</v>
      </c>
      <c r="AL1116">
        <v>328.8658843533305</v>
      </c>
      <c r="AM1116">
        <v>366.20229073869979</v>
      </c>
      <c r="AN1116">
        <v>507.78295911450277</v>
      </c>
      <c r="AO1116">
        <v>228.10781788446829</v>
      </c>
      <c r="AP1116">
        <v>384.74864633747211</v>
      </c>
      <c r="AQ1116">
        <v>20.484684970533529</v>
      </c>
      <c r="AR1116">
        <v>5.3593992152121119</v>
      </c>
      <c r="AS1116">
        <v>12.2859293712593</v>
      </c>
      <c r="AT1116">
        <v>-15.51592583531651</v>
      </c>
      <c r="AU1116">
        <v>-6.371339666009419</v>
      </c>
      <c r="AV1116">
        <v>-9.1445861693070967</v>
      </c>
      <c r="AW1116">
        <v>3.5901003574201771</v>
      </c>
      <c r="AX1116">
        <v>3.3205</v>
      </c>
      <c r="AY1116">
        <v>3.7989000000000002</v>
      </c>
      <c r="AZ1116">
        <v>0.47840000000000021</v>
      </c>
      <c r="BA1116">
        <v>3.4339</v>
      </c>
      <c r="BB1116">
        <v>0.91078423662162289</v>
      </c>
      <c r="BC1116">
        <v>0.86719999999999997</v>
      </c>
      <c r="BD1116">
        <v>0.93140000000000001</v>
      </c>
      <c r="BE1116">
        <v>6.4200000000000035E-2</v>
      </c>
      <c r="BF1116">
        <v>0.88990000000000002</v>
      </c>
      <c r="BG1116">
        <v>20.780535441911258</v>
      </c>
      <c r="BH1116">
        <v>18.019400000000001</v>
      </c>
      <c r="BI1116">
        <v>25.916</v>
      </c>
      <c r="BJ1116">
        <v>7.8965999999999994</v>
      </c>
      <c r="BK1116">
        <v>23.208400000000001</v>
      </c>
      <c r="BL1116">
        <v>7.1724911060716794</v>
      </c>
      <c r="BM1116">
        <v>6.4668999999999999</v>
      </c>
      <c r="BN1116">
        <v>10.5345</v>
      </c>
      <c r="BO1116">
        <v>4.0675999999999997</v>
      </c>
      <c r="BP1116">
        <v>10.5345</v>
      </c>
      <c r="BQ1116">
        <v>5.2965281961792066</v>
      </c>
      <c r="BR1116">
        <v>4.3681000000000001</v>
      </c>
      <c r="BS1116">
        <v>7.9256000000000002</v>
      </c>
      <c r="BT1116">
        <v>3.5575000000000001</v>
      </c>
      <c r="BU1116">
        <v>7.9256000000000002</v>
      </c>
      <c r="BV1116">
        <v>-0.71168989336229793</v>
      </c>
      <c r="BW1116">
        <v>-2.0348000000000002</v>
      </c>
      <c r="BX1116">
        <v>1.3374999999999999</v>
      </c>
      <c r="BY1116">
        <v>3.3723000000000001</v>
      </c>
      <c r="BZ1116">
        <v>-1.0687</v>
      </c>
      <c r="CA1116">
        <v>-4.5848423210500071</v>
      </c>
      <c r="CB1116">
        <v>-6.8569000000000004</v>
      </c>
      <c r="CC1116">
        <v>-3.6981000000000002</v>
      </c>
      <c r="CD1116">
        <v>3.1587999999999998</v>
      </c>
      <c r="CE1116">
        <v>-6.8569000000000004</v>
      </c>
      <c r="CF1116">
        <v>123.03431277703081</v>
      </c>
      <c r="CG1116">
        <v>77.099999999999994</v>
      </c>
      <c r="CH1116">
        <v>139.6</v>
      </c>
      <c r="CI1116">
        <v>62.5</v>
      </c>
      <c r="CJ1116">
        <v>77.099999999999994</v>
      </c>
      <c r="CK1116">
        <v>43.99500093288939</v>
      </c>
      <c r="CL1116">
        <v>25.7</v>
      </c>
      <c r="CM1116">
        <v>44.4</v>
      </c>
      <c r="CN1116">
        <v>18.7</v>
      </c>
      <c r="CO1116">
        <v>25.7</v>
      </c>
      <c r="CP1116">
        <v>58.005634561806183</v>
      </c>
      <c r="CQ1116">
        <v>48.1</v>
      </c>
      <c r="CR1116">
        <v>68.400000000000006</v>
      </c>
      <c r="CS1116">
        <v>20.3</v>
      </c>
      <c r="CT1116">
        <v>65.7</v>
      </c>
      <c r="CU1116">
        <v>16.949634189298749</v>
      </c>
      <c r="CV1116">
        <v>12.8</v>
      </c>
      <c r="CW1116">
        <v>22.3</v>
      </c>
      <c r="CX1116">
        <v>9.5</v>
      </c>
      <c r="CY1116">
        <v>14.4</v>
      </c>
      <c r="CZ1116">
        <v>133.7157348294908</v>
      </c>
      <c r="DA1116">
        <v>105.9</v>
      </c>
      <c r="DB1116">
        <v>172.9</v>
      </c>
      <c r="DC1116">
        <v>67</v>
      </c>
      <c r="DD1116">
        <v>105.9</v>
      </c>
      <c r="DE1116">
        <v>22.801994976521851</v>
      </c>
      <c r="DF1116">
        <v>10.6</v>
      </c>
      <c r="DG1116">
        <v>28</v>
      </c>
      <c r="DH1116">
        <v>17.399999999999999</v>
      </c>
      <c r="DI1116">
        <v>10.6</v>
      </c>
      <c r="DJ1116">
        <v>0.32034721517806841</v>
      </c>
      <c r="DK1116">
        <v>0.17997198879551821</v>
      </c>
      <c r="DL1116">
        <v>0.37986394557823128</v>
      </c>
      <c r="DM1116">
        <v>0.1998919567827131</v>
      </c>
      <c r="DN1116">
        <v>0.17997198879551821</v>
      </c>
      <c r="DO1116">
        <v>4.1512811600763868</v>
      </c>
      <c r="DP1116">
        <v>3.5222769999999999</v>
      </c>
      <c r="DQ1116">
        <v>4.8413529999999998</v>
      </c>
      <c r="DR1116">
        <v>1.3190759999999999</v>
      </c>
      <c r="DS1116">
        <v>3.9463949999999999</v>
      </c>
      <c r="DT1116">
        <v>6.7201164480205602</v>
      </c>
      <c r="DU1116">
        <v>5.9885510000000002</v>
      </c>
      <c r="DV1116">
        <v>7.5456279999999998</v>
      </c>
      <c r="DW1116">
        <v>1.557077</v>
      </c>
      <c r="DX1116">
        <v>5.9885510000000002</v>
      </c>
      <c r="DY1116">
        <v>4.2011266362301471</v>
      </c>
      <c r="DZ1116">
        <v>3.7966859999999998</v>
      </c>
      <c r="EA1116">
        <v>5.0644739999999997</v>
      </c>
      <c r="EB1116">
        <v>1.2677879999999999</v>
      </c>
      <c r="EC1116">
        <v>3.9463949999999999</v>
      </c>
      <c r="ED1116">
        <v>8.2066317458899292</v>
      </c>
      <c r="EE1116">
        <v>7.3559429999999999</v>
      </c>
      <c r="EF1116">
        <v>8.2457259999999994</v>
      </c>
      <c r="EG1116">
        <v>0.88978299999999955</v>
      </c>
      <c r="EH1116">
        <v>7.3559429999999999</v>
      </c>
      <c r="EI1116">
        <v>8.683052559165171</v>
      </c>
      <c r="EJ1116">
        <v>8.4855689999999999</v>
      </c>
      <c r="EK1116">
        <v>9.5231750000000002</v>
      </c>
      <c r="EL1116">
        <v>1.037606</v>
      </c>
      <c r="EM1116">
        <v>9.5231750000000002</v>
      </c>
      <c r="EN1116">
        <v>38.105816925291307</v>
      </c>
      <c r="EO1116">
        <v>36.06908</v>
      </c>
      <c r="EP1116">
        <v>41.401139999999998</v>
      </c>
      <c r="EQ1116">
        <v>5.3320599999999976</v>
      </c>
      <c r="ER1116">
        <v>36.564030000000002</v>
      </c>
      <c r="ES1116">
        <v>19.832509553708441</v>
      </c>
      <c r="ET1116">
        <v>11.08329</v>
      </c>
      <c r="EU1116">
        <v>23.045529999999999</v>
      </c>
      <c r="EV1116">
        <v>11.96224</v>
      </c>
      <c r="EW1116">
        <v>11.08329</v>
      </c>
      <c r="EX1116">
        <v>18.273307371582881</v>
      </c>
      <c r="EY1116">
        <v>14.768879999999999</v>
      </c>
      <c r="EZ1116">
        <v>25.480740000000001</v>
      </c>
      <c r="FA1116">
        <v>10.71186</v>
      </c>
      <c r="FB1116">
        <v>25.480740000000001</v>
      </c>
      <c r="FC1116">
        <v>0.56437552236076327</v>
      </c>
      <c r="FD1116">
        <v>0.5342099319372231</v>
      </c>
      <c r="FE1116">
        <v>0.6131817108039197</v>
      </c>
      <c r="FF1116">
        <v>7.8971778866696596E-2</v>
      </c>
      <c r="FG1116">
        <v>0.54154050997836889</v>
      </c>
      <c r="FH1116">
        <v>0.92730778430351002</v>
      </c>
      <c r="FI1116">
        <v>0.64085659995669442</v>
      </c>
      <c r="FJ1116">
        <v>2.2990231240001839</v>
      </c>
      <c r="FK1116">
        <v>1.65816652404349</v>
      </c>
      <c r="FL1116">
        <v>2.2990231240001839</v>
      </c>
      <c r="FM1116">
        <v>42.607752524145909</v>
      </c>
      <c r="FN1116">
        <v>41.52</v>
      </c>
      <c r="FO1116">
        <v>47.09</v>
      </c>
      <c r="FP1116">
        <v>5.57</v>
      </c>
      <c r="FQ1116">
        <v>42.14</v>
      </c>
      <c r="FR1116">
        <v>466.05147014286513</v>
      </c>
      <c r="FS1116">
        <v>451.09127000000001</v>
      </c>
      <c r="FT1116">
        <v>479.18851000000001</v>
      </c>
      <c r="FU1116">
        <v>28.097239999999999</v>
      </c>
      <c r="FV1116">
        <v>455.68875000000003</v>
      </c>
      <c r="FW1116">
        <v>0.74553787151310513</v>
      </c>
      <c r="FX1116">
        <v>0.72518400000000005</v>
      </c>
      <c r="FY1116">
        <v>0.76739299999999999</v>
      </c>
      <c r="FZ1116">
        <v>4.2208999999999941E-2</v>
      </c>
      <c r="GA1116">
        <v>0.75850600000000001</v>
      </c>
      <c r="GB1116">
        <v>19</v>
      </c>
      <c r="GC1116">
        <v>137</v>
      </c>
    </row>
    <row r="1117" spans="1:185" x14ac:dyDescent="0.3">
      <c r="A1117" s="36" t="s">
        <v>4301</v>
      </c>
      <c r="B1117">
        <v>-7.2002294838381761E-2</v>
      </c>
      <c r="C1117">
        <v>1.790962430985181</v>
      </c>
      <c r="D1117">
        <v>1.856807445848663</v>
      </c>
      <c r="E1117">
        <v>-0.94088418229758874</v>
      </c>
      <c r="F1117">
        <v>-0.55901903384971685</v>
      </c>
      <c r="G1117">
        <v>1.499910560486589</v>
      </c>
      <c r="H1117">
        <v>-54.208196974504077</v>
      </c>
      <c r="I1117">
        <v>4.9903193440015987E-2</v>
      </c>
      <c r="J1117">
        <v>0.24398699002615501</v>
      </c>
      <c r="K1117">
        <v>0.1904353611889098</v>
      </c>
      <c r="L1117">
        <v>-2.416459051302193E-2</v>
      </c>
      <c r="M1117">
        <v>0.1037507547655369</v>
      </c>
      <c r="N1117">
        <v>0.17724723806475789</v>
      </c>
      <c r="O1117">
        <v>-0.19939861798371511</v>
      </c>
      <c r="P1117">
        <v>-2.215137991895717E-2</v>
      </c>
      <c r="Q1117">
        <v>-0.1107736249913952</v>
      </c>
      <c r="R1117">
        <v>3.463830742416113E-2</v>
      </c>
      <c r="S1117">
        <v>0.80677456720118457</v>
      </c>
      <c r="T1117">
        <v>-0.50640655781672628</v>
      </c>
      <c r="U1117">
        <v>-0.49247917151474713</v>
      </c>
      <c r="V1117">
        <v>1.9523645380660959</v>
      </c>
      <c r="W1117">
        <v>1.948750919552187</v>
      </c>
      <c r="X1117">
        <v>0.21412262857548039</v>
      </c>
      <c r="Y1117">
        <v>0.204827956235069</v>
      </c>
      <c r="Z1117">
        <v>4.0151283462579082E-2</v>
      </c>
      <c r="AA1117">
        <v>4.5044241848326033E-2</v>
      </c>
      <c r="AB1117">
        <v>50.313158087552168</v>
      </c>
      <c r="AC1117">
        <v>-0.3482820246371362</v>
      </c>
      <c r="AD1117">
        <v>1.9276264490021</v>
      </c>
      <c r="AE1117">
        <v>0.56240465321261668</v>
      </c>
      <c r="AF1117">
        <v>0.55310998087220542</v>
      </c>
      <c r="AG1117">
        <v>0.83399115178788119</v>
      </c>
      <c r="AH1117">
        <v>4.6865149688747514E-3</v>
      </c>
      <c r="AI1117">
        <v>286.09362460588608</v>
      </c>
      <c r="AJ1117">
        <v>255.14202201228321</v>
      </c>
      <c r="AK1117">
        <v>285.71927350628181</v>
      </c>
      <c r="AL1117">
        <v>317.41960627180401</v>
      </c>
      <c r="AM1117">
        <v>367.11805617343168</v>
      </c>
      <c r="AN1117">
        <v>507.63718493492547</v>
      </c>
      <c r="AO1117">
        <v>228.24282237972821</v>
      </c>
      <c r="AP1117">
        <v>386.84592749395199</v>
      </c>
      <c r="AQ1117">
        <v>20.485369852338369</v>
      </c>
      <c r="AR1117">
        <v>5.3778364867267703</v>
      </c>
      <c r="AS1117">
        <v>12.293037778661599</v>
      </c>
      <c r="AT1117">
        <v>-15.4703896532892</v>
      </c>
      <c r="AU1117">
        <v>-6.3554240639205624</v>
      </c>
      <c r="AV1117">
        <v>-9.114965589368639</v>
      </c>
      <c r="AW1117">
        <v>3.522082771515004</v>
      </c>
      <c r="AX1117">
        <v>2.83</v>
      </c>
      <c r="AY1117">
        <v>3.7423999999999999</v>
      </c>
      <c r="AZ1117">
        <v>0.91239999999999988</v>
      </c>
      <c r="BA1117">
        <v>2.83</v>
      </c>
      <c r="BB1117">
        <v>0.90031294091938285</v>
      </c>
      <c r="BC1117">
        <v>0.87150000000000005</v>
      </c>
      <c r="BD1117">
        <v>0.9274</v>
      </c>
      <c r="BE1117">
        <v>5.589999999999995E-2</v>
      </c>
      <c r="BF1117">
        <v>0.87150000000000005</v>
      </c>
      <c r="BG1117">
        <v>22.08255358347855</v>
      </c>
      <c r="BH1117">
        <v>18.7119</v>
      </c>
      <c r="BI1117">
        <v>25.3962</v>
      </c>
      <c r="BJ1117">
        <v>6.6843000000000004</v>
      </c>
      <c r="BK1117">
        <v>25.3962</v>
      </c>
      <c r="BL1117">
        <v>7.0393866370411642</v>
      </c>
      <c r="BM1117">
        <v>6.0613999999999999</v>
      </c>
      <c r="BN1117">
        <v>9.3463999999999992</v>
      </c>
      <c r="BO1117">
        <v>3.2849999999999988</v>
      </c>
      <c r="BP1117">
        <v>9.3463999999999992</v>
      </c>
      <c r="BQ1117">
        <v>4.9780051940511587</v>
      </c>
      <c r="BR1117">
        <v>4.0829000000000004</v>
      </c>
      <c r="BS1117">
        <v>6.5903</v>
      </c>
      <c r="BT1117">
        <v>2.5074000000000001</v>
      </c>
      <c r="BU1117">
        <v>6.5903</v>
      </c>
      <c r="BV1117">
        <v>-0.2214016097980582</v>
      </c>
      <c r="BW1117">
        <v>-2.1928000000000001</v>
      </c>
      <c r="BX1117">
        <v>1.5753999999999999</v>
      </c>
      <c r="BY1117">
        <v>3.7682000000000002</v>
      </c>
      <c r="BZ1117">
        <v>3.7100000000000001E-2</v>
      </c>
      <c r="CA1117">
        <v>-4.7566334058236528</v>
      </c>
      <c r="CB1117">
        <v>-6.6273999999999997</v>
      </c>
      <c r="CC1117">
        <v>-4.1029</v>
      </c>
      <c r="CD1117">
        <v>2.5245000000000002</v>
      </c>
      <c r="CE1117">
        <v>-6.6273999999999997</v>
      </c>
      <c r="CF1117">
        <v>120.7912574409736</v>
      </c>
      <c r="CG1117">
        <v>71.8</v>
      </c>
      <c r="CH1117">
        <v>136</v>
      </c>
      <c r="CI1117">
        <v>64.2</v>
      </c>
      <c r="CJ1117">
        <v>71.8</v>
      </c>
      <c r="CK1117">
        <v>43.563285726429797</v>
      </c>
      <c r="CL1117">
        <v>25.4</v>
      </c>
      <c r="CM1117">
        <v>44.7</v>
      </c>
      <c r="CN1117">
        <v>19.3</v>
      </c>
      <c r="CO1117">
        <v>25.4</v>
      </c>
      <c r="CP1117">
        <v>52.998256342916058</v>
      </c>
      <c r="CQ1117">
        <v>43.6</v>
      </c>
      <c r="CR1117">
        <v>76.5</v>
      </c>
      <c r="CS1117">
        <v>32.9</v>
      </c>
      <c r="CT1117">
        <v>76.5</v>
      </c>
      <c r="CU1117">
        <v>15.868863373019961</v>
      </c>
      <c r="CV1117">
        <v>12.4</v>
      </c>
      <c r="CW1117">
        <v>25.1</v>
      </c>
      <c r="CX1117">
        <v>12.7</v>
      </c>
      <c r="CY1117">
        <v>12.9</v>
      </c>
      <c r="CZ1117">
        <v>132.76028398813381</v>
      </c>
      <c r="DA1117">
        <v>89.2</v>
      </c>
      <c r="DB1117">
        <v>164.6</v>
      </c>
      <c r="DC1117">
        <v>75.399999999999991</v>
      </c>
      <c r="DD1117">
        <v>89.2</v>
      </c>
      <c r="DE1117">
        <v>23.408167077508459</v>
      </c>
      <c r="DF1117">
        <v>12.5</v>
      </c>
      <c r="DG1117">
        <v>28.7</v>
      </c>
      <c r="DH1117">
        <v>16.2</v>
      </c>
      <c r="DI1117">
        <v>12.5</v>
      </c>
      <c r="DJ1117">
        <v>0.31333391529527188</v>
      </c>
      <c r="DK1117">
        <v>0.16498161764705879</v>
      </c>
      <c r="DL1117">
        <v>0.36529680365296802</v>
      </c>
      <c r="DM1117">
        <v>0.2003151860059092</v>
      </c>
      <c r="DN1117">
        <v>0.16498161764705879</v>
      </c>
      <c r="DO1117">
        <v>4.0912214969648124</v>
      </c>
      <c r="DP1117">
        <v>3.6878000000000002</v>
      </c>
      <c r="DQ1117">
        <v>4.5709460000000002</v>
      </c>
      <c r="DR1117">
        <v>0.88314599999999999</v>
      </c>
      <c r="DS1117">
        <v>4.4864280000000001</v>
      </c>
      <c r="DT1117">
        <v>6.7186916531658563</v>
      </c>
      <c r="DU1117">
        <v>6.2358520000000004</v>
      </c>
      <c r="DV1117">
        <v>7.5157819999999997</v>
      </c>
      <c r="DW1117">
        <v>1.2799299999999989</v>
      </c>
      <c r="DX1117">
        <v>6.2358520000000004</v>
      </c>
      <c r="DY1117">
        <v>4.0976820099136653</v>
      </c>
      <c r="DZ1117">
        <v>3.80023</v>
      </c>
      <c r="EA1117">
        <v>4.5709460000000002</v>
      </c>
      <c r="EB1117">
        <v>0.77071600000000018</v>
      </c>
      <c r="EC1117">
        <v>4.4864280000000001</v>
      </c>
      <c r="ED1117">
        <v>8.1943833495939167</v>
      </c>
      <c r="EE1117">
        <v>7.4348840000000003</v>
      </c>
      <c r="EF1117">
        <v>8.2468540000000008</v>
      </c>
      <c r="EG1117">
        <v>0.81197000000000052</v>
      </c>
      <c r="EH1117">
        <v>7.4348840000000003</v>
      </c>
      <c r="EI1117">
        <v>8.616121154753019</v>
      </c>
      <c r="EJ1117">
        <v>8.5242920000000009</v>
      </c>
      <c r="EK1117">
        <v>9.4020250000000001</v>
      </c>
      <c r="EL1117">
        <v>0.87773299999999921</v>
      </c>
      <c r="EM1117">
        <v>9.4020250000000001</v>
      </c>
      <c r="EN1117">
        <v>37.244365468575047</v>
      </c>
      <c r="EO1117">
        <v>30.198650000000001</v>
      </c>
      <c r="EP1117">
        <v>39.71199</v>
      </c>
      <c r="EQ1117">
        <v>9.5133399999999995</v>
      </c>
      <c r="ER1117">
        <v>30.198650000000001</v>
      </c>
      <c r="ES1117">
        <v>19.095171099686439</v>
      </c>
      <c r="ET1117">
        <v>11.95473</v>
      </c>
      <c r="EU1117">
        <v>24.615839999999999</v>
      </c>
      <c r="EV1117">
        <v>12.661110000000001</v>
      </c>
      <c r="EW1117">
        <v>11.95473</v>
      </c>
      <c r="EX1117">
        <v>18.149194368888601</v>
      </c>
      <c r="EY1117">
        <v>12.676600000000001</v>
      </c>
      <c r="EZ1117">
        <v>21.901479999999999</v>
      </c>
      <c r="FA1117">
        <v>9.2248799999999989</v>
      </c>
      <c r="FB1117">
        <v>18.243919999999999</v>
      </c>
      <c r="FC1117">
        <v>0.5516167848476462</v>
      </c>
      <c r="FD1117">
        <v>0.44726449249872807</v>
      </c>
      <c r="FE1117">
        <v>0.58816414155813468</v>
      </c>
      <c r="FF1117">
        <v>0.14089964905940661</v>
      </c>
      <c r="FG1117">
        <v>0.44726449249872807</v>
      </c>
      <c r="FH1117">
        <v>0.96234429591283188</v>
      </c>
      <c r="FI1117">
        <v>0.51497734791906358</v>
      </c>
      <c r="FJ1117">
        <v>1.5260838178695799</v>
      </c>
      <c r="FK1117">
        <v>1.0111064699505159</v>
      </c>
      <c r="FL1117">
        <v>1.5260838178695799</v>
      </c>
      <c r="FM1117">
        <v>42.306033699221601</v>
      </c>
      <c r="FN1117">
        <v>40.81</v>
      </c>
      <c r="FO1117">
        <v>43.51</v>
      </c>
      <c r="FP1117">
        <v>2.6999999999999962</v>
      </c>
      <c r="FQ1117">
        <v>40.81</v>
      </c>
      <c r="FR1117">
        <v>467.67354245501258</v>
      </c>
      <c r="FS1117">
        <v>450.08476000000002</v>
      </c>
      <c r="FT1117">
        <v>478.13981999999999</v>
      </c>
      <c r="FU1117">
        <v>28.055059999999969</v>
      </c>
      <c r="FV1117">
        <v>462.43389999999999</v>
      </c>
      <c r="FW1117">
        <v>0.74340506099950054</v>
      </c>
      <c r="FX1117">
        <v>0.72711400000000004</v>
      </c>
      <c r="FY1117">
        <v>0.76824800000000004</v>
      </c>
      <c r="FZ1117">
        <v>4.1133999999999997E-2</v>
      </c>
      <c r="GA1117">
        <v>0.749641</v>
      </c>
      <c r="GB1117">
        <v>19</v>
      </c>
      <c r="GC1117">
        <v>148</v>
      </c>
    </row>
    <row r="1118" spans="1:185" x14ac:dyDescent="0.3">
      <c r="A1118" s="36" t="s">
        <v>4304</v>
      </c>
      <c r="B1118">
        <v>-7.6447407576884133E-2</v>
      </c>
      <c r="C1118">
        <v>1.8111223930727229</v>
      </c>
      <c r="D1118">
        <v>1.831166969788083</v>
      </c>
      <c r="E1118">
        <v>-0.92459154189230786</v>
      </c>
      <c r="F1118">
        <v>-0.55519956405174642</v>
      </c>
      <c r="G1118">
        <v>1.479803370302472</v>
      </c>
      <c r="H1118">
        <v>-54.210541983715537</v>
      </c>
      <c r="I1118">
        <v>4.7573197476454811E-2</v>
      </c>
      <c r="J1118">
        <v>0.56659043504911011</v>
      </c>
      <c r="K1118">
        <v>0.192675241943881</v>
      </c>
      <c r="L1118">
        <v>-2.5941040985669159E-2</v>
      </c>
      <c r="M1118">
        <v>0.1018489363363137</v>
      </c>
      <c r="N1118">
        <v>0.18658805718424151</v>
      </c>
      <c r="O1118">
        <v>-0.20340845887398301</v>
      </c>
      <c r="P1118">
        <v>-1.6820401689741561E-2</v>
      </c>
      <c r="Q1118">
        <v>-0.1101148435605563</v>
      </c>
      <c r="R1118">
        <v>3.2516475267757403E-2</v>
      </c>
      <c r="S1118">
        <v>0.79015355654914854</v>
      </c>
      <c r="T1118">
        <v>-0.50335230675762554</v>
      </c>
      <c r="U1118">
        <v>-0.48807651422932158</v>
      </c>
      <c r="V1118">
        <v>1.952401504230711</v>
      </c>
      <c r="W1118">
        <v>1.9488874193733889</v>
      </c>
      <c r="X1118">
        <v>0.21576184982185739</v>
      </c>
      <c r="Y1118">
        <v>0.20354061139599919</v>
      </c>
      <c r="Z1118">
        <v>3.8102560245160073E-2</v>
      </c>
      <c r="AA1118">
        <v>4.2526998428947201E-2</v>
      </c>
      <c r="AB1118">
        <v>50.757115131300587</v>
      </c>
      <c r="AC1118">
        <v>-0.35195294668534788</v>
      </c>
      <c r="AD1118">
        <v>1.932555807784287</v>
      </c>
      <c r="AE1118">
        <v>0.56771479650720513</v>
      </c>
      <c r="AF1118">
        <v>0.55549355808134704</v>
      </c>
      <c r="AG1118">
        <v>0.86269553405995492</v>
      </c>
      <c r="AH1118">
        <v>4.4869850565981747E-3</v>
      </c>
      <c r="AI1118">
        <v>295.23980746340169</v>
      </c>
      <c r="AJ1118">
        <v>262.40048440969849</v>
      </c>
      <c r="AK1118">
        <v>296.91531591787628</v>
      </c>
      <c r="AL1118">
        <v>326.40364170668238</v>
      </c>
      <c r="AM1118">
        <v>380.41203873149971</v>
      </c>
      <c r="AN1118">
        <v>541.20525379137121</v>
      </c>
      <c r="AO1118">
        <v>250.85859575740511</v>
      </c>
      <c r="AP1118">
        <v>428.44073215167418</v>
      </c>
      <c r="AQ1118">
        <v>20.588876713516999</v>
      </c>
      <c r="AR1118">
        <v>5.5779151694868094</v>
      </c>
      <c r="AS1118">
        <v>12.394218940141011</v>
      </c>
      <c r="AT1118">
        <v>-17.04773152480281</v>
      </c>
      <c r="AU1118">
        <v>-6.7871451040035424</v>
      </c>
      <c r="AV1118">
        <v>-10.26058642079926</v>
      </c>
      <c r="AW1118">
        <v>3.6579623831801409</v>
      </c>
      <c r="AX1118">
        <v>2.1454</v>
      </c>
      <c r="AY1118">
        <v>4.8146000000000004</v>
      </c>
      <c r="AZ1118">
        <v>2.6692</v>
      </c>
      <c r="BA1118">
        <v>4.8146000000000004</v>
      </c>
      <c r="BB1118">
        <v>0.91372718833769739</v>
      </c>
      <c r="BC1118">
        <v>0.88439999999999996</v>
      </c>
      <c r="BD1118">
        <v>0.92620000000000002</v>
      </c>
      <c r="BE1118">
        <v>4.1800000000000059E-2</v>
      </c>
      <c r="BF1118">
        <v>0.88549999999999995</v>
      </c>
      <c r="BG1118">
        <v>20.37288818134795</v>
      </c>
      <c r="BH1118">
        <v>18.651700000000002</v>
      </c>
      <c r="BI1118">
        <v>23.9832</v>
      </c>
      <c r="BJ1118">
        <v>5.3314999999999984</v>
      </c>
      <c r="BK1118">
        <v>23.567</v>
      </c>
      <c r="BL1118">
        <v>7.2048133059631638</v>
      </c>
      <c r="BM1118">
        <v>5.7617000000000003</v>
      </c>
      <c r="BN1118">
        <v>9.5447000000000006</v>
      </c>
      <c r="BO1118">
        <v>3.7829999999999999</v>
      </c>
      <c r="BP1118">
        <v>9.2390000000000008</v>
      </c>
      <c r="BQ1118">
        <v>5.1338514268966673</v>
      </c>
      <c r="BR1118">
        <v>3.7913999999999999</v>
      </c>
      <c r="BS1118">
        <v>6.8075999999999999</v>
      </c>
      <c r="BT1118">
        <v>3.0162</v>
      </c>
      <c r="BU1118">
        <v>6.6018999999999997</v>
      </c>
      <c r="BV1118">
        <v>-0.28520176320018342</v>
      </c>
      <c r="BW1118">
        <v>-1.9179999999999999</v>
      </c>
      <c r="BX1118">
        <v>1.9211</v>
      </c>
      <c r="BY1118">
        <v>3.8391000000000002</v>
      </c>
      <c r="BZ1118">
        <v>-0.14000000000000001</v>
      </c>
      <c r="CA1118">
        <v>-4.8486353015213206</v>
      </c>
      <c r="CB1118">
        <v>-6.6890000000000001</v>
      </c>
      <c r="CC1118">
        <v>-2.7612000000000001</v>
      </c>
      <c r="CD1118">
        <v>3.9278</v>
      </c>
      <c r="CE1118">
        <v>-6.4618000000000002</v>
      </c>
      <c r="CF1118">
        <v>112.76452163969699</v>
      </c>
      <c r="CG1118">
        <v>76.900000000000006</v>
      </c>
      <c r="CH1118">
        <v>130.4</v>
      </c>
      <c r="CI1118">
        <v>53.5</v>
      </c>
      <c r="CJ1118">
        <v>76.900000000000006</v>
      </c>
      <c r="CK1118">
        <v>43.441154097478297</v>
      </c>
      <c r="CL1118">
        <v>26.8</v>
      </c>
      <c r="CM1118">
        <v>44.5</v>
      </c>
      <c r="CN1118">
        <v>17.7</v>
      </c>
      <c r="CO1118">
        <v>26.8</v>
      </c>
      <c r="CP1118">
        <v>52.875872675723301</v>
      </c>
      <c r="CQ1118">
        <v>46.3</v>
      </c>
      <c r="CR1118">
        <v>66.900000000000006</v>
      </c>
      <c r="CS1118">
        <v>20.600000000000009</v>
      </c>
      <c r="CT1118">
        <v>62.8</v>
      </c>
      <c r="CU1118">
        <v>15.56339993931147</v>
      </c>
      <c r="CV1118">
        <v>11.8</v>
      </c>
      <c r="CW1118">
        <v>20.9</v>
      </c>
      <c r="CX1118">
        <v>9.0999999999999979</v>
      </c>
      <c r="CY1118">
        <v>14</v>
      </c>
      <c r="CZ1118">
        <v>164.05666398103921</v>
      </c>
      <c r="DA1118">
        <v>108.2</v>
      </c>
      <c r="DB1118">
        <v>176.6</v>
      </c>
      <c r="DC1118">
        <v>68.399999999999991</v>
      </c>
      <c r="DD1118">
        <v>108.2</v>
      </c>
      <c r="DE1118">
        <v>23.987092510878899</v>
      </c>
      <c r="DF1118">
        <v>12.5</v>
      </c>
      <c r="DG1118">
        <v>29.4</v>
      </c>
      <c r="DH1118">
        <v>16.899999999999999</v>
      </c>
      <c r="DI1118">
        <v>12.5</v>
      </c>
      <c r="DJ1118">
        <v>0.26384609844803197</v>
      </c>
      <c r="DK1118">
        <v>0.16634220203331171</v>
      </c>
      <c r="DL1118">
        <v>0.31719776210167838</v>
      </c>
      <c r="DM1118">
        <v>0.15085556006836681</v>
      </c>
      <c r="DN1118">
        <v>0.16634220203331171</v>
      </c>
      <c r="DO1118">
        <v>4.0222213252897268</v>
      </c>
      <c r="DP1118">
        <v>3.4094139999999999</v>
      </c>
      <c r="DQ1118">
        <v>4.7502930000000001</v>
      </c>
      <c r="DR1118">
        <v>1.3408789999999999</v>
      </c>
      <c r="DS1118">
        <v>4.0271280000000003</v>
      </c>
      <c r="DT1118">
        <v>7.1212862456467541</v>
      </c>
      <c r="DU1118">
        <v>6.0349550000000001</v>
      </c>
      <c r="DV1118">
        <v>7.4697550000000001</v>
      </c>
      <c r="DW1118">
        <v>1.4348000000000001</v>
      </c>
      <c r="DX1118">
        <v>6.0349550000000001</v>
      </c>
      <c r="DY1118">
        <v>4.0517117097007551</v>
      </c>
      <c r="DZ1118">
        <v>3.8369279999999999</v>
      </c>
      <c r="EA1118">
        <v>4.7502930000000001</v>
      </c>
      <c r="EB1118">
        <v>0.9133650000000002</v>
      </c>
      <c r="EC1118">
        <v>4.0271280000000003</v>
      </c>
      <c r="ED1118">
        <v>8.2701309143760326</v>
      </c>
      <c r="EE1118">
        <v>8.0736240000000006</v>
      </c>
      <c r="EF1118">
        <v>8.5706950000000006</v>
      </c>
      <c r="EG1118">
        <v>0.49707099999999999</v>
      </c>
      <c r="EH1118">
        <v>8.0736240000000006</v>
      </c>
      <c r="EI1118">
        <v>8.6934536817183012</v>
      </c>
      <c r="EJ1118">
        <v>8.4297090000000008</v>
      </c>
      <c r="EK1118">
        <v>10.320992</v>
      </c>
      <c r="EL1118">
        <v>1.891283</v>
      </c>
      <c r="EM1118">
        <v>10.320992</v>
      </c>
      <c r="EN1118">
        <v>40.330864561045189</v>
      </c>
      <c r="EO1118">
        <v>31.553149999999999</v>
      </c>
      <c r="EP1118">
        <v>41.957360000000001</v>
      </c>
      <c r="EQ1118">
        <v>10.404210000000001</v>
      </c>
      <c r="ER1118">
        <v>31.553149999999999</v>
      </c>
      <c r="ES1118">
        <v>19.87491832152736</v>
      </c>
      <c r="ET1118">
        <v>10.00958</v>
      </c>
      <c r="EU1118">
        <v>24.139710000000001</v>
      </c>
      <c r="EV1118">
        <v>14.130129999999999</v>
      </c>
      <c r="EW1118">
        <v>10.00958</v>
      </c>
      <c r="EX1118">
        <v>20.455946239517822</v>
      </c>
      <c r="EY1118">
        <v>16.32358</v>
      </c>
      <c r="EZ1118">
        <v>22.619620000000001</v>
      </c>
      <c r="FA1118">
        <v>6.2960400000000014</v>
      </c>
      <c r="FB1118">
        <v>21.543569999999999</v>
      </c>
      <c r="FC1118">
        <v>0.57268864185313118</v>
      </c>
      <c r="FD1118">
        <v>0.44804719205404092</v>
      </c>
      <c r="FE1118">
        <v>0.59578448852176513</v>
      </c>
      <c r="FF1118">
        <v>0.14773729646772429</v>
      </c>
      <c r="FG1118">
        <v>0.44804719205404092</v>
      </c>
      <c r="FH1118">
        <v>1.03848417754978</v>
      </c>
      <c r="FI1118">
        <v>0.67701234281163936</v>
      </c>
      <c r="FJ1118">
        <v>2.1522951012929612</v>
      </c>
      <c r="FK1118">
        <v>1.475282758481322</v>
      </c>
      <c r="FL1118">
        <v>2.1522951012929612</v>
      </c>
      <c r="FM1118">
        <v>42.056227254993601</v>
      </c>
      <c r="FN1118">
        <v>41.39</v>
      </c>
      <c r="FO1118">
        <v>42.92</v>
      </c>
      <c r="FP1118">
        <v>1.5300000000000009</v>
      </c>
      <c r="FQ1118">
        <v>42.92</v>
      </c>
      <c r="FR1118">
        <v>507.11093181135669</v>
      </c>
      <c r="FS1118">
        <v>490.75993</v>
      </c>
      <c r="FT1118">
        <v>514.36037999999996</v>
      </c>
      <c r="FU1118">
        <v>23.60044999999997</v>
      </c>
      <c r="FV1118">
        <v>490.75993</v>
      </c>
      <c r="FW1118">
        <v>0.71544381220965048</v>
      </c>
      <c r="FX1118">
        <v>0.70557700000000001</v>
      </c>
      <c r="FY1118">
        <v>0.73526100000000005</v>
      </c>
      <c r="FZ1118">
        <v>2.968400000000004E-2</v>
      </c>
      <c r="GA1118">
        <v>0.73526100000000005</v>
      </c>
      <c r="GB1118">
        <v>23</v>
      </c>
      <c r="GC1118">
        <v>319</v>
      </c>
    </row>
    <row r="1119" spans="1:185" x14ac:dyDescent="0.3">
      <c r="A1119" s="36" t="s">
        <v>4307</v>
      </c>
      <c r="B1119">
        <v>-7.6119500514734165E-2</v>
      </c>
      <c r="C1119">
        <v>1.802250490156116</v>
      </c>
      <c r="D1119">
        <v>1.8343512692919479</v>
      </c>
      <c r="E1119">
        <v>-0.92494554411541663</v>
      </c>
      <c r="F1119">
        <v>-0.5576431965329709</v>
      </c>
      <c r="G1119">
        <v>1.482634663664486</v>
      </c>
      <c r="H1119">
        <v>-54.210961641998438</v>
      </c>
      <c r="I1119">
        <v>4.8078829640255998E-2</v>
      </c>
      <c r="J1119">
        <v>0.56808458898793923</v>
      </c>
      <c r="K1119">
        <v>0.19225855030617681</v>
      </c>
      <c r="L1119">
        <v>-2.667510375171565E-2</v>
      </c>
      <c r="M1119">
        <v>0.1012969112291844</v>
      </c>
      <c r="N1119">
        <v>0.1869926052204389</v>
      </c>
      <c r="O1119">
        <v>-0.2028767360545638</v>
      </c>
      <c r="P1119">
        <v>-1.5884130834124922E-2</v>
      </c>
      <c r="Q1119">
        <v>-0.1093806826070465</v>
      </c>
      <c r="R1119">
        <v>3.2005474700073193E-2</v>
      </c>
      <c r="S1119">
        <v>0.7909641996310941</v>
      </c>
      <c r="T1119">
        <v>-0.50367011593397237</v>
      </c>
      <c r="U1119">
        <v>-0.48891671854727459</v>
      </c>
      <c r="V1119">
        <v>1.952605122501736</v>
      </c>
      <c r="W1119">
        <v>1.9488201289597551</v>
      </c>
      <c r="X1119">
        <v>0.21634346242316321</v>
      </c>
      <c r="Y1119">
        <v>0.2042080335300856</v>
      </c>
      <c r="Z1119">
        <v>3.8856010451616331E-2</v>
      </c>
      <c r="AA1119">
        <v>4.372593785026116E-2</v>
      </c>
      <c r="AB1119">
        <v>50.567683456342223</v>
      </c>
      <c r="AC1119">
        <v>-0.35048589691959381</v>
      </c>
      <c r="AD1119">
        <v>1.931428691239093</v>
      </c>
      <c r="AE1119">
        <v>0.56682935934275691</v>
      </c>
      <c r="AF1119">
        <v>0.5546939304496793</v>
      </c>
      <c r="AG1119">
        <v>0.86509577224557821</v>
      </c>
      <c r="AH1119">
        <v>4.3806734166431834E-3</v>
      </c>
      <c r="AI1119">
        <v>295.81734315746672</v>
      </c>
      <c r="AJ1119">
        <v>262.9174346283948</v>
      </c>
      <c r="AK1119">
        <v>295.3213866461</v>
      </c>
      <c r="AL1119">
        <v>329.21320580248818</v>
      </c>
      <c r="AM1119">
        <v>380.89129226976962</v>
      </c>
      <c r="AN1119">
        <v>540.72332475345172</v>
      </c>
      <c r="AO1119">
        <v>250.5773708868694</v>
      </c>
      <c r="AP1119">
        <v>426.96824549302369</v>
      </c>
      <c r="AQ1119">
        <v>20.589318307998852</v>
      </c>
      <c r="AR1119">
        <v>5.5594671024019719</v>
      </c>
      <c r="AS1119">
        <v>12.27931541543167</v>
      </c>
      <c r="AT1119">
        <v>-17.11593182761241</v>
      </c>
      <c r="AU1119">
        <v>-6.830092071923092</v>
      </c>
      <c r="AV1119">
        <v>-10.28583975568932</v>
      </c>
      <c r="AW1119">
        <v>3.356607242524968</v>
      </c>
      <c r="AX1119">
        <v>2.1429</v>
      </c>
      <c r="AY1119">
        <v>5.2089999999999996</v>
      </c>
      <c r="AZ1119">
        <v>3.0661</v>
      </c>
      <c r="BA1119">
        <v>3.7719999999999998</v>
      </c>
      <c r="BB1119">
        <v>0.91224724854291173</v>
      </c>
      <c r="BC1119">
        <v>0.86460000000000004</v>
      </c>
      <c r="BD1119">
        <v>0.92710000000000004</v>
      </c>
      <c r="BE1119">
        <v>6.25E-2</v>
      </c>
      <c r="BF1119">
        <v>0.86460000000000004</v>
      </c>
      <c r="BG1119">
        <v>20.576699080479671</v>
      </c>
      <c r="BH1119">
        <v>18.695799999999998</v>
      </c>
      <c r="BI1119">
        <v>26.026499999999999</v>
      </c>
      <c r="BJ1119">
        <v>7.3307000000000002</v>
      </c>
      <c r="BK1119">
        <v>26.026499999999999</v>
      </c>
      <c r="BL1119">
        <v>6.5191181713071717</v>
      </c>
      <c r="BM1119">
        <v>5.7980999999999998</v>
      </c>
      <c r="BN1119">
        <v>12.6022</v>
      </c>
      <c r="BO1119">
        <v>6.8041</v>
      </c>
      <c r="BP1119">
        <v>9.4359000000000002</v>
      </c>
      <c r="BQ1119">
        <v>4.5333259844034437</v>
      </c>
      <c r="BR1119">
        <v>3.6208999999999998</v>
      </c>
      <c r="BS1119">
        <v>10.186400000000001</v>
      </c>
      <c r="BT1119">
        <v>6.565500000000001</v>
      </c>
      <c r="BU1119">
        <v>6.8567</v>
      </c>
      <c r="BV1119">
        <v>-0.1722536766089634</v>
      </c>
      <c r="BW1119">
        <v>-3.8338999999999999</v>
      </c>
      <c r="BX1119">
        <v>2.6114000000000002</v>
      </c>
      <c r="BY1119">
        <v>6.4452999999999996</v>
      </c>
      <c r="BZ1119">
        <v>-0.38569999999999999</v>
      </c>
      <c r="CA1119">
        <v>-4.3610727991995146</v>
      </c>
      <c r="CB1119">
        <v>-8.0708000000000002</v>
      </c>
      <c r="CC1119">
        <v>-3.3851</v>
      </c>
      <c r="CD1119">
        <v>4.6857000000000006</v>
      </c>
      <c r="CE1119">
        <v>-6.4710000000000001</v>
      </c>
      <c r="CF1119">
        <v>113.755079260428</v>
      </c>
      <c r="CG1119">
        <v>74.400000000000006</v>
      </c>
      <c r="CH1119">
        <v>130.80000000000001</v>
      </c>
      <c r="CI1119">
        <v>56.400000000000013</v>
      </c>
      <c r="CJ1119">
        <v>74.400000000000006</v>
      </c>
      <c r="CK1119">
        <v>43.331952854868398</v>
      </c>
      <c r="CL1119">
        <v>22.7</v>
      </c>
      <c r="CM1119">
        <v>44.4</v>
      </c>
      <c r="CN1119">
        <v>21.7</v>
      </c>
      <c r="CO1119">
        <v>22.7</v>
      </c>
      <c r="CP1119">
        <v>49.981557335211349</v>
      </c>
      <c r="CQ1119">
        <v>42.9</v>
      </c>
      <c r="CR1119">
        <v>68.599999999999994</v>
      </c>
      <c r="CS1119">
        <v>25.7</v>
      </c>
      <c r="CT1119">
        <v>61.3</v>
      </c>
      <c r="CU1119">
        <v>14.87006631029095</v>
      </c>
      <c r="CV1119">
        <v>11.6</v>
      </c>
      <c r="CW1119">
        <v>24</v>
      </c>
      <c r="CX1119">
        <v>12.4</v>
      </c>
      <c r="CY1119">
        <v>13.3</v>
      </c>
      <c r="CZ1119">
        <v>165.84002816553269</v>
      </c>
      <c r="DA1119">
        <v>134.9</v>
      </c>
      <c r="DB1119">
        <v>181</v>
      </c>
      <c r="DC1119">
        <v>46.099999999999987</v>
      </c>
      <c r="DD1119">
        <v>162.19999999999999</v>
      </c>
      <c r="DE1119">
        <v>24.367026588997799</v>
      </c>
      <c r="DF1119">
        <v>7.8</v>
      </c>
      <c r="DG1119">
        <v>28.2</v>
      </c>
      <c r="DH1119">
        <v>20.399999999999999</v>
      </c>
      <c r="DI1119">
        <v>7.8</v>
      </c>
      <c r="DJ1119">
        <v>0.2670304419790977</v>
      </c>
      <c r="DK1119">
        <v>0.16</v>
      </c>
      <c r="DL1119">
        <v>0.31964809384164228</v>
      </c>
      <c r="DM1119">
        <v>0.1596480938416423</v>
      </c>
      <c r="DN1119">
        <v>0.16</v>
      </c>
      <c r="DO1119">
        <v>4.0401863924515418</v>
      </c>
      <c r="DP1119">
        <v>3.4548519999999998</v>
      </c>
      <c r="DQ1119">
        <v>4.7578940000000003</v>
      </c>
      <c r="DR1119">
        <v>1.303042</v>
      </c>
      <c r="DS1119">
        <v>4.3620460000000003</v>
      </c>
      <c r="DT1119">
        <v>7.1184870260236446</v>
      </c>
      <c r="DU1119">
        <v>6.6205939999999996</v>
      </c>
      <c r="DV1119">
        <v>7.5183879999999998</v>
      </c>
      <c r="DW1119">
        <v>0.8977940000000002</v>
      </c>
      <c r="DX1119">
        <v>6.871804</v>
      </c>
      <c r="DY1119">
        <v>4.0466508546401627</v>
      </c>
      <c r="DZ1119">
        <v>3.6010599999999999</v>
      </c>
      <c r="EA1119">
        <v>4.8588490000000002</v>
      </c>
      <c r="EB1119">
        <v>1.257789</v>
      </c>
      <c r="EC1119">
        <v>4.3620460000000003</v>
      </c>
      <c r="ED1119">
        <v>8.3616750461185791</v>
      </c>
      <c r="EE1119">
        <v>8.1535069999999994</v>
      </c>
      <c r="EF1119">
        <v>8.6307620000000007</v>
      </c>
      <c r="EG1119">
        <v>0.47725500000000132</v>
      </c>
      <c r="EH1119">
        <v>8.4098240000000004</v>
      </c>
      <c r="EI1119">
        <v>8.6687403614447422</v>
      </c>
      <c r="EJ1119">
        <v>8.4718149999999994</v>
      </c>
      <c r="EK1119">
        <v>10.021509999999999</v>
      </c>
      <c r="EL1119">
        <v>1.549695</v>
      </c>
      <c r="EM1119">
        <v>10.021509999999999</v>
      </c>
      <c r="EN1119">
        <v>39.67242837361966</v>
      </c>
      <c r="EO1119">
        <v>37.582320000000003</v>
      </c>
      <c r="EP1119">
        <v>42.712589999999999</v>
      </c>
      <c r="EQ1119">
        <v>5.1302699999999959</v>
      </c>
      <c r="ER1119">
        <v>40.128889999999998</v>
      </c>
      <c r="ES1119">
        <v>19.202341275547909</v>
      </c>
      <c r="ET1119">
        <v>13.035</v>
      </c>
      <c r="EU1119">
        <v>22.409030000000001</v>
      </c>
      <c r="EV1119">
        <v>9.3740300000000012</v>
      </c>
      <c r="EW1119">
        <v>13.035</v>
      </c>
      <c r="EX1119">
        <v>20.470087098071751</v>
      </c>
      <c r="EY1119">
        <v>18.016860000000001</v>
      </c>
      <c r="EZ1119">
        <v>27.093889999999998</v>
      </c>
      <c r="FA1119">
        <v>9.077029999999997</v>
      </c>
      <c r="FB1119">
        <v>27.093889999999998</v>
      </c>
      <c r="FC1119">
        <v>0.56333900528997416</v>
      </c>
      <c r="FD1119">
        <v>0.53365996570473695</v>
      </c>
      <c r="FE1119">
        <v>0.60650857409974934</v>
      </c>
      <c r="FF1119">
        <v>7.2848608395012393E-2</v>
      </c>
      <c r="FG1119">
        <v>0.56982065133736182</v>
      </c>
      <c r="FH1119">
        <v>1.0679940301875051</v>
      </c>
      <c r="FI1119">
        <v>0.84910904220307604</v>
      </c>
      <c r="FJ1119">
        <v>2.078549290372075</v>
      </c>
      <c r="FK1119">
        <v>1.229440248168999</v>
      </c>
      <c r="FL1119">
        <v>2.078549290372075</v>
      </c>
      <c r="FM1119">
        <v>42.019662489723828</v>
      </c>
      <c r="FN1119">
        <v>39.4</v>
      </c>
      <c r="FO1119">
        <v>42.97</v>
      </c>
      <c r="FP1119">
        <v>3.57</v>
      </c>
      <c r="FQ1119">
        <v>41.84</v>
      </c>
      <c r="FR1119">
        <v>504.77643627142902</v>
      </c>
      <c r="FS1119">
        <v>483.21078</v>
      </c>
      <c r="FT1119">
        <v>520.62528999999995</v>
      </c>
      <c r="FU1119">
        <v>37.41450999999995</v>
      </c>
      <c r="FV1119">
        <v>512.01679999999999</v>
      </c>
      <c r="FW1119">
        <v>0.71874758881762446</v>
      </c>
      <c r="FX1119">
        <v>0.69816400000000001</v>
      </c>
      <c r="FY1119">
        <v>0.74704199999999998</v>
      </c>
      <c r="FZ1119">
        <v>4.8877999999999977E-2</v>
      </c>
      <c r="GA1119">
        <v>0.70652599999999999</v>
      </c>
      <c r="GB1119">
        <v>25</v>
      </c>
      <c r="GC1119">
        <v>395</v>
      </c>
    </row>
    <row r="1120" spans="1:185" x14ac:dyDescent="0.3">
      <c r="A1120" s="36" t="s">
        <v>4310</v>
      </c>
      <c r="B1120">
        <v>-8.2706286943708046E-2</v>
      </c>
      <c r="C1120">
        <v>1.8609176797138021</v>
      </c>
      <c r="D1120">
        <v>1.9164328094546479</v>
      </c>
      <c r="E1120">
        <v>-0.85835860133064679</v>
      </c>
      <c r="F1120">
        <v>-0.70382692712791528</v>
      </c>
      <c r="G1120">
        <v>1.5621776216886021</v>
      </c>
      <c r="H1120">
        <v>-54.202940687573559</v>
      </c>
      <c r="I1120">
        <v>2.9561536861549751E-2</v>
      </c>
      <c r="J1120">
        <v>0.38770069681238167</v>
      </c>
      <c r="K1120">
        <v>0.18905775635728611</v>
      </c>
      <c r="L1120">
        <v>-6.474149384383684E-3</v>
      </c>
      <c r="M1120">
        <v>0.1091435471163081</v>
      </c>
      <c r="N1120">
        <v>0.18778232788224961</v>
      </c>
      <c r="O1120">
        <v>-0.1894343764864399</v>
      </c>
      <c r="P1120">
        <v>-1.6520486041903849E-3</v>
      </c>
      <c r="Q1120">
        <v>-9.5541719481017098E-2</v>
      </c>
      <c r="R1120">
        <v>2.4318706644665952E-2</v>
      </c>
      <c r="S1120">
        <v>0.85708263990688671</v>
      </c>
      <c r="T1120">
        <v>-0.51273874115964468</v>
      </c>
      <c r="U1120">
        <v>-0.48367349059677939</v>
      </c>
      <c r="V1120">
        <v>1.94596514585029</v>
      </c>
      <c r="W1120">
        <v>1.9368383256647661</v>
      </c>
      <c r="X1120">
        <v>0.23101243570284449</v>
      </c>
      <c r="Y1120">
        <v>0.21237755500951519</v>
      </c>
      <c r="Z1120">
        <v>4.0897971881653672E-2</v>
      </c>
      <c r="AA1120">
        <v>4.3686635469920507E-2</v>
      </c>
      <c r="AB1120">
        <v>51.862083748639442</v>
      </c>
      <c r="AC1120">
        <v>-0.34921381680265218</v>
      </c>
      <c r="AD1120">
        <v>1.9165111025932799</v>
      </c>
      <c r="AE1120">
        <v>0.58022625250549686</v>
      </c>
      <c r="AF1120">
        <v>0.56159137181216723</v>
      </c>
      <c r="AG1120">
        <v>1.0626206417851021</v>
      </c>
      <c r="AH1120">
        <v>5.2996715830142972E-3</v>
      </c>
      <c r="AI1120">
        <v>338.03325816263981</v>
      </c>
      <c r="AJ1120">
        <v>312.19801477464068</v>
      </c>
      <c r="AK1120">
        <v>335.32684128829987</v>
      </c>
      <c r="AL1120">
        <v>366.57489312889862</v>
      </c>
      <c r="AM1120">
        <v>468.33764758265681</v>
      </c>
      <c r="AN1120">
        <v>648.24208059186992</v>
      </c>
      <c r="AO1120">
        <v>200.01654072691531</v>
      </c>
      <c r="AP1120">
        <v>533.4486507942155</v>
      </c>
      <c r="AQ1120">
        <v>21.631155349566651</v>
      </c>
      <c r="AR1120">
        <v>6.0920365754209147</v>
      </c>
      <c r="AS1120">
        <v>11.32371683769354</v>
      </c>
      <c r="AT1120">
        <v>-21.885985393125431</v>
      </c>
      <c r="AU1120">
        <v>-4.4673763845678156</v>
      </c>
      <c r="AV1120">
        <v>-17.41860900855761</v>
      </c>
      <c r="AW1120">
        <v>3.592135824765244</v>
      </c>
      <c r="AX1120">
        <v>1.8823000000000001</v>
      </c>
      <c r="AY1120">
        <v>6.0358999999999998</v>
      </c>
      <c r="AZ1120">
        <v>4.1536</v>
      </c>
      <c r="BA1120">
        <v>3.5983000000000001</v>
      </c>
      <c r="BB1120">
        <v>0.91961935537046602</v>
      </c>
      <c r="BC1120">
        <v>0.88870000000000005</v>
      </c>
      <c r="BD1120">
        <v>0.93079999999999996</v>
      </c>
      <c r="BE1120">
        <v>4.2099999999999922E-2</v>
      </c>
      <c r="BF1120">
        <v>0.91510000000000002</v>
      </c>
      <c r="BG1120">
        <v>19.481898107435651</v>
      </c>
      <c r="BH1120">
        <v>18.0077</v>
      </c>
      <c r="BI1120">
        <v>23.4618</v>
      </c>
      <c r="BJ1120">
        <v>5.4541000000000004</v>
      </c>
      <c r="BK1120">
        <v>20.0794</v>
      </c>
      <c r="BL1120">
        <v>18.220961384823031</v>
      </c>
      <c r="BM1120">
        <v>13.069900000000001</v>
      </c>
      <c r="BN1120">
        <v>35.7789</v>
      </c>
      <c r="BO1120">
        <v>22.709</v>
      </c>
      <c r="BP1120">
        <v>29.1724</v>
      </c>
      <c r="BQ1120">
        <v>12.239971489367759</v>
      </c>
      <c r="BR1120">
        <v>8.8862000000000005</v>
      </c>
      <c r="BS1120">
        <v>29.180399999999999</v>
      </c>
      <c r="BT1120">
        <v>20.2942</v>
      </c>
      <c r="BU1120">
        <v>23.680700000000002</v>
      </c>
      <c r="BV1120">
        <v>3.4147369431935477E-2</v>
      </c>
      <c r="BW1120">
        <v>-13.389200000000001</v>
      </c>
      <c r="BX1120">
        <v>7.0533000000000001</v>
      </c>
      <c r="BY1120">
        <v>20.442499999999999</v>
      </c>
      <c r="BZ1120">
        <v>-9.6194000000000006</v>
      </c>
      <c r="CA1120">
        <v>-12.274090125357249</v>
      </c>
      <c r="CB1120">
        <v>-18.708300000000001</v>
      </c>
      <c r="CC1120">
        <v>-6.9283999999999999</v>
      </c>
      <c r="CD1120">
        <v>11.7799</v>
      </c>
      <c r="CE1120">
        <v>-14.061299999999999</v>
      </c>
      <c r="CF1120">
        <v>114.7934297976543</v>
      </c>
      <c r="CG1120">
        <v>67.400000000000006</v>
      </c>
      <c r="CH1120">
        <v>153.1</v>
      </c>
      <c r="CI1120">
        <v>85.699999999999989</v>
      </c>
      <c r="CJ1120">
        <v>67.400000000000006</v>
      </c>
      <c r="CK1120">
        <v>36.741963384313593</v>
      </c>
      <c r="CL1120">
        <v>24</v>
      </c>
      <c r="CM1120">
        <v>44.8</v>
      </c>
      <c r="CN1120">
        <v>20.8</v>
      </c>
      <c r="CO1120">
        <v>24</v>
      </c>
      <c r="CP1120">
        <v>118.5361623576342</v>
      </c>
      <c r="CQ1120">
        <v>80.3</v>
      </c>
      <c r="CR1120">
        <v>129.1</v>
      </c>
      <c r="CS1120">
        <v>48.8</v>
      </c>
      <c r="CT1120">
        <v>80.3</v>
      </c>
      <c r="CU1120">
        <v>18.51952616545168</v>
      </c>
      <c r="CV1120">
        <v>10.199999999999999</v>
      </c>
      <c r="CW1120">
        <v>29.2</v>
      </c>
      <c r="CX1120">
        <v>19</v>
      </c>
      <c r="CY1120">
        <v>10.3</v>
      </c>
      <c r="CZ1120">
        <v>69.62350102485135</v>
      </c>
      <c r="DA1120">
        <v>43.8</v>
      </c>
      <c r="DB1120">
        <v>181</v>
      </c>
      <c r="DC1120">
        <v>137.19999999999999</v>
      </c>
      <c r="DD1120">
        <v>181</v>
      </c>
      <c r="DE1120">
        <v>16.29070431637712</v>
      </c>
      <c r="DF1120">
        <v>11.3</v>
      </c>
      <c r="DG1120">
        <v>30.1</v>
      </c>
      <c r="DH1120">
        <v>18.8</v>
      </c>
      <c r="DI1120">
        <v>12.2</v>
      </c>
      <c r="DJ1120">
        <v>0.21846209962246069</v>
      </c>
      <c r="DK1120">
        <v>0.11576777739608381</v>
      </c>
      <c r="DL1120">
        <v>0.30837537840565088</v>
      </c>
      <c r="DM1120">
        <v>0.19260760100956709</v>
      </c>
      <c r="DN1120">
        <v>0.11576777739608381</v>
      </c>
      <c r="DO1120">
        <v>4.8797263489672327</v>
      </c>
      <c r="DP1120">
        <v>3.5564749999999998</v>
      </c>
      <c r="DQ1120">
        <v>5.1830660000000002</v>
      </c>
      <c r="DR1120">
        <v>1.6265909999999999</v>
      </c>
      <c r="DS1120">
        <v>3.6416279999999999</v>
      </c>
      <c r="DT1120">
        <v>6.8760608630650912</v>
      </c>
      <c r="DU1120">
        <v>6.0737110000000003</v>
      </c>
      <c r="DV1120">
        <v>7.5031439999999998</v>
      </c>
      <c r="DW1120">
        <v>1.429433</v>
      </c>
      <c r="DX1120">
        <v>6.8995649999999999</v>
      </c>
      <c r="DY1120">
        <v>5.480042420328993</v>
      </c>
      <c r="DZ1120">
        <v>4.2193680000000002</v>
      </c>
      <c r="EA1120">
        <v>5.740526</v>
      </c>
      <c r="EB1120">
        <v>1.521158</v>
      </c>
      <c r="EC1120">
        <v>5.3582520000000002</v>
      </c>
      <c r="ED1120">
        <v>8.8463159006893992</v>
      </c>
      <c r="EE1120">
        <v>8.3409680000000002</v>
      </c>
      <c r="EF1120">
        <v>9.1803790000000003</v>
      </c>
      <c r="EG1120">
        <v>0.83941100000000013</v>
      </c>
      <c r="EH1120">
        <v>8.5287469999999992</v>
      </c>
      <c r="EI1120">
        <v>8.7575052568819149</v>
      </c>
      <c r="EJ1120">
        <v>8.6812539999999991</v>
      </c>
      <c r="EK1120">
        <v>10.704523</v>
      </c>
      <c r="EL1120">
        <v>2.0232690000000009</v>
      </c>
      <c r="EM1120">
        <v>10.314596</v>
      </c>
      <c r="EN1120">
        <v>46.155530160982011</v>
      </c>
      <c r="EO1120">
        <v>33.522109999999998</v>
      </c>
      <c r="EP1120">
        <v>53.690579999999997</v>
      </c>
      <c r="EQ1120">
        <v>20.168469999999999</v>
      </c>
      <c r="ER1120">
        <v>41.544130000000003</v>
      </c>
      <c r="ES1120">
        <v>15.32743437377809</v>
      </c>
      <c r="ET1120">
        <v>8.1814800000000005</v>
      </c>
      <c r="EU1120">
        <v>24.774609999999999</v>
      </c>
      <c r="EV1120">
        <v>16.593129999999999</v>
      </c>
      <c r="EW1120">
        <v>8.1814800000000005</v>
      </c>
      <c r="EX1120">
        <v>30.82809578720391</v>
      </c>
      <c r="EY1120">
        <v>24.056730000000002</v>
      </c>
      <c r="EZ1120">
        <v>36.629399999999997</v>
      </c>
      <c r="FA1120">
        <v>12.57267</v>
      </c>
      <c r="FB1120">
        <v>33.362650000000002</v>
      </c>
      <c r="FC1120">
        <v>0.5451410093807586</v>
      </c>
      <c r="FD1120">
        <v>0.3959282196138903</v>
      </c>
      <c r="FE1120">
        <v>0.63413716348514892</v>
      </c>
      <c r="FF1120">
        <v>0.2382089438712586</v>
      </c>
      <c r="FG1120">
        <v>0.49067595763834709</v>
      </c>
      <c r="FH1120">
        <v>2.379002913398589</v>
      </c>
      <c r="FI1120">
        <v>1.0978310517127601</v>
      </c>
      <c r="FJ1120">
        <v>4.0778257723541458</v>
      </c>
      <c r="FK1120">
        <v>2.9799947206413862</v>
      </c>
      <c r="FL1120">
        <v>4.0778257723541458</v>
      </c>
      <c r="FM1120">
        <v>43.37533141701077</v>
      </c>
      <c r="FN1120">
        <v>39.74</v>
      </c>
      <c r="FO1120">
        <v>50.21</v>
      </c>
      <c r="FP1120">
        <v>10.47</v>
      </c>
      <c r="FQ1120">
        <v>42.35</v>
      </c>
      <c r="FR1120">
        <v>583.25069776767805</v>
      </c>
      <c r="FS1120">
        <v>537.93230000000005</v>
      </c>
      <c r="FT1120">
        <v>600.33309999999994</v>
      </c>
      <c r="FU1120">
        <v>62.40079999999989</v>
      </c>
      <c r="FV1120">
        <v>596.53069000000005</v>
      </c>
      <c r="FW1120">
        <v>0.68184043025009144</v>
      </c>
      <c r="FX1120">
        <v>0.66229800000000005</v>
      </c>
      <c r="FY1120">
        <v>0.73938099999999995</v>
      </c>
      <c r="FZ1120">
        <v>7.7082999999999902E-2</v>
      </c>
      <c r="GA1120">
        <v>0.66756599999999999</v>
      </c>
      <c r="GB1120">
        <v>18</v>
      </c>
      <c r="GC1120">
        <v>312</v>
      </c>
    </row>
    <row r="1121" spans="1:185" x14ac:dyDescent="0.3">
      <c r="A1121" s="36" t="s">
        <v>4313</v>
      </c>
      <c r="B1121">
        <v>-7.5567091175067144E-2</v>
      </c>
      <c r="C1121">
        <v>1.8009881075806491</v>
      </c>
      <c r="D1121">
        <v>1.9423004255605929</v>
      </c>
      <c r="E1121">
        <v>-0.9489566599453737</v>
      </c>
      <c r="F1121">
        <v>-0.62586965393865535</v>
      </c>
      <c r="G1121">
        <v>1.574853996440801</v>
      </c>
      <c r="H1121">
        <v>-54.201006425642582</v>
      </c>
      <c r="I1121">
        <v>6.4632249237199624E-2</v>
      </c>
      <c r="J1121">
        <v>0.53281223997032734</v>
      </c>
      <c r="K1121">
        <v>0.22387882504852391</v>
      </c>
      <c r="L1121">
        <v>-1.13329678283717E-2</v>
      </c>
      <c r="M1121">
        <v>0.1079606356415741</v>
      </c>
      <c r="N1121">
        <v>0.17569564041663641</v>
      </c>
      <c r="O1121">
        <v>-0.1896047694709255</v>
      </c>
      <c r="P1121">
        <v>-1.39091290542891E-2</v>
      </c>
      <c r="Q1121">
        <v>-0.1017533114678313</v>
      </c>
      <c r="R1121">
        <v>2.9473108897361371E-2</v>
      </c>
      <c r="S1121">
        <v>0.83553740268660415</v>
      </c>
      <c r="T1121">
        <v>-0.52142584381858115</v>
      </c>
      <c r="U1121">
        <v>-0.48793330788917039</v>
      </c>
      <c r="V1121">
        <v>1.9509267714930021</v>
      </c>
      <c r="W1121">
        <v>1.947669923887783</v>
      </c>
      <c r="X1121">
        <v>0.22989351383696449</v>
      </c>
      <c r="Y1121">
        <v>0.20855868255031609</v>
      </c>
      <c r="Z1121">
        <v>4.5052239577537831E-2</v>
      </c>
      <c r="AA1121">
        <v>4.9800274137720889E-2</v>
      </c>
      <c r="AB1121">
        <v>46.550726077212893</v>
      </c>
      <c r="AC1121">
        <v>-0.32290058415214962</v>
      </c>
      <c r="AD1121">
        <v>1.8787192329312521</v>
      </c>
      <c r="AE1121">
        <v>0.55279409798911394</v>
      </c>
      <c r="AF1121">
        <v>0.5314592667024659</v>
      </c>
      <c r="AG1121">
        <v>0.83242269871411911</v>
      </c>
      <c r="AH1121">
        <v>5.7949404598186417E-3</v>
      </c>
      <c r="AI1121">
        <v>329.82361247108412</v>
      </c>
      <c r="AJ1121">
        <v>263.35590361373028</v>
      </c>
      <c r="AK1121">
        <v>340.85850787318333</v>
      </c>
      <c r="AL1121">
        <v>385.25641409384701</v>
      </c>
      <c r="AM1121">
        <v>417.21710946804131</v>
      </c>
      <c r="AN1121">
        <v>592.32917209569746</v>
      </c>
      <c r="AO1121">
        <v>185.8933798669828</v>
      </c>
      <c r="AP1121">
        <v>490.28817003470152</v>
      </c>
      <c r="AQ1121">
        <v>20.78703011573679</v>
      </c>
      <c r="AR1121">
        <v>5.133577169659751</v>
      </c>
      <c r="AS1121">
        <v>12.832582209796531</v>
      </c>
      <c r="AT1121">
        <v>-17.9475013857937</v>
      </c>
      <c r="AU1121">
        <v>-8.1004556443427109</v>
      </c>
      <c r="AV1121">
        <v>-9.8470457414509873</v>
      </c>
      <c r="AW1121">
        <v>2.4349087274062882</v>
      </c>
      <c r="AX1121">
        <v>1.1616</v>
      </c>
      <c r="AY1121">
        <v>4.0730000000000004</v>
      </c>
      <c r="AZ1121">
        <v>2.9114</v>
      </c>
      <c r="BA1121">
        <v>2.4125000000000001</v>
      </c>
      <c r="BB1121">
        <v>0.83652884107321757</v>
      </c>
      <c r="BC1121">
        <v>0.80069999999999997</v>
      </c>
      <c r="BD1121">
        <v>0.89070000000000005</v>
      </c>
      <c r="BE1121">
        <v>9.000000000000008E-2</v>
      </c>
      <c r="BF1121">
        <v>0.87909999999999999</v>
      </c>
      <c r="BG1121">
        <v>28.831541619684469</v>
      </c>
      <c r="BH1121">
        <v>23.151399999999999</v>
      </c>
      <c r="BI1121">
        <v>32.420400000000001</v>
      </c>
      <c r="BJ1121">
        <v>9.2690000000000019</v>
      </c>
      <c r="BK1121">
        <v>24.504999999999999</v>
      </c>
      <c r="BL1121">
        <v>14.657688997339671</v>
      </c>
      <c r="BM1121">
        <v>8.3010000000000002</v>
      </c>
      <c r="BN1121">
        <v>16.454799999999999</v>
      </c>
      <c r="BO1121">
        <v>8.1537999999999986</v>
      </c>
      <c r="BP1121">
        <v>11.1111</v>
      </c>
      <c r="BQ1121">
        <v>10.96418321459975</v>
      </c>
      <c r="BR1121">
        <v>5.7215999999999996</v>
      </c>
      <c r="BS1121">
        <v>13.2644</v>
      </c>
      <c r="BT1121">
        <v>7.5428000000000006</v>
      </c>
      <c r="BU1121">
        <v>6.3213999999999997</v>
      </c>
      <c r="BV1121">
        <v>-1.5796635307689331</v>
      </c>
      <c r="BW1121">
        <v>-4.7827000000000002</v>
      </c>
      <c r="BX1121">
        <v>2.4748000000000001</v>
      </c>
      <c r="BY1121">
        <v>7.2575000000000003</v>
      </c>
      <c r="BZ1121">
        <v>2.4748000000000001</v>
      </c>
      <c r="CA1121">
        <v>-9.3844801565050773</v>
      </c>
      <c r="CB1121">
        <v>-10.376099999999999</v>
      </c>
      <c r="CC1121">
        <v>-4.3383000000000003</v>
      </c>
      <c r="CD1121">
        <v>6.0377999999999989</v>
      </c>
      <c r="CE1121">
        <v>-8.7960999999999991</v>
      </c>
      <c r="CF1121">
        <v>102.04100206099599</v>
      </c>
      <c r="CG1121">
        <v>91.9</v>
      </c>
      <c r="CH1121">
        <v>121.9</v>
      </c>
      <c r="CI1121">
        <v>30</v>
      </c>
      <c r="CJ1121">
        <v>91.9</v>
      </c>
      <c r="CK1121">
        <v>34.189984754377697</v>
      </c>
      <c r="CL1121">
        <v>31.9</v>
      </c>
      <c r="CM1121">
        <v>43</v>
      </c>
      <c r="CN1121">
        <v>11.1</v>
      </c>
      <c r="CO1121">
        <v>33.700000000000003</v>
      </c>
      <c r="CP1121">
        <v>115.239928367467</v>
      </c>
      <c r="CQ1121">
        <v>107.3</v>
      </c>
      <c r="CR1121">
        <v>122.9</v>
      </c>
      <c r="CS1121">
        <v>15.60000000000001</v>
      </c>
      <c r="CT1121">
        <v>119.2</v>
      </c>
      <c r="CU1121">
        <v>15.50795871309596</v>
      </c>
      <c r="CV1121">
        <v>11.8</v>
      </c>
      <c r="CW1121">
        <v>21.6</v>
      </c>
      <c r="CX1121">
        <v>9.8000000000000007</v>
      </c>
      <c r="CY1121">
        <v>15.9</v>
      </c>
      <c r="CZ1121">
        <v>52.166695574577041</v>
      </c>
      <c r="DA1121">
        <v>46.1</v>
      </c>
      <c r="DB1121">
        <v>101.8</v>
      </c>
      <c r="DC1121">
        <v>55.7</v>
      </c>
      <c r="DD1121">
        <v>46.1</v>
      </c>
      <c r="DE1121">
        <v>14.848869260819439</v>
      </c>
      <c r="DF1121">
        <v>10.7</v>
      </c>
      <c r="DG1121">
        <v>26.1</v>
      </c>
      <c r="DH1121">
        <v>15.4</v>
      </c>
      <c r="DI1121">
        <v>16.899999999999999</v>
      </c>
      <c r="DJ1121">
        <v>0.20821466526496801</v>
      </c>
      <c r="DK1121">
        <v>0.18420525155341749</v>
      </c>
      <c r="DL1121">
        <v>0.26035882101665953</v>
      </c>
      <c r="DM1121">
        <v>7.6153569463241977E-2</v>
      </c>
      <c r="DN1121">
        <v>0.18420525155341749</v>
      </c>
      <c r="DO1121">
        <v>4.5475943973986812</v>
      </c>
      <c r="DP1121">
        <v>4.3620850000000004</v>
      </c>
      <c r="DQ1121">
        <v>5.5128120000000003</v>
      </c>
      <c r="DR1121">
        <v>1.1507270000000001</v>
      </c>
      <c r="DS1121">
        <v>5.5128120000000003</v>
      </c>
      <c r="DT1121">
        <v>6.564027489975409</v>
      </c>
      <c r="DU1121">
        <v>6.3838609999999996</v>
      </c>
      <c r="DV1121">
        <v>6.9537930000000001</v>
      </c>
      <c r="DW1121">
        <v>0.56993200000000055</v>
      </c>
      <c r="DX1121">
        <v>6.7101259999999998</v>
      </c>
      <c r="DY1121">
        <v>5.0092024829296617</v>
      </c>
      <c r="DZ1121">
        <v>4.7048579999999998</v>
      </c>
      <c r="EA1121">
        <v>5.5186130000000002</v>
      </c>
      <c r="EB1121">
        <v>0.81375500000000045</v>
      </c>
      <c r="EC1121">
        <v>5.5186130000000002</v>
      </c>
      <c r="ED1121">
        <v>6.937881430545124</v>
      </c>
      <c r="EE1121">
        <v>6.7191349999999996</v>
      </c>
      <c r="EF1121">
        <v>7.2601269999999998</v>
      </c>
      <c r="EG1121">
        <v>0.54099200000000014</v>
      </c>
      <c r="EH1121">
        <v>7.0189069999999996</v>
      </c>
      <c r="EI1121">
        <v>9.4600593963743371</v>
      </c>
      <c r="EJ1121">
        <v>9.0534409999999994</v>
      </c>
      <c r="EK1121">
        <v>10.028717</v>
      </c>
      <c r="EL1121">
        <v>0.97527600000000092</v>
      </c>
      <c r="EM1121">
        <v>9.3515899999999998</v>
      </c>
      <c r="EN1121">
        <v>46.838644199090602</v>
      </c>
      <c r="EO1121">
        <v>37.359580000000001</v>
      </c>
      <c r="EP1121">
        <v>48.718510000000002</v>
      </c>
      <c r="EQ1121">
        <v>11.358930000000001</v>
      </c>
      <c r="ER1121">
        <v>44.86853</v>
      </c>
      <c r="ES1121">
        <v>17.53468514968522</v>
      </c>
      <c r="ET1121">
        <v>9.9552800000000001</v>
      </c>
      <c r="EU1121">
        <v>19.233889999999999</v>
      </c>
      <c r="EV1121">
        <v>9.2786099999999987</v>
      </c>
      <c r="EW1121">
        <v>10.2128</v>
      </c>
      <c r="EX1121">
        <v>29.303959049405378</v>
      </c>
      <c r="EY1121">
        <v>21.358419999999999</v>
      </c>
      <c r="EZ1121">
        <v>35.675699999999999</v>
      </c>
      <c r="FA1121">
        <v>14.31728</v>
      </c>
      <c r="FB1121">
        <v>34.655729999999998</v>
      </c>
      <c r="FC1121">
        <v>0.61188033499054328</v>
      </c>
      <c r="FD1121">
        <v>0.48804982971624611</v>
      </c>
      <c r="FE1121">
        <v>0.63643811064067712</v>
      </c>
      <c r="FF1121">
        <v>0.1483882809244311</v>
      </c>
      <c r="FG1121">
        <v>0.58614359224911727</v>
      </c>
      <c r="FH1121">
        <v>1.7670530955082959</v>
      </c>
      <c r="FI1121">
        <v>1.334804476675441</v>
      </c>
      <c r="FJ1121">
        <v>3.583595840599159</v>
      </c>
      <c r="FK1121">
        <v>2.248791363923718</v>
      </c>
      <c r="FL1121">
        <v>3.393362251292495</v>
      </c>
      <c r="FM1121">
        <v>43.305300405409092</v>
      </c>
      <c r="FN1121">
        <v>39.35</v>
      </c>
      <c r="FO1121">
        <v>45.7</v>
      </c>
      <c r="FP1121">
        <v>6.3500000000000014</v>
      </c>
      <c r="FQ1121">
        <v>43.07</v>
      </c>
      <c r="FR1121">
        <v>517.79386385896828</v>
      </c>
      <c r="FS1121">
        <v>497.28613000000001</v>
      </c>
      <c r="FT1121">
        <v>528.80241000000001</v>
      </c>
      <c r="FU1121">
        <v>31.516279999999991</v>
      </c>
      <c r="FV1121">
        <v>517.30835000000002</v>
      </c>
      <c r="FW1121">
        <v>0.74648244240651385</v>
      </c>
      <c r="FX1121">
        <v>0.72978299999999996</v>
      </c>
      <c r="FY1121">
        <v>0.76997800000000005</v>
      </c>
      <c r="FZ1121">
        <v>4.0195000000000092E-2</v>
      </c>
      <c r="GA1121">
        <v>0.74473999999999996</v>
      </c>
      <c r="GB1121">
        <v>23</v>
      </c>
      <c r="GC1121">
        <v>286</v>
      </c>
    </row>
    <row r="1122" spans="1:185" x14ac:dyDescent="0.3">
      <c r="A1122" s="36" t="s">
        <v>4316</v>
      </c>
      <c r="B1122">
        <v>-5.1857608747647763E-2</v>
      </c>
      <c r="C1122">
        <v>1.839128581383205</v>
      </c>
      <c r="D1122">
        <v>1.7201378663035749</v>
      </c>
      <c r="E1122">
        <v>-0.78821314900052963</v>
      </c>
      <c r="F1122">
        <v>-0.61261119565173705</v>
      </c>
      <c r="G1122">
        <v>1.400824294058681</v>
      </c>
      <c r="H1122">
        <v>-54.186948375557513</v>
      </c>
      <c r="I1122">
        <v>2.053141134813195E-2</v>
      </c>
      <c r="J1122">
        <v>0.14463071248182349</v>
      </c>
      <c r="K1122">
        <v>0.21723102821177501</v>
      </c>
      <c r="L1122">
        <v>-3.7635824183616759E-2</v>
      </c>
      <c r="M1122">
        <v>8.5481239487850177E-2</v>
      </c>
      <c r="N1122">
        <v>0.17237755176082689</v>
      </c>
      <c r="O1122">
        <v>-0.2269236238796554</v>
      </c>
      <c r="P1122">
        <v>-5.4546072118828552E-2</v>
      </c>
      <c r="Q1122">
        <v>-0.14073496600429261</v>
      </c>
      <c r="R1122">
        <v>5.7446985987040199E-2</v>
      </c>
      <c r="S1122">
        <v>0.79190107183541658</v>
      </c>
      <c r="T1122">
        <v>-0.5357729200614737</v>
      </c>
      <c r="U1122">
        <v>-0.50499886961384599</v>
      </c>
      <c r="V1122">
        <v>1.9499838661065161</v>
      </c>
      <c r="W1122">
        <v>1.9383815948809131</v>
      </c>
      <c r="X1122">
        <v>0.21030535821264329</v>
      </c>
      <c r="Y1122">
        <v>0.1836257216019152</v>
      </c>
      <c r="Z1122">
        <v>3.6143616727296282E-2</v>
      </c>
      <c r="AA1122">
        <v>4.7121070039535348E-2</v>
      </c>
      <c r="AB1122">
        <v>49.520209425456407</v>
      </c>
      <c r="AC1122">
        <v>-0.37918440660648828</v>
      </c>
      <c r="AD1122">
        <v>1.934055905654309</v>
      </c>
      <c r="AE1122">
        <v>0.58948976481913162</v>
      </c>
      <c r="AF1122">
        <v>0.56281012820840337</v>
      </c>
      <c r="AG1122">
        <v>1.00723711849751</v>
      </c>
      <c r="AH1122">
        <v>5.1458639528960889E-3</v>
      </c>
      <c r="AI1122">
        <v>308.43880075481047</v>
      </c>
      <c r="AJ1122">
        <v>271.06550026843109</v>
      </c>
      <c r="AK1122">
        <v>291.89357178452428</v>
      </c>
      <c r="AL1122">
        <v>362.35733133911378</v>
      </c>
      <c r="AM1122">
        <v>368.19378971705407</v>
      </c>
      <c r="AN1122">
        <v>421.57959006331993</v>
      </c>
      <c r="AO1122">
        <v>145.88768812483991</v>
      </c>
      <c r="AP1122">
        <v>367.6987480301529</v>
      </c>
      <c r="AQ1122">
        <v>20.84505479297702</v>
      </c>
      <c r="AR1122">
        <v>5.2363614173648827</v>
      </c>
      <c r="AS1122">
        <v>12.19863717172537</v>
      </c>
      <c r="AT1122">
        <v>-19.717563815834811</v>
      </c>
      <c r="AU1122">
        <v>-11.751030857497639</v>
      </c>
      <c r="AV1122">
        <v>-7.9665329583371731</v>
      </c>
      <c r="AW1122">
        <v>1.4857218780970209</v>
      </c>
      <c r="AX1122">
        <v>0.91690000000000005</v>
      </c>
      <c r="AY1122">
        <v>1.5784</v>
      </c>
      <c r="AZ1122">
        <v>0.66149999999999998</v>
      </c>
      <c r="BA1122">
        <v>1.5498000000000001</v>
      </c>
      <c r="BB1122">
        <v>0.94795889968183189</v>
      </c>
      <c r="BC1122">
        <v>0.89410000000000001</v>
      </c>
      <c r="BD1122">
        <v>0.95330000000000004</v>
      </c>
      <c r="BE1122">
        <v>5.920000000000003E-2</v>
      </c>
      <c r="BF1122">
        <v>0.92579999999999996</v>
      </c>
      <c r="BG1122">
        <v>15.661424300551239</v>
      </c>
      <c r="BH1122">
        <v>14.833600000000001</v>
      </c>
      <c r="BI1122">
        <v>22.221599999999999</v>
      </c>
      <c r="BJ1122">
        <v>7.3879999999999981</v>
      </c>
      <c r="BK1122">
        <v>18.8171</v>
      </c>
      <c r="BL1122">
        <v>10.98540857347408</v>
      </c>
      <c r="BM1122">
        <v>10.7293</v>
      </c>
      <c r="BN1122">
        <v>14.9825</v>
      </c>
      <c r="BO1122">
        <v>4.2531999999999996</v>
      </c>
      <c r="BP1122">
        <v>10.7293</v>
      </c>
      <c r="BQ1122">
        <v>5.3193696569663516</v>
      </c>
      <c r="BR1122">
        <v>5.2439</v>
      </c>
      <c r="BS1122">
        <v>10.0282</v>
      </c>
      <c r="BT1122">
        <v>4.7843</v>
      </c>
      <c r="BU1122">
        <v>5.3407999999999998</v>
      </c>
      <c r="BV1122">
        <v>3.5929166591835</v>
      </c>
      <c r="BW1122">
        <v>-0.7903</v>
      </c>
      <c r="BX1122">
        <v>4.2107000000000001</v>
      </c>
      <c r="BY1122">
        <v>5.0010000000000003</v>
      </c>
      <c r="BZ1122">
        <v>3.3433999999999999</v>
      </c>
      <c r="CA1122">
        <v>-8.9122886770994629</v>
      </c>
      <c r="CB1122">
        <v>-11.602</v>
      </c>
      <c r="CC1122">
        <v>-8.6842000000000006</v>
      </c>
      <c r="CD1122">
        <v>2.9178000000000002</v>
      </c>
      <c r="CE1122">
        <v>-8.6842000000000006</v>
      </c>
      <c r="CF1122">
        <v>53.880842033167013</v>
      </c>
      <c r="CG1122">
        <v>49</v>
      </c>
      <c r="CH1122">
        <v>65</v>
      </c>
      <c r="CI1122">
        <v>16</v>
      </c>
      <c r="CJ1122">
        <v>49</v>
      </c>
      <c r="CK1122">
        <v>14.83690485030785</v>
      </c>
      <c r="CL1122">
        <v>14.4</v>
      </c>
      <c r="CM1122">
        <v>26.5</v>
      </c>
      <c r="CN1122">
        <v>12.1</v>
      </c>
      <c r="CO1122">
        <v>14.4</v>
      </c>
      <c r="CP1122">
        <v>64.471256552481705</v>
      </c>
      <c r="CQ1122">
        <v>49.8</v>
      </c>
      <c r="CR1122">
        <v>75.5</v>
      </c>
      <c r="CS1122">
        <v>25.7</v>
      </c>
      <c r="CT1122">
        <v>63.6</v>
      </c>
      <c r="CU1122">
        <v>10.78403977109128</v>
      </c>
      <c r="CV1122">
        <v>10.1</v>
      </c>
      <c r="CW1122">
        <v>10.9</v>
      </c>
      <c r="CX1122">
        <v>0.80000000000000071</v>
      </c>
      <c r="CY1122">
        <v>10.7</v>
      </c>
      <c r="CZ1122">
        <v>80.866932998920049</v>
      </c>
      <c r="DA1122">
        <v>54.5</v>
      </c>
      <c r="DB1122">
        <v>93.4</v>
      </c>
      <c r="DC1122">
        <v>38.900000000000013</v>
      </c>
      <c r="DD1122">
        <v>82.7</v>
      </c>
      <c r="DE1122">
        <v>3.8693722670825461</v>
      </c>
      <c r="DF1122">
        <v>3.6</v>
      </c>
      <c r="DG1122">
        <v>15.9</v>
      </c>
      <c r="DH1122">
        <v>12.3</v>
      </c>
      <c r="DI1122">
        <v>3.6</v>
      </c>
      <c r="DJ1122">
        <v>0.14658790891295589</v>
      </c>
      <c r="DK1122">
        <v>0.1317558483463297</v>
      </c>
      <c r="DL1122">
        <v>0.18278965129358829</v>
      </c>
      <c r="DM1122">
        <v>5.1033802947258622E-2</v>
      </c>
      <c r="DN1122">
        <v>0.1317558483463297</v>
      </c>
      <c r="DO1122">
        <v>3.5603112614970631</v>
      </c>
      <c r="DP1122">
        <v>3.4993349999999999</v>
      </c>
      <c r="DQ1122">
        <v>4.5370939999999997</v>
      </c>
      <c r="DR1122">
        <v>1.0377590000000001</v>
      </c>
      <c r="DS1122">
        <v>3.5768170000000001</v>
      </c>
      <c r="DT1122">
        <v>6.9706427289352044</v>
      </c>
      <c r="DU1122">
        <v>5.8235530000000004</v>
      </c>
      <c r="DV1122">
        <v>6.9764619999999997</v>
      </c>
      <c r="DW1122">
        <v>1.1529089999999991</v>
      </c>
      <c r="DX1122">
        <v>6.9726879999999998</v>
      </c>
      <c r="DY1122">
        <v>4.6796638943651869</v>
      </c>
      <c r="DZ1122">
        <v>4.4858560000000001</v>
      </c>
      <c r="EA1122">
        <v>5.5268079999999999</v>
      </c>
      <c r="EB1122">
        <v>1.0409520000000001</v>
      </c>
      <c r="EC1122">
        <v>4.8048890000000002</v>
      </c>
      <c r="ED1122">
        <v>8.6820173699892891</v>
      </c>
      <c r="EE1122">
        <v>8.1940399999999993</v>
      </c>
      <c r="EF1122">
        <v>8.7755209999999995</v>
      </c>
      <c r="EG1122">
        <v>0.58148100000000014</v>
      </c>
      <c r="EH1122">
        <v>8.7287029999999994</v>
      </c>
      <c r="EI1122">
        <v>7.6617741069158978</v>
      </c>
      <c r="EJ1122">
        <v>7.612069</v>
      </c>
      <c r="EK1122">
        <v>7.9730790000000002</v>
      </c>
      <c r="EL1122">
        <v>0.36101000000000028</v>
      </c>
      <c r="EM1122">
        <v>7.612069</v>
      </c>
      <c r="EN1122">
        <v>22.726558066547529</v>
      </c>
      <c r="EO1122">
        <v>21.060390000000002</v>
      </c>
      <c r="EP1122">
        <v>37.3964</v>
      </c>
      <c r="EQ1122">
        <v>16.336010000000002</v>
      </c>
      <c r="ER1122">
        <v>22.029440000000001</v>
      </c>
      <c r="ES1122">
        <v>6.1275753181811714</v>
      </c>
      <c r="ET1122">
        <v>5.9870599999999996</v>
      </c>
      <c r="EU1122">
        <v>11.95276</v>
      </c>
      <c r="EV1122">
        <v>5.9657</v>
      </c>
      <c r="EW1122">
        <v>5.9870599999999996</v>
      </c>
      <c r="EX1122">
        <v>16.598982748366371</v>
      </c>
      <c r="EY1122">
        <v>15.07333</v>
      </c>
      <c r="EZ1122">
        <v>25.443639999999998</v>
      </c>
      <c r="FA1122">
        <v>10.37031</v>
      </c>
      <c r="FB1122">
        <v>16.042380000000001</v>
      </c>
      <c r="FC1122">
        <v>0.36657902815791282</v>
      </c>
      <c r="FD1122">
        <v>0.33970376315763162</v>
      </c>
      <c r="FE1122">
        <v>0.60320335039132955</v>
      </c>
      <c r="FF1122">
        <v>0.26349958723369787</v>
      </c>
      <c r="FG1122">
        <v>0.35533452458645137</v>
      </c>
      <c r="FH1122">
        <v>2.7081963932257631</v>
      </c>
      <c r="FI1122">
        <v>2.1286832497264232</v>
      </c>
      <c r="FJ1122">
        <v>3.3502693880579022</v>
      </c>
      <c r="FK1122">
        <v>1.221586138331479</v>
      </c>
      <c r="FL1122">
        <v>2.6795088073278039</v>
      </c>
      <c r="FM1122">
        <v>37.84547134861532</v>
      </c>
      <c r="FN1122">
        <v>37.47</v>
      </c>
      <c r="FO1122">
        <v>40.44</v>
      </c>
      <c r="FP1122">
        <v>2.9699999999999989</v>
      </c>
      <c r="FQ1122">
        <v>38.74</v>
      </c>
      <c r="FR1122">
        <v>417.09469082401893</v>
      </c>
      <c r="FS1122">
        <v>408.65703999999999</v>
      </c>
      <c r="FT1122">
        <v>417.46964000000003</v>
      </c>
      <c r="FU1122">
        <v>8.8126000000000317</v>
      </c>
      <c r="FV1122">
        <v>411.52195999999998</v>
      </c>
      <c r="FW1122">
        <v>0.72211848229910924</v>
      </c>
      <c r="FX1122">
        <v>0.72157700000000002</v>
      </c>
      <c r="FY1122">
        <v>0.73293900000000001</v>
      </c>
      <c r="FZ1122">
        <v>1.136199999999998E-2</v>
      </c>
      <c r="GA1122">
        <v>0.73000500000000001</v>
      </c>
      <c r="GB1122">
        <v>7</v>
      </c>
      <c r="GC1122">
        <v>4</v>
      </c>
    </row>
    <row r="1123" spans="1:185" x14ac:dyDescent="0.3">
      <c r="A1123" s="36" t="s">
        <v>4319</v>
      </c>
      <c r="B1123">
        <v>-5.4524200000000002E-2</v>
      </c>
      <c r="C1123">
        <v>1.84267</v>
      </c>
      <c r="D1123">
        <v>1.6176999999999999</v>
      </c>
      <c r="E1123">
        <v>-0.71319999999999995</v>
      </c>
      <c r="F1123">
        <v>-0.60619999999999996</v>
      </c>
      <c r="G1123">
        <v>1.3193999999999999</v>
      </c>
      <c r="H1123">
        <v>-54.195861999999998</v>
      </c>
      <c r="I1123">
        <v>9.5999999999999992E-3</v>
      </c>
      <c r="J1123">
        <v>7.3000000000000001E-3</v>
      </c>
      <c r="K1123">
        <v>0.20505000000000001</v>
      </c>
      <c r="L1123">
        <v>-4.3573000000000001E-2</v>
      </c>
      <c r="M1123">
        <v>7.8518000000000004E-2</v>
      </c>
      <c r="N1123">
        <v>0.17848</v>
      </c>
      <c r="O1123">
        <v>-0.22531000000000001</v>
      </c>
      <c r="P1123">
        <v>-4.6829999999999997E-2</v>
      </c>
      <c r="Q1123">
        <v>-0.13607</v>
      </c>
      <c r="R1123">
        <v>5.1869999999999999E-2</v>
      </c>
      <c r="S1123">
        <v>0.77534000000000003</v>
      </c>
      <c r="T1123">
        <v>-0.51015333333333335</v>
      </c>
      <c r="U1123">
        <v>-0.49286000000000002</v>
      </c>
      <c r="V1123">
        <v>1.9431933333333331</v>
      </c>
      <c r="W1123">
        <v>1.93771</v>
      </c>
      <c r="X1123">
        <v>0.19345333333333331</v>
      </c>
      <c r="Y1123">
        <v>0.17577000000000001</v>
      </c>
      <c r="Z1123">
        <v>4.2533333333333333E-2</v>
      </c>
      <c r="AA1123">
        <v>5.0270000000000002E-2</v>
      </c>
      <c r="AB1123">
        <v>52.36</v>
      </c>
      <c r="AC1123">
        <v>-0.39384999999999998</v>
      </c>
      <c r="AD1123">
        <v>1.9449399999999999</v>
      </c>
      <c r="AE1123">
        <v>0.58730333333333329</v>
      </c>
      <c r="AF1123">
        <v>0.56962000000000002</v>
      </c>
      <c r="AG1123">
        <v>0.88888</v>
      </c>
      <c r="AH1123">
        <v>3.9300000000000003E-3</v>
      </c>
      <c r="AI1123">
        <v>314.87889999999999</v>
      </c>
      <c r="AJ1123">
        <v>301.18770000000001</v>
      </c>
      <c r="AK1123">
        <v>311.00119999999998</v>
      </c>
      <c r="AL1123">
        <v>332.4477</v>
      </c>
      <c r="AM1123">
        <v>362.38099999999997</v>
      </c>
      <c r="AN1123">
        <v>454</v>
      </c>
      <c r="AO1123">
        <v>265.8</v>
      </c>
      <c r="AP1123">
        <v>400.3</v>
      </c>
      <c r="AQ1123">
        <v>20.47</v>
      </c>
      <c r="AR1123">
        <v>5.23</v>
      </c>
      <c r="AS1123">
        <v>11.9</v>
      </c>
      <c r="AT1123">
        <v>-16.597827753049351</v>
      </c>
      <c r="AU1123">
        <v>-9.61</v>
      </c>
      <c r="AV1123">
        <v>-6.9878277530493476</v>
      </c>
      <c r="AW1123">
        <v>1.2650999999999999</v>
      </c>
      <c r="AX1123">
        <v>1.2650999999999999</v>
      </c>
      <c r="AY1123">
        <v>1.2650999999999999</v>
      </c>
      <c r="AZ1123">
        <v>0</v>
      </c>
      <c r="BA1123">
        <v>1.2650999999999999</v>
      </c>
      <c r="BB1123">
        <v>0.9677</v>
      </c>
      <c r="BC1123">
        <v>0.9677</v>
      </c>
      <c r="BD1123">
        <v>0.9677</v>
      </c>
      <c r="BE1123">
        <v>0</v>
      </c>
      <c r="BF1123">
        <v>0.9677</v>
      </c>
      <c r="BG1123">
        <v>11.652900000000001</v>
      </c>
      <c r="BH1123">
        <v>11.652900000000001</v>
      </c>
      <c r="BI1123">
        <v>11.652900000000001</v>
      </c>
      <c r="BJ1123">
        <v>0</v>
      </c>
      <c r="BK1123">
        <v>11.652900000000001</v>
      </c>
      <c r="BL1123">
        <v>6.6063999999999998</v>
      </c>
      <c r="BM1123">
        <v>6.6063999999999998</v>
      </c>
      <c r="BN1123">
        <v>6.6063999999999998</v>
      </c>
      <c r="BO1123">
        <v>0</v>
      </c>
      <c r="BP1123">
        <v>6.6063999999999998</v>
      </c>
      <c r="BQ1123">
        <v>5.3841000000000001</v>
      </c>
      <c r="BR1123">
        <v>5.3841000000000001</v>
      </c>
      <c r="BS1123">
        <v>5.3841000000000001</v>
      </c>
      <c r="BT1123">
        <v>0</v>
      </c>
      <c r="BU1123">
        <v>5.3841000000000001</v>
      </c>
      <c r="BV1123">
        <v>-2.407</v>
      </c>
      <c r="BW1123">
        <v>-2.407</v>
      </c>
      <c r="BX1123">
        <v>-2.407</v>
      </c>
      <c r="BY1123">
        <v>0</v>
      </c>
      <c r="BZ1123">
        <v>-2.407</v>
      </c>
      <c r="CA1123">
        <v>-2.9769999999999999</v>
      </c>
      <c r="CB1123">
        <v>-2.9769999999999999</v>
      </c>
      <c r="CC1123">
        <v>-2.9769999999999999</v>
      </c>
      <c r="CD1123">
        <v>0</v>
      </c>
      <c r="CE1123">
        <v>-2.9769999999999999</v>
      </c>
      <c r="CF1123">
        <v>53.7</v>
      </c>
      <c r="CG1123">
        <v>53.7</v>
      </c>
      <c r="CH1123">
        <v>53.7</v>
      </c>
      <c r="CI1123">
        <v>0</v>
      </c>
      <c r="CJ1123">
        <v>53.7</v>
      </c>
      <c r="CK1123">
        <v>14.5</v>
      </c>
      <c r="CL1123">
        <v>14.5</v>
      </c>
      <c r="CM1123">
        <v>14.5</v>
      </c>
      <c r="CN1123">
        <v>0</v>
      </c>
      <c r="CO1123">
        <v>14.5</v>
      </c>
      <c r="CP1123">
        <v>57</v>
      </c>
      <c r="CQ1123">
        <v>57</v>
      </c>
      <c r="CR1123">
        <v>57</v>
      </c>
      <c r="CS1123">
        <v>0</v>
      </c>
      <c r="CT1123">
        <v>57</v>
      </c>
      <c r="CU1123">
        <v>12.5</v>
      </c>
      <c r="CV1123">
        <v>12.5</v>
      </c>
      <c r="CW1123">
        <v>12.5</v>
      </c>
      <c r="CX1123">
        <v>0</v>
      </c>
      <c r="CY1123">
        <v>12.5</v>
      </c>
      <c r="CZ1123">
        <v>200.8</v>
      </c>
      <c r="DA1123">
        <v>200.8</v>
      </c>
      <c r="DB1123">
        <v>200.8</v>
      </c>
      <c r="DC1123">
        <v>0</v>
      </c>
      <c r="DD1123">
        <v>200.8</v>
      </c>
      <c r="DE1123">
        <v>1.7</v>
      </c>
      <c r="DF1123">
        <v>1.7</v>
      </c>
      <c r="DG1123">
        <v>1.7</v>
      </c>
      <c r="DH1123">
        <v>0</v>
      </c>
      <c r="DI1123">
        <v>1.7</v>
      </c>
      <c r="DJ1123">
        <v>0.1341493879590307</v>
      </c>
      <c r="DK1123">
        <v>0.1341493879590307</v>
      </c>
      <c r="DL1123">
        <v>0.1341493879590307</v>
      </c>
      <c r="DM1123">
        <v>0</v>
      </c>
      <c r="DN1123">
        <v>0.1341493879590307</v>
      </c>
      <c r="DO1123">
        <v>3.9904419999999998</v>
      </c>
      <c r="DP1123">
        <v>3.9904419999999998</v>
      </c>
      <c r="DQ1123">
        <v>3.9904419999999998</v>
      </c>
      <c r="DR1123">
        <v>0</v>
      </c>
      <c r="DS1123">
        <v>3.9904419999999998</v>
      </c>
      <c r="DT1123">
        <v>7.4171839999999998</v>
      </c>
      <c r="DU1123">
        <v>7.4171839999999998</v>
      </c>
      <c r="DV1123">
        <v>7.4171839999999998</v>
      </c>
      <c r="DW1123">
        <v>0</v>
      </c>
      <c r="DX1123">
        <v>7.4171839999999998</v>
      </c>
      <c r="DY1123">
        <v>3.9904419999999998</v>
      </c>
      <c r="DZ1123">
        <v>3.9904419999999998</v>
      </c>
      <c r="EA1123">
        <v>3.9904419999999998</v>
      </c>
      <c r="EB1123">
        <v>0</v>
      </c>
      <c r="EC1123">
        <v>3.9904419999999998</v>
      </c>
      <c r="ED1123">
        <v>8.4986519999999999</v>
      </c>
      <c r="EE1123">
        <v>8.4986519999999999</v>
      </c>
      <c r="EF1123">
        <v>8.4986519999999999</v>
      </c>
      <c r="EG1123">
        <v>0</v>
      </c>
      <c r="EH1123">
        <v>8.4986519999999999</v>
      </c>
      <c r="EI1123">
        <v>8.4109540000000003</v>
      </c>
      <c r="EJ1123">
        <v>8.4109540000000003</v>
      </c>
      <c r="EK1123">
        <v>8.4109540000000003</v>
      </c>
      <c r="EL1123">
        <v>0</v>
      </c>
      <c r="EM1123">
        <v>8.4109540000000003</v>
      </c>
      <c r="EN1123">
        <v>35.896360000000001</v>
      </c>
      <c r="EO1123">
        <v>35.896360000000001</v>
      </c>
      <c r="EP1123">
        <v>35.896360000000001</v>
      </c>
      <c r="EQ1123">
        <v>0</v>
      </c>
      <c r="ER1123">
        <v>35.896360000000001</v>
      </c>
      <c r="ES1123">
        <v>6.2615800000000004</v>
      </c>
      <c r="ET1123">
        <v>6.2615800000000004</v>
      </c>
      <c r="EU1123">
        <v>6.2615800000000004</v>
      </c>
      <c r="EV1123">
        <v>0</v>
      </c>
      <c r="EW1123">
        <v>6.2615800000000004</v>
      </c>
      <c r="EX1123">
        <v>29.634779999999999</v>
      </c>
      <c r="EY1123">
        <v>29.634779999999999</v>
      </c>
      <c r="EZ1123">
        <v>29.634779999999999</v>
      </c>
      <c r="FA1123">
        <v>0</v>
      </c>
      <c r="FB1123">
        <v>29.634779999999999</v>
      </c>
      <c r="FC1123">
        <v>0.55343041394625725</v>
      </c>
      <c r="FD1123">
        <v>0.55343041394625725</v>
      </c>
      <c r="FE1123">
        <v>0.55343041394625725</v>
      </c>
      <c r="FF1123">
        <v>0</v>
      </c>
      <c r="FG1123">
        <v>0.55343041394625725</v>
      </c>
      <c r="FH1123">
        <v>4.7327958758013153</v>
      </c>
      <c r="FI1123">
        <v>4.7327958758013153</v>
      </c>
      <c r="FJ1123">
        <v>4.7327958758013153</v>
      </c>
      <c r="FK1123">
        <v>0</v>
      </c>
      <c r="FL1123">
        <v>4.7327958758013153</v>
      </c>
      <c r="FM1123">
        <v>40.409999999999997</v>
      </c>
      <c r="FN1123">
        <v>40.409999999999997</v>
      </c>
      <c r="FO1123">
        <v>40.409999999999997</v>
      </c>
      <c r="FP1123">
        <v>0</v>
      </c>
      <c r="FQ1123">
        <v>40.409999999999997</v>
      </c>
      <c r="FR1123">
        <v>445.42755</v>
      </c>
      <c r="FS1123">
        <v>445.42755</v>
      </c>
      <c r="FT1123">
        <v>445.42755</v>
      </c>
      <c r="FU1123">
        <v>0</v>
      </c>
      <c r="FV1123">
        <v>445.42755</v>
      </c>
      <c r="FW1123">
        <v>0.72323000000000004</v>
      </c>
      <c r="FX1123">
        <v>0.72323000000000004</v>
      </c>
      <c r="FY1123">
        <v>0.72323000000000004</v>
      </c>
      <c r="FZ1123">
        <v>0</v>
      </c>
      <c r="GA1123">
        <v>0.72323000000000004</v>
      </c>
      <c r="GB1123">
        <v>1</v>
      </c>
      <c r="GC1123">
        <v>1</v>
      </c>
    </row>
    <row r="1124" spans="1:185" x14ac:dyDescent="0.3">
      <c r="A1124" s="36" t="s">
        <v>4322</v>
      </c>
      <c r="B1124">
        <v>-4.6990747804387639E-2</v>
      </c>
      <c r="C1124">
        <v>1.8853750547925869</v>
      </c>
      <c r="D1124">
        <v>1.690104497320545</v>
      </c>
      <c r="E1124">
        <v>-0.82720479968294347</v>
      </c>
      <c r="F1124">
        <v>-0.54299884949997013</v>
      </c>
      <c r="G1124">
        <v>1.3701733222702741</v>
      </c>
      <c r="H1124">
        <v>-54.184065538361331</v>
      </c>
      <c r="I1124">
        <v>3.746523234510149E-3</v>
      </c>
      <c r="J1124">
        <v>0.13972901118652309</v>
      </c>
      <c r="K1124">
        <v>0.1878059130916121</v>
      </c>
      <c r="L1124">
        <v>-2.7774836631090781E-2</v>
      </c>
      <c r="M1124">
        <v>9.2940951380117112E-2</v>
      </c>
      <c r="N1124">
        <v>0.15811571830952409</v>
      </c>
      <c r="O1124">
        <v>-0.2174327548724973</v>
      </c>
      <c r="P1124">
        <v>-5.9317036562973199E-2</v>
      </c>
      <c r="Q1124">
        <v>-0.1383743378965486</v>
      </c>
      <c r="R1124">
        <v>6.0551093715568688E-2</v>
      </c>
      <c r="S1124">
        <v>0.79837227825339208</v>
      </c>
      <c r="T1124">
        <v>-0.53412820701360175</v>
      </c>
      <c r="U1124">
        <v>-0.50617755063308978</v>
      </c>
      <c r="V1124">
        <v>1.9484234276250061</v>
      </c>
      <c r="W1124">
        <v>1.931078782467595</v>
      </c>
      <c r="X1124">
        <v>0.20852006147825081</v>
      </c>
      <c r="Y1124">
        <v>0.18085797023739711</v>
      </c>
      <c r="Z1124">
        <v>3.2344352266066738E-2</v>
      </c>
      <c r="AA1124">
        <v>4.2313059232503038E-2</v>
      </c>
      <c r="AB1124">
        <v>50.474603516887242</v>
      </c>
      <c r="AC1124">
        <v>-0.39017831818169058</v>
      </c>
      <c r="AD1124">
        <v>1.9043611114534611</v>
      </c>
      <c r="AE1124">
        <v>0.59869837965994144</v>
      </c>
      <c r="AF1124">
        <v>0.5710362884190876</v>
      </c>
      <c r="AG1124">
        <v>0.89415026949629717</v>
      </c>
      <c r="AH1124">
        <v>5.2987055824980627E-3</v>
      </c>
      <c r="AI1124">
        <v>293.07090060133459</v>
      </c>
      <c r="AJ1124">
        <v>237.14780791643869</v>
      </c>
      <c r="AK1124">
        <v>309.40427646386178</v>
      </c>
      <c r="AL1124">
        <v>332.66054037813939</v>
      </c>
      <c r="AM1124">
        <v>408.94868404448948</v>
      </c>
      <c r="AN1124">
        <v>489.63280821509221</v>
      </c>
      <c r="AO1124">
        <v>259.32765706464198</v>
      </c>
      <c r="AP1124">
        <v>442.95983057162601</v>
      </c>
      <c r="AQ1124">
        <v>21.320865287218108</v>
      </c>
      <c r="AR1124">
        <v>5.6170703021569306</v>
      </c>
      <c r="AS1124">
        <v>12.02455424817504</v>
      </c>
      <c r="AT1124">
        <v>-20.007823701504769</v>
      </c>
      <c r="AU1124">
        <v>-11.762046756383921</v>
      </c>
      <c r="AV1124">
        <v>-8.2457769451208485</v>
      </c>
      <c r="AW1124">
        <v>1.376210095469043</v>
      </c>
      <c r="AX1124">
        <v>1.1596</v>
      </c>
      <c r="AY1124">
        <v>1.4125000000000001</v>
      </c>
      <c r="AZ1124">
        <v>0.25290000000000012</v>
      </c>
      <c r="BA1124">
        <v>1.3845000000000001</v>
      </c>
      <c r="BB1124">
        <v>0.96141012690519057</v>
      </c>
      <c r="BC1124">
        <v>0.95950000000000002</v>
      </c>
      <c r="BD1124">
        <v>0.97109999999999996</v>
      </c>
      <c r="BE1124">
        <v>1.159999999999994E-2</v>
      </c>
      <c r="BF1124">
        <v>0.95960000000000001</v>
      </c>
      <c r="BG1124">
        <v>12.84995058055442</v>
      </c>
      <c r="BH1124">
        <v>11.1243</v>
      </c>
      <c r="BI1124">
        <v>13.194900000000001</v>
      </c>
      <c r="BJ1124">
        <v>2.0706000000000011</v>
      </c>
      <c r="BK1124">
        <v>13.194900000000001</v>
      </c>
      <c r="BL1124">
        <v>12.43421367078467</v>
      </c>
      <c r="BM1124">
        <v>10.9778</v>
      </c>
      <c r="BN1124">
        <v>12.6274</v>
      </c>
      <c r="BO1124">
        <v>1.6496</v>
      </c>
      <c r="BP1124">
        <v>12.620200000000001</v>
      </c>
      <c r="BQ1124">
        <v>7.0447851529352263</v>
      </c>
      <c r="BR1124">
        <v>6.5514999999999999</v>
      </c>
      <c r="BS1124">
        <v>7.1241000000000003</v>
      </c>
      <c r="BT1124">
        <v>0.57260000000000044</v>
      </c>
      <c r="BU1124">
        <v>7.1010999999999997</v>
      </c>
      <c r="BV1124">
        <v>2.8076056953975539</v>
      </c>
      <c r="BW1124">
        <v>2.0219</v>
      </c>
      <c r="BX1124">
        <v>2.9159999999999999</v>
      </c>
      <c r="BY1124">
        <v>0.89409999999999989</v>
      </c>
      <c r="BZ1124">
        <v>2.9159999999999999</v>
      </c>
      <c r="CA1124">
        <v>-9.8524323316691493</v>
      </c>
      <c r="CB1124">
        <v>-10.017099999999999</v>
      </c>
      <c r="CC1124">
        <v>-8.5732999999999997</v>
      </c>
      <c r="CD1124">
        <v>1.4438</v>
      </c>
      <c r="CE1124">
        <v>-10.017099999999999</v>
      </c>
      <c r="CF1124">
        <v>46.672977643466311</v>
      </c>
      <c r="CG1124">
        <v>45.9</v>
      </c>
      <c r="CH1124">
        <v>59.8</v>
      </c>
      <c r="CI1124">
        <v>13.9</v>
      </c>
      <c r="CJ1124">
        <v>45.9</v>
      </c>
      <c r="CK1124">
        <v>14.71228883492331</v>
      </c>
      <c r="CL1124">
        <v>14.3</v>
      </c>
      <c r="CM1124">
        <v>24.4</v>
      </c>
      <c r="CN1124">
        <v>10.1</v>
      </c>
      <c r="CO1124">
        <v>14.3</v>
      </c>
      <c r="CP1124">
        <v>54.835011224109522</v>
      </c>
      <c r="CQ1124">
        <v>47.7</v>
      </c>
      <c r="CR1124">
        <v>62.9</v>
      </c>
      <c r="CS1124">
        <v>15.2</v>
      </c>
      <c r="CT1124">
        <v>47.7</v>
      </c>
      <c r="CU1124">
        <v>9.4999999999999964</v>
      </c>
      <c r="CV1124">
        <v>9.5</v>
      </c>
      <c r="CW1124">
        <v>9.5</v>
      </c>
      <c r="CX1124">
        <v>0</v>
      </c>
      <c r="CY1124">
        <v>9.5</v>
      </c>
      <c r="CZ1124">
        <v>186.23212929316861</v>
      </c>
      <c r="DA1124">
        <v>184.4</v>
      </c>
      <c r="DB1124">
        <v>192.1</v>
      </c>
      <c r="DC1124">
        <v>7.6999999999999886</v>
      </c>
      <c r="DD1124">
        <v>185.9</v>
      </c>
      <c r="DE1124">
        <v>4.0055307209683892</v>
      </c>
      <c r="DF1124">
        <v>3.1</v>
      </c>
      <c r="DG1124">
        <v>13</v>
      </c>
      <c r="DH1124">
        <v>9.9</v>
      </c>
      <c r="DI1124">
        <v>3.7</v>
      </c>
      <c r="DJ1124">
        <v>0.1054077200221936</v>
      </c>
      <c r="DK1124">
        <v>0.1034249662009914</v>
      </c>
      <c r="DL1124">
        <v>0.13906976744186039</v>
      </c>
      <c r="DM1124">
        <v>3.5644801240869023E-2</v>
      </c>
      <c r="DN1124">
        <v>0.1034715960324617</v>
      </c>
      <c r="DO1124">
        <v>3.6044476499380971</v>
      </c>
      <c r="DP1124">
        <v>3.4268109999999998</v>
      </c>
      <c r="DQ1124">
        <v>3.7179229999999999</v>
      </c>
      <c r="DR1124">
        <v>0.29111199999999998</v>
      </c>
      <c r="DS1124">
        <v>3.600088</v>
      </c>
      <c r="DT1124">
        <v>5.963912887721289</v>
      </c>
      <c r="DU1124">
        <v>5.8596659999999998</v>
      </c>
      <c r="DV1124">
        <v>6.4448790000000002</v>
      </c>
      <c r="DW1124">
        <v>0.58521300000000043</v>
      </c>
      <c r="DX1124">
        <v>5.8596659999999998</v>
      </c>
      <c r="DY1124">
        <v>4.2393781102737602</v>
      </c>
      <c r="DZ1124">
        <v>4.0070420000000002</v>
      </c>
      <c r="EA1124">
        <v>4.5126920000000004</v>
      </c>
      <c r="EB1124">
        <v>0.50565000000000015</v>
      </c>
      <c r="EC1124">
        <v>4.0070420000000002</v>
      </c>
      <c r="ED1124">
        <v>9.8617525610215147</v>
      </c>
      <c r="EE1124">
        <v>9.6706839999999996</v>
      </c>
      <c r="EF1124">
        <v>9.9457620000000002</v>
      </c>
      <c r="EG1124">
        <v>0.2750780000000006</v>
      </c>
      <c r="EH1124">
        <v>9.8472340000000003</v>
      </c>
      <c r="EI1124">
        <v>8.049272967223331</v>
      </c>
      <c r="EJ1124">
        <v>8.0057179999999999</v>
      </c>
      <c r="EK1124">
        <v>8.1488530000000008</v>
      </c>
      <c r="EL1124">
        <v>0.1431350000000009</v>
      </c>
      <c r="EM1124">
        <v>8.0057179999999999</v>
      </c>
      <c r="EN1124">
        <v>36.872959709448821</v>
      </c>
      <c r="EO1124">
        <v>36.12191</v>
      </c>
      <c r="EP1124">
        <v>41.687010000000001</v>
      </c>
      <c r="EQ1124">
        <v>5.565100000000001</v>
      </c>
      <c r="ER1124">
        <v>36.12191</v>
      </c>
      <c r="ES1124">
        <v>5.7932551939899213</v>
      </c>
      <c r="ET1124">
        <v>5.7125399999999997</v>
      </c>
      <c r="EU1124">
        <v>7.2383199999999999</v>
      </c>
      <c r="EV1124">
        <v>1.5257799999999999</v>
      </c>
      <c r="EW1124">
        <v>5.7125399999999997</v>
      </c>
      <c r="EX1124">
        <v>31.0797045154589</v>
      </c>
      <c r="EY1124">
        <v>30.409369999999999</v>
      </c>
      <c r="EZ1124">
        <v>34.448689999999999</v>
      </c>
      <c r="FA1124">
        <v>4.03932</v>
      </c>
      <c r="FB1124">
        <v>30.409369999999999</v>
      </c>
      <c r="FC1124">
        <v>0.5275971048368604</v>
      </c>
      <c r="FD1124">
        <v>0.5168507027195326</v>
      </c>
      <c r="FE1124">
        <v>0.59647899052891118</v>
      </c>
      <c r="FF1124">
        <v>7.9628287809378584E-2</v>
      </c>
      <c r="FG1124">
        <v>0.5168507027195326</v>
      </c>
      <c r="FH1124">
        <v>5.3697646830774453</v>
      </c>
      <c r="FI1124">
        <v>4.7592107008256059</v>
      </c>
      <c r="FJ1124">
        <v>5.7523094806660051</v>
      </c>
      <c r="FK1124">
        <v>0.99309877984039918</v>
      </c>
      <c r="FL1124">
        <v>5.3232660077653726</v>
      </c>
      <c r="FM1124">
        <v>41.449383607916388</v>
      </c>
      <c r="FN1124">
        <v>40.229999999999997</v>
      </c>
      <c r="FO1124">
        <v>42</v>
      </c>
      <c r="FP1124">
        <v>1.7700000000000029</v>
      </c>
      <c r="FQ1124">
        <v>42</v>
      </c>
      <c r="FR1124">
        <v>473.5564934083726</v>
      </c>
      <c r="FS1124">
        <v>468.75605000000002</v>
      </c>
      <c r="FT1124">
        <v>479.48759999999999</v>
      </c>
      <c r="FU1124">
        <v>10.73154999999997</v>
      </c>
      <c r="FV1124">
        <v>468.75605000000002</v>
      </c>
      <c r="FW1124">
        <v>0.70615266588063486</v>
      </c>
      <c r="FX1124">
        <v>0.69750599999999996</v>
      </c>
      <c r="FY1124">
        <v>0.713314</v>
      </c>
      <c r="FZ1124">
        <v>1.5808000000000041E-2</v>
      </c>
      <c r="GA1124">
        <v>0.713314</v>
      </c>
      <c r="GB1124">
        <v>4</v>
      </c>
      <c r="GC1124">
        <v>6</v>
      </c>
    </row>
    <row r="1125" spans="1:185" x14ac:dyDescent="0.3">
      <c r="A1125" s="36" t="s">
        <v>4325</v>
      </c>
      <c r="B1125">
        <v>-5.4657865257822957E-2</v>
      </c>
      <c r="C1125">
        <v>1.802035548965603</v>
      </c>
      <c r="D1125">
        <v>1.7324195659466941</v>
      </c>
      <c r="E1125">
        <v>-0.8266299100209149</v>
      </c>
      <c r="F1125">
        <v>-0.58074380096916389</v>
      </c>
      <c r="G1125">
        <v>1.407373710990079</v>
      </c>
      <c r="H1125">
        <v>-54.193500606776922</v>
      </c>
      <c r="I1125">
        <v>2.4252800430739459E-2</v>
      </c>
      <c r="J1125">
        <v>0.50857023825301639</v>
      </c>
      <c r="K1125">
        <v>0.18525229005570909</v>
      </c>
      <c r="L1125">
        <v>-3.2238541231958018E-2</v>
      </c>
      <c r="M1125">
        <v>0.1043652903207765</v>
      </c>
      <c r="N1125">
        <v>0.19186325251092409</v>
      </c>
      <c r="O1125">
        <v>-0.22440950343763619</v>
      </c>
      <c r="P1125">
        <v>-3.2546250926712067E-2</v>
      </c>
      <c r="Q1125">
        <v>-0.12847805081902719</v>
      </c>
      <c r="R1125">
        <v>4.3015832715525303E-2</v>
      </c>
      <c r="S1125">
        <v>0.80829634512000903</v>
      </c>
      <c r="T1125">
        <v>-0.51220386235995796</v>
      </c>
      <c r="U1125">
        <v>-0.5111424160885506</v>
      </c>
      <c r="V1125">
        <v>1.951334535732776</v>
      </c>
      <c r="W1125">
        <v>1.947901318157345</v>
      </c>
      <c r="X1125">
        <v>0.19437361601676059</v>
      </c>
      <c r="Y1125">
        <v>0.19117720698295709</v>
      </c>
      <c r="Z1125">
        <v>3.2473050649906098E-2</v>
      </c>
      <c r="AA1125">
        <v>3.4751717326926453E-2</v>
      </c>
      <c r="AB1125">
        <v>52.143614612023377</v>
      </c>
      <c r="AC1125">
        <v>-0.38228648598024351</v>
      </c>
      <c r="AD1125">
        <v>1.9414918147197091</v>
      </c>
      <c r="AE1125">
        <v>0.5766601019970039</v>
      </c>
      <c r="AF1125">
        <v>0.57346369296320054</v>
      </c>
      <c r="AG1125">
        <v>0.8627898687382205</v>
      </c>
      <c r="AH1125">
        <v>4.5223599784630277E-3</v>
      </c>
      <c r="AI1125">
        <v>263.96150075296521</v>
      </c>
      <c r="AJ1125">
        <v>165.1639105531269</v>
      </c>
      <c r="AK1125">
        <v>306.21849842604018</v>
      </c>
      <c r="AL1125">
        <v>320.50210022520241</v>
      </c>
      <c r="AM1125">
        <v>473.88936378678397</v>
      </c>
      <c r="AN1125">
        <v>605.57916357762645</v>
      </c>
      <c r="AO1125">
        <v>223.6625092671207</v>
      </c>
      <c r="AP1125">
        <v>527.87285334134208</v>
      </c>
      <c r="AQ1125">
        <v>21.603820010768491</v>
      </c>
      <c r="AR1125">
        <v>5.6434727370622602</v>
      </c>
      <c r="AS1125">
        <v>12.092083642237361</v>
      </c>
      <c r="AT1125">
        <v>-22.130724531306011</v>
      </c>
      <c r="AU1125">
        <v>-12.955903653005841</v>
      </c>
      <c r="AV1125">
        <v>-9.1748208783001672</v>
      </c>
      <c r="AW1125">
        <v>1.481992725983164</v>
      </c>
      <c r="AX1125">
        <v>1.29</v>
      </c>
      <c r="AY1125">
        <v>1.4888999999999999</v>
      </c>
      <c r="AZ1125">
        <v>0.19889999999999991</v>
      </c>
      <c r="BA1125">
        <v>1.4888999999999999</v>
      </c>
      <c r="BB1125">
        <v>0.94342367392159576</v>
      </c>
      <c r="BC1125">
        <v>0.94299999999999995</v>
      </c>
      <c r="BD1125">
        <v>0.95520000000000005</v>
      </c>
      <c r="BE1125">
        <v>1.22000000000001E-2</v>
      </c>
      <c r="BF1125">
        <v>0.94299999999999995</v>
      </c>
      <c r="BG1125">
        <v>16.34100963159332</v>
      </c>
      <c r="BH1125">
        <v>14.501200000000001</v>
      </c>
      <c r="BI1125">
        <v>16.4072</v>
      </c>
      <c r="BJ1125">
        <v>1.905999999999999</v>
      </c>
      <c r="BK1125">
        <v>16.4072</v>
      </c>
      <c r="BL1125">
        <v>3.249488363602516</v>
      </c>
      <c r="BM1125">
        <v>2.8906000000000001</v>
      </c>
      <c r="BN1125">
        <v>3.2624</v>
      </c>
      <c r="BO1125">
        <v>0.37179999999999991</v>
      </c>
      <c r="BP1125">
        <v>3.2624</v>
      </c>
      <c r="BQ1125">
        <v>2.1296605395639019</v>
      </c>
      <c r="BR1125">
        <v>1.8923000000000001</v>
      </c>
      <c r="BS1125">
        <v>2.1381999999999999</v>
      </c>
      <c r="BT1125">
        <v>0.24589999999999981</v>
      </c>
      <c r="BU1125">
        <v>2.1381999999999999</v>
      </c>
      <c r="BV1125">
        <v>0.30571303329951249</v>
      </c>
      <c r="BW1125">
        <v>0.27550000000000002</v>
      </c>
      <c r="BX1125">
        <v>0.30680000000000002</v>
      </c>
      <c r="BY1125">
        <v>3.1299999999999988E-2</v>
      </c>
      <c r="BZ1125">
        <v>0.30680000000000002</v>
      </c>
      <c r="CA1125">
        <v>-2.4352735728634141</v>
      </c>
      <c r="CB1125">
        <v>-2.4449000000000001</v>
      </c>
      <c r="CC1125">
        <v>-2.1677</v>
      </c>
      <c r="CD1125">
        <v>0.27720000000000011</v>
      </c>
      <c r="CE1125">
        <v>-2.4449000000000001</v>
      </c>
      <c r="CF1125">
        <v>77.70631023628448</v>
      </c>
      <c r="CG1125">
        <v>77.3</v>
      </c>
      <c r="CH1125">
        <v>89</v>
      </c>
      <c r="CI1125">
        <v>11.7</v>
      </c>
      <c r="CJ1125">
        <v>77.3</v>
      </c>
      <c r="CK1125">
        <v>37.782636314688702</v>
      </c>
      <c r="CL1125">
        <v>37.299999999999997</v>
      </c>
      <c r="CM1125">
        <v>37.799999999999997</v>
      </c>
      <c r="CN1125">
        <v>0.5</v>
      </c>
      <c r="CO1125">
        <v>37.799999999999997</v>
      </c>
      <c r="CP1125">
        <v>83.117363685311304</v>
      </c>
      <c r="CQ1125">
        <v>83.1</v>
      </c>
      <c r="CR1125">
        <v>83.6</v>
      </c>
      <c r="CS1125">
        <v>0.5</v>
      </c>
      <c r="CT1125">
        <v>83.1</v>
      </c>
      <c r="CU1125">
        <v>10.59305452587548</v>
      </c>
      <c r="CV1125">
        <v>10.4</v>
      </c>
      <c r="CW1125">
        <v>10.6</v>
      </c>
      <c r="CX1125">
        <v>0.19999999999999929</v>
      </c>
      <c r="CY1125">
        <v>10.6</v>
      </c>
      <c r="CZ1125">
        <v>140.54514558180941</v>
      </c>
      <c r="DA1125">
        <v>140.5</v>
      </c>
      <c r="DB1125">
        <v>141.80000000000001</v>
      </c>
      <c r="DC1125">
        <v>1.3000000000000109</v>
      </c>
      <c r="DD1125">
        <v>140.5</v>
      </c>
      <c r="DE1125">
        <v>25.058327155252879</v>
      </c>
      <c r="DF1125">
        <v>23.9</v>
      </c>
      <c r="DG1125">
        <v>25.1</v>
      </c>
      <c r="DH1125">
        <v>1.2000000000000031</v>
      </c>
      <c r="DI1125">
        <v>25.1</v>
      </c>
      <c r="DJ1125">
        <v>0.14722692552880359</v>
      </c>
      <c r="DK1125">
        <v>0.1463183797084989</v>
      </c>
      <c r="DL1125">
        <v>0.17248062015503879</v>
      </c>
      <c r="DM1125">
        <v>2.616224044653984E-2</v>
      </c>
      <c r="DN1125">
        <v>0.1463183797084989</v>
      </c>
      <c r="DO1125">
        <v>3.3324223690778449</v>
      </c>
      <c r="DP1125">
        <v>3.3287079999999998</v>
      </c>
      <c r="DQ1125">
        <v>3.3325559999999999</v>
      </c>
      <c r="DR1125">
        <v>3.848000000000074E-3</v>
      </c>
      <c r="DS1125">
        <v>3.3325559999999999</v>
      </c>
      <c r="DT1125">
        <v>7.1133079610511771</v>
      </c>
      <c r="DU1125">
        <v>7.0591330000000001</v>
      </c>
      <c r="DV1125">
        <v>7.1152569999999997</v>
      </c>
      <c r="DW1125">
        <v>5.6123999999999619E-2</v>
      </c>
      <c r="DX1125">
        <v>7.1152569999999997</v>
      </c>
      <c r="DY1125">
        <v>5.47233198682828</v>
      </c>
      <c r="DZ1125">
        <v>5.3227349999999998</v>
      </c>
      <c r="EA1125">
        <v>5.4777139999999997</v>
      </c>
      <c r="EB1125">
        <v>0.15497900000000001</v>
      </c>
      <c r="EC1125">
        <v>5.4777139999999997</v>
      </c>
      <c r="ED1125">
        <v>8.6047573770837982</v>
      </c>
      <c r="EE1125">
        <v>8.6012769999999996</v>
      </c>
      <c r="EF1125">
        <v>8.7014969999999998</v>
      </c>
      <c r="EG1125">
        <v>0.1002200000000002</v>
      </c>
      <c r="EH1125">
        <v>8.6012769999999996</v>
      </c>
      <c r="EI1125">
        <v>9.818588601305672</v>
      </c>
      <c r="EJ1125">
        <v>9.8156099999999995</v>
      </c>
      <c r="EK1125">
        <v>9.9013810000000007</v>
      </c>
      <c r="EL1125">
        <v>8.5771000000001152E-2</v>
      </c>
      <c r="EM1125">
        <v>9.8156099999999995</v>
      </c>
      <c r="EN1125">
        <v>55.295955439540933</v>
      </c>
      <c r="EO1125">
        <v>55.236780000000003</v>
      </c>
      <c r="EP1125">
        <v>56.940779999999997</v>
      </c>
      <c r="EQ1125">
        <v>1.703999999999994</v>
      </c>
      <c r="ER1125">
        <v>55.236780000000003</v>
      </c>
      <c r="ES1125">
        <v>9.4044770728218161</v>
      </c>
      <c r="ET1125">
        <v>9.3534900000000007</v>
      </c>
      <c r="EU1125">
        <v>10.8217</v>
      </c>
      <c r="EV1125">
        <v>1.4682099999999989</v>
      </c>
      <c r="EW1125">
        <v>9.3534900000000007</v>
      </c>
      <c r="EX1125">
        <v>45.891478366719113</v>
      </c>
      <c r="EY1125">
        <v>45.883290000000002</v>
      </c>
      <c r="EZ1125">
        <v>46.119079999999997</v>
      </c>
      <c r="FA1125">
        <v>0.23578999999999439</v>
      </c>
      <c r="FB1125">
        <v>45.883290000000002</v>
      </c>
      <c r="FC1125">
        <v>0.65902580327821891</v>
      </c>
      <c r="FD1125">
        <v>0.65832054117961136</v>
      </c>
      <c r="FE1125">
        <v>0.67862907839286046</v>
      </c>
      <c r="FF1125">
        <v>2.03085372132491E-2</v>
      </c>
      <c r="FG1125">
        <v>0.65832054117961136</v>
      </c>
      <c r="FH1125">
        <v>4.883116956608764</v>
      </c>
      <c r="FI1125">
        <v>4.2617222802332346</v>
      </c>
      <c r="FJ1125">
        <v>4.9054727166009693</v>
      </c>
      <c r="FK1125">
        <v>0.64375043636773466</v>
      </c>
      <c r="FL1125">
        <v>4.9054727166009693</v>
      </c>
      <c r="FM1125">
        <v>41.184656433142052</v>
      </c>
      <c r="FN1125">
        <v>41.16</v>
      </c>
      <c r="FO1125">
        <v>41.87</v>
      </c>
      <c r="FP1125">
        <v>0.71000000000000085</v>
      </c>
      <c r="FQ1125">
        <v>41.16</v>
      </c>
      <c r="FR1125">
        <v>555.23000727110696</v>
      </c>
      <c r="FS1125">
        <v>555.12802999999997</v>
      </c>
      <c r="FT1125">
        <v>558.06453999999997</v>
      </c>
      <c r="FU1125">
        <v>2.936509999999998</v>
      </c>
      <c r="FV1125">
        <v>555.12802999999997</v>
      </c>
      <c r="FW1125">
        <v>0.69772283810805824</v>
      </c>
      <c r="FX1125">
        <v>0.69340999999999997</v>
      </c>
      <c r="FY1125">
        <v>0.697878</v>
      </c>
      <c r="FZ1125">
        <v>4.4680000000000284E-3</v>
      </c>
      <c r="GA1125">
        <v>0.697878</v>
      </c>
      <c r="GB1125">
        <v>2</v>
      </c>
      <c r="GC1125">
        <v>4</v>
      </c>
    </row>
    <row r="1126" spans="1:185" x14ac:dyDescent="0.3">
      <c r="A1126" s="36" t="s">
        <v>4328</v>
      </c>
      <c r="B1126">
        <v>-5.4204700000000001E-2</v>
      </c>
      <c r="C1126">
        <v>1.82206</v>
      </c>
      <c r="D1126">
        <v>1.7229000000000001</v>
      </c>
      <c r="E1126">
        <v>-0.82350000000000001</v>
      </c>
      <c r="F1126">
        <v>-0.57599999999999996</v>
      </c>
      <c r="G1126">
        <v>1.3995</v>
      </c>
      <c r="H1126">
        <v>-54.192501999999998</v>
      </c>
      <c r="I1126">
        <v>2.8199999999999999E-2</v>
      </c>
      <c r="J1126">
        <v>0.49380000000000002</v>
      </c>
      <c r="K1126">
        <v>0.18593999999999999</v>
      </c>
      <c r="L1126">
        <v>-3.2534E-2</v>
      </c>
      <c r="M1126">
        <v>0.10298300000000001</v>
      </c>
      <c r="N1126">
        <v>0.19228999999999999</v>
      </c>
      <c r="O1126">
        <v>-0.22516</v>
      </c>
      <c r="P1126">
        <v>-3.2870000000000003E-2</v>
      </c>
      <c r="Q1126">
        <v>-0.12901000000000001</v>
      </c>
      <c r="R1126">
        <v>4.3279999999999999E-2</v>
      </c>
      <c r="S1126">
        <v>0.79508000000000001</v>
      </c>
      <c r="T1126">
        <v>-0.51125666666666669</v>
      </c>
      <c r="U1126">
        <v>-0.50846000000000002</v>
      </c>
      <c r="V1126">
        <v>1.9516366666666669</v>
      </c>
      <c r="W1126">
        <v>1.9483200000000001</v>
      </c>
      <c r="X1126">
        <v>0.18942000000000001</v>
      </c>
      <c r="Y1126">
        <v>0.18686</v>
      </c>
      <c r="Z1126">
        <v>3.3520000000000001E-2</v>
      </c>
      <c r="AA1126">
        <v>3.7940000000000002E-2</v>
      </c>
      <c r="AB1126">
        <v>52.83</v>
      </c>
      <c r="AC1126">
        <v>-0.38679999999999998</v>
      </c>
      <c r="AD1126">
        <v>1.94374</v>
      </c>
      <c r="AE1126">
        <v>0.57621999999999995</v>
      </c>
      <c r="AF1126">
        <v>0.57365999999999995</v>
      </c>
      <c r="AG1126">
        <v>0.89368999999999998</v>
      </c>
      <c r="AH1126">
        <v>4.3600000000000002E-3</v>
      </c>
      <c r="AI1126">
        <v>260.08859999999999</v>
      </c>
      <c r="AJ1126">
        <v>160.1216</v>
      </c>
      <c r="AK1126">
        <v>304.0231</v>
      </c>
      <c r="AL1126">
        <v>316.12110000000001</v>
      </c>
      <c r="AM1126">
        <v>443.29399999999998</v>
      </c>
      <c r="AN1126">
        <v>564.79999999999995</v>
      </c>
      <c r="AO1126">
        <v>227.7</v>
      </c>
      <c r="AP1126">
        <v>488.9</v>
      </c>
      <c r="AQ1126">
        <v>21.3</v>
      </c>
      <c r="AR1126">
        <v>5.6</v>
      </c>
      <c r="AS1126">
        <v>12.01</v>
      </c>
      <c r="AT1126">
        <v>-20.442707024930009</v>
      </c>
      <c r="AU1126">
        <v>-11.33</v>
      </c>
      <c r="AV1126">
        <v>-9.1127070249300086</v>
      </c>
      <c r="AW1126">
        <v>1.3829</v>
      </c>
      <c r="AX1126">
        <v>1.3829</v>
      </c>
      <c r="AY1126">
        <v>1.3829</v>
      </c>
      <c r="AZ1126">
        <v>0</v>
      </c>
      <c r="BA1126">
        <v>1.3829</v>
      </c>
      <c r="BB1126">
        <v>0.94910000000000005</v>
      </c>
      <c r="BC1126">
        <v>0.94910000000000005</v>
      </c>
      <c r="BD1126">
        <v>0.94910000000000005</v>
      </c>
      <c r="BE1126">
        <v>0</v>
      </c>
      <c r="BF1126">
        <v>0.94910000000000005</v>
      </c>
      <c r="BG1126">
        <v>15.484</v>
      </c>
      <c r="BH1126">
        <v>15.484</v>
      </c>
      <c r="BI1126">
        <v>15.484</v>
      </c>
      <c r="BJ1126">
        <v>0</v>
      </c>
      <c r="BK1126">
        <v>15.484</v>
      </c>
      <c r="BL1126">
        <v>3.4154</v>
      </c>
      <c r="BM1126">
        <v>3.4154</v>
      </c>
      <c r="BN1126">
        <v>3.4154</v>
      </c>
      <c r="BO1126">
        <v>0</v>
      </c>
      <c r="BP1126">
        <v>3.4154</v>
      </c>
      <c r="BQ1126">
        <v>2.2978000000000001</v>
      </c>
      <c r="BR1126">
        <v>2.2978000000000001</v>
      </c>
      <c r="BS1126">
        <v>2.2978000000000001</v>
      </c>
      <c r="BT1126">
        <v>0</v>
      </c>
      <c r="BU1126">
        <v>2.2978000000000001</v>
      </c>
      <c r="BV1126">
        <v>0.21959999999999999</v>
      </c>
      <c r="BW1126">
        <v>0.21959999999999999</v>
      </c>
      <c r="BX1126">
        <v>0.21959999999999999</v>
      </c>
      <c r="BY1126">
        <v>0</v>
      </c>
      <c r="BZ1126">
        <v>0.21959999999999999</v>
      </c>
      <c r="CA1126">
        <v>-2.5173000000000001</v>
      </c>
      <c r="CB1126">
        <v>-2.5173000000000001</v>
      </c>
      <c r="CC1126">
        <v>-2.5173000000000001</v>
      </c>
      <c r="CD1126">
        <v>0</v>
      </c>
      <c r="CE1126">
        <v>-2.5173000000000001</v>
      </c>
      <c r="CF1126">
        <v>75.900000000000006</v>
      </c>
      <c r="CG1126">
        <v>75.900000000000006</v>
      </c>
      <c r="CH1126">
        <v>75.900000000000006</v>
      </c>
      <c r="CI1126">
        <v>0</v>
      </c>
      <c r="CJ1126">
        <v>75.900000000000006</v>
      </c>
      <c r="CK1126">
        <v>36.700000000000003</v>
      </c>
      <c r="CL1126">
        <v>36.700000000000003</v>
      </c>
      <c r="CM1126">
        <v>36.700000000000003</v>
      </c>
      <c r="CN1126">
        <v>0</v>
      </c>
      <c r="CO1126">
        <v>36.700000000000003</v>
      </c>
      <c r="CP1126">
        <v>56.6</v>
      </c>
      <c r="CQ1126">
        <v>56.6</v>
      </c>
      <c r="CR1126">
        <v>56.6</v>
      </c>
      <c r="CS1126">
        <v>0</v>
      </c>
      <c r="CT1126">
        <v>56.6</v>
      </c>
      <c r="CU1126">
        <v>10.5</v>
      </c>
      <c r="CV1126">
        <v>10.5</v>
      </c>
      <c r="CW1126">
        <v>10.5</v>
      </c>
      <c r="CX1126">
        <v>0</v>
      </c>
      <c r="CY1126">
        <v>10.5</v>
      </c>
      <c r="CZ1126">
        <v>171.1</v>
      </c>
      <c r="DA1126">
        <v>171.1</v>
      </c>
      <c r="DB1126">
        <v>171.1</v>
      </c>
      <c r="DC1126">
        <v>0</v>
      </c>
      <c r="DD1126">
        <v>171.1</v>
      </c>
      <c r="DE1126">
        <v>23.8</v>
      </c>
      <c r="DF1126">
        <v>23.8</v>
      </c>
      <c r="DG1126">
        <v>23.8</v>
      </c>
      <c r="DH1126">
        <v>0</v>
      </c>
      <c r="DI1126">
        <v>23.8</v>
      </c>
      <c r="DJ1126">
        <v>0.1552464716710984</v>
      </c>
      <c r="DK1126">
        <v>0.1552464716710984</v>
      </c>
      <c r="DL1126">
        <v>0.1552464716710984</v>
      </c>
      <c r="DM1126">
        <v>0</v>
      </c>
      <c r="DN1126">
        <v>0.1552464716710984</v>
      </c>
      <c r="DO1126">
        <v>3.3347980000000002</v>
      </c>
      <c r="DP1126">
        <v>3.3347980000000002</v>
      </c>
      <c r="DQ1126">
        <v>3.3347980000000002</v>
      </c>
      <c r="DR1126">
        <v>0</v>
      </c>
      <c r="DS1126">
        <v>3.3347980000000002</v>
      </c>
      <c r="DT1126">
        <v>7.1211450000000003</v>
      </c>
      <c r="DU1126">
        <v>7.1211450000000003</v>
      </c>
      <c r="DV1126">
        <v>7.1211450000000003</v>
      </c>
      <c r="DW1126">
        <v>0</v>
      </c>
      <c r="DX1126">
        <v>7.1211450000000003</v>
      </c>
      <c r="DY1126">
        <v>4.6805729999999999</v>
      </c>
      <c r="DZ1126">
        <v>4.6805729999999999</v>
      </c>
      <c r="EA1126">
        <v>4.6805729999999999</v>
      </c>
      <c r="EB1126">
        <v>0</v>
      </c>
      <c r="EC1126">
        <v>4.6805729999999999</v>
      </c>
      <c r="ED1126">
        <v>8.7246950000000005</v>
      </c>
      <c r="EE1126">
        <v>8.7246950000000005</v>
      </c>
      <c r="EF1126">
        <v>8.7246950000000005</v>
      </c>
      <c r="EG1126">
        <v>0</v>
      </c>
      <c r="EH1126">
        <v>8.7246950000000005</v>
      </c>
      <c r="EI1126">
        <v>9.9016199999999994</v>
      </c>
      <c r="EJ1126">
        <v>9.9016199999999994</v>
      </c>
      <c r="EK1126">
        <v>9.9016199999999994</v>
      </c>
      <c r="EL1126">
        <v>0</v>
      </c>
      <c r="EM1126">
        <v>9.9016199999999994</v>
      </c>
      <c r="EN1126">
        <v>52.020409999999998</v>
      </c>
      <c r="EO1126">
        <v>52.020409999999998</v>
      </c>
      <c r="EP1126">
        <v>52.020409999999998</v>
      </c>
      <c r="EQ1126">
        <v>0</v>
      </c>
      <c r="ER1126">
        <v>52.020409999999998</v>
      </c>
      <c r="ES1126">
        <v>9.3689</v>
      </c>
      <c r="ET1126">
        <v>9.3689</v>
      </c>
      <c r="EU1126">
        <v>9.3689</v>
      </c>
      <c r="EV1126">
        <v>0</v>
      </c>
      <c r="EW1126">
        <v>9.3689</v>
      </c>
      <c r="EX1126">
        <v>42.651510000000002</v>
      </c>
      <c r="EY1126">
        <v>42.651510000000002</v>
      </c>
      <c r="EZ1126">
        <v>42.651510000000002</v>
      </c>
      <c r="FA1126">
        <v>0</v>
      </c>
      <c r="FB1126">
        <v>42.651510000000002</v>
      </c>
      <c r="FC1126">
        <v>0.66645728474220711</v>
      </c>
      <c r="FD1126">
        <v>0.66645728474220711</v>
      </c>
      <c r="FE1126">
        <v>0.66645728474220711</v>
      </c>
      <c r="FF1126">
        <v>0</v>
      </c>
      <c r="FG1126">
        <v>0.66645728474220711</v>
      </c>
      <c r="FH1126">
        <v>4.5524565317166372</v>
      </c>
      <c r="FI1126">
        <v>4.5524565317166372</v>
      </c>
      <c r="FJ1126">
        <v>4.5524565317166372</v>
      </c>
      <c r="FK1126">
        <v>0</v>
      </c>
      <c r="FL1126">
        <v>4.5524565317166372</v>
      </c>
      <c r="FM1126">
        <v>40.83</v>
      </c>
      <c r="FN1126">
        <v>40.83</v>
      </c>
      <c r="FO1126">
        <v>40.83</v>
      </c>
      <c r="FP1126">
        <v>0</v>
      </c>
      <c r="FQ1126">
        <v>40.83</v>
      </c>
      <c r="FR1126">
        <v>525.07887000000005</v>
      </c>
      <c r="FS1126">
        <v>525.07887000000005</v>
      </c>
      <c r="FT1126">
        <v>525.07887000000005</v>
      </c>
      <c r="FU1126">
        <v>0</v>
      </c>
      <c r="FV1126">
        <v>525.07887000000005</v>
      </c>
      <c r="FW1126">
        <v>0.70235400000000003</v>
      </c>
      <c r="FX1126">
        <v>0.70235400000000003</v>
      </c>
      <c r="FY1126">
        <v>0.70235400000000003</v>
      </c>
      <c r="FZ1126">
        <v>0</v>
      </c>
      <c r="GA1126">
        <v>0.70235400000000003</v>
      </c>
      <c r="GB1126">
        <v>1</v>
      </c>
      <c r="GC1126">
        <v>4</v>
      </c>
    </row>
    <row r="1127" spans="1:185" x14ac:dyDescent="0.3">
      <c r="A1127" s="36" t="s">
        <v>4331</v>
      </c>
      <c r="B1127">
        <v>-5.0626301294534798E-2</v>
      </c>
      <c r="C1127">
        <v>1.8593354704613441</v>
      </c>
      <c r="D1127">
        <v>1.651986941687023</v>
      </c>
      <c r="E1127">
        <v>-0.75453566746541345</v>
      </c>
      <c r="F1127">
        <v>-0.59099620150010868</v>
      </c>
      <c r="G1127">
        <v>1.345549088084558</v>
      </c>
      <c r="H1127">
        <v>-54.183624053587053</v>
      </c>
      <c r="I1127">
        <v>2.5476427696347909E-2</v>
      </c>
      <c r="J1127">
        <v>0.2590132255959306</v>
      </c>
      <c r="K1127">
        <v>0.21831624763609991</v>
      </c>
      <c r="L1127">
        <v>-2.9547131641849592E-2</v>
      </c>
      <c r="M1127">
        <v>9.459798848918953E-2</v>
      </c>
      <c r="N1127">
        <v>0.16124577851001001</v>
      </c>
      <c r="O1127">
        <v>-0.21395059836696589</v>
      </c>
      <c r="P1127">
        <v>-5.2704819856955978E-2</v>
      </c>
      <c r="Q1127">
        <v>-0.13332648262410951</v>
      </c>
      <c r="R1127">
        <v>5.5120875732261168E-2</v>
      </c>
      <c r="S1127">
        <v>0.8186116100803198</v>
      </c>
      <c r="T1127">
        <v>-0.54098722104467023</v>
      </c>
      <c r="U1127">
        <v>-0.51967695035771566</v>
      </c>
      <c r="V1127">
        <v>1.952112909852759</v>
      </c>
      <c r="W1127">
        <v>1.947825099637611</v>
      </c>
      <c r="X1127">
        <v>0.21222436169712761</v>
      </c>
      <c r="Y1127">
        <v>0.18935072785267129</v>
      </c>
      <c r="Z1127">
        <v>3.4067954354353523E-2</v>
      </c>
      <c r="AA1127">
        <v>3.9040802434996559E-2</v>
      </c>
      <c r="AB1127">
        <v>47.958426801086972</v>
      </c>
      <c r="AC1127">
        <v>-0.37038967539373119</v>
      </c>
      <c r="AD1127">
        <v>1.885942555808775</v>
      </c>
      <c r="AE1127">
        <v>0.58261403709085868</v>
      </c>
      <c r="AF1127">
        <v>0.55974040324640251</v>
      </c>
      <c r="AG1127">
        <v>0.84620053270502082</v>
      </c>
      <c r="AH1127">
        <v>6.2393314810746661E-3</v>
      </c>
      <c r="AI1127">
        <v>304.83839409777892</v>
      </c>
      <c r="AJ1127">
        <v>250.21190320037761</v>
      </c>
      <c r="AK1127">
        <v>293.81607995575717</v>
      </c>
      <c r="AL1127">
        <v>370.48738548226828</v>
      </c>
      <c r="AM1127">
        <v>574.70546921007337</v>
      </c>
      <c r="AN1127">
        <v>696.33967904872043</v>
      </c>
      <c r="AO1127">
        <v>251.39589813163181</v>
      </c>
      <c r="AP1127">
        <v>645.49162726956172</v>
      </c>
      <c r="AQ1127">
        <v>22.371395423571229</v>
      </c>
      <c r="AR1127">
        <v>6.0313153066824086</v>
      </c>
      <c r="AS1127">
        <v>12.307518086404819</v>
      </c>
      <c r="AT1127">
        <v>-27.06914059800599</v>
      </c>
      <c r="AU1127">
        <v>-15.816794521364621</v>
      </c>
      <c r="AV1127">
        <v>-11.25234607664137</v>
      </c>
      <c r="AW1127">
        <v>1.15992492911582</v>
      </c>
      <c r="AX1127">
        <v>0.99739999999999995</v>
      </c>
      <c r="AY1127">
        <v>1.2306999999999999</v>
      </c>
      <c r="AZ1127">
        <v>0.23330000000000001</v>
      </c>
      <c r="BA1127">
        <v>1.1741999999999999</v>
      </c>
      <c r="BB1127">
        <v>0.92939359335060356</v>
      </c>
      <c r="BC1127">
        <v>0.90569999999999995</v>
      </c>
      <c r="BD1127">
        <v>0.9526</v>
      </c>
      <c r="BE1127">
        <v>4.6900000000000053E-2</v>
      </c>
      <c r="BF1127">
        <v>0.92279999999999995</v>
      </c>
      <c r="BG1127">
        <v>18.156240511401819</v>
      </c>
      <c r="BH1127">
        <v>14.950799999999999</v>
      </c>
      <c r="BI1127">
        <v>20.811</v>
      </c>
      <c r="BJ1127">
        <v>5.8602000000000007</v>
      </c>
      <c r="BK1127">
        <v>19.034300000000002</v>
      </c>
      <c r="BL1127">
        <v>12.722034620462519</v>
      </c>
      <c r="BM1127">
        <v>9.5785</v>
      </c>
      <c r="BN1127">
        <v>14.2209</v>
      </c>
      <c r="BO1127">
        <v>4.6424000000000003</v>
      </c>
      <c r="BP1127">
        <v>13.834300000000001</v>
      </c>
      <c r="BQ1127">
        <v>9.8844542267402407</v>
      </c>
      <c r="BR1127">
        <v>7.6485000000000003</v>
      </c>
      <c r="BS1127">
        <v>11.2857</v>
      </c>
      <c r="BT1127">
        <v>3.6372</v>
      </c>
      <c r="BU1127">
        <v>10.6866</v>
      </c>
      <c r="BV1127">
        <v>-2.2043766587489042</v>
      </c>
      <c r="BW1127">
        <v>-3.2780999999999998</v>
      </c>
      <c r="BX1127">
        <v>-1.5223</v>
      </c>
      <c r="BY1127">
        <v>1.7558</v>
      </c>
      <c r="BZ1127">
        <v>-2.1745000000000001</v>
      </c>
      <c r="CA1127">
        <v>-7.6800739754325829</v>
      </c>
      <c r="CB1127">
        <v>-8.5121000000000002</v>
      </c>
      <c r="CC1127">
        <v>-4.6553000000000004</v>
      </c>
      <c r="CD1127">
        <v>3.8567999999999998</v>
      </c>
      <c r="CE1127">
        <v>-8.5121000000000002</v>
      </c>
      <c r="CF1127">
        <v>50.84805177915873</v>
      </c>
      <c r="CG1127">
        <v>49.3</v>
      </c>
      <c r="CH1127">
        <v>65.400000000000006</v>
      </c>
      <c r="CI1127">
        <v>16.100000000000009</v>
      </c>
      <c r="CJ1127">
        <v>49.3</v>
      </c>
      <c r="CK1127">
        <v>15.509793422040079</v>
      </c>
      <c r="CL1127">
        <v>14.6</v>
      </c>
      <c r="CM1127">
        <v>25.5</v>
      </c>
      <c r="CN1127">
        <v>10.9</v>
      </c>
      <c r="CO1127">
        <v>15.4</v>
      </c>
      <c r="CP1127">
        <v>89.148934470849753</v>
      </c>
      <c r="CQ1127">
        <v>86.2</v>
      </c>
      <c r="CR1127">
        <v>95.6</v>
      </c>
      <c r="CS1127">
        <v>9.3999999999999915</v>
      </c>
      <c r="CT1127">
        <v>88.9</v>
      </c>
      <c r="CU1127">
        <v>10.157724546006239</v>
      </c>
      <c r="CV1127">
        <v>10</v>
      </c>
      <c r="CW1127">
        <v>10.8</v>
      </c>
      <c r="CX1127">
        <v>0.80000000000000071</v>
      </c>
      <c r="CY1127">
        <v>10</v>
      </c>
      <c r="CZ1127">
        <v>161.3483463847131</v>
      </c>
      <c r="DA1127">
        <v>132.80000000000001</v>
      </c>
      <c r="DB1127">
        <v>193.5</v>
      </c>
      <c r="DC1127">
        <v>60.699999999999989</v>
      </c>
      <c r="DD1127">
        <v>151.6</v>
      </c>
      <c r="DE1127">
        <v>5.2022656487017844</v>
      </c>
      <c r="DF1127">
        <v>3.9</v>
      </c>
      <c r="DG1127">
        <v>15</v>
      </c>
      <c r="DH1127">
        <v>11.1</v>
      </c>
      <c r="DI1127">
        <v>5.4</v>
      </c>
      <c r="DJ1127">
        <v>7.8800561344831516E-2</v>
      </c>
      <c r="DK1127">
        <v>7.6221397649969061E-2</v>
      </c>
      <c r="DL1127">
        <v>0.1035957547916997</v>
      </c>
      <c r="DM1127">
        <v>2.7374357141730601E-2</v>
      </c>
      <c r="DN1127">
        <v>7.6221397649969061E-2</v>
      </c>
      <c r="DO1127">
        <v>4.2657541040154046</v>
      </c>
      <c r="DP1127">
        <v>4.0186679999999999</v>
      </c>
      <c r="DQ1127">
        <v>5.0077860000000003</v>
      </c>
      <c r="DR1127">
        <v>0.98911800000000039</v>
      </c>
      <c r="DS1127">
        <v>4.034224</v>
      </c>
      <c r="DT1127">
        <v>6.4618819817035433</v>
      </c>
      <c r="DU1127">
        <v>6.1165479999999999</v>
      </c>
      <c r="DV1127">
        <v>7.4047349999999996</v>
      </c>
      <c r="DW1127">
        <v>1.288187</v>
      </c>
      <c r="DX1127">
        <v>6.1165479999999999</v>
      </c>
      <c r="DY1127">
        <v>5.1320358806158346</v>
      </c>
      <c r="DZ1127">
        <v>4.5639789999999998</v>
      </c>
      <c r="EA1127">
        <v>5.4435140000000004</v>
      </c>
      <c r="EB1127">
        <v>0.87953500000000062</v>
      </c>
      <c r="EC1127">
        <v>5.2013910000000001</v>
      </c>
      <c r="ED1127">
        <v>9.2145122861200921</v>
      </c>
      <c r="EE1127">
        <v>8.6837549999999997</v>
      </c>
      <c r="EF1127">
        <v>9.8457830000000008</v>
      </c>
      <c r="EG1127">
        <v>1.1620280000000009</v>
      </c>
      <c r="EH1127">
        <v>9.4084470000000007</v>
      </c>
      <c r="EI1127">
        <v>8.6020391666761959</v>
      </c>
      <c r="EJ1127">
        <v>7.5510640000000002</v>
      </c>
      <c r="EK1127">
        <v>9.6244639999999997</v>
      </c>
      <c r="EL1127">
        <v>2.073399999999999</v>
      </c>
      <c r="EM1127">
        <v>8.9635990000000003</v>
      </c>
      <c r="EN1127">
        <v>60.065972402228581</v>
      </c>
      <c r="EO1127">
        <v>52.967080000000003</v>
      </c>
      <c r="EP1127">
        <v>66.206580000000002</v>
      </c>
      <c r="EQ1127">
        <v>13.2395</v>
      </c>
      <c r="ER1127">
        <v>61.382280000000002</v>
      </c>
      <c r="ES1127">
        <v>6.9403547730555006</v>
      </c>
      <c r="ET1127">
        <v>5.9870599999999996</v>
      </c>
      <c r="EU1127">
        <v>8.76736</v>
      </c>
      <c r="EV1127">
        <v>2.7803</v>
      </c>
      <c r="EW1127">
        <v>7.2452300000000003</v>
      </c>
      <c r="EX1127">
        <v>53.125617629173092</v>
      </c>
      <c r="EY1127">
        <v>45.460790000000003</v>
      </c>
      <c r="EZ1127">
        <v>57.439219999999999</v>
      </c>
      <c r="FA1127">
        <v>11.978429999999999</v>
      </c>
      <c r="FB1127">
        <v>54.137050000000002</v>
      </c>
      <c r="FC1127">
        <v>0.62212206426866479</v>
      </c>
      <c r="FD1127">
        <v>0.54859661518875069</v>
      </c>
      <c r="FE1127">
        <v>0.68572225788590269</v>
      </c>
      <c r="FF1127">
        <v>0.13712564269715199</v>
      </c>
      <c r="FG1127">
        <v>0.63575547378802355</v>
      </c>
      <c r="FH1127">
        <v>7.6798067218018469</v>
      </c>
      <c r="FI1127">
        <v>6.0563593999166034</v>
      </c>
      <c r="FJ1127">
        <v>8.5487107140058001</v>
      </c>
      <c r="FK1127">
        <v>2.4923513140891971</v>
      </c>
      <c r="FL1127">
        <v>7.4720954338233572</v>
      </c>
      <c r="FM1127">
        <v>43.180647070760152</v>
      </c>
      <c r="FN1127">
        <v>40.92</v>
      </c>
      <c r="FO1127">
        <v>45.75</v>
      </c>
      <c r="FP1127">
        <v>4.8299999999999983</v>
      </c>
      <c r="FQ1127">
        <v>43.98</v>
      </c>
      <c r="FR1127">
        <v>636.31434887027967</v>
      </c>
      <c r="FS1127">
        <v>625.13454000000002</v>
      </c>
      <c r="FT1127">
        <v>667.70068000000003</v>
      </c>
      <c r="FU1127">
        <v>42.566140000000019</v>
      </c>
      <c r="FV1127">
        <v>625.13454000000002</v>
      </c>
      <c r="FW1127">
        <v>0.66533283602155746</v>
      </c>
      <c r="FX1127">
        <v>0.63446800000000003</v>
      </c>
      <c r="FY1127">
        <v>0.67640800000000001</v>
      </c>
      <c r="FZ1127">
        <v>4.1939999999999977E-2</v>
      </c>
      <c r="GA1127">
        <v>0.67640800000000001</v>
      </c>
      <c r="GB1127">
        <v>7</v>
      </c>
      <c r="GC1127">
        <v>6</v>
      </c>
    </row>
    <row r="1128" spans="1:185" x14ac:dyDescent="0.3">
      <c r="A1128" s="36" t="s">
        <v>4334</v>
      </c>
      <c r="B1128">
        <v>-5.2126148401420658E-2</v>
      </c>
      <c r="C1128">
        <v>1.828170104250505</v>
      </c>
      <c r="D1128">
        <v>1.753674837565075</v>
      </c>
      <c r="E1128">
        <v>-0.81835991972025324</v>
      </c>
      <c r="F1128">
        <v>-0.60834187657137162</v>
      </c>
      <c r="G1128">
        <v>1.426721433304434</v>
      </c>
      <c r="H1128">
        <v>-54.184635317300597</v>
      </c>
      <c r="I1128">
        <v>9.4081574280268001E-3</v>
      </c>
      <c r="J1128">
        <v>0.40383566738702131</v>
      </c>
      <c r="K1128">
        <v>0.22998035506163411</v>
      </c>
      <c r="L1128">
        <v>-3.431056589624884E-2</v>
      </c>
      <c r="M1128">
        <v>8.8584515783350012E-2</v>
      </c>
      <c r="N1128">
        <v>0.18972815716316571</v>
      </c>
      <c r="O1128">
        <v>-0.23135363391908001</v>
      </c>
      <c r="P1128">
        <v>-4.1625476755914277E-2</v>
      </c>
      <c r="Q1128">
        <v>-0.13648925004856011</v>
      </c>
      <c r="R1128">
        <v>4.910233444073224E-2</v>
      </c>
      <c r="S1128">
        <v>0.79491066037293079</v>
      </c>
      <c r="T1128">
        <v>-0.53817698083642906</v>
      </c>
      <c r="U1128">
        <v>-0.51582677402079824</v>
      </c>
      <c r="V1128">
        <v>1.952834132019023</v>
      </c>
      <c r="W1128">
        <v>1.94876697755979</v>
      </c>
      <c r="X1128">
        <v>0.20647289007530739</v>
      </c>
      <c r="Y1128">
        <v>0.18876543916355701</v>
      </c>
      <c r="Z1128">
        <v>3.4939171714195E-2</v>
      </c>
      <c r="AA1128">
        <v>3.8063580861356992E-2</v>
      </c>
      <c r="AB1128">
        <v>49.014517051202191</v>
      </c>
      <c r="AC1128">
        <v>-0.37542747487676809</v>
      </c>
      <c r="AD1128">
        <v>1.9249680633102311</v>
      </c>
      <c r="AE1128">
        <v>0.58190036495207553</v>
      </c>
      <c r="AF1128">
        <v>0.56419291404032501</v>
      </c>
      <c r="AG1128">
        <v>0.82406100850850894</v>
      </c>
      <c r="AH1128">
        <v>4.9268444794633437E-3</v>
      </c>
      <c r="AI1128">
        <v>299.35086533265888</v>
      </c>
      <c r="AJ1128">
        <v>278.83691694413602</v>
      </c>
      <c r="AK1128">
        <v>295.26680431428213</v>
      </c>
      <c r="AL1128">
        <v>323.9489034627922</v>
      </c>
      <c r="AM1128">
        <v>384.99993091340968</v>
      </c>
      <c r="AN1128">
        <v>482.21202617548192</v>
      </c>
      <c r="AO1128">
        <v>176.10997005841759</v>
      </c>
      <c r="AP1128">
        <v>428.463164029599</v>
      </c>
      <c r="AQ1128">
        <v>21.067828791191001</v>
      </c>
      <c r="AR1128">
        <v>5.1881387547899891</v>
      </c>
      <c r="AS1128">
        <v>12.31408764817556</v>
      </c>
      <c r="AT1128">
        <v>-21.99900101044852</v>
      </c>
      <c r="AU1128">
        <v>-12.57118574406184</v>
      </c>
      <c r="AV1128">
        <v>-9.4278152663866841</v>
      </c>
      <c r="AW1128">
        <v>1.4454211856164849</v>
      </c>
      <c r="AX1128">
        <v>1.0872999999999999</v>
      </c>
      <c r="AY1128">
        <v>1.5616000000000001</v>
      </c>
      <c r="AZ1128">
        <v>0.47430000000000022</v>
      </c>
      <c r="BA1128">
        <v>1.5177</v>
      </c>
      <c r="BB1128">
        <v>0.93851771480407697</v>
      </c>
      <c r="BC1128">
        <v>0.91469999999999996</v>
      </c>
      <c r="BD1128">
        <v>0.94569999999999999</v>
      </c>
      <c r="BE1128">
        <v>3.1000000000000031E-2</v>
      </c>
      <c r="BF1128">
        <v>0.92549999999999999</v>
      </c>
      <c r="BG1128">
        <v>17.093363320870051</v>
      </c>
      <c r="BH1128">
        <v>16.0091</v>
      </c>
      <c r="BI1128">
        <v>20.28</v>
      </c>
      <c r="BJ1128">
        <v>4.270900000000001</v>
      </c>
      <c r="BK1128">
        <v>18.971499999999999</v>
      </c>
      <c r="BL1128">
        <v>8.8006461412214119</v>
      </c>
      <c r="BM1128">
        <v>6.3337000000000003</v>
      </c>
      <c r="BN1128">
        <v>13.922499999999999</v>
      </c>
      <c r="BO1128">
        <v>7.5887999999999991</v>
      </c>
      <c r="BP1128">
        <v>11.438700000000001</v>
      </c>
      <c r="BQ1128">
        <v>6.2576053696737217</v>
      </c>
      <c r="BR1128">
        <v>4.3581000000000003</v>
      </c>
      <c r="BS1128">
        <v>8.6103000000000005</v>
      </c>
      <c r="BT1128">
        <v>4.2522000000000002</v>
      </c>
      <c r="BU1128">
        <v>7.7282999999999999</v>
      </c>
      <c r="BV1128">
        <v>-0.3846467534548888</v>
      </c>
      <c r="BW1128">
        <v>-2.766</v>
      </c>
      <c r="BX1128">
        <v>4.1136999999999997</v>
      </c>
      <c r="BY1128">
        <v>6.8796999999999997</v>
      </c>
      <c r="BZ1128">
        <v>0.67759999999999998</v>
      </c>
      <c r="CA1128">
        <v>-5.8729728027301507</v>
      </c>
      <c r="CB1128">
        <v>-10.732799999999999</v>
      </c>
      <c r="CC1128">
        <v>-3.4060999999999999</v>
      </c>
      <c r="CD1128">
        <v>7.3266999999999989</v>
      </c>
      <c r="CE1128">
        <v>-8.4059000000000008</v>
      </c>
      <c r="CF1128">
        <v>53.748862145882832</v>
      </c>
      <c r="CG1128">
        <v>50.1</v>
      </c>
      <c r="CH1128">
        <v>65.3</v>
      </c>
      <c r="CI1128">
        <v>15.2</v>
      </c>
      <c r="CJ1128">
        <v>50.1</v>
      </c>
      <c r="CK1128">
        <v>15.346156584328609</v>
      </c>
      <c r="CL1128">
        <v>14.4</v>
      </c>
      <c r="CM1128">
        <v>24.2</v>
      </c>
      <c r="CN1128">
        <v>9.7999999999999989</v>
      </c>
      <c r="CO1128">
        <v>14.7</v>
      </c>
      <c r="CP1128">
        <v>64.494758582224833</v>
      </c>
      <c r="CQ1128">
        <v>41.2</v>
      </c>
      <c r="CR1128">
        <v>82.3</v>
      </c>
      <c r="CS1128">
        <v>41.099999999999987</v>
      </c>
      <c r="CT1128">
        <v>82.3</v>
      </c>
      <c r="CU1128">
        <v>11.602474702821279</v>
      </c>
      <c r="CV1128">
        <v>9.6999999999999993</v>
      </c>
      <c r="CW1128">
        <v>12.2</v>
      </c>
      <c r="CX1128">
        <v>2.5</v>
      </c>
      <c r="CY1128">
        <v>10.3</v>
      </c>
      <c r="CZ1128">
        <v>106.0696289650013</v>
      </c>
      <c r="DA1128">
        <v>91.7</v>
      </c>
      <c r="DB1128">
        <v>144.30000000000001</v>
      </c>
      <c r="DC1128">
        <v>52.600000000000009</v>
      </c>
      <c r="DD1128">
        <v>91.7</v>
      </c>
      <c r="DE1128">
        <v>3.1991938237055062</v>
      </c>
      <c r="DF1128">
        <v>2.1</v>
      </c>
      <c r="DG1128">
        <v>11</v>
      </c>
      <c r="DH1128">
        <v>8.9</v>
      </c>
      <c r="DI1128">
        <v>3.8</v>
      </c>
      <c r="DJ1128">
        <v>0.125513973798352</v>
      </c>
      <c r="DK1128">
        <v>0.1161066048667439</v>
      </c>
      <c r="DL1128">
        <v>0.15659472422062351</v>
      </c>
      <c r="DM1128">
        <v>4.0488119353879568E-2</v>
      </c>
      <c r="DN1128">
        <v>0.1161066048667439</v>
      </c>
      <c r="DO1128">
        <v>3.851210363749046</v>
      </c>
      <c r="DP1128">
        <v>3.4349720000000001</v>
      </c>
      <c r="DQ1128">
        <v>4.1852489999999998</v>
      </c>
      <c r="DR1128">
        <v>0.75027699999999964</v>
      </c>
      <c r="DS1128">
        <v>3.9303460000000001</v>
      </c>
      <c r="DT1128">
        <v>6.471519786774353</v>
      </c>
      <c r="DU1128">
        <v>5.9799110000000004</v>
      </c>
      <c r="DV1128">
        <v>7.2131959999999999</v>
      </c>
      <c r="DW1128">
        <v>1.233285</v>
      </c>
      <c r="DX1128">
        <v>6.0514939999999999</v>
      </c>
      <c r="DY1128">
        <v>4.5647599253028739</v>
      </c>
      <c r="DZ1128">
        <v>3.6083669999999999</v>
      </c>
      <c r="EA1128">
        <v>4.8809639999999996</v>
      </c>
      <c r="EB1128">
        <v>1.272597</v>
      </c>
      <c r="EC1128">
        <v>4.7940870000000002</v>
      </c>
      <c r="ED1128">
        <v>8.0069732857998837</v>
      </c>
      <c r="EE1128">
        <v>6.3289549999999997</v>
      </c>
      <c r="EF1128">
        <v>9.9042700000000004</v>
      </c>
      <c r="EG1128">
        <v>3.5753150000000011</v>
      </c>
      <c r="EH1128">
        <v>9.4455969999999994</v>
      </c>
      <c r="EI1128">
        <v>11.28547948986435</v>
      </c>
      <c r="EJ1128">
        <v>7.3576180000000004</v>
      </c>
      <c r="EK1128">
        <v>11.929313</v>
      </c>
      <c r="EL1128">
        <v>4.5716950000000001</v>
      </c>
      <c r="EM1128">
        <v>11.529669999999999</v>
      </c>
      <c r="EN1128">
        <v>24.745914673192861</v>
      </c>
      <c r="EO1128">
        <v>20.363240000000001</v>
      </c>
      <c r="EP1128">
        <v>40.761940000000003</v>
      </c>
      <c r="EQ1128">
        <v>20.398700000000002</v>
      </c>
      <c r="ER1128">
        <v>28.63428</v>
      </c>
      <c r="ES1128">
        <v>6.276096356295092</v>
      </c>
      <c r="ET1128">
        <v>5.8498000000000001</v>
      </c>
      <c r="EU1128">
        <v>7.5883599999999998</v>
      </c>
      <c r="EV1128">
        <v>1.7385600000000001</v>
      </c>
      <c r="EW1128">
        <v>7.14072</v>
      </c>
      <c r="EX1128">
        <v>18.469818316897779</v>
      </c>
      <c r="EY1128">
        <v>14.23892</v>
      </c>
      <c r="EZ1128">
        <v>33.242899999999999</v>
      </c>
      <c r="FA1128">
        <v>19.003979999999999</v>
      </c>
      <c r="FB1128">
        <v>21.493559999999999</v>
      </c>
      <c r="FC1128">
        <v>0.3647321226432258</v>
      </c>
      <c r="FD1128">
        <v>0.30013551114112652</v>
      </c>
      <c r="FE1128">
        <v>0.60079367021180963</v>
      </c>
      <c r="FF1128">
        <v>0.30065815907068322</v>
      </c>
      <c r="FG1128">
        <v>0.42204306701478422</v>
      </c>
      <c r="FH1128">
        <v>2.9370380324287648</v>
      </c>
      <c r="FI1128">
        <v>2.324979752854194</v>
      </c>
      <c r="FJ1128">
        <v>5.1038138056001916</v>
      </c>
      <c r="FK1128">
        <v>2.7788340527459972</v>
      </c>
      <c r="FL1128">
        <v>3.0099989916983159</v>
      </c>
      <c r="FM1128">
        <v>39.351925700910002</v>
      </c>
      <c r="FN1128">
        <v>37.25</v>
      </c>
      <c r="FO1128">
        <v>40.51</v>
      </c>
      <c r="FP1128">
        <v>3.259999999999998</v>
      </c>
      <c r="FQ1128">
        <v>38.409999999999997</v>
      </c>
      <c r="FR1128">
        <v>475.87378847348498</v>
      </c>
      <c r="FS1128">
        <v>465.68729999999999</v>
      </c>
      <c r="FT1128">
        <v>481.79043000000001</v>
      </c>
      <c r="FU1128">
        <v>16.103130000000021</v>
      </c>
      <c r="FV1128">
        <v>473.83341000000001</v>
      </c>
      <c r="FW1128">
        <v>0.69079548950823555</v>
      </c>
      <c r="FX1128">
        <v>0.68246200000000001</v>
      </c>
      <c r="FY1128">
        <v>0.703681</v>
      </c>
      <c r="FZ1128">
        <v>2.1218999999999991E-2</v>
      </c>
      <c r="GA1128">
        <v>0.69267400000000001</v>
      </c>
      <c r="GB1128">
        <v>18</v>
      </c>
      <c r="GC1128">
        <v>81</v>
      </c>
    </row>
    <row r="1129" spans="1:185" x14ac:dyDescent="0.3">
      <c r="A1129" s="36" t="s">
        <v>4337</v>
      </c>
      <c r="B1129">
        <v>-5.2514482248269247E-2</v>
      </c>
      <c r="C1129">
        <v>1.831590913391377</v>
      </c>
      <c r="D1129">
        <v>1.746291284601913</v>
      </c>
      <c r="E1129">
        <v>-0.811143248709008</v>
      </c>
      <c r="F1129">
        <v>-0.60999349780897671</v>
      </c>
      <c r="G1129">
        <v>1.421099768780913</v>
      </c>
      <c r="H1129">
        <v>-54.185037660264783</v>
      </c>
      <c r="I1129">
        <v>4.4709461932907917E-2</v>
      </c>
      <c r="J1129">
        <v>0.3366504846518365</v>
      </c>
      <c r="K1129">
        <v>0.23158705080174921</v>
      </c>
      <c r="L1129">
        <v>-3.5747724761745592E-2</v>
      </c>
      <c r="M1129">
        <v>8.7794006770389454E-2</v>
      </c>
      <c r="N1129">
        <v>0.1765695190610983</v>
      </c>
      <c r="O1129">
        <v>-0.224239497167805</v>
      </c>
      <c r="P1129">
        <v>-4.7669978106706611E-2</v>
      </c>
      <c r="Q1129">
        <v>-0.13595832619604439</v>
      </c>
      <c r="R1129">
        <v>5.233888999475917E-2</v>
      </c>
      <c r="S1129">
        <v>0.79909400567730193</v>
      </c>
      <c r="T1129">
        <v>-0.54053741261297106</v>
      </c>
      <c r="U1129">
        <v>-0.51617491240139679</v>
      </c>
      <c r="V1129">
        <v>1.95337343059877</v>
      </c>
      <c r="W1129">
        <v>1.9492435843997791</v>
      </c>
      <c r="X1129">
        <v>0.20880482284553389</v>
      </c>
      <c r="Y1129">
        <v>0.18913026785607781</v>
      </c>
      <c r="Z1129">
        <v>3.5136619087274078E-2</v>
      </c>
      <c r="AA1129">
        <v>3.8629331720097262E-2</v>
      </c>
      <c r="AB1129">
        <v>48.592319371991543</v>
      </c>
      <c r="AC1129">
        <v>-0.37242359781940348</v>
      </c>
      <c r="AD1129">
        <v>1.919142881814524</v>
      </c>
      <c r="AE1129">
        <v>0.58122842066493718</v>
      </c>
      <c r="AF1129">
        <v>0.56155386567548127</v>
      </c>
      <c r="AG1129">
        <v>0.83059172161809214</v>
      </c>
      <c r="AH1129">
        <v>5.2736143856241084E-3</v>
      </c>
      <c r="AI1129">
        <v>299.00900187836112</v>
      </c>
      <c r="AJ1129">
        <v>278.86034731478071</v>
      </c>
      <c r="AK1129">
        <v>294.10543972773962</v>
      </c>
      <c r="AL1129">
        <v>324.06119823463058</v>
      </c>
      <c r="AM1129">
        <v>407.62287544800182</v>
      </c>
      <c r="AN1129">
        <v>482.44215009352962</v>
      </c>
      <c r="AO1129">
        <v>175.36365432437651</v>
      </c>
      <c r="AP1129">
        <v>428.20531663477368</v>
      </c>
      <c r="AQ1129">
        <v>20.468584316787151</v>
      </c>
      <c r="AR1129">
        <v>4.65562470614279</v>
      </c>
      <c r="AS1129">
        <v>12.061689440570509</v>
      </c>
      <c r="AT1129">
        <v>-22.175809005449921</v>
      </c>
      <c r="AU1129">
        <v>-12.69058517691373</v>
      </c>
      <c r="AV1129">
        <v>-9.4852238285361974</v>
      </c>
      <c r="AW1129">
        <v>1.383874702621344</v>
      </c>
      <c r="AX1129">
        <v>1.2244999999999999</v>
      </c>
      <c r="AY1129">
        <v>1.5746</v>
      </c>
      <c r="AZ1129">
        <v>0.35010000000000008</v>
      </c>
      <c r="BA1129">
        <v>1.5746</v>
      </c>
      <c r="BB1129">
        <v>0.93324993915362586</v>
      </c>
      <c r="BC1129">
        <v>0.91239999999999999</v>
      </c>
      <c r="BD1129">
        <v>0.94</v>
      </c>
      <c r="BE1129">
        <v>2.7599999999999961E-2</v>
      </c>
      <c r="BF1129">
        <v>0.92069999999999996</v>
      </c>
      <c r="BG1129">
        <v>17.865296241431381</v>
      </c>
      <c r="BH1129">
        <v>16.903700000000001</v>
      </c>
      <c r="BI1129">
        <v>20.551600000000001</v>
      </c>
      <c r="BJ1129">
        <v>3.6478999999999999</v>
      </c>
      <c r="BK1129">
        <v>19.624099999999999</v>
      </c>
      <c r="BL1129">
        <v>10.13911907466548</v>
      </c>
      <c r="BM1129">
        <v>6.3463000000000003</v>
      </c>
      <c r="BN1129">
        <v>16.5791</v>
      </c>
      <c r="BO1129">
        <v>10.232799999999999</v>
      </c>
      <c r="BP1129">
        <v>12.8131</v>
      </c>
      <c r="BQ1129">
        <v>6.4140101414128843</v>
      </c>
      <c r="BR1129">
        <v>4.2335000000000003</v>
      </c>
      <c r="BS1129">
        <v>8.5839999999999996</v>
      </c>
      <c r="BT1129">
        <v>4.3504999999999994</v>
      </c>
      <c r="BU1129">
        <v>7.5312000000000001</v>
      </c>
      <c r="BV1129">
        <v>1.282487767069143</v>
      </c>
      <c r="BW1129">
        <v>-0.20749999999999999</v>
      </c>
      <c r="BX1129">
        <v>4.8268000000000004</v>
      </c>
      <c r="BY1129">
        <v>5.0343</v>
      </c>
      <c r="BZ1129">
        <v>2.5232000000000001</v>
      </c>
      <c r="CA1129">
        <v>-7.6964985440474427</v>
      </c>
      <c r="CB1129">
        <v>-13.366</v>
      </c>
      <c r="CC1129">
        <v>-4.6976000000000004</v>
      </c>
      <c r="CD1129">
        <v>8.6683999999999983</v>
      </c>
      <c r="CE1129">
        <v>-10.054399999999999</v>
      </c>
      <c r="CF1129">
        <v>54.236833458755832</v>
      </c>
      <c r="CG1129">
        <v>50.3</v>
      </c>
      <c r="CH1129">
        <v>65.3</v>
      </c>
      <c r="CI1129">
        <v>15</v>
      </c>
      <c r="CJ1129">
        <v>50.3</v>
      </c>
      <c r="CK1129">
        <v>15.48315390402878</v>
      </c>
      <c r="CL1129">
        <v>14.4</v>
      </c>
      <c r="CM1129">
        <v>23.9</v>
      </c>
      <c r="CN1129">
        <v>9.4999999999999982</v>
      </c>
      <c r="CO1129">
        <v>14.8</v>
      </c>
      <c r="CP1129">
        <v>63.803285161639707</v>
      </c>
      <c r="CQ1129">
        <v>41.2</v>
      </c>
      <c r="CR1129">
        <v>66.2</v>
      </c>
      <c r="CS1129">
        <v>25</v>
      </c>
      <c r="CT1129">
        <v>53.5</v>
      </c>
      <c r="CU1129">
        <v>11.80635440090207</v>
      </c>
      <c r="CV1129">
        <v>9.8000000000000007</v>
      </c>
      <c r="CW1129">
        <v>12.2</v>
      </c>
      <c r="CX1129">
        <v>2.399999999999999</v>
      </c>
      <c r="CY1129">
        <v>10.3</v>
      </c>
      <c r="CZ1129">
        <v>110.1521229687276</v>
      </c>
      <c r="DA1129">
        <v>108.7</v>
      </c>
      <c r="DB1129">
        <v>129.1</v>
      </c>
      <c r="DC1129">
        <v>20.399999999999991</v>
      </c>
      <c r="DD1129">
        <v>115.9</v>
      </c>
      <c r="DE1129">
        <v>3.1547977066831741</v>
      </c>
      <c r="DF1129">
        <v>2</v>
      </c>
      <c r="DG1129">
        <v>10.199999999999999</v>
      </c>
      <c r="DH1129">
        <v>8.1999999999999993</v>
      </c>
      <c r="DI1129">
        <v>3.9</v>
      </c>
      <c r="DJ1129">
        <v>0.12675531758457159</v>
      </c>
      <c r="DK1129">
        <v>0.1165971256374594</v>
      </c>
      <c r="DL1129">
        <v>0.15659472422062351</v>
      </c>
      <c r="DM1129">
        <v>3.9997598583164047E-2</v>
      </c>
      <c r="DN1129">
        <v>0.1165971256374594</v>
      </c>
      <c r="DO1129">
        <v>3.86252354928232</v>
      </c>
      <c r="DP1129">
        <v>3.4950549999999998</v>
      </c>
      <c r="DQ1129">
        <v>3.974291</v>
      </c>
      <c r="DR1129">
        <v>0.47923600000000022</v>
      </c>
      <c r="DS1129">
        <v>3.9182939999999999</v>
      </c>
      <c r="DT1129">
        <v>6.2555748920589949</v>
      </c>
      <c r="DU1129">
        <v>5.8156549999999996</v>
      </c>
      <c r="DV1129">
        <v>6.35785</v>
      </c>
      <c r="DW1129">
        <v>0.54219500000000043</v>
      </c>
      <c r="DX1129">
        <v>6.0418900000000004</v>
      </c>
      <c r="DY1129">
        <v>5.1361938960864277</v>
      </c>
      <c r="DZ1129">
        <v>3.8713850000000001</v>
      </c>
      <c r="EA1129">
        <v>5.4921879999999996</v>
      </c>
      <c r="EB1129">
        <v>1.620803</v>
      </c>
      <c r="EC1129">
        <v>4.3439030000000001</v>
      </c>
      <c r="ED1129">
        <v>10.430392152024449</v>
      </c>
      <c r="EE1129">
        <v>10.357830999999999</v>
      </c>
      <c r="EF1129">
        <v>10.723775</v>
      </c>
      <c r="EG1129">
        <v>0.36594400000000071</v>
      </c>
      <c r="EH1129">
        <v>10.564833</v>
      </c>
      <c r="EI1129">
        <v>8.9903005630447979</v>
      </c>
      <c r="EJ1129">
        <v>8.2096990000000005</v>
      </c>
      <c r="EK1129">
        <v>9.6504060000000003</v>
      </c>
      <c r="EL1129">
        <v>1.440707</v>
      </c>
      <c r="EM1129">
        <v>8.3182460000000003</v>
      </c>
      <c r="EN1129">
        <v>23.458912063489912</v>
      </c>
      <c r="EO1129">
        <v>22.942039999999999</v>
      </c>
      <c r="EP1129">
        <v>26.813639999999999</v>
      </c>
      <c r="EQ1129">
        <v>3.8716000000000008</v>
      </c>
      <c r="ER1129">
        <v>24.467929999999999</v>
      </c>
      <c r="ES1129">
        <v>6.4503743428836113</v>
      </c>
      <c r="ET1129">
        <v>6.12432</v>
      </c>
      <c r="EU1129">
        <v>7.5680300000000003</v>
      </c>
      <c r="EV1129">
        <v>1.44371</v>
      </c>
      <c r="EW1129">
        <v>7.1492800000000001</v>
      </c>
      <c r="EX1129">
        <v>17.008537720606299</v>
      </c>
      <c r="EY1129">
        <v>16.817720000000001</v>
      </c>
      <c r="EZ1129">
        <v>19.669589999999999</v>
      </c>
      <c r="FA1129">
        <v>2.8518699999999981</v>
      </c>
      <c r="FB1129">
        <v>17.318650000000002</v>
      </c>
      <c r="FC1129">
        <v>0.34576288267438199</v>
      </c>
      <c r="FD1129">
        <v>0.33814466175422808</v>
      </c>
      <c r="FE1129">
        <v>0.39520850056052742</v>
      </c>
      <c r="FF1129">
        <v>5.7063838806299283E-2</v>
      </c>
      <c r="FG1129">
        <v>0.36063488310874409</v>
      </c>
      <c r="FH1129">
        <v>2.6504183191169668</v>
      </c>
      <c r="FI1129">
        <v>2.3038703599219339</v>
      </c>
      <c r="FJ1129">
        <v>2.7532828017721038</v>
      </c>
      <c r="FK1129">
        <v>0.44941244185016949</v>
      </c>
      <c r="FL1129">
        <v>2.4224327484725738</v>
      </c>
      <c r="FM1129">
        <v>37.455843115762768</v>
      </c>
      <c r="FN1129">
        <v>36.74</v>
      </c>
      <c r="FO1129">
        <v>37.81</v>
      </c>
      <c r="FP1129">
        <v>1.07</v>
      </c>
      <c r="FQ1129">
        <v>37.81</v>
      </c>
      <c r="FR1129">
        <v>480.74193111853498</v>
      </c>
      <c r="FS1129">
        <v>469.2167</v>
      </c>
      <c r="FT1129">
        <v>482.12320999999997</v>
      </c>
      <c r="FU1129">
        <v>12.906509999999971</v>
      </c>
      <c r="FV1129">
        <v>477.17032999999998</v>
      </c>
      <c r="FW1129">
        <v>0.68377509548855131</v>
      </c>
      <c r="FX1129">
        <v>0.68214200000000003</v>
      </c>
      <c r="FY1129">
        <v>0.69831600000000005</v>
      </c>
      <c r="FZ1129">
        <v>1.6174000000000022E-2</v>
      </c>
      <c r="GA1129">
        <v>0.68790899999999999</v>
      </c>
      <c r="GB1129">
        <v>10</v>
      </c>
      <c r="GC1129">
        <v>20</v>
      </c>
    </row>
    <row r="1130" spans="1:185" x14ac:dyDescent="0.3">
      <c r="A1130" s="36" t="s">
        <v>4340</v>
      </c>
      <c r="B1130">
        <v>-2.2199032545264119E-2</v>
      </c>
      <c r="C1130">
        <v>1.9193509255479699</v>
      </c>
      <c r="D1130">
        <v>1.818086170277708</v>
      </c>
      <c r="E1130">
        <v>-0.83542244613463312</v>
      </c>
      <c r="F1130">
        <v>-0.64495118573573551</v>
      </c>
      <c r="G1130">
        <v>1.480365687839992</v>
      </c>
      <c r="H1130">
        <v>-54.145347813558899</v>
      </c>
      <c r="I1130">
        <v>8.9536685356373137E-3</v>
      </c>
      <c r="J1130">
        <v>0.39578489405267497</v>
      </c>
      <c r="K1130">
        <v>0.17881343572911459</v>
      </c>
      <c r="L1130">
        <v>-6.1944545935282008E-3</v>
      </c>
      <c r="M1130">
        <v>0.11104548330310079</v>
      </c>
      <c r="N1130">
        <v>0.18517198780860081</v>
      </c>
      <c r="O1130">
        <v>-0.26042351796989582</v>
      </c>
      <c r="P1130">
        <v>-7.5251530161294988E-2</v>
      </c>
      <c r="Q1130">
        <v>-0.16783366820279941</v>
      </c>
      <c r="R1130">
        <v>7.6061992779956442E-2</v>
      </c>
      <c r="S1130">
        <v>0.82912409999936276</v>
      </c>
      <c r="T1130">
        <v>-0.58498633682101264</v>
      </c>
      <c r="U1130">
        <v>-0.58124965595325284</v>
      </c>
      <c r="V1130">
        <v>1.951635281073101</v>
      </c>
      <c r="W1130">
        <v>1.9509565013227901</v>
      </c>
      <c r="X1130">
        <v>0.18326117505908299</v>
      </c>
      <c r="Y1130">
        <v>0.1789783740215016</v>
      </c>
      <c r="Z1130">
        <v>3.6794232101957508E-2</v>
      </c>
      <c r="AA1130">
        <v>3.9911533662305439E-2</v>
      </c>
      <c r="AB1130">
        <v>48.303052547098197</v>
      </c>
      <c r="AC1130">
        <v>-0.40483584630483771</v>
      </c>
      <c r="AD1130">
        <v>1.89984682356465</v>
      </c>
      <c r="AE1130">
        <v>0.58809702136392072</v>
      </c>
      <c r="AF1130">
        <v>0.58381422032633934</v>
      </c>
      <c r="AG1130">
        <v>0.77881835669801525</v>
      </c>
      <c r="AH1130">
        <v>4.6883517974362753E-3</v>
      </c>
      <c r="AI1130">
        <v>296.34080423890663</v>
      </c>
      <c r="AJ1130">
        <v>275.11621016337068</v>
      </c>
      <c r="AK1130">
        <v>290.87122246712539</v>
      </c>
      <c r="AL1130">
        <v>323.03507024503131</v>
      </c>
      <c r="AM1130">
        <v>367.28790483279761</v>
      </c>
      <c r="AN1130">
        <v>582.57194651593045</v>
      </c>
      <c r="AO1130">
        <v>180.7103358298811</v>
      </c>
      <c r="AP1130">
        <v>532.27061861300763</v>
      </c>
      <c r="AQ1130">
        <v>20.294177892263029</v>
      </c>
      <c r="AR1130">
        <v>6.0849265612687571</v>
      </c>
      <c r="AS1130">
        <v>11.75002447880682</v>
      </c>
      <c r="AT1130">
        <v>-15.04461394144384</v>
      </c>
      <c r="AU1130">
        <v>-4.6624210647002586</v>
      </c>
      <c r="AV1130">
        <v>-10.382192876743581</v>
      </c>
      <c r="AW1130">
        <v>4.334950637564039</v>
      </c>
      <c r="AX1130">
        <v>4.2367999999999997</v>
      </c>
      <c r="AY1130">
        <v>4.3933</v>
      </c>
      <c r="AZ1130">
        <v>0.15650000000000031</v>
      </c>
      <c r="BA1130">
        <v>4.2568999999999999</v>
      </c>
      <c r="BB1130">
        <v>0.94075086703699595</v>
      </c>
      <c r="BC1130">
        <v>0.93959999999999999</v>
      </c>
      <c r="BD1130">
        <v>0.94269999999999998</v>
      </c>
      <c r="BE1130">
        <v>3.0999999999999921E-3</v>
      </c>
      <c r="BF1130">
        <v>0.94259999999999999</v>
      </c>
      <c r="BG1130">
        <v>16.815486553192009</v>
      </c>
      <c r="BH1130">
        <v>16.5274</v>
      </c>
      <c r="BI1130">
        <v>16.989999999999998</v>
      </c>
      <c r="BJ1130">
        <v>0.46259999999999829</v>
      </c>
      <c r="BK1130">
        <v>16.533100000000001</v>
      </c>
      <c r="BL1130">
        <v>14.7986930811417</v>
      </c>
      <c r="BM1130">
        <v>14.680999999999999</v>
      </c>
      <c r="BN1130">
        <v>15.017099999999999</v>
      </c>
      <c r="BO1130">
        <v>0.33610000000000012</v>
      </c>
      <c r="BP1130">
        <v>14.894</v>
      </c>
      <c r="BQ1130">
        <v>7.9788808178818886</v>
      </c>
      <c r="BR1130">
        <v>7.6913</v>
      </c>
      <c r="BS1130">
        <v>8.516</v>
      </c>
      <c r="BT1130">
        <v>0.82469999999999999</v>
      </c>
      <c r="BU1130">
        <v>8.2286000000000001</v>
      </c>
      <c r="BV1130">
        <v>3.8642486074954161</v>
      </c>
      <c r="BW1130">
        <v>3.3816999999999999</v>
      </c>
      <c r="BX1130">
        <v>4.1166</v>
      </c>
      <c r="BY1130">
        <v>0.73490000000000011</v>
      </c>
      <c r="BZ1130">
        <v>3.6402000000000001</v>
      </c>
      <c r="CA1130">
        <v>-11.84312470641191</v>
      </c>
      <c r="CB1130">
        <v>-11.8977</v>
      </c>
      <c r="CC1130">
        <v>-11.808</v>
      </c>
      <c r="CD1130">
        <v>8.9700000000000557E-2</v>
      </c>
      <c r="CE1130">
        <v>-11.8688</v>
      </c>
      <c r="CF1130">
        <v>50.301327902922942</v>
      </c>
      <c r="CG1130">
        <v>50.2</v>
      </c>
      <c r="CH1130">
        <v>50.4</v>
      </c>
      <c r="CI1130">
        <v>0.19999999999999571</v>
      </c>
      <c r="CJ1130">
        <v>50.2</v>
      </c>
      <c r="CK1130">
        <v>14.348078581466551</v>
      </c>
      <c r="CL1130">
        <v>14.2</v>
      </c>
      <c r="CM1130">
        <v>14.4</v>
      </c>
      <c r="CN1130">
        <v>0.20000000000000109</v>
      </c>
      <c r="CO1130">
        <v>14.3</v>
      </c>
      <c r="CP1130">
        <v>118.5575856442242</v>
      </c>
      <c r="CQ1130">
        <v>116.5</v>
      </c>
      <c r="CR1130">
        <v>121.8</v>
      </c>
      <c r="CS1130">
        <v>5.2999999999999972</v>
      </c>
      <c r="CT1130">
        <v>117.5</v>
      </c>
      <c r="CU1130">
        <v>11.1</v>
      </c>
      <c r="CV1130">
        <v>11.1</v>
      </c>
      <c r="CW1130">
        <v>11.1</v>
      </c>
      <c r="CX1130">
        <v>0</v>
      </c>
      <c r="CY1130">
        <v>11.1</v>
      </c>
      <c r="CZ1130">
        <v>61.33925601320572</v>
      </c>
      <c r="DA1130">
        <v>48.4</v>
      </c>
      <c r="DB1130">
        <v>66.8</v>
      </c>
      <c r="DC1130">
        <v>18.399999999999999</v>
      </c>
      <c r="DD1130">
        <v>62.5</v>
      </c>
      <c r="DE1130">
        <v>2.3480785814665448</v>
      </c>
      <c r="DF1130">
        <v>2.2000000000000002</v>
      </c>
      <c r="DG1130">
        <v>2.4</v>
      </c>
      <c r="DH1130">
        <v>0.19999999999999971</v>
      </c>
      <c r="DI1130">
        <v>2.2999999999999998</v>
      </c>
      <c r="DJ1130">
        <v>9.4503315612909394E-2</v>
      </c>
      <c r="DK1130">
        <v>9.4290007513148019E-2</v>
      </c>
      <c r="DL1130">
        <v>9.4701240135287482E-2</v>
      </c>
      <c r="DM1130">
        <v>4.1123262213946238E-4</v>
      </c>
      <c r="DN1130">
        <v>9.4290007513148019E-2</v>
      </c>
      <c r="DO1130">
        <v>4.4803102165311719</v>
      </c>
      <c r="DP1130">
        <v>4.4687650000000003</v>
      </c>
      <c r="DQ1130">
        <v>4.4964449999999996</v>
      </c>
      <c r="DR1130">
        <v>2.7679999999999261E-2</v>
      </c>
      <c r="DS1130">
        <v>4.488429</v>
      </c>
      <c r="DT1130">
        <v>7.1000489254130246</v>
      </c>
      <c r="DU1130">
        <v>7.0129809999999999</v>
      </c>
      <c r="DV1130">
        <v>7.256291</v>
      </c>
      <c r="DW1130">
        <v>0.24331000000000011</v>
      </c>
      <c r="DX1130">
        <v>7.0160210000000003</v>
      </c>
      <c r="DY1130">
        <v>5.7998658854425447</v>
      </c>
      <c r="DZ1130">
        <v>5.7279350000000004</v>
      </c>
      <c r="EA1130">
        <v>5.8462509999999996</v>
      </c>
      <c r="EB1130">
        <v>0.1183159999999992</v>
      </c>
      <c r="EC1130">
        <v>5.735195</v>
      </c>
      <c r="ED1130">
        <v>8.078779097628491</v>
      </c>
      <c r="EE1130">
        <v>7.7788009999999996</v>
      </c>
      <c r="EF1130">
        <v>8.2545830000000002</v>
      </c>
      <c r="EG1130">
        <v>0.47578200000000059</v>
      </c>
      <c r="EH1130">
        <v>8.2545830000000002</v>
      </c>
      <c r="EI1130">
        <v>9.9240458574548569</v>
      </c>
      <c r="EJ1130">
        <v>9.9179080000000006</v>
      </c>
      <c r="EK1130">
        <v>9.9334740000000004</v>
      </c>
      <c r="EL1130">
        <v>1.556599999999975E-2</v>
      </c>
      <c r="EM1130">
        <v>9.9334740000000004</v>
      </c>
      <c r="EN1130">
        <v>33.380263416636502</v>
      </c>
      <c r="EO1130">
        <v>32.643459999999997</v>
      </c>
      <c r="EP1130">
        <v>34.297759999999997</v>
      </c>
      <c r="EQ1130">
        <v>1.654299999999999</v>
      </c>
      <c r="ER1130">
        <v>32.643459999999997</v>
      </c>
      <c r="ES1130">
        <v>5.9870599999999987</v>
      </c>
      <c r="ET1130">
        <v>5.9870599999999996</v>
      </c>
      <c r="EU1130">
        <v>5.9870599999999996</v>
      </c>
      <c r="EV1130">
        <v>0</v>
      </c>
      <c r="EW1130">
        <v>5.9870599999999996</v>
      </c>
      <c r="EX1130">
        <v>27.39320341663651</v>
      </c>
      <c r="EY1130">
        <v>26.656400000000001</v>
      </c>
      <c r="EZ1130">
        <v>28.310700000000001</v>
      </c>
      <c r="FA1130">
        <v>1.654299999999999</v>
      </c>
      <c r="FB1130">
        <v>26.656400000000001</v>
      </c>
      <c r="FC1130">
        <v>0.43539983250199549</v>
      </c>
      <c r="FD1130">
        <v>0.42578924075242452</v>
      </c>
      <c r="FE1130">
        <v>0.44736731920908118</v>
      </c>
      <c r="FF1130">
        <v>2.157807845665671E-2</v>
      </c>
      <c r="FG1130">
        <v>0.42578924075242452</v>
      </c>
      <c r="FH1130">
        <v>4.5754015187147807</v>
      </c>
      <c r="FI1130">
        <v>4.4523355369747426</v>
      </c>
      <c r="FJ1130">
        <v>4.7286481177740001</v>
      </c>
      <c r="FK1130">
        <v>0.27631258079925752</v>
      </c>
      <c r="FL1130">
        <v>4.4523355369747426</v>
      </c>
      <c r="FM1130">
        <v>40.245620340712307</v>
      </c>
      <c r="FN1130">
        <v>39.81</v>
      </c>
      <c r="FO1130">
        <v>40.880000000000003</v>
      </c>
      <c r="FP1130">
        <v>1.07</v>
      </c>
      <c r="FQ1130">
        <v>40.840000000000003</v>
      </c>
      <c r="FR1130">
        <v>558.84817375653233</v>
      </c>
      <c r="FS1130">
        <v>558.47481000000005</v>
      </c>
      <c r="FT1130">
        <v>559.06110000000001</v>
      </c>
      <c r="FU1130">
        <v>0.58628999999996267</v>
      </c>
      <c r="FV1130">
        <v>558.53671999999995</v>
      </c>
      <c r="FW1130">
        <v>0.63817730289963703</v>
      </c>
      <c r="FX1130">
        <v>0.63791200000000003</v>
      </c>
      <c r="FY1130">
        <v>0.63861299999999999</v>
      </c>
      <c r="FZ1130">
        <v>7.0099999999995166E-4</v>
      </c>
      <c r="GA1130">
        <v>0.63853300000000002</v>
      </c>
      <c r="GB1130">
        <v>5</v>
      </c>
      <c r="GC1130">
        <v>11</v>
      </c>
    </row>
    <row r="1131" spans="1:185" x14ac:dyDescent="0.3">
      <c r="A1131" s="36" t="s">
        <v>4343</v>
      </c>
      <c r="B1131">
        <v>-1.061061365058222E-2</v>
      </c>
      <c r="C1131">
        <v>1.940745080714749</v>
      </c>
      <c r="D1131">
        <v>1.830934369596305</v>
      </c>
      <c r="E1131">
        <v>-0.86327507998810193</v>
      </c>
      <c r="F1131">
        <v>-0.62536082917848201</v>
      </c>
      <c r="G1131">
        <v>1.488602025280809</v>
      </c>
      <c r="H1131">
        <v>-54.131317488565912</v>
      </c>
      <c r="I1131">
        <v>3.5813503562651108E-3</v>
      </c>
      <c r="J1131">
        <v>0.36483077212776049</v>
      </c>
      <c r="K1131">
        <v>0.16851285630043089</v>
      </c>
      <c r="L1131">
        <v>-3.2902007658124462E-4</v>
      </c>
      <c r="M1131">
        <v>0.1168198977483423</v>
      </c>
      <c r="N1131">
        <v>0.16772009881773131</v>
      </c>
      <c r="O1131">
        <v>-0.27317471766139623</v>
      </c>
      <c r="P1131">
        <v>-0.105454618843665</v>
      </c>
      <c r="Q1131">
        <v>-0.189312208609905</v>
      </c>
      <c r="R1131">
        <v>0.1068432493764889</v>
      </c>
      <c r="S1131">
        <v>0.83640456726302381</v>
      </c>
      <c r="T1131">
        <v>-0.5985319233111982</v>
      </c>
      <c r="U1131">
        <v>-0.59411324847226288</v>
      </c>
      <c r="V1131">
        <v>1.950496682713772</v>
      </c>
      <c r="W1131">
        <v>1.949143516191961</v>
      </c>
      <c r="X1131">
        <v>0.16898080545742231</v>
      </c>
      <c r="Y1131">
        <v>0.16390162881017889</v>
      </c>
      <c r="Z1131">
        <v>3.6965367056428562E-2</v>
      </c>
      <c r="AA1131">
        <v>4.0570431981205073E-2</v>
      </c>
      <c r="AB1131">
        <v>48.48154584161307</v>
      </c>
      <c r="AC1131">
        <v>-0.41826445994926609</v>
      </c>
      <c r="AD1131">
        <v>1.898513371041366</v>
      </c>
      <c r="AE1131">
        <v>0.58724526540668842</v>
      </c>
      <c r="AF1131">
        <v>0.58216608875944509</v>
      </c>
      <c r="AG1131">
        <v>0.85004846874104101</v>
      </c>
      <c r="AH1131">
        <v>4.6686267965890954E-3</v>
      </c>
      <c r="AI1131">
        <v>296.5658021468862</v>
      </c>
      <c r="AJ1131">
        <v>272.89589824238629</v>
      </c>
      <c r="AK1131">
        <v>291.5172201404929</v>
      </c>
      <c r="AL1131">
        <v>325.28432029000788</v>
      </c>
      <c r="AM1131">
        <v>389.92174663852501</v>
      </c>
      <c r="AN1131">
        <v>512.68303937593828</v>
      </c>
      <c r="AO1131">
        <v>178.19630630561261</v>
      </c>
      <c r="AP1131">
        <v>462.2</v>
      </c>
      <c r="AQ1131">
        <v>20.40968834970927</v>
      </c>
      <c r="AR1131">
        <v>6.1013732034109047</v>
      </c>
      <c r="AS1131">
        <v>10.73983857050237</v>
      </c>
      <c r="AT1131">
        <v>-23.26206905681185</v>
      </c>
      <c r="AU1131">
        <v>-3.5916923261713229</v>
      </c>
      <c r="AV1131">
        <v>-19.67037673064052</v>
      </c>
      <c r="AW1131">
        <v>6.5625766615306631</v>
      </c>
      <c r="AX1131">
        <v>6.5510999999999999</v>
      </c>
      <c r="AY1131">
        <v>6.6044999999999998</v>
      </c>
      <c r="AZ1131">
        <v>5.3399999999999892E-2</v>
      </c>
      <c r="BA1131">
        <v>6.5583</v>
      </c>
      <c r="BB1131">
        <v>0.93902933989963344</v>
      </c>
      <c r="BC1131">
        <v>0.93710000000000004</v>
      </c>
      <c r="BD1131">
        <v>0.93959999999999999</v>
      </c>
      <c r="BE1131">
        <v>2.4999999999999471E-3</v>
      </c>
      <c r="BF1131">
        <v>0.93959999999999999</v>
      </c>
      <c r="BG1131">
        <v>17.067520731827901</v>
      </c>
      <c r="BH1131">
        <v>16.9832</v>
      </c>
      <c r="BI1131">
        <v>17.3521</v>
      </c>
      <c r="BJ1131">
        <v>0.36890000000000001</v>
      </c>
      <c r="BK1131">
        <v>16.9832</v>
      </c>
      <c r="BL1131">
        <v>22.818786605001709</v>
      </c>
      <c r="BM1131">
        <v>22.715399999999999</v>
      </c>
      <c r="BN1131">
        <v>22.905200000000001</v>
      </c>
      <c r="BO1131">
        <v>0.18980000000000169</v>
      </c>
      <c r="BP1131">
        <v>22.715399999999999</v>
      </c>
      <c r="BQ1131">
        <v>12.189272597536821</v>
      </c>
      <c r="BR1131">
        <v>12.0366</v>
      </c>
      <c r="BS1131">
        <v>12.533899999999999</v>
      </c>
      <c r="BT1131">
        <v>0.49729999999999919</v>
      </c>
      <c r="BU1131">
        <v>12.238799999999999</v>
      </c>
      <c r="BV1131">
        <v>6.105903089007449</v>
      </c>
      <c r="BW1131">
        <v>5.6291000000000002</v>
      </c>
      <c r="BX1131">
        <v>6.3777999999999997</v>
      </c>
      <c r="BY1131">
        <v>0.74869999999999948</v>
      </c>
      <c r="BZ1131">
        <v>5.9493</v>
      </c>
      <c r="CA1131">
        <v>-18.295175686544269</v>
      </c>
      <c r="CB1131">
        <v>-18.414400000000001</v>
      </c>
      <c r="CC1131">
        <v>-18.163</v>
      </c>
      <c r="CD1131">
        <v>0.25140000000000029</v>
      </c>
      <c r="CE1131">
        <v>-18.188099999999999</v>
      </c>
      <c r="CF1131">
        <v>50.483039375938311</v>
      </c>
      <c r="CG1131">
        <v>50.4</v>
      </c>
      <c r="CH1131">
        <v>50.6</v>
      </c>
      <c r="CI1131">
        <v>0.20000000000000279</v>
      </c>
      <c r="CJ1131">
        <v>50.4</v>
      </c>
      <c r="CK1131">
        <v>14.46611611422508</v>
      </c>
      <c r="CL1131">
        <v>14.4</v>
      </c>
      <c r="CM1131">
        <v>14.5</v>
      </c>
      <c r="CN1131">
        <v>9.9999999999999645E-2</v>
      </c>
      <c r="CO1131">
        <v>14.4</v>
      </c>
      <c r="CP1131">
        <v>96.262625987833331</v>
      </c>
      <c r="CQ1131">
        <v>95.3</v>
      </c>
      <c r="CR1131">
        <v>97.5</v>
      </c>
      <c r="CS1131">
        <v>2.2000000000000028</v>
      </c>
      <c r="CT1131">
        <v>95.3</v>
      </c>
      <c r="CU1131">
        <v>11.150807147488161</v>
      </c>
      <c r="CV1131">
        <v>11.1</v>
      </c>
      <c r="CW1131">
        <v>11.2</v>
      </c>
      <c r="CX1131">
        <v>9.9999999999999645E-2</v>
      </c>
      <c r="CY1131">
        <v>11.2</v>
      </c>
      <c r="CZ1131">
        <v>75.460368371414589</v>
      </c>
      <c r="DA1131">
        <v>70.7</v>
      </c>
      <c r="DB1131">
        <v>83.9</v>
      </c>
      <c r="DC1131">
        <v>13.2</v>
      </c>
      <c r="DD1131">
        <v>83.9</v>
      </c>
      <c r="DE1131">
        <v>2.3322322284501591</v>
      </c>
      <c r="DF1131">
        <v>2.2000000000000002</v>
      </c>
      <c r="DG1131">
        <v>2.4</v>
      </c>
      <c r="DH1131">
        <v>0.19999999999999971</v>
      </c>
      <c r="DI1131">
        <v>2.2000000000000002</v>
      </c>
      <c r="DJ1131">
        <v>0.1092233651578068</v>
      </c>
      <c r="DK1131">
        <v>0.1090437040242319</v>
      </c>
      <c r="DL1131">
        <v>0.10947641713543919</v>
      </c>
      <c r="DM1131">
        <v>4.3271311120729461E-4</v>
      </c>
      <c r="DN1131">
        <v>0.1090437040242319</v>
      </c>
      <c r="DO1131">
        <v>3.6941787960789529</v>
      </c>
      <c r="DP1131">
        <v>3.6714500000000001</v>
      </c>
      <c r="DQ1131">
        <v>3.725117</v>
      </c>
      <c r="DR1131">
        <v>5.3666999999999909E-2</v>
      </c>
      <c r="DS1131">
        <v>3.6714500000000001</v>
      </c>
      <c r="DT1131">
        <v>7.1478883537658273</v>
      </c>
      <c r="DU1131">
        <v>7.0139040000000001</v>
      </c>
      <c r="DV1131">
        <v>7.219309</v>
      </c>
      <c r="DW1131">
        <v>0.20540499999999981</v>
      </c>
      <c r="DX1131">
        <v>7.0139040000000001</v>
      </c>
      <c r="DY1131">
        <v>5.7754318190585927</v>
      </c>
      <c r="DZ1131">
        <v>5.7550100000000004</v>
      </c>
      <c r="EA1131">
        <v>5.8148299999999997</v>
      </c>
      <c r="EB1131">
        <v>5.9819999999999318E-2</v>
      </c>
      <c r="EC1131">
        <v>5.8148299999999997</v>
      </c>
      <c r="ED1131">
        <v>7.957883449431657</v>
      </c>
      <c r="EE1131">
        <v>7.8156869999999996</v>
      </c>
      <c r="EF1131">
        <v>8.2338699999999996</v>
      </c>
      <c r="EG1131">
        <v>0.41818300000000003</v>
      </c>
      <c r="EH1131">
        <v>8.2338699999999996</v>
      </c>
      <c r="EI1131">
        <v>9.9106240498826192</v>
      </c>
      <c r="EJ1131">
        <v>9.8535350000000008</v>
      </c>
      <c r="EK1131">
        <v>9.9264939999999999</v>
      </c>
      <c r="EL1131">
        <v>7.2958999999999108E-2</v>
      </c>
      <c r="EM1131">
        <v>9.9160970000000006</v>
      </c>
      <c r="EN1131">
        <v>29.574031359373311</v>
      </c>
      <c r="EO1131">
        <v>28.65231</v>
      </c>
      <c r="EP1131">
        <v>30.21266</v>
      </c>
      <c r="EQ1131">
        <v>1.5603499999999999</v>
      </c>
      <c r="ER1131">
        <v>28.65231</v>
      </c>
      <c r="ES1131">
        <v>5.9870599999999996</v>
      </c>
      <c r="ET1131">
        <v>5.9870599999999996</v>
      </c>
      <c r="EU1131">
        <v>5.9870599999999996</v>
      </c>
      <c r="EV1131">
        <v>0</v>
      </c>
      <c r="EW1131">
        <v>5.9870599999999996</v>
      </c>
      <c r="EX1131">
        <v>23.586971359373319</v>
      </c>
      <c r="EY1131">
        <v>22.66525</v>
      </c>
      <c r="EZ1131">
        <v>24.2256</v>
      </c>
      <c r="FA1131">
        <v>1.5603499999999999</v>
      </c>
      <c r="FB1131">
        <v>22.66525</v>
      </c>
      <c r="FC1131">
        <v>0.42561240700979341</v>
      </c>
      <c r="FD1131">
        <v>0.41234752466797903</v>
      </c>
      <c r="FE1131">
        <v>0.43480318217397701</v>
      </c>
      <c r="FF1131">
        <v>2.245565750599798E-2</v>
      </c>
      <c r="FG1131">
        <v>0.41234752466797903</v>
      </c>
      <c r="FH1131">
        <v>3.9396584232283152</v>
      </c>
      <c r="FI1131">
        <v>3.7857061729797268</v>
      </c>
      <c r="FJ1131">
        <v>4.0463265776524704</v>
      </c>
      <c r="FK1131">
        <v>0.26062040467274361</v>
      </c>
      <c r="FL1131">
        <v>3.7857061729797268</v>
      </c>
      <c r="FM1131">
        <v>39.768302736457777</v>
      </c>
      <c r="FN1131">
        <v>39.24</v>
      </c>
      <c r="FO1131">
        <v>39.880000000000003</v>
      </c>
      <c r="FP1131">
        <v>0.64000000000000057</v>
      </c>
      <c r="FQ1131">
        <v>39.869999999999997</v>
      </c>
      <c r="FR1131">
        <v>517.7444576141786</v>
      </c>
      <c r="FS1131">
        <v>517.63548000000003</v>
      </c>
      <c r="FT1131">
        <v>518.23612000000003</v>
      </c>
      <c r="FU1131">
        <v>0.60063999999999851</v>
      </c>
      <c r="FV1131">
        <v>517.63548000000003</v>
      </c>
      <c r="FW1131">
        <v>0.64659426040122259</v>
      </c>
      <c r="FX1131">
        <v>0.646096</v>
      </c>
      <c r="FY1131">
        <v>0.64676800000000001</v>
      </c>
      <c r="FZ1131">
        <v>6.7200000000000593E-4</v>
      </c>
      <c r="GA1131">
        <v>0.64676800000000001</v>
      </c>
      <c r="GB1131">
        <v>3</v>
      </c>
      <c r="GC1131">
        <v>7</v>
      </c>
    </row>
    <row r="1132" spans="1:185" x14ac:dyDescent="0.3">
      <c r="A1132" s="36" t="s">
        <v>4346</v>
      </c>
      <c r="B1132">
        <v>-4.0998603650927549E-2</v>
      </c>
      <c r="C1132">
        <v>1.8636090777027019</v>
      </c>
      <c r="D1132">
        <v>1.800860239462645</v>
      </c>
      <c r="E1132">
        <v>-0.81516304322592958</v>
      </c>
      <c r="F1132">
        <v>-0.6522340126171926</v>
      </c>
      <c r="G1132">
        <v>1.4673726410647421</v>
      </c>
      <c r="H1132">
        <v>-54.168239238069333</v>
      </c>
      <c r="I1132">
        <v>2.9564774481683469E-2</v>
      </c>
      <c r="J1132">
        <v>7.2176266290134364E-2</v>
      </c>
      <c r="K1132">
        <v>0.2101824050325882</v>
      </c>
      <c r="L1132">
        <v>-2.2723248255306909E-2</v>
      </c>
      <c r="M1132">
        <v>9.5086037098051829E-2</v>
      </c>
      <c r="N1132">
        <v>0.16628282644142109</v>
      </c>
      <c r="O1132">
        <v>-0.2151748998292865</v>
      </c>
      <c r="P1132">
        <v>-4.8892073387865373E-2</v>
      </c>
      <c r="Q1132">
        <v>-0.1320326457492165</v>
      </c>
      <c r="R1132">
        <v>5.2421818905339063E-2</v>
      </c>
      <c r="S1132">
        <v>0.82275685615029248</v>
      </c>
      <c r="T1132">
        <v>-0.56568857100036884</v>
      </c>
      <c r="U1132">
        <v>-0.56453993855259543</v>
      </c>
      <c r="V1132">
        <v>1.9531847339553501</v>
      </c>
      <c r="W1132">
        <v>1.9517686259136651</v>
      </c>
      <c r="X1132">
        <v>0.2081854951453618</v>
      </c>
      <c r="Y1132">
        <v>0.20267641292997601</v>
      </c>
      <c r="Z1132">
        <v>3.8729947835913422E-2</v>
      </c>
      <c r="AA1132">
        <v>4.501238300353317E-2</v>
      </c>
      <c r="AB1132">
        <v>47.392725927029922</v>
      </c>
      <c r="AC1132">
        <v>-0.37865129325556768</v>
      </c>
      <c r="AD1132">
        <v>1.8987500997950719</v>
      </c>
      <c r="AE1132">
        <v>0.58683678840092968</v>
      </c>
      <c r="AF1132">
        <v>0.58132770618554375</v>
      </c>
      <c r="AG1132">
        <v>0.93323749960095381</v>
      </c>
      <c r="AH1132">
        <v>5.0921956568131133E-3</v>
      </c>
      <c r="AI1132">
        <v>297.11796505203529</v>
      </c>
      <c r="AJ1132">
        <v>273.95699835014398</v>
      </c>
      <c r="AK1132">
        <v>294.91117268254908</v>
      </c>
      <c r="AL1132">
        <v>322.48572097502182</v>
      </c>
      <c r="AM1132">
        <v>308.07759929371099</v>
      </c>
      <c r="AN1132">
        <v>438.46207953265662</v>
      </c>
      <c r="AO1132">
        <v>138.62514568227559</v>
      </c>
      <c r="AP1132">
        <v>387.71582780103449</v>
      </c>
      <c r="AQ1132">
        <v>19.858698577119959</v>
      </c>
      <c r="AR1132">
        <v>5.3429861331599602</v>
      </c>
      <c r="AS1132">
        <v>11.975420866779141</v>
      </c>
      <c r="AT1132">
        <v>-15.521438318624829</v>
      </c>
      <c r="AU1132">
        <v>-5.563689064435458</v>
      </c>
      <c r="AV1132">
        <v>-9.9577492541893715</v>
      </c>
      <c r="AW1132">
        <v>5.2654010999489937</v>
      </c>
      <c r="AX1132">
        <v>2.4963000000000002</v>
      </c>
      <c r="AY1132">
        <v>8.3026</v>
      </c>
      <c r="AZ1132">
        <v>5.8063000000000002</v>
      </c>
      <c r="BA1132">
        <v>4.7321999999999997</v>
      </c>
      <c r="BB1132">
        <v>0.93189111856546802</v>
      </c>
      <c r="BC1132">
        <v>0.93069999999999997</v>
      </c>
      <c r="BD1132">
        <v>0.93220000000000003</v>
      </c>
      <c r="BE1132">
        <v>1.5000000000000571E-3</v>
      </c>
      <c r="BF1132">
        <v>0.93220000000000003</v>
      </c>
      <c r="BG1132">
        <v>18.088764170100411</v>
      </c>
      <c r="BH1132">
        <v>18.0425</v>
      </c>
      <c r="BI1132">
        <v>18.245899999999999</v>
      </c>
      <c r="BJ1132">
        <v>0.2033999999999985</v>
      </c>
      <c r="BK1132">
        <v>18.048300000000001</v>
      </c>
      <c r="BL1132">
        <v>25.098706316499001</v>
      </c>
      <c r="BM1132">
        <v>17.0318</v>
      </c>
      <c r="BN1132">
        <v>38.843600000000002</v>
      </c>
      <c r="BO1132">
        <v>21.811800000000002</v>
      </c>
      <c r="BP1132">
        <v>22.218499999999999</v>
      </c>
      <c r="BQ1132">
        <v>18.841756451735911</v>
      </c>
      <c r="BR1132">
        <v>12.182399999999999</v>
      </c>
      <c r="BS1132">
        <v>26.8611</v>
      </c>
      <c r="BT1132">
        <v>14.678699999999999</v>
      </c>
      <c r="BU1132">
        <v>17.979600000000001</v>
      </c>
      <c r="BV1132">
        <v>-3.673938516902798</v>
      </c>
      <c r="BW1132">
        <v>-7.8449</v>
      </c>
      <c r="BX1132">
        <v>1.9710000000000001</v>
      </c>
      <c r="BY1132">
        <v>9.8158999999999992</v>
      </c>
      <c r="BZ1132">
        <v>-6.8970000000000002</v>
      </c>
      <c r="CA1132">
        <v>-15.16782549881205</v>
      </c>
      <c r="CB1132">
        <v>-28.034500000000001</v>
      </c>
      <c r="CC1132">
        <v>-11.082599999999999</v>
      </c>
      <c r="CD1132">
        <v>16.951899999999998</v>
      </c>
      <c r="CE1132">
        <v>-11.082599999999999</v>
      </c>
      <c r="CF1132">
        <v>50.746251731622174</v>
      </c>
      <c r="CG1132">
        <v>50.7</v>
      </c>
      <c r="CH1132">
        <v>50.9</v>
      </c>
      <c r="CI1132">
        <v>0.19999999999999571</v>
      </c>
      <c r="CJ1132">
        <v>50.7</v>
      </c>
      <c r="CK1132">
        <v>14.8</v>
      </c>
      <c r="CL1132">
        <v>14.8</v>
      </c>
      <c r="CM1132">
        <v>14.8</v>
      </c>
      <c r="CN1132">
        <v>0</v>
      </c>
      <c r="CO1132">
        <v>14.8</v>
      </c>
      <c r="CP1132">
        <v>64.106781699611773</v>
      </c>
      <c r="CQ1132">
        <v>59.3</v>
      </c>
      <c r="CR1132">
        <v>67.2</v>
      </c>
      <c r="CS1132">
        <v>7.9000000000000057</v>
      </c>
      <c r="CT1132">
        <v>67.099999999999994</v>
      </c>
      <c r="CU1132">
        <v>11.125188888302</v>
      </c>
      <c r="CV1132">
        <v>11.1</v>
      </c>
      <c r="CW1132">
        <v>11.2</v>
      </c>
      <c r="CX1132">
        <v>9.9999999999999645E-2</v>
      </c>
      <c r="CY1132">
        <v>11.1</v>
      </c>
      <c r="CZ1132">
        <v>72.808747774949083</v>
      </c>
      <c r="DA1132">
        <v>66.7</v>
      </c>
      <c r="DB1132">
        <v>78.8</v>
      </c>
      <c r="DC1132">
        <v>12.099999999999991</v>
      </c>
      <c r="DD1132">
        <v>72</v>
      </c>
      <c r="DE1132">
        <v>2.8254041645347421</v>
      </c>
      <c r="DF1132">
        <v>2.7</v>
      </c>
      <c r="DG1132">
        <v>2.9</v>
      </c>
      <c r="DH1132">
        <v>0.19999999999999971</v>
      </c>
      <c r="DI1132">
        <v>2.9</v>
      </c>
      <c r="DJ1132">
        <v>0.1308851850683137</v>
      </c>
      <c r="DK1132">
        <v>0.13073749355337799</v>
      </c>
      <c r="DL1132">
        <v>0.13132094943240449</v>
      </c>
      <c r="DM1132">
        <v>5.8345587902650098E-4</v>
      </c>
      <c r="DN1132">
        <v>0.13077121485684809</v>
      </c>
      <c r="DO1132">
        <v>3.8070863937782988</v>
      </c>
      <c r="DP1132">
        <v>3.691567</v>
      </c>
      <c r="DQ1132">
        <v>4.2166990000000002</v>
      </c>
      <c r="DR1132">
        <v>0.52513200000000015</v>
      </c>
      <c r="DS1132">
        <v>3.7408860000000002</v>
      </c>
      <c r="DT1132">
        <v>6.3333305476512871</v>
      </c>
      <c r="DU1132">
        <v>6.0263679999999997</v>
      </c>
      <c r="DV1132">
        <v>6.7348319999999999</v>
      </c>
      <c r="DW1132">
        <v>0.7084640000000002</v>
      </c>
      <c r="DX1132">
        <v>6.0263679999999997</v>
      </c>
      <c r="DY1132">
        <v>4.7623209482571136</v>
      </c>
      <c r="DZ1132">
        <v>4.3916360000000001</v>
      </c>
      <c r="EA1132">
        <v>4.9953310000000002</v>
      </c>
      <c r="EB1132">
        <v>0.60369500000000009</v>
      </c>
      <c r="EC1132">
        <v>4.8417909999999997</v>
      </c>
      <c r="ED1132">
        <v>8.6751061183181744</v>
      </c>
      <c r="EE1132">
        <v>8.6576989999999991</v>
      </c>
      <c r="EF1132">
        <v>8.6954349999999998</v>
      </c>
      <c r="EG1132">
        <v>3.7736000000000658E-2</v>
      </c>
      <c r="EH1132">
        <v>8.6576989999999991</v>
      </c>
      <c r="EI1132">
        <v>8.6911707022469642</v>
      </c>
      <c r="EJ1132">
        <v>8.3192070000000005</v>
      </c>
      <c r="EK1132">
        <v>8.8084640000000007</v>
      </c>
      <c r="EL1132">
        <v>0.48925700000000028</v>
      </c>
      <c r="EM1132">
        <v>8.8084640000000007</v>
      </c>
      <c r="EN1132">
        <v>22.496486582510791</v>
      </c>
      <c r="EO1132">
        <v>21.074249999999999</v>
      </c>
      <c r="EP1132">
        <v>26.494399999999999</v>
      </c>
      <c r="EQ1132">
        <v>5.4201499999999996</v>
      </c>
      <c r="ER1132">
        <v>21.14555</v>
      </c>
      <c r="ES1132">
        <v>7.2325879283722347</v>
      </c>
      <c r="ET1132">
        <v>7.2315199999999997</v>
      </c>
      <c r="EU1132">
        <v>7.2347900000000003</v>
      </c>
      <c r="EV1132">
        <v>3.2700000000005498E-3</v>
      </c>
      <c r="EW1132">
        <v>7.23156</v>
      </c>
      <c r="EX1132">
        <v>15.263898654138551</v>
      </c>
      <c r="EY1132">
        <v>13.84056</v>
      </c>
      <c r="EZ1132">
        <v>19.262720000000002</v>
      </c>
      <c r="FA1132">
        <v>5.4221600000000016</v>
      </c>
      <c r="FB1132">
        <v>13.91399</v>
      </c>
      <c r="FC1132">
        <v>0.37315391142150028</v>
      </c>
      <c r="FD1132">
        <v>0.34956297682003967</v>
      </c>
      <c r="FE1132">
        <v>0.43946813447979688</v>
      </c>
      <c r="FF1132">
        <v>8.9905157659757207E-2</v>
      </c>
      <c r="FG1132">
        <v>0.350745644779624</v>
      </c>
      <c r="FH1132">
        <v>2.1104412092480511</v>
      </c>
      <c r="FI1132">
        <v>1.9133471298880651</v>
      </c>
      <c r="FJ1132">
        <v>2.6636576839683168</v>
      </c>
      <c r="FK1132">
        <v>0.75031055408025193</v>
      </c>
      <c r="FL1132">
        <v>1.924064793765107</v>
      </c>
      <c r="FM1132">
        <v>37.200714905917167</v>
      </c>
      <c r="FN1132">
        <v>36.79</v>
      </c>
      <c r="FO1132">
        <v>37.36</v>
      </c>
      <c r="FP1132">
        <v>0.57000000000000028</v>
      </c>
      <c r="FQ1132">
        <v>37.340000000000003</v>
      </c>
      <c r="FR1132">
        <v>426.67399204134603</v>
      </c>
      <c r="FS1132">
        <v>426.56128000000001</v>
      </c>
      <c r="FT1132">
        <v>426.80097000000001</v>
      </c>
      <c r="FU1132">
        <v>0.23968999999999599</v>
      </c>
      <c r="FV1132">
        <v>426.56128000000001</v>
      </c>
      <c r="FW1132">
        <v>0.69555800390560907</v>
      </c>
      <c r="FX1132">
        <v>0.69529099999999999</v>
      </c>
      <c r="FY1132">
        <v>0.695739</v>
      </c>
      <c r="FZ1132">
        <v>4.48000000000004E-4</v>
      </c>
      <c r="GA1132">
        <v>0.695739</v>
      </c>
      <c r="GB1132">
        <v>6</v>
      </c>
      <c r="GC1132">
        <v>38</v>
      </c>
    </row>
    <row r="1133" spans="1:185" x14ac:dyDescent="0.3">
      <c r="A1133" s="36" t="s">
        <v>4349</v>
      </c>
      <c r="B1133">
        <v>-3.9420052533889083E-2</v>
      </c>
      <c r="C1133">
        <v>1.8819999999999999</v>
      </c>
      <c r="D1133">
        <v>1.811059432204281</v>
      </c>
      <c r="E1133">
        <v>-0.83189999999999986</v>
      </c>
      <c r="F1133">
        <v>-0.64280628813618756</v>
      </c>
      <c r="G1133">
        <v>1.474659432204281</v>
      </c>
      <c r="H1133">
        <v>-54.165237050677767</v>
      </c>
      <c r="I1133">
        <v>0.1072</v>
      </c>
      <c r="J1133">
        <v>6.8049694910499003E-2</v>
      </c>
      <c r="K1133">
        <v>0.20176182542295609</v>
      </c>
      <c r="L1133">
        <v>-1.5834884321692121E-2</v>
      </c>
      <c r="M1133">
        <v>0.1016909899155841</v>
      </c>
      <c r="N1133">
        <v>0.1732881135591437</v>
      </c>
      <c r="O1133">
        <v>-0.21675</v>
      </c>
      <c r="P1133">
        <v>-4.3461886440856287E-2</v>
      </c>
      <c r="Q1133">
        <v>-0.13010594322042809</v>
      </c>
      <c r="R1133">
        <v>4.8841257627237518E-2</v>
      </c>
      <c r="S1133">
        <v>0.82831817457704382</v>
      </c>
      <c r="T1133">
        <v>-0.56833927655376137</v>
      </c>
      <c r="U1133">
        <v>-0.56738657203404674</v>
      </c>
      <c r="V1133">
        <v>1.952491561864397</v>
      </c>
      <c r="W1133">
        <v>1.9506306288136179</v>
      </c>
      <c r="X1133">
        <v>0.20600123728793751</v>
      </c>
      <c r="Y1133">
        <v>0.20012937118638119</v>
      </c>
      <c r="Z1133">
        <v>3.8808113559143709E-2</v>
      </c>
      <c r="AA1133">
        <v>4.5255943220428141E-2</v>
      </c>
      <c r="AB1133">
        <v>47.599999999999987</v>
      </c>
      <c r="AC1133">
        <v>-0.38138657203404691</v>
      </c>
      <c r="AD1133">
        <v>1.8965677686433839</v>
      </c>
      <c r="AE1133">
        <v>0.58738780932198431</v>
      </c>
      <c r="AF1133">
        <v>0.5815159432204281</v>
      </c>
      <c r="AG1133">
        <v>0.95914752712880835</v>
      </c>
      <c r="AH1133">
        <v>5.0746855931906188E-3</v>
      </c>
      <c r="AI1133">
        <v>292.95539955059689</v>
      </c>
      <c r="AJ1133">
        <v>266.21416604189233</v>
      </c>
      <c r="AK1133">
        <v>293.19962454236571</v>
      </c>
      <c r="AL1133">
        <v>319.45239549126029</v>
      </c>
      <c r="AM1133">
        <v>282.62685991453202</v>
      </c>
      <c r="AN1133">
        <v>386</v>
      </c>
      <c r="AO1133">
        <v>137.99371186381239</v>
      </c>
      <c r="AP1133">
        <v>335.1</v>
      </c>
      <c r="AQ1133">
        <v>19.68</v>
      </c>
      <c r="AR1133">
        <v>5.1246855931906179</v>
      </c>
      <c r="AS1133">
        <v>11.95062881361876</v>
      </c>
      <c r="AT1133">
        <v>-14.274898381664871</v>
      </c>
      <c r="AU1133">
        <v>-5.0999999999999996</v>
      </c>
      <c r="AV1133">
        <v>-9.1748983816648675</v>
      </c>
      <c r="AW1133">
        <v>5.3707738134434129</v>
      </c>
      <c r="AX1133">
        <v>5.3525</v>
      </c>
      <c r="AY1133">
        <v>5.3914999999999997</v>
      </c>
      <c r="AZ1133">
        <v>3.8999999999999702E-2</v>
      </c>
      <c r="BA1133">
        <v>5.3525</v>
      </c>
      <c r="BB1133">
        <v>0.93179999999999985</v>
      </c>
      <c r="BC1133">
        <v>0.93179999999999996</v>
      </c>
      <c r="BD1133">
        <v>0.93179999999999996</v>
      </c>
      <c r="BE1133">
        <v>0</v>
      </c>
      <c r="BF1133">
        <v>0.93179999999999996</v>
      </c>
      <c r="BG1133">
        <v>18.094483364391021</v>
      </c>
      <c r="BH1133">
        <v>18.091999999999999</v>
      </c>
      <c r="BI1133">
        <v>18.097300000000001</v>
      </c>
      <c r="BJ1133">
        <v>5.3000000000018588E-3</v>
      </c>
      <c r="BK1133">
        <v>18.091999999999999</v>
      </c>
      <c r="BL1133">
        <v>18.254068084345729</v>
      </c>
      <c r="BM1133">
        <v>18.190999999999999</v>
      </c>
      <c r="BN1133">
        <v>18.325600000000001</v>
      </c>
      <c r="BO1133">
        <v>0.1346000000000025</v>
      </c>
      <c r="BP1133">
        <v>18.190999999999999</v>
      </c>
      <c r="BQ1133">
        <v>14.01652751655001</v>
      </c>
      <c r="BR1133">
        <v>13.9536</v>
      </c>
      <c r="BS1133">
        <v>14.087899999999999</v>
      </c>
      <c r="BT1133">
        <v>0.13429999999999959</v>
      </c>
      <c r="BU1133">
        <v>13.9536</v>
      </c>
      <c r="BV1133">
        <v>-2.6200261098458388</v>
      </c>
      <c r="BW1133">
        <v>-2.6779000000000002</v>
      </c>
      <c r="BX1133">
        <v>-2.569</v>
      </c>
      <c r="BY1133">
        <v>0.1089000000000002</v>
      </c>
      <c r="BZ1133">
        <v>-2.569</v>
      </c>
      <c r="CA1133">
        <v>-11.39650140670417</v>
      </c>
      <c r="CB1133">
        <v>-11.41</v>
      </c>
      <c r="CC1133">
        <v>-11.384600000000001</v>
      </c>
      <c r="CD1133">
        <v>2.539999999999942E-2</v>
      </c>
      <c r="CE1133">
        <v>-11.384600000000001</v>
      </c>
      <c r="CF1133">
        <v>50.899999999999991</v>
      </c>
      <c r="CG1133">
        <v>50.9</v>
      </c>
      <c r="CH1133">
        <v>50.9</v>
      </c>
      <c r="CI1133">
        <v>0</v>
      </c>
      <c r="CJ1133">
        <v>50.9</v>
      </c>
      <c r="CK1133">
        <v>14.8</v>
      </c>
      <c r="CL1133">
        <v>14.8</v>
      </c>
      <c r="CM1133">
        <v>14.8</v>
      </c>
      <c r="CN1133">
        <v>0</v>
      </c>
      <c r="CO1133">
        <v>14.8</v>
      </c>
      <c r="CP1133">
        <v>67.953144068093806</v>
      </c>
      <c r="CQ1133">
        <v>67.900000000000006</v>
      </c>
      <c r="CR1133">
        <v>68</v>
      </c>
      <c r="CS1133">
        <v>9.9999999999994316E-2</v>
      </c>
      <c r="CT1133">
        <v>68</v>
      </c>
      <c r="CU1133">
        <v>11.1</v>
      </c>
      <c r="CV1133">
        <v>11.1</v>
      </c>
      <c r="CW1133">
        <v>11.1</v>
      </c>
      <c r="CX1133">
        <v>0</v>
      </c>
      <c r="CY1133">
        <v>11.1</v>
      </c>
      <c r="CZ1133">
        <v>70.040567795718573</v>
      </c>
      <c r="DA1133">
        <v>69.900000000000006</v>
      </c>
      <c r="DB1133">
        <v>70.2</v>
      </c>
      <c r="DC1133">
        <v>0.29999999999999721</v>
      </c>
      <c r="DD1133">
        <v>69.900000000000006</v>
      </c>
      <c r="DE1133">
        <v>2.7999999999999989</v>
      </c>
      <c r="DF1133">
        <v>2.8</v>
      </c>
      <c r="DG1133">
        <v>2.8</v>
      </c>
      <c r="DH1133">
        <v>0</v>
      </c>
      <c r="DI1133">
        <v>2.8</v>
      </c>
      <c r="DJ1133">
        <v>0.15189495672933451</v>
      </c>
      <c r="DK1133">
        <v>0.15189495672933451</v>
      </c>
      <c r="DL1133">
        <v>0.15189495672933451</v>
      </c>
      <c r="DM1133">
        <v>0</v>
      </c>
      <c r="DN1133">
        <v>0.15189495672933451</v>
      </c>
      <c r="DO1133">
        <v>3.8725358098952429</v>
      </c>
      <c r="DP1133">
        <v>3.8693810000000002</v>
      </c>
      <c r="DQ1133">
        <v>3.8761139999999998</v>
      </c>
      <c r="DR1133">
        <v>6.7329999999996559E-3</v>
      </c>
      <c r="DS1133">
        <v>3.8693810000000002</v>
      </c>
      <c r="DT1133">
        <v>6.0260983205085994</v>
      </c>
      <c r="DU1133">
        <v>6.0260759999999998</v>
      </c>
      <c r="DV1133">
        <v>6.0261180000000003</v>
      </c>
      <c r="DW1133">
        <v>4.2000000000541597E-5</v>
      </c>
      <c r="DX1133">
        <v>6.0261180000000003</v>
      </c>
      <c r="DY1133">
        <v>4.9055073865319354</v>
      </c>
      <c r="DZ1133">
        <v>4.9043429999999999</v>
      </c>
      <c r="EA1133">
        <v>4.9065339999999997</v>
      </c>
      <c r="EB1133">
        <v>2.190999999999832E-3</v>
      </c>
      <c r="EC1133">
        <v>4.9065339999999997</v>
      </c>
      <c r="ED1133">
        <v>8.6819608613050612</v>
      </c>
      <c r="EE1133">
        <v>8.6739409999999992</v>
      </c>
      <c r="EF1133">
        <v>8.6910570000000007</v>
      </c>
      <c r="EG1133">
        <v>1.711600000000146E-2</v>
      </c>
      <c r="EH1133">
        <v>8.6739409999999992</v>
      </c>
      <c r="EI1133">
        <v>8.3415546897930426</v>
      </c>
      <c r="EJ1133">
        <v>8.3331</v>
      </c>
      <c r="EK1133">
        <v>8.3490090000000006</v>
      </c>
      <c r="EL1133">
        <v>1.5909000000000621E-2</v>
      </c>
      <c r="EM1133">
        <v>8.3490090000000006</v>
      </c>
      <c r="EN1133">
        <v>20.57545523657587</v>
      </c>
      <c r="EO1133">
        <v>20.551279999999998</v>
      </c>
      <c r="EP1133">
        <v>20.596769999999999</v>
      </c>
      <c r="EQ1133">
        <v>4.5490000000000919E-2</v>
      </c>
      <c r="ER1133">
        <v>20.596769999999999</v>
      </c>
      <c r="ES1133">
        <v>7.2325426160986321</v>
      </c>
      <c r="ET1133">
        <v>7.2320599999999997</v>
      </c>
      <c r="EU1133">
        <v>7.2330899999999998</v>
      </c>
      <c r="EV1133">
        <v>1.030000000000086E-3</v>
      </c>
      <c r="EW1133">
        <v>7.2320599999999997</v>
      </c>
      <c r="EX1133">
        <v>13.342912620477239</v>
      </c>
      <c r="EY1133">
        <v>13.31819</v>
      </c>
      <c r="EZ1133">
        <v>13.364710000000001</v>
      </c>
      <c r="FA1133">
        <v>4.6520000000000998E-2</v>
      </c>
      <c r="FB1133">
        <v>13.364710000000001</v>
      </c>
      <c r="FC1133">
        <v>0.3790441268817466</v>
      </c>
      <c r="FD1133">
        <v>0.37859876704233109</v>
      </c>
      <c r="FE1133">
        <v>0.37943679065510638</v>
      </c>
      <c r="FF1133">
        <v>8.3802361277524051E-4</v>
      </c>
      <c r="FG1133">
        <v>0.37943679065510638</v>
      </c>
      <c r="FH1133">
        <v>1.8448442056668339</v>
      </c>
      <c r="FI1133">
        <v>1.8412863658547041</v>
      </c>
      <c r="FJ1133">
        <v>1.847981073165875</v>
      </c>
      <c r="FK1133">
        <v>6.6947073111716096E-3</v>
      </c>
      <c r="FL1133">
        <v>1.847981073165875</v>
      </c>
      <c r="FM1133">
        <v>35.596855931906177</v>
      </c>
      <c r="FN1133">
        <v>35.549999999999997</v>
      </c>
      <c r="FO1133">
        <v>35.65</v>
      </c>
      <c r="FP1133">
        <v>0.10000000000000139</v>
      </c>
      <c r="FQ1133">
        <v>35.549999999999997</v>
      </c>
      <c r="FR1133">
        <v>378.88587278454548</v>
      </c>
      <c r="FS1133">
        <v>378.85431999999997</v>
      </c>
      <c r="FT1133">
        <v>378.92165999999997</v>
      </c>
      <c r="FU1133">
        <v>6.734000000000151E-2</v>
      </c>
      <c r="FV1133">
        <v>378.85431999999997</v>
      </c>
      <c r="FW1133">
        <v>0.72010424144103158</v>
      </c>
      <c r="FX1133">
        <v>0.72004100000000004</v>
      </c>
      <c r="FY1133">
        <v>0.72016000000000002</v>
      </c>
      <c r="FZ1133">
        <v>1.1899999999998021E-4</v>
      </c>
      <c r="GA1133">
        <v>0.72016000000000002</v>
      </c>
      <c r="GB1133">
        <v>2</v>
      </c>
      <c r="GC1133">
        <v>4</v>
      </c>
    </row>
    <row r="1134" spans="1:185" x14ac:dyDescent="0.3">
      <c r="A1134" s="36" t="s">
        <v>4352</v>
      </c>
      <c r="B1134">
        <v>-5.3370367017759462E-2</v>
      </c>
      <c r="C1134">
        <v>1.909493511029648</v>
      </c>
      <c r="D1134">
        <v>1.8721334901191109</v>
      </c>
      <c r="E1134">
        <v>-0.81731270100571618</v>
      </c>
      <c r="F1134">
        <v>-0.71002536726868182</v>
      </c>
      <c r="G1134">
        <v>1.527338068777178</v>
      </c>
      <c r="H1134">
        <v>-54.173639121725543</v>
      </c>
      <c r="I1134">
        <v>0.1141735645284213</v>
      </c>
      <c r="J1134">
        <v>0.40453006664481689</v>
      </c>
      <c r="K1134">
        <v>0.19908204655208669</v>
      </c>
      <c r="L1134">
        <v>-1.0944435931840781E-2</v>
      </c>
      <c r="M1134">
        <v>0.1029155698135589</v>
      </c>
      <c r="N1134">
        <v>0.18479930975927841</v>
      </c>
      <c r="O1134">
        <v>-0.2218552650664346</v>
      </c>
      <c r="P1134">
        <v>-3.7055955307156142E-2</v>
      </c>
      <c r="Q1134">
        <v>-0.12945082796053861</v>
      </c>
      <c r="R1134">
        <v>4.5346755480305458E-2</v>
      </c>
      <c r="S1134">
        <v>0.85046188855153215</v>
      </c>
      <c r="T1134">
        <v>-0.55908941299532655</v>
      </c>
      <c r="U1134">
        <v>-0.55484104925797706</v>
      </c>
      <c r="V1134">
        <v>1.9517806053074129</v>
      </c>
      <c r="W1134">
        <v>1.949772638463988</v>
      </c>
      <c r="X1134">
        <v>0.2149728086407644</v>
      </c>
      <c r="Y1134">
        <v>0.21162828602212419</v>
      </c>
      <c r="Z1134">
        <v>3.816402690676951E-2</v>
      </c>
      <c r="AA1134">
        <v>4.2432383609727897E-2</v>
      </c>
      <c r="AB1134">
        <v>47.682144614446322</v>
      </c>
      <c r="AC1134">
        <v>-0.36519746823942129</v>
      </c>
      <c r="AD1134">
        <v>1.886164053354902</v>
      </c>
      <c r="AE1134">
        <v>0.58017027688018585</v>
      </c>
      <c r="AF1134">
        <v>0.57682575426154548</v>
      </c>
      <c r="AG1134">
        <v>0.85926512032417057</v>
      </c>
      <c r="AH1134">
        <v>4.9000389552303746E-3</v>
      </c>
      <c r="AI1134">
        <v>318.40418660156217</v>
      </c>
      <c r="AJ1134">
        <v>273.42763255884711</v>
      </c>
      <c r="AK1134">
        <v>315.31264590312219</v>
      </c>
      <c r="AL1134">
        <v>366.47237698774529</v>
      </c>
      <c r="AM1134">
        <v>304.63467153181358</v>
      </c>
      <c r="AN1134">
        <v>403.21305787734377</v>
      </c>
      <c r="AO1134">
        <v>126.3996918979968</v>
      </c>
      <c r="AP1134">
        <v>341.53870268038338</v>
      </c>
      <c r="AQ1134">
        <v>20.581306642459769</v>
      </c>
      <c r="AR1134">
        <v>5.2539024357436697</v>
      </c>
      <c r="AS1134">
        <v>11.8600200055338</v>
      </c>
      <c r="AT1134">
        <v>-16.25599009438498</v>
      </c>
      <c r="AU1134">
        <v>-6.8565169776122934</v>
      </c>
      <c r="AV1134">
        <v>-9.3994731167726862</v>
      </c>
      <c r="AW1134">
        <v>4.1767271167923248</v>
      </c>
      <c r="AX1134">
        <v>3.0726</v>
      </c>
      <c r="AY1134">
        <v>4.2270000000000003</v>
      </c>
      <c r="AZ1134">
        <v>1.1544000000000001</v>
      </c>
      <c r="BA1134">
        <v>4.2270000000000003</v>
      </c>
      <c r="BB1134">
        <v>0.91608249619841209</v>
      </c>
      <c r="BC1134">
        <v>0.91349999999999998</v>
      </c>
      <c r="BD1134">
        <v>0.92949999999999999</v>
      </c>
      <c r="BE1134">
        <v>1.6000000000000011E-2</v>
      </c>
      <c r="BF1134">
        <v>0.91620000000000001</v>
      </c>
      <c r="BG1134">
        <v>20.209039354948189</v>
      </c>
      <c r="BH1134">
        <v>18.327500000000001</v>
      </c>
      <c r="BI1134">
        <v>20.5352</v>
      </c>
      <c r="BJ1134">
        <v>2.2076999999999991</v>
      </c>
      <c r="BK1134">
        <v>20.194199999999999</v>
      </c>
      <c r="BL1134">
        <v>17.985324062038661</v>
      </c>
      <c r="BM1134">
        <v>11.671799999999999</v>
      </c>
      <c r="BN1134">
        <v>18.173300000000001</v>
      </c>
      <c r="BO1134">
        <v>6.5015000000000018</v>
      </c>
      <c r="BP1134">
        <v>18.173300000000001</v>
      </c>
      <c r="BQ1134">
        <v>9.5232254954238584</v>
      </c>
      <c r="BR1134">
        <v>8.9518000000000004</v>
      </c>
      <c r="BS1134">
        <v>9.5330999999999992</v>
      </c>
      <c r="BT1134">
        <v>0.58129999999999882</v>
      </c>
      <c r="BU1134">
        <v>9.5330999999999992</v>
      </c>
      <c r="BV1134">
        <v>4.8996549443547757</v>
      </c>
      <c r="BW1134">
        <v>-1.6448</v>
      </c>
      <c r="BX1134">
        <v>5.0808999999999997</v>
      </c>
      <c r="BY1134">
        <v>6.7256999999999998</v>
      </c>
      <c r="BZ1134">
        <v>5.0808999999999997</v>
      </c>
      <c r="CA1134">
        <v>-14.422980438773079</v>
      </c>
      <c r="CB1134">
        <v>-14.614100000000001</v>
      </c>
      <c r="CC1134">
        <v>-7.3068999999999997</v>
      </c>
      <c r="CD1134">
        <v>7.3072000000000008</v>
      </c>
      <c r="CE1134">
        <v>-14.614100000000001</v>
      </c>
      <c r="CF1134">
        <v>61.674355196960462</v>
      </c>
      <c r="CG1134">
        <v>61.4</v>
      </c>
      <c r="CH1134">
        <v>67.7</v>
      </c>
      <c r="CI1134">
        <v>6.3000000000000043</v>
      </c>
      <c r="CJ1134">
        <v>61.4</v>
      </c>
      <c r="CK1134">
        <v>25.452374247835511</v>
      </c>
      <c r="CL1134">
        <v>18.899999999999999</v>
      </c>
      <c r="CM1134">
        <v>28.8</v>
      </c>
      <c r="CN1134">
        <v>9.9000000000000021</v>
      </c>
      <c r="CO1134">
        <v>25.3</v>
      </c>
      <c r="CP1134">
        <v>75.521791452159206</v>
      </c>
      <c r="CQ1134">
        <v>75.5</v>
      </c>
      <c r="CR1134">
        <v>79.3</v>
      </c>
      <c r="CS1134">
        <v>3.7999999999999972</v>
      </c>
      <c r="CT1134">
        <v>75.5</v>
      </c>
      <c r="CU1134">
        <v>11.3043660332382</v>
      </c>
      <c r="CV1134">
        <v>11.3</v>
      </c>
      <c r="CW1134">
        <v>13.6</v>
      </c>
      <c r="CX1134">
        <v>2.2999999999999989</v>
      </c>
      <c r="CY1134">
        <v>11.3</v>
      </c>
      <c r="CZ1134">
        <v>48.799223460246672</v>
      </c>
      <c r="DA1134">
        <v>37.799999999999997</v>
      </c>
      <c r="DB1134">
        <v>49.3</v>
      </c>
      <c r="DC1134">
        <v>11.5</v>
      </c>
      <c r="DD1134">
        <v>49.3</v>
      </c>
      <c r="DE1134">
        <v>13.13494983447376</v>
      </c>
      <c r="DF1134">
        <v>5.3</v>
      </c>
      <c r="DG1134">
        <v>16.100000000000001</v>
      </c>
      <c r="DH1134">
        <v>10.8</v>
      </c>
      <c r="DI1134">
        <v>13</v>
      </c>
      <c r="DJ1134">
        <v>0.18059401612275189</v>
      </c>
      <c r="DK1134">
        <v>0.17963721474546521</v>
      </c>
      <c r="DL1134">
        <v>0.20160810005955929</v>
      </c>
      <c r="DM1134">
        <v>2.197088531409408E-2</v>
      </c>
      <c r="DN1134">
        <v>0.17963721474546521</v>
      </c>
      <c r="DO1134">
        <v>4.159122152848453</v>
      </c>
      <c r="DP1134">
        <v>4.1562109999999999</v>
      </c>
      <c r="DQ1134">
        <v>4.3672399999999998</v>
      </c>
      <c r="DR1134">
        <v>0.21102899999999991</v>
      </c>
      <c r="DS1134">
        <v>4.1562109999999999</v>
      </c>
      <c r="DT1134">
        <v>6.0732299893099571</v>
      </c>
      <c r="DU1134">
        <v>6.0490930000000001</v>
      </c>
      <c r="DV1134">
        <v>6.0743289999999996</v>
      </c>
      <c r="DW1134">
        <v>2.5235999999999589E-2</v>
      </c>
      <c r="DX1134">
        <v>6.0743289999999996</v>
      </c>
      <c r="DY1134">
        <v>4.6112059245915704</v>
      </c>
      <c r="DZ1134">
        <v>4.6098369999999997</v>
      </c>
      <c r="EA1134">
        <v>4.9842550000000001</v>
      </c>
      <c r="EB1134">
        <v>0.37441800000000042</v>
      </c>
      <c r="EC1134">
        <v>4.6098369999999997</v>
      </c>
      <c r="ED1134">
        <v>7.7123026321909389</v>
      </c>
      <c r="EE1134">
        <v>7.5088499999999998</v>
      </c>
      <c r="EF1134">
        <v>7.7504049999999998</v>
      </c>
      <c r="EG1134">
        <v>0.24155499999999999</v>
      </c>
      <c r="EH1134">
        <v>7.7105689999999996</v>
      </c>
      <c r="EI1134">
        <v>8.6836483211065207</v>
      </c>
      <c r="EJ1134">
        <v>7.6552579999999999</v>
      </c>
      <c r="EK1134">
        <v>8.6988199999999996</v>
      </c>
      <c r="EL1134">
        <v>1.0435620000000001</v>
      </c>
      <c r="EM1134">
        <v>8.6829630000000009</v>
      </c>
      <c r="EN1134">
        <v>25.805104530064209</v>
      </c>
      <c r="EO1134">
        <v>23.39847</v>
      </c>
      <c r="EP1134">
        <v>26.692640000000001</v>
      </c>
      <c r="EQ1134">
        <v>3.2941700000000012</v>
      </c>
      <c r="ER1134">
        <v>25.764710000000001</v>
      </c>
      <c r="ES1134">
        <v>8.2842604105642188</v>
      </c>
      <c r="ET1134">
        <v>7.4669400000000001</v>
      </c>
      <c r="EU1134">
        <v>10.12106</v>
      </c>
      <c r="EV1134">
        <v>2.6541199999999998</v>
      </c>
      <c r="EW1134">
        <v>8.2006399999999999</v>
      </c>
      <c r="EX1134">
        <v>17.520844119499991</v>
      </c>
      <c r="EY1134">
        <v>15.93153</v>
      </c>
      <c r="EZ1134">
        <v>17.564070000000001</v>
      </c>
      <c r="FA1134">
        <v>1.632540000000001</v>
      </c>
      <c r="FB1134">
        <v>17.564070000000001</v>
      </c>
      <c r="FC1134">
        <v>0.43922236476268323</v>
      </c>
      <c r="FD1134">
        <v>0.39825962779012719</v>
      </c>
      <c r="FE1134">
        <v>0.45432888864681592</v>
      </c>
      <c r="FF1134">
        <v>5.6069260856688667E-2</v>
      </c>
      <c r="FG1134">
        <v>0.43853481935872601</v>
      </c>
      <c r="FH1134">
        <v>2.1198261608532141</v>
      </c>
      <c r="FI1134">
        <v>1.6373364054753159</v>
      </c>
      <c r="FJ1134">
        <v>2.1417925917977141</v>
      </c>
      <c r="FK1134">
        <v>0.50445618632239775</v>
      </c>
      <c r="FL1134">
        <v>2.1417925917977141</v>
      </c>
      <c r="FM1134">
        <v>40.785183692927554</v>
      </c>
      <c r="FN1134">
        <v>38.590000000000003</v>
      </c>
      <c r="FO1134">
        <v>40.799999999999997</v>
      </c>
      <c r="FP1134">
        <v>2.2099999999999942</v>
      </c>
      <c r="FQ1134">
        <v>40.799999999999997</v>
      </c>
      <c r="FR1134">
        <v>395.52069948330552</v>
      </c>
      <c r="FS1134">
        <v>386.68871000000001</v>
      </c>
      <c r="FT1134">
        <v>395.67840999999999</v>
      </c>
      <c r="FU1134">
        <v>8.9896999999999707</v>
      </c>
      <c r="FV1134">
        <v>395.67840999999999</v>
      </c>
      <c r="FW1134">
        <v>0.71858138912748371</v>
      </c>
      <c r="FX1134">
        <v>0.71829100000000001</v>
      </c>
      <c r="FY1134">
        <v>0.73353800000000002</v>
      </c>
      <c r="FZ1134">
        <v>1.5247000000000011E-2</v>
      </c>
      <c r="GA1134">
        <v>0.71829100000000001</v>
      </c>
      <c r="GB1134">
        <v>3</v>
      </c>
    </row>
    <row r="1135" spans="1:185" x14ac:dyDescent="0.3">
      <c r="A1135" s="36" t="s">
        <v>4355</v>
      </c>
      <c r="B1135">
        <v>-5.6334105292994881E-2</v>
      </c>
      <c r="C1135">
        <v>1.882126386090935</v>
      </c>
      <c r="D1135">
        <v>1.881158685533949</v>
      </c>
      <c r="E1135">
        <v>-0.82579231730945568</v>
      </c>
      <c r="F1135">
        <v>-0.70872070837237389</v>
      </c>
      <c r="G1135">
        <v>1.53451302568183</v>
      </c>
      <c r="H1135">
        <v>-54.176868811339183</v>
      </c>
      <c r="I1135">
        <v>0.11099673855087699</v>
      </c>
      <c r="J1135">
        <v>0.42520522204124878</v>
      </c>
      <c r="K1135">
        <v>0.20631763028625849</v>
      </c>
      <c r="L1135">
        <v>-1.4528461548598879E-2</v>
      </c>
      <c r="M1135">
        <v>9.9093418735450578E-2</v>
      </c>
      <c r="N1135">
        <v>0.1860910834957728</v>
      </c>
      <c r="O1135">
        <v>-0.2194085924068048</v>
      </c>
      <c r="P1135">
        <v>-3.3317508911031947E-2</v>
      </c>
      <c r="Q1135">
        <v>-0.12636305065891831</v>
      </c>
      <c r="R1135">
        <v>4.2903387873630169E-2</v>
      </c>
      <c r="S1135">
        <v>0.84676948347851289</v>
      </c>
      <c r="T1135">
        <v>-0.55522695119767551</v>
      </c>
      <c r="U1135">
        <v>-0.55051108747441346</v>
      </c>
      <c r="V1135">
        <v>1.952119716034979</v>
      </c>
      <c r="W1135">
        <v>1.950290678813797</v>
      </c>
      <c r="X1135">
        <v>0.21738333402842339</v>
      </c>
      <c r="Y1135">
        <v>0.21356590233524311</v>
      </c>
      <c r="Z1135">
        <v>3.854445171519158E-2</v>
      </c>
      <c r="AA1135">
        <v>4.2760700659821849E-2</v>
      </c>
      <c r="AB1135">
        <v>47.80564540636388</v>
      </c>
      <c r="AC1135">
        <v>-0.36258694008858272</v>
      </c>
      <c r="AD1135">
        <v>1.890999258236908</v>
      </c>
      <c r="AE1135">
        <v>0.57997027411700608</v>
      </c>
      <c r="AF1135">
        <v>0.57615284242382592</v>
      </c>
      <c r="AG1135">
        <v>0.96386347292734409</v>
      </c>
      <c r="AH1135">
        <v>5.0640543837061234E-3</v>
      </c>
      <c r="AI1135">
        <v>318.10849292626949</v>
      </c>
      <c r="AJ1135">
        <v>273.2698446747716</v>
      </c>
      <c r="AK1135">
        <v>316.45503756133041</v>
      </c>
      <c r="AL1135">
        <v>364.60069043588959</v>
      </c>
      <c r="AM1135">
        <v>271.5075458485461</v>
      </c>
      <c r="AN1135">
        <v>375.96409512352511</v>
      </c>
      <c r="AO1135">
        <v>126.4548164027043</v>
      </c>
      <c r="AP1135">
        <v>314.10456143704317</v>
      </c>
      <c r="AQ1135">
        <v>20.118095073391888</v>
      </c>
      <c r="AR1135">
        <v>5.4635859178330399</v>
      </c>
      <c r="AS1135">
        <v>11.75610830930637</v>
      </c>
      <c r="AT1135">
        <v>-14.456574128333489</v>
      </c>
      <c r="AU1135">
        <v>-4.5478636744932546</v>
      </c>
      <c r="AV1135">
        <v>-9.9087104538402375</v>
      </c>
      <c r="AW1135">
        <v>3.9299116791528932</v>
      </c>
      <c r="AX1135">
        <v>2.9405999999999999</v>
      </c>
      <c r="AY1135">
        <v>3.9613999999999998</v>
      </c>
      <c r="AZ1135">
        <v>1.0207999999999999</v>
      </c>
      <c r="BA1135">
        <v>3.9607000000000001</v>
      </c>
      <c r="BB1135">
        <v>0.91558029783032446</v>
      </c>
      <c r="BC1135">
        <v>0.91200000000000003</v>
      </c>
      <c r="BD1135">
        <v>0.92800000000000005</v>
      </c>
      <c r="BE1135">
        <v>1.6000000000000011E-2</v>
      </c>
      <c r="BF1135">
        <v>0.91579999999999995</v>
      </c>
      <c r="BG1135">
        <v>20.284038827432401</v>
      </c>
      <c r="BH1135">
        <v>18.543600000000001</v>
      </c>
      <c r="BI1135">
        <v>20.729399999999998</v>
      </c>
      <c r="BJ1135">
        <v>2.1857999999999969</v>
      </c>
      <c r="BK1135">
        <v>20.2605</v>
      </c>
      <c r="BL1135">
        <v>16.759599340243192</v>
      </c>
      <c r="BM1135">
        <v>12.138299999999999</v>
      </c>
      <c r="BN1135">
        <v>16.8947</v>
      </c>
      <c r="BO1135">
        <v>4.7564000000000011</v>
      </c>
      <c r="BP1135">
        <v>16.836300000000001</v>
      </c>
      <c r="BQ1135">
        <v>8.2254892233296228</v>
      </c>
      <c r="BR1135">
        <v>8.1644000000000005</v>
      </c>
      <c r="BS1135">
        <v>9.65</v>
      </c>
      <c r="BT1135">
        <v>1.4856</v>
      </c>
      <c r="BU1135">
        <v>8.1644000000000005</v>
      </c>
      <c r="BV1135">
        <v>5.3405863823511677</v>
      </c>
      <c r="BW1135">
        <v>-2.8689</v>
      </c>
      <c r="BX1135">
        <v>5.4958</v>
      </c>
      <c r="BY1135">
        <v>8.3646999999999991</v>
      </c>
      <c r="BZ1135">
        <v>5.4958</v>
      </c>
      <c r="CA1135">
        <v>-13.566030551183021</v>
      </c>
      <c r="CB1135">
        <v>-13.700900000000001</v>
      </c>
      <c r="CC1135">
        <v>-6.7811000000000003</v>
      </c>
      <c r="CD1135">
        <v>6.9198000000000004</v>
      </c>
      <c r="CE1135">
        <v>-13.6601</v>
      </c>
      <c r="CF1135">
        <v>61.859533686481839</v>
      </c>
      <c r="CG1135">
        <v>61.6</v>
      </c>
      <c r="CH1135">
        <v>68.400000000000006</v>
      </c>
      <c r="CI1135">
        <v>6.8000000000000043</v>
      </c>
      <c r="CJ1135">
        <v>61.6</v>
      </c>
      <c r="CK1135">
        <v>25.47396284359527</v>
      </c>
      <c r="CL1135">
        <v>19</v>
      </c>
      <c r="CM1135">
        <v>29.3</v>
      </c>
      <c r="CN1135">
        <v>10.3</v>
      </c>
      <c r="CO1135">
        <v>25.3</v>
      </c>
      <c r="CP1135">
        <v>69.585486656020535</v>
      </c>
      <c r="CQ1135">
        <v>69.5</v>
      </c>
      <c r="CR1135">
        <v>71</v>
      </c>
      <c r="CS1135">
        <v>1.5</v>
      </c>
      <c r="CT1135">
        <v>69.5</v>
      </c>
      <c r="CU1135">
        <v>11.403071081835799</v>
      </c>
      <c r="CV1135">
        <v>11.4</v>
      </c>
      <c r="CW1135">
        <v>13.7</v>
      </c>
      <c r="CX1135">
        <v>2.2999999999999989</v>
      </c>
      <c r="CY1135">
        <v>11.4</v>
      </c>
      <c r="CZ1135">
        <v>55.276240884784421</v>
      </c>
      <c r="DA1135">
        <v>39.9</v>
      </c>
      <c r="DB1135">
        <v>55.9</v>
      </c>
      <c r="DC1135">
        <v>16</v>
      </c>
      <c r="DD1135">
        <v>55.6</v>
      </c>
      <c r="DE1135">
        <v>13.052581522393259</v>
      </c>
      <c r="DF1135">
        <v>5.3</v>
      </c>
      <c r="DG1135">
        <v>16.2</v>
      </c>
      <c r="DH1135">
        <v>10.9</v>
      </c>
      <c r="DI1135">
        <v>12.9</v>
      </c>
      <c r="DJ1135">
        <v>0.19695497945580759</v>
      </c>
      <c r="DK1135">
        <v>0.1959910913140312</v>
      </c>
      <c r="DL1135">
        <v>0.22215004871711599</v>
      </c>
      <c r="DM1135">
        <v>2.615895740308477E-2</v>
      </c>
      <c r="DN1135">
        <v>0.1959910913140312</v>
      </c>
      <c r="DO1135">
        <v>4.1437510779270568</v>
      </c>
      <c r="DP1135">
        <v>4.1414739999999997</v>
      </c>
      <c r="DQ1135">
        <v>4.3565379999999996</v>
      </c>
      <c r="DR1135">
        <v>0.21506399999999989</v>
      </c>
      <c r="DS1135">
        <v>4.1422150000000002</v>
      </c>
      <c r="DT1135">
        <v>6.0731736824818876</v>
      </c>
      <c r="DU1135">
        <v>6.0490719999999998</v>
      </c>
      <c r="DV1135">
        <v>6.0740749999999997</v>
      </c>
      <c r="DW1135">
        <v>2.500299999999989E-2</v>
      </c>
      <c r="DX1135">
        <v>6.0737690000000004</v>
      </c>
      <c r="DY1135">
        <v>4.5594542747085729</v>
      </c>
      <c r="DZ1135">
        <v>4.508718</v>
      </c>
      <c r="EA1135">
        <v>4.5902609999999999</v>
      </c>
      <c r="EB1135">
        <v>8.1542999999999921E-2</v>
      </c>
      <c r="EC1135">
        <v>4.5566930000000001</v>
      </c>
      <c r="ED1135">
        <v>7.0492666627537908</v>
      </c>
      <c r="EE1135">
        <v>6.8720540000000003</v>
      </c>
      <c r="EF1135">
        <v>7.08847</v>
      </c>
      <c r="EG1135">
        <v>0.21641599999999969</v>
      </c>
      <c r="EH1135">
        <v>7.0472440000000001</v>
      </c>
      <c r="EI1135">
        <v>8.6817234303318003</v>
      </c>
      <c r="EJ1135">
        <v>7.6458079999999997</v>
      </c>
      <c r="EK1135">
        <v>8.718985</v>
      </c>
      <c r="EL1135">
        <v>1.073177</v>
      </c>
      <c r="EM1135">
        <v>8.6800440000000005</v>
      </c>
      <c r="EN1135">
        <v>24.22538497520981</v>
      </c>
      <c r="EO1135">
        <v>23.33812</v>
      </c>
      <c r="EP1135">
        <v>24.82497</v>
      </c>
      <c r="EQ1135">
        <v>1.48685</v>
      </c>
      <c r="ER1135">
        <v>24.212579999999999</v>
      </c>
      <c r="ES1135">
        <v>8.2539434690522526</v>
      </c>
      <c r="ET1135">
        <v>7.4628699999999997</v>
      </c>
      <c r="EU1135">
        <v>10.1157</v>
      </c>
      <c r="EV1135">
        <v>2.6528300000000011</v>
      </c>
      <c r="EW1135">
        <v>8.1953999999999994</v>
      </c>
      <c r="EX1135">
        <v>15.97144150615755</v>
      </c>
      <c r="EY1135">
        <v>14.70927</v>
      </c>
      <c r="EZ1135">
        <v>16.01718</v>
      </c>
      <c r="FA1135">
        <v>1.3079099999999999</v>
      </c>
      <c r="FB1135">
        <v>16.01718</v>
      </c>
      <c r="FC1135">
        <v>0.45864750219919742</v>
      </c>
      <c r="FD1135">
        <v>0.44184934336352821</v>
      </c>
      <c r="FE1135">
        <v>0.46999915560976141</v>
      </c>
      <c r="FF1135">
        <v>2.8149812246233249E-2</v>
      </c>
      <c r="FG1135">
        <v>0.45840507179399598</v>
      </c>
      <c r="FH1135">
        <v>1.9384479077176631</v>
      </c>
      <c r="FI1135">
        <v>1.454103027966428</v>
      </c>
      <c r="FJ1135">
        <v>2.1272312126567932</v>
      </c>
      <c r="FK1135">
        <v>0.67312818469036428</v>
      </c>
      <c r="FL1135">
        <v>1.9544110110549819</v>
      </c>
      <c r="FM1135">
        <v>39.466416256342093</v>
      </c>
      <c r="FN1135">
        <v>37.549999999999997</v>
      </c>
      <c r="FO1135">
        <v>39.54</v>
      </c>
      <c r="FP1135">
        <v>1.990000000000002</v>
      </c>
      <c r="FQ1135">
        <v>39.54</v>
      </c>
      <c r="FR1135">
        <v>368.55873627814748</v>
      </c>
      <c r="FS1135">
        <v>359.41210000000001</v>
      </c>
      <c r="FT1135">
        <v>368.69044000000002</v>
      </c>
      <c r="FU1135">
        <v>9.2783400000000142</v>
      </c>
      <c r="FV1135">
        <v>368.63995999999997</v>
      </c>
      <c r="FW1135">
        <v>0.73391160867390148</v>
      </c>
      <c r="FX1135">
        <v>0.73363199999999995</v>
      </c>
      <c r="FY1135">
        <v>0.75077099999999997</v>
      </c>
      <c r="FZ1135">
        <v>1.7139000000000019E-2</v>
      </c>
      <c r="GA1135">
        <v>0.73377199999999998</v>
      </c>
      <c r="GB1135">
        <v>4</v>
      </c>
      <c r="GC1135">
        <v>6</v>
      </c>
    </row>
    <row r="1136" spans="1:185" x14ac:dyDescent="0.3">
      <c r="A1136" s="36" t="s">
        <v>4358</v>
      </c>
      <c r="B1136">
        <v>-4.2782374885377207E-2</v>
      </c>
      <c r="C1136">
        <v>1.883860155967795</v>
      </c>
      <c r="D1136">
        <v>2.4096636190450358</v>
      </c>
      <c r="E1136">
        <v>-1.608523657384114</v>
      </c>
      <c r="F1136">
        <v>-0.1769495074995974</v>
      </c>
      <c r="G1136">
        <v>1.7854737444302939</v>
      </c>
      <c r="H1136">
        <v>-54.143585301892919</v>
      </c>
      <c r="I1136">
        <v>0.25318860001062088</v>
      </c>
      <c r="J1136">
        <v>0.12602304394008629</v>
      </c>
      <c r="K1136">
        <v>0.25091022403507202</v>
      </c>
      <c r="L1136">
        <v>9.4647471520583559E-2</v>
      </c>
      <c r="M1136">
        <v>0.1793616942422136</v>
      </c>
      <c r="N1136">
        <v>0.18878968700443041</v>
      </c>
      <c r="O1136">
        <v>-0.22794550536052849</v>
      </c>
      <c r="P1136">
        <v>-3.9155818356098063E-2</v>
      </c>
      <c r="Q1136">
        <v>-0.13355129589775891</v>
      </c>
      <c r="R1136">
        <v>4.7237370458925093E-2</v>
      </c>
      <c r="S1136">
        <v>1.0851802586795249</v>
      </c>
      <c r="T1136">
        <v>-0.61224167690809017</v>
      </c>
      <c r="U1136">
        <v>-0.55764046709001247</v>
      </c>
      <c r="V1136">
        <v>1.9599278180322071</v>
      </c>
      <c r="W1136">
        <v>1.951153960744521</v>
      </c>
      <c r="X1136">
        <v>0.198999073364891</v>
      </c>
      <c r="Y1136">
        <v>0.16418432081889631</v>
      </c>
      <c r="Z1136">
        <v>4.9286494528167218E-2</v>
      </c>
      <c r="AA1136">
        <v>5.3539335513013812E-2</v>
      </c>
      <c r="AB1136">
        <v>55.224982612878833</v>
      </c>
      <c r="AC1136">
        <v>-0.41010171861536249</v>
      </c>
      <c r="AD1136">
        <v>1.9399214831963669</v>
      </c>
      <c r="AE1136">
        <v>0.60910079198025346</v>
      </c>
      <c r="AF1136">
        <v>0.57428603943425871</v>
      </c>
      <c r="AG1136">
        <v>0.97921619806985427</v>
      </c>
      <c r="AH1136">
        <v>8.7753327087233528E-3</v>
      </c>
      <c r="AI1136">
        <v>163.685815680963</v>
      </c>
      <c r="AJ1136">
        <v>-26.846734938834729</v>
      </c>
      <c r="AK1136">
        <v>233.49333436306179</v>
      </c>
      <c r="AL1136">
        <v>284.41086507732848</v>
      </c>
      <c r="AM1136">
        <v>347.73189252970087</v>
      </c>
      <c r="AN1136">
        <v>454.57182789875708</v>
      </c>
      <c r="AO1136">
        <v>150.70883232807671</v>
      </c>
      <c r="AP1136">
        <v>398.88514502850558</v>
      </c>
      <c r="AQ1136">
        <v>20.06200491605826</v>
      </c>
      <c r="AR1136">
        <v>5.2794863633914932</v>
      </c>
      <c r="AS1136">
        <v>10.93042122128813</v>
      </c>
      <c r="AT1136">
        <v>-17.621866058734589</v>
      </c>
      <c r="AU1136">
        <v>-9.7093730844781625</v>
      </c>
      <c r="AV1136">
        <v>-7.9124929742564287</v>
      </c>
      <c r="AW1136">
        <v>2.607335875482268</v>
      </c>
      <c r="AX1136">
        <v>2.4710000000000001</v>
      </c>
      <c r="AY1136">
        <v>2.8845999999999998</v>
      </c>
      <c r="AZ1136">
        <v>0.41359999999999969</v>
      </c>
      <c r="BA1136">
        <v>2.8411</v>
      </c>
      <c r="BB1136">
        <v>0.96200817331515753</v>
      </c>
      <c r="BC1136">
        <v>0.9042</v>
      </c>
      <c r="BD1136">
        <v>0.96250000000000002</v>
      </c>
      <c r="BE1136">
        <v>5.8300000000000018E-2</v>
      </c>
      <c r="BF1136">
        <v>0.9042</v>
      </c>
      <c r="BG1136">
        <v>13.18406776355255</v>
      </c>
      <c r="BH1136">
        <v>13.0989</v>
      </c>
      <c r="BI1136">
        <v>21.701000000000001</v>
      </c>
      <c r="BJ1136">
        <v>8.6021000000000001</v>
      </c>
      <c r="BK1136">
        <v>21.701000000000001</v>
      </c>
      <c r="BL1136">
        <v>8.185379193296205</v>
      </c>
      <c r="BM1136">
        <v>7.7557</v>
      </c>
      <c r="BN1136">
        <v>12.3368</v>
      </c>
      <c r="BO1136">
        <v>4.5811000000000002</v>
      </c>
      <c r="BP1136">
        <v>12.0608</v>
      </c>
      <c r="BQ1136">
        <v>6.0541603273593276</v>
      </c>
      <c r="BR1136">
        <v>5.6379999999999999</v>
      </c>
      <c r="BS1136">
        <v>9.9460999999999995</v>
      </c>
      <c r="BT1136">
        <v>4.3080999999999996</v>
      </c>
      <c r="BU1136">
        <v>9.7623999999999995</v>
      </c>
      <c r="BV1136">
        <v>-0.58254675107524756</v>
      </c>
      <c r="BW1136">
        <v>-3.7616999999999998</v>
      </c>
      <c r="BX1136">
        <v>-0.3221</v>
      </c>
      <c r="BY1136">
        <v>3.4396</v>
      </c>
      <c r="BZ1136">
        <v>-3.7616999999999998</v>
      </c>
      <c r="CA1136">
        <v>-5.4716382720777759</v>
      </c>
      <c r="CB1136">
        <v>-6.7347999999999999</v>
      </c>
      <c r="CC1136">
        <v>-5.3159999999999998</v>
      </c>
      <c r="CD1136">
        <v>1.4188000000000001</v>
      </c>
      <c r="CE1136">
        <v>-6.0007000000000001</v>
      </c>
      <c r="CF1136">
        <v>55.686682870251509</v>
      </c>
      <c r="CG1136">
        <v>49.7</v>
      </c>
      <c r="CH1136">
        <v>57.6</v>
      </c>
      <c r="CI1136">
        <v>7.8999999999999986</v>
      </c>
      <c r="CJ1136">
        <v>49.7</v>
      </c>
      <c r="CK1136">
        <v>19.438485640897731</v>
      </c>
      <c r="CL1136">
        <v>16</v>
      </c>
      <c r="CM1136">
        <v>21.7</v>
      </c>
      <c r="CN1136">
        <v>5.6999999999999993</v>
      </c>
      <c r="CO1136">
        <v>16</v>
      </c>
      <c r="CP1136">
        <v>71.488294831993414</v>
      </c>
      <c r="CQ1136">
        <v>52.8</v>
      </c>
      <c r="CR1136">
        <v>83.3</v>
      </c>
      <c r="CS1136">
        <v>30.5</v>
      </c>
      <c r="CT1136">
        <v>62.2</v>
      </c>
      <c r="CU1136">
        <v>11.34835775899576</v>
      </c>
      <c r="CV1136">
        <v>10</v>
      </c>
      <c r="CW1136">
        <v>11.4</v>
      </c>
      <c r="CX1136">
        <v>1.4</v>
      </c>
      <c r="CY1136">
        <v>10.1</v>
      </c>
      <c r="CZ1136">
        <v>58.031440513920167</v>
      </c>
      <c r="DA1136">
        <v>50.9</v>
      </c>
      <c r="DB1136">
        <v>109.2</v>
      </c>
      <c r="DC1136">
        <v>58.3</v>
      </c>
      <c r="DD1136">
        <v>88.6</v>
      </c>
      <c r="DE1136">
        <v>7.4827953569445214</v>
      </c>
      <c r="DF1136">
        <v>5.9</v>
      </c>
      <c r="DG1136">
        <v>11.3</v>
      </c>
      <c r="DH1136">
        <v>5.4</v>
      </c>
      <c r="DI1136">
        <v>5.9</v>
      </c>
      <c r="DJ1136">
        <v>0.13960624817101369</v>
      </c>
      <c r="DK1136">
        <v>0.1234475906607054</v>
      </c>
      <c r="DL1136">
        <v>0.14560161779575331</v>
      </c>
      <c r="DM1136">
        <v>2.21540271350479E-2</v>
      </c>
      <c r="DN1136">
        <v>0.1234475906607054</v>
      </c>
      <c r="DO1136">
        <v>3.741101763133285</v>
      </c>
      <c r="DP1136">
        <v>2.8291309999999998</v>
      </c>
      <c r="DQ1136">
        <v>3.7788719999999998</v>
      </c>
      <c r="DR1136">
        <v>0.94974099999999995</v>
      </c>
      <c r="DS1136">
        <v>3.7788719999999998</v>
      </c>
      <c r="DT1136">
        <v>6.9456416335590427</v>
      </c>
      <c r="DU1136">
        <v>6.1950719999999997</v>
      </c>
      <c r="DV1136">
        <v>6.9720750000000002</v>
      </c>
      <c r="DW1136">
        <v>0.77700300000000055</v>
      </c>
      <c r="DX1136">
        <v>6.1950719999999997</v>
      </c>
      <c r="DY1136">
        <v>4.9415910949922477</v>
      </c>
      <c r="DZ1136">
        <v>4.1487939999999996</v>
      </c>
      <c r="EA1136">
        <v>5.475492</v>
      </c>
      <c r="EB1136">
        <v>1.3266979999999999</v>
      </c>
      <c r="EC1136">
        <v>4.1533369999999996</v>
      </c>
      <c r="ED1136">
        <v>8.3549974604873842</v>
      </c>
      <c r="EE1136">
        <v>7.751671</v>
      </c>
      <c r="EF1136">
        <v>8.8543369999999992</v>
      </c>
      <c r="EG1136">
        <v>1.102665999999999</v>
      </c>
      <c r="EH1136">
        <v>8.8543369999999992</v>
      </c>
      <c r="EI1136">
        <v>8.2560647121080653</v>
      </c>
      <c r="EJ1136">
        <v>7.7764030000000002</v>
      </c>
      <c r="EK1136">
        <v>9.4392530000000008</v>
      </c>
      <c r="EL1136">
        <v>1.662850000000001</v>
      </c>
      <c r="EM1136">
        <v>9.4283889999999992</v>
      </c>
      <c r="EN1136">
        <v>30.86052066689939</v>
      </c>
      <c r="EO1136">
        <v>19.090949999999999</v>
      </c>
      <c r="EP1136">
        <v>32.84657</v>
      </c>
      <c r="EQ1136">
        <v>13.75562</v>
      </c>
      <c r="ER1136">
        <v>27.4436</v>
      </c>
      <c r="ES1136">
        <v>8.1819544955463801</v>
      </c>
      <c r="ET1136">
        <v>6.6448400000000003</v>
      </c>
      <c r="EU1136">
        <v>8.1901799999999998</v>
      </c>
      <c r="EV1136">
        <v>1.545339999999999</v>
      </c>
      <c r="EW1136">
        <v>6.6471200000000001</v>
      </c>
      <c r="EX1136">
        <v>22.678566171353008</v>
      </c>
      <c r="EY1136">
        <v>11.263210000000001</v>
      </c>
      <c r="EZ1136">
        <v>24.656389999999998</v>
      </c>
      <c r="FA1136">
        <v>13.393179999999999</v>
      </c>
      <c r="FB1136">
        <v>20.796479999999999</v>
      </c>
      <c r="FC1136">
        <v>0.49694768267671191</v>
      </c>
      <c r="FD1136">
        <v>0.30742201225311239</v>
      </c>
      <c r="FE1136">
        <v>0.52892908131930139</v>
      </c>
      <c r="FF1136">
        <v>0.22150706906618889</v>
      </c>
      <c r="FG1136">
        <v>0.44192492963783969</v>
      </c>
      <c r="FH1136">
        <v>2.771090250776409</v>
      </c>
      <c r="FI1136">
        <v>1.438884020164185</v>
      </c>
      <c r="FJ1136">
        <v>3.1286451876903079</v>
      </c>
      <c r="FK1136">
        <v>1.689761167526123</v>
      </c>
      <c r="FL1136">
        <v>3.1286451876903079</v>
      </c>
      <c r="FM1136">
        <v>38.281785703229637</v>
      </c>
      <c r="FN1136">
        <v>36.99</v>
      </c>
      <c r="FO1136">
        <v>38.72</v>
      </c>
      <c r="FP1136">
        <v>1.7299999999999971</v>
      </c>
      <c r="FQ1136">
        <v>38.57</v>
      </c>
      <c r="FR1136">
        <v>464.57528629275021</v>
      </c>
      <c r="FS1136">
        <v>446.22714000000002</v>
      </c>
      <c r="FT1136">
        <v>464.93142</v>
      </c>
      <c r="FU1136">
        <v>18.704279999999979</v>
      </c>
      <c r="FV1136">
        <v>446.471</v>
      </c>
      <c r="FW1136">
        <v>0.68854705154469886</v>
      </c>
      <c r="FX1136">
        <v>0.68807499999999999</v>
      </c>
      <c r="FY1136">
        <v>0.71307299999999996</v>
      </c>
      <c r="FZ1136">
        <v>2.4997999999999961E-2</v>
      </c>
      <c r="GA1136">
        <v>0.71266499999999999</v>
      </c>
      <c r="GB1136">
        <v>16</v>
      </c>
      <c r="GC1136">
        <v>83</v>
      </c>
    </row>
    <row r="1137" spans="1:185" x14ac:dyDescent="0.3">
      <c r="A1137" s="36" t="s">
        <v>4361</v>
      </c>
      <c r="B1137">
        <v>-5.4821367591314889E-2</v>
      </c>
      <c r="C1137">
        <v>1.800889665427108</v>
      </c>
      <c r="D1137">
        <v>1.6793811935293941</v>
      </c>
      <c r="E1137">
        <v>-0.77094407463434456</v>
      </c>
      <c r="F1137">
        <v>-0.59656100648351806</v>
      </c>
      <c r="G1137">
        <v>1.367458583911898</v>
      </c>
      <c r="H1137">
        <v>-54.192647188859489</v>
      </c>
      <c r="I1137">
        <v>6.3070046464952248E-2</v>
      </c>
      <c r="J1137">
        <v>0.61507581727697958</v>
      </c>
      <c r="K1137">
        <v>0.22473102799388861</v>
      </c>
      <c r="L1137">
        <v>-4.7905386654453798E-2</v>
      </c>
      <c r="M1137">
        <v>8.1894590582369253E-2</v>
      </c>
      <c r="N1137">
        <v>0.21190450181355289</v>
      </c>
      <c r="O1137">
        <v>-0.23292392596699221</v>
      </c>
      <c r="P1137">
        <v>-2.101942415343927E-2</v>
      </c>
      <c r="Q1137">
        <v>-0.1269698235707252</v>
      </c>
      <c r="R1137">
        <v>3.803824606600055E-2</v>
      </c>
      <c r="S1137">
        <v>0.79315572541829837</v>
      </c>
      <c r="T1137">
        <v>-0.53051244265918085</v>
      </c>
      <c r="U1137">
        <v>-0.52113013663999197</v>
      </c>
      <c r="V1137">
        <v>1.955041917607014</v>
      </c>
      <c r="W1137">
        <v>1.953607749423887</v>
      </c>
      <c r="X1137">
        <v>0.2049133464893324</v>
      </c>
      <c r="Y1137">
        <v>0.19599643089566629</v>
      </c>
      <c r="Z1137">
        <v>3.5999742068054938E-2</v>
      </c>
      <c r="AA1137">
        <v>4.0006553752624747E-2</v>
      </c>
      <c r="AB1137">
        <v>49.954594747654063</v>
      </c>
      <c r="AC1137">
        <v>-0.37937013657118029</v>
      </c>
      <c r="AD1137">
        <v>1.940300915360357</v>
      </c>
      <c r="AE1137">
        <v>0.5842834830605127</v>
      </c>
      <c r="AF1137">
        <v>0.57536656746684656</v>
      </c>
      <c r="AG1137">
        <v>0.96032124790628182</v>
      </c>
      <c r="AH1137">
        <v>4.7190873966349439E-3</v>
      </c>
      <c r="AI1137">
        <v>292.514069553095</v>
      </c>
      <c r="AJ1137">
        <v>258.32929755612082</v>
      </c>
      <c r="AK1137">
        <v>299.29859612618498</v>
      </c>
      <c r="AL1137">
        <v>319.91433819810499</v>
      </c>
      <c r="AM1137">
        <v>252.24011034439999</v>
      </c>
      <c r="AN1137">
        <v>342.4888847144889</v>
      </c>
      <c r="AO1137">
        <v>102.1217563932771</v>
      </c>
      <c r="AP1137">
        <v>278.22027252881139</v>
      </c>
      <c r="AQ1137">
        <v>19.66733989041699</v>
      </c>
      <c r="AR1137">
        <v>4.313822173135641</v>
      </c>
      <c r="AS1137">
        <v>12.491324076080421</v>
      </c>
      <c r="AT1137">
        <v>-16.673331632979771</v>
      </c>
      <c r="AU1137">
        <v>-8.1900264222490708</v>
      </c>
      <c r="AV1137">
        <v>-8.4833052107307019</v>
      </c>
      <c r="AW1137">
        <v>1.6781875696629489</v>
      </c>
      <c r="AX1137">
        <v>0.91839999999999999</v>
      </c>
      <c r="AY1137">
        <v>2.4068999999999998</v>
      </c>
      <c r="AZ1137">
        <v>1.4884999999999999</v>
      </c>
      <c r="BA1137">
        <v>0.91839999999999999</v>
      </c>
      <c r="BB1137">
        <v>0.9483154380173795</v>
      </c>
      <c r="BC1137">
        <v>0.9224</v>
      </c>
      <c r="BD1137">
        <v>0.95089999999999997</v>
      </c>
      <c r="BE1137">
        <v>2.849999999999997E-2</v>
      </c>
      <c r="BF1137">
        <v>0.92710000000000004</v>
      </c>
      <c r="BG1137">
        <v>15.612694343517621</v>
      </c>
      <c r="BH1137">
        <v>15.2311</v>
      </c>
      <c r="BI1137">
        <v>19.189</v>
      </c>
      <c r="BJ1137">
        <v>3.9579</v>
      </c>
      <c r="BK1137">
        <v>18.6906</v>
      </c>
      <c r="BL1137">
        <v>11.624749020735139</v>
      </c>
      <c r="BM1137">
        <v>9.3847000000000005</v>
      </c>
      <c r="BN1137">
        <v>14.089399999999999</v>
      </c>
      <c r="BO1137">
        <v>4.704699999999999</v>
      </c>
      <c r="BP1137">
        <v>13.962999999999999</v>
      </c>
      <c r="BQ1137">
        <v>9.2914680920051786</v>
      </c>
      <c r="BR1137">
        <v>7.6298000000000004</v>
      </c>
      <c r="BS1137">
        <v>11.277799999999999</v>
      </c>
      <c r="BT1137">
        <v>3.6479999999999988</v>
      </c>
      <c r="BU1137">
        <v>11.1561</v>
      </c>
      <c r="BV1137">
        <v>-3.1780299117105688</v>
      </c>
      <c r="BW1137">
        <v>-4.3727999999999998</v>
      </c>
      <c r="BX1137">
        <v>-1.8093999999999999</v>
      </c>
      <c r="BY1137">
        <v>2.5634000000000001</v>
      </c>
      <c r="BZ1137">
        <v>-3.5434000000000001</v>
      </c>
      <c r="CA1137">
        <v>-6.113389542693386</v>
      </c>
      <c r="CB1137">
        <v>-7.9828999999999999</v>
      </c>
      <c r="CC1137">
        <v>-4.4283999999999999</v>
      </c>
      <c r="CD1137">
        <v>3.5545</v>
      </c>
      <c r="CE1137">
        <v>-7.6127000000000002</v>
      </c>
      <c r="CF1137">
        <v>64.268612185677526</v>
      </c>
      <c r="CG1137">
        <v>58.8</v>
      </c>
      <c r="CH1137">
        <v>64.900000000000006</v>
      </c>
      <c r="CI1137">
        <v>6.1000000000000094</v>
      </c>
      <c r="CJ1137">
        <v>58.8</v>
      </c>
      <c r="CK1137">
        <v>19.245871391614511</v>
      </c>
      <c r="CL1137">
        <v>19.2</v>
      </c>
      <c r="CM1137">
        <v>21.6</v>
      </c>
      <c r="CN1137">
        <v>2.4000000000000021</v>
      </c>
      <c r="CO1137">
        <v>19.2</v>
      </c>
      <c r="CP1137">
        <v>60.982389224471767</v>
      </c>
      <c r="CQ1137">
        <v>49.6</v>
      </c>
      <c r="CR1137">
        <v>62</v>
      </c>
      <c r="CS1137">
        <v>12.4</v>
      </c>
      <c r="CT1137">
        <v>49.6</v>
      </c>
      <c r="CU1137">
        <v>13.040339312476309</v>
      </c>
      <c r="CV1137">
        <v>11.2</v>
      </c>
      <c r="CW1137">
        <v>13.2</v>
      </c>
      <c r="CX1137">
        <v>2</v>
      </c>
      <c r="CY1137">
        <v>11.5</v>
      </c>
      <c r="CZ1137">
        <v>38.488913744556577</v>
      </c>
      <c r="DA1137">
        <v>37.6</v>
      </c>
      <c r="DB1137">
        <v>49.6</v>
      </c>
      <c r="DC1137">
        <v>12</v>
      </c>
      <c r="DD1137">
        <v>49.6</v>
      </c>
      <c r="DE1137">
        <v>6.186806583140477</v>
      </c>
      <c r="DF1137">
        <v>6</v>
      </c>
      <c r="DG1137">
        <v>8.8000000000000007</v>
      </c>
      <c r="DH1137">
        <v>2.8000000000000012</v>
      </c>
      <c r="DI1137">
        <v>7.7</v>
      </c>
      <c r="DJ1137">
        <v>0.23104411959798801</v>
      </c>
      <c r="DK1137">
        <v>0.2074805928016937</v>
      </c>
      <c r="DL1137">
        <v>0.23378962536023051</v>
      </c>
      <c r="DM1137">
        <v>2.630903255853681E-2</v>
      </c>
      <c r="DN1137">
        <v>0.2074805928016937</v>
      </c>
      <c r="DO1137">
        <v>4.168125357441256</v>
      </c>
      <c r="DP1137">
        <v>3.317053</v>
      </c>
      <c r="DQ1137">
        <v>4.2325799999999996</v>
      </c>
      <c r="DR1137">
        <v>0.91552699999999954</v>
      </c>
      <c r="DS1137">
        <v>3.858857</v>
      </c>
      <c r="DT1137">
        <v>6.2038790372030546</v>
      </c>
      <c r="DU1137">
        <v>6.1966380000000001</v>
      </c>
      <c r="DV1137">
        <v>6.2786109999999997</v>
      </c>
      <c r="DW1137">
        <v>8.1972999999999629E-2</v>
      </c>
      <c r="DX1137">
        <v>6.1971610000000004</v>
      </c>
      <c r="DY1137">
        <v>4.3099028936792623</v>
      </c>
      <c r="DZ1137">
        <v>3.9199229999999998</v>
      </c>
      <c r="EA1137">
        <v>4.3433789999999997</v>
      </c>
      <c r="EB1137">
        <v>0.42345599999999978</v>
      </c>
      <c r="EC1137">
        <v>3.9199229999999998</v>
      </c>
      <c r="ED1137">
        <v>7.1316137228054988</v>
      </c>
      <c r="EE1137">
        <v>6.9454589999999996</v>
      </c>
      <c r="EF1137">
        <v>7.3257620000000001</v>
      </c>
      <c r="EG1137">
        <v>0.3803030000000005</v>
      </c>
      <c r="EH1137">
        <v>7.3257620000000001</v>
      </c>
      <c r="EI1137">
        <v>7.6943076726774819</v>
      </c>
      <c r="EJ1137">
        <v>7.3101729999999998</v>
      </c>
      <c r="EK1137">
        <v>7.7291540000000003</v>
      </c>
      <c r="EL1137">
        <v>0.41898100000000049</v>
      </c>
      <c r="EM1137">
        <v>7.5102370000000001</v>
      </c>
      <c r="EN1137">
        <v>27.690805804774222</v>
      </c>
      <c r="EO1137">
        <v>24.43805</v>
      </c>
      <c r="EP1137">
        <v>27.981829999999999</v>
      </c>
      <c r="EQ1137">
        <v>3.5437799999999982</v>
      </c>
      <c r="ER1137">
        <v>26.200299999999999</v>
      </c>
      <c r="ES1137">
        <v>6.2750792239662392</v>
      </c>
      <c r="ET1137">
        <v>6.12432</v>
      </c>
      <c r="EU1137">
        <v>8.7057900000000004</v>
      </c>
      <c r="EV1137">
        <v>2.5814699999999999</v>
      </c>
      <c r="EW1137">
        <v>7.4681199999999999</v>
      </c>
      <c r="EX1137">
        <v>21.415726580807981</v>
      </c>
      <c r="EY1137">
        <v>16.260110000000001</v>
      </c>
      <c r="EZ1137">
        <v>21.857510000000001</v>
      </c>
      <c r="FA1137">
        <v>5.5974000000000004</v>
      </c>
      <c r="FB1137">
        <v>18.73218</v>
      </c>
      <c r="FC1137">
        <v>0.54942947119744401</v>
      </c>
      <c r="FD1137">
        <v>0.48488964110541438</v>
      </c>
      <c r="FE1137">
        <v>0.55520385244210224</v>
      </c>
      <c r="FF1137">
        <v>7.031421133668786E-2</v>
      </c>
      <c r="FG1137">
        <v>0.51985547389641107</v>
      </c>
      <c r="FH1137">
        <v>3.4380472216766762</v>
      </c>
      <c r="FI1137">
        <v>1.8679518609315799</v>
      </c>
      <c r="FJ1137">
        <v>3.5689692896517489</v>
      </c>
      <c r="FK1137">
        <v>1.7010174287201689</v>
      </c>
      <c r="FL1137">
        <v>2.508285887211239</v>
      </c>
      <c r="FM1137">
        <v>35.849865976006313</v>
      </c>
      <c r="FN1137">
        <v>33.39</v>
      </c>
      <c r="FO1137">
        <v>37.380000000000003</v>
      </c>
      <c r="FP1137">
        <v>3.990000000000002</v>
      </c>
      <c r="FQ1137">
        <v>33.39</v>
      </c>
      <c r="FR1137">
        <v>343.52464990112372</v>
      </c>
      <c r="FS1137">
        <v>337.30338</v>
      </c>
      <c r="FT1137">
        <v>344.23644999999999</v>
      </c>
      <c r="FU1137">
        <v>6.9330699999999874</v>
      </c>
      <c r="FV1137">
        <v>338.34696000000002</v>
      </c>
      <c r="FW1137">
        <v>0.76829231425930022</v>
      </c>
      <c r="FX1137">
        <v>0.76693999999999996</v>
      </c>
      <c r="FY1137">
        <v>0.78017599999999998</v>
      </c>
      <c r="FZ1137">
        <v>1.3236000000000031E-2</v>
      </c>
      <c r="GA1137">
        <v>0.77808600000000006</v>
      </c>
      <c r="GB1137">
        <v>8</v>
      </c>
      <c r="GC1137">
        <v>10</v>
      </c>
    </row>
    <row r="1138" spans="1:185" x14ac:dyDescent="0.3">
      <c r="A1138" s="36" t="s">
        <v>4364</v>
      </c>
      <c r="B1138">
        <v>-5.4927089489838099E-2</v>
      </c>
      <c r="C1138">
        <v>1.832611383673544</v>
      </c>
      <c r="D1138">
        <v>1.8318902590620381</v>
      </c>
      <c r="E1138">
        <v>-0.78503805477431854</v>
      </c>
      <c r="F1138">
        <v>-0.71005824300389542</v>
      </c>
      <c r="G1138">
        <v>1.495106813658496</v>
      </c>
      <c r="H1138">
        <v>-54.186198177014269</v>
      </c>
      <c r="I1138">
        <v>7.6809420980825716E-2</v>
      </c>
      <c r="J1138">
        <v>0.43022387705004428</v>
      </c>
      <c r="K1138">
        <v>0.17741802846020041</v>
      </c>
      <c r="L1138">
        <v>-1.463345460306051E-2</v>
      </c>
      <c r="M1138">
        <v>0.10270646052933601</v>
      </c>
      <c r="N1138">
        <v>0.1914314371360657</v>
      </c>
      <c r="O1138">
        <v>-0.21764531405321311</v>
      </c>
      <c r="P1138">
        <v>-2.6213876917147411E-2</v>
      </c>
      <c r="Q1138">
        <v>-0.1219280992679396</v>
      </c>
      <c r="R1138">
        <v>3.8833692259757878E-2</v>
      </c>
      <c r="S1138">
        <v>0.83407842399524534</v>
      </c>
      <c r="T1138">
        <v>-0.54378412031544776</v>
      </c>
      <c r="U1138">
        <v>-0.53977928994023405</v>
      </c>
      <c r="V1138">
        <v>1.9505888839093599</v>
      </c>
      <c r="W1138">
        <v>1.949972457661497</v>
      </c>
      <c r="X1138">
        <v>0.22549960020173421</v>
      </c>
      <c r="Y1138">
        <v>0.21443870675001531</v>
      </c>
      <c r="Z1138">
        <v>4.1696892461556653E-2</v>
      </c>
      <c r="AA1138">
        <v>4.4688313657529372E-2</v>
      </c>
      <c r="AB1138">
        <v>48.232987173408553</v>
      </c>
      <c r="AC1138">
        <v>-0.36264651729520958</v>
      </c>
      <c r="AD1138">
        <v>1.9013027754718781</v>
      </c>
      <c r="AE1138">
        <v>0.5881461174969439</v>
      </c>
      <c r="AF1138">
        <v>0.577085224045225</v>
      </c>
      <c r="AG1138">
        <v>0.83736139868417803</v>
      </c>
      <c r="AH1138">
        <v>4.9782733078582667E-3</v>
      </c>
      <c r="AI1138">
        <v>305.51287416474162</v>
      </c>
      <c r="AJ1138">
        <v>273.86186477410951</v>
      </c>
      <c r="AK1138">
        <v>302.60840438345622</v>
      </c>
      <c r="AL1138">
        <v>340.06833718221333</v>
      </c>
      <c r="AM1138">
        <v>344.24709713461709</v>
      </c>
      <c r="AN1138">
        <v>453.10102436914713</v>
      </c>
      <c r="AO1138">
        <v>146.35458753344119</v>
      </c>
      <c r="AP1138">
        <v>378.63331094573198</v>
      </c>
      <c r="AQ1138">
        <v>20.41405066834551</v>
      </c>
      <c r="AR1138">
        <v>5.4091559616354479</v>
      </c>
      <c r="AS1138">
        <v>12.394828388426721</v>
      </c>
      <c r="AT1138">
        <v>-17.511514164443032</v>
      </c>
      <c r="AU1138">
        <v>-8.4208527142799774</v>
      </c>
      <c r="AV1138">
        <v>-9.0906614501630543</v>
      </c>
      <c r="AW1138">
        <v>2.798386987917119</v>
      </c>
      <c r="AX1138">
        <v>1.0934999999999999</v>
      </c>
      <c r="AY1138">
        <v>3.3393000000000002</v>
      </c>
      <c r="AZ1138">
        <v>2.2458</v>
      </c>
      <c r="BA1138">
        <v>1.9724999999999999</v>
      </c>
      <c r="BB1138">
        <v>0.93720502758344681</v>
      </c>
      <c r="BC1138">
        <v>0.85870000000000002</v>
      </c>
      <c r="BD1138">
        <v>0.93859999999999999</v>
      </c>
      <c r="BE1138">
        <v>7.9899999999999971E-2</v>
      </c>
      <c r="BF1138">
        <v>0.86009999999999998</v>
      </c>
      <c r="BG1138">
        <v>17.338793598973389</v>
      </c>
      <c r="BH1138">
        <v>17.139600000000002</v>
      </c>
      <c r="BI1138">
        <v>26.785699999999999</v>
      </c>
      <c r="BJ1138">
        <v>9.646099999999997</v>
      </c>
      <c r="BK1138">
        <v>26.644200000000001</v>
      </c>
      <c r="BL1138">
        <v>10.40292760380852</v>
      </c>
      <c r="BM1138">
        <v>7.0086000000000004</v>
      </c>
      <c r="BN1138">
        <v>13.1806</v>
      </c>
      <c r="BO1138">
        <v>6.1719999999999997</v>
      </c>
      <c r="BP1138">
        <v>13.1806</v>
      </c>
      <c r="BQ1138">
        <v>8.2290752157533085</v>
      </c>
      <c r="BR1138">
        <v>4.2721</v>
      </c>
      <c r="BS1138">
        <v>9.6938999999999993</v>
      </c>
      <c r="BT1138">
        <v>5.4217999999999993</v>
      </c>
      <c r="BU1138">
        <v>7.9076000000000004</v>
      </c>
      <c r="BV1138">
        <v>-2.453983688627801</v>
      </c>
      <c r="BW1138">
        <v>-3.9201000000000001</v>
      </c>
      <c r="BX1138">
        <v>4.1228999999999996</v>
      </c>
      <c r="BY1138">
        <v>8.0429999999999993</v>
      </c>
      <c r="BZ1138">
        <v>2.3681000000000001</v>
      </c>
      <c r="CA1138">
        <v>-5.7750492854837843</v>
      </c>
      <c r="CB1138">
        <v>-10.275700000000001</v>
      </c>
      <c r="CC1138">
        <v>-4.9606000000000003</v>
      </c>
      <c r="CD1138">
        <v>5.3151000000000002</v>
      </c>
      <c r="CE1138">
        <v>-10.275700000000001</v>
      </c>
      <c r="CF1138">
        <v>74.467713423415177</v>
      </c>
      <c r="CG1138">
        <v>54.5</v>
      </c>
      <c r="CH1138">
        <v>77.099999999999994</v>
      </c>
      <c r="CI1138">
        <v>22.599999999999991</v>
      </c>
      <c r="CJ1138">
        <v>54.5</v>
      </c>
      <c r="CK1138">
        <v>32.096382217541553</v>
      </c>
      <c r="CL1138">
        <v>16.7</v>
      </c>
      <c r="CM1138">
        <v>35.6</v>
      </c>
      <c r="CN1138">
        <v>18.899999999999999</v>
      </c>
      <c r="CO1138">
        <v>16.8</v>
      </c>
      <c r="CP1138">
        <v>69.378528639068293</v>
      </c>
      <c r="CQ1138">
        <v>65.900000000000006</v>
      </c>
      <c r="CR1138">
        <v>93.1</v>
      </c>
      <c r="CS1138">
        <v>27.199999999999989</v>
      </c>
      <c r="CT1138">
        <v>76.7</v>
      </c>
      <c r="CU1138">
        <v>11.04340551610562</v>
      </c>
      <c r="CV1138">
        <v>11</v>
      </c>
      <c r="CW1138">
        <v>11.7</v>
      </c>
      <c r="CX1138">
        <v>0.69999999999999929</v>
      </c>
      <c r="CY1138">
        <v>11.7</v>
      </c>
      <c r="CZ1138">
        <v>73.260587648249739</v>
      </c>
      <c r="DA1138">
        <v>37.4</v>
      </c>
      <c r="DB1138">
        <v>81.099999999999994</v>
      </c>
      <c r="DC1138">
        <v>43.7</v>
      </c>
      <c r="DD1138">
        <v>61</v>
      </c>
      <c r="DE1138">
        <v>19.508480760000779</v>
      </c>
      <c r="DF1138">
        <v>4.5999999999999996</v>
      </c>
      <c r="DG1138">
        <v>21.9</v>
      </c>
      <c r="DH1138">
        <v>17.3</v>
      </c>
      <c r="DI1138">
        <v>4.9000000000000004</v>
      </c>
      <c r="DJ1138">
        <v>0.19667912975712029</v>
      </c>
      <c r="DK1138">
        <v>0.13721047331319239</v>
      </c>
      <c r="DL1138">
        <v>0.20516232038318261</v>
      </c>
      <c r="DM1138">
        <v>6.795184706999019E-2</v>
      </c>
      <c r="DN1138">
        <v>0.13721047331319239</v>
      </c>
      <c r="DO1138">
        <v>4.0466702642120049</v>
      </c>
      <c r="DP1138">
        <v>3.5953140000000001</v>
      </c>
      <c r="DQ1138">
        <v>4.4061120000000003</v>
      </c>
      <c r="DR1138">
        <v>0.81079800000000013</v>
      </c>
      <c r="DS1138">
        <v>4.3697460000000001</v>
      </c>
      <c r="DT1138">
        <v>6.8002529951472397</v>
      </c>
      <c r="DU1138">
        <v>5.8879849999999996</v>
      </c>
      <c r="DV1138">
        <v>7.0152710000000003</v>
      </c>
      <c r="DW1138">
        <v>1.1272860000000009</v>
      </c>
      <c r="DX1138">
        <v>6.9639449999999998</v>
      </c>
      <c r="DY1138">
        <v>4.5627781757533947</v>
      </c>
      <c r="DZ1138">
        <v>4.374263</v>
      </c>
      <c r="EA1138">
        <v>4.9348840000000003</v>
      </c>
      <c r="EB1138">
        <v>0.56062100000000026</v>
      </c>
      <c r="EC1138">
        <v>4.8669580000000003</v>
      </c>
      <c r="ED1138">
        <v>7.5048057362295024</v>
      </c>
      <c r="EE1138">
        <v>7.4705339999999998</v>
      </c>
      <c r="EF1138">
        <v>7.6775409999999997</v>
      </c>
      <c r="EG1138">
        <v>0.20700699999999991</v>
      </c>
      <c r="EH1138">
        <v>7.6775409999999997</v>
      </c>
      <c r="EI1138">
        <v>8.1997788025032481</v>
      </c>
      <c r="EJ1138">
        <v>7.4458039999999999</v>
      </c>
      <c r="EK1138">
        <v>9.5498569999999994</v>
      </c>
      <c r="EL1138">
        <v>2.104053</v>
      </c>
      <c r="EM1138">
        <v>9.5417509999999996</v>
      </c>
      <c r="EN1138">
        <v>25.873695134305919</v>
      </c>
      <c r="EO1138">
        <v>24.292929999999998</v>
      </c>
      <c r="EP1138">
        <v>27.83709</v>
      </c>
      <c r="EQ1138">
        <v>3.544160000000002</v>
      </c>
      <c r="ER1138">
        <v>27.725079999999998</v>
      </c>
      <c r="ES1138">
        <v>10.39346422326452</v>
      </c>
      <c r="ET1138">
        <v>8.8871800000000007</v>
      </c>
      <c r="EU1138">
        <v>11.635719999999999</v>
      </c>
      <c r="EV1138">
        <v>2.748539999999998</v>
      </c>
      <c r="EW1138">
        <v>11.630330000000001</v>
      </c>
      <c r="EX1138">
        <v>15.480230911041399</v>
      </c>
      <c r="EY1138">
        <v>13.79142</v>
      </c>
      <c r="EZ1138">
        <v>18.938359999999999</v>
      </c>
      <c r="FA1138">
        <v>5.146939999999999</v>
      </c>
      <c r="FB1138">
        <v>16.094750000000001</v>
      </c>
      <c r="FC1138">
        <v>0.41152302107177169</v>
      </c>
      <c r="FD1138">
        <v>0.38638083553167962</v>
      </c>
      <c r="FE1138">
        <v>0.44275096058690988</v>
      </c>
      <c r="FF1138">
        <v>5.6370125055230369E-2</v>
      </c>
      <c r="FG1138">
        <v>0.44096943331177663</v>
      </c>
      <c r="FH1138">
        <v>1.494125091177734</v>
      </c>
      <c r="FI1138">
        <v>1.2266185751379981</v>
      </c>
      <c r="FJ1138">
        <v>2.1282093062717942</v>
      </c>
      <c r="FK1138">
        <v>0.90159073113379562</v>
      </c>
      <c r="FL1138">
        <v>1.3838601312258549</v>
      </c>
      <c r="FM1138">
        <v>38.759114832611907</v>
      </c>
      <c r="FN1138">
        <v>37.6</v>
      </c>
      <c r="FO1138">
        <v>39.909999999999997</v>
      </c>
      <c r="FP1138">
        <v>2.3099999999999952</v>
      </c>
      <c r="FQ1138">
        <v>39.270000000000003</v>
      </c>
      <c r="FR1138">
        <v>441.58043769713288</v>
      </c>
      <c r="FS1138">
        <v>429.20026999999999</v>
      </c>
      <c r="FT1138">
        <v>441.89859999999999</v>
      </c>
      <c r="FU1138">
        <v>12.69833</v>
      </c>
      <c r="FV1138">
        <v>429.20026999999999</v>
      </c>
      <c r="FW1138">
        <v>0.71565381428491948</v>
      </c>
      <c r="FX1138">
        <v>0.71497699999999997</v>
      </c>
      <c r="FY1138">
        <v>0.73519999999999996</v>
      </c>
      <c r="FZ1138">
        <v>2.0222999999999991E-2</v>
      </c>
      <c r="GA1138">
        <v>0.73519999999999996</v>
      </c>
      <c r="GB1138">
        <v>11</v>
      </c>
      <c r="GC1138">
        <v>11</v>
      </c>
    </row>
    <row r="1139" spans="1:185" x14ac:dyDescent="0.3">
      <c r="A1139" s="36" t="s">
        <v>4367</v>
      </c>
      <c r="B1139">
        <v>-5.360910910700669E-2</v>
      </c>
      <c r="C1139">
        <v>1.839995502921864</v>
      </c>
      <c r="D1139">
        <v>1.75856971559359</v>
      </c>
      <c r="E1139">
        <v>-0.75749386283218589</v>
      </c>
      <c r="F1139">
        <v>-0.67761499571079442</v>
      </c>
      <c r="G1139">
        <v>1.4351103414406741</v>
      </c>
      <c r="H1139">
        <v>-54.184146786287819</v>
      </c>
      <c r="I1139">
        <v>6.5086621985542353E-2</v>
      </c>
      <c r="J1139">
        <v>0.29265440663846559</v>
      </c>
      <c r="K1139">
        <v>0.2417792452871762</v>
      </c>
      <c r="L1139">
        <v>-4.1428920966362921E-2</v>
      </c>
      <c r="M1139">
        <v>8.2727795884292382E-2</v>
      </c>
      <c r="N1139">
        <v>0.19548038693023859</v>
      </c>
      <c r="O1139">
        <v>-0.21657484937164281</v>
      </c>
      <c r="P1139">
        <v>-2.1094462441404171E-2</v>
      </c>
      <c r="Q1139">
        <v>-0.11883224046945701</v>
      </c>
      <c r="R1139">
        <v>3.6124117891495167E-2</v>
      </c>
      <c r="S1139">
        <v>0.79520154757866557</v>
      </c>
      <c r="T1139">
        <v>-0.54236636380131775</v>
      </c>
      <c r="U1139">
        <v>-0.52606418814452705</v>
      </c>
      <c r="V1139">
        <v>1.957837983097408</v>
      </c>
      <c r="W1139">
        <v>1.954667090279242</v>
      </c>
      <c r="X1139">
        <v>0.21172398564692479</v>
      </c>
      <c r="Y1139">
        <v>0.1945045617927772</v>
      </c>
      <c r="Z1139">
        <v>3.2569808217252909E-2</v>
      </c>
      <c r="AA1139">
        <v>3.5956145069035932E-2</v>
      </c>
      <c r="AB1139">
        <v>49.253547531247548</v>
      </c>
      <c r="AC1139">
        <v>-0.37591951661941603</v>
      </c>
      <c r="AD1139">
        <v>1.921699104155556</v>
      </c>
      <c r="AE1139">
        <v>0.58764350226634066</v>
      </c>
      <c r="AF1139">
        <v>0.57042407841219323</v>
      </c>
      <c r="AG1139">
        <v>0.87810267602980241</v>
      </c>
      <c r="AH1139">
        <v>5.7545456985413556E-3</v>
      </c>
      <c r="AI1139">
        <v>308.66537050640193</v>
      </c>
      <c r="AJ1139">
        <v>277.3134579056935</v>
      </c>
      <c r="AK1139">
        <v>316.51349239953078</v>
      </c>
      <c r="AL1139">
        <v>332.16920006830151</v>
      </c>
      <c r="AM1139">
        <v>263.84546710653251</v>
      </c>
      <c r="AN1139">
        <v>366.25168009138929</v>
      </c>
      <c r="AO1139">
        <v>120.3706214643009</v>
      </c>
      <c r="AP1139">
        <v>316.65841400161111</v>
      </c>
      <c r="AQ1139">
        <v>18.96867420354716</v>
      </c>
      <c r="AR1139">
        <v>4.7378665833048537</v>
      </c>
      <c r="AS1139">
        <v>10.56641273313249</v>
      </c>
      <c r="AT1139">
        <v>-14.50203866876341</v>
      </c>
      <c r="AU1139">
        <v>-3.210655863010214</v>
      </c>
      <c r="AV1139">
        <v>-11.2913828057532</v>
      </c>
      <c r="AW1139">
        <v>2.8833943911726529</v>
      </c>
      <c r="AX1139">
        <v>1.0121</v>
      </c>
      <c r="AY1139">
        <v>4.4383999999999997</v>
      </c>
      <c r="AZ1139">
        <v>3.426299999999999</v>
      </c>
      <c r="BA1139">
        <v>2.5337999999999998</v>
      </c>
      <c r="BB1139">
        <v>0.94392865582515206</v>
      </c>
      <c r="BC1139">
        <v>0.90700000000000003</v>
      </c>
      <c r="BD1139">
        <v>0.94530000000000003</v>
      </c>
      <c r="BE1139">
        <v>3.8300000000000001E-2</v>
      </c>
      <c r="BF1139">
        <v>0.9284</v>
      </c>
      <c r="BG1139">
        <v>16.31992128549361</v>
      </c>
      <c r="BH1139">
        <v>16.1234</v>
      </c>
      <c r="BI1139">
        <v>21.366399999999999</v>
      </c>
      <c r="BJ1139">
        <v>5.2429999999999994</v>
      </c>
      <c r="BK1139">
        <v>18.583600000000001</v>
      </c>
      <c r="BL1139">
        <v>17.407270189171669</v>
      </c>
      <c r="BM1139">
        <v>9.8474000000000004</v>
      </c>
      <c r="BN1139">
        <v>28.506</v>
      </c>
      <c r="BO1139">
        <v>18.6586</v>
      </c>
      <c r="BP1139">
        <v>23.2117</v>
      </c>
      <c r="BQ1139">
        <v>12.787813931789231</v>
      </c>
      <c r="BR1139">
        <v>4.5503999999999998</v>
      </c>
      <c r="BS1139">
        <v>22.716200000000001</v>
      </c>
      <c r="BT1139">
        <v>18.165800000000001</v>
      </c>
      <c r="BU1139">
        <v>18.2576</v>
      </c>
      <c r="BV1139">
        <v>-1.4706728787805821</v>
      </c>
      <c r="BW1139">
        <v>-7.3989000000000003</v>
      </c>
      <c r="BX1139">
        <v>4.4180000000000001</v>
      </c>
      <c r="BY1139">
        <v>11.8169</v>
      </c>
      <c r="BZ1139">
        <v>-4.7256</v>
      </c>
      <c r="CA1139">
        <v>-11.31712014236996</v>
      </c>
      <c r="CB1139">
        <v>-15.7485</v>
      </c>
      <c r="CC1139">
        <v>-8.0159000000000002</v>
      </c>
      <c r="CD1139">
        <v>7.7325999999999997</v>
      </c>
      <c r="CE1139">
        <v>-13.532</v>
      </c>
      <c r="CF1139">
        <v>49.593266089778282</v>
      </c>
      <c r="CG1139">
        <v>46.6</v>
      </c>
      <c r="CH1139">
        <v>70.599999999999994</v>
      </c>
      <c r="CI1139">
        <v>23.999999999999989</v>
      </c>
      <c r="CJ1139">
        <v>46.6</v>
      </c>
      <c r="CK1139">
        <v>15.08606138053984</v>
      </c>
      <c r="CL1139">
        <v>14.4</v>
      </c>
      <c r="CM1139">
        <v>31.5</v>
      </c>
      <c r="CN1139">
        <v>17.100000000000001</v>
      </c>
      <c r="CO1139">
        <v>14.7</v>
      </c>
      <c r="CP1139">
        <v>41.6794300015749</v>
      </c>
      <c r="CQ1139">
        <v>32.799999999999997</v>
      </c>
      <c r="CR1139">
        <v>60.6</v>
      </c>
      <c r="CS1139">
        <v>27.8</v>
      </c>
      <c r="CT1139">
        <v>60.6</v>
      </c>
      <c r="CU1139">
        <v>9.8013109660189315</v>
      </c>
      <c r="CV1139">
        <v>9.6999999999999993</v>
      </c>
      <c r="CW1139">
        <v>10.6</v>
      </c>
      <c r="CX1139">
        <v>0.90000000000000036</v>
      </c>
      <c r="CY1139">
        <v>10.1</v>
      </c>
      <c r="CZ1139">
        <v>72.399786786759421</v>
      </c>
      <c r="DA1139">
        <v>59</v>
      </c>
      <c r="DB1139">
        <v>96.8</v>
      </c>
      <c r="DC1139">
        <v>37.799999999999997</v>
      </c>
      <c r="DD1139">
        <v>59</v>
      </c>
      <c r="DE1139">
        <v>3.8716635834076381</v>
      </c>
      <c r="DF1139">
        <v>3</v>
      </c>
      <c r="DG1139">
        <v>21.4</v>
      </c>
      <c r="DH1139">
        <v>18.399999999999999</v>
      </c>
      <c r="DI1139">
        <v>4.2</v>
      </c>
      <c r="DJ1139">
        <v>0.15680085321146259</v>
      </c>
      <c r="DK1139">
        <v>0.14612731263719039</v>
      </c>
      <c r="DL1139">
        <v>0.23899796885578881</v>
      </c>
      <c r="DM1139">
        <v>9.2870656218598385E-2</v>
      </c>
      <c r="DN1139">
        <v>0.14612731263719039</v>
      </c>
      <c r="DO1139">
        <v>3.5432690702068932</v>
      </c>
      <c r="DP1139">
        <v>3.1850710000000002</v>
      </c>
      <c r="DQ1139">
        <v>3.852722</v>
      </c>
      <c r="DR1139">
        <v>0.66765099999999977</v>
      </c>
      <c r="DS1139">
        <v>3.2889219999999999</v>
      </c>
      <c r="DT1139">
        <v>5.9180837647064468</v>
      </c>
      <c r="DU1139">
        <v>5.7401239999999998</v>
      </c>
      <c r="DV1139">
        <v>6.4370789999999998</v>
      </c>
      <c r="DW1139">
        <v>0.69695499999999999</v>
      </c>
      <c r="DX1139">
        <v>6.0407760000000001</v>
      </c>
      <c r="DY1139">
        <v>4.1987941134238387</v>
      </c>
      <c r="DZ1139">
        <v>3.2965070000000001</v>
      </c>
      <c r="EA1139">
        <v>4.8377629999999998</v>
      </c>
      <c r="EB1139">
        <v>1.541256</v>
      </c>
      <c r="EC1139">
        <v>4.8377629999999998</v>
      </c>
      <c r="ED1139">
        <v>8.4087174814397638</v>
      </c>
      <c r="EE1139">
        <v>8.2146869999999996</v>
      </c>
      <c r="EF1139">
        <v>8.6822809999999997</v>
      </c>
      <c r="EG1139">
        <v>0.46759400000000012</v>
      </c>
      <c r="EH1139">
        <v>8.5506770000000003</v>
      </c>
      <c r="EI1139">
        <v>8.1068902230817823</v>
      </c>
      <c r="EJ1139">
        <v>7.539873</v>
      </c>
      <c r="EK1139">
        <v>9.3638060000000003</v>
      </c>
      <c r="EL1139">
        <v>1.823933</v>
      </c>
      <c r="EM1139">
        <v>9.3638060000000003</v>
      </c>
      <c r="EN1139">
        <v>22.154137000902349</v>
      </c>
      <c r="EO1139">
        <v>20.355889999999999</v>
      </c>
      <c r="EP1139">
        <v>25.560230000000001</v>
      </c>
      <c r="EQ1139">
        <v>5.204340000000002</v>
      </c>
      <c r="ER1139">
        <v>20.355889999999999</v>
      </c>
      <c r="ES1139">
        <v>6.0221306623897064</v>
      </c>
      <c r="ET1139">
        <v>5.7125399999999997</v>
      </c>
      <c r="EU1139">
        <v>12.810510000000001</v>
      </c>
      <c r="EV1139">
        <v>7.097970000000001</v>
      </c>
      <c r="EW1139">
        <v>5.7125399999999997</v>
      </c>
      <c r="EX1139">
        <v>16.132006338512639</v>
      </c>
      <c r="EY1139">
        <v>11.3127</v>
      </c>
      <c r="EZ1139">
        <v>17.28125</v>
      </c>
      <c r="FA1139">
        <v>5.9685499999999996</v>
      </c>
      <c r="FB1139">
        <v>14.64335</v>
      </c>
      <c r="FC1139">
        <v>0.44546526644912338</v>
      </c>
      <c r="FD1139">
        <v>0.40930693722304368</v>
      </c>
      <c r="FE1139">
        <v>0.51395342851708081</v>
      </c>
      <c r="FF1139">
        <v>0.10464649129403709</v>
      </c>
      <c r="FG1139">
        <v>0.40930693722304368</v>
      </c>
      <c r="FH1139">
        <v>2.716644364989643</v>
      </c>
      <c r="FI1139">
        <v>0.88307959636267397</v>
      </c>
      <c r="FJ1139">
        <v>3.0251429311654712</v>
      </c>
      <c r="FK1139">
        <v>2.1420633348027969</v>
      </c>
      <c r="FL1139">
        <v>2.5633693593392781</v>
      </c>
      <c r="FM1139">
        <v>34.719914702352227</v>
      </c>
      <c r="FN1139">
        <v>34.64</v>
      </c>
      <c r="FO1139">
        <v>39.340000000000003</v>
      </c>
      <c r="FP1139">
        <v>4.7000000000000028</v>
      </c>
      <c r="FQ1139">
        <v>34.68</v>
      </c>
      <c r="FR1139">
        <v>382.41153119875128</v>
      </c>
      <c r="FS1139">
        <v>357.29077000000001</v>
      </c>
      <c r="FT1139">
        <v>383.62311999999997</v>
      </c>
      <c r="FU1139">
        <v>26.332349999999959</v>
      </c>
      <c r="FV1139">
        <v>377.99698000000001</v>
      </c>
      <c r="FW1139">
        <v>0.70932996584511876</v>
      </c>
      <c r="FX1139">
        <v>0.70722200000000002</v>
      </c>
      <c r="FY1139">
        <v>0.753853</v>
      </c>
      <c r="FZ1139">
        <v>4.6630999999999978E-2</v>
      </c>
      <c r="GA1139">
        <v>0.71547300000000003</v>
      </c>
      <c r="GB1139">
        <v>15</v>
      </c>
      <c r="GC1139">
        <v>63</v>
      </c>
    </row>
    <row r="1140" spans="1:185" x14ac:dyDescent="0.3">
      <c r="A1140" s="36" t="s">
        <v>4370</v>
      </c>
      <c r="B1140">
        <v>-5.1117140734403578E-2</v>
      </c>
      <c r="C1140">
        <v>1.8828799947364949</v>
      </c>
      <c r="D1140">
        <v>2.4415173146760778</v>
      </c>
      <c r="E1140">
        <v>-1.2894972729918579</v>
      </c>
      <c r="F1140">
        <v>-0.67161493861338428</v>
      </c>
      <c r="G1140">
        <v>1.961144240957803</v>
      </c>
      <c r="H1140">
        <v>-54.122349159984232</v>
      </c>
      <c r="I1140">
        <v>0.25049111394726109</v>
      </c>
      <c r="J1140">
        <v>8.4409774498021742E-2</v>
      </c>
      <c r="K1140">
        <v>0.32241521147135888</v>
      </c>
      <c r="L1140">
        <v>0.2079619790361516</v>
      </c>
      <c r="M1140">
        <v>0.2486932571686071</v>
      </c>
      <c r="N1140">
        <v>0.19636532563093731</v>
      </c>
      <c r="O1140">
        <v>-0.2193055230825228</v>
      </c>
      <c r="P1140">
        <v>-2.2940197451585501E-2</v>
      </c>
      <c r="Q1140">
        <v>-0.12112201266183439</v>
      </c>
      <c r="R1140">
        <v>3.7373417550057311E-2</v>
      </c>
      <c r="S1140">
        <v>1.344275068314416</v>
      </c>
      <c r="T1140">
        <v>-0.65851685458692899</v>
      </c>
      <c r="U1140">
        <v>-0.54925489728918864</v>
      </c>
      <c r="V1140">
        <v>1.9611149723594301</v>
      </c>
      <c r="W1140">
        <v>1.9535767329440119</v>
      </c>
      <c r="X1140">
        <v>0.19530929009540521</v>
      </c>
      <c r="Y1140">
        <v>0.17967647751311941</v>
      </c>
      <c r="Z1140">
        <v>7.476320915464349E-2</v>
      </c>
      <c r="AA1140">
        <v>9.3986686441228762E-2</v>
      </c>
      <c r="AB1140">
        <v>62.279766423745173</v>
      </c>
      <c r="AC1140">
        <v>-0.41610233055810147</v>
      </c>
      <c r="AD1140">
        <v>1.959196231542544</v>
      </c>
      <c r="AE1140">
        <v>0.61141162065350663</v>
      </c>
      <c r="AF1140">
        <v>0.59577880807122097</v>
      </c>
      <c r="AG1140">
        <v>1.125486409928103</v>
      </c>
      <c r="AH1140">
        <v>1.46391505295453E-2</v>
      </c>
      <c r="AI1140">
        <v>98.747186439585818</v>
      </c>
      <c r="AJ1140">
        <v>-32.102515518311243</v>
      </c>
      <c r="AK1140">
        <v>72.226912527952535</v>
      </c>
      <c r="AL1140">
        <v>256.11714278622469</v>
      </c>
      <c r="AM1140">
        <v>326.79328061182588</v>
      </c>
      <c r="AN1140">
        <v>445.90806685204001</v>
      </c>
      <c r="AO1140">
        <v>154.89248925863069</v>
      </c>
      <c r="AP1140">
        <v>381.6373655709711</v>
      </c>
      <c r="AQ1140">
        <v>20.003383079254739</v>
      </c>
      <c r="AR1140">
        <v>5.4550094253432428</v>
      </c>
      <c r="AS1140">
        <v>11.16287815075022</v>
      </c>
      <c r="AT1140">
        <v>-17.230921241730961</v>
      </c>
      <c r="AU1140">
        <v>-5.5045450830130154</v>
      </c>
      <c r="AV1140">
        <v>-11.726376158717949</v>
      </c>
      <c r="AW1140">
        <v>4.2145990760531893</v>
      </c>
      <c r="AX1140">
        <v>2.9215</v>
      </c>
      <c r="AY1140">
        <v>5.5724999999999998</v>
      </c>
      <c r="AZ1140">
        <v>2.6509999999999998</v>
      </c>
      <c r="BA1140">
        <v>4.1608999999999998</v>
      </c>
      <c r="BB1140">
        <v>0.94856283167159605</v>
      </c>
      <c r="BC1140">
        <v>0.93659999999999999</v>
      </c>
      <c r="BD1140">
        <v>0.96730000000000005</v>
      </c>
      <c r="BE1140">
        <v>3.0700000000000061E-2</v>
      </c>
      <c r="BF1140">
        <v>0.94299999999999995</v>
      </c>
      <c r="BG1140">
        <v>15.254005859403611</v>
      </c>
      <c r="BH1140">
        <v>12.197800000000001</v>
      </c>
      <c r="BI1140">
        <v>17.23</v>
      </c>
      <c r="BJ1140">
        <v>5.0321999999999996</v>
      </c>
      <c r="BK1140">
        <v>16.089600000000001</v>
      </c>
      <c r="BL1140">
        <v>17.841812181234289</v>
      </c>
      <c r="BM1140">
        <v>8.8126999999999995</v>
      </c>
      <c r="BN1140">
        <v>24.2851</v>
      </c>
      <c r="BO1140">
        <v>15.4724</v>
      </c>
      <c r="BP1140">
        <v>17.322700000000001</v>
      </c>
      <c r="BQ1140">
        <v>12.725781463115659</v>
      </c>
      <c r="BR1140">
        <v>7.1933999999999996</v>
      </c>
      <c r="BS1140">
        <v>18.8005</v>
      </c>
      <c r="BT1140">
        <v>11.607100000000001</v>
      </c>
      <c r="BU1140">
        <v>13.5436</v>
      </c>
      <c r="BV1140">
        <v>-1.059341256448761</v>
      </c>
      <c r="BW1140">
        <v>-5.9500999999999999</v>
      </c>
      <c r="BX1140">
        <v>4.6825999999999999</v>
      </c>
      <c r="BY1140">
        <v>10.6327</v>
      </c>
      <c r="BZ1140">
        <v>-3.2408999999999999</v>
      </c>
      <c r="CA1140">
        <v>-11.66643607549892</v>
      </c>
      <c r="CB1140">
        <v>-19.027699999999999</v>
      </c>
      <c r="CC1140">
        <v>-3.7480000000000002</v>
      </c>
      <c r="CD1140">
        <v>15.2797</v>
      </c>
      <c r="CE1140">
        <v>-10.3027</v>
      </c>
      <c r="CF1140">
        <v>64.270701281068838</v>
      </c>
      <c r="CG1140">
        <v>54.8</v>
      </c>
      <c r="CH1140">
        <v>74</v>
      </c>
      <c r="CI1140">
        <v>19.2</v>
      </c>
      <c r="CJ1140">
        <v>54.8</v>
      </c>
      <c r="CK1140">
        <v>23.639307318201979</v>
      </c>
      <c r="CL1140">
        <v>22.2</v>
      </c>
      <c r="CM1140">
        <v>26.1</v>
      </c>
      <c r="CN1140">
        <v>3.9000000000000021</v>
      </c>
      <c r="CO1140">
        <v>22.3</v>
      </c>
      <c r="CP1140">
        <v>48.673055475062263</v>
      </c>
      <c r="CQ1140">
        <v>21</v>
      </c>
      <c r="CR1140">
        <v>66.400000000000006</v>
      </c>
      <c r="CS1140">
        <v>45.400000000000013</v>
      </c>
      <c r="CT1140">
        <v>66.400000000000006</v>
      </c>
      <c r="CU1140">
        <v>9.9401476087712197</v>
      </c>
      <c r="CV1140">
        <v>9.1999999999999993</v>
      </c>
      <c r="CW1140">
        <v>10.9</v>
      </c>
      <c r="CX1140">
        <v>1.7000000000000011</v>
      </c>
      <c r="CY1140">
        <v>9.8000000000000007</v>
      </c>
      <c r="CZ1140">
        <v>101.4209524065315</v>
      </c>
      <c r="DA1140">
        <v>72.5</v>
      </c>
      <c r="DB1140">
        <v>138.80000000000001</v>
      </c>
      <c r="DC1140">
        <v>66.300000000000011</v>
      </c>
      <c r="DD1140">
        <v>72.5</v>
      </c>
      <c r="DE1140">
        <v>12.1891400888783</v>
      </c>
      <c r="DF1140">
        <v>10.1</v>
      </c>
      <c r="DG1140">
        <v>14.2</v>
      </c>
      <c r="DH1140">
        <v>4.0999999999999996</v>
      </c>
      <c r="DI1140">
        <v>11.9</v>
      </c>
      <c r="DJ1140">
        <v>0.1687100395012707</v>
      </c>
      <c r="DK1140">
        <v>0.14069319640564831</v>
      </c>
      <c r="DL1140">
        <v>0.19807280513918629</v>
      </c>
      <c r="DM1140">
        <v>5.7379608733538028E-2</v>
      </c>
      <c r="DN1140">
        <v>0.14069319640564831</v>
      </c>
      <c r="DO1140">
        <v>3.4839326634331012</v>
      </c>
      <c r="DP1140">
        <v>3.07097</v>
      </c>
      <c r="DQ1140">
        <v>3.9392550000000002</v>
      </c>
      <c r="DR1140">
        <v>0.8682850000000002</v>
      </c>
      <c r="DS1140">
        <v>3.9392550000000002</v>
      </c>
      <c r="DT1140">
        <v>6.887016058792705</v>
      </c>
      <c r="DU1140">
        <v>6.2281399999999998</v>
      </c>
      <c r="DV1140">
        <v>7.0328999999999997</v>
      </c>
      <c r="DW1140">
        <v>0.80475999999999992</v>
      </c>
      <c r="DX1140">
        <v>6.9882580000000001</v>
      </c>
      <c r="DY1140">
        <v>3.9032931806423088</v>
      </c>
      <c r="DZ1140">
        <v>3.07097</v>
      </c>
      <c r="EA1140">
        <v>4.4764549999999996</v>
      </c>
      <c r="EB1140">
        <v>1.4054850000000001</v>
      </c>
      <c r="EC1140">
        <v>4.4764549999999996</v>
      </c>
      <c r="ED1140">
        <v>8.5324853787721064</v>
      </c>
      <c r="EE1140">
        <v>8.4893800000000006</v>
      </c>
      <c r="EF1140">
        <v>8.6357579999999992</v>
      </c>
      <c r="EG1140">
        <v>0.14637799999999859</v>
      </c>
      <c r="EH1140">
        <v>8.5453130000000002</v>
      </c>
      <c r="EI1140">
        <v>9.9744716438755141</v>
      </c>
      <c r="EJ1140">
        <v>8.3868530000000003</v>
      </c>
      <c r="EK1140">
        <v>10.770859</v>
      </c>
      <c r="EL1140">
        <v>2.384005999999999</v>
      </c>
      <c r="EM1140">
        <v>10.475102</v>
      </c>
      <c r="EN1140">
        <v>25.698313404580031</v>
      </c>
      <c r="EO1140">
        <v>20.566680000000002</v>
      </c>
      <c r="EP1140">
        <v>33.253079999999997</v>
      </c>
      <c r="EQ1140">
        <v>12.686400000000001</v>
      </c>
      <c r="ER1140">
        <v>26.172419999999999</v>
      </c>
      <c r="ES1140">
        <v>9.1281846746208597</v>
      </c>
      <c r="ET1140">
        <v>7.4537300000000002</v>
      </c>
      <c r="EU1140">
        <v>11.627219999999999</v>
      </c>
      <c r="EV1140">
        <v>4.1734899999999993</v>
      </c>
      <c r="EW1140">
        <v>8.6316799999999994</v>
      </c>
      <c r="EX1140">
        <v>16.570128729959169</v>
      </c>
      <c r="EY1140">
        <v>12.61684</v>
      </c>
      <c r="EZ1140">
        <v>25.79935</v>
      </c>
      <c r="FA1140">
        <v>13.182510000000001</v>
      </c>
      <c r="FB1140">
        <v>17.54074</v>
      </c>
      <c r="FC1140">
        <v>0.42713253104568122</v>
      </c>
      <c r="FD1140">
        <v>0.34183947970846051</v>
      </c>
      <c r="FE1140">
        <v>0.55270056061084294</v>
      </c>
      <c r="FF1140">
        <v>0.21086108090238251</v>
      </c>
      <c r="FG1140">
        <v>0.43501267270708271</v>
      </c>
      <c r="FH1140">
        <v>1.8441981342674669</v>
      </c>
      <c r="FI1140">
        <v>1.2688769411383261</v>
      </c>
      <c r="FJ1140">
        <v>3.4612670434802442</v>
      </c>
      <c r="FK1140">
        <v>2.1923901023419181</v>
      </c>
      <c r="FL1140">
        <v>2.032135111588937</v>
      </c>
      <c r="FM1140">
        <v>39.074736957581891</v>
      </c>
      <c r="FN1140">
        <v>37.659999999999997</v>
      </c>
      <c r="FO1140">
        <v>40.43</v>
      </c>
      <c r="FP1140">
        <v>2.7700000000000031</v>
      </c>
      <c r="FQ1140">
        <v>37.69</v>
      </c>
      <c r="FR1140">
        <v>448.32283890895769</v>
      </c>
      <c r="FS1140">
        <v>440.16845000000001</v>
      </c>
      <c r="FT1140">
        <v>463.32985000000002</v>
      </c>
      <c r="FU1140">
        <v>23.161400000000011</v>
      </c>
      <c r="FV1140">
        <v>442.05649</v>
      </c>
      <c r="FW1140">
        <v>0.68998546908353142</v>
      </c>
      <c r="FX1140">
        <v>0.66817899999999997</v>
      </c>
      <c r="FY1140">
        <v>0.70178099999999999</v>
      </c>
      <c r="FZ1140">
        <v>3.3602000000000021E-2</v>
      </c>
      <c r="GA1140">
        <v>0.69839399999999996</v>
      </c>
      <c r="GB1140">
        <v>11</v>
      </c>
      <c r="GC1140">
        <v>47</v>
      </c>
    </row>
    <row r="1141" spans="1:185" x14ac:dyDescent="0.3">
      <c r="A1141" s="36" t="s">
        <v>4373</v>
      </c>
      <c r="B1141">
        <v>-4.8587779859045381E-2</v>
      </c>
      <c r="C1141">
        <v>1.8612590519345751</v>
      </c>
      <c r="D1141">
        <v>1.7906286569852761</v>
      </c>
      <c r="E1141">
        <v>-0.95312040129946485</v>
      </c>
      <c r="F1141">
        <v>-0.48350180727419828</v>
      </c>
      <c r="G1141">
        <v>1.4366680947885211</v>
      </c>
      <c r="H1141">
        <v>-54.174491724699017</v>
      </c>
      <c r="I1141">
        <v>5.8376287599175333E-2</v>
      </c>
      <c r="J1141">
        <v>0.35148723575268181</v>
      </c>
      <c r="K1141">
        <v>0.1793319547262836</v>
      </c>
      <c r="L1141">
        <v>-1.0789040164096601E-2</v>
      </c>
      <c r="M1141">
        <v>0.121491100182214</v>
      </c>
      <c r="N1141">
        <v>0.17759985050755861</v>
      </c>
      <c r="O1141">
        <v>-0.21969161999071371</v>
      </c>
      <c r="P1141">
        <v>-4.2091769483155163E-2</v>
      </c>
      <c r="Q1141">
        <v>-0.13089334304564171</v>
      </c>
      <c r="R1141">
        <v>4.823651991844026E-2</v>
      </c>
      <c r="S1141">
        <v>0.7949493664599897</v>
      </c>
      <c r="T1141">
        <v>-0.55946427125688314</v>
      </c>
      <c r="U1141">
        <v>-0.52273384653053079</v>
      </c>
      <c r="V1141">
        <v>1.959536883231167</v>
      </c>
      <c r="W1141">
        <v>1.953221177610593</v>
      </c>
      <c r="X1141">
        <v>0.21615247291002759</v>
      </c>
      <c r="Y1141">
        <v>0.19075861956217899</v>
      </c>
      <c r="Z1141">
        <v>3.0448009377222689E-2</v>
      </c>
      <c r="AA1141">
        <v>3.3558144243081192E-2</v>
      </c>
      <c r="AB1141">
        <v>50.453142162207143</v>
      </c>
      <c r="AC1141">
        <v>-0.38191132633134428</v>
      </c>
      <c r="AD1141">
        <v>1.897507563417731</v>
      </c>
      <c r="AE1141">
        <v>0.59806379924137199</v>
      </c>
      <c r="AF1141">
        <v>0.57266994589352327</v>
      </c>
      <c r="AG1141">
        <v>0.70130077419049996</v>
      </c>
      <c r="AH1141">
        <v>6.5061391821579356E-3</v>
      </c>
      <c r="AI1141">
        <v>350.38356965484428</v>
      </c>
      <c r="AJ1141">
        <v>325.42035480723979</v>
      </c>
      <c r="AK1141">
        <v>337.35383444852152</v>
      </c>
      <c r="AL1141">
        <v>388.37659168974312</v>
      </c>
      <c r="AM1141">
        <v>278.29376940640822</v>
      </c>
      <c r="AN1141">
        <v>354.07210823981808</v>
      </c>
      <c r="AO1141">
        <v>125.72913626234811</v>
      </c>
      <c r="AP1141">
        <v>295.17522580594698</v>
      </c>
      <c r="AQ1141">
        <v>18.919145635067409</v>
      </c>
      <c r="AR1141">
        <v>4.3099919979198331</v>
      </c>
      <c r="AS1141">
        <v>11.680464587659859</v>
      </c>
      <c r="AT1141">
        <v>-15.050677053423531</v>
      </c>
      <c r="AU1141">
        <v>-9.1411774014497773</v>
      </c>
      <c r="AV1141">
        <v>-5.9094996519737499</v>
      </c>
      <c r="AW1141">
        <v>1.1374345001137349</v>
      </c>
      <c r="AX1141">
        <v>1.0994999999999999</v>
      </c>
      <c r="AY1141">
        <v>1.4380999999999999</v>
      </c>
      <c r="AZ1141">
        <v>0.33860000000000001</v>
      </c>
      <c r="BA1141">
        <v>1.4380999999999999</v>
      </c>
      <c r="BB1141">
        <v>0.94933204660335968</v>
      </c>
      <c r="BC1141">
        <v>0.92130000000000001</v>
      </c>
      <c r="BD1141">
        <v>0.95120000000000005</v>
      </c>
      <c r="BE1141">
        <v>2.9900000000000041E-2</v>
      </c>
      <c r="BF1141">
        <v>0.92130000000000001</v>
      </c>
      <c r="BG1141">
        <v>15.48436502385796</v>
      </c>
      <c r="BH1141">
        <v>15.1775</v>
      </c>
      <c r="BI1141">
        <v>19.395700000000001</v>
      </c>
      <c r="BJ1141">
        <v>4.2182000000000013</v>
      </c>
      <c r="BK1141">
        <v>19.395700000000001</v>
      </c>
      <c r="BL1141">
        <v>10.6220630824401</v>
      </c>
      <c r="BM1141">
        <v>9.3925999999999998</v>
      </c>
      <c r="BN1141">
        <v>12.972200000000001</v>
      </c>
      <c r="BO1141">
        <v>3.579600000000001</v>
      </c>
      <c r="BP1141">
        <v>12.972200000000001</v>
      </c>
      <c r="BQ1141">
        <v>6.5906987199794882</v>
      </c>
      <c r="BR1141">
        <v>5.6501999999999999</v>
      </c>
      <c r="BS1141">
        <v>7.6736000000000004</v>
      </c>
      <c r="BT1141">
        <v>2.023400000000001</v>
      </c>
      <c r="BU1141">
        <v>7.6736000000000004</v>
      </c>
      <c r="BV1141">
        <v>1.580547857378682</v>
      </c>
      <c r="BW1141">
        <v>1.2524999999999999</v>
      </c>
      <c r="BX1141">
        <v>2.4859</v>
      </c>
      <c r="BY1141">
        <v>1.2334000000000001</v>
      </c>
      <c r="BZ1141">
        <v>2.4859</v>
      </c>
      <c r="CA1141">
        <v>-8.1712464360886337</v>
      </c>
      <c r="CB1141">
        <v>-10.1594</v>
      </c>
      <c r="CC1141">
        <v>-7.2374000000000001</v>
      </c>
      <c r="CD1141">
        <v>2.9220000000000002</v>
      </c>
      <c r="CE1141">
        <v>-10.1594</v>
      </c>
      <c r="CF1141">
        <v>58.896882433870992</v>
      </c>
      <c r="CG1141">
        <v>45.5</v>
      </c>
      <c r="CH1141">
        <v>63.4</v>
      </c>
      <c r="CI1141">
        <v>17.899999999999999</v>
      </c>
      <c r="CJ1141">
        <v>45.5</v>
      </c>
      <c r="CK1141">
        <v>19.826074871008021</v>
      </c>
      <c r="CL1141">
        <v>14.6</v>
      </c>
      <c r="CM1141">
        <v>26.1</v>
      </c>
      <c r="CN1141">
        <v>11.5</v>
      </c>
      <c r="CO1141">
        <v>14.6</v>
      </c>
      <c r="CP1141">
        <v>27.31658654908281</v>
      </c>
      <c r="CQ1141">
        <v>24.7</v>
      </c>
      <c r="CR1141">
        <v>43.3</v>
      </c>
      <c r="CS1141">
        <v>18.600000000000001</v>
      </c>
      <c r="CT1141">
        <v>36.299999999999997</v>
      </c>
      <c r="CU1141">
        <v>9.9967596392135878</v>
      </c>
      <c r="CV1141">
        <v>9.8000000000000007</v>
      </c>
      <c r="CW1141">
        <v>10.6</v>
      </c>
      <c r="CX1141">
        <v>0.79999999999999893</v>
      </c>
      <c r="CY1141">
        <v>9.9</v>
      </c>
      <c r="CZ1141">
        <v>86.199296090214361</v>
      </c>
      <c r="DA1141">
        <v>69.3</v>
      </c>
      <c r="DB1141">
        <v>102.4</v>
      </c>
      <c r="DC1141">
        <v>33.100000000000009</v>
      </c>
      <c r="DD1141">
        <v>92.9</v>
      </c>
      <c r="DE1141">
        <v>9.8130166247030068</v>
      </c>
      <c r="DF1141">
        <v>4.7</v>
      </c>
      <c r="DG1141">
        <v>15.8</v>
      </c>
      <c r="DH1141">
        <v>11.1</v>
      </c>
      <c r="DI1141">
        <v>4.7</v>
      </c>
      <c r="DJ1141">
        <v>0.19958316170642029</v>
      </c>
      <c r="DK1141">
        <v>0.1476314081765088</v>
      </c>
      <c r="DL1141">
        <v>0.21794431075971121</v>
      </c>
      <c r="DM1141">
        <v>7.0312902583202441E-2</v>
      </c>
      <c r="DN1141">
        <v>0.1476314081765088</v>
      </c>
      <c r="DO1141">
        <v>3.16218772259929</v>
      </c>
      <c r="DP1141">
        <v>2.9423659999999998</v>
      </c>
      <c r="DQ1141">
        <v>3.7727219999999999</v>
      </c>
      <c r="DR1141">
        <v>0.83035600000000009</v>
      </c>
      <c r="DS1141">
        <v>3.2167840000000001</v>
      </c>
      <c r="DT1141">
        <v>6.4922770165623964</v>
      </c>
      <c r="DU1141">
        <v>6.0895149999999996</v>
      </c>
      <c r="DV1141">
        <v>6.9918399999999998</v>
      </c>
      <c r="DW1141">
        <v>0.90232500000000027</v>
      </c>
      <c r="DX1141">
        <v>6.0895149999999996</v>
      </c>
      <c r="DY1141">
        <v>3.6394415857569431</v>
      </c>
      <c r="DZ1141">
        <v>2.9894799999999999</v>
      </c>
      <c r="EA1141">
        <v>4.8789660000000001</v>
      </c>
      <c r="EB1141">
        <v>1.889486</v>
      </c>
      <c r="EC1141">
        <v>4.4112099999999996</v>
      </c>
      <c r="ED1141">
        <v>8.9230359100811132</v>
      </c>
      <c r="EE1141">
        <v>8.7333669999999994</v>
      </c>
      <c r="EF1141">
        <v>8.9625690000000002</v>
      </c>
      <c r="EG1141">
        <v>0.22920200000000079</v>
      </c>
      <c r="EH1141">
        <v>8.8273449999999993</v>
      </c>
      <c r="EI1141">
        <v>6.9140564615589719</v>
      </c>
      <c r="EJ1141">
        <v>6.7851569999999999</v>
      </c>
      <c r="EK1141">
        <v>9.2748299999999997</v>
      </c>
      <c r="EL1141">
        <v>2.4896729999999998</v>
      </c>
      <c r="EM1141">
        <v>9.1324149999999999</v>
      </c>
      <c r="EN1141">
        <v>26.52593314493593</v>
      </c>
      <c r="EO1141">
        <v>21.43985</v>
      </c>
      <c r="EP1141">
        <v>32.375140000000002</v>
      </c>
      <c r="EQ1141">
        <v>10.93529</v>
      </c>
      <c r="ER1141">
        <v>21.43985</v>
      </c>
      <c r="ES1141">
        <v>8.0319335365361155</v>
      </c>
      <c r="ET1141">
        <v>6.9751899999999996</v>
      </c>
      <c r="EU1141">
        <v>9.01661</v>
      </c>
      <c r="EV1141">
        <v>2.04142</v>
      </c>
      <c r="EW1141">
        <v>6.9751899999999996</v>
      </c>
      <c r="EX1141">
        <v>18.493999608399822</v>
      </c>
      <c r="EY1141">
        <v>14.46466</v>
      </c>
      <c r="EZ1141">
        <v>23.744689999999999</v>
      </c>
      <c r="FA1141">
        <v>9.2800299999999982</v>
      </c>
      <c r="FB1141">
        <v>14.46466</v>
      </c>
      <c r="FC1141">
        <v>0.53157287823082611</v>
      </c>
      <c r="FD1141">
        <v>0.42964908005556618</v>
      </c>
      <c r="FE1141">
        <v>0.64878947929533848</v>
      </c>
      <c r="FF1141">
        <v>0.2191403992397723</v>
      </c>
      <c r="FG1141">
        <v>0.42964908005556618</v>
      </c>
      <c r="FH1141">
        <v>2.3378202597737578</v>
      </c>
      <c r="FI1141">
        <v>1.887061767116466</v>
      </c>
      <c r="FJ1141">
        <v>2.9680173842789279</v>
      </c>
      <c r="FK1141">
        <v>1.0809556171624619</v>
      </c>
      <c r="FL1141">
        <v>2.0737298912287701</v>
      </c>
      <c r="FM1141">
        <v>32.313353281018479</v>
      </c>
      <c r="FN1141">
        <v>31.5</v>
      </c>
      <c r="FO1141">
        <v>34.31</v>
      </c>
      <c r="FP1141">
        <v>2.8100000000000018</v>
      </c>
      <c r="FQ1141">
        <v>31.98</v>
      </c>
      <c r="FR1141">
        <v>391.18714085248138</v>
      </c>
      <c r="FS1141">
        <v>375.90465999999998</v>
      </c>
      <c r="FT1141">
        <v>392.29779000000002</v>
      </c>
      <c r="FU1141">
        <v>16.393130000000038</v>
      </c>
      <c r="FV1141">
        <v>376.6687</v>
      </c>
      <c r="FW1141">
        <v>0.70245044583689054</v>
      </c>
      <c r="FX1141">
        <v>0.70069700000000001</v>
      </c>
      <c r="FY1141">
        <v>0.728599</v>
      </c>
      <c r="FZ1141">
        <v>2.7901999999999979E-2</v>
      </c>
      <c r="GA1141">
        <v>0.72568900000000003</v>
      </c>
      <c r="GB1141">
        <v>16</v>
      </c>
      <c r="GC1141">
        <v>105</v>
      </c>
    </row>
    <row r="1142" spans="1:185" x14ac:dyDescent="0.3">
      <c r="A1142" s="36" t="s">
        <v>4376</v>
      </c>
      <c r="B1142">
        <v>-3.9097812520200337E-2</v>
      </c>
      <c r="C1142">
        <v>1.875796449270636</v>
      </c>
      <c r="D1142">
        <v>1.7996270904424101</v>
      </c>
      <c r="E1142">
        <v>-0.83170949346547629</v>
      </c>
      <c r="F1142">
        <v>-0.63317521455148518</v>
      </c>
      <c r="G1142">
        <v>1.4649047746245221</v>
      </c>
      <c r="H1142">
        <v>-54.165901694908719</v>
      </c>
      <c r="I1142">
        <v>7.6607671018982509E-3</v>
      </c>
      <c r="J1142">
        <v>0.37123082755460202</v>
      </c>
      <c r="K1142">
        <v>0.20487447166022871</v>
      </c>
      <c r="L1142">
        <v>-1.780254021244566E-2</v>
      </c>
      <c r="M1142">
        <v>9.9791144943432414E-2</v>
      </c>
      <c r="N1142">
        <v>0.17983440854338151</v>
      </c>
      <c r="O1142">
        <v>-0.2372213424117591</v>
      </c>
      <c r="P1142">
        <v>-5.7386933868377607E-2</v>
      </c>
      <c r="Q1142">
        <v>-0.14730413888364269</v>
      </c>
      <c r="R1142">
        <v>6.0330207306379828E-2</v>
      </c>
      <c r="S1142">
        <v>0.82341024278885289</v>
      </c>
      <c r="T1142">
        <v>-0.56672747003397983</v>
      </c>
      <c r="U1142">
        <v>-0.56544182688458888</v>
      </c>
      <c r="V1142">
        <v>1.9525936264301309</v>
      </c>
      <c r="W1142">
        <v>1.9519122328037359</v>
      </c>
      <c r="X1142">
        <v>0.20530541281978301</v>
      </c>
      <c r="Y1142">
        <v>0.19761477916323189</v>
      </c>
      <c r="Z1142">
        <v>3.7589054109393449E-2</v>
      </c>
      <c r="AA1142">
        <v>4.1120557984754037E-2</v>
      </c>
      <c r="AB1142">
        <v>47.587993339243987</v>
      </c>
      <c r="AC1142">
        <v>-0.38176532609533292</v>
      </c>
      <c r="AD1142">
        <v>1.89768357519346</v>
      </c>
      <c r="AE1142">
        <v>0.58707073891511574</v>
      </c>
      <c r="AF1142">
        <v>0.57938010525856476</v>
      </c>
      <c r="AG1142">
        <v>0.8235055772259452</v>
      </c>
      <c r="AH1142">
        <v>5.0075511981236276E-3</v>
      </c>
      <c r="AI1142">
        <v>296.06885064707899</v>
      </c>
      <c r="AJ1142">
        <v>275.20878382745502</v>
      </c>
      <c r="AK1142">
        <v>291.85164221873077</v>
      </c>
      <c r="AL1142">
        <v>321.14620584331522</v>
      </c>
      <c r="AM1142">
        <v>321.33858150123308</v>
      </c>
      <c r="AN1142">
        <v>459.36896563563482</v>
      </c>
      <c r="AO1142">
        <v>148.69853770779349</v>
      </c>
      <c r="AP1142">
        <v>408.73793127126959</v>
      </c>
      <c r="AQ1142">
        <v>19.920665575004421</v>
      </c>
      <c r="AR1142">
        <v>5.6642382425448359</v>
      </c>
      <c r="AS1142">
        <v>12.189806895598471</v>
      </c>
      <c r="AT1142">
        <v>-14.78860898752052</v>
      </c>
      <c r="AU1142">
        <v>-6.1851086100437724</v>
      </c>
      <c r="AV1142">
        <v>-8.6035003774767507</v>
      </c>
      <c r="AW1142">
        <v>4.7981849887901928</v>
      </c>
      <c r="AX1142">
        <v>4.3836000000000004</v>
      </c>
      <c r="AY1142">
        <v>5.1801000000000004</v>
      </c>
      <c r="AZ1142">
        <v>0.79649999999999999</v>
      </c>
      <c r="BA1142">
        <v>4.7828999999999997</v>
      </c>
      <c r="BB1142">
        <v>0.93365108610043768</v>
      </c>
      <c r="BC1142">
        <v>0.93359999999999999</v>
      </c>
      <c r="BD1142">
        <v>0.93369999999999997</v>
      </c>
      <c r="BE1142">
        <v>9.9999999999988987E-5</v>
      </c>
      <c r="BF1142">
        <v>0.93359999999999999</v>
      </c>
      <c r="BG1142">
        <v>17.83008222075226</v>
      </c>
      <c r="BH1142">
        <v>17.824200000000001</v>
      </c>
      <c r="BI1142">
        <v>17.838899999999999</v>
      </c>
      <c r="BJ1142">
        <v>1.469999999999771E-2</v>
      </c>
      <c r="BK1142">
        <v>17.8306</v>
      </c>
      <c r="BL1142">
        <v>11.45071259074356</v>
      </c>
      <c r="BM1142">
        <v>9.2302999999999997</v>
      </c>
      <c r="BN1142">
        <v>13.5373</v>
      </c>
      <c r="BO1142">
        <v>4.3070000000000004</v>
      </c>
      <c r="BP1142">
        <v>10.566800000000001</v>
      </c>
      <c r="BQ1142">
        <v>9.1851486951180803</v>
      </c>
      <c r="BR1142">
        <v>7.4082999999999997</v>
      </c>
      <c r="BS1142">
        <v>10.9268</v>
      </c>
      <c r="BT1142">
        <v>3.5185</v>
      </c>
      <c r="BU1142">
        <v>8.2669999999999995</v>
      </c>
      <c r="BV1142">
        <v>-3.2382581329665592</v>
      </c>
      <c r="BW1142">
        <v>-4.3617999999999997</v>
      </c>
      <c r="BX1142">
        <v>-1.9955000000000001</v>
      </c>
      <c r="BY1142">
        <v>2.3662999999999998</v>
      </c>
      <c r="BZ1142">
        <v>-1.9955000000000001</v>
      </c>
      <c r="CA1142">
        <v>-5.9468704955439602</v>
      </c>
      <c r="CB1142">
        <v>-6.907</v>
      </c>
      <c r="CC1142">
        <v>-4.9031000000000002</v>
      </c>
      <c r="CD1142">
        <v>2.0038999999999998</v>
      </c>
      <c r="CE1142">
        <v>-6.2714999999999996</v>
      </c>
      <c r="CF1142">
        <v>50.631034364365178</v>
      </c>
      <c r="CG1142">
        <v>50.6</v>
      </c>
      <c r="CH1142">
        <v>50.7</v>
      </c>
      <c r="CI1142">
        <v>0.10000000000000139</v>
      </c>
      <c r="CJ1142">
        <v>50.6</v>
      </c>
      <c r="CK1142">
        <v>14.42006660756009</v>
      </c>
      <c r="CL1142">
        <v>14.4</v>
      </c>
      <c r="CM1142">
        <v>14.5</v>
      </c>
      <c r="CN1142">
        <v>9.9999999999999645E-2</v>
      </c>
      <c r="CO1142">
        <v>14.4</v>
      </c>
      <c r="CP1142">
        <v>75.554076285316526</v>
      </c>
      <c r="CQ1142">
        <v>66.3</v>
      </c>
      <c r="CR1142">
        <v>84.6</v>
      </c>
      <c r="CS1142">
        <v>18.3</v>
      </c>
      <c r="CT1142">
        <v>83.4</v>
      </c>
      <c r="CU1142">
        <v>11.17115270799782</v>
      </c>
      <c r="CV1142">
        <v>11.1</v>
      </c>
      <c r="CW1142">
        <v>11.2</v>
      </c>
      <c r="CX1142">
        <v>9.9999999999999645E-2</v>
      </c>
      <c r="CY1142">
        <v>11.1</v>
      </c>
      <c r="CZ1142">
        <v>52.206392671162291</v>
      </c>
      <c r="DA1142">
        <v>40.9</v>
      </c>
      <c r="DB1142">
        <v>58.6</v>
      </c>
      <c r="DC1142">
        <v>17.7</v>
      </c>
      <c r="DD1142">
        <v>40.9</v>
      </c>
      <c r="DE1142">
        <v>2.7156627198589738</v>
      </c>
      <c r="DF1142">
        <v>2.5</v>
      </c>
      <c r="DG1142">
        <v>2.9</v>
      </c>
      <c r="DH1142">
        <v>0.39999999999999991</v>
      </c>
      <c r="DI1142">
        <v>2.9</v>
      </c>
      <c r="DJ1142">
        <v>0.1238716633824956</v>
      </c>
      <c r="DK1142">
        <v>0.1237769080234834</v>
      </c>
      <c r="DL1142">
        <v>0.1240822320117474</v>
      </c>
      <c r="DM1142">
        <v>3.0532398826405022E-4</v>
      </c>
      <c r="DN1142">
        <v>0.1237769080234834</v>
      </c>
      <c r="DO1142">
        <v>4.1038632602320382</v>
      </c>
      <c r="DP1142">
        <v>3.7123339999999998</v>
      </c>
      <c r="DQ1142">
        <v>4.434552</v>
      </c>
      <c r="DR1142">
        <v>0.72221800000000025</v>
      </c>
      <c r="DS1142">
        <v>3.7123339999999998</v>
      </c>
      <c r="DT1142">
        <v>6.9313201829056776</v>
      </c>
      <c r="DU1142">
        <v>6.7667099999999998</v>
      </c>
      <c r="DV1142">
        <v>6.9986660000000001</v>
      </c>
      <c r="DW1142">
        <v>0.2319560000000003</v>
      </c>
      <c r="DX1142">
        <v>6.7667099999999998</v>
      </c>
      <c r="DY1142">
        <v>5.0366195404176368</v>
      </c>
      <c r="DZ1142">
        <v>4.5797400000000001</v>
      </c>
      <c r="EA1142">
        <v>5.359521</v>
      </c>
      <c r="EB1142">
        <v>0.77978099999999984</v>
      </c>
      <c r="EC1142">
        <v>4.9738699999999998</v>
      </c>
      <c r="ED1142">
        <v>7.7760509641513433</v>
      </c>
      <c r="EE1142">
        <v>7.7638210000000001</v>
      </c>
      <c r="EF1142">
        <v>7.7839640000000001</v>
      </c>
      <c r="EG1142">
        <v>2.0143000000000019E-2</v>
      </c>
      <c r="EH1142">
        <v>7.7839640000000001</v>
      </c>
      <c r="EI1142">
        <v>8.5809576828718441</v>
      </c>
      <c r="EJ1142">
        <v>8.5465180000000007</v>
      </c>
      <c r="EK1142">
        <v>8.6160499999999995</v>
      </c>
      <c r="EL1142">
        <v>6.9531999999998817E-2</v>
      </c>
      <c r="EM1142">
        <v>8.5573569999999997</v>
      </c>
      <c r="EN1142">
        <v>25.512198684250389</v>
      </c>
      <c r="EO1142">
        <v>23.877040000000001</v>
      </c>
      <c r="EP1142">
        <v>27.02421</v>
      </c>
      <c r="EQ1142">
        <v>3.1471699999999991</v>
      </c>
      <c r="ER1142">
        <v>23.877040000000001</v>
      </c>
      <c r="ES1142">
        <v>5.8498000000000001</v>
      </c>
      <c r="ET1142">
        <v>5.8498000000000001</v>
      </c>
      <c r="EU1142">
        <v>5.8498000000000001</v>
      </c>
      <c r="EV1142">
        <v>0</v>
      </c>
      <c r="EW1142">
        <v>5.8498000000000001</v>
      </c>
      <c r="EX1142">
        <v>19.662398684250391</v>
      </c>
      <c r="EY1142">
        <v>18.027239999999999</v>
      </c>
      <c r="EZ1142">
        <v>21.174410000000002</v>
      </c>
      <c r="FA1142">
        <v>3.1471700000000031</v>
      </c>
      <c r="FB1142">
        <v>18.027239999999999</v>
      </c>
      <c r="FC1142">
        <v>0.4066708464807256</v>
      </c>
      <c r="FD1142">
        <v>0.38060600689224572</v>
      </c>
      <c r="FE1142">
        <v>0.43077268612514341</v>
      </c>
      <c r="FF1142">
        <v>5.0166679232897748E-2</v>
      </c>
      <c r="FG1142">
        <v>0.38060600689224572</v>
      </c>
      <c r="FH1142">
        <v>3.3612087052976851</v>
      </c>
      <c r="FI1142">
        <v>3.0816848439262881</v>
      </c>
      <c r="FJ1142">
        <v>3.6196810147355469</v>
      </c>
      <c r="FK1142">
        <v>0.53799617080925888</v>
      </c>
      <c r="FL1142">
        <v>3.0816848439262881</v>
      </c>
      <c r="FM1142">
        <v>38.133788896812781</v>
      </c>
      <c r="FN1142">
        <v>37.78</v>
      </c>
      <c r="FO1142">
        <v>38.450000000000003</v>
      </c>
      <c r="FP1142">
        <v>0.67000000000000171</v>
      </c>
      <c r="FQ1142">
        <v>38.450000000000003</v>
      </c>
      <c r="FR1142">
        <v>450.77231253247368</v>
      </c>
      <c r="FS1142">
        <v>450.62900999999999</v>
      </c>
      <c r="FT1142">
        <v>450.9169</v>
      </c>
      <c r="FU1142">
        <v>0.28789000000000442</v>
      </c>
      <c r="FV1142">
        <v>450.62900999999999</v>
      </c>
      <c r="FW1142">
        <v>0.68503738740066566</v>
      </c>
      <c r="FX1142">
        <v>0.68494500000000003</v>
      </c>
      <c r="FY1142">
        <v>0.68512200000000001</v>
      </c>
      <c r="FZ1142">
        <v>1.769999999999827E-4</v>
      </c>
      <c r="GA1142">
        <v>0.68512200000000001</v>
      </c>
      <c r="GB1142">
        <v>4</v>
      </c>
      <c r="GC1142">
        <v>4</v>
      </c>
    </row>
    <row r="1143" spans="1:185" x14ac:dyDescent="0.3">
      <c r="A1143" s="36" t="s">
        <v>4379</v>
      </c>
      <c r="B1143">
        <v>-6.2649801786510015E-2</v>
      </c>
      <c r="C1143">
        <v>1.877225661874254</v>
      </c>
      <c r="D1143">
        <v>1.894843939219357</v>
      </c>
      <c r="E1143">
        <v>-0.78224294265816574</v>
      </c>
      <c r="F1143">
        <v>-0.76482439099468613</v>
      </c>
      <c r="G1143">
        <v>1.547067749891252</v>
      </c>
      <c r="H1143">
        <v>-54.187879169825237</v>
      </c>
      <c r="I1143">
        <v>6.5548679190122583E-2</v>
      </c>
      <c r="J1143">
        <v>0.43071374658633099</v>
      </c>
      <c r="K1143">
        <v>0.15844346787707059</v>
      </c>
      <c r="L1143">
        <v>-2.1062141100702931E-3</v>
      </c>
      <c r="M1143">
        <v>0.11143317410908769</v>
      </c>
      <c r="N1143">
        <v>0.18825450277800629</v>
      </c>
      <c r="O1143">
        <v>-0.21154061434499319</v>
      </c>
      <c r="P1143">
        <v>-2.3286111566986921E-2</v>
      </c>
      <c r="Q1143">
        <v>-0.1174173643171353</v>
      </c>
      <c r="R1143">
        <v>3.6619547086473352E-2</v>
      </c>
      <c r="S1143">
        <v>0.8745759479691706</v>
      </c>
      <c r="T1143">
        <v>-0.54150522056423067</v>
      </c>
      <c r="U1143">
        <v>-0.53740249655976124</v>
      </c>
      <c r="V1143">
        <v>1.9486028102402231</v>
      </c>
      <c r="W1143">
        <v>1.9481603234151601</v>
      </c>
      <c r="X1143">
        <v>0.2308575568134153</v>
      </c>
      <c r="Y1143">
        <v>0.22542704516758849</v>
      </c>
      <c r="Z1143">
        <v>4.3892381578685788E-2</v>
      </c>
      <c r="AA1143">
        <v>4.7342811303201671E-2</v>
      </c>
      <c r="AB1143">
        <v>49.990956667754674</v>
      </c>
      <c r="AC1143">
        <v>-0.36084851101670062</v>
      </c>
      <c r="AD1143">
        <v>1.8888097653184781</v>
      </c>
      <c r="AE1143">
        <v>0.59170606783011592</v>
      </c>
      <c r="AF1143">
        <v>0.58627555618428906</v>
      </c>
      <c r="AG1143">
        <v>0.90874314241579357</v>
      </c>
      <c r="AH1143">
        <v>5.4890919841018519E-3</v>
      </c>
      <c r="AI1143">
        <v>324.34060282988639</v>
      </c>
      <c r="AJ1143">
        <v>301.01789437285089</v>
      </c>
      <c r="AK1143">
        <v>326.63425250116001</v>
      </c>
      <c r="AL1143">
        <v>345.36973354113888</v>
      </c>
      <c r="AM1143">
        <v>322.15384948662552</v>
      </c>
      <c r="AN1143">
        <v>440.14763916257641</v>
      </c>
      <c r="AO1143">
        <v>148.67351883297229</v>
      </c>
      <c r="AP1143">
        <v>353.28819466746347</v>
      </c>
      <c r="AQ1143">
        <v>20.753106901442781</v>
      </c>
      <c r="AR1143">
        <v>5.5177316381848822</v>
      </c>
      <c r="AS1143">
        <v>12.38444974689622</v>
      </c>
      <c r="AT1143">
        <v>-16.85535523972877</v>
      </c>
      <c r="AU1143">
        <v>-5.8444037517918179</v>
      </c>
      <c r="AV1143">
        <v>-11.010951487936939</v>
      </c>
      <c r="AW1143">
        <v>1.3676535461787129</v>
      </c>
      <c r="AX1143">
        <v>1.1434</v>
      </c>
      <c r="AY1143">
        <v>4.5279999999999996</v>
      </c>
      <c r="AZ1143">
        <v>3.3845999999999998</v>
      </c>
      <c r="BA1143">
        <v>1.5844</v>
      </c>
      <c r="BB1143">
        <v>0.94246768452376017</v>
      </c>
      <c r="BC1143">
        <v>0.85229999999999995</v>
      </c>
      <c r="BD1143">
        <v>0.94499999999999995</v>
      </c>
      <c r="BE1143">
        <v>9.2700000000000005E-2</v>
      </c>
      <c r="BF1143">
        <v>0.85229999999999995</v>
      </c>
      <c r="BG1143">
        <v>16.544449775441159</v>
      </c>
      <c r="BH1143">
        <v>16.164000000000001</v>
      </c>
      <c r="BI1143">
        <v>27.351500000000001</v>
      </c>
      <c r="BJ1143">
        <v>11.1875</v>
      </c>
      <c r="BK1143">
        <v>27.351500000000001</v>
      </c>
      <c r="BL1143">
        <v>14.52267608721435</v>
      </c>
      <c r="BM1143">
        <v>4.9938000000000002</v>
      </c>
      <c r="BN1143">
        <v>19.067799999999998</v>
      </c>
      <c r="BO1143">
        <v>14.074</v>
      </c>
      <c r="BP1143">
        <v>19.067799999999998</v>
      </c>
      <c r="BQ1143">
        <v>10.021590679725101</v>
      </c>
      <c r="BR1143">
        <v>3.6476999999999999</v>
      </c>
      <c r="BS1143">
        <v>13.3162</v>
      </c>
      <c r="BT1143">
        <v>9.6684999999999999</v>
      </c>
      <c r="BU1143">
        <v>13.3162</v>
      </c>
      <c r="BV1143">
        <v>0.33382732720634878</v>
      </c>
      <c r="BW1143">
        <v>-3.7284999999999999</v>
      </c>
      <c r="BX1143">
        <v>1.7366999999999999</v>
      </c>
      <c r="BY1143">
        <v>5.4651999999999994</v>
      </c>
      <c r="BZ1143">
        <v>0.32769999999999999</v>
      </c>
      <c r="CA1143">
        <v>-10.35542612124766</v>
      </c>
      <c r="CB1143">
        <v>-13.643800000000001</v>
      </c>
      <c r="CC1143">
        <v>-3.4016999999999999</v>
      </c>
      <c r="CD1143">
        <v>10.242100000000001</v>
      </c>
      <c r="CE1143">
        <v>-13.643800000000001</v>
      </c>
      <c r="CF1143">
        <v>86.859444495112854</v>
      </c>
      <c r="CG1143">
        <v>61</v>
      </c>
      <c r="CH1143">
        <v>97.9</v>
      </c>
      <c r="CI1143">
        <v>36.900000000000013</v>
      </c>
      <c r="CJ1143">
        <v>61</v>
      </c>
      <c r="CK1143">
        <v>33.495037709192893</v>
      </c>
      <c r="CL1143">
        <v>19.3</v>
      </c>
      <c r="CM1143">
        <v>36.6</v>
      </c>
      <c r="CN1143">
        <v>17.3</v>
      </c>
      <c r="CO1143">
        <v>19.7</v>
      </c>
      <c r="CP1143">
        <v>82.7884649185592</v>
      </c>
      <c r="CQ1143">
        <v>62.8</v>
      </c>
      <c r="CR1143">
        <v>85.1</v>
      </c>
      <c r="CS1143">
        <v>22.3</v>
      </c>
      <c r="CT1143">
        <v>69.599999999999994</v>
      </c>
      <c r="CU1143">
        <v>13.21812022666378</v>
      </c>
      <c r="CV1143">
        <v>10.7</v>
      </c>
      <c r="CW1143">
        <v>16.8</v>
      </c>
      <c r="CX1143">
        <v>6.1000000000000014</v>
      </c>
      <c r="CY1143">
        <v>11.6</v>
      </c>
      <c r="CZ1143">
        <v>53.925391217153283</v>
      </c>
      <c r="DA1143">
        <v>41.5</v>
      </c>
      <c r="DB1143">
        <v>89.8</v>
      </c>
      <c r="DC1143">
        <v>48.3</v>
      </c>
      <c r="DD1143">
        <v>50.2</v>
      </c>
      <c r="DE1143">
        <v>15.79505151994254</v>
      </c>
      <c r="DF1143">
        <v>5.9</v>
      </c>
      <c r="DG1143">
        <v>21.4</v>
      </c>
      <c r="DH1143">
        <v>15.5</v>
      </c>
      <c r="DI1143">
        <v>7.5</v>
      </c>
      <c r="DJ1143">
        <v>0.24595387288316101</v>
      </c>
      <c r="DK1143">
        <v>0.161975570897504</v>
      </c>
      <c r="DL1143">
        <v>0.28667642752562228</v>
      </c>
      <c r="DM1143">
        <v>0.12470085662811831</v>
      </c>
      <c r="DN1143">
        <v>0.161975570897504</v>
      </c>
      <c r="DO1143">
        <v>4.7708640628341916</v>
      </c>
      <c r="DP1143">
        <v>3.5783239999999998</v>
      </c>
      <c r="DQ1143">
        <v>4.8509989999999998</v>
      </c>
      <c r="DR1143">
        <v>1.272675</v>
      </c>
      <c r="DS1143">
        <v>4.4220810000000004</v>
      </c>
      <c r="DT1143">
        <v>6.5437212776480491</v>
      </c>
      <c r="DU1143">
        <v>5.9812580000000004</v>
      </c>
      <c r="DV1143">
        <v>6.5649449999999998</v>
      </c>
      <c r="DW1143">
        <v>0.5836869999999994</v>
      </c>
      <c r="DX1143">
        <v>6.2287189999999999</v>
      </c>
      <c r="DY1143">
        <v>4.9546713031467391</v>
      </c>
      <c r="DZ1143">
        <v>4.056127</v>
      </c>
      <c r="EA1143">
        <v>5.0301580000000001</v>
      </c>
      <c r="EB1143">
        <v>0.97403100000000009</v>
      </c>
      <c r="EC1143">
        <v>4.6939310000000001</v>
      </c>
      <c r="ED1143">
        <v>6.757780627266639</v>
      </c>
      <c r="EE1143">
        <v>6.4486759999999999</v>
      </c>
      <c r="EF1143">
        <v>6.8647260000000001</v>
      </c>
      <c r="EG1143">
        <v>0.41605000000000031</v>
      </c>
      <c r="EH1143">
        <v>6.6921330000000001</v>
      </c>
      <c r="EI1143">
        <v>7.564258725469382</v>
      </c>
      <c r="EJ1143">
        <v>7.4189610000000004</v>
      </c>
      <c r="EK1143">
        <v>9.6538389999999996</v>
      </c>
      <c r="EL1143">
        <v>2.2348779999999988</v>
      </c>
      <c r="EM1143">
        <v>9.2107299999999999</v>
      </c>
      <c r="EN1143">
        <v>31.582894220489621</v>
      </c>
      <c r="EO1143">
        <v>24.659949999999998</v>
      </c>
      <c r="EP1143">
        <v>32.44361</v>
      </c>
      <c r="EQ1143">
        <v>7.7836600000000011</v>
      </c>
      <c r="ER1143">
        <v>28.701720000000002</v>
      </c>
      <c r="ES1143">
        <v>12.543308020764909</v>
      </c>
      <c r="ET1143">
        <v>10.580399999999999</v>
      </c>
      <c r="EU1143">
        <v>15.481949999999999</v>
      </c>
      <c r="EV1143">
        <v>4.9015500000000003</v>
      </c>
      <c r="EW1143">
        <v>11.29036</v>
      </c>
      <c r="EX1143">
        <v>19.03958619972471</v>
      </c>
      <c r="EY1143">
        <v>11.338050000000001</v>
      </c>
      <c r="EZ1143">
        <v>21.619579999999999</v>
      </c>
      <c r="FA1143">
        <v>10.28153</v>
      </c>
      <c r="FB1143">
        <v>17.411359999999998</v>
      </c>
      <c r="FC1143">
        <v>0.51873472879278293</v>
      </c>
      <c r="FD1143">
        <v>0.40502850644367822</v>
      </c>
      <c r="FE1143">
        <v>0.53287159551990915</v>
      </c>
      <c r="FF1143">
        <v>0.1278430890762309</v>
      </c>
      <c r="FG1143">
        <v>0.47141274755077162</v>
      </c>
      <c r="FH1143">
        <v>1.5239500258016541</v>
      </c>
      <c r="FI1143">
        <v>0.82562731182342985</v>
      </c>
      <c r="FJ1143">
        <v>2.0433613095913201</v>
      </c>
      <c r="FK1143">
        <v>1.21773399776789</v>
      </c>
      <c r="FL1143">
        <v>1.542143917465874</v>
      </c>
      <c r="FM1143">
        <v>38.527792414023963</v>
      </c>
      <c r="FN1143">
        <v>37.950000000000003</v>
      </c>
      <c r="FO1143">
        <v>42.14</v>
      </c>
      <c r="FP1143">
        <v>4.1899999999999977</v>
      </c>
      <c r="FQ1143">
        <v>41.57</v>
      </c>
      <c r="FR1143">
        <v>419.94404527836969</v>
      </c>
      <c r="FS1143">
        <v>400.9196</v>
      </c>
      <c r="FT1143">
        <v>421.20611000000002</v>
      </c>
      <c r="FU1143">
        <v>20.286510000000021</v>
      </c>
      <c r="FV1143">
        <v>400.9196</v>
      </c>
      <c r="FW1143">
        <v>0.72816588191484333</v>
      </c>
      <c r="FX1143">
        <v>0.72563699999999998</v>
      </c>
      <c r="FY1143">
        <v>0.76078800000000002</v>
      </c>
      <c r="FZ1143">
        <v>3.5151000000000043E-2</v>
      </c>
      <c r="GA1143">
        <v>0.76078800000000002</v>
      </c>
      <c r="GB1143">
        <v>13</v>
      </c>
      <c r="GC1143">
        <v>30</v>
      </c>
    </row>
    <row r="1144" spans="1:185" x14ac:dyDescent="0.3">
      <c r="A1144" s="36" t="s">
        <v>4382</v>
      </c>
      <c r="B1144">
        <v>-5.1123714238871847E-2</v>
      </c>
      <c r="C1144">
        <v>1.8081642936659439</v>
      </c>
      <c r="D1144">
        <v>1.8154747318272051</v>
      </c>
      <c r="E1144">
        <v>-0.78051621498450574</v>
      </c>
      <c r="F1144">
        <v>-0.70112053280941466</v>
      </c>
      <c r="G1144">
        <v>1.48165410974783</v>
      </c>
      <c r="H1144">
        <v>-54.188426311213469</v>
      </c>
      <c r="I1144">
        <v>8.2798676514733827E-2</v>
      </c>
      <c r="J1144">
        <v>0.31102836409237328</v>
      </c>
      <c r="K1144">
        <v>0.1541152673801727</v>
      </c>
      <c r="L1144">
        <v>-1.325417821151104E-2</v>
      </c>
      <c r="M1144">
        <v>0.1100577463840829</v>
      </c>
      <c r="N1144">
        <v>0.18529268356693679</v>
      </c>
      <c r="O1144">
        <v>-0.20705249084989691</v>
      </c>
      <c r="P1144">
        <v>-2.175980728296012E-2</v>
      </c>
      <c r="Q1144">
        <v>-0.1144061228483523</v>
      </c>
      <c r="R1144">
        <v>3.5326456583782313E-2</v>
      </c>
      <c r="S1144">
        <v>0.81602545569311435</v>
      </c>
      <c r="T1144">
        <v>-0.54578429264871775</v>
      </c>
      <c r="U1144">
        <v>-0.54372541735781954</v>
      </c>
      <c r="V1144">
        <v>1.951135197435482</v>
      </c>
      <c r="W1144">
        <v>1.9506830127528689</v>
      </c>
      <c r="X1144">
        <v>0.23386500649310929</v>
      </c>
      <c r="Y1144">
        <v>0.22935860575349301</v>
      </c>
      <c r="Z1144">
        <v>4.2752719120870031E-2</v>
      </c>
      <c r="AA1144">
        <v>4.433918322451403E-2</v>
      </c>
      <c r="AB1144">
        <v>46.650373258758648</v>
      </c>
      <c r="AC1144">
        <v>-0.35572825212446002</v>
      </c>
      <c r="AD1144">
        <v>1.883786781005784</v>
      </c>
      <c r="AE1144">
        <v>0.58959325861756906</v>
      </c>
      <c r="AF1144">
        <v>0.58508685787795289</v>
      </c>
      <c r="AG1144">
        <v>0.79269173432403217</v>
      </c>
      <c r="AH1144">
        <v>6.0793161565869122E-3</v>
      </c>
      <c r="AI1144">
        <v>315.79694011994752</v>
      </c>
      <c r="AJ1144">
        <v>305.30955121405248</v>
      </c>
      <c r="AK1144">
        <v>315.91231535899021</v>
      </c>
      <c r="AL1144">
        <v>326.16893743159142</v>
      </c>
      <c r="AM1144">
        <v>354.22664834347609</v>
      </c>
      <c r="AN1144">
        <v>453.54039638508129</v>
      </c>
      <c r="AO1144">
        <v>132.57063693284871</v>
      </c>
      <c r="AP1144">
        <v>372.14741049419808</v>
      </c>
      <c r="AQ1144">
        <v>20.471392371302429</v>
      </c>
      <c r="AR1144">
        <v>5.7101128475998317</v>
      </c>
      <c r="AS1144">
        <v>12.600264935300251</v>
      </c>
      <c r="AT1144">
        <v>-16.892793817334319</v>
      </c>
      <c r="AU1144">
        <v>-8.9912441865343951</v>
      </c>
      <c r="AV1144">
        <v>-7.9015496307999316</v>
      </c>
      <c r="AW1144">
        <v>1.008223589967558</v>
      </c>
      <c r="AX1144">
        <v>0.61739999999999995</v>
      </c>
      <c r="AY1144">
        <v>2.0878000000000001</v>
      </c>
      <c r="AZ1144">
        <v>1.4703999999999999</v>
      </c>
      <c r="BA1144">
        <v>1.9066000000000001</v>
      </c>
      <c r="BB1144">
        <v>0.92715053405946113</v>
      </c>
      <c r="BC1144">
        <v>0.81240000000000001</v>
      </c>
      <c r="BD1144">
        <v>0.92769999999999997</v>
      </c>
      <c r="BE1144">
        <v>0.1153</v>
      </c>
      <c r="BF1144">
        <v>0.81240000000000001</v>
      </c>
      <c r="BG1144">
        <v>18.755306704257318</v>
      </c>
      <c r="BH1144">
        <v>18.688300000000002</v>
      </c>
      <c r="BI1144">
        <v>31.210699999999999</v>
      </c>
      <c r="BJ1144">
        <v>12.522399999999999</v>
      </c>
      <c r="BK1144">
        <v>31.210699999999999</v>
      </c>
      <c r="BL1144">
        <v>6.6720659887790932</v>
      </c>
      <c r="BM1144">
        <v>5.4573999999999998</v>
      </c>
      <c r="BN1144">
        <v>9.5335000000000001</v>
      </c>
      <c r="BO1144">
        <v>4.0761000000000003</v>
      </c>
      <c r="BP1144">
        <v>6.7000999999999999</v>
      </c>
      <c r="BQ1144">
        <v>4.9241023880414092</v>
      </c>
      <c r="BR1144">
        <v>3.2469999999999999</v>
      </c>
      <c r="BS1144">
        <v>7.7758000000000003</v>
      </c>
      <c r="BT1144">
        <v>4.5288000000000004</v>
      </c>
      <c r="BU1144">
        <v>3.5615000000000001</v>
      </c>
      <c r="BV1144">
        <v>-0.51258249892881869</v>
      </c>
      <c r="BW1144">
        <v>-3.5771999999999999</v>
      </c>
      <c r="BX1144">
        <v>1.8153999999999999</v>
      </c>
      <c r="BY1144">
        <v>5.3925999999999998</v>
      </c>
      <c r="BZ1144">
        <v>1.8153999999999999</v>
      </c>
      <c r="CA1144">
        <v>-4.411519032270248</v>
      </c>
      <c r="CB1144">
        <v>-5.4558999999999997</v>
      </c>
      <c r="CC1144">
        <v>-4.1238999999999999</v>
      </c>
      <c r="CD1144">
        <v>1.3320000000000001</v>
      </c>
      <c r="CE1144">
        <v>-5.3769</v>
      </c>
      <c r="CF1144">
        <v>81.392985890883196</v>
      </c>
      <c r="CG1144">
        <v>58.9</v>
      </c>
      <c r="CH1144">
        <v>81.900000000000006</v>
      </c>
      <c r="CI1144">
        <v>23.000000000000011</v>
      </c>
      <c r="CJ1144">
        <v>58.9</v>
      </c>
      <c r="CK1144">
        <v>28.35386672170408</v>
      </c>
      <c r="CL1144">
        <v>17.399999999999999</v>
      </c>
      <c r="CM1144">
        <v>28.7</v>
      </c>
      <c r="CN1144">
        <v>11.3</v>
      </c>
      <c r="CO1144">
        <v>17.399999999999999</v>
      </c>
      <c r="CP1144">
        <v>79.268839903005087</v>
      </c>
      <c r="CQ1144">
        <v>62.4</v>
      </c>
      <c r="CR1144">
        <v>97.1</v>
      </c>
      <c r="CS1144">
        <v>34.700000000000003</v>
      </c>
      <c r="CT1144">
        <v>82.2</v>
      </c>
      <c r="CU1144">
        <v>15.60919831078122</v>
      </c>
      <c r="CV1144">
        <v>11.2</v>
      </c>
      <c r="CW1144">
        <v>15.8</v>
      </c>
      <c r="CX1144">
        <v>4.6000000000000014</v>
      </c>
      <c r="CY1144">
        <v>12.3</v>
      </c>
      <c r="CZ1144">
        <v>48.09496049834501</v>
      </c>
      <c r="DA1144">
        <v>35</v>
      </c>
      <c r="DB1144">
        <v>76</v>
      </c>
      <c r="DC1144">
        <v>41</v>
      </c>
      <c r="DD1144">
        <v>41.4</v>
      </c>
      <c r="DE1144">
        <v>11.56619804794339</v>
      </c>
      <c r="DF1144">
        <v>4.5999999999999996</v>
      </c>
      <c r="DG1144">
        <v>16.2</v>
      </c>
      <c r="DH1144">
        <v>11.6</v>
      </c>
      <c r="DI1144">
        <v>4.5999999999999996</v>
      </c>
      <c r="DJ1144">
        <v>0.21872221808267139</v>
      </c>
      <c r="DK1144">
        <v>0.14987277353689571</v>
      </c>
      <c r="DL1144">
        <v>0.22033898305084751</v>
      </c>
      <c r="DM1144">
        <v>7.0466209513951772E-2</v>
      </c>
      <c r="DN1144">
        <v>0.14987277353689571</v>
      </c>
      <c r="DO1144">
        <v>4.0893501084539059</v>
      </c>
      <c r="DP1144">
        <v>3.9615420000000001</v>
      </c>
      <c r="DQ1144">
        <v>4.6147260000000001</v>
      </c>
      <c r="DR1144">
        <v>0.65318399999999999</v>
      </c>
      <c r="DS1144">
        <v>4.4714960000000001</v>
      </c>
      <c r="DT1144">
        <v>6.1512944060443244</v>
      </c>
      <c r="DU1144">
        <v>5.9851799999999997</v>
      </c>
      <c r="DV1144">
        <v>6.9037069999999998</v>
      </c>
      <c r="DW1144">
        <v>0.91852700000000009</v>
      </c>
      <c r="DX1144">
        <v>6.8880379999999999</v>
      </c>
      <c r="DY1144">
        <v>4.4970572619957361</v>
      </c>
      <c r="DZ1144">
        <v>4.3401420000000002</v>
      </c>
      <c r="EA1144">
        <v>5.00054</v>
      </c>
      <c r="EB1144">
        <v>0.66039799999999982</v>
      </c>
      <c r="EC1144">
        <v>4.7384449999999996</v>
      </c>
      <c r="ED1144">
        <v>7.434164251890337</v>
      </c>
      <c r="EE1144">
        <v>7.4276070000000001</v>
      </c>
      <c r="EF1144">
        <v>7.7381739999999999</v>
      </c>
      <c r="EG1144">
        <v>0.31056699999999982</v>
      </c>
      <c r="EH1144">
        <v>7.7129469999999998</v>
      </c>
      <c r="EI1144">
        <v>8.2307852116362739</v>
      </c>
      <c r="EJ1144">
        <v>7.7568390000000003</v>
      </c>
      <c r="EK1144">
        <v>8.7811889999999995</v>
      </c>
      <c r="EL1144">
        <v>1.024349999999999</v>
      </c>
      <c r="EM1144">
        <v>8.1287319999999994</v>
      </c>
      <c r="EN1144">
        <v>28.940530853196279</v>
      </c>
      <c r="EO1144">
        <v>25.736719999999998</v>
      </c>
      <c r="EP1144">
        <v>31.046389999999999</v>
      </c>
      <c r="EQ1144">
        <v>5.3096700000000006</v>
      </c>
      <c r="ER1144">
        <v>27.104230000000001</v>
      </c>
      <c r="ES1144">
        <v>12.151420963099261</v>
      </c>
      <c r="ET1144">
        <v>11.78646</v>
      </c>
      <c r="EU1144">
        <v>14.994579999999999</v>
      </c>
      <c r="EV1144">
        <v>3.2081199999999992</v>
      </c>
      <c r="EW1144">
        <v>12.44922</v>
      </c>
      <c r="EX1144">
        <v>16.78910989009702</v>
      </c>
      <c r="EY1144">
        <v>11.41203</v>
      </c>
      <c r="EZ1144">
        <v>18.795570000000001</v>
      </c>
      <c r="FA1144">
        <v>7.3835400000000018</v>
      </c>
      <c r="FB1144">
        <v>14.655010000000001</v>
      </c>
      <c r="FC1144">
        <v>0.46165083651058803</v>
      </c>
      <c r="FD1144">
        <v>0.41054458804879052</v>
      </c>
      <c r="FE1144">
        <v>0.4952428822690727</v>
      </c>
      <c r="FF1144">
        <v>8.4698294220282189E-2</v>
      </c>
      <c r="FG1144">
        <v>0.43235870537231119</v>
      </c>
      <c r="FH1144">
        <v>1.3819294162746281</v>
      </c>
      <c r="FI1144">
        <v>0.76107700249023313</v>
      </c>
      <c r="FJ1144">
        <v>1.534229545450835</v>
      </c>
      <c r="FK1144">
        <v>0.77315254296060232</v>
      </c>
      <c r="FL1144">
        <v>1.177182988171146</v>
      </c>
      <c r="FM1144">
        <v>41.126708865564993</v>
      </c>
      <c r="FN1144">
        <v>36.54</v>
      </c>
      <c r="FO1144">
        <v>41.79</v>
      </c>
      <c r="FP1144">
        <v>5.25</v>
      </c>
      <c r="FQ1144">
        <v>36.54</v>
      </c>
      <c r="FR1144">
        <v>450.94878577421122</v>
      </c>
      <c r="FS1144">
        <v>429.5455</v>
      </c>
      <c r="FT1144">
        <v>451.12225000000001</v>
      </c>
      <c r="FU1144">
        <v>21.576750000000001</v>
      </c>
      <c r="FV1144">
        <v>429.5455</v>
      </c>
      <c r="FW1144">
        <v>0.70875464972004054</v>
      </c>
      <c r="FX1144">
        <v>0.70838500000000004</v>
      </c>
      <c r="FY1144">
        <v>0.74160199999999998</v>
      </c>
      <c r="FZ1144">
        <v>3.3216999999999941E-2</v>
      </c>
      <c r="GA1144">
        <v>0.74160199999999998</v>
      </c>
      <c r="GB1144">
        <v>9</v>
      </c>
      <c r="GC1144">
        <v>15</v>
      </c>
    </row>
    <row r="1145" spans="1:185" x14ac:dyDescent="0.3">
      <c r="A1145" s="36" t="s">
        <v>4385</v>
      </c>
      <c r="B1145">
        <v>-5.1323007880111182E-2</v>
      </c>
      <c r="C1145">
        <v>1.8286871795381261</v>
      </c>
      <c r="D1145">
        <v>1.8016501797571649</v>
      </c>
      <c r="E1145">
        <v>-0.7540820527248363</v>
      </c>
      <c r="F1145">
        <v>-0.71680343695243653</v>
      </c>
      <c r="G1145">
        <v>1.470867825225989</v>
      </c>
      <c r="H1145">
        <v>-54.184184964767198</v>
      </c>
      <c r="I1145">
        <v>7.1776707285813077E-2</v>
      </c>
      <c r="J1145">
        <v>0.25583587002762209</v>
      </c>
      <c r="K1145">
        <v>0.18777266580172991</v>
      </c>
      <c r="L1145">
        <v>-1.7577911643130991E-2</v>
      </c>
      <c r="M1145">
        <v>9.8905477765847447E-2</v>
      </c>
      <c r="N1145">
        <v>0.18749433502501281</v>
      </c>
      <c r="O1145">
        <v>-0.21236159495431781</v>
      </c>
      <c r="P1145">
        <v>-2.4867259929304941E-2</v>
      </c>
      <c r="Q1145">
        <v>-0.1186129895991605</v>
      </c>
      <c r="R1145">
        <v>3.7522662981261071E-2</v>
      </c>
      <c r="S1145">
        <v>0.81684842045611517</v>
      </c>
      <c r="T1145">
        <v>-0.54636502498791684</v>
      </c>
      <c r="U1145">
        <v>-0.54524849439709233</v>
      </c>
      <c r="V1145">
        <v>1.9509758819118519</v>
      </c>
      <c r="W1145">
        <v>1.950746462146725</v>
      </c>
      <c r="X1145">
        <v>0.22445928889439001</v>
      </c>
      <c r="Y1145">
        <v>0.2205523361075877</v>
      </c>
      <c r="Z1145">
        <v>3.9824874002169323E-2</v>
      </c>
      <c r="AA1145">
        <v>4.2175994785474638E-2</v>
      </c>
      <c r="AB1145">
        <v>47.651028129921563</v>
      </c>
      <c r="AC1145">
        <v>-0.36450019294217251</v>
      </c>
      <c r="AD1145">
        <v>1.9010691910552511</v>
      </c>
      <c r="AE1145">
        <v>0.58895948183656244</v>
      </c>
      <c r="AF1145">
        <v>0.58505252904976024</v>
      </c>
      <c r="AG1145">
        <v>0.80155063522402858</v>
      </c>
      <c r="AH1145">
        <v>5.7830273195831764E-3</v>
      </c>
      <c r="AI1145">
        <v>297.03612690604461</v>
      </c>
      <c r="AJ1145">
        <v>262.9496834727467</v>
      </c>
      <c r="AK1145">
        <v>304.9155134945604</v>
      </c>
      <c r="AL1145">
        <v>323.24315340405172</v>
      </c>
      <c r="AM1145">
        <v>298.11787859892871</v>
      </c>
      <c r="AN1145">
        <v>385.99737555520551</v>
      </c>
      <c r="AO1145">
        <v>121.2326379155574</v>
      </c>
      <c r="AP1145">
        <v>319.32087820022548</v>
      </c>
      <c r="AQ1145">
        <v>20.060032484674959</v>
      </c>
      <c r="AR1145">
        <v>5.2858766031740858</v>
      </c>
      <c r="AS1145">
        <v>11.90714876134852</v>
      </c>
      <c r="AT1145">
        <v>-15.798953217588201</v>
      </c>
      <c r="AU1145">
        <v>-8.1469808271519106</v>
      </c>
      <c r="AV1145">
        <v>-7.6519723904362964</v>
      </c>
      <c r="AW1145">
        <v>0.94210034773001283</v>
      </c>
      <c r="AX1145">
        <v>0.56810000000000005</v>
      </c>
      <c r="AY1145">
        <v>2.4556</v>
      </c>
      <c r="AZ1145">
        <v>1.8875</v>
      </c>
      <c r="BA1145">
        <v>2.2065000000000001</v>
      </c>
      <c r="BB1145">
        <v>0.93749154381261868</v>
      </c>
      <c r="BC1145">
        <v>0.8931</v>
      </c>
      <c r="BD1145">
        <v>0.93769999999999998</v>
      </c>
      <c r="BE1145">
        <v>4.4599999999999973E-2</v>
      </c>
      <c r="BF1145">
        <v>0.89359999999999995</v>
      </c>
      <c r="BG1145">
        <v>17.29559207958896</v>
      </c>
      <c r="BH1145">
        <v>17.2712</v>
      </c>
      <c r="BI1145">
        <v>22.9846</v>
      </c>
      <c r="BJ1145">
        <v>5.7134</v>
      </c>
      <c r="BK1145">
        <v>22.9361</v>
      </c>
      <c r="BL1145">
        <v>5.9122257798371649</v>
      </c>
      <c r="BM1145">
        <v>5.0256999999999996</v>
      </c>
      <c r="BN1145">
        <v>7.8545999999999996</v>
      </c>
      <c r="BO1145">
        <v>2.8289</v>
      </c>
      <c r="BP1145">
        <v>7.3558000000000003</v>
      </c>
      <c r="BQ1145">
        <v>4.5915745423552066</v>
      </c>
      <c r="BR1145">
        <v>2.7751000000000001</v>
      </c>
      <c r="BS1145">
        <v>5.3638000000000003</v>
      </c>
      <c r="BT1145">
        <v>2.5886999999999998</v>
      </c>
      <c r="BU1145">
        <v>3.8191999999999999</v>
      </c>
      <c r="BV1145">
        <v>-1.134778310800636</v>
      </c>
      <c r="BW1145">
        <v>-1.9363999999999999</v>
      </c>
      <c r="BX1145">
        <v>2.3374000000000001</v>
      </c>
      <c r="BY1145">
        <v>4.2737999999999996</v>
      </c>
      <c r="BZ1145">
        <v>2.1046999999999998</v>
      </c>
      <c r="CA1145">
        <v>-3.456798499945942</v>
      </c>
      <c r="CB1145">
        <v>-5.9238999999999997</v>
      </c>
      <c r="CC1145">
        <v>-3.1793999999999998</v>
      </c>
      <c r="CD1145">
        <v>2.7444999999999999</v>
      </c>
      <c r="CE1145">
        <v>-5.9238999999999997</v>
      </c>
      <c r="CF1145">
        <v>66.676497354979787</v>
      </c>
      <c r="CG1145">
        <v>52.9</v>
      </c>
      <c r="CH1145">
        <v>66.8</v>
      </c>
      <c r="CI1145">
        <v>13.9</v>
      </c>
      <c r="CJ1145">
        <v>52.9</v>
      </c>
      <c r="CK1145">
        <v>27.727747604808819</v>
      </c>
      <c r="CL1145">
        <v>16</v>
      </c>
      <c r="CM1145">
        <v>27.9</v>
      </c>
      <c r="CN1145">
        <v>11.9</v>
      </c>
      <c r="CO1145">
        <v>16</v>
      </c>
      <c r="CP1145">
        <v>61.871799590026512</v>
      </c>
      <c r="CQ1145">
        <v>59.6</v>
      </c>
      <c r="CR1145">
        <v>75.900000000000006</v>
      </c>
      <c r="CS1145">
        <v>16.3</v>
      </c>
      <c r="CT1145">
        <v>67.5</v>
      </c>
      <c r="CU1145">
        <v>11.567528359242869</v>
      </c>
      <c r="CV1145">
        <v>11</v>
      </c>
      <c r="CW1145">
        <v>11.6</v>
      </c>
      <c r="CX1145">
        <v>0.59999999999999964</v>
      </c>
      <c r="CY1145">
        <v>11</v>
      </c>
      <c r="CZ1145">
        <v>55.298209465068418</v>
      </c>
      <c r="DA1145">
        <v>35.299999999999997</v>
      </c>
      <c r="DB1145">
        <v>61.4</v>
      </c>
      <c r="DC1145">
        <v>26.1</v>
      </c>
      <c r="DD1145">
        <v>53.1</v>
      </c>
      <c r="DE1145">
        <v>15.64267166876234</v>
      </c>
      <c r="DF1145">
        <v>4.4000000000000004</v>
      </c>
      <c r="DG1145">
        <v>15.9</v>
      </c>
      <c r="DH1145">
        <v>11.5</v>
      </c>
      <c r="DI1145">
        <v>4.4000000000000004</v>
      </c>
      <c r="DJ1145">
        <v>0.2088080040650816</v>
      </c>
      <c r="DK1145">
        <v>0.15957767722473601</v>
      </c>
      <c r="DL1145">
        <v>0.2092731829573935</v>
      </c>
      <c r="DM1145">
        <v>4.9695505732657443E-2</v>
      </c>
      <c r="DN1145">
        <v>0.15957767722473601</v>
      </c>
      <c r="DO1145">
        <v>4.0863188713275713</v>
      </c>
      <c r="DP1145">
        <v>3.6987489999999998</v>
      </c>
      <c r="DQ1145">
        <v>4.5460989999999999</v>
      </c>
      <c r="DR1145">
        <v>0.84735000000000005</v>
      </c>
      <c r="DS1145">
        <v>4.3245230000000001</v>
      </c>
      <c r="DT1145">
        <v>6.833740745115251</v>
      </c>
      <c r="DU1145">
        <v>6.0328629999999999</v>
      </c>
      <c r="DV1145">
        <v>7.0148549999999998</v>
      </c>
      <c r="DW1145">
        <v>0.98199199999999998</v>
      </c>
      <c r="DX1145">
        <v>6.9965390000000003</v>
      </c>
      <c r="DY1145">
        <v>4.495642664006966</v>
      </c>
      <c r="DZ1145">
        <v>4.1499389999999998</v>
      </c>
      <c r="EA1145">
        <v>4.8240939999999997</v>
      </c>
      <c r="EB1145">
        <v>0.67415499999999984</v>
      </c>
      <c r="EC1145">
        <v>4.5857250000000001</v>
      </c>
      <c r="ED1145">
        <v>7.0357199752463968</v>
      </c>
      <c r="EE1145">
        <v>6.306012</v>
      </c>
      <c r="EF1145">
        <v>7.2522390000000003</v>
      </c>
      <c r="EG1145">
        <v>0.94622700000000037</v>
      </c>
      <c r="EH1145">
        <v>7.2522390000000003</v>
      </c>
      <c r="EI1145">
        <v>7.8486549303554733</v>
      </c>
      <c r="EJ1145">
        <v>7.2961390000000002</v>
      </c>
      <c r="EK1145">
        <v>8.7716890000000003</v>
      </c>
      <c r="EL1145">
        <v>1.4755499999999999</v>
      </c>
      <c r="EM1145">
        <v>8.7706750000000007</v>
      </c>
      <c r="EN1145">
        <v>25.047404088305441</v>
      </c>
      <c r="EO1145">
        <v>22.458970000000001</v>
      </c>
      <c r="EP1145">
        <v>27.49879</v>
      </c>
      <c r="EQ1145">
        <v>5.0398199999999989</v>
      </c>
      <c r="ER1145">
        <v>24.406389999999998</v>
      </c>
      <c r="ES1145">
        <v>9.2849001988904991</v>
      </c>
      <c r="ET1145">
        <v>8.5368899999999996</v>
      </c>
      <c r="EU1145">
        <v>10.244389999999999</v>
      </c>
      <c r="EV1145">
        <v>1.7075</v>
      </c>
      <c r="EW1145">
        <v>8.5368899999999996</v>
      </c>
      <c r="EX1145">
        <v>15.762503889414949</v>
      </c>
      <c r="EY1145">
        <v>12.220800000000001</v>
      </c>
      <c r="EZ1145">
        <v>18.10811</v>
      </c>
      <c r="FA1145">
        <v>5.8873099999999994</v>
      </c>
      <c r="FB1145">
        <v>15.8695</v>
      </c>
      <c r="FC1145">
        <v>0.45939514751974192</v>
      </c>
      <c r="FD1145">
        <v>0.4119206046230029</v>
      </c>
      <c r="FE1145">
        <v>0.50435608592918491</v>
      </c>
      <c r="FF1145">
        <v>9.243548130618201E-2</v>
      </c>
      <c r="FG1145">
        <v>0.44763828997789351</v>
      </c>
      <c r="FH1145">
        <v>1.697652712644979</v>
      </c>
      <c r="FI1145">
        <v>1.193650818456814</v>
      </c>
      <c r="FJ1145">
        <v>1.9283065763075731</v>
      </c>
      <c r="FK1145">
        <v>0.73465575785075909</v>
      </c>
      <c r="FL1145">
        <v>1.8589322341039889</v>
      </c>
      <c r="FM1145">
        <v>36.974689374230493</v>
      </c>
      <c r="FN1145">
        <v>35.880000000000003</v>
      </c>
      <c r="FO1145">
        <v>38.75</v>
      </c>
      <c r="FP1145">
        <v>2.869999999999997</v>
      </c>
      <c r="FQ1145">
        <v>38.24</v>
      </c>
      <c r="FR1145">
        <v>391.04160128523091</v>
      </c>
      <c r="FS1145">
        <v>376.05309999999997</v>
      </c>
      <c r="FT1145">
        <v>391.44009</v>
      </c>
      <c r="FU1145">
        <v>15.386990000000029</v>
      </c>
      <c r="FV1145">
        <v>376.74468000000002</v>
      </c>
      <c r="FW1145">
        <v>0.72730522665173603</v>
      </c>
      <c r="FX1145">
        <v>0.725074</v>
      </c>
      <c r="FY1145">
        <v>0.754471</v>
      </c>
      <c r="FZ1145">
        <v>2.939700000000001E-2</v>
      </c>
      <c r="GA1145">
        <v>0.75310999999999995</v>
      </c>
      <c r="GB1145">
        <v>11</v>
      </c>
      <c r="GC1145">
        <v>20</v>
      </c>
    </row>
    <row r="1146" spans="1:185" x14ac:dyDescent="0.3">
      <c r="A1146" s="36" t="s">
        <v>4388</v>
      </c>
      <c r="B1146">
        <v>-6.5491702202872176E-2</v>
      </c>
      <c r="C1146">
        <v>1.8093644756784819</v>
      </c>
      <c r="D1146">
        <v>1.741775526815555</v>
      </c>
      <c r="E1146">
        <v>-0.8052427248415106</v>
      </c>
      <c r="F1146">
        <v>-0.6125441442270767</v>
      </c>
      <c r="G1146">
        <v>1.417764883470392</v>
      </c>
      <c r="H1146">
        <v>-54.202768762253108</v>
      </c>
      <c r="I1146">
        <v>4.775519874388106E-2</v>
      </c>
      <c r="J1146">
        <v>0.48906617040365058</v>
      </c>
      <c r="K1146">
        <v>0.21845493244836811</v>
      </c>
      <c r="L1146">
        <v>-3.9172647923625542E-2</v>
      </c>
      <c r="M1146">
        <v>8.8794226168958518E-2</v>
      </c>
      <c r="N1146">
        <v>0.19719089768205461</v>
      </c>
      <c r="O1146">
        <v>-0.2144202361392224</v>
      </c>
      <c r="P1146">
        <v>-1.722933845716779E-2</v>
      </c>
      <c r="Q1146">
        <v>-0.1158228637883659</v>
      </c>
      <c r="R1146">
        <v>3.4029444570182928E-2</v>
      </c>
      <c r="S1146">
        <v>0.78248349219835078</v>
      </c>
      <c r="T1146">
        <v>-0.51223210692622401</v>
      </c>
      <c r="U1146">
        <v>-0.49656681657707519</v>
      </c>
      <c r="V1146">
        <v>1.9536808145272859</v>
      </c>
      <c r="W1146">
        <v>1.946624189079954</v>
      </c>
      <c r="X1146">
        <v>0.2077230527157149</v>
      </c>
      <c r="Y1146">
        <v>0.19477720718736771</v>
      </c>
      <c r="Z1146">
        <v>3.827045184436733E-2</v>
      </c>
      <c r="AA1146">
        <v>4.4009014626634181E-2</v>
      </c>
      <c r="AB1146">
        <v>50.784311658259647</v>
      </c>
      <c r="AC1146">
        <v>-0.36443497810163611</v>
      </c>
      <c r="AD1146">
        <v>1.933758914579133</v>
      </c>
      <c r="AE1146">
        <v>0.57215803081735095</v>
      </c>
      <c r="AF1146">
        <v>0.55921218528900374</v>
      </c>
      <c r="AG1146">
        <v>0.82268422604509395</v>
      </c>
      <c r="AH1146">
        <v>4.981615853794339E-3</v>
      </c>
      <c r="AI1146">
        <v>293.33821736591051</v>
      </c>
      <c r="AJ1146">
        <v>259.42015779892068</v>
      </c>
      <c r="AK1146">
        <v>297.95966555790551</v>
      </c>
      <c r="AL1146">
        <v>322.63474320112891</v>
      </c>
      <c r="AM1146">
        <v>272.22055944774547</v>
      </c>
      <c r="AN1146">
        <v>378.13386155451292</v>
      </c>
      <c r="AO1146">
        <v>179.58945124314349</v>
      </c>
      <c r="AP1146">
        <v>277.15221470432567</v>
      </c>
      <c r="AQ1146">
        <v>19.724965467910291</v>
      </c>
      <c r="AR1146">
        <v>4.926672965361063</v>
      </c>
      <c r="AS1146">
        <v>12.42472488776562</v>
      </c>
      <c r="AT1146">
        <v>-13.58599727042127</v>
      </c>
      <c r="AU1146">
        <v>-5.2397019514924947</v>
      </c>
      <c r="AV1146">
        <v>-8.3462953189287763</v>
      </c>
      <c r="AW1146">
        <v>0.99230915147697829</v>
      </c>
      <c r="AX1146">
        <v>0.75880000000000003</v>
      </c>
      <c r="AY1146">
        <v>3.2081</v>
      </c>
      <c r="AZ1146">
        <v>2.4493</v>
      </c>
      <c r="BA1146">
        <v>3.2081</v>
      </c>
      <c r="BB1146">
        <v>0.92854054895257354</v>
      </c>
      <c r="BC1146">
        <v>0.89139999999999997</v>
      </c>
      <c r="BD1146">
        <v>0.94440000000000002</v>
      </c>
      <c r="BE1146">
        <v>5.3000000000000047E-2</v>
      </c>
      <c r="BF1146">
        <v>0.89429999999999998</v>
      </c>
      <c r="BG1146">
        <v>18.484457436645201</v>
      </c>
      <c r="BH1146">
        <v>16.146899999999999</v>
      </c>
      <c r="BI1146">
        <v>23.2029</v>
      </c>
      <c r="BJ1146">
        <v>7.0560000000000009</v>
      </c>
      <c r="BK1146">
        <v>22.873899999999999</v>
      </c>
      <c r="BL1146">
        <v>8.3795813686472496</v>
      </c>
      <c r="BM1146">
        <v>7.4138000000000002</v>
      </c>
      <c r="BN1146">
        <v>9.7794000000000008</v>
      </c>
      <c r="BO1146">
        <v>2.365600000000001</v>
      </c>
      <c r="BP1146">
        <v>9.7794000000000008</v>
      </c>
      <c r="BQ1146">
        <v>5.2285906879073618</v>
      </c>
      <c r="BR1146">
        <v>4.6886000000000001</v>
      </c>
      <c r="BS1146">
        <v>6.2465000000000002</v>
      </c>
      <c r="BT1146">
        <v>1.5579000000000001</v>
      </c>
      <c r="BU1146">
        <v>6.2465000000000002</v>
      </c>
      <c r="BV1146">
        <v>1.169246221974698</v>
      </c>
      <c r="BW1146">
        <v>-2.2315999999999998</v>
      </c>
      <c r="BX1146">
        <v>2.1069</v>
      </c>
      <c r="BY1146">
        <v>4.3384999999999998</v>
      </c>
      <c r="BZ1146">
        <v>1.1842999999999999</v>
      </c>
      <c r="CA1146">
        <v>-6.3978366226229708</v>
      </c>
      <c r="CB1146">
        <v>-7.4307999999999996</v>
      </c>
      <c r="CC1146">
        <v>-3.9359999999999999</v>
      </c>
      <c r="CD1146">
        <v>3.4948000000000001</v>
      </c>
      <c r="CE1146">
        <v>-7.4307999999999996</v>
      </c>
      <c r="CF1146">
        <v>100.9816468501871</v>
      </c>
      <c r="CG1146">
        <v>59.3</v>
      </c>
      <c r="CH1146">
        <v>104.8</v>
      </c>
      <c r="CI1146">
        <v>45.5</v>
      </c>
      <c r="CJ1146">
        <v>59.3</v>
      </c>
      <c r="CK1146">
        <v>42.254692151027847</v>
      </c>
      <c r="CL1146">
        <v>16.399999999999999</v>
      </c>
      <c r="CM1146">
        <v>44</v>
      </c>
      <c r="CN1146">
        <v>27.6</v>
      </c>
      <c r="CO1146">
        <v>16.399999999999999</v>
      </c>
      <c r="CP1146">
        <v>44.154256755520542</v>
      </c>
      <c r="CQ1146">
        <v>35.200000000000003</v>
      </c>
      <c r="CR1146">
        <v>61.4</v>
      </c>
      <c r="CS1146">
        <v>26.2</v>
      </c>
      <c r="CT1146">
        <v>61.4</v>
      </c>
      <c r="CU1146">
        <v>12.483572230219091</v>
      </c>
      <c r="CV1146">
        <v>9.9</v>
      </c>
      <c r="CW1146">
        <v>14.3</v>
      </c>
      <c r="CX1146">
        <v>4.4000000000000004</v>
      </c>
      <c r="CY1146">
        <v>13.2</v>
      </c>
      <c r="CZ1146">
        <v>117.15053568097591</v>
      </c>
      <c r="DA1146">
        <v>65.599999999999994</v>
      </c>
      <c r="DB1146">
        <v>124.6</v>
      </c>
      <c r="DC1146">
        <v>59</v>
      </c>
      <c r="DD1146">
        <v>65.599999999999994</v>
      </c>
      <c r="DE1146">
        <v>25.099212632658752</v>
      </c>
      <c r="DF1146">
        <v>2.5</v>
      </c>
      <c r="DG1146">
        <v>26.7</v>
      </c>
      <c r="DH1146">
        <v>24.2</v>
      </c>
      <c r="DI1146">
        <v>2.5</v>
      </c>
      <c r="DJ1146">
        <v>0.36456610545398133</v>
      </c>
      <c r="DK1146">
        <v>0.1865953429830082</v>
      </c>
      <c r="DL1146">
        <v>0.38276113951789631</v>
      </c>
      <c r="DM1146">
        <v>0.19616579653488811</v>
      </c>
      <c r="DN1146">
        <v>0.1865953429830082</v>
      </c>
      <c r="DO1146">
        <v>3.609713107862544</v>
      </c>
      <c r="DP1146">
        <v>3.0639180000000001</v>
      </c>
      <c r="DQ1146">
        <v>3.9638439999999999</v>
      </c>
      <c r="DR1146">
        <v>0.89992599999999978</v>
      </c>
      <c r="DS1146">
        <v>3.8933789999999999</v>
      </c>
      <c r="DT1146">
        <v>6.9834790033350664</v>
      </c>
      <c r="DU1146">
        <v>6.1529049999999996</v>
      </c>
      <c r="DV1146">
        <v>7.2785460000000004</v>
      </c>
      <c r="DW1146">
        <v>1.125641000000001</v>
      </c>
      <c r="DX1146">
        <v>6.1529049999999996</v>
      </c>
      <c r="DY1146">
        <v>3.6117605438263598</v>
      </c>
      <c r="DZ1146">
        <v>3.0639180000000001</v>
      </c>
      <c r="EA1146">
        <v>3.9638439999999999</v>
      </c>
      <c r="EB1146">
        <v>0.89992599999999978</v>
      </c>
      <c r="EC1146">
        <v>3.952826</v>
      </c>
      <c r="ED1146">
        <v>7.2869615986201213</v>
      </c>
      <c r="EE1146">
        <v>6.7764059999999997</v>
      </c>
      <c r="EF1146">
        <v>7.3666960000000001</v>
      </c>
      <c r="EG1146">
        <v>0.59029000000000043</v>
      </c>
      <c r="EH1146">
        <v>6.7764059999999997</v>
      </c>
      <c r="EI1146">
        <v>7.518835492984004</v>
      </c>
      <c r="EJ1146">
        <v>7.3064419999999997</v>
      </c>
      <c r="EK1146">
        <v>9.5366479999999996</v>
      </c>
      <c r="EL1146">
        <v>2.2302059999999999</v>
      </c>
      <c r="EM1146">
        <v>9.5366479999999996</v>
      </c>
      <c r="EN1146">
        <v>33.616185530820808</v>
      </c>
      <c r="EO1146">
        <v>23.482520000000001</v>
      </c>
      <c r="EP1146">
        <v>35.691009999999999</v>
      </c>
      <c r="EQ1146">
        <v>12.208489999999999</v>
      </c>
      <c r="ER1146">
        <v>23.482520000000001</v>
      </c>
      <c r="ES1146">
        <v>15.553713074222379</v>
      </c>
      <c r="ET1146">
        <v>10.570650000000001</v>
      </c>
      <c r="EU1146">
        <v>17.353300000000001</v>
      </c>
      <c r="EV1146">
        <v>6.7826500000000003</v>
      </c>
      <c r="EW1146">
        <v>10.570650000000001</v>
      </c>
      <c r="EX1146">
        <v>18.062472456598439</v>
      </c>
      <c r="EY1146">
        <v>12.91187</v>
      </c>
      <c r="EZ1146">
        <v>21.507560000000002</v>
      </c>
      <c r="FA1146">
        <v>8.5956900000000012</v>
      </c>
      <c r="FB1146">
        <v>12.91187</v>
      </c>
      <c r="FC1146">
        <v>0.64651943886093532</v>
      </c>
      <c r="FD1146">
        <v>0.45162487693677339</v>
      </c>
      <c r="FE1146">
        <v>0.68642326287805344</v>
      </c>
      <c r="FF1146">
        <v>0.23479838594128011</v>
      </c>
      <c r="FG1146">
        <v>0.45162487693677339</v>
      </c>
      <c r="FH1146">
        <v>1.166810150953878</v>
      </c>
      <c r="FI1146">
        <v>0.82709398212443741</v>
      </c>
      <c r="FJ1146">
        <v>1.5163842365573961</v>
      </c>
      <c r="FK1146">
        <v>0.68929025443295866</v>
      </c>
      <c r="FL1146">
        <v>1.2214830686854641</v>
      </c>
      <c r="FM1146">
        <v>39.229226312717607</v>
      </c>
      <c r="FN1146">
        <v>37.47</v>
      </c>
      <c r="FO1146">
        <v>40.5</v>
      </c>
      <c r="FP1146">
        <v>3.0300000000000011</v>
      </c>
      <c r="FQ1146">
        <v>37.47</v>
      </c>
      <c r="FR1146">
        <v>369.11386888051442</v>
      </c>
      <c r="FS1146">
        <v>359.53395</v>
      </c>
      <c r="FT1146">
        <v>378.50520999999998</v>
      </c>
      <c r="FU1146">
        <v>18.971259999999969</v>
      </c>
      <c r="FV1146">
        <v>359.53395</v>
      </c>
      <c r="FW1146">
        <v>0.76717666605890766</v>
      </c>
      <c r="FX1146">
        <v>0.74807500000000005</v>
      </c>
      <c r="FY1146">
        <v>0.78589299999999995</v>
      </c>
      <c r="FZ1146">
        <v>3.7817999999999907E-2</v>
      </c>
      <c r="GA1146">
        <v>0.78589299999999995</v>
      </c>
      <c r="GB1146">
        <v>7</v>
      </c>
      <c r="GC1146">
        <v>21</v>
      </c>
    </row>
    <row r="1147" spans="1:185" x14ac:dyDescent="0.3">
      <c r="A1147" s="36" t="s">
        <v>4391</v>
      </c>
      <c r="B1147">
        <v>-4.4912948760386408E-2</v>
      </c>
      <c r="C1147">
        <v>1.819873673577278</v>
      </c>
      <c r="D1147">
        <v>1.799806579755187</v>
      </c>
      <c r="E1147">
        <v>-0.73572598749558027</v>
      </c>
      <c r="F1147">
        <v>-0.73380057306691249</v>
      </c>
      <c r="G1147">
        <v>1.469526645467889</v>
      </c>
      <c r="H1147">
        <v>-54.182208566866528</v>
      </c>
      <c r="I1147">
        <v>8.3579773784485389E-2</v>
      </c>
      <c r="J1147">
        <v>0.46011266218506741</v>
      </c>
      <c r="K1147">
        <v>0.1558916818024195</v>
      </c>
      <c r="L1147">
        <v>-2.4912435581101421E-2</v>
      </c>
      <c r="M1147">
        <v>0.11090538836756569</v>
      </c>
      <c r="N1147">
        <v>0.19153526838035129</v>
      </c>
      <c r="O1147">
        <v>-0.21631389803927309</v>
      </c>
      <c r="P1147">
        <v>-2.477862965892174E-2</v>
      </c>
      <c r="Q1147">
        <v>-0.1205456778598113</v>
      </c>
      <c r="R1147">
        <v>3.7934687592506337E-2</v>
      </c>
      <c r="S1147">
        <v>0.78413596583144729</v>
      </c>
      <c r="T1147">
        <v>-0.55349165410505607</v>
      </c>
      <c r="U1147">
        <v>-0.55339397891777842</v>
      </c>
      <c r="V1147">
        <v>1.95215799338575</v>
      </c>
      <c r="W1147">
        <v>1.952124345170003</v>
      </c>
      <c r="X1147">
        <v>0.23042462362499061</v>
      </c>
      <c r="Y1147">
        <v>0.23029144367936311</v>
      </c>
      <c r="Z1147">
        <v>5.0339987614328771E-2</v>
      </c>
      <c r="AA1147">
        <v>5.039083080227505E-2</v>
      </c>
      <c r="AB1147">
        <v>46.348004021776617</v>
      </c>
      <c r="AC1147">
        <v>-0.35920103495000422</v>
      </c>
      <c r="AD1147">
        <v>1.876736417320904</v>
      </c>
      <c r="AE1147">
        <v>0.58962565857499483</v>
      </c>
      <c r="AF1147">
        <v>0.58949247862936727</v>
      </c>
      <c r="AG1147">
        <v>0.84205844362706583</v>
      </c>
      <c r="AH1147">
        <v>5.4871593818776087E-3</v>
      </c>
      <c r="AI1147">
        <v>330.59718890366901</v>
      </c>
      <c r="AJ1147">
        <v>313.15499588910689</v>
      </c>
      <c r="AK1147">
        <v>338.92407721482232</v>
      </c>
      <c r="AL1147">
        <v>339.71247655819292</v>
      </c>
      <c r="AM1147">
        <v>442.10489078844478</v>
      </c>
      <c r="AN1147">
        <v>580.93842610061915</v>
      </c>
      <c r="AO1147">
        <v>157.59136816113659</v>
      </c>
      <c r="AP1147">
        <v>483.59006203842438</v>
      </c>
      <c r="AQ1147">
        <v>21.79305839243036</v>
      </c>
      <c r="AR1147">
        <v>5.9240371730006114</v>
      </c>
      <c r="AS1147">
        <v>12.735083665043801</v>
      </c>
      <c r="AT1147">
        <v>-22.033648954924569</v>
      </c>
      <c r="AU1147">
        <v>-14.714567985988831</v>
      </c>
      <c r="AV1147">
        <v>-7.3190809689357419</v>
      </c>
      <c r="AW1147">
        <v>9.6428483863487693E-2</v>
      </c>
      <c r="AX1147">
        <v>8.8200000000000001E-2</v>
      </c>
      <c r="AY1147">
        <v>0.96750000000000003</v>
      </c>
      <c r="AZ1147">
        <v>0.87929999999999997</v>
      </c>
      <c r="BA1147">
        <v>0.87939999999999996</v>
      </c>
      <c r="BB1147">
        <v>0.9187385487852987</v>
      </c>
      <c r="BC1147">
        <v>0.88</v>
      </c>
      <c r="BD1147">
        <v>0.92310000000000003</v>
      </c>
      <c r="BE1147">
        <v>4.3100000000000027E-2</v>
      </c>
      <c r="BF1147">
        <v>0.88449999999999995</v>
      </c>
      <c r="BG1147">
        <v>19.886721899972379</v>
      </c>
      <c r="BH1147">
        <v>19.281500000000001</v>
      </c>
      <c r="BI1147">
        <v>24.509399999999999</v>
      </c>
      <c r="BJ1147">
        <v>5.2278999999999982</v>
      </c>
      <c r="BK1147">
        <v>24.013500000000001</v>
      </c>
      <c r="BL1147">
        <v>3.4866360459587722</v>
      </c>
      <c r="BM1147">
        <v>2.4826999999999999</v>
      </c>
      <c r="BN1147">
        <v>5.9812000000000003</v>
      </c>
      <c r="BO1147">
        <v>3.4984999999999999</v>
      </c>
      <c r="BP1147">
        <v>5.9812000000000003</v>
      </c>
      <c r="BQ1147">
        <v>1.4950271092053611</v>
      </c>
      <c r="BR1147">
        <v>1.0221</v>
      </c>
      <c r="BS1147">
        <v>4.5636000000000001</v>
      </c>
      <c r="BT1147">
        <v>3.5415000000000001</v>
      </c>
      <c r="BU1147">
        <v>4.5636000000000001</v>
      </c>
      <c r="BV1147">
        <v>1.338693233241228</v>
      </c>
      <c r="BW1147">
        <v>-0.98540000000000005</v>
      </c>
      <c r="BX1147">
        <v>1.3782000000000001</v>
      </c>
      <c r="BY1147">
        <v>2.3635999999999999</v>
      </c>
      <c r="BZ1147">
        <v>-0.77590000000000003</v>
      </c>
      <c r="CA1147">
        <v>-2.8337186518069721</v>
      </c>
      <c r="CB1147">
        <v>-3.7877000000000001</v>
      </c>
      <c r="CC1147">
        <v>-1.39</v>
      </c>
      <c r="CD1147">
        <v>2.3976999999999999</v>
      </c>
      <c r="CE1147">
        <v>-3.7877000000000001</v>
      </c>
      <c r="CF1147">
        <v>97.348364062194676</v>
      </c>
      <c r="CG1147">
        <v>80.599999999999994</v>
      </c>
      <c r="CH1147">
        <v>136.69999999999999</v>
      </c>
      <c r="CI1147">
        <v>56.099999999999987</v>
      </c>
      <c r="CJ1147">
        <v>80.599999999999994</v>
      </c>
      <c r="CK1147">
        <v>27.53224313273623</v>
      </c>
      <c r="CL1147">
        <v>27.4</v>
      </c>
      <c r="CM1147">
        <v>41.2</v>
      </c>
      <c r="CN1147">
        <v>13.8</v>
      </c>
      <c r="CO1147">
        <v>29.3</v>
      </c>
      <c r="CP1147">
        <v>131.9204167749084</v>
      </c>
      <c r="CQ1147">
        <v>76.900000000000006</v>
      </c>
      <c r="CR1147">
        <v>132.6</v>
      </c>
      <c r="CS1147">
        <v>55.699999999999989</v>
      </c>
      <c r="CT1147">
        <v>81.2</v>
      </c>
      <c r="CU1147">
        <v>21.13604479060217</v>
      </c>
      <c r="CV1147">
        <v>11.4</v>
      </c>
      <c r="CW1147">
        <v>25.4</v>
      </c>
      <c r="CX1147">
        <v>14</v>
      </c>
      <c r="CY1147">
        <v>11.4</v>
      </c>
      <c r="CZ1147">
        <v>20.5750971866449</v>
      </c>
      <c r="DA1147">
        <v>19.2</v>
      </c>
      <c r="DB1147">
        <v>121.3</v>
      </c>
      <c r="DC1147">
        <v>102.1</v>
      </c>
      <c r="DD1147">
        <v>97.8</v>
      </c>
      <c r="DE1147">
        <v>5.4951588949998538</v>
      </c>
      <c r="DF1147">
        <v>5.4</v>
      </c>
      <c r="DG1147">
        <v>23</v>
      </c>
      <c r="DH1147">
        <v>17.600000000000001</v>
      </c>
      <c r="DI1147">
        <v>17.899999999999999</v>
      </c>
      <c r="DJ1147">
        <v>0.2013112165462384</v>
      </c>
      <c r="DK1147">
        <v>0.1617174959871589</v>
      </c>
      <c r="DL1147">
        <v>0.30836905030453421</v>
      </c>
      <c r="DM1147">
        <v>0.14665155431737531</v>
      </c>
      <c r="DN1147">
        <v>0.1617174959871589</v>
      </c>
      <c r="DO1147">
        <v>5.2812510929952943</v>
      </c>
      <c r="DP1147">
        <v>4.0112810000000003</v>
      </c>
      <c r="DQ1147">
        <v>5.2885799999999996</v>
      </c>
      <c r="DR1147">
        <v>1.2772989999999991</v>
      </c>
      <c r="DS1147">
        <v>4.1235980000000003</v>
      </c>
      <c r="DT1147">
        <v>6.6953146371615269</v>
      </c>
      <c r="DU1147">
        <v>6.6818239999999998</v>
      </c>
      <c r="DV1147">
        <v>7.1620660000000003</v>
      </c>
      <c r="DW1147">
        <v>0.4802420000000005</v>
      </c>
      <c r="DX1147">
        <v>7.0692700000000004</v>
      </c>
      <c r="DY1147">
        <v>5.9935137100124436</v>
      </c>
      <c r="DZ1147">
        <v>4.0592069999999998</v>
      </c>
      <c r="EA1147">
        <v>6.0084689999999998</v>
      </c>
      <c r="EB1147">
        <v>1.9492620000000001</v>
      </c>
      <c r="EC1147">
        <v>4.2781359999999999</v>
      </c>
      <c r="ED1147">
        <v>6.9548006081827793</v>
      </c>
      <c r="EE1147">
        <v>6.9456009999999999</v>
      </c>
      <c r="EF1147">
        <v>7.5544539999999998</v>
      </c>
      <c r="EG1147">
        <v>0.60885299999999987</v>
      </c>
      <c r="EH1147">
        <v>7.2764980000000001</v>
      </c>
      <c r="EI1147">
        <v>7.0705670505265861</v>
      </c>
      <c r="EJ1147">
        <v>7.0568980000000003</v>
      </c>
      <c r="EK1147">
        <v>10.598126000000001</v>
      </c>
      <c r="EL1147">
        <v>3.5412279999999998</v>
      </c>
      <c r="EM1147">
        <v>10.598126000000001</v>
      </c>
      <c r="EN1147">
        <v>47.822370070051093</v>
      </c>
      <c r="EO1147">
        <v>36.110799999999998</v>
      </c>
      <c r="EP1147">
        <v>49.883929999999999</v>
      </c>
      <c r="EQ1147">
        <v>13.77313</v>
      </c>
      <c r="ER1147">
        <v>40.976909999999997</v>
      </c>
      <c r="ES1147">
        <v>11.413251006655299</v>
      </c>
      <c r="ET1147">
        <v>11.298069999999999</v>
      </c>
      <c r="EU1147">
        <v>24.507899999999999</v>
      </c>
      <c r="EV1147">
        <v>13.20983</v>
      </c>
      <c r="EW1147">
        <v>15.411820000000001</v>
      </c>
      <c r="EX1147">
        <v>36.409119063395792</v>
      </c>
      <c r="EY1147">
        <v>18.825869999999998</v>
      </c>
      <c r="EZ1147">
        <v>36.5184</v>
      </c>
      <c r="FA1147">
        <v>17.692530000000001</v>
      </c>
      <c r="FB1147">
        <v>25.565090000000001</v>
      </c>
      <c r="FC1147">
        <v>0.59299254530552326</v>
      </c>
      <c r="FD1147">
        <v>0.44777026261249497</v>
      </c>
      <c r="FE1147">
        <v>0.6185556796372087</v>
      </c>
      <c r="FF1147">
        <v>0.1707854170247137</v>
      </c>
      <c r="FG1147">
        <v>0.50810953376132817</v>
      </c>
      <c r="FH1147">
        <v>3.19852853157141</v>
      </c>
      <c r="FI1147">
        <v>0.96281570771314184</v>
      </c>
      <c r="FJ1147">
        <v>3.2249092101571342</v>
      </c>
      <c r="FK1147">
        <v>2.2620935024439919</v>
      </c>
      <c r="FL1147">
        <v>1.6587975982070899</v>
      </c>
      <c r="FM1147">
        <v>42.365935561776418</v>
      </c>
      <c r="FN1147">
        <v>40.4</v>
      </c>
      <c r="FO1147">
        <v>44.31</v>
      </c>
      <c r="FP1147">
        <v>3.9100000000000041</v>
      </c>
      <c r="FQ1147">
        <v>41.21</v>
      </c>
      <c r="FR1147">
        <v>561.31032942978584</v>
      </c>
      <c r="FS1147">
        <v>524.92496000000006</v>
      </c>
      <c r="FT1147">
        <v>561.62575000000004</v>
      </c>
      <c r="FU1147">
        <v>36.700789999999976</v>
      </c>
      <c r="FV1147">
        <v>525.89080000000001</v>
      </c>
      <c r="FW1147">
        <v>0.67832945264152555</v>
      </c>
      <c r="FX1147">
        <v>0.67796500000000004</v>
      </c>
      <c r="FY1147">
        <v>0.72213300000000002</v>
      </c>
      <c r="FZ1147">
        <v>4.4167999999999992E-2</v>
      </c>
      <c r="GA1147">
        <v>0.72017699999999996</v>
      </c>
      <c r="GB1147">
        <v>12</v>
      </c>
      <c r="GC1147">
        <v>41</v>
      </c>
    </row>
    <row r="1148" spans="1:185" x14ac:dyDescent="0.3">
      <c r="A1148" s="36" t="s">
        <v>4394</v>
      </c>
      <c r="B1148">
        <v>-4.1980376683428168E-2</v>
      </c>
      <c r="C1148">
        <v>1.794610898772407</v>
      </c>
      <c r="D1148">
        <v>1.8306947411476271</v>
      </c>
      <c r="E1148">
        <v>-0.75127810602584932</v>
      </c>
      <c r="F1148">
        <v>-0.74347367191973912</v>
      </c>
      <c r="G1148">
        <v>1.4947517779455879</v>
      </c>
      <c r="H1148">
        <v>-54.181372872817569</v>
      </c>
      <c r="I1148">
        <v>0.1004184297640934</v>
      </c>
      <c r="J1148">
        <v>0.45428991588587542</v>
      </c>
      <c r="K1148">
        <v>0.1295056409325866</v>
      </c>
      <c r="L1148">
        <v>-1.0600965295895231E-2</v>
      </c>
      <c r="M1148">
        <v>0.1187955101049521</v>
      </c>
      <c r="N1148">
        <v>0.19303970555845129</v>
      </c>
      <c r="O1148">
        <v>-0.2213091208821874</v>
      </c>
      <c r="P1148">
        <v>-2.82694153237361E-2</v>
      </c>
      <c r="Q1148">
        <v>-0.12479016436950301</v>
      </c>
      <c r="R1148">
        <v>4.0336938937883378E-2</v>
      </c>
      <c r="S1148">
        <v>0.79352999991612361</v>
      </c>
      <c r="T1148">
        <v>-0.55511984010233739</v>
      </c>
      <c r="U1148">
        <v>-0.55467530904384921</v>
      </c>
      <c r="V1148">
        <v>1.9522191817017109</v>
      </c>
      <c r="W1148">
        <v>1.952042666351077</v>
      </c>
      <c r="X1148">
        <v>0.2247461115508726</v>
      </c>
      <c r="Y1148">
        <v>0.224188817601644</v>
      </c>
      <c r="Z1148">
        <v>4.4650712396587987E-2</v>
      </c>
      <c r="AA1148">
        <v>4.5031772693815877E-2</v>
      </c>
      <c r="AB1148">
        <v>46.350238829852209</v>
      </c>
      <c r="AC1148">
        <v>-0.36418459520741991</v>
      </c>
      <c r="AD1148">
        <v>1.889675003357175</v>
      </c>
      <c r="AE1148">
        <v>0.58893070675829218</v>
      </c>
      <c r="AF1148">
        <v>0.58837341280906397</v>
      </c>
      <c r="AG1148">
        <v>0.78314162432933077</v>
      </c>
      <c r="AH1148">
        <v>5.6314851982944307E-3</v>
      </c>
      <c r="AI1148">
        <v>324.32832205691631</v>
      </c>
      <c r="AJ1148">
        <v>318.07475856208481</v>
      </c>
      <c r="AK1148">
        <v>325.01402962011821</v>
      </c>
      <c r="AL1148">
        <v>329.89613401884071</v>
      </c>
      <c r="AM1148">
        <v>309.74947392131548</v>
      </c>
      <c r="AN1148">
        <v>407.08924402328489</v>
      </c>
      <c r="AO1148">
        <v>116.8916256171098</v>
      </c>
      <c r="AP1148">
        <v>312.5458837468758</v>
      </c>
      <c r="AQ1148">
        <v>20.445945163062049</v>
      </c>
      <c r="AR1148">
        <v>5.205106867525517</v>
      </c>
      <c r="AS1148">
        <v>12.367655332737909</v>
      </c>
      <c r="AT1148">
        <v>-15.45012992065822</v>
      </c>
      <c r="AU1148">
        <v>-8.9544252334187693</v>
      </c>
      <c r="AV1148">
        <v>-6.4957046872394484</v>
      </c>
      <c r="AW1148">
        <v>0.37712577338238418</v>
      </c>
      <c r="AX1148">
        <v>8.7099999999999997E-2</v>
      </c>
      <c r="AY1148">
        <v>1.7502</v>
      </c>
      <c r="AZ1148">
        <v>1.6631</v>
      </c>
      <c r="BA1148">
        <v>1.7502</v>
      </c>
      <c r="BB1148">
        <v>0.92397275101578602</v>
      </c>
      <c r="BC1148">
        <v>0.7853</v>
      </c>
      <c r="BD1148">
        <v>0.92530000000000001</v>
      </c>
      <c r="BE1148">
        <v>0.14000000000000001</v>
      </c>
      <c r="BF1148">
        <v>0.7853</v>
      </c>
      <c r="BG1148">
        <v>19.193057461693321</v>
      </c>
      <c r="BH1148">
        <v>19.0167</v>
      </c>
      <c r="BI1148">
        <v>33.889600000000002</v>
      </c>
      <c r="BJ1148">
        <v>14.8729</v>
      </c>
      <c r="BK1148">
        <v>33.889600000000002</v>
      </c>
      <c r="BL1148">
        <v>3.18123877438298</v>
      </c>
      <c r="BM1148">
        <v>1.8237000000000001</v>
      </c>
      <c r="BN1148">
        <v>6.4286000000000003</v>
      </c>
      <c r="BO1148">
        <v>4.6049000000000007</v>
      </c>
      <c r="BP1148">
        <v>4.8512000000000004</v>
      </c>
      <c r="BQ1148">
        <v>1.8044042060635681</v>
      </c>
      <c r="BR1148">
        <v>0.74939999999999996</v>
      </c>
      <c r="BS1148">
        <v>4.2141999999999999</v>
      </c>
      <c r="BT1148">
        <v>3.4647999999999999</v>
      </c>
      <c r="BU1148">
        <v>1.9899</v>
      </c>
      <c r="BV1148">
        <v>0.6126589352499543</v>
      </c>
      <c r="BW1148">
        <v>-0.51519999999999999</v>
      </c>
      <c r="BX1148">
        <v>1.9711000000000001</v>
      </c>
      <c r="BY1148">
        <v>2.4863</v>
      </c>
      <c r="BZ1148">
        <v>1.9711000000000001</v>
      </c>
      <c r="CA1148">
        <v>-2.417033901883813</v>
      </c>
      <c r="CB1148">
        <v>-4.9790999999999999</v>
      </c>
      <c r="CC1148">
        <v>-1.4890000000000001</v>
      </c>
      <c r="CD1148">
        <v>3.4901</v>
      </c>
      <c r="CE1148">
        <v>-3.9609999999999999</v>
      </c>
      <c r="CF1148">
        <v>94.543360276409175</v>
      </c>
      <c r="CG1148">
        <v>59.9</v>
      </c>
      <c r="CH1148">
        <v>107</v>
      </c>
      <c r="CI1148">
        <v>47.1</v>
      </c>
      <c r="CJ1148">
        <v>59.9</v>
      </c>
      <c r="CK1148">
        <v>29.289138374741071</v>
      </c>
      <c r="CL1148">
        <v>16.7</v>
      </c>
      <c r="CM1148">
        <v>31.7</v>
      </c>
      <c r="CN1148">
        <v>15</v>
      </c>
      <c r="CO1148">
        <v>16.7</v>
      </c>
      <c r="CP1148">
        <v>83.79824288631302</v>
      </c>
      <c r="CQ1148">
        <v>64.8</v>
      </c>
      <c r="CR1148">
        <v>93.4</v>
      </c>
      <c r="CS1148">
        <v>28.600000000000009</v>
      </c>
      <c r="CT1148">
        <v>93.4</v>
      </c>
      <c r="CU1148">
        <v>19.001267954845879</v>
      </c>
      <c r="CV1148">
        <v>11.5</v>
      </c>
      <c r="CW1148">
        <v>23.6</v>
      </c>
      <c r="CX1148">
        <v>12.1</v>
      </c>
      <c r="CY1148">
        <v>13.4</v>
      </c>
      <c r="CZ1148">
        <v>27.143787328468271</v>
      </c>
      <c r="DA1148">
        <v>12.2</v>
      </c>
      <c r="DB1148">
        <v>56.5</v>
      </c>
      <c r="DC1148">
        <v>44.3</v>
      </c>
      <c r="DD1148">
        <v>16.899999999999999</v>
      </c>
      <c r="DE1148">
        <v>9.6158952220043297</v>
      </c>
      <c r="DF1148">
        <v>2</v>
      </c>
      <c r="DG1148">
        <v>16.899999999999999</v>
      </c>
      <c r="DH1148">
        <v>14.9</v>
      </c>
      <c r="DI1148">
        <v>2</v>
      </c>
      <c r="DJ1148">
        <v>0.30393102303817121</v>
      </c>
      <c r="DK1148">
        <v>0.1737238979118329</v>
      </c>
      <c r="DL1148">
        <v>0.35642904730179881</v>
      </c>
      <c r="DM1148">
        <v>0.1827051493899659</v>
      </c>
      <c r="DN1148">
        <v>0.1737238979118329</v>
      </c>
      <c r="DO1148">
        <v>4.5116635592821286</v>
      </c>
      <c r="DP1148">
        <v>3.9398900000000001</v>
      </c>
      <c r="DQ1148">
        <v>4.8685729999999996</v>
      </c>
      <c r="DR1148">
        <v>0.92868299999999948</v>
      </c>
      <c r="DS1148">
        <v>4.4025860000000003</v>
      </c>
      <c r="DT1148">
        <v>5.891824141876107</v>
      </c>
      <c r="DU1148">
        <v>5.7357630000000004</v>
      </c>
      <c r="DV1148">
        <v>6.4550510000000001</v>
      </c>
      <c r="DW1148">
        <v>0.71928799999999971</v>
      </c>
      <c r="DX1148">
        <v>6.2147300000000003</v>
      </c>
      <c r="DY1148">
        <v>4.6702206045604608</v>
      </c>
      <c r="DZ1148">
        <v>4.2697520000000004</v>
      </c>
      <c r="EA1148">
        <v>5.1360190000000001</v>
      </c>
      <c r="EB1148">
        <v>0.86626699999999968</v>
      </c>
      <c r="EC1148">
        <v>4.9914589999999999</v>
      </c>
      <c r="ED1148">
        <v>6.3472438304275647</v>
      </c>
      <c r="EE1148">
        <v>6.3328540000000002</v>
      </c>
      <c r="EF1148">
        <v>6.6964300000000003</v>
      </c>
      <c r="EG1148">
        <v>0.36357600000000012</v>
      </c>
      <c r="EH1148">
        <v>6.6765330000000001</v>
      </c>
      <c r="EI1148">
        <v>7.2354387384806582</v>
      </c>
      <c r="EJ1148">
        <v>6.970561</v>
      </c>
      <c r="EK1148">
        <v>9.0606539999999995</v>
      </c>
      <c r="EL1148">
        <v>2.090093</v>
      </c>
      <c r="EM1148">
        <v>8.2712620000000001</v>
      </c>
      <c r="EN1148">
        <v>29.354810443564268</v>
      </c>
      <c r="EO1148">
        <v>24.46349</v>
      </c>
      <c r="EP1148">
        <v>30.470590000000001</v>
      </c>
      <c r="EQ1148">
        <v>6.0071000000000012</v>
      </c>
      <c r="ER1148">
        <v>24.46349</v>
      </c>
      <c r="ES1148">
        <v>13.552738406779</v>
      </c>
      <c r="ET1148">
        <v>8.9836600000000004</v>
      </c>
      <c r="EU1148">
        <v>18.64622</v>
      </c>
      <c r="EV1148">
        <v>9.6625599999999991</v>
      </c>
      <c r="EW1148">
        <v>15.68207</v>
      </c>
      <c r="EX1148">
        <v>15.802072036785271</v>
      </c>
      <c r="EY1148">
        <v>8.7814200000000007</v>
      </c>
      <c r="EZ1148">
        <v>18.90362</v>
      </c>
      <c r="FA1148">
        <v>10.122199999999999</v>
      </c>
      <c r="FB1148">
        <v>8.7814200000000007</v>
      </c>
      <c r="FC1148">
        <v>0.51527311395419273</v>
      </c>
      <c r="FD1148">
        <v>0.42941441215304632</v>
      </c>
      <c r="FE1148">
        <v>0.53485870138751634</v>
      </c>
      <c r="FF1148">
        <v>0.10544428923447</v>
      </c>
      <c r="FG1148">
        <v>0.42941441215304632</v>
      </c>
      <c r="FH1148">
        <v>1.2525125339452241</v>
      </c>
      <c r="FI1148">
        <v>0.54595515873994838</v>
      </c>
      <c r="FJ1148">
        <v>2.0619368943170149</v>
      </c>
      <c r="FK1148">
        <v>1.5159817355770671</v>
      </c>
      <c r="FL1148">
        <v>0.5599656167840088</v>
      </c>
      <c r="FM1148">
        <v>38.382115632771161</v>
      </c>
      <c r="FN1148">
        <v>36.229999999999997</v>
      </c>
      <c r="FO1148">
        <v>40.590000000000003</v>
      </c>
      <c r="FP1148">
        <v>4.3600000000000074</v>
      </c>
      <c r="FQ1148">
        <v>36.229999999999997</v>
      </c>
      <c r="FR1148">
        <v>398.2056906029851</v>
      </c>
      <c r="FS1148">
        <v>381.09411999999998</v>
      </c>
      <c r="FT1148">
        <v>402.15703999999999</v>
      </c>
      <c r="FU1148">
        <v>21.06292000000002</v>
      </c>
      <c r="FV1148">
        <v>391.15935999999999</v>
      </c>
      <c r="FW1148">
        <v>0.74033773329902164</v>
      </c>
      <c r="FX1148">
        <v>0.73039200000000004</v>
      </c>
      <c r="FY1148">
        <v>0.770061</v>
      </c>
      <c r="FZ1148">
        <v>3.9668999999999947E-2</v>
      </c>
      <c r="GA1148">
        <v>0.74917999999999996</v>
      </c>
      <c r="GB1148">
        <v>14</v>
      </c>
      <c r="GC1148">
        <v>18</v>
      </c>
    </row>
    <row r="1149" spans="1:185" x14ac:dyDescent="0.3">
      <c r="A1149" s="36" t="s">
        <v>4397</v>
      </c>
      <c r="B1149">
        <v>-6.4301975420825025E-2</v>
      </c>
      <c r="C1149">
        <v>1.780180646068394</v>
      </c>
      <c r="D1149">
        <v>1.782426594792633</v>
      </c>
      <c r="E1149">
        <v>-0.72840359226122231</v>
      </c>
      <c r="F1149">
        <v>-0.72691121103223466</v>
      </c>
      <c r="G1149">
        <v>1.4553148936504039</v>
      </c>
      <c r="H1149">
        <v>-54.202087480888487</v>
      </c>
      <c r="I1149">
        <v>2.6503070438352698E-3</v>
      </c>
      <c r="J1149">
        <v>0.22014241417120051</v>
      </c>
      <c r="K1149">
        <v>0.18689249700671731</v>
      </c>
      <c r="L1149">
        <v>-3.2045889643392368E-2</v>
      </c>
      <c r="M1149">
        <v>9.4706336579225225E-2</v>
      </c>
      <c r="N1149">
        <v>0.17893493019123391</v>
      </c>
      <c r="O1149">
        <v>-0.18102711519570699</v>
      </c>
      <c r="P1149">
        <v>-2.092185004473147E-3</v>
      </c>
      <c r="Q1149">
        <v>-9.1560481543513372E-2</v>
      </c>
      <c r="R1149">
        <v>2.3425134825385639E-2</v>
      </c>
      <c r="S1149">
        <v>0.80560758710797209</v>
      </c>
      <c r="T1149">
        <v>-0.53535120539813785</v>
      </c>
      <c r="U1149">
        <v>-0.53530858282417437</v>
      </c>
      <c r="V1149">
        <v>1.953468927240894</v>
      </c>
      <c r="W1149">
        <v>1.95344670599923</v>
      </c>
      <c r="X1149">
        <v>0.24878550858684159</v>
      </c>
      <c r="Y1149">
        <v>0.24872168853025389</v>
      </c>
      <c r="Z1149">
        <v>4.3657444193337301E-2</v>
      </c>
      <c r="AA1149">
        <v>4.3703641503166683E-2</v>
      </c>
      <c r="AB1149">
        <v>45.69113973621468</v>
      </c>
      <c r="AC1149">
        <v>-0.33962066264014429</v>
      </c>
      <c r="AD1149">
        <v>1.8851658754726111</v>
      </c>
      <c r="AE1149">
        <v>0.58840617122698591</v>
      </c>
      <c r="AF1149">
        <v>0.58834235117039835</v>
      </c>
      <c r="AG1149">
        <v>0.76324331915491639</v>
      </c>
      <c r="AH1149">
        <v>6.2629778460501079E-3</v>
      </c>
      <c r="AI1149">
        <v>324.60267472175008</v>
      </c>
      <c r="AJ1149">
        <v>311.12518308865913</v>
      </c>
      <c r="AK1149">
        <v>331.0096643357623</v>
      </c>
      <c r="AL1149">
        <v>331.67321885212459</v>
      </c>
      <c r="AM1149">
        <v>411.8948909001972</v>
      </c>
      <c r="AN1149">
        <v>498.59927682266027</v>
      </c>
      <c r="AO1149">
        <v>147.33227242704649</v>
      </c>
      <c r="AP1149">
        <v>427.13740795092178</v>
      </c>
      <c r="AQ1149">
        <v>20.269786926731349</v>
      </c>
      <c r="AR1149">
        <v>5.4977276832058672</v>
      </c>
      <c r="AS1149">
        <v>12.191923642968611</v>
      </c>
      <c r="AT1149">
        <v>-20.6641706228198</v>
      </c>
      <c r="AU1149">
        <v>-9.0997558828271767</v>
      </c>
      <c r="AV1149">
        <v>-11.564414739992619</v>
      </c>
      <c r="AW1149">
        <v>2.9664393929329851</v>
      </c>
      <c r="AX1149">
        <v>2.2831000000000001</v>
      </c>
      <c r="AY1149">
        <v>3.4329999999999998</v>
      </c>
      <c r="AZ1149">
        <v>1.1498999999999999</v>
      </c>
      <c r="BA1149">
        <v>3.2464</v>
      </c>
      <c r="BB1149">
        <v>0.91917287751715171</v>
      </c>
      <c r="BC1149">
        <v>0.81259999999999999</v>
      </c>
      <c r="BD1149">
        <v>0.9194</v>
      </c>
      <c r="BE1149">
        <v>0.10680000000000001</v>
      </c>
      <c r="BF1149">
        <v>0.81259999999999999</v>
      </c>
      <c r="BG1149">
        <v>19.825421528595729</v>
      </c>
      <c r="BH1149">
        <v>19.792000000000002</v>
      </c>
      <c r="BI1149">
        <v>31.379200000000001</v>
      </c>
      <c r="BJ1149">
        <v>11.587199999999999</v>
      </c>
      <c r="BK1149">
        <v>31.379200000000001</v>
      </c>
      <c r="BL1149">
        <v>17.65256485124177</v>
      </c>
      <c r="BM1149">
        <v>16.000900000000001</v>
      </c>
      <c r="BN1149">
        <v>20.0884</v>
      </c>
      <c r="BO1149">
        <v>4.0874999999999986</v>
      </c>
      <c r="BP1149">
        <v>20.0411</v>
      </c>
      <c r="BQ1149">
        <v>8.02423196896018</v>
      </c>
      <c r="BR1149">
        <v>6.5404</v>
      </c>
      <c r="BS1149">
        <v>10.969200000000001</v>
      </c>
      <c r="BT1149">
        <v>4.4288000000000007</v>
      </c>
      <c r="BU1149">
        <v>8.1917000000000009</v>
      </c>
      <c r="BV1149">
        <v>6.3142019704334231</v>
      </c>
      <c r="BW1149">
        <v>4.2698</v>
      </c>
      <c r="BX1149">
        <v>8.1719000000000008</v>
      </c>
      <c r="BY1149">
        <v>3.9021000000000008</v>
      </c>
      <c r="BZ1149">
        <v>8.1719000000000008</v>
      </c>
      <c r="CA1149">
        <v>-14.33845459323927</v>
      </c>
      <c r="CB1149">
        <v>-16.363499999999998</v>
      </c>
      <c r="CC1149">
        <v>-13.0646</v>
      </c>
      <c r="CD1149">
        <v>3.2988999999999979</v>
      </c>
      <c r="CE1149">
        <v>-16.363499999999998</v>
      </c>
      <c r="CF1149">
        <v>71.461868871738389</v>
      </c>
      <c r="CG1149">
        <v>58.3</v>
      </c>
      <c r="CH1149">
        <v>71.599999999999994</v>
      </c>
      <c r="CI1149">
        <v>13.3</v>
      </c>
      <c r="CJ1149">
        <v>58.3</v>
      </c>
      <c r="CK1149">
        <v>19.762494662977421</v>
      </c>
      <c r="CL1149">
        <v>16.2</v>
      </c>
      <c r="CM1149">
        <v>21.3</v>
      </c>
      <c r="CN1149">
        <v>5.1000000000000014</v>
      </c>
      <c r="CO1149">
        <v>16.2</v>
      </c>
      <c r="CP1149">
        <v>101.6512097024535</v>
      </c>
      <c r="CQ1149">
        <v>87.6</v>
      </c>
      <c r="CR1149">
        <v>104</v>
      </c>
      <c r="CS1149">
        <v>16.400000000000009</v>
      </c>
      <c r="CT1149">
        <v>92</v>
      </c>
      <c r="CU1149">
        <v>15.85364009767363</v>
      </c>
      <c r="CV1149">
        <v>11.2</v>
      </c>
      <c r="CW1149">
        <v>15.9</v>
      </c>
      <c r="CX1149">
        <v>4.7000000000000011</v>
      </c>
      <c r="CY1149">
        <v>13.1</v>
      </c>
      <c r="CZ1149">
        <v>41.9746811686013</v>
      </c>
      <c r="DA1149">
        <v>40</v>
      </c>
      <c r="DB1149">
        <v>62.1</v>
      </c>
      <c r="DC1149">
        <v>22.1</v>
      </c>
      <c r="DD1149">
        <v>52.9</v>
      </c>
      <c r="DE1149">
        <v>3.0837478195511689</v>
      </c>
      <c r="DF1149">
        <v>1.9</v>
      </c>
      <c r="DG1149">
        <v>9.4</v>
      </c>
      <c r="DH1149">
        <v>7.5</v>
      </c>
      <c r="DI1149">
        <v>1.9</v>
      </c>
      <c r="DJ1149">
        <v>0.16730446672858171</v>
      </c>
      <c r="DK1149">
        <v>0.13268092853891669</v>
      </c>
      <c r="DL1149">
        <v>0.16768149882903979</v>
      </c>
      <c r="DM1149">
        <v>3.5000570290123101E-2</v>
      </c>
      <c r="DN1149">
        <v>0.13268092853891669</v>
      </c>
      <c r="DO1149">
        <v>4.448572547547192</v>
      </c>
      <c r="DP1149">
        <v>3.922053</v>
      </c>
      <c r="DQ1149">
        <v>4.4752479999999997</v>
      </c>
      <c r="DR1149">
        <v>0.55319499999999966</v>
      </c>
      <c r="DS1149">
        <v>4.3889969999999998</v>
      </c>
      <c r="DT1149">
        <v>5.7415531746787138</v>
      </c>
      <c r="DU1149">
        <v>5.7401710000000001</v>
      </c>
      <c r="DV1149">
        <v>6.2276899999999999</v>
      </c>
      <c r="DW1149">
        <v>0.48751899999999981</v>
      </c>
      <c r="DX1149">
        <v>6.2276899999999999</v>
      </c>
      <c r="DY1149">
        <v>5.6946432059384939</v>
      </c>
      <c r="DZ1149">
        <v>5.4421419999999996</v>
      </c>
      <c r="EA1149">
        <v>5.8484540000000003</v>
      </c>
      <c r="EB1149">
        <v>0.40631200000000067</v>
      </c>
      <c r="EC1149">
        <v>5.8158960000000004</v>
      </c>
      <c r="ED1149">
        <v>8.6523263707117106</v>
      </c>
      <c r="EE1149">
        <v>8.6207910000000005</v>
      </c>
      <c r="EF1149">
        <v>8.9073010000000004</v>
      </c>
      <c r="EG1149">
        <v>0.28650999999999982</v>
      </c>
      <c r="EH1149">
        <v>8.9028749999999999</v>
      </c>
      <c r="EI1149">
        <v>8.267142026621551</v>
      </c>
      <c r="EJ1149">
        <v>7.5042070000000001</v>
      </c>
      <c r="EK1149">
        <v>8.500845</v>
      </c>
      <c r="EL1149">
        <v>0.99663799999999991</v>
      </c>
      <c r="EM1149">
        <v>7.5042070000000001</v>
      </c>
      <c r="EN1149">
        <v>28.707113246063059</v>
      </c>
      <c r="EO1149">
        <v>23.933679999999999</v>
      </c>
      <c r="EP1149">
        <v>31.725930000000002</v>
      </c>
      <c r="EQ1149">
        <v>7.7922500000000028</v>
      </c>
      <c r="ER1149">
        <v>23.933679999999999</v>
      </c>
      <c r="ES1149">
        <v>10.23179825599532</v>
      </c>
      <c r="ET1149">
        <v>10.204499999999999</v>
      </c>
      <c r="EU1149">
        <v>15.570970000000001</v>
      </c>
      <c r="EV1149">
        <v>5.3664700000000014</v>
      </c>
      <c r="EW1149">
        <v>15.570970000000001</v>
      </c>
      <c r="EX1149">
        <v>18.475314990067741</v>
      </c>
      <c r="EY1149">
        <v>8.3627099999999999</v>
      </c>
      <c r="EZ1149">
        <v>21.521429999999999</v>
      </c>
      <c r="FA1149">
        <v>13.158720000000001</v>
      </c>
      <c r="FB1149">
        <v>8.3627099999999999</v>
      </c>
      <c r="FC1149">
        <v>0.422139653693962</v>
      </c>
      <c r="FD1149">
        <v>0.35194605950870711</v>
      </c>
      <c r="FE1149">
        <v>0.46653151741600452</v>
      </c>
      <c r="FF1149">
        <v>0.11458545790729741</v>
      </c>
      <c r="FG1149">
        <v>0.35194605950870711</v>
      </c>
      <c r="FH1149">
        <v>1.806097348069279</v>
      </c>
      <c r="FI1149">
        <v>0.53707058712462996</v>
      </c>
      <c r="FJ1149">
        <v>2.1090136704395119</v>
      </c>
      <c r="FK1149">
        <v>1.571943083314882</v>
      </c>
      <c r="FL1149">
        <v>0.53707058712462996</v>
      </c>
      <c r="FM1149">
        <v>41.196997585508413</v>
      </c>
      <c r="FN1149">
        <v>36.39</v>
      </c>
      <c r="FO1149">
        <v>41.59</v>
      </c>
      <c r="FP1149">
        <v>5.2000000000000028</v>
      </c>
      <c r="FQ1149">
        <v>36.39</v>
      </c>
      <c r="FR1149">
        <v>500.04640230341158</v>
      </c>
      <c r="FS1149">
        <v>486.40050000000002</v>
      </c>
      <c r="FT1149">
        <v>500.18265000000002</v>
      </c>
      <c r="FU1149">
        <v>13.78215</v>
      </c>
      <c r="FV1149">
        <v>486.40050000000002</v>
      </c>
      <c r="FW1149">
        <v>0.68128585193999713</v>
      </c>
      <c r="FX1149">
        <v>0.68109699999999995</v>
      </c>
      <c r="FY1149">
        <v>0.69878799999999996</v>
      </c>
      <c r="FZ1149">
        <v>1.7691000000000009E-2</v>
      </c>
      <c r="GA1149">
        <v>0.69878799999999996</v>
      </c>
      <c r="GB1149">
        <v>9</v>
      </c>
      <c r="GC1149">
        <v>83</v>
      </c>
    </row>
    <row r="1150" spans="1:185" x14ac:dyDescent="0.3">
      <c r="A1150" s="36" t="s">
        <v>4400</v>
      </c>
      <c r="B1150">
        <v>-5.417784287772838E-2</v>
      </c>
      <c r="C1150">
        <v>1.8001620715175719</v>
      </c>
      <c r="D1150">
        <v>1.791657549399017</v>
      </c>
      <c r="E1150">
        <v>-0.73350107147148336</v>
      </c>
      <c r="F1150">
        <v>-0.72938067143359064</v>
      </c>
      <c r="G1150">
        <v>1.462892644497495</v>
      </c>
      <c r="H1150">
        <v>-54.190924043194379</v>
      </c>
      <c r="I1150">
        <v>8.3473705331617801E-3</v>
      </c>
      <c r="J1150">
        <v>0.3256848266870942</v>
      </c>
      <c r="K1150">
        <v>0.1757778775462932</v>
      </c>
      <c r="L1150">
        <v>-2.624504179475573E-2</v>
      </c>
      <c r="M1150">
        <v>0.100400859302823</v>
      </c>
      <c r="N1150">
        <v>0.18928108852983749</v>
      </c>
      <c r="O1150">
        <v>-0.2015523437021603</v>
      </c>
      <c r="P1150">
        <v>-1.2271255172322771E-2</v>
      </c>
      <c r="Q1150">
        <v>-0.10691307900023921</v>
      </c>
      <c r="R1150">
        <v>3.0193619182225712E-2</v>
      </c>
      <c r="S1150">
        <v>0.80797399996494135</v>
      </c>
      <c r="T1150">
        <v>-0.54602180422757629</v>
      </c>
      <c r="U1150">
        <v>-0.54595861342296659</v>
      </c>
      <c r="V1150">
        <v>1.953189539083894</v>
      </c>
      <c r="W1150">
        <v>1.9531617327705151</v>
      </c>
      <c r="X1150">
        <v>0.23684690574209921</v>
      </c>
      <c r="Y1150">
        <v>0.2366202299263877</v>
      </c>
      <c r="Z1150">
        <v>4.2804810231727358E-2</v>
      </c>
      <c r="AA1150">
        <v>4.2857927592200279E-2</v>
      </c>
      <c r="AB1150">
        <v>45.905471100679542</v>
      </c>
      <c r="AC1150">
        <v>-0.35125327708477327</v>
      </c>
      <c r="AD1150">
        <v>1.884634858134046</v>
      </c>
      <c r="AE1150">
        <v>0.58810018282687238</v>
      </c>
      <c r="AF1150">
        <v>0.58787350701116103</v>
      </c>
      <c r="AG1150">
        <v>0.75034557119533973</v>
      </c>
      <c r="AH1150">
        <v>6.1046446246196089E-3</v>
      </c>
      <c r="AI1150">
        <v>323.27399162989718</v>
      </c>
      <c r="AJ1150">
        <v>312.5900812339076</v>
      </c>
      <c r="AK1150">
        <v>327.97865246149661</v>
      </c>
      <c r="AL1150">
        <v>329.25324162320828</v>
      </c>
      <c r="AM1150">
        <v>423.95763946698042</v>
      </c>
      <c r="AN1150">
        <v>547.17107466316543</v>
      </c>
      <c r="AO1150">
        <v>163.0972929425408</v>
      </c>
      <c r="AP1150">
        <v>475.41109700248597</v>
      </c>
      <c r="AQ1150">
        <v>20.003104704096241</v>
      </c>
      <c r="AR1150">
        <v>5.5084630080084809</v>
      </c>
      <c r="AS1150">
        <v>11.5810635266389</v>
      </c>
      <c r="AT1150">
        <v>-20.067460208559201</v>
      </c>
      <c r="AU1150">
        <v>-9.1841035290940081</v>
      </c>
      <c r="AV1150">
        <v>-10.883356679465191</v>
      </c>
      <c r="AW1150">
        <v>2.7118938465431688</v>
      </c>
      <c r="AX1150">
        <v>0.63019999999999998</v>
      </c>
      <c r="AY1150">
        <v>3.7698</v>
      </c>
      <c r="AZ1150">
        <v>3.1396000000000002</v>
      </c>
      <c r="BA1150">
        <v>3.3431000000000002</v>
      </c>
      <c r="BB1150">
        <v>0.91983828343428309</v>
      </c>
      <c r="BC1150">
        <v>0.81169999999999998</v>
      </c>
      <c r="BD1150">
        <v>0.92059999999999997</v>
      </c>
      <c r="BE1150">
        <v>0.1089</v>
      </c>
      <c r="BF1150">
        <v>0.81169999999999998</v>
      </c>
      <c r="BG1150">
        <v>19.739431115751909</v>
      </c>
      <c r="BH1150">
        <v>19.633400000000002</v>
      </c>
      <c r="BI1150">
        <v>31.469799999999999</v>
      </c>
      <c r="BJ1150">
        <v>11.836399999999999</v>
      </c>
      <c r="BK1150">
        <v>31.469799999999999</v>
      </c>
      <c r="BL1150">
        <v>13.897404996283271</v>
      </c>
      <c r="BM1150">
        <v>4.6162999999999998</v>
      </c>
      <c r="BN1150">
        <v>21.6005</v>
      </c>
      <c r="BO1150">
        <v>16.984200000000001</v>
      </c>
      <c r="BP1150">
        <v>20.953900000000001</v>
      </c>
      <c r="BQ1150">
        <v>9.6401002344400979</v>
      </c>
      <c r="BR1150">
        <v>2.0158999999999998</v>
      </c>
      <c r="BS1150">
        <v>15.935</v>
      </c>
      <c r="BT1150">
        <v>13.9191</v>
      </c>
      <c r="BU1150">
        <v>15.7422</v>
      </c>
      <c r="BV1150">
        <v>-4.2311232565117041E-2</v>
      </c>
      <c r="BW1150">
        <v>-2.0686</v>
      </c>
      <c r="BX1150">
        <v>6.4085000000000001</v>
      </c>
      <c r="BY1150">
        <v>8.4771000000000001</v>
      </c>
      <c r="BZ1150">
        <v>-2.0686</v>
      </c>
      <c r="CA1150">
        <v>-9.5977767466624915</v>
      </c>
      <c r="CB1150">
        <v>-16.0184</v>
      </c>
      <c r="CC1150">
        <v>-3.5973999999999999</v>
      </c>
      <c r="CD1150">
        <v>12.420999999999999</v>
      </c>
      <c r="CE1150">
        <v>-13.6736</v>
      </c>
      <c r="CF1150">
        <v>71.759977660679397</v>
      </c>
      <c r="CG1150">
        <v>58.6</v>
      </c>
      <c r="CH1150">
        <v>71.8</v>
      </c>
      <c r="CI1150">
        <v>13.2</v>
      </c>
      <c r="CJ1150">
        <v>58.6</v>
      </c>
      <c r="CK1150">
        <v>19.853774817631781</v>
      </c>
      <c r="CL1150">
        <v>16.3</v>
      </c>
      <c r="CM1150">
        <v>21.5</v>
      </c>
      <c r="CN1150">
        <v>5.1999999999999993</v>
      </c>
      <c r="CO1150">
        <v>16.3</v>
      </c>
      <c r="CP1150">
        <v>99.419193133702407</v>
      </c>
      <c r="CQ1150">
        <v>84.8</v>
      </c>
      <c r="CR1150">
        <v>102.9</v>
      </c>
      <c r="CS1150">
        <v>18.100000000000009</v>
      </c>
      <c r="CT1150">
        <v>87</v>
      </c>
      <c r="CU1150">
        <v>15.91027926481531</v>
      </c>
      <c r="CV1150">
        <v>11.3</v>
      </c>
      <c r="CW1150">
        <v>16</v>
      </c>
      <c r="CX1150">
        <v>4.6999999999999993</v>
      </c>
      <c r="CY1150">
        <v>13.1</v>
      </c>
      <c r="CZ1150">
        <v>61.332894280155273</v>
      </c>
      <c r="DA1150">
        <v>56.5</v>
      </c>
      <c r="DB1150">
        <v>77.2</v>
      </c>
      <c r="DC1150">
        <v>20.7</v>
      </c>
      <c r="DD1150">
        <v>74</v>
      </c>
      <c r="DE1150">
        <v>3.0500872037350342</v>
      </c>
      <c r="DF1150">
        <v>2</v>
      </c>
      <c r="DG1150">
        <v>9.6999999999999993</v>
      </c>
      <c r="DH1150">
        <v>7.6999999999999993</v>
      </c>
      <c r="DI1150">
        <v>2</v>
      </c>
      <c r="DJ1150">
        <v>0.1509430853370958</v>
      </c>
      <c r="DK1150">
        <v>0.1201312013120131</v>
      </c>
      <c r="DL1150">
        <v>0.15106248685041029</v>
      </c>
      <c r="DM1150">
        <v>3.0931285538397139E-2</v>
      </c>
      <c r="DN1150">
        <v>0.1201312013120131</v>
      </c>
      <c r="DO1150">
        <v>4.4380355249770664</v>
      </c>
      <c r="DP1150">
        <v>3.9197510000000002</v>
      </c>
      <c r="DQ1150">
        <v>4.4767169999999998</v>
      </c>
      <c r="DR1150">
        <v>0.55696599999999963</v>
      </c>
      <c r="DS1150">
        <v>4.3832649999999997</v>
      </c>
      <c r="DT1150">
        <v>5.7401528580014833</v>
      </c>
      <c r="DU1150">
        <v>5.7355150000000004</v>
      </c>
      <c r="DV1150">
        <v>6.2071420000000002</v>
      </c>
      <c r="DW1150">
        <v>0.4716269999999998</v>
      </c>
      <c r="DX1150">
        <v>6.2071420000000002</v>
      </c>
      <c r="DY1150">
        <v>5.6711627688936401</v>
      </c>
      <c r="DZ1150">
        <v>5.0940820000000002</v>
      </c>
      <c r="EA1150">
        <v>6.1543900000000002</v>
      </c>
      <c r="EB1150">
        <v>1.060308</v>
      </c>
      <c r="EC1150">
        <v>5.8538589999999999</v>
      </c>
      <c r="ED1150">
        <v>9.5662639445064848</v>
      </c>
      <c r="EE1150">
        <v>9.1154919999999997</v>
      </c>
      <c r="EF1150">
        <v>10.065135</v>
      </c>
      <c r="EG1150">
        <v>0.94964300000000001</v>
      </c>
      <c r="EH1150">
        <v>10.065135</v>
      </c>
      <c r="EI1150">
        <v>9.1554466431729971</v>
      </c>
      <c r="EJ1150">
        <v>7.405824</v>
      </c>
      <c r="EK1150">
        <v>9.4295240000000007</v>
      </c>
      <c r="EL1150">
        <v>2.0237000000000012</v>
      </c>
      <c r="EM1150">
        <v>7.405824</v>
      </c>
      <c r="EN1150">
        <v>31.143022367378379</v>
      </c>
      <c r="EO1150">
        <v>28.61336</v>
      </c>
      <c r="EP1150">
        <v>33.121369999999999</v>
      </c>
      <c r="EQ1150">
        <v>4.5080099999999987</v>
      </c>
      <c r="ER1150">
        <v>28.61336</v>
      </c>
      <c r="ES1150">
        <v>10.225462140108659</v>
      </c>
      <c r="ET1150">
        <v>10.12834</v>
      </c>
      <c r="EU1150">
        <v>15.57541</v>
      </c>
      <c r="EV1150">
        <v>5.4470700000000001</v>
      </c>
      <c r="EW1150">
        <v>15.57541</v>
      </c>
      <c r="EX1150">
        <v>20.917560227269711</v>
      </c>
      <c r="EY1150">
        <v>13.03795</v>
      </c>
      <c r="EZ1150">
        <v>22.84573</v>
      </c>
      <c r="FA1150">
        <v>9.8077799999999993</v>
      </c>
      <c r="FB1150">
        <v>13.03795</v>
      </c>
      <c r="FC1150">
        <v>0.43038062971231938</v>
      </c>
      <c r="FD1150">
        <v>0.3954219905093283</v>
      </c>
      <c r="FE1150">
        <v>0.45772038145104071</v>
      </c>
      <c r="FF1150">
        <v>6.2298390941712412E-2</v>
      </c>
      <c r="FG1150">
        <v>0.3954219905093283</v>
      </c>
      <c r="FH1150">
        <v>2.0455865134731011</v>
      </c>
      <c r="FI1150">
        <v>0.83708550850346797</v>
      </c>
      <c r="FJ1150">
        <v>2.226310262548588</v>
      </c>
      <c r="FK1150">
        <v>1.389224754045121</v>
      </c>
      <c r="FL1150">
        <v>0.83708550850346797</v>
      </c>
      <c r="FM1150">
        <v>41.213352176354903</v>
      </c>
      <c r="FN1150">
        <v>36.590000000000003</v>
      </c>
      <c r="FO1150">
        <v>41.65</v>
      </c>
      <c r="FP1150">
        <v>5.0599999999999952</v>
      </c>
      <c r="FQ1150">
        <v>36.590000000000003</v>
      </c>
      <c r="FR1150">
        <v>556.19081199864399</v>
      </c>
      <c r="FS1150">
        <v>542.98793999999998</v>
      </c>
      <c r="FT1150">
        <v>556.44095000000004</v>
      </c>
      <c r="FU1150">
        <v>13.453010000000059</v>
      </c>
      <c r="FV1150">
        <v>542.98793999999998</v>
      </c>
      <c r="FW1150">
        <v>0.65047490607753766</v>
      </c>
      <c r="FX1150">
        <v>0.65024700000000002</v>
      </c>
      <c r="FY1150">
        <v>0.66497899999999999</v>
      </c>
      <c r="FZ1150">
        <v>1.4731999999999971E-2</v>
      </c>
      <c r="GA1150">
        <v>0.66497899999999999</v>
      </c>
      <c r="GB1150">
        <v>14</v>
      </c>
      <c r="GC1150">
        <v>98</v>
      </c>
    </row>
    <row r="1151" spans="1:185" x14ac:dyDescent="0.3">
      <c r="A1151" s="36" t="s">
        <v>4403</v>
      </c>
      <c r="B1151">
        <v>-3.2918963949978133E-2</v>
      </c>
      <c r="C1151">
        <v>1.8201613413728079</v>
      </c>
      <c r="D1151">
        <v>1.803970672770516</v>
      </c>
      <c r="E1151">
        <v>-0.7365370600504596</v>
      </c>
      <c r="F1151">
        <v>-0.73633860414345453</v>
      </c>
      <c r="G1151">
        <v>1.472875664193914</v>
      </c>
      <c r="H1151">
        <v>-54.167442726551151</v>
      </c>
      <c r="I1151">
        <v>2.8866876656987429E-3</v>
      </c>
      <c r="J1151">
        <v>0.41890895506735681</v>
      </c>
      <c r="K1151">
        <v>0.15732739019229761</v>
      </c>
      <c r="L1151">
        <v>-1.6137737125264041E-2</v>
      </c>
      <c r="M1151">
        <v>0.1105803304108736</v>
      </c>
      <c r="N1151">
        <v>0.1972113377272634</v>
      </c>
      <c r="O1151">
        <v>-0.2317088105845008</v>
      </c>
      <c r="P1151">
        <v>-3.4497472857237407E-2</v>
      </c>
      <c r="Q1151">
        <v>-0.13310314172086909</v>
      </c>
      <c r="R1151">
        <v>4.4914204504579447E-2</v>
      </c>
      <c r="S1151">
        <v>0.81353155313025394</v>
      </c>
      <c r="T1151">
        <v>-0.56908917028754091</v>
      </c>
      <c r="U1151">
        <v>-0.56906109920231074</v>
      </c>
      <c r="V1151">
        <v>1.9528403195819499</v>
      </c>
      <c r="W1151">
        <v>1.952818479579139</v>
      </c>
      <c r="X1151">
        <v>0.21210272287258619</v>
      </c>
      <c r="Y1151">
        <v>0.21207187668817271</v>
      </c>
      <c r="Z1151">
        <v>4.1965060386745738E-2</v>
      </c>
      <c r="AA1151">
        <v>4.1999613560933333E-2</v>
      </c>
      <c r="AB1151">
        <v>46.217481214744652</v>
      </c>
      <c r="AC1151">
        <v>-0.37480142925139309</v>
      </c>
      <c r="AD1151">
        <v>1.8821761488184849</v>
      </c>
      <c r="AE1151">
        <v>0.58690415212397928</v>
      </c>
      <c r="AF1151">
        <v>0.58687330593956577</v>
      </c>
      <c r="AG1151">
        <v>0.72032037344998234</v>
      </c>
      <c r="AH1151">
        <v>5.9303328016906236E-3</v>
      </c>
      <c r="AI1151">
        <v>321.58851064378501</v>
      </c>
      <c r="AJ1151">
        <v>312.59687822183503</v>
      </c>
      <c r="AK1151">
        <v>325.9889887838757</v>
      </c>
      <c r="AL1151">
        <v>326.17966492573828</v>
      </c>
      <c r="AM1151">
        <v>274.38613155964708</v>
      </c>
      <c r="AN1151">
        <v>379.09812701391257</v>
      </c>
      <c r="AO1151">
        <v>107.3104083680435</v>
      </c>
      <c r="AP1151">
        <v>307.01103319850182</v>
      </c>
      <c r="AQ1151">
        <v>20.11995836812693</v>
      </c>
      <c r="AR1151">
        <v>5.1996461802263356</v>
      </c>
      <c r="AS1151">
        <v>12.099979165246999</v>
      </c>
      <c r="AT1151">
        <v>-13.36032827938252</v>
      </c>
      <c r="AU1151">
        <v>-5.7994587996615667</v>
      </c>
      <c r="AV1151">
        <v>-7.5608694797209566</v>
      </c>
      <c r="AW1151">
        <v>1.5507159569091431</v>
      </c>
      <c r="AX1151">
        <v>0.58389999999999997</v>
      </c>
      <c r="AY1151">
        <v>1.5522</v>
      </c>
      <c r="AZ1151">
        <v>0.96830000000000005</v>
      </c>
      <c r="BA1151">
        <v>0.70009999999999994</v>
      </c>
      <c r="BB1151">
        <v>0.91984149100417123</v>
      </c>
      <c r="BC1151">
        <v>0.80789999999999995</v>
      </c>
      <c r="BD1151">
        <v>0.91990000000000005</v>
      </c>
      <c r="BE1151">
        <v>0.1120000000000001</v>
      </c>
      <c r="BF1151">
        <v>0.80789999999999995</v>
      </c>
      <c r="BG1151">
        <v>19.74148740482935</v>
      </c>
      <c r="BH1151">
        <v>19.734300000000001</v>
      </c>
      <c r="BI1151">
        <v>31.824200000000001</v>
      </c>
      <c r="BJ1151">
        <v>12.0899</v>
      </c>
      <c r="BK1151">
        <v>31.824200000000001</v>
      </c>
      <c r="BL1151">
        <v>5.9685130684730661</v>
      </c>
      <c r="BM1151">
        <v>5.9611000000000001</v>
      </c>
      <c r="BN1151">
        <v>11.5992</v>
      </c>
      <c r="BO1151">
        <v>5.6380999999999997</v>
      </c>
      <c r="BP1151">
        <v>10.2813</v>
      </c>
      <c r="BQ1151">
        <v>4.8716192398863836</v>
      </c>
      <c r="BR1151">
        <v>4.8672000000000004</v>
      </c>
      <c r="BS1151">
        <v>8.3946000000000005</v>
      </c>
      <c r="BT1151">
        <v>3.5274000000000001</v>
      </c>
      <c r="BU1151">
        <v>8.3946000000000005</v>
      </c>
      <c r="BV1151">
        <v>-2.4197942070566869</v>
      </c>
      <c r="BW1151">
        <v>-4.1948999999999996</v>
      </c>
      <c r="BX1151">
        <v>-8.2100000000000006E-2</v>
      </c>
      <c r="BY1151">
        <v>4.1128</v>
      </c>
      <c r="BZ1151">
        <v>-4.1948999999999996</v>
      </c>
      <c r="CA1151">
        <v>-2.4518250328296962</v>
      </c>
      <c r="CB1151">
        <v>-8.1605000000000008</v>
      </c>
      <c r="CC1151">
        <v>-2.4434999999999998</v>
      </c>
      <c r="CD1151">
        <v>5.7170000000000014</v>
      </c>
      <c r="CE1151">
        <v>-4.1997</v>
      </c>
      <c r="CF1151">
        <v>72.087093815410753</v>
      </c>
      <c r="CG1151">
        <v>58.9</v>
      </c>
      <c r="CH1151">
        <v>72.099999999999994</v>
      </c>
      <c r="CI1151">
        <v>13.2</v>
      </c>
      <c r="CJ1151">
        <v>58.9</v>
      </c>
      <c r="CK1151">
        <v>19.899793506295119</v>
      </c>
      <c r="CL1151">
        <v>16.399999999999999</v>
      </c>
      <c r="CM1151">
        <v>21.8</v>
      </c>
      <c r="CN1151">
        <v>5.4000000000000021</v>
      </c>
      <c r="CO1151">
        <v>16.399999999999999</v>
      </c>
      <c r="CP1151">
        <v>82.469200030575962</v>
      </c>
      <c r="CQ1151">
        <v>67.7</v>
      </c>
      <c r="CR1151">
        <v>82.5</v>
      </c>
      <c r="CS1151">
        <v>14.8</v>
      </c>
      <c r="CT1151">
        <v>79</v>
      </c>
      <c r="CU1151">
        <v>15.990218581753849</v>
      </c>
      <c r="CV1151">
        <v>11.3</v>
      </c>
      <c r="CW1151">
        <v>16</v>
      </c>
      <c r="CX1151">
        <v>4.6999999999999993</v>
      </c>
      <c r="CY1151">
        <v>13.2</v>
      </c>
      <c r="CZ1151">
        <v>20.250775718891539</v>
      </c>
      <c r="DA1151">
        <v>20.2</v>
      </c>
      <c r="DB1151">
        <v>44.6</v>
      </c>
      <c r="DC1151">
        <v>24.4</v>
      </c>
      <c r="DD1151">
        <v>26.1</v>
      </c>
      <c r="DE1151">
        <v>3.211031788671074</v>
      </c>
      <c r="DF1151">
        <v>1.9</v>
      </c>
      <c r="DG1151">
        <v>9.9</v>
      </c>
      <c r="DH1151">
        <v>8</v>
      </c>
      <c r="DI1151">
        <v>1.9</v>
      </c>
      <c r="DJ1151">
        <v>0.23480379715182459</v>
      </c>
      <c r="DK1151">
        <v>0.1842928660826032</v>
      </c>
      <c r="DL1151">
        <v>0.2348534201954397</v>
      </c>
      <c r="DM1151">
        <v>5.0560554112836498E-2</v>
      </c>
      <c r="DN1151">
        <v>0.1842928660826032</v>
      </c>
      <c r="DO1151">
        <v>4.4657269235933983</v>
      </c>
      <c r="DP1151">
        <v>3.9220130000000002</v>
      </c>
      <c r="DQ1151">
        <v>4.4662540000000002</v>
      </c>
      <c r="DR1151">
        <v>0.54424099999999997</v>
      </c>
      <c r="DS1151">
        <v>4.3984180000000004</v>
      </c>
      <c r="DT1151">
        <v>5.7387028830747671</v>
      </c>
      <c r="DU1151">
        <v>5.7379949999999997</v>
      </c>
      <c r="DV1151">
        <v>6.1712879999999997</v>
      </c>
      <c r="DW1151">
        <v>0.43329299999999987</v>
      </c>
      <c r="DX1151">
        <v>6.165438</v>
      </c>
      <c r="DY1151">
        <v>4.6196866437698034</v>
      </c>
      <c r="DZ1151">
        <v>4.4286120000000002</v>
      </c>
      <c r="EA1151">
        <v>4.7455189999999998</v>
      </c>
      <c r="EB1151">
        <v>0.31690699999999961</v>
      </c>
      <c r="EC1151">
        <v>4.5073999999999996</v>
      </c>
      <c r="ED1151">
        <v>6.9603226241420524</v>
      </c>
      <c r="EE1151">
        <v>6.9599169999999999</v>
      </c>
      <c r="EF1151">
        <v>7.2676720000000001</v>
      </c>
      <c r="EG1151">
        <v>0.30775500000000022</v>
      </c>
      <c r="EH1151">
        <v>7.2676600000000002</v>
      </c>
      <c r="EI1151">
        <v>6.9985026112322046</v>
      </c>
      <c r="EJ1151">
        <v>6.9965929999999998</v>
      </c>
      <c r="EK1151">
        <v>7.9403309999999996</v>
      </c>
      <c r="EL1151">
        <v>0.94373799999999974</v>
      </c>
      <c r="EM1151">
        <v>7.2463179999999996</v>
      </c>
      <c r="EN1151">
        <v>25.824745412567729</v>
      </c>
      <c r="EO1151">
        <v>23.752109999999998</v>
      </c>
      <c r="EP1151">
        <v>25.826360000000001</v>
      </c>
      <c r="EQ1151">
        <v>2.0742500000000028</v>
      </c>
      <c r="ER1151">
        <v>23.752109999999998</v>
      </c>
      <c r="ES1151">
        <v>10.151254840910809</v>
      </c>
      <c r="ET1151">
        <v>10.14536</v>
      </c>
      <c r="EU1151">
        <v>15.59488</v>
      </c>
      <c r="EV1151">
        <v>5.4495199999999997</v>
      </c>
      <c r="EW1151">
        <v>15.59488</v>
      </c>
      <c r="EX1151">
        <v>15.673490571656931</v>
      </c>
      <c r="EY1151">
        <v>8.1572300000000002</v>
      </c>
      <c r="EZ1151">
        <v>15.680999999999999</v>
      </c>
      <c r="FA1151">
        <v>7.523769999999999</v>
      </c>
      <c r="FB1151">
        <v>8.1572300000000002</v>
      </c>
      <c r="FC1151">
        <v>0.48066731263594648</v>
      </c>
      <c r="FD1151">
        <v>0.44209004583554662</v>
      </c>
      <c r="FE1151">
        <v>0.4806973644095337</v>
      </c>
      <c r="FF1151">
        <v>3.8607318573987082E-2</v>
      </c>
      <c r="FG1151">
        <v>0.44209004583554662</v>
      </c>
      <c r="FH1151">
        <v>1.544352035051243</v>
      </c>
      <c r="FI1151">
        <v>0.52307103356999218</v>
      </c>
      <c r="FJ1151">
        <v>1.545632683315328</v>
      </c>
      <c r="FK1151">
        <v>1.022561649745336</v>
      </c>
      <c r="FL1151">
        <v>0.52307103356999218</v>
      </c>
      <c r="FM1151">
        <v>39.861821349603147</v>
      </c>
      <c r="FN1151">
        <v>35.47</v>
      </c>
      <c r="FO1151">
        <v>39.869999999999997</v>
      </c>
      <c r="FP1151">
        <v>4.3999999999999986</v>
      </c>
      <c r="FQ1151">
        <v>35.47</v>
      </c>
      <c r="FR1151">
        <v>362.37513632324118</v>
      </c>
      <c r="FS1151">
        <v>349.9744</v>
      </c>
      <c r="FT1151">
        <v>362.38866000000002</v>
      </c>
      <c r="FU1151">
        <v>12.414260000000009</v>
      </c>
      <c r="FV1151">
        <v>349.9744</v>
      </c>
      <c r="FW1151">
        <v>0.74984547102648114</v>
      </c>
      <c r="FX1151">
        <v>0.74982099999999996</v>
      </c>
      <c r="FY1151">
        <v>0.77431700000000003</v>
      </c>
      <c r="FZ1151">
        <v>2.449600000000007E-2</v>
      </c>
      <c r="GA1151">
        <v>0.77431700000000003</v>
      </c>
      <c r="GB1151">
        <v>5</v>
      </c>
      <c r="GC1151">
        <v>2</v>
      </c>
    </row>
    <row r="1152" spans="1:185" x14ac:dyDescent="0.3">
      <c r="A1152" s="36" t="s">
        <v>4406</v>
      </c>
      <c r="B1152">
        <v>-2.2850492522877009E-2</v>
      </c>
      <c r="C1152">
        <v>1.8390217455729261</v>
      </c>
      <c r="D1152">
        <v>1.8020300141252119</v>
      </c>
      <c r="E1152">
        <v>-0.73785847888721101</v>
      </c>
      <c r="F1152">
        <v>-0.73346360228881879</v>
      </c>
      <c r="G1152">
        <v>1.471350573344655</v>
      </c>
      <c r="H1152">
        <v>-54.156159984841601</v>
      </c>
      <c r="I1152">
        <v>9.1170422648517546E-2</v>
      </c>
      <c r="J1152">
        <v>0.44663552755119829</v>
      </c>
      <c r="K1152">
        <v>0.14634180302733971</v>
      </c>
      <c r="L1152">
        <v>-9.218717383312142E-3</v>
      </c>
      <c r="M1152">
        <v>0.1175074291769362</v>
      </c>
      <c r="N1152">
        <v>0.19378549515947799</v>
      </c>
      <c r="O1152">
        <v>-0.2453184335547843</v>
      </c>
      <c r="P1152">
        <v>-5.1532938395306239E-2</v>
      </c>
      <c r="Q1152">
        <v>-0.1484283118846568</v>
      </c>
      <c r="R1152">
        <v>5.6844230935280828E-2</v>
      </c>
      <c r="S1152">
        <v>0.81834820082413673</v>
      </c>
      <c r="T1152">
        <v>-0.58064480273625996</v>
      </c>
      <c r="U1152">
        <v>-0.58053936217861435</v>
      </c>
      <c r="V1152">
        <v>1.95242170099556</v>
      </c>
      <c r="W1152">
        <v>1.952355112169379</v>
      </c>
      <c r="X1152">
        <v>0.20090700115409971</v>
      </c>
      <c r="Y1152">
        <v>0.20069604133393271</v>
      </c>
      <c r="Z1152">
        <v>4.1180419554589558E-2</v>
      </c>
      <c r="AA1152">
        <v>4.1417235860599103E-2</v>
      </c>
      <c r="AB1152">
        <v>46.23780588934676</v>
      </c>
      <c r="AC1152">
        <v>-0.38558057090796821</v>
      </c>
      <c r="AD1152">
        <v>1.87781199301763</v>
      </c>
      <c r="AE1152">
        <v>0.58648757206206781</v>
      </c>
      <c r="AF1152">
        <v>0.58627661224190097</v>
      </c>
      <c r="AG1152">
        <v>0.70582542017365457</v>
      </c>
      <c r="AH1152">
        <v>5.8619804566192894E-3</v>
      </c>
      <c r="AI1152">
        <v>319.9432537479824</v>
      </c>
      <c r="AJ1152">
        <v>311.73194541348471</v>
      </c>
      <c r="AK1152">
        <v>323.40425934967033</v>
      </c>
      <c r="AL1152">
        <v>324.69359269486017</v>
      </c>
      <c r="AM1152">
        <v>333.99272636434603</v>
      </c>
      <c r="AN1152">
        <v>518.02289095494257</v>
      </c>
      <c r="AO1152">
        <v>153.22587778898841</v>
      </c>
      <c r="AP1152">
        <v>446.01429236188523</v>
      </c>
      <c r="AQ1152">
        <v>19.92706721113008</v>
      </c>
      <c r="AR1152">
        <v>5.5044106905269272</v>
      </c>
      <c r="AS1152">
        <v>11.40802585307185</v>
      </c>
      <c r="AT1152">
        <v>-11.513698778734909</v>
      </c>
      <c r="AU1152">
        <v>-3.0188638892606132</v>
      </c>
      <c r="AV1152">
        <v>-8.4948348894742924</v>
      </c>
      <c r="AW1152">
        <v>2.7867785055642278</v>
      </c>
      <c r="AX1152">
        <v>0.9446</v>
      </c>
      <c r="AY1152">
        <v>3.9967000000000001</v>
      </c>
      <c r="AZ1152">
        <v>3.0520999999999998</v>
      </c>
      <c r="BA1152">
        <v>0.9446</v>
      </c>
      <c r="BB1152">
        <v>0.91984345577358184</v>
      </c>
      <c r="BC1152">
        <v>0.80830000000000002</v>
      </c>
      <c r="BD1152">
        <v>0.92059999999999997</v>
      </c>
      <c r="BE1152">
        <v>0.1123</v>
      </c>
      <c r="BF1152">
        <v>0.80830000000000002</v>
      </c>
      <c r="BG1152">
        <v>19.73743378373366</v>
      </c>
      <c r="BH1152">
        <v>19.645</v>
      </c>
      <c r="BI1152">
        <v>31.788699999999999</v>
      </c>
      <c r="BJ1152">
        <v>12.143700000000001</v>
      </c>
      <c r="BK1152">
        <v>31.788699999999999</v>
      </c>
      <c r="BL1152">
        <v>14.478557586331871</v>
      </c>
      <c r="BM1152">
        <v>11.3209</v>
      </c>
      <c r="BN1152">
        <v>18.587299999999999</v>
      </c>
      <c r="BO1152">
        <v>7.2663999999999991</v>
      </c>
      <c r="BP1152">
        <v>16.670300000000001</v>
      </c>
      <c r="BQ1152">
        <v>11.309548759189591</v>
      </c>
      <c r="BR1152">
        <v>8.5272000000000006</v>
      </c>
      <c r="BS1152">
        <v>14.940300000000001</v>
      </c>
      <c r="BT1152">
        <v>6.4131</v>
      </c>
      <c r="BU1152">
        <v>13.6112</v>
      </c>
      <c r="BV1152">
        <v>-3.4053953040025982</v>
      </c>
      <c r="BW1152">
        <v>-6.7912999999999997</v>
      </c>
      <c r="BX1152">
        <v>-0.73060000000000003</v>
      </c>
      <c r="BY1152">
        <v>6.0606999999999998</v>
      </c>
      <c r="BZ1152">
        <v>-6.7912999999999997</v>
      </c>
      <c r="CA1152">
        <v>-7.9041581830380192</v>
      </c>
      <c r="CB1152">
        <v>-10.9329</v>
      </c>
      <c r="CC1152">
        <v>-4.6287000000000003</v>
      </c>
      <c r="CD1152">
        <v>6.3041999999999998</v>
      </c>
      <c r="CE1152">
        <v>-6.8198999999999996</v>
      </c>
      <c r="CF1152">
        <v>72.0085985930574</v>
      </c>
      <c r="CG1152">
        <v>58.8</v>
      </c>
      <c r="CH1152">
        <v>72.099999999999994</v>
      </c>
      <c r="CI1152">
        <v>13.3</v>
      </c>
      <c r="CJ1152">
        <v>58.8</v>
      </c>
      <c r="CK1152">
        <v>19.975878420469531</v>
      </c>
      <c r="CL1152">
        <v>16.399999999999999</v>
      </c>
      <c r="CM1152">
        <v>21.9</v>
      </c>
      <c r="CN1152">
        <v>5.5</v>
      </c>
      <c r="CO1152">
        <v>16.399999999999999</v>
      </c>
      <c r="CP1152">
        <v>93.98926768338211</v>
      </c>
      <c r="CQ1152">
        <v>79.599999999999994</v>
      </c>
      <c r="CR1152">
        <v>96.7</v>
      </c>
      <c r="CS1152">
        <v>17.100000000000009</v>
      </c>
      <c r="CT1152">
        <v>85.8</v>
      </c>
      <c r="CU1152">
        <v>15.916511551013389</v>
      </c>
      <c r="CV1152">
        <v>11.3</v>
      </c>
      <c r="CW1152">
        <v>16</v>
      </c>
      <c r="CX1152">
        <v>4.6999999999999993</v>
      </c>
      <c r="CY1152">
        <v>13.2</v>
      </c>
      <c r="CZ1152">
        <v>55.633589989620617</v>
      </c>
      <c r="DA1152">
        <v>52</v>
      </c>
      <c r="DB1152">
        <v>80.5</v>
      </c>
      <c r="DC1152">
        <v>28.5</v>
      </c>
      <c r="DD1152">
        <v>61.6</v>
      </c>
      <c r="DE1152">
        <v>3.1409266897922721</v>
      </c>
      <c r="DF1152">
        <v>1.9</v>
      </c>
      <c r="DG1152">
        <v>10</v>
      </c>
      <c r="DH1152">
        <v>8.1</v>
      </c>
      <c r="DI1152">
        <v>1.9</v>
      </c>
      <c r="DJ1152">
        <v>0.16144915317381961</v>
      </c>
      <c r="DK1152">
        <v>0.12818835840418569</v>
      </c>
      <c r="DL1152">
        <v>0.16165244723843741</v>
      </c>
      <c r="DM1152">
        <v>3.3464088834251622E-2</v>
      </c>
      <c r="DN1152">
        <v>0.12818835840418569</v>
      </c>
      <c r="DO1152">
        <v>4.443048249173259</v>
      </c>
      <c r="DP1152">
        <v>3.9132609999999999</v>
      </c>
      <c r="DQ1152">
        <v>4.4740570000000002</v>
      </c>
      <c r="DR1152">
        <v>0.56079600000000029</v>
      </c>
      <c r="DS1152">
        <v>4.4008580000000004</v>
      </c>
      <c r="DT1152">
        <v>5.736693718192809</v>
      </c>
      <c r="DU1152">
        <v>5.7329990000000004</v>
      </c>
      <c r="DV1152">
        <v>6.1757910000000003</v>
      </c>
      <c r="DW1152">
        <v>0.44279199999999991</v>
      </c>
      <c r="DX1152">
        <v>6.1645560000000001</v>
      </c>
      <c r="DY1152">
        <v>5.1454852681485423</v>
      </c>
      <c r="DZ1152">
        <v>4.7246699999999997</v>
      </c>
      <c r="EA1152">
        <v>5.7115650000000002</v>
      </c>
      <c r="EB1152">
        <v>0.98689500000000052</v>
      </c>
      <c r="EC1152">
        <v>5.7115650000000002</v>
      </c>
      <c r="ED1152">
        <v>9.0006094426281145</v>
      </c>
      <c r="EE1152">
        <v>8.6293349999999993</v>
      </c>
      <c r="EF1152">
        <v>9.4092129999999994</v>
      </c>
      <c r="EG1152">
        <v>0.77987800000000007</v>
      </c>
      <c r="EH1152">
        <v>9.1491710000000008</v>
      </c>
      <c r="EI1152">
        <v>8.2811455767595241</v>
      </c>
      <c r="EJ1152">
        <v>6.9813739999999997</v>
      </c>
      <c r="EK1152">
        <v>8.7362870000000008</v>
      </c>
      <c r="EL1152">
        <v>1.7549130000000011</v>
      </c>
      <c r="EM1152">
        <v>7.7508470000000003</v>
      </c>
      <c r="EN1152">
        <v>31.5429562427565</v>
      </c>
      <c r="EO1152">
        <v>23.84028</v>
      </c>
      <c r="EP1152">
        <v>37.994750000000003</v>
      </c>
      <c r="EQ1152">
        <v>14.15447</v>
      </c>
      <c r="ER1152">
        <v>23.84028</v>
      </c>
      <c r="ES1152">
        <v>10.14921593522538</v>
      </c>
      <c r="ET1152">
        <v>10.137829999999999</v>
      </c>
      <c r="EU1152">
        <v>15.593260000000001</v>
      </c>
      <c r="EV1152">
        <v>5.4554300000000024</v>
      </c>
      <c r="EW1152">
        <v>15.593260000000001</v>
      </c>
      <c r="EX1152">
        <v>21.393740307531111</v>
      </c>
      <c r="EY1152">
        <v>8.2470199999999991</v>
      </c>
      <c r="EZ1152">
        <v>27.856919999999999</v>
      </c>
      <c r="FA1152">
        <v>19.6099</v>
      </c>
      <c r="FB1152">
        <v>8.2470199999999991</v>
      </c>
      <c r="FC1152">
        <v>0.45874738277814442</v>
      </c>
      <c r="FD1152">
        <v>0.3467229250970929</v>
      </c>
      <c r="FE1152">
        <v>0.55257953590867104</v>
      </c>
      <c r="FF1152">
        <v>0.20585661081157811</v>
      </c>
      <c r="FG1152">
        <v>0.3467229250970929</v>
      </c>
      <c r="FH1152">
        <v>2.1082518692934831</v>
      </c>
      <c r="FI1152">
        <v>0.52888363305684627</v>
      </c>
      <c r="FJ1152">
        <v>2.747818813296337</v>
      </c>
      <c r="FK1152">
        <v>2.2189351802394901</v>
      </c>
      <c r="FL1152">
        <v>0.52888363305684627</v>
      </c>
      <c r="FM1152">
        <v>41.147141397591078</v>
      </c>
      <c r="FN1152">
        <v>36.14</v>
      </c>
      <c r="FO1152">
        <v>41.29</v>
      </c>
      <c r="FP1152">
        <v>5.1499999999999986</v>
      </c>
      <c r="FQ1152">
        <v>36.14</v>
      </c>
      <c r="FR1152">
        <v>481.75960526169001</v>
      </c>
      <c r="FS1152">
        <v>469.60660000000001</v>
      </c>
      <c r="FT1152">
        <v>482.07463999999999</v>
      </c>
      <c r="FU1152">
        <v>12.46803999999997</v>
      </c>
      <c r="FV1152">
        <v>469.60660000000001</v>
      </c>
      <c r="FW1152">
        <v>0.67794623935868326</v>
      </c>
      <c r="FX1152">
        <v>0.67772100000000002</v>
      </c>
      <c r="FY1152">
        <v>0.69443100000000002</v>
      </c>
      <c r="FZ1152">
        <v>1.6709999999999999E-2</v>
      </c>
      <c r="GA1152">
        <v>0.69443100000000002</v>
      </c>
      <c r="GB1152">
        <v>13</v>
      </c>
      <c r="GC1152">
        <v>78</v>
      </c>
    </row>
    <row r="1153" spans="1:185" x14ac:dyDescent="0.3">
      <c r="A1153" s="36" t="s">
        <v>4409</v>
      </c>
      <c r="B1153">
        <v>-2.8056940789233889E-2</v>
      </c>
      <c r="C1153">
        <v>1.8401958314951079</v>
      </c>
      <c r="D1153">
        <v>1.7728210604679011</v>
      </c>
      <c r="E1153">
        <v>-0.72503845670844247</v>
      </c>
      <c r="F1153">
        <v>-0.72245815957944015</v>
      </c>
      <c r="G1153">
        <v>1.4474966162878831</v>
      </c>
      <c r="H1153">
        <v>-54.162016898117862</v>
      </c>
      <c r="I1153">
        <v>5.1919798062599297E-2</v>
      </c>
      <c r="J1153">
        <v>0.45184460101521529</v>
      </c>
      <c r="K1153">
        <v>0.1418501802472121</v>
      </c>
      <c r="L1153">
        <v>-5.069334527282753E-3</v>
      </c>
      <c r="M1153">
        <v>0.12193930197929009</v>
      </c>
      <c r="N1153">
        <v>0.1698144240865602</v>
      </c>
      <c r="O1153">
        <v>-0.23966948199439339</v>
      </c>
      <c r="P1153">
        <v>-6.985505790783321E-2</v>
      </c>
      <c r="Q1153">
        <v>-0.15476226995209461</v>
      </c>
      <c r="R1153">
        <v>7.0521165378575251E-2</v>
      </c>
      <c r="S1153">
        <v>0.82094403646616887</v>
      </c>
      <c r="T1153">
        <v>-0.57647350719629831</v>
      </c>
      <c r="U1153">
        <v>-0.57641707278018595</v>
      </c>
      <c r="V1153">
        <v>1.9521715810331031</v>
      </c>
      <c r="W1153">
        <v>1.952133242966273</v>
      </c>
      <c r="X1153">
        <v>0.20841304168551711</v>
      </c>
      <c r="Y1153">
        <v>0.2083375556377654</v>
      </c>
      <c r="Z1153">
        <v>4.0738641824256752E-2</v>
      </c>
      <c r="AA1153">
        <v>4.0772465554119723E-2</v>
      </c>
      <c r="AB1153">
        <v>45.570596796722548</v>
      </c>
      <c r="AC1153">
        <v>-0.37647205235713982</v>
      </c>
      <c r="AD1153">
        <v>1.8643478063753669</v>
      </c>
      <c r="AE1153">
        <v>0.58488509404265687</v>
      </c>
      <c r="AF1153">
        <v>0.58480960799490522</v>
      </c>
      <c r="AG1153">
        <v>0.68699236796874863</v>
      </c>
      <c r="AH1153">
        <v>5.9769317459164896E-3</v>
      </c>
      <c r="AI1153">
        <v>313.93939489454829</v>
      </c>
      <c r="AJ1153">
        <v>307.05568063216589</v>
      </c>
      <c r="AK1153">
        <v>317.14656407310292</v>
      </c>
      <c r="AL1153">
        <v>317.61599817976793</v>
      </c>
      <c r="AM1153">
        <v>397.86183118088212</v>
      </c>
      <c r="AN1153">
        <v>518.03264780164125</v>
      </c>
      <c r="AO1153">
        <v>153.41967059159231</v>
      </c>
      <c r="AP1153">
        <v>446.197748314617</v>
      </c>
      <c r="AQ1153">
        <v>20.20885321919749</v>
      </c>
      <c r="AR1153">
        <v>5.624479091653579</v>
      </c>
      <c r="AS1153">
        <v>10.76367035170153</v>
      </c>
      <c r="AT1153">
        <v>-17.394301737197338</v>
      </c>
      <c r="AU1153">
        <v>-4.5995826924027066</v>
      </c>
      <c r="AV1153">
        <v>-12.79471904479464</v>
      </c>
      <c r="AW1153">
        <v>2.9124250678243362</v>
      </c>
      <c r="AX1153">
        <v>2.2667999999999999</v>
      </c>
      <c r="AY1153">
        <v>4.0807000000000002</v>
      </c>
      <c r="AZ1153">
        <v>1.8139000000000001</v>
      </c>
      <c r="BA1153">
        <v>2.2964000000000002</v>
      </c>
      <c r="BB1153">
        <v>0.91501941834816325</v>
      </c>
      <c r="BC1153">
        <v>0.7974</v>
      </c>
      <c r="BD1153">
        <v>0.91549999999999998</v>
      </c>
      <c r="BE1153">
        <v>0.1181</v>
      </c>
      <c r="BF1153">
        <v>0.7974</v>
      </c>
      <c r="BG1153">
        <v>20.36631019205268</v>
      </c>
      <c r="BH1153">
        <v>20.305800000000001</v>
      </c>
      <c r="BI1153">
        <v>32.790500000000002</v>
      </c>
      <c r="BJ1153">
        <v>12.4847</v>
      </c>
      <c r="BK1153">
        <v>32.790500000000002</v>
      </c>
      <c r="BL1153">
        <v>19.484603994477279</v>
      </c>
      <c r="BM1153">
        <v>11.6698</v>
      </c>
      <c r="BN1153">
        <v>29.853200000000001</v>
      </c>
      <c r="BO1153">
        <v>18.183399999999999</v>
      </c>
      <c r="BP1153">
        <v>29.853200000000001</v>
      </c>
      <c r="BQ1153">
        <v>13.260702881639951</v>
      </c>
      <c r="BR1153">
        <v>5.8342999999999998</v>
      </c>
      <c r="BS1153">
        <v>21.389700000000001</v>
      </c>
      <c r="BT1153">
        <v>15.555400000000001</v>
      </c>
      <c r="BU1153">
        <v>21.218800000000002</v>
      </c>
      <c r="BV1153">
        <v>-0.43778160348463069</v>
      </c>
      <c r="BW1153">
        <v>-4.7478999999999996</v>
      </c>
      <c r="BX1153">
        <v>5.7976999999999999</v>
      </c>
      <c r="BY1153">
        <v>10.5456</v>
      </c>
      <c r="BZ1153">
        <v>-0.2205</v>
      </c>
      <c r="CA1153">
        <v>-12.82289694164621</v>
      </c>
      <c r="CB1153">
        <v>-20.9983</v>
      </c>
      <c r="CC1153">
        <v>-4.7804000000000002</v>
      </c>
      <c r="CD1153">
        <v>16.2179</v>
      </c>
      <c r="CE1153">
        <v>-20.9983</v>
      </c>
      <c r="CF1153">
        <v>71.83489948702433</v>
      </c>
      <c r="CG1153">
        <v>59.1</v>
      </c>
      <c r="CH1153">
        <v>71.900000000000006</v>
      </c>
      <c r="CI1153">
        <v>12.8</v>
      </c>
      <c r="CJ1153">
        <v>59.1</v>
      </c>
      <c r="CK1153">
        <v>19.853992312866641</v>
      </c>
      <c r="CL1153">
        <v>16.5</v>
      </c>
      <c r="CM1153">
        <v>22.1</v>
      </c>
      <c r="CN1153">
        <v>5.6000000000000014</v>
      </c>
      <c r="CO1153">
        <v>16.5</v>
      </c>
      <c r="CP1153">
        <v>102.5144198099766</v>
      </c>
      <c r="CQ1153">
        <v>87.5</v>
      </c>
      <c r="CR1153">
        <v>104.9</v>
      </c>
      <c r="CS1153">
        <v>17.400000000000009</v>
      </c>
      <c r="CT1153">
        <v>91.4</v>
      </c>
      <c r="CU1153">
        <v>15.95813728726403</v>
      </c>
      <c r="CV1153">
        <v>11.3</v>
      </c>
      <c r="CW1153">
        <v>16</v>
      </c>
      <c r="CX1153">
        <v>4.6999999999999993</v>
      </c>
      <c r="CY1153">
        <v>13.3</v>
      </c>
      <c r="CZ1153">
        <v>49.103931223894818</v>
      </c>
      <c r="DA1153">
        <v>46.9</v>
      </c>
      <c r="DB1153">
        <v>70.2</v>
      </c>
      <c r="DC1153">
        <v>23.3</v>
      </c>
      <c r="DD1153">
        <v>60</v>
      </c>
      <c r="DE1153">
        <v>2.9624818680338638</v>
      </c>
      <c r="DF1153">
        <v>2</v>
      </c>
      <c r="DG1153">
        <v>10.1</v>
      </c>
      <c r="DH1153">
        <v>8.1</v>
      </c>
      <c r="DI1153">
        <v>2</v>
      </c>
      <c r="DJ1153">
        <v>0.16099372049167621</v>
      </c>
      <c r="DK1153">
        <v>0.1288985823336968</v>
      </c>
      <c r="DL1153">
        <v>0.16117462452364939</v>
      </c>
      <c r="DM1153">
        <v>3.2276042189952593E-2</v>
      </c>
      <c r="DN1153">
        <v>0.1288985823336968</v>
      </c>
      <c r="DO1153">
        <v>4.4745468662398586</v>
      </c>
      <c r="DP1153">
        <v>3.901735</v>
      </c>
      <c r="DQ1153">
        <v>4.5137470000000004</v>
      </c>
      <c r="DR1153">
        <v>0.61201200000000044</v>
      </c>
      <c r="DS1153">
        <v>4.4131049999999998</v>
      </c>
      <c r="DT1153">
        <v>5.7325131939086091</v>
      </c>
      <c r="DU1153">
        <v>5.7286890000000001</v>
      </c>
      <c r="DV1153">
        <v>6.9146140000000003</v>
      </c>
      <c r="DW1153">
        <v>1.1859249999999999</v>
      </c>
      <c r="DX1153">
        <v>6.1992399999999996</v>
      </c>
      <c r="DY1153">
        <v>5.6774415871057844</v>
      </c>
      <c r="DZ1153">
        <v>5.278238</v>
      </c>
      <c r="EA1153">
        <v>6.0261930000000001</v>
      </c>
      <c r="EB1153">
        <v>0.74795500000000015</v>
      </c>
      <c r="EC1153">
        <v>5.5173860000000001</v>
      </c>
      <c r="ED1153">
        <v>9.4352625619628654</v>
      </c>
      <c r="EE1153">
        <v>9.1106800000000003</v>
      </c>
      <c r="EF1153">
        <v>9.8295279999999998</v>
      </c>
      <c r="EG1153">
        <v>0.71884799999999949</v>
      </c>
      <c r="EH1153">
        <v>9.8295279999999998</v>
      </c>
      <c r="EI1153">
        <v>8.2964573747183739</v>
      </c>
      <c r="EJ1153">
        <v>7.4400149999999998</v>
      </c>
      <c r="EK1153">
        <v>8.8656380000000006</v>
      </c>
      <c r="EL1153">
        <v>1.425623000000001</v>
      </c>
      <c r="EM1153">
        <v>7.4400149999999998</v>
      </c>
      <c r="EN1153">
        <v>27.910353518605881</v>
      </c>
      <c r="EO1153">
        <v>25.90644</v>
      </c>
      <c r="EP1153">
        <v>31.179919999999999</v>
      </c>
      <c r="EQ1153">
        <v>5.2734799999999993</v>
      </c>
      <c r="ER1153">
        <v>25.90644</v>
      </c>
      <c r="ES1153">
        <v>10.20121397670431</v>
      </c>
      <c r="ET1153">
        <v>10.180149999999999</v>
      </c>
      <c r="EU1153">
        <v>15.63273</v>
      </c>
      <c r="EV1153">
        <v>5.4525800000000011</v>
      </c>
      <c r="EW1153">
        <v>15.63273</v>
      </c>
      <c r="EX1153">
        <v>17.709139541901571</v>
      </c>
      <c r="EY1153">
        <v>10.273709999999999</v>
      </c>
      <c r="EZ1153">
        <v>18.163399999999999</v>
      </c>
      <c r="FA1153">
        <v>7.8896899999999999</v>
      </c>
      <c r="FB1153">
        <v>10.273709999999999</v>
      </c>
      <c r="FC1153">
        <v>0.40712216294228593</v>
      </c>
      <c r="FD1153">
        <v>0.3778915189986235</v>
      </c>
      <c r="FE1153">
        <v>0.45481460714229982</v>
      </c>
      <c r="FF1153">
        <v>7.6923088143676266E-2</v>
      </c>
      <c r="FG1153">
        <v>0.3778915189986235</v>
      </c>
      <c r="FH1153">
        <v>1.7361472967700879</v>
      </c>
      <c r="FI1153">
        <v>0.65719231381850762</v>
      </c>
      <c r="FJ1153">
        <v>1.7385352868081509</v>
      </c>
      <c r="FK1153">
        <v>1.081342972989644</v>
      </c>
      <c r="FL1153">
        <v>0.65719231381850762</v>
      </c>
      <c r="FM1153">
        <v>41.829874927788467</v>
      </c>
      <c r="FN1153">
        <v>36.17</v>
      </c>
      <c r="FO1153">
        <v>41.94</v>
      </c>
      <c r="FP1153">
        <v>5.769999999999996</v>
      </c>
      <c r="FQ1153">
        <v>36.17</v>
      </c>
      <c r="FR1153">
        <v>505.78845467286862</v>
      </c>
      <c r="FS1153">
        <v>494.15852000000001</v>
      </c>
      <c r="FT1153">
        <v>505.83429000000001</v>
      </c>
      <c r="FU1153">
        <v>11.67577</v>
      </c>
      <c r="FV1153">
        <v>494.15852000000001</v>
      </c>
      <c r="FW1153">
        <v>0.66611059393794103</v>
      </c>
      <c r="FX1153">
        <v>0.66601699999999997</v>
      </c>
      <c r="FY1153">
        <v>0.68084900000000004</v>
      </c>
      <c r="FZ1153">
        <v>1.4832000000000071E-2</v>
      </c>
      <c r="GA1153">
        <v>0.68084900000000004</v>
      </c>
      <c r="GB1153">
        <v>8</v>
      </c>
      <c r="GC1153">
        <v>12</v>
      </c>
    </row>
    <row r="1154" spans="1:185" x14ac:dyDescent="0.3">
      <c r="A1154" s="36" t="s">
        <v>4412</v>
      </c>
      <c r="B1154">
        <v>-6.9423967528830293E-3</v>
      </c>
      <c r="C1154">
        <v>1.8602017277879579</v>
      </c>
      <c r="D1154">
        <v>1.7875716648380049</v>
      </c>
      <c r="E1154">
        <v>-0.72986725327219248</v>
      </c>
      <c r="F1154">
        <v>-0.72960842282298566</v>
      </c>
      <c r="G1154">
        <v>1.4594759269426221</v>
      </c>
      <c r="H1154">
        <v>-54.13847365513336</v>
      </c>
      <c r="I1154">
        <v>6.1681939282319319E-2</v>
      </c>
      <c r="J1154">
        <v>0.42141079198496301</v>
      </c>
      <c r="K1154">
        <v>0.1306153694093922</v>
      </c>
      <c r="L1154">
        <v>-2.5564871335033722E-4</v>
      </c>
      <c r="M1154">
        <v>0.12673681601617379</v>
      </c>
      <c r="N1154">
        <v>0.17317013472130999</v>
      </c>
      <c r="O1154">
        <v>-0.26158851581894649</v>
      </c>
      <c r="P1154">
        <v>-8.8418381097636611E-2</v>
      </c>
      <c r="Q1154">
        <v>-0.1750034610034821</v>
      </c>
      <c r="R1154">
        <v>8.8428732550888831E-2</v>
      </c>
      <c r="S1154">
        <v>0.82710081684349379</v>
      </c>
      <c r="T1154">
        <v>-0.5995659837633508</v>
      </c>
      <c r="U1154">
        <v>-0.59954763793544108</v>
      </c>
      <c r="V1154">
        <v>1.9518337603490441</v>
      </c>
      <c r="W1154">
        <v>1.9517773890359531</v>
      </c>
      <c r="X1154">
        <v>0.18430846125485331</v>
      </c>
      <c r="Y1154">
        <v>0.18427920369185191</v>
      </c>
      <c r="Z1154">
        <v>4.0918279796568743E-2</v>
      </c>
      <c r="AA1154">
        <v>4.0939556905743878E-2</v>
      </c>
      <c r="AB1154">
        <v>45.987038813638563</v>
      </c>
      <c r="AC1154">
        <v>-0.40076818998524028</v>
      </c>
      <c r="AD1154">
        <v>1.865956359516779</v>
      </c>
      <c r="AE1154">
        <v>0.58507665124009356</v>
      </c>
      <c r="AF1154">
        <v>0.58504739367709224</v>
      </c>
      <c r="AG1154">
        <v>0.67446225732858045</v>
      </c>
      <c r="AH1154">
        <v>5.8501252543628922E-3</v>
      </c>
      <c r="AI1154">
        <v>314.48180429041548</v>
      </c>
      <c r="AJ1154">
        <v>308.73624665231489</v>
      </c>
      <c r="AK1154">
        <v>317.20552870806972</v>
      </c>
      <c r="AL1154">
        <v>317.50353751098089</v>
      </c>
      <c r="AM1154">
        <v>347.94246621401288</v>
      </c>
      <c r="AN1154">
        <v>430.79849447337813</v>
      </c>
      <c r="AO1154">
        <v>124.3133002947087</v>
      </c>
      <c r="AP1154">
        <v>358.71380310212908</v>
      </c>
      <c r="AQ1154">
        <v>20.23994984147383</v>
      </c>
      <c r="AR1154">
        <v>5.5696236595978093</v>
      </c>
      <c r="AS1154">
        <v>10.35999999436067</v>
      </c>
      <c r="AT1154">
        <v>-20.372927252044629</v>
      </c>
      <c r="AU1154">
        <v>-3.7593726922590451</v>
      </c>
      <c r="AV1154">
        <v>-16.61355455978558</v>
      </c>
      <c r="AW1154">
        <v>5.2263481797949947</v>
      </c>
      <c r="AX1154">
        <v>1.0419</v>
      </c>
      <c r="AY1154">
        <v>5.2298999999999998</v>
      </c>
      <c r="AZ1154">
        <v>4.1879999999999997</v>
      </c>
      <c r="BA1154">
        <v>1.0419</v>
      </c>
      <c r="BB1154">
        <v>0.91683021756527328</v>
      </c>
      <c r="BC1154">
        <v>0.79749999999999999</v>
      </c>
      <c r="BD1154">
        <v>0.91690000000000005</v>
      </c>
      <c r="BE1154">
        <v>0.1194000000000001</v>
      </c>
      <c r="BF1154">
        <v>0.79749999999999999</v>
      </c>
      <c r="BG1154">
        <v>20.131483492239681</v>
      </c>
      <c r="BH1154">
        <v>20.123000000000001</v>
      </c>
      <c r="BI1154">
        <v>32.778700000000001</v>
      </c>
      <c r="BJ1154">
        <v>12.6557</v>
      </c>
      <c r="BK1154">
        <v>32.778700000000001</v>
      </c>
      <c r="BL1154">
        <v>28.712824047753081</v>
      </c>
      <c r="BM1154">
        <v>28.697900000000001</v>
      </c>
      <c r="BN1154">
        <v>40.154299999999999</v>
      </c>
      <c r="BO1154">
        <v>11.4564</v>
      </c>
      <c r="BP1154">
        <v>40.154299999999999</v>
      </c>
      <c r="BQ1154">
        <v>23.44294957154116</v>
      </c>
      <c r="BR1154">
        <v>23.431699999999999</v>
      </c>
      <c r="BS1154">
        <v>32.785800000000002</v>
      </c>
      <c r="BT1154">
        <v>9.3541000000000025</v>
      </c>
      <c r="BU1154">
        <v>32.785800000000002</v>
      </c>
      <c r="BV1154">
        <v>-11.701302671803839</v>
      </c>
      <c r="BW1154">
        <v>-16.339700000000001</v>
      </c>
      <c r="BX1154">
        <v>-7.0582000000000003</v>
      </c>
      <c r="BY1154">
        <v>9.2815000000000012</v>
      </c>
      <c r="BZ1154">
        <v>-16.339700000000001</v>
      </c>
      <c r="CA1154">
        <v>-11.741646899737299</v>
      </c>
      <c r="CB1154">
        <v>-23.943300000000001</v>
      </c>
      <c r="CC1154">
        <v>-11.726100000000001</v>
      </c>
      <c r="CD1154">
        <v>12.2172</v>
      </c>
      <c r="CE1154">
        <v>-16.446000000000002</v>
      </c>
      <c r="CF1154">
        <v>72.08469137124905</v>
      </c>
      <c r="CG1154">
        <v>59.2</v>
      </c>
      <c r="CH1154">
        <v>72.099999999999994</v>
      </c>
      <c r="CI1154">
        <v>12.89999999999999</v>
      </c>
      <c r="CJ1154">
        <v>59.2</v>
      </c>
      <c r="CK1154">
        <v>19.900001816105949</v>
      </c>
      <c r="CL1154">
        <v>16.5</v>
      </c>
      <c r="CM1154">
        <v>22.2</v>
      </c>
      <c r="CN1154">
        <v>5.6999999999999993</v>
      </c>
      <c r="CO1154">
        <v>16.5</v>
      </c>
      <c r="CP1154">
        <v>92.063119826597188</v>
      </c>
      <c r="CQ1154">
        <v>77.400000000000006</v>
      </c>
      <c r="CR1154">
        <v>92.1</v>
      </c>
      <c r="CS1154">
        <v>14.69999999999999</v>
      </c>
      <c r="CT1154">
        <v>85.3</v>
      </c>
      <c r="CU1154">
        <v>16.088207932880241</v>
      </c>
      <c r="CV1154">
        <v>11.4</v>
      </c>
      <c r="CW1154">
        <v>16.100000000000001</v>
      </c>
      <c r="CX1154">
        <v>4.7000000000000011</v>
      </c>
      <c r="CY1154">
        <v>13.3</v>
      </c>
      <c r="CZ1154">
        <v>29.357447407069412</v>
      </c>
      <c r="DA1154">
        <v>29.3</v>
      </c>
      <c r="DB1154">
        <v>52.2</v>
      </c>
      <c r="DC1154">
        <v>22.9</v>
      </c>
      <c r="DD1154">
        <v>37</v>
      </c>
      <c r="DE1154">
        <v>3.0138011136069238</v>
      </c>
      <c r="DF1154">
        <v>2</v>
      </c>
      <c r="DG1154">
        <v>10.199999999999999</v>
      </c>
      <c r="DH1154">
        <v>8.1999999999999993</v>
      </c>
      <c r="DI1154">
        <v>2</v>
      </c>
      <c r="DJ1154">
        <v>0.20095397291153189</v>
      </c>
      <c r="DK1154">
        <v>0.1594827586206897</v>
      </c>
      <c r="DL1154">
        <v>0.20100362419849449</v>
      </c>
      <c r="DM1154">
        <v>4.152086557780485E-2</v>
      </c>
      <c r="DN1154">
        <v>0.1594827586206897</v>
      </c>
      <c r="DO1154">
        <v>4.4830455025878138</v>
      </c>
      <c r="DP1154">
        <v>3.909376</v>
      </c>
      <c r="DQ1154">
        <v>4.4837020000000001</v>
      </c>
      <c r="DR1154">
        <v>0.57432600000000011</v>
      </c>
      <c r="DS1154">
        <v>4.4113930000000003</v>
      </c>
      <c r="DT1154">
        <v>5.7322469319458476</v>
      </c>
      <c r="DU1154">
        <v>5.7313200000000002</v>
      </c>
      <c r="DV1154">
        <v>6.2101660000000001</v>
      </c>
      <c r="DW1154">
        <v>0.47884599999999988</v>
      </c>
      <c r="DX1154">
        <v>6.199776</v>
      </c>
      <c r="DY1154">
        <v>4.8891410053332924</v>
      </c>
      <c r="DZ1154">
        <v>4.6073069999999996</v>
      </c>
      <c r="EA1154">
        <v>5.0801299999999996</v>
      </c>
      <c r="EB1154">
        <v>0.47282299999999999</v>
      </c>
      <c r="EC1154">
        <v>5.0716659999999996</v>
      </c>
      <c r="ED1154">
        <v>8.2300578003296536</v>
      </c>
      <c r="EE1154">
        <v>8.2295130000000007</v>
      </c>
      <c r="EF1154">
        <v>8.5986630000000002</v>
      </c>
      <c r="EG1154">
        <v>0.36914999999999942</v>
      </c>
      <c r="EH1154">
        <v>8.5986630000000002</v>
      </c>
      <c r="EI1154">
        <v>7.1183055300060829</v>
      </c>
      <c r="EJ1154">
        <v>7.1163119999999997</v>
      </c>
      <c r="EK1154">
        <v>7.9407269999999999</v>
      </c>
      <c r="EL1154">
        <v>0.82441500000000012</v>
      </c>
      <c r="EM1154">
        <v>7.2265170000000003</v>
      </c>
      <c r="EN1154">
        <v>26.339513858227619</v>
      </c>
      <c r="EO1154">
        <v>24.502980000000001</v>
      </c>
      <c r="EP1154">
        <v>26.34158</v>
      </c>
      <c r="EQ1154">
        <v>1.8386</v>
      </c>
      <c r="ER1154">
        <v>24.502980000000001</v>
      </c>
      <c r="ES1154">
        <v>10.193870338312101</v>
      </c>
      <c r="ET1154">
        <v>10.1868</v>
      </c>
      <c r="EU1154">
        <v>15.632339999999999</v>
      </c>
      <c r="EV1154">
        <v>5.4455399999999994</v>
      </c>
      <c r="EW1154">
        <v>15.632339999999999</v>
      </c>
      <c r="EX1154">
        <v>16.14564351991552</v>
      </c>
      <c r="EY1154">
        <v>8.8706399999999999</v>
      </c>
      <c r="EZ1154">
        <v>16.154779999999999</v>
      </c>
      <c r="FA1154">
        <v>7.2841399999999989</v>
      </c>
      <c r="FB1154">
        <v>8.8706399999999999</v>
      </c>
      <c r="FC1154">
        <v>0.43730288811559531</v>
      </c>
      <c r="FD1154">
        <v>0.4068117573890444</v>
      </c>
      <c r="FE1154">
        <v>0.43733719132138638</v>
      </c>
      <c r="FF1154">
        <v>3.0525433932341969E-2</v>
      </c>
      <c r="FG1154">
        <v>0.4068117573890444</v>
      </c>
      <c r="FH1154">
        <v>1.584289571225173</v>
      </c>
      <c r="FI1154">
        <v>0.56745439262452069</v>
      </c>
      <c r="FJ1154">
        <v>1.585854242745514</v>
      </c>
      <c r="FK1154">
        <v>1.018399850120993</v>
      </c>
      <c r="FL1154">
        <v>0.56745439262452069</v>
      </c>
      <c r="FM1154">
        <v>41.178485112619278</v>
      </c>
      <c r="FN1154">
        <v>35.94</v>
      </c>
      <c r="FO1154">
        <v>41.19</v>
      </c>
      <c r="FP1154">
        <v>5.25</v>
      </c>
      <c r="FQ1154">
        <v>35.94</v>
      </c>
      <c r="FR1154">
        <v>418.12848447518911</v>
      </c>
      <c r="FS1154">
        <v>406.53564999999998</v>
      </c>
      <c r="FT1154">
        <v>418.14402999999999</v>
      </c>
      <c r="FU1154">
        <v>11.608380000000009</v>
      </c>
      <c r="FV1154">
        <v>406.53564999999998</v>
      </c>
      <c r="FW1154">
        <v>0.70658535305103087</v>
      </c>
      <c r="FX1154">
        <v>0.70656200000000002</v>
      </c>
      <c r="FY1154">
        <v>0.72541999999999995</v>
      </c>
      <c r="FZ1154">
        <v>1.885799999999993E-2</v>
      </c>
      <c r="GA1154">
        <v>0.72541999999999995</v>
      </c>
      <c r="GB1154">
        <v>5</v>
      </c>
      <c r="GC1154">
        <v>2</v>
      </c>
    </row>
    <row r="1155" spans="1:185" x14ac:dyDescent="0.3">
      <c r="A1155" s="36" t="s">
        <v>4415</v>
      </c>
      <c r="B1155">
        <v>-2.9167195345811822E-3</v>
      </c>
      <c r="C1155">
        <v>1.8801620356232049</v>
      </c>
      <c r="D1155">
        <v>1.781972302176061</v>
      </c>
      <c r="E1155">
        <v>-0.72770044632536712</v>
      </c>
      <c r="F1155">
        <v>-0.72727519293791587</v>
      </c>
      <c r="G1155">
        <v>1.4549756392632831</v>
      </c>
      <c r="H1155">
        <v>-54.13353626692556</v>
      </c>
      <c r="I1155">
        <v>2.54946606604456E-2</v>
      </c>
      <c r="J1155">
        <v>0.47461434947505238</v>
      </c>
      <c r="K1155">
        <v>0.1259169757546568</v>
      </c>
      <c r="L1155">
        <v>3.446667210383655E-3</v>
      </c>
      <c r="M1155">
        <v>0.13081281174847639</v>
      </c>
      <c r="N1155">
        <v>0.1522686539034469</v>
      </c>
      <c r="O1155">
        <v>-0.26884813123115592</v>
      </c>
      <c r="P1155">
        <v>-0.116579477327709</v>
      </c>
      <c r="Q1155">
        <v>-0.19271380427943249</v>
      </c>
      <c r="R1155">
        <v>0.1219542159915636</v>
      </c>
      <c r="S1155">
        <v>0.8331315796926585</v>
      </c>
      <c r="T1155">
        <v>-0.6053995699325494</v>
      </c>
      <c r="U1155">
        <v>-0.60538452717695668</v>
      </c>
      <c r="V1155">
        <v>1.9517539673799049</v>
      </c>
      <c r="W1155">
        <v>1.9516860288662059</v>
      </c>
      <c r="X1155">
        <v>0.18036987013235889</v>
      </c>
      <c r="Y1155">
        <v>0.18034364827261459</v>
      </c>
      <c r="Z1155">
        <v>4.0382068994077328E-2</v>
      </c>
      <c r="AA1155">
        <v>4.0401913401380753E-2</v>
      </c>
      <c r="AB1155">
        <v>45.706262462311919</v>
      </c>
      <c r="AC1155">
        <v>-0.40361223543431712</v>
      </c>
      <c r="AD1155">
        <v>1.8598877307806889</v>
      </c>
      <c r="AE1155">
        <v>0.58398210556667596</v>
      </c>
      <c r="AF1155">
        <v>0.58395588370693163</v>
      </c>
      <c r="AG1155">
        <v>0.66138024775661897</v>
      </c>
      <c r="AH1155">
        <v>5.8898998873833548E-3</v>
      </c>
      <c r="AI1155">
        <v>313.46446633751327</v>
      </c>
      <c r="AJ1155">
        <v>308.91328610649708</v>
      </c>
      <c r="AK1155">
        <v>315.56849815579591</v>
      </c>
      <c r="AL1155">
        <v>315.91151475024702</v>
      </c>
      <c r="AM1155">
        <v>346.03675635122067</v>
      </c>
      <c r="AN1155">
        <v>452.59833145638919</v>
      </c>
      <c r="AO1155">
        <v>131.4183539797182</v>
      </c>
      <c r="AP1155">
        <v>380.4186876884404</v>
      </c>
      <c r="AQ1155">
        <v>20.309833145638919</v>
      </c>
      <c r="AR1155">
        <v>5.5494660660445589</v>
      </c>
      <c r="AS1155">
        <v>11.50996662912778</v>
      </c>
      <c r="AT1155">
        <v>-18.232586854766261</v>
      </c>
      <c r="AU1155">
        <v>-4.3491657281946239</v>
      </c>
      <c r="AV1155">
        <v>-13.883421126571641</v>
      </c>
      <c r="AW1155">
        <v>5.2500066079150356</v>
      </c>
      <c r="AX1155">
        <v>3.8184</v>
      </c>
      <c r="AY1155">
        <v>5.2548000000000004</v>
      </c>
      <c r="AZ1155">
        <v>1.4363999999999999</v>
      </c>
      <c r="BA1155">
        <v>3.8184</v>
      </c>
      <c r="BB1155">
        <v>0.91341056606246374</v>
      </c>
      <c r="BC1155">
        <v>0.88670000000000004</v>
      </c>
      <c r="BD1155">
        <v>0.91349999999999998</v>
      </c>
      <c r="BE1155">
        <v>2.6799999999999932E-2</v>
      </c>
      <c r="BF1155">
        <v>0.88670000000000004</v>
      </c>
      <c r="BG1155">
        <v>20.570938746678781</v>
      </c>
      <c r="BH1155">
        <v>20.560199999999998</v>
      </c>
      <c r="BI1155">
        <v>23.778199999999998</v>
      </c>
      <c r="BJ1155">
        <v>3.218</v>
      </c>
      <c r="BK1155">
        <v>23.778199999999998</v>
      </c>
      <c r="BL1155">
        <v>28.29943245176641</v>
      </c>
      <c r="BM1155">
        <v>28.285399999999999</v>
      </c>
      <c r="BN1155">
        <v>32.490400000000001</v>
      </c>
      <c r="BO1155">
        <v>4.2050000000000018</v>
      </c>
      <c r="BP1155">
        <v>32.490400000000001</v>
      </c>
      <c r="BQ1155">
        <v>23.105494584510819</v>
      </c>
      <c r="BR1155">
        <v>23.094899999999999</v>
      </c>
      <c r="BS1155">
        <v>26.2697</v>
      </c>
      <c r="BT1155">
        <v>3.1748000000000012</v>
      </c>
      <c r="BU1155">
        <v>26.2697</v>
      </c>
      <c r="BV1155">
        <v>-11.52886199528049</v>
      </c>
      <c r="BW1155">
        <v>-11.5342</v>
      </c>
      <c r="BX1155">
        <v>-9.9345999999999997</v>
      </c>
      <c r="BY1155">
        <v>1.599600000000001</v>
      </c>
      <c r="BZ1155">
        <v>-9.9345999999999997</v>
      </c>
      <c r="CA1155">
        <v>-11.576732255521611</v>
      </c>
      <c r="CB1155">
        <v>-16.335100000000001</v>
      </c>
      <c r="CC1155">
        <v>-11.5608</v>
      </c>
      <c r="CD1155">
        <v>4.7743000000000002</v>
      </c>
      <c r="CE1155">
        <v>-16.335100000000001</v>
      </c>
      <c r="CF1155">
        <v>72.179643767948846</v>
      </c>
      <c r="CG1155">
        <v>66.099999999999994</v>
      </c>
      <c r="CH1155">
        <v>72.2</v>
      </c>
      <c r="CI1155">
        <v>6.1000000000000094</v>
      </c>
      <c r="CJ1155">
        <v>66.099999999999994</v>
      </c>
      <c r="CK1155">
        <v>19.900333708722151</v>
      </c>
      <c r="CL1155">
        <v>19.899999999999999</v>
      </c>
      <c r="CM1155">
        <v>20</v>
      </c>
      <c r="CN1155">
        <v>0.10000000000000139</v>
      </c>
      <c r="CO1155">
        <v>20</v>
      </c>
      <c r="CP1155">
        <v>95.849609982955343</v>
      </c>
      <c r="CQ1155">
        <v>80.8</v>
      </c>
      <c r="CR1155">
        <v>95.9</v>
      </c>
      <c r="CS1155">
        <v>15.10000000000001</v>
      </c>
      <c r="CT1155">
        <v>80.8</v>
      </c>
      <c r="CU1155">
        <v>16.084315690058951</v>
      </c>
      <c r="CV1155">
        <v>11.4</v>
      </c>
      <c r="CW1155">
        <v>16.100000000000001</v>
      </c>
      <c r="CX1155">
        <v>4.7000000000000011</v>
      </c>
      <c r="CY1155">
        <v>11.4</v>
      </c>
      <c r="CZ1155">
        <v>32.778087840983112</v>
      </c>
      <c r="DA1155">
        <v>32.700000000000003</v>
      </c>
      <c r="DB1155">
        <v>56.1</v>
      </c>
      <c r="DC1155">
        <v>23.4</v>
      </c>
      <c r="DD1155">
        <v>56.1</v>
      </c>
      <c r="DE1155">
        <v>3.0186876884404019</v>
      </c>
      <c r="DF1155">
        <v>3</v>
      </c>
      <c r="DG1155">
        <v>8.6</v>
      </c>
      <c r="DH1155">
        <v>5.6</v>
      </c>
      <c r="DI1155">
        <v>8.6</v>
      </c>
      <c r="DJ1155">
        <v>0.1897382850219182</v>
      </c>
      <c r="DK1155">
        <v>0.17124352331606221</v>
      </c>
      <c r="DL1155">
        <v>0.18980021030494221</v>
      </c>
      <c r="DM1155">
        <v>1.8556686988879991E-2</v>
      </c>
      <c r="DN1155">
        <v>0.17124352331606221</v>
      </c>
      <c r="DO1155">
        <v>4.4922476196604846</v>
      </c>
      <c r="DP1155">
        <v>4.229311</v>
      </c>
      <c r="DQ1155">
        <v>4.4931279999999996</v>
      </c>
      <c r="DR1155">
        <v>0.26381699999999952</v>
      </c>
      <c r="DS1155">
        <v>4.229311</v>
      </c>
      <c r="DT1155">
        <v>5.733902507207536</v>
      </c>
      <c r="DU1155">
        <v>5.7327760000000003</v>
      </c>
      <c r="DV1155">
        <v>6.0703480000000001</v>
      </c>
      <c r="DW1155">
        <v>0.33757199999999982</v>
      </c>
      <c r="DX1155">
        <v>6.0703480000000001</v>
      </c>
      <c r="DY1155">
        <v>5.2987515083449104</v>
      </c>
      <c r="DZ1155">
        <v>5.1062659999999997</v>
      </c>
      <c r="EA1155">
        <v>5.2993959999999998</v>
      </c>
      <c r="EB1155">
        <v>0.19313</v>
      </c>
      <c r="EC1155">
        <v>5.1062659999999997</v>
      </c>
      <c r="ED1155">
        <v>7.9973791447717044</v>
      </c>
      <c r="EE1155">
        <v>7.9968029999999999</v>
      </c>
      <c r="EF1155">
        <v>8.1694519999999997</v>
      </c>
      <c r="EG1155">
        <v>0.1726489999999998</v>
      </c>
      <c r="EH1155">
        <v>8.1694519999999997</v>
      </c>
      <c r="EI1155">
        <v>7.5158016065920288</v>
      </c>
      <c r="EJ1155">
        <v>7.5144859999999998</v>
      </c>
      <c r="EK1155">
        <v>7.9087240000000003</v>
      </c>
      <c r="EL1155">
        <v>0.39423800000000048</v>
      </c>
      <c r="EM1155">
        <v>7.9087240000000003</v>
      </c>
      <c r="EN1155">
        <v>27.354646623076739</v>
      </c>
      <c r="EO1155">
        <v>26.732420000000001</v>
      </c>
      <c r="EP1155">
        <v>27.356729999999999</v>
      </c>
      <c r="EQ1155">
        <v>0.6243099999999977</v>
      </c>
      <c r="ER1155">
        <v>26.732420000000001</v>
      </c>
      <c r="ES1155">
        <v>10.175016816298429</v>
      </c>
      <c r="ET1155">
        <v>10.165520000000001</v>
      </c>
      <c r="EU1155">
        <v>13.01136</v>
      </c>
      <c r="EV1155">
        <v>2.845839999999999</v>
      </c>
      <c r="EW1155">
        <v>13.01136</v>
      </c>
      <c r="EX1155">
        <v>17.179629806778308</v>
      </c>
      <c r="EY1155">
        <v>13.72106</v>
      </c>
      <c r="EZ1155">
        <v>17.191210000000002</v>
      </c>
      <c r="FA1155">
        <v>3.4701500000000021</v>
      </c>
      <c r="FB1155">
        <v>13.72106</v>
      </c>
      <c r="FC1155">
        <v>0.44686423406475512</v>
      </c>
      <c r="FD1155">
        <v>0.43669956891052419</v>
      </c>
      <c r="FE1155">
        <v>0.44689826801320659</v>
      </c>
      <c r="FF1155">
        <v>1.0198699102682399E-2</v>
      </c>
      <c r="FG1155">
        <v>0.43669956891052419</v>
      </c>
      <c r="FH1155">
        <v>1.6890050868047211</v>
      </c>
      <c r="FI1155">
        <v>1.0545446440648789</v>
      </c>
      <c r="FJ1155">
        <v>1.691129425745068</v>
      </c>
      <c r="FK1155">
        <v>0.63658478168018906</v>
      </c>
      <c r="FL1155">
        <v>1.0545446440648789</v>
      </c>
      <c r="FM1155">
        <v>41.474048723081218</v>
      </c>
      <c r="FN1155">
        <v>36.71</v>
      </c>
      <c r="FO1155">
        <v>41.49</v>
      </c>
      <c r="FP1155">
        <v>4.7800000000000011</v>
      </c>
      <c r="FQ1155">
        <v>36.71</v>
      </c>
      <c r="FR1155">
        <v>425.48505217906518</v>
      </c>
      <c r="FS1155">
        <v>419.44376</v>
      </c>
      <c r="FT1155">
        <v>425.50528000000003</v>
      </c>
      <c r="FU1155">
        <v>6.06152000000003</v>
      </c>
      <c r="FV1155">
        <v>419.44376</v>
      </c>
      <c r="FW1155">
        <v>0.70986240086458785</v>
      </c>
      <c r="FX1155">
        <v>0.70983200000000002</v>
      </c>
      <c r="FY1155">
        <v>0.71894199999999997</v>
      </c>
      <c r="FZ1155">
        <v>9.1099999999999515E-3</v>
      </c>
      <c r="GA1155">
        <v>0.71894199999999997</v>
      </c>
      <c r="GB1155">
        <v>2</v>
      </c>
      <c r="GC1155">
        <v>2</v>
      </c>
    </row>
    <row r="1156" spans="1:185" x14ac:dyDescent="0.3">
      <c r="A1156" s="36" t="s">
        <v>4418</v>
      </c>
      <c r="B1156">
        <v>-4.7930061025551099E-2</v>
      </c>
      <c r="C1156">
        <v>1.8573371468914479</v>
      </c>
      <c r="D1156">
        <v>1.838119156236109</v>
      </c>
      <c r="E1156">
        <v>-0.77048904559499409</v>
      </c>
      <c r="F1156">
        <v>-0.73013808650368861</v>
      </c>
      <c r="G1156">
        <v>1.5005879818092871</v>
      </c>
      <c r="H1156">
        <v>-54.181324686919567</v>
      </c>
      <c r="I1156">
        <v>9.4605315309030005E-2</v>
      </c>
      <c r="J1156">
        <v>0.44977541546170441</v>
      </c>
      <c r="K1156">
        <v>0.1208832043661926</v>
      </c>
      <c r="L1156">
        <v>-3.821549374069021E-3</v>
      </c>
      <c r="M1156">
        <v>0.12411728131219089</v>
      </c>
      <c r="N1156">
        <v>0.18503744981315889</v>
      </c>
      <c r="O1156">
        <v>-0.21946471596505729</v>
      </c>
      <c r="P1156">
        <v>-3.4427266151898409E-2</v>
      </c>
      <c r="Q1156">
        <v>-0.12694671711740291</v>
      </c>
      <c r="R1156">
        <v>4.3553950939764718E-2</v>
      </c>
      <c r="S1156">
        <v>0.82768064957429743</v>
      </c>
      <c r="T1156">
        <v>-0.55592264800726232</v>
      </c>
      <c r="U1156">
        <v>-0.55425394448590104</v>
      </c>
      <c r="V1156">
        <v>1.950786728236606</v>
      </c>
      <c r="W1156">
        <v>1.9498310277502591</v>
      </c>
      <c r="X1156">
        <v>0.22815829509084321</v>
      </c>
      <c r="Y1156">
        <v>0.22606023456366001</v>
      </c>
      <c r="Z1156">
        <v>4.3865231158700072E-2</v>
      </c>
      <c r="AA1156">
        <v>4.5202338379108163E-2</v>
      </c>
      <c r="AB1156">
        <v>46.791917236822179</v>
      </c>
      <c r="AC1156">
        <v>-0.36169042676333618</v>
      </c>
      <c r="AD1156">
        <v>1.8762976934047619</v>
      </c>
      <c r="AE1156">
        <v>0.58984872185417947</v>
      </c>
      <c r="AF1156">
        <v>0.58775066132699627</v>
      </c>
      <c r="AG1156">
        <v>0.87673567661886287</v>
      </c>
      <c r="AH1156">
        <v>5.425488874280098E-3</v>
      </c>
      <c r="AI1156">
        <v>317.99170760341622</v>
      </c>
      <c r="AJ1156">
        <v>302.26964169490492</v>
      </c>
      <c r="AK1156">
        <v>318.65430791018917</v>
      </c>
      <c r="AL1156">
        <v>333.05120204830519</v>
      </c>
      <c r="AM1156">
        <v>460.20235740316502</v>
      </c>
      <c r="AN1156">
        <v>607.78630022124446</v>
      </c>
      <c r="AO1156">
        <v>199.27664411585209</v>
      </c>
      <c r="AP1156">
        <v>462.2764787249202</v>
      </c>
      <c r="AQ1156">
        <v>22.396180031355691</v>
      </c>
      <c r="AR1156">
        <v>5.1897888323644121</v>
      </c>
      <c r="AS1156">
        <v>13.36595194784905</v>
      </c>
      <c r="AT1156">
        <v>-25.595222282037749</v>
      </c>
      <c r="AU1156">
        <v>-13.703027165314589</v>
      </c>
      <c r="AV1156">
        <v>-11.89219511672316</v>
      </c>
      <c r="AW1156">
        <v>1.181143428226453</v>
      </c>
      <c r="AX1156">
        <v>0.72430000000000005</v>
      </c>
      <c r="AY1156">
        <v>1.3623000000000001</v>
      </c>
      <c r="AZ1156">
        <v>0.63800000000000001</v>
      </c>
      <c r="BA1156">
        <v>1.3623000000000001</v>
      </c>
      <c r="BB1156">
        <v>0.92131802315925038</v>
      </c>
      <c r="BC1156">
        <v>0.78890000000000005</v>
      </c>
      <c r="BD1156">
        <v>0.92620000000000002</v>
      </c>
      <c r="BE1156">
        <v>0.13730000000000001</v>
      </c>
      <c r="BF1156">
        <v>0.78890000000000005</v>
      </c>
      <c r="BG1156">
        <v>19.52504885039038</v>
      </c>
      <c r="BH1156">
        <v>18.8886</v>
      </c>
      <c r="BI1156">
        <v>33.5642</v>
      </c>
      <c r="BJ1156">
        <v>14.675599999999999</v>
      </c>
      <c r="BK1156">
        <v>33.5642</v>
      </c>
      <c r="BL1156">
        <v>5.7213443881537351</v>
      </c>
      <c r="BM1156">
        <v>2.7126000000000001</v>
      </c>
      <c r="BN1156">
        <v>8.9464000000000006</v>
      </c>
      <c r="BO1156">
        <v>6.2337999999999996</v>
      </c>
      <c r="BP1156">
        <v>3.2888999999999999</v>
      </c>
      <c r="BQ1156">
        <v>3.602285597894507</v>
      </c>
      <c r="BR1156">
        <v>1.3652</v>
      </c>
      <c r="BS1156">
        <v>6.0757000000000003</v>
      </c>
      <c r="BT1156">
        <v>4.7105000000000006</v>
      </c>
      <c r="BU1156">
        <v>1.3652</v>
      </c>
      <c r="BV1156">
        <v>0.52793809508359035</v>
      </c>
      <c r="BW1156">
        <v>-1.155</v>
      </c>
      <c r="BX1156">
        <v>2.0531999999999999</v>
      </c>
      <c r="BY1156">
        <v>3.2082000000000002</v>
      </c>
      <c r="BZ1156">
        <v>1.32</v>
      </c>
      <c r="CA1156">
        <v>-4.1302041385224006</v>
      </c>
      <c r="CB1156">
        <v>-6.6787000000000001</v>
      </c>
      <c r="CC1156">
        <v>-1.6025</v>
      </c>
      <c r="CD1156">
        <v>5.0762</v>
      </c>
      <c r="CE1156">
        <v>-2.6852</v>
      </c>
      <c r="CF1156">
        <v>145.50982149632429</v>
      </c>
      <c r="CG1156">
        <v>59.6</v>
      </c>
      <c r="CH1156">
        <v>165.2</v>
      </c>
      <c r="CI1156">
        <v>105.6</v>
      </c>
      <c r="CJ1156">
        <v>59.6</v>
      </c>
      <c r="CK1156">
        <v>42.195011644086151</v>
      </c>
      <c r="CL1156">
        <v>16.600000000000001</v>
      </c>
      <c r="CM1156">
        <v>44.7</v>
      </c>
      <c r="CN1156">
        <v>28.1</v>
      </c>
      <c r="CO1156">
        <v>16.600000000000001</v>
      </c>
      <c r="CP1156">
        <v>109.4293403425303</v>
      </c>
      <c r="CQ1156">
        <v>63.6</v>
      </c>
      <c r="CR1156">
        <v>142.80000000000001</v>
      </c>
      <c r="CS1156">
        <v>79.200000000000017</v>
      </c>
      <c r="CT1156">
        <v>142.80000000000001</v>
      </c>
      <c r="CU1156">
        <v>29.110036648079451</v>
      </c>
      <c r="CV1156">
        <v>11.3</v>
      </c>
      <c r="CW1156">
        <v>37.700000000000003</v>
      </c>
      <c r="CX1156">
        <v>26.4</v>
      </c>
      <c r="CY1156">
        <v>13.3</v>
      </c>
      <c r="CZ1156">
        <v>79.850628583375126</v>
      </c>
      <c r="DA1156">
        <v>26.3</v>
      </c>
      <c r="DB1156">
        <v>166.7</v>
      </c>
      <c r="DC1156">
        <v>140.4</v>
      </c>
      <c r="DD1156">
        <v>26.3</v>
      </c>
      <c r="DE1156">
        <v>11.58756228194023</v>
      </c>
      <c r="DF1156">
        <v>1.9</v>
      </c>
      <c r="DG1156">
        <v>28.2</v>
      </c>
      <c r="DH1156">
        <v>26.3</v>
      </c>
      <c r="DI1156">
        <v>1.9</v>
      </c>
      <c r="DJ1156">
        <v>0.31732856542648558</v>
      </c>
      <c r="DK1156">
        <v>0.1081081081081081</v>
      </c>
      <c r="DL1156">
        <v>0.37165354330708661</v>
      </c>
      <c r="DM1156">
        <v>0.26354543519897838</v>
      </c>
      <c r="DN1156">
        <v>0.1081081081081081</v>
      </c>
      <c r="DO1156">
        <v>4.5474992362656721</v>
      </c>
      <c r="DP1156">
        <v>3.7702870000000002</v>
      </c>
      <c r="DQ1156">
        <v>5.6473329999999997</v>
      </c>
      <c r="DR1156">
        <v>1.877046</v>
      </c>
      <c r="DS1156">
        <v>4.4041969999999999</v>
      </c>
      <c r="DT1156">
        <v>6.9558179899784793</v>
      </c>
      <c r="DU1156">
        <v>6.2185579999999998</v>
      </c>
      <c r="DV1156">
        <v>7.3312059999999999</v>
      </c>
      <c r="DW1156">
        <v>1.1126480000000001</v>
      </c>
      <c r="DX1156">
        <v>6.2185579999999998</v>
      </c>
      <c r="DY1156">
        <v>4.7379022747105486</v>
      </c>
      <c r="DZ1156">
        <v>4.1361169999999996</v>
      </c>
      <c r="EA1156">
        <v>5.9807119999999996</v>
      </c>
      <c r="EB1156">
        <v>1.844595</v>
      </c>
      <c r="EC1156">
        <v>5.7893249999999998</v>
      </c>
      <c r="ED1156">
        <v>7.7341358142919194</v>
      </c>
      <c r="EE1156">
        <v>6.6804050000000004</v>
      </c>
      <c r="EF1156">
        <v>9.7177679999999995</v>
      </c>
      <c r="EG1156">
        <v>3.0373629999999991</v>
      </c>
      <c r="EH1156">
        <v>6.6804050000000004</v>
      </c>
      <c r="EI1156">
        <v>7.4016577013941331</v>
      </c>
      <c r="EJ1156">
        <v>7.057588</v>
      </c>
      <c r="EK1156">
        <v>12.175371</v>
      </c>
      <c r="EL1156">
        <v>5.1177830000000002</v>
      </c>
      <c r="EM1156">
        <v>11.382705</v>
      </c>
      <c r="EN1156">
        <v>49.643358030653488</v>
      </c>
      <c r="EO1156">
        <v>25.807739999999999</v>
      </c>
      <c r="EP1156">
        <v>52.367310000000003</v>
      </c>
      <c r="EQ1156">
        <v>26.559570000000001</v>
      </c>
      <c r="ER1156">
        <v>25.807739999999999</v>
      </c>
      <c r="ES1156">
        <v>24.630751863446388</v>
      </c>
      <c r="ET1156">
        <v>9.7973300000000005</v>
      </c>
      <c r="EU1156">
        <v>28.400970000000001</v>
      </c>
      <c r="EV1156">
        <v>18.603639999999999</v>
      </c>
      <c r="EW1156">
        <v>15.68266</v>
      </c>
      <c r="EX1156">
        <v>25.0126061672071</v>
      </c>
      <c r="EY1156">
        <v>10.125080000000001</v>
      </c>
      <c r="EZ1156">
        <v>35.192279999999997</v>
      </c>
      <c r="FA1156">
        <v>25.0672</v>
      </c>
      <c r="FB1156">
        <v>10.125080000000001</v>
      </c>
      <c r="FC1156">
        <v>0.58888806415851991</v>
      </c>
      <c r="FD1156">
        <v>0.3061410559600361</v>
      </c>
      <c r="FE1156">
        <v>0.62120060033100766</v>
      </c>
      <c r="FF1156">
        <v>0.31505954437097161</v>
      </c>
      <c r="FG1156">
        <v>0.3061410559600361</v>
      </c>
      <c r="FH1156">
        <v>1.149411615836982</v>
      </c>
      <c r="FI1156">
        <v>0.63075856960126242</v>
      </c>
      <c r="FJ1156">
        <v>3.3564694403671562</v>
      </c>
      <c r="FK1156">
        <v>2.7257108707658939</v>
      </c>
      <c r="FL1156">
        <v>0.64562261759165862</v>
      </c>
      <c r="FM1156">
        <v>41.969641124898828</v>
      </c>
      <c r="FN1156">
        <v>40.049999999999997</v>
      </c>
      <c r="FO1156">
        <v>45.54</v>
      </c>
      <c r="FP1156">
        <v>5.490000000000002</v>
      </c>
      <c r="FQ1156">
        <v>41.51</v>
      </c>
      <c r="FR1156">
        <v>506.58635105213909</v>
      </c>
      <c r="FS1156">
        <v>497.40037999999998</v>
      </c>
      <c r="FT1156">
        <v>574.74748</v>
      </c>
      <c r="FU1156">
        <v>77.347100000000012</v>
      </c>
      <c r="FV1156">
        <v>541.88188000000002</v>
      </c>
      <c r="FW1156">
        <v>0.74734093400792845</v>
      </c>
      <c r="FX1156">
        <v>0.66012300000000002</v>
      </c>
      <c r="FY1156">
        <v>0.75866100000000003</v>
      </c>
      <c r="FZ1156">
        <v>9.8538000000000014E-2</v>
      </c>
      <c r="GA1156">
        <v>0.69845199999999996</v>
      </c>
      <c r="GB1156">
        <v>15</v>
      </c>
      <c r="GC1156">
        <v>31</v>
      </c>
    </row>
    <row r="1157" spans="1:185" x14ac:dyDescent="0.3">
      <c r="A1157" s="36" t="s">
        <v>4421</v>
      </c>
      <c r="B1157">
        <v>-5.1872187745373458E-2</v>
      </c>
      <c r="C1157">
        <v>1.8200108680356251</v>
      </c>
      <c r="D1157">
        <v>1.830879217288508</v>
      </c>
      <c r="E1157">
        <v>-0.77044004408962563</v>
      </c>
      <c r="F1157">
        <v>-0.72416803299960075</v>
      </c>
      <c r="G1157">
        <v>1.49461004700732</v>
      </c>
      <c r="H1157">
        <v>-54.188803759031998</v>
      </c>
      <c r="I1157">
        <v>2.8694614671754069E-2</v>
      </c>
      <c r="J1157">
        <v>0.33806499360007097</v>
      </c>
      <c r="K1157">
        <v>0.13368045163389361</v>
      </c>
      <c r="L1157">
        <v>-1.263505499361939E-2</v>
      </c>
      <c r="M1157">
        <v>0.11582186338329339</v>
      </c>
      <c r="N1157">
        <v>0.18066457787104029</v>
      </c>
      <c r="O1157">
        <v>-0.20461259389564851</v>
      </c>
      <c r="P1157">
        <v>-2.3948016024608242E-2</v>
      </c>
      <c r="Q1157">
        <v>-0.11428028778794511</v>
      </c>
      <c r="R1157">
        <v>3.6146254676941339E-2</v>
      </c>
      <c r="S1157">
        <v>0.82751550117077566</v>
      </c>
      <c r="T1157">
        <v>-0.54945842131276923</v>
      </c>
      <c r="U1157">
        <v>-0.54807901970314044</v>
      </c>
      <c r="V1157">
        <v>1.9513428088367499</v>
      </c>
      <c r="W1157">
        <v>1.9507276747367741</v>
      </c>
      <c r="X1157">
        <v>0.23851152685359711</v>
      </c>
      <c r="Y1157">
        <v>0.23590670476264489</v>
      </c>
      <c r="Z1157">
        <v>4.5245188289171311E-2</v>
      </c>
      <c r="AA1157">
        <v>4.6513713960875377E-2</v>
      </c>
      <c r="AB1157">
        <v>46.27269212493588</v>
      </c>
      <c r="AC1157">
        <v>-0.35302668075544053</v>
      </c>
      <c r="AD1157">
        <v>1.8805258960141931</v>
      </c>
      <c r="AE1157">
        <v>0.59153820760903764</v>
      </c>
      <c r="AF1157">
        <v>0.58893338551808527</v>
      </c>
      <c r="AG1157">
        <v>0.88711358085541758</v>
      </c>
      <c r="AH1157">
        <v>5.6658644806703356E-3</v>
      </c>
      <c r="AI1157">
        <v>323.03382892914158</v>
      </c>
      <c r="AJ1157">
        <v>308.9120510606711</v>
      </c>
      <c r="AK1157">
        <v>323.96171806835031</v>
      </c>
      <c r="AL1157">
        <v>336.22768296500362</v>
      </c>
      <c r="AM1157">
        <v>525.24761003722824</v>
      </c>
      <c r="AN1157">
        <v>693.97511994464594</v>
      </c>
      <c r="AO1157">
        <v>232.96878212571281</v>
      </c>
      <c r="AP1157">
        <v>556.94231989425339</v>
      </c>
      <c r="AQ1157">
        <v>22.187773688671999</v>
      </c>
      <c r="AR1157">
        <v>5.6614034150379684</v>
      </c>
      <c r="AS1157">
        <v>11.40236736954472</v>
      </c>
      <c r="AT1157">
        <v>-26.607048169232439</v>
      </c>
      <c r="AU1157">
        <v>-11.103907913030019</v>
      </c>
      <c r="AV1157">
        <v>-15.503140256202419</v>
      </c>
      <c r="AW1157">
        <v>2.9875057590664391</v>
      </c>
      <c r="AX1157">
        <v>0.87480000000000002</v>
      </c>
      <c r="AY1157">
        <v>4.6399999999999997</v>
      </c>
      <c r="AZ1157">
        <v>3.7652000000000001</v>
      </c>
      <c r="BA1157">
        <v>4.2854999999999999</v>
      </c>
      <c r="BB1157">
        <v>0.91800958307887215</v>
      </c>
      <c r="BC1157">
        <v>0.79720000000000002</v>
      </c>
      <c r="BD1157">
        <v>0.92859999999999998</v>
      </c>
      <c r="BE1157">
        <v>0.13139999999999999</v>
      </c>
      <c r="BF1157">
        <v>0.79910000000000003</v>
      </c>
      <c r="BG1157">
        <v>19.96138951271195</v>
      </c>
      <c r="BH1157">
        <v>18.561299999999999</v>
      </c>
      <c r="BI1157">
        <v>32.807899999999997</v>
      </c>
      <c r="BJ1157">
        <v>14.246600000000001</v>
      </c>
      <c r="BK1157">
        <v>32.634599999999999</v>
      </c>
      <c r="BL1157">
        <v>12.464284346225771</v>
      </c>
      <c r="BM1157">
        <v>5.6802000000000001</v>
      </c>
      <c r="BN1157">
        <v>24.233599999999999</v>
      </c>
      <c r="BO1157">
        <v>18.5534</v>
      </c>
      <c r="BP1157">
        <v>9.9018999999999995</v>
      </c>
      <c r="BQ1157">
        <v>8.9660063448511593</v>
      </c>
      <c r="BR1157">
        <v>3.0939000000000001</v>
      </c>
      <c r="BS1157">
        <v>17.832999999999998</v>
      </c>
      <c r="BT1157">
        <v>14.739100000000001</v>
      </c>
      <c r="BU1157">
        <v>4.0502000000000002</v>
      </c>
      <c r="BV1157">
        <v>-0.527278958073506</v>
      </c>
      <c r="BW1157">
        <v>-4.8144</v>
      </c>
      <c r="BX1157">
        <v>5.4957000000000003</v>
      </c>
      <c r="BY1157">
        <v>10.3101</v>
      </c>
      <c r="BZ1157">
        <v>4.0346000000000002</v>
      </c>
      <c r="CA1157">
        <v>-8.4387273881784743</v>
      </c>
      <c r="CB1157">
        <v>-16.341000000000001</v>
      </c>
      <c r="CC1157">
        <v>-4.056</v>
      </c>
      <c r="CD1157">
        <v>12.285</v>
      </c>
      <c r="CE1157">
        <v>-8.0848999999999993</v>
      </c>
      <c r="CF1157">
        <v>137.03280005039241</v>
      </c>
      <c r="CG1157">
        <v>59.2</v>
      </c>
      <c r="CH1157">
        <v>165.6</v>
      </c>
      <c r="CI1157">
        <v>106.4</v>
      </c>
      <c r="CJ1157">
        <v>59.2</v>
      </c>
      <c r="CK1157">
        <v>42.624735034632799</v>
      </c>
      <c r="CL1157">
        <v>16.5</v>
      </c>
      <c r="CM1157">
        <v>44.8</v>
      </c>
      <c r="CN1157">
        <v>28.3</v>
      </c>
      <c r="CO1157">
        <v>16.5</v>
      </c>
      <c r="CP1157">
        <v>129.38579678853611</v>
      </c>
      <c r="CQ1157">
        <v>72.7</v>
      </c>
      <c r="CR1157">
        <v>159.30000000000001</v>
      </c>
      <c r="CS1157">
        <v>86.600000000000009</v>
      </c>
      <c r="CT1157">
        <v>157.19999999999999</v>
      </c>
      <c r="CU1157">
        <v>26.66790199320231</v>
      </c>
      <c r="CV1157">
        <v>11.2</v>
      </c>
      <c r="CW1157">
        <v>37.799999999999997</v>
      </c>
      <c r="CX1157">
        <v>26.6</v>
      </c>
      <c r="CY1157">
        <v>13.3</v>
      </c>
      <c r="CZ1157">
        <v>100.0688464110474</v>
      </c>
      <c r="DA1157">
        <v>28.3</v>
      </c>
      <c r="DB1157">
        <v>182.1</v>
      </c>
      <c r="DC1157">
        <v>153.80000000000001</v>
      </c>
      <c r="DD1157">
        <v>28.3</v>
      </c>
      <c r="DE1157">
        <v>14.06598587053298</v>
      </c>
      <c r="DF1157">
        <v>1.9</v>
      </c>
      <c r="DG1157">
        <v>23.8</v>
      </c>
      <c r="DH1157">
        <v>21.9</v>
      </c>
      <c r="DI1157">
        <v>1.9</v>
      </c>
      <c r="DJ1157">
        <v>0.2477136836403884</v>
      </c>
      <c r="DK1157">
        <v>9.2673763306199128E-2</v>
      </c>
      <c r="DL1157">
        <v>0.31139526137645729</v>
      </c>
      <c r="DM1157">
        <v>0.2187214980702582</v>
      </c>
      <c r="DN1157">
        <v>9.2673763306199128E-2</v>
      </c>
      <c r="DO1157">
        <v>4.6038438843276186</v>
      </c>
      <c r="DP1157">
        <v>3.7531059999999998</v>
      </c>
      <c r="DQ1157">
        <v>5.639081</v>
      </c>
      <c r="DR1157">
        <v>1.885975</v>
      </c>
      <c r="DS1157">
        <v>4.3910539999999996</v>
      </c>
      <c r="DT1157">
        <v>6.6908935170178587</v>
      </c>
      <c r="DU1157">
        <v>6.2106789999999998</v>
      </c>
      <c r="DV1157">
        <v>7.3951690000000001</v>
      </c>
      <c r="DW1157">
        <v>1.18449</v>
      </c>
      <c r="DX1157">
        <v>6.2106789999999998</v>
      </c>
      <c r="DY1157">
        <v>5.265618237755727</v>
      </c>
      <c r="DZ1157">
        <v>4.9569020000000004</v>
      </c>
      <c r="EA1157">
        <v>6.4968180000000002</v>
      </c>
      <c r="EB1157">
        <v>1.5399160000000001</v>
      </c>
      <c r="EC1157">
        <v>6.2846229999999998</v>
      </c>
      <c r="ED1157">
        <v>8.4268874164102527</v>
      </c>
      <c r="EE1157">
        <v>8.0862359999999995</v>
      </c>
      <c r="EF1157">
        <v>9.7366399999999995</v>
      </c>
      <c r="EG1157">
        <v>1.650404</v>
      </c>
      <c r="EH1157">
        <v>8.5887189999999993</v>
      </c>
      <c r="EI1157">
        <v>8.1046014064516356</v>
      </c>
      <c r="EJ1157">
        <v>7.2646129999999998</v>
      </c>
      <c r="EK1157">
        <v>12.163778000000001</v>
      </c>
      <c r="EL1157">
        <v>4.8991650000000009</v>
      </c>
      <c r="EM1157">
        <v>11.357562</v>
      </c>
      <c r="EN1157">
        <v>48.991741957703383</v>
      </c>
      <c r="EO1157">
        <v>25.71977</v>
      </c>
      <c r="EP1157">
        <v>53.642710000000001</v>
      </c>
      <c r="EQ1157">
        <v>27.922940000000001</v>
      </c>
      <c r="ER1157">
        <v>25.71977</v>
      </c>
      <c r="ES1157">
        <v>22.684950749518809</v>
      </c>
      <c r="ET1157">
        <v>9.1665600000000005</v>
      </c>
      <c r="EU1157">
        <v>30.383929999999999</v>
      </c>
      <c r="EV1157">
        <v>21.217369999999999</v>
      </c>
      <c r="EW1157">
        <v>15.634539999999999</v>
      </c>
      <c r="EX1157">
        <v>26.306791208184588</v>
      </c>
      <c r="EY1157">
        <v>10.085229999999999</v>
      </c>
      <c r="EZ1157">
        <v>38.600200000000001</v>
      </c>
      <c r="FA1157">
        <v>28.514970000000002</v>
      </c>
      <c r="FB1157">
        <v>10.085229999999999</v>
      </c>
      <c r="FC1157">
        <v>0.52359880267721004</v>
      </c>
      <c r="FD1157">
        <v>0.2748798111477585</v>
      </c>
      <c r="FE1157">
        <v>0.57330598190629145</v>
      </c>
      <c r="FF1157">
        <v>0.29842617075853289</v>
      </c>
      <c r="FG1157">
        <v>0.2748798111477585</v>
      </c>
      <c r="FH1157">
        <v>1.274512349518562</v>
      </c>
      <c r="FI1157">
        <v>0.64506087163421499</v>
      </c>
      <c r="FJ1157">
        <v>4.2109799095844016</v>
      </c>
      <c r="FK1157">
        <v>3.5659190379501871</v>
      </c>
      <c r="FL1157">
        <v>0.64506087163421499</v>
      </c>
      <c r="FM1157">
        <v>42.665579458463107</v>
      </c>
      <c r="FN1157">
        <v>40.94</v>
      </c>
      <c r="FO1157">
        <v>46.07</v>
      </c>
      <c r="FP1157">
        <v>5.1300000000000026</v>
      </c>
      <c r="FQ1157">
        <v>42.4</v>
      </c>
      <c r="FR1157">
        <v>591.00355650021686</v>
      </c>
      <c r="FS1157">
        <v>582.49400000000003</v>
      </c>
      <c r="FT1157">
        <v>665.28462000000002</v>
      </c>
      <c r="FU1157">
        <v>82.79061999999999</v>
      </c>
      <c r="FV1157">
        <v>630.58790999999997</v>
      </c>
      <c r="FW1157">
        <v>0.70046653280036897</v>
      </c>
      <c r="FX1157">
        <v>0.62430399999999997</v>
      </c>
      <c r="FY1157">
        <v>0.70979400000000004</v>
      </c>
      <c r="FZ1157">
        <v>8.5490000000000066E-2</v>
      </c>
      <c r="GA1157">
        <v>0.65682499999999999</v>
      </c>
      <c r="GB1157">
        <v>21</v>
      </c>
      <c r="GC1157">
        <v>171</v>
      </c>
    </row>
    <row r="1158" spans="1:185" x14ac:dyDescent="0.3">
      <c r="A1158" s="36" t="s">
        <v>4424</v>
      </c>
      <c r="B1158">
        <v>-3.7424944940095253E-2</v>
      </c>
      <c r="C1158">
        <v>1.84899685079515</v>
      </c>
      <c r="D1158">
        <v>1.8474171421977921</v>
      </c>
      <c r="E1158">
        <v>-0.77578514496598172</v>
      </c>
      <c r="F1158">
        <v>-0.73231386907669671</v>
      </c>
      <c r="G1158">
        <v>1.5081019430859199</v>
      </c>
      <c r="H1158">
        <v>-54.170373089471951</v>
      </c>
      <c r="I1158">
        <v>4.3798444360743309E-2</v>
      </c>
      <c r="J1158">
        <v>0.41604368151654808</v>
      </c>
      <c r="K1158">
        <v>0.1231644870072225</v>
      </c>
      <c r="L1158">
        <v>-4.7633873613657238E-3</v>
      </c>
      <c r="M1158">
        <v>0.1234303483499718</v>
      </c>
      <c r="N1158">
        <v>0.1870411546796602</v>
      </c>
      <c r="O1158">
        <v>-0.22756496353271591</v>
      </c>
      <c r="P1158">
        <v>-4.0523808853055669E-2</v>
      </c>
      <c r="Q1158">
        <v>-0.13404235994427491</v>
      </c>
      <c r="R1158">
        <v>4.8039004984868738E-2</v>
      </c>
      <c r="S1158">
        <v>0.83476212980733189</v>
      </c>
      <c r="T1158">
        <v>-0.56695783282884948</v>
      </c>
      <c r="U1158">
        <v>-0.5656297392255728</v>
      </c>
      <c r="V1158">
        <v>1.9508455736578429</v>
      </c>
      <c r="W1158">
        <v>1.950174064175632</v>
      </c>
      <c r="X1158">
        <v>0.2179024388802685</v>
      </c>
      <c r="Y1158">
        <v>0.21583076224221209</v>
      </c>
      <c r="Z1158">
        <v>4.4367673100977299E-2</v>
      </c>
      <c r="AA1158">
        <v>4.5701965092676169E-2</v>
      </c>
      <c r="AB1158">
        <v>46.792209801808113</v>
      </c>
      <c r="AC1158">
        <v>-0.37193064151673139</v>
      </c>
      <c r="AD1158">
        <v>1.878843140784467</v>
      </c>
      <c r="AE1158">
        <v>0.58983308039699978</v>
      </c>
      <c r="AF1158">
        <v>0.58776140375894326</v>
      </c>
      <c r="AG1158">
        <v>0.86272565060758222</v>
      </c>
      <c r="AH1158">
        <v>5.4622303651868697E-3</v>
      </c>
      <c r="AI1158">
        <v>322.55611821753149</v>
      </c>
      <c r="AJ1158">
        <v>307.69020970085319</v>
      </c>
      <c r="AK1158">
        <v>324.17342172525838</v>
      </c>
      <c r="AL1158">
        <v>335.80465511776868</v>
      </c>
      <c r="AM1158">
        <v>460.13949452997349</v>
      </c>
      <c r="AN1158">
        <v>633.10075311308321</v>
      </c>
      <c r="AO1158">
        <v>209.28294900751831</v>
      </c>
      <c r="AP1158">
        <v>494.31202606812889</v>
      </c>
      <c r="AQ1158">
        <v>22.264451004716001</v>
      </c>
      <c r="AR1158">
        <v>5.4019463608392027</v>
      </c>
      <c r="AS1158">
        <v>12.906522938733429</v>
      </c>
      <c r="AT1158">
        <v>-24.653247031995889</v>
      </c>
      <c r="AU1158">
        <v>-11.772836755824089</v>
      </c>
      <c r="AV1158">
        <v>-12.8804102761718</v>
      </c>
      <c r="AW1158">
        <v>1.239223094004019</v>
      </c>
      <c r="AX1158">
        <v>0.50470000000000004</v>
      </c>
      <c r="AY1158">
        <v>1.4605999999999999</v>
      </c>
      <c r="AZ1158">
        <v>0.95589999999999986</v>
      </c>
      <c r="BA1158">
        <v>1.2339</v>
      </c>
      <c r="BB1158">
        <v>0.9199149184810026</v>
      </c>
      <c r="BC1158">
        <v>0.79269999999999996</v>
      </c>
      <c r="BD1158">
        <v>0.92710000000000004</v>
      </c>
      <c r="BE1158">
        <v>0.1344000000000001</v>
      </c>
      <c r="BF1158">
        <v>0.79269999999999996</v>
      </c>
      <c r="BG1158">
        <v>19.70955439877946</v>
      </c>
      <c r="BH1158">
        <v>18.767600000000002</v>
      </c>
      <c r="BI1158">
        <v>33.2196</v>
      </c>
      <c r="BJ1158">
        <v>14.452</v>
      </c>
      <c r="BK1158">
        <v>33.2196</v>
      </c>
      <c r="BL1158">
        <v>6.964732850814241</v>
      </c>
      <c r="BM1158">
        <v>3.6762999999999999</v>
      </c>
      <c r="BN1158">
        <v>17.739999999999998</v>
      </c>
      <c r="BO1158">
        <v>14.063700000000001</v>
      </c>
      <c r="BP1158">
        <v>14.1572</v>
      </c>
      <c r="BQ1158">
        <v>5.1622167201732108</v>
      </c>
      <c r="BR1158">
        <v>3.0017</v>
      </c>
      <c r="BS1158">
        <v>12.8065</v>
      </c>
      <c r="BT1158">
        <v>9.8048000000000002</v>
      </c>
      <c r="BU1158">
        <v>11.5593</v>
      </c>
      <c r="BV1158">
        <v>-0.69226575746572161</v>
      </c>
      <c r="BW1158">
        <v>-5.7422000000000004</v>
      </c>
      <c r="BX1158">
        <v>0.93069999999999997</v>
      </c>
      <c r="BY1158">
        <v>6.6729000000000003</v>
      </c>
      <c r="BZ1158">
        <v>-5.7422000000000004</v>
      </c>
      <c r="CA1158">
        <v>-4.4699601743827664</v>
      </c>
      <c r="CB1158">
        <v>-12.264099999999999</v>
      </c>
      <c r="CC1158">
        <v>-1.5079</v>
      </c>
      <c r="CD1158">
        <v>10.7562</v>
      </c>
      <c r="CE1158">
        <v>-5.8170999999999999</v>
      </c>
      <c r="CF1158">
        <v>138.78872704495441</v>
      </c>
      <c r="CG1158">
        <v>59.6</v>
      </c>
      <c r="CH1158">
        <v>164.7</v>
      </c>
      <c r="CI1158">
        <v>105.1</v>
      </c>
      <c r="CJ1158">
        <v>59.6</v>
      </c>
      <c r="CK1158">
        <v>40.732372908136213</v>
      </c>
      <c r="CL1158">
        <v>16.600000000000001</v>
      </c>
      <c r="CM1158">
        <v>44.7</v>
      </c>
      <c r="CN1158">
        <v>28.1</v>
      </c>
      <c r="CO1158">
        <v>16.600000000000001</v>
      </c>
      <c r="CP1158">
        <v>118.0107518425359</v>
      </c>
      <c r="CQ1158">
        <v>68.3</v>
      </c>
      <c r="CR1158">
        <v>149.9</v>
      </c>
      <c r="CS1158">
        <v>81.600000000000009</v>
      </c>
      <c r="CT1158">
        <v>149.9</v>
      </c>
      <c r="CU1158">
        <v>27.007877695606119</v>
      </c>
      <c r="CV1158">
        <v>11.3</v>
      </c>
      <c r="CW1158">
        <v>37.200000000000003</v>
      </c>
      <c r="CX1158">
        <v>25.9</v>
      </c>
      <c r="CY1158">
        <v>13.3</v>
      </c>
      <c r="CZ1158">
        <v>85.093269047892505</v>
      </c>
      <c r="DA1158">
        <v>27.1</v>
      </c>
      <c r="DB1158">
        <v>171.9</v>
      </c>
      <c r="DC1158">
        <v>144.80000000000001</v>
      </c>
      <c r="DD1158">
        <v>27.4</v>
      </c>
      <c r="DE1158">
        <v>12.14256632773353</v>
      </c>
      <c r="DF1158">
        <v>1.9</v>
      </c>
      <c r="DG1158">
        <v>23.4</v>
      </c>
      <c r="DH1158">
        <v>21.5</v>
      </c>
      <c r="DI1158">
        <v>1.9</v>
      </c>
      <c r="DJ1158">
        <v>0.28372435585860489</v>
      </c>
      <c r="DK1158">
        <v>0.103239217044864</v>
      </c>
      <c r="DL1158">
        <v>0.34945894334818578</v>
      </c>
      <c r="DM1158">
        <v>0.24621972630332181</v>
      </c>
      <c r="DN1158">
        <v>0.103239217044864</v>
      </c>
      <c r="DO1158">
        <v>4.6391407130530649</v>
      </c>
      <c r="DP1158">
        <v>3.8003429999999998</v>
      </c>
      <c r="DQ1158">
        <v>5.6464740000000004</v>
      </c>
      <c r="DR1158">
        <v>1.8461310000000011</v>
      </c>
      <c r="DS1158">
        <v>4.394406</v>
      </c>
      <c r="DT1158">
        <v>6.69845078177178</v>
      </c>
      <c r="DU1158">
        <v>6.1840510000000002</v>
      </c>
      <c r="DV1158">
        <v>7.3549709999999999</v>
      </c>
      <c r="DW1158">
        <v>1.17092</v>
      </c>
      <c r="DX1158">
        <v>6.1840510000000002</v>
      </c>
      <c r="DY1158">
        <v>4.9667018170103558</v>
      </c>
      <c r="DZ1158">
        <v>4.365971</v>
      </c>
      <c r="EA1158">
        <v>6.1631090000000004</v>
      </c>
      <c r="EB1158">
        <v>1.7971379999999999</v>
      </c>
      <c r="EC1158">
        <v>6.0447420000000003</v>
      </c>
      <c r="ED1158">
        <v>7.7576881417857946</v>
      </c>
      <c r="EE1158">
        <v>7.2150080000000001</v>
      </c>
      <c r="EF1158">
        <v>9.7158420000000003</v>
      </c>
      <c r="EG1158">
        <v>2.5008339999999998</v>
      </c>
      <c r="EH1158">
        <v>7.2916090000000002</v>
      </c>
      <c r="EI1158">
        <v>7.3318997853439951</v>
      </c>
      <c r="EJ1158">
        <v>7.019355</v>
      </c>
      <c r="EK1158">
        <v>12.162376</v>
      </c>
      <c r="EL1158">
        <v>5.1430210000000001</v>
      </c>
      <c r="EM1158">
        <v>11.372612</v>
      </c>
      <c r="EN1158">
        <v>48.493923151842267</v>
      </c>
      <c r="EO1158">
        <v>25.654160000000001</v>
      </c>
      <c r="EP1158">
        <v>52.306249999999999</v>
      </c>
      <c r="EQ1158">
        <v>26.652090000000001</v>
      </c>
      <c r="ER1158">
        <v>25.654160000000001</v>
      </c>
      <c r="ES1158">
        <v>22.508197385055919</v>
      </c>
      <c r="ET1158">
        <v>9.7986299999999993</v>
      </c>
      <c r="EU1158">
        <v>28.855260000000001</v>
      </c>
      <c r="EV1158">
        <v>19.056629999999998</v>
      </c>
      <c r="EW1158">
        <v>15.662660000000001</v>
      </c>
      <c r="EX1158">
        <v>25.985725766786359</v>
      </c>
      <c r="EY1158">
        <v>9.9915000000000003</v>
      </c>
      <c r="EZ1158">
        <v>35.656219999999998</v>
      </c>
      <c r="FA1158">
        <v>25.664719999999999</v>
      </c>
      <c r="FB1158">
        <v>9.9915000000000003</v>
      </c>
      <c r="FC1158">
        <v>0.55623409116640343</v>
      </c>
      <c r="FD1158">
        <v>0.29425786665180131</v>
      </c>
      <c r="FE1158">
        <v>0.59996217134202723</v>
      </c>
      <c r="FF1158">
        <v>0.30570430469022591</v>
      </c>
      <c r="FG1158">
        <v>0.29425786665180131</v>
      </c>
      <c r="FH1158">
        <v>1.3658532044763929</v>
      </c>
      <c r="FI1158">
        <v>0.63791846340276814</v>
      </c>
      <c r="FJ1158">
        <v>3.4700161159727192</v>
      </c>
      <c r="FK1158">
        <v>2.8320976525699511</v>
      </c>
      <c r="FL1158">
        <v>0.63791846340276814</v>
      </c>
      <c r="FM1158">
        <v>41.832293801034623</v>
      </c>
      <c r="FN1158">
        <v>40.03</v>
      </c>
      <c r="FO1158">
        <v>46.37</v>
      </c>
      <c r="FP1158">
        <v>6.3399999999999963</v>
      </c>
      <c r="FQ1158">
        <v>41.52</v>
      </c>
      <c r="FR1158">
        <v>521.17963039653444</v>
      </c>
      <c r="FS1158">
        <v>512.29051000000004</v>
      </c>
      <c r="FT1158">
        <v>590.57204999999999</v>
      </c>
      <c r="FU1158">
        <v>78.28153999999995</v>
      </c>
      <c r="FV1158">
        <v>557.54582000000005</v>
      </c>
      <c r="FW1158">
        <v>0.73537953230381914</v>
      </c>
      <c r="FX1158">
        <v>0.65101100000000001</v>
      </c>
      <c r="FY1158">
        <v>0.74557600000000002</v>
      </c>
      <c r="FZ1158">
        <v>9.456500000000001E-2</v>
      </c>
      <c r="GA1158">
        <v>0.68777600000000005</v>
      </c>
      <c r="GB1158">
        <v>15</v>
      </c>
      <c r="GC1158">
        <v>23</v>
      </c>
    </row>
    <row r="1159" spans="1:185" x14ac:dyDescent="0.3">
      <c r="A1159" s="36" t="s">
        <v>4427</v>
      </c>
      <c r="B1159">
        <v>-2.588689292228967E-2</v>
      </c>
      <c r="C1159">
        <v>1.820174824588906</v>
      </c>
      <c r="D1159">
        <v>1.834407818797283</v>
      </c>
      <c r="E1159">
        <v>-0.75471067957382854</v>
      </c>
      <c r="F1159">
        <v>-0.74301929165086844</v>
      </c>
      <c r="G1159">
        <v>1.49771929037977</v>
      </c>
      <c r="H1159">
        <v>-54.161131755719794</v>
      </c>
      <c r="I1159">
        <v>9.5032384985229618E-2</v>
      </c>
      <c r="J1159">
        <v>0.42304104660755781</v>
      </c>
      <c r="K1159">
        <v>0.13131707761331321</v>
      </c>
      <c r="L1159">
        <v>-7.2721520372713913E-4</v>
      </c>
      <c r="M1159">
        <v>0.12534953357688489</v>
      </c>
      <c r="N1159">
        <v>0.18965891954038011</v>
      </c>
      <c r="O1159">
        <v>-0.24223382277917219</v>
      </c>
      <c r="P1159">
        <v>-5.2574903238792131E-2</v>
      </c>
      <c r="Q1159">
        <v>-0.14740162163075909</v>
      </c>
      <c r="R1159">
        <v>5.7306648344476532E-2</v>
      </c>
      <c r="S1159">
        <v>0.83415648365788375</v>
      </c>
      <c r="T1159">
        <v>-0.5736473255460417</v>
      </c>
      <c r="U1159">
        <v>-0.5730911069996022</v>
      </c>
      <c r="V1159">
        <v>1.949180601231622</v>
      </c>
      <c r="W1159">
        <v>1.948813764854201</v>
      </c>
      <c r="X1159">
        <v>0.20965477765214571</v>
      </c>
      <c r="Y1159">
        <v>0.2091403823792255</v>
      </c>
      <c r="Z1159">
        <v>4.3571935882767643E-2</v>
      </c>
      <c r="AA1159">
        <v>4.3867179424616209E-2</v>
      </c>
      <c r="AB1159">
        <v>46.942844185521807</v>
      </c>
      <c r="AC1159">
        <v>-0.38227692058067458</v>
      </c>
      <c r="AD1159">
        <v>1.8847465438564981</v>
      </c>
      <c r="AE1159">
        <v>0.59193169823282044</v>
      </c>
      <c r="AF1159">
        <v>0.59141730295990003</v>
      </c>
      <c r="AG1159">
        <v>0.78938387529894705</v>
      </c>
      <c r="AH1159">
        <v>5.3016206808392738E-3</v>
      </c>
      <c r="AI1159">
        <v>328.89601718299838</v>
      </c>
      <c r="AJ1159">
        <v>319.99132110954969</v>
      </c>
      <c r="AK1159">
        <v>330.13370202267078</v>
      </c>
      <c r="AL1159">
        <v>336.56304267383621</v>
      </c>
      <c r="AM1159">
        <v>510.20441451495691</v>
      </c>
      <c r="AN1159">
        <v>768.46619422716037</v>
      </c>
      <c r="AO1159">
        <v>227.583739009037</v>
      </c>
      <c r="AP1159">
        <v>649.09846529345577</v>
      </c>
      <c r="AQ1159">
        <v>22.057862141705218</v>
      </c>
      <c r="AR1159">
        <v>5.5671256344762394</v>
      </c>
      <c r="AS1159">
        <v>12.084231329951031</v>
      </c>
      <c r="AT1159">
        <v>-21.88882849273757</v>
      </c>
      <c r="AU1159">
        <v>-8.580482371323642</v>
      </c>
      <c r="AV1159">
        <v>-13.30834612141393</v>
      </c>
      <c r="AW1159">
        <v>2.4938042193776679</v>
      </c>
      <c r="AX1159">
        <v>7.1800000000000003E-2</v>
      </c>
      <c r="AY1159">
        <v>4.0077999999999996</v>
      </c>
      <c r="AZ1159">
        <v>3.9359999999999991</v>
      </c>
      <c r="BA1159">
        <v>7.1800000000000003E-2</v>
      </c>
      <c r="BB1159">
        <v>0.92442807655736292</v>
      </c>
      <c r="BC1159">
        <v>0.79159999999999997</v>
      </c>
      <c r="BD1159">
        <v>0.93059999999999998</v>
      </c>
      <c r="BE1159">
        <v>0.13900000000000001</v>
      </c>
      <c r="BF1159">
        <v>0.80089999999999995</v>
      </c>
      <c r="BG1159">
        <v>19.108636883043971</v>
      </c>
      <c r="BH1159">
        <v>18.287800000000001</v>
      </c>
      <c r="BI1159">
        <v>33.321800000000003</v>
      </c>
      <c r="BJ1159">
        <v>15.034000000000001</v>
      </c>
      <c r="BK1159">
        <v>32.469099999999997</v>
      </c>
      <c r="BL1159">
        <v>15.62024108641903</v>
      </c>
      <c r="BM1159">
        <v>7.4013</v>
      </c>
      <c r="BN1159">
        <v>27.291899999999998</v>
      </c>
      <c r="BO1159">
        <v>19.890599999999999</v>
      </c>
      <c r="BP1159">
        <v>23.6052</v>
      </c>
      <c r="BQ1159">
        <v>12.41321750260215</v>
      </c>
      <c r="BR1159">
        <v>6.0430000000000001</v>
      </c>
      <c r="BS1159">
        <v>20.041699999999999</v>
      </c>
      <c r="BT1159">
        <v>13.998699999999999</v>
      </c>
      <c r="BU1159">
        <v>19.273499999999999</v>
      </c>
      <c r="BV1159">
        <v>-5.0437608492430446</v>
      </c>
      <c r="BW1159">
        <v>-9.7114999999999991</v>
      </c>
      <c r="BX1159">
        <v>1.6711</v>
      </c>
      <c r="BY1159">
        <v>11.3826</v>
      </c>
      <c r="BZ1159">
        <v>-9.6011000000000006</v>
      </c>
      <c r="CA1159">
        <v>-7.3694571158848996</v>
      </c>
      <c r="CB1159">
        <v>-18.457100000000001</v>
      </c>
      <c r="CC1159">
        <v>-3.0478000000000001</v>
      </c>
      <c r="CD1159">
        <v>15.4093</v>
      </c>
      <c r="CE1159">
        <v>-9.6723999999999997</v>
      </c>
      <c r="CF1159">
        <v>119.3677289337044</v>
      </c>
      <c r="CG1159">
        <v>59.1</v>
      </c>
      <c r="CH1159">
        <v>164.3</v>
      </c>
      <c r="CI1159">
        <v>105.2</v>
      </c>
      <c r="CJ1159">
        <v>59.1</v>
      </c>
      <c r="CK1159">
        <v>32.78621145826019</v>
      </c>
      <c r="CL1159">
        <v>16.5</v>
      </c>
      <c r="CM1159">
        <v>44.7</v>
      </c>
      <c r="CN1159">
        <v>28.2</v>
      </c>
      <c r="CO1159">
        <v>16.5</v>
      </c>
      <c r="CP1159">
        <v>156.07181239996839</v>
      </c>
      <c r="CQ1159">
        <v>86.8</v>
      </c>
      <c r="CR1159">
        <v>179.5</v>
      </c>
      <c r="CS1159">
        <v>92.7</v>
      </c>
      <c r="CT1159">
        <v>164.5</v>
      </c>
      <c r="CU1159">
        <v>26.788518638896711</v>
      </c>
      <c r="CV1159">
        <v>11.2</v>
      </c>
      <c r="CW1159">
        <v>36.9</v>
      </c>
      <c r="CX1159">
        <v>25.7</v>
      </c>
      <c r="CY1159">
        <v>13.2</v>
      </c>
      <c r="CZ1159">
        <v>59.078072083753732</v>
      </c>
      <c r="DA1159">
        <v>34.299999999999997</v>
      </c>
      <c r="DB1159">
        <v>178.3</v>
      </c>
      <c r="DC1159">
        <v>144</v>
      </c>
      <c r="DD1159">
        <v>54.1</v>
      </c>
      <c r="DE1159">
        <v>4.9785376354052469</v>
      </c>
      <c r="DF1159">
        <v>2</v>
      </c>
      <c r="DG1159">
        <v>23.9</v>
      </c>
      <c r="DH1159">
        <v>21.9</v>
      </c>
      <c r="DI1159">
        <v>2</v>
      </c>
      <c r="DJ1159">
        <v>0.18516133228463441</v>
      </c>
      <c r="DK1159">
        <v>8.2495812395309884E-2</v>
      </c>
      <c r="DL1159">
        <v>0.26907959384212249</v>
      </c>
      <c r="DM1159">
        <v>0.18658378144681259</v>
      </c>
      <c r="DN1159">
        <v>8.2495812395309884E-2</v>
      </c>
      <c r="DO1159">
        <v>5.1696955714998269</v>
      </c>
      <c r="DP1159">
        <v>3.8262330000000002</v>
      </c>
      <c r="DQ1159">
        <v>5.6405440000000002</v>
      </c>
      <c r="DR1159">
        <v>1.814311</v>
      </c>
      <c r="DS1159">
        <v>4.3961730000000001</v>
      </c>
      <c r="DT1159">
        <v>6.6751607635671446</v>
      </c>
      <c r="DU1159">
        <v>6.1679550000000001</v>
      </c>
      <c r="DV1159">
        <v>7.4271209999999996</v>
      </c>
      <c r="DW1159">
        <v>1.259166</v>
      </c>
      <c r="DX1159">
        <v>6.1679550000000001</v>
      </c>
      <c r="DY1159">
        <v>6.0111882122997846</v>
      </c>
      <c r="DZ1159">
        <v>4.3119300000000003</v>
      </c>
      <c r="EA1159">
        <v>6.9550340000000004</v>
      </c>
      <c r="EB1159">
        <v>2.6431040000000001</v>
      </c>
      <c r="EC1159">
        <v>6.4908469999999996</v>
      </c>
      <c r="ED1159">
        <v>8.9601238545242214</v>
      </c>
      <c r="EE1159">
        <v>8.6384740000000004</v>
      </c>
      <c r="EF1159">
        <v>9.7257669999999994</v>
      </c>
      <c r="EG1159">
        <v>1.087292999999999</v>
      </c>
      <c r="EH1159">
        <v>9.1206980000000009</v>
      </c>
      <c r="EI1159">
        <v>8.0183102344515955</v>
      </c>
      <c r="EJ1159">
        <v>7.384512</v>
      </c>
      <c r="EK1159">
        <v>12.157007</v>
      </c>
      <c r="EL1159">
        <v>4.7724950000000002</v>
      </c>
      <c r="EM1159">
        <v>11.386177</v>
      </c>
      <c r="EN1159">
        <v>53.080593862845859</v>
      </c>
      <c r="EO1159">
        <v>24.78633</v>
      </c>
      <c r="EP1159">
        <v>59.759599999999999</v>
      </c>
      <c r="EQ1159">
        <v>34.973269999999999</v>
      </c>
      <c r="ER1159">
        <v>24.78633</v>
      </c>
      <c r="ES1159">
        <v>19.325983489751081</v>
      </c>
      <c r="ET1159">
        <v>9.8109300000000008</v>
      </c>
      <c r="EU1159">
        <v>28.831019999999999</v>
      </c>
      <c r="EV1159">
        <v>19.02009</v>
      </c>
      <c r="EW1159">
        <v>15.632149999999999</v>
      </c>
      <c r="EX1159">
        <v>33.754610373094771</v>
      </c>
      <c r="EY1159">
        <v>9.1541800000000002</v>
      </c>
      <c r="EZ1159">
        <v>39.976610000000001</v>
      </c>
      <c r="FA1159">
        <v>30.822430000000001</v>
      </c>
      <c r="FB1159">
        <v>9.1541800000000002</v>
      </c>
      <c r="FC1159">
        <v>0.51930540121319113</v>
      </c>
      <c r="FD1159">
        <v>0.2424930489382143</v>
      </c>
      <c r="FE1159">
        <v>0.58464837704202721</v>
      </c>
      <c r="FF1159">
        <v>0.34215532810381288</v>
      </c>
      <c r="FG1159">
        <v>0.2424930489382143</v>
      </c>
      <c r="FH1159">
        <v>1.956216462461323</v>
      </c>
      <c r="FI1159">
        <v>0.58559954964608196</v>
      </c>
      <c r="FJ1159">
        <v>3.8499388464612809</v>
      </c>
      <c r="FK1159">
        <v>3.2643392968151992</v>
      </c>
      <c r="FL1159">
        <v>0.58559954964608196</v>
      </c>
      <c r="FM1159">
        <v>42.610661936635118</v>
      </c>
      <c r="FN1159">
        <v>40.9</v>
      </c>
      <c r="FO1159">
        <v>46.68</v>
      </c>
      <c r="FP1159">
        <v>5.7800000000000011</v>
      </c>
      <c r="FQ1159">
        <v>43.5</v>
      </c>
      <c r="FR1159">
        <v>611.85870360778529</v>
      </c>
      <c r="FS1159">
        <v>591.12757999999997</v>
      </c>
      <c r="FT1159">
        <v>709.59815000000003</v>
      </c>
      <c r="FU1159">
        <v>118.47057000000009</v>
      </c>
      <c r="FV1159">
        <v>675.2876</v>
      </c>
      <c r="FW1159">
        <v>0.70264599449786025</v>
      </c>
      <c r="FX1159">
        <v>0.60813200000000001</v>
      </c>
      <c r="FY1159">
        <v>0.72588299999999994</v>
      </c>
      <c r="FZ1159">
        <v>0.1177509999999999</v>
      </c>
      <c r="GA1159">
        <v>0.63764799999999999</v>
      </c>
      <c r="GB1159">
        <v>20</v>
      </c>
      <c r="GC1159">
        <v>173</v>
      </c>
    </row>
    <row r="1160" spans="1:185" x14ac:dyDescent="0.3">
      <c r="A1160" s="36" t="s">
        <v>4430</v>
      </c>
      <c r="B1160">
        <v>-2.0223440822844722E-2</v>
      </c>
      <c r="C1160">
        <v>1.8565873780255839</v>
      </c>
      <c r="D1160">
        <v>1.8118791473212359</v>
      </c>
      <c r="E1160">
        <v>-0.75455703164848842</v>
      </c>
      <c r="F1160">
        <v>-0.72461118005608027</v>
      </c>
      <c r="G1160">
        <v>1.479202853724866</v>
      </c>
      <c r="H1160">
        <v>-54.153898159364758</v>
      </c>
      <c r="I1160">
        <v>8.447458670597309E-2</v>
      </c>
      <c r="J1160">
        <v>0.43176965615539042</v>
      </c>
      <c r="K1160">
        <v>0.12556612439081941</v>
      </c>
      <c r="L1160">
        <v>2.585387368416246E-3</v>
      </c>
      <c r="M1160">
        <v>0.13040066302013351</v>
      </c>
      <c r="N1160">
        <v>0.18142091557408399</v>
      </c>
      <c r="O1160">
        <v>-0.24806732484788521</v>
      </c>
      <c r="P1160">
        <v>-6.6646409273801319E-2</v>
      </c>
      <c r="Q1160">
        <v>-0.15735605290493651</v>
      </c>
      <c r="R1160">
        <v>6.828816575072201E-2</v>
      </c>
      <c r="S1160">
        <v>0.82906391647950728</v>
      </c>
      <c r="T1160">
        <v>-0.58348502989720896</v>
      </c>
      <c r="U1160">
        <v>-0.58244592089437119</v>
      </c>
      <c r="V1160">
        <v>1.950426819638609</v>
      </c>
      <c r="W1160">
        <v>1.9498803838653309</v>
      </c>
      <c r="X1160">
        <v>0.20230583078058731</v>
      </c>
      <c r="Y1160">
        <v>0.20062268342468889</v>
      </c>
      <c r="Z1160">
        <v>4.3367560472050128E-2</v>
      </c>
      <c r="AA1160">
        <v>4.3917410504823277E-2</v>
      </c>
      <c r="AB1160">
        <v>46.116615393295582</v>
      </c>
      <c r="AC1160">
        <v>-0.3861527573599684</v>
      </c>
      <c r="AD1160">
        <v>1.871410584010929</v>
      </c>
      <c r="AE1160">
        <v>0.58845858814055574</v>
      </c>
      <c r="AF1160">
        <v>0.58677544078465727</v>
      </c>
      <c r="AG1160">
        <v>0.77724612409388749</v>
      </c>
      <c r="AH1160">
        <v>5.728336616898074E-3</v>
      </c>
      <c r="AI1160">
        <v>318.65761310405992</v>
      </c>
      <c r="AJ1160">
        <v>305.80215569252658</v>
      </c>
      <c r="AK1160">
        <v>320.98461870809388</v>
      </c>
      <c r="AL1160">
        <v>329.18606445334041</v>
      </c>
      <c r="AM1160">
        <v>501.34670562445848</v>
      </c>
      <c r="AN1160">
        <v>734.53386778401352</v>
      </c>
      <c r="AO1160">
        <v>227.88055813002811</v>
      </c>
      <c r="AP1160">
        <v>619.83050847216543</v>
      </c>
      <c r="AQ1160">
        <v>22.09166016594051</v>
      </c>
      <c r="AR1160">
        <v>5.658666610211621</v>
      </c>
      <c r="AS1160">
        <v>12.91322337317715</v>
      </c>
      <c r="AT1160">
        <v>-24.461313377410331</v>
      </c>
      <c r="AU1160">
        <v>-10.220074064637179</v>
      </c>
      <c r="AV1160">
        <v>-14.24123931277316</v>
      </c>
      <c r="AW1160">
        <v>2.592990776943298</v>
      </c>
      <c r="AX1160">
        <v>1.2316</v>
      </c>
      <c r="AY1160">
        <v>3.4529000000000001</v>
      </c>
      <c r="AZ1160">
        <v>2.2212999999999998</v>
      </c>
      <c r="BA1160">
        <v>1.2316</v>
      </c>
      <c r="BB1160">
        <v>0.91662240104528636</v>
      </c>
      <c r="BC1160">
        <v>0.7903</v>
      </c>
      <c r="BD1160">
        <v>0.92800000000000005</v>
      </c>
      <c r="BE1160">
        <v>0.13769999999999999</v>
      </c>
      <c r="BF1160">
        <v>0.7903</v>
      </c>
      <c r="BG1160">
        <v>20.137559664272871</v>
      </c>
      <c r="BH1160">
        <v>18.6433</v>
      </c>
      <c r="BI1160">
        <v>33.439300000000003</v>
      </c>
      <c r="BJ1160">
        <v>14.795999999999999</v>
      </c>
      <c r="BK1160">
        <v>33.439300000000003</v>
      </c>
      <c r="BL1160">
        <v>14.566480906207049</v>
      </c>
      <c r="BM1160">
        <v>13.1629</v>
      </c>
      <c r="BN1160">
        <v>29.479199999999999</v>
      </c>
      <c r="BO1160">
        <v>16.316299999999998</v>
      </c>
      <c r="BP1160">
        <v>27.4499</v>
      </c>
      <c r="BQ1160">
        <v>11.66147210430559</v>
      </c>
      <c r="BR1160">
        <v>10.7475</v>
      </c>
      <c r="BS1160">
        <v>22.382000000000001</v>
      </c>
      <c r="BT1160">
        <v>11.634499999999999</v>
      </c>
      <c r="BU1160">
        <v>22.382000000000001</v>
      </c>
      <c r="BV1160">
        <v>-4.3634616239784281</v>
      </c>
      <c r="BW1160">
        <v>-10.1745</v>
      </c>
      <c r="BX1160">
        <v>-1.0881000000000001</v>
      </c>
      <c r="BY1160">
        <v>9.0863999999999994</v>
      </c>
      <c r="BZ1160">
        <v>-10.1745</v>
      </c>
      <c r="CA1160">
        <v>-7.2979748596881011</v>
      </c>
      <c r="CB1160">
        <v>-19.4557</v>
      </c>
      <c r="CC1160">
        <v>-5.3945999999999996</v>
      </c>
      <c r="CD1160">
        <v>14.0611</v>
      </c>
      <c r="CE1160">
        <v>-12.2075</v>
      </c>
      <c r="CF1160">
        <v>114.7033593118481</v>
      </c>
      <c r="CG1160">
        <v>59.5</v>
      </c>
      <c r="CH1160">
        <v>164.4</v>
      </c>
      <c r="CI1160">
        <v>104.9</v>
      </c>
      <c r="CJ1160">
        <v>59.5</v>
      </c>
      <c r="CK1160">
        <v>34.315698648974632</v>
      </c>
      <c r="CL1160">
        <v>16.600000000000001</v>
      </c>
      <c r="CM1160">
        <v>44.7</v>
      </c>
      <c r="CN1160">
        <v>28.1</v>
      </c>
      <c r="CO1160">
        <v>16.600000000000001</v>
      </c>
      <c r="CP1160">
        <v>149.22057307799369</v>
      </c>
      <c r="CQ1160">
        <v>86</v>
      </c>
      <c r="CR1160">
        <v>168.4</v>
      </c>
      <c r="CS1160">
        <v>82.4</v>
      </c>
      <c r="CT1160">
        <v>168.4</v>
      </c>
      <c r="CU1160">
        <v>23.863256094928531</v>
      </c>
      <c r="CV1160">
        <v>11.3</v>
      </c>
      <c r="CW1160">
        <v>36.799999999999997</v>
      </c>
      <c r="CX1160">
        <v>25.5</v>
      </c>
      <c r="CY1160">
        <v>13.3</v>
      </c>
      <c r="CZ1160">
        <v>70.943025124789983</v>
      </c>
      <c r="DA1160">
        <v>27.2</v>
      </c>
      <c r="DB1160">
        <v>188.8</v>
      </c>
      <c r="DC1160">
        <v>161.6</v>
      </c>
      <c r="DD1160">
        <v>42.7</v>
      </c>
      <c r="DE1160">
        <v>9.1044364593576965</v>
      </c>
      <c r="DF1160">
        <v>1.9</v>
      </c>
      <c r="DG1160">
        <v>28.4</v>
      </c>
      <c r="DH1160">
        <v>26.5</v>
      </c>
      <c r="DI1160">
        <v>2</v>
      </c>
      <c r="DJ1160">
        <v>0.1873737241587255</v>
      </c>
      <c r="DK1160">
        <v>8.729460093896714E-2</v>
      </c>
      <c r="DL1160">
        <v>0.28546622677548189</v>
      </c>
      <c r="DM1160">
        <v>0.19817162583651479</v>
      </c>
      <c r="DN1160">
        <v>8.729460093896714E-2</v>
      </c>
      <c r="DO1160">
        <v>5.0071558764444379</v>
      </c>
      <c r="DP1160">
        <v>3.760478</v>
      </c>
      <c r="DQ1160">
        <v>5.6371770000000003</v>
      </c>
      <c r="DR1160">
        <v>1.8766989999999999</v>
      </c>
      <c r="DS1160">
        <v>4.4046079999999996</v>
      </c>
      <c r="DT1160">
        <v>6.6791123258709879</v>
      </c>
      <c r="DU1160">
        <v>6.2076289999999998</v>
      </c>
      <c r="DV1160">
        <v>7.3690720000000001</v>
      </c>
      <c r="DW1160">
        <v>1.161443</v>
      </c>
      <c r="DX1160">
        <v>6.2076289999999998</v>
      </c>
      <c r="DY1160">
        <v>6.1010985837323224</v>
      </c>
      <c r="DZ1160">
        <v>5.3782259999999997</v>
      </c>
      <c r="EA1160">
        <v>6.780322</v>
      </c>
      <c r="EB1160">
        <v>1.402096</v>
      </c>
      <c r="EC1160">
        <v>6.3952059999999999</v>
      </c>
      <c r="ED1160">
        <v>8.1059347529482029</v>
      </c>
      <c r="EE1160">
        <v>8.0422689999999992</v>
      </c>
      <c r="EF1160">
        <v>9.7205349999999999</v>
      </c>
      <c r="EG1160">
        <v>1.6782660000000009</v>
      </c>
      <c r="EH1160">
        <v>8.2217439999999993</v>
      </c>
      <c r="EI1160">
        <v>7.7839190328775683</v>
      </c>
      <c r="EJ1160">
        <v>7.5492569999999999</v>
      </c>
      <c r="EK1160">
        <v>12.173956</v>
      </c>
      <c r="EL1160">
        <v>4.6246990000000006</v>
      </c>
      <c r="EM1160">
        <v>11.372021</v>
      </c>
      <c r="EN1160">
        <v>47.978104362065871</v>
      </c>
      <c r="EO1160">
        <v>29.756519999999998</v>
      </c>
      <c r="EP1160">
        <v>56.184010000000001</v>
      </c>
      <c r="EQ1160">
        <v>26.427489999999999</v>
      </c>
      <c r="ER1160">
        <v>29.756519999999998</v>
      </c>
      <c r="ES1160">
        <v>16.6520825665384</v>
      </c>
      <c r="ET1160">
        <v>8.4779999999999998</v>
      </c>
      <c r="EU1160">
        <v>28.8431</v>
      </c>
      <c r="EV1160">
        <v>20.365100000000002</v>
      </c>
      <c r="EW1160">
        <v>15.674799999999999</v>
      </c>
      <c r="EX1160">
        <v>31.32602179552747</v>
      </c>
      <c r="EY1160">
        <v>14.081720000000001</v>
      </c>
      <c r="EZ1160">
        <v>40.150640000000003</v>
      </c>
      <c r="FA1160">
        <v>26.068919999999999</v>
      </c>
      <c r="FB1160">
        <v>14.081720000000001</v>
      </c>
      <c r="FC1160">
        <v>0.48427306370497331</v>
      </c>
      <c r="FD1160">
        <v>0.30035119763906037</v>
      </c>
      <c r="FE1160">
        <v>0.56710040998291966</v>
      </c>
      <c r="FF1160">
        <v>0.26674921234385929</v>
      </c>
      <c r="FG1160">
        <v>0.30035119763906037</v>
      </c>
      <c r="FH1160">
        <v>2.3307003210762578</v>
      </c>
      <c r="FI1160">
        <v>0.82425842720555365</v>
      </c>
      <c r="FJ1160">
        <v>3.8763900233062429</v>
      </c>
      <c r="FK1160">
        <v>3.052131596100689</v>
      </c>
      <c r="FL1160">
        <v>0.89836680531809021</v>
      </c>
      <c r="FM1160">
        <v>42.753267317216157</v>
      </c>
      <c r="FN1160">
        <v>40.76</v>
      </c>
      <c r="FO1160">
        <v>47.15</v>
      </c>
      <c r="FP1160">
        <v>6.3900000000000006</v>
      </c>
      <c r="FQ1160">
        <v>42.58</v>
      </c>
      <c r="FR1160">
        <v>593.12928486505621</v>
      </c>
      <c r="FS1160">
        <v>585.03878999999995</v>
      </c>
      <c r="FT1160">
        <v>677.27101000000005</v>
      </c>
      <c r="FU1160">
        <v>92.232220000000098</v>
      </c>
      <c r="FV1160">
        <v>644.58998999999994</v>
      </c>
      <c r="FW1160">
        <v>0.70484479752702578</v>
      </c>
      <c r="FX1160">
        <v>0.61955400000000005</v>
      </c>
      <c r="FY1160">
        <v>0.71400699999999995</v>
      </c>
      <c r="FZ1160">
        <v>9.4452999999999898E-2</v>
      </c>
      <c r="GA1160">
        <v>0.64947200000000005</v>
      </c>
      <c r="GB1160">
        <v>17</v>
      </c>
      <c r="GC1160">
        <v>34</v>
      </c>
    </row>
    <row r="1161" spans="1:185" x14ac:dyDescent="0.3">
      <c r="A1161" s="36" t="s">
        <v>4433</v>
      </c>
      <c r="B1161">
        <v>-4.48765349187423E-2</v>
      </c>
      <c r="C1161">
        <v>1.8369969977659679</v>
      </c>
      <c r="D1161">
        <v>2.2241159819318961</v>
      </c>
      <c r="E1161">
        <v>-1.399084498344132</v>
      </c>
      <c r="F1161">
        <v>-0.30269190875540419</v>
      </c>
      <c r="G1161">
        <v>1.701760791549414</v>
      </c>
      <c r="H1161">
        <v>-54.154809518784198</v>
      </c>
      <c r="I1161">
        <v>0.10218907309745109</v>
      </c>
      <c r="J1161">
        <v>0.1517927428842506</v>
      </c>
      <c r="K1161">
        <v>0.22447729189858631</v>
      </c>
      <c r="L1161">
        <v>8.5332229695814457E-2</v>
      </c>
      <c r="M1161">
        <v>0.18442594070918619</v>
      </c>
      <c r="N1161">
        <v>0.21249308155586361</v>
      </c>
      <c r="O1161">
        <v>-0.2264073767102836</v>
      </c>
      <c r="P1161">
        <v>-1.391429515442006E-2</v>
      </c>
      <c r="Q1161">
        <v>-0.12016157891692</v>
      </c>
      <c r="R1161">
        <v>3.3979835165365617E-2</v>
      </c>
      <c r="S1161">
        <v>1.071973880168787</v>
      </c>
      <c r="T1161">
        <v>-0.58797458782677259</v>
      </c>
      <c r="U1161">
        <v>-0.51297054044560153</v>
      </c>
      <c r="V1161">
        <v>1.957947152043255</v>
      </c>
      <c r="W1161">
        <v>1.9473587442117539</v>
      </c>
      <c r="X1161">
        <v>0.18381627094140199</v>
      </c>
      <c r="Y1161">
        <v>0.17952660969176701</v>
      </c>
      <c r="Z1161">
        <v>4.5311861427985871E-2</v>
      </c>
      <c r="AA1161">
        <v>5.2537627795973048E-2</v>
      </c>
      <c r="AB1161">
        <v>58.35684342799123</v>
      </c>
      <c r="AC1161">
        <v>-0.41378249146811841</v>
      </c>
      <c r="AD1161">
        <v>1.9641377445800869</v>
      </c>
      <c r="AE1161">
        <v>0.59759876240952026</v>
      </c>
      <c r="AF1161">
        <v>0.59330910115988533</v>
      </c>
      <c r="AG1161">
        <v>1.0333932344644881</v>
      </c>
      <c r="AH1161">
        <v>1.0525159875878111E-2</v>
      </c>
      <c r="AI1161">
        <v>134.23935800705499</v>
      </c>
      <c r="AJ1161">
        <v>-66.096190926925459</v>
      </c>
      <c r="AK1161">
        <v>146.52390568657481</v>
      </c>
      <c r="AL1161">
        <v>322.29035804008839</v>
      </c>
      <c r="AM1161">
        <v>322.02051694657831</v>
      </c>
      <c r="AN1161">
        <v>436.89286459985942</v>
      </c>
      <c r="AO1161">
        <v>158.0967973609491</v>
      </c>
      <c r="AP1161">
        <v>353.48287889166699</v>
      </c>
      <c r="AQ1161">
        <v>19.88606962116534</v>
      </c>
      <c r="AR1161">
        <v>5.0862477227504677</v>
      </c>
      <c r="AS1161">
        <v>11.769348878758951</v>
      </c>
      <c r="AT1161">
        <v>-15.787442187168921</v>
      </c>
      <c r="AU1161">
        <v>-7.8861638113120094</v>
      </c>
      <c r="AV1161">
        <v>-7.9012783758569087</v>
      </c>
      <c r="AW1161">
        <v>0.56140833203235097</v>
      </c>
      <c r="AX1161">
        <v>0.28220000000000001</v>
      </c>
      <c r="AY1161">
        <v>2.1793</v>
      </c>
      <c r="AZ1161">
        <v>1.8971</v>
      </c>
      <c r="BA1161">
        <v>0.4345</v>
      </c>
      <c r="BB1161">
        <v>0.96240050352893336</v>
      </c>
      <c r="BC1161">
        <v>0.92320000000000002</v>
      </c>
      <c r="BD1161">
        <v>0.96550000000000002</v>
      </c>
      <c r="BE1161">
        <v>4.2299999999999997E-2</v>
      </c>
      <c r="BF1161">
        <v>0.95009999999999994</v>
      </c>
      <c r="BG1161">
        <v>13.20595279055958</v>
      </c>
      <c r="BH1161">
        <v>12.6052</v>
      </c>
      <c r="BI1161">
        <v>19.2193</v>
      </c>
      <c r="BJ1161">
        <v>6.6141000000000014</v>
      </c>
      <c r="BK1161">
        <v>15.3035</v>
      </c>
      <c r="BL1161">
        <v>4.3946218341428276</v>
      </c>
      <c r="BM1161">
        <v>3.1471</v>
      </c>
      <c r="BN1161">
        <v>7.6247999999999996</v>
      </c>
      <c r="BO1161">
        <v>4.4776999999999996</v>
      </c>
      <c r="BP1161">
        <v>6.2805</v>
      </c>
      <c r="BQ1161">
        <v>3.0811793020892071</v>
      </c>
      <c r="BR1161">
        <v>2.1364999999999998</v>
      </c>
      <c r="BS1161">
        <v>5.6628999999999996</v>
      </c>
      <c r="BT1161">
        <v>3.5264000000000002</v>
      </c>
      <c r="BU1161">
        <v>3.7736000000000001</v>
      </c>
      <c r="BV1161">
        <v>-5.3654773732368127E-2</v>
      </c>
      <c r="BW1161">
        <v>-2.1554000000000002</v>
      </c>
      <c r="BX1161">
        <v>1.1203000000000001</v>
      </c>
      <c r="BY1161">
        <v>3.2757000000000009</v>
      </c>
      <c r="BZ1161">
        <v>1.1203000000000001</v>
      </c>
      <c r="CA1161">
        <v>-3.0275578918443462</v>
      </c>
      <c r="CB1161">
        <v>-5.0715000000000003</v>
      </c>
      <c r="CC1161">
        <v>-2.2206999999999999</v>
      </c>
      <c r="CD1161">
        <v>2.8508</v>
      </c>
      <c r="CE1161">
        <v>-4.8939000000000004</v>
      </c>
      <c r="CF1161">
        <v>83.409985708192352</v>
      </c>
      <c r="CG1161">
        <v>57.9</v>
      </c>
      <c r="CH1161">
        <v>94.9</v>
      </c>
      <c r="CI1161">
        <v>37.000000000000007</v>
      </c>
      <c r="CJ1161">
        <v>57.9</v>
      </c>
      <c r="CK1161">
        <v>26.269945849797232</v>
      </c>
      <c r="CL1161">
        <v>21.6</v>
      </c>
      <c r="CM1161">
        <v>31</v>
      </c>
      <c r="CN1161">
        <v>9.3999999999999986</v>
      </c>
      <c r="CO1161">
        <v>22.9</v>
      </c>
      <c r="CP1161">
        <v>40.456532982073433</v>
      </c>
      <c r="CQ1161">
        <v>30.1</v>
      </c>
      <c r="CR1161">
        <v>73.2</v>
      </c>
      <c r="CS1161">
        <v>43.1</v>
      </c>
      <c r="CT1161">
        <v>73.2</v>
      </c>
      <c r="CU1161">
        <v>14.51202070813976</v>
      </c>
      <c r="CV1161">
        <v>9.4</v>
      </c>
      <c r="CW1161">
        <v>17.399999999999999</v>
      </c>
      <c r="CX1161">
        <v>7.9999999999999982</v>
      </c>
      <c r="CY1161">
        <v>9.4</v>
      </c>
      <c r="CZ1161">
        <v>113.6977398908155</v>
      </c>
      <c r="DA1161">
        <v>70.599999999999994</v>
      </c>
      <c r="DB1161">
        <v>126.6</v>
      </c>
      <c r="DC1161">
        <v>56</v>
      </c>
      <c r="DD1161">
        <v>102</v>
      </c>
      <c r="DE1161">
        <v>9.853928698817084</v>
      </c>
      <c r="DF1161">
        <v>6.2</v>
      </c>
      <c r="DG1161">
        <v>16.2</v>
      </c>
      <c r="DH1161">
        <v>10</v>
      </c>
      <c r="DI1161">
        <v>13.5</v>
      </c>
      <c r="DJ1161">
        <v>0.23644233835532191</v>
      </c>
      <c r="DK1161">
        <v>0.15374402549123739</v>
      </c>
      <c r="DL1161">
        <v>0.27781030444964872</v>
      </c>
      <c r="DM1161">
        <v>0.12406627895841139</v>
      </c>
      <c r="DN1161">
        <v>0.15374402549123739</v>
      </c>
      <c r="DO1161">
        <v>3.7829779209737251</v>
      </c>
      <c r="DP1161">
        <v>3.4799769999999999</v>
      </c>
      <c r="DQ1161">
        <v>4.6970479999999997</v>
      </c>
      <c r="DR1161">
        <v>1.217071</v>
      </c>
      <c r="DS1161">
        <v>3.4799769999999999</v>
      </c>
      <c r="DT1161">
        <v>7.0024168307604526</v>
      </c>
      <c r="DU1161">
        <v>6.6912750000000001</v>
      </c>
      <c r="DV1161">
        <v>7.0249439999999996</v>
      </c>
      <c r="DW1161">
        <v>0.33366899999999949</v>
      </c>
      <c r="DX1161">
        <v>6.8630639999999996</v>
      </c>
      <c r="DY1161">
        <v>3.8103878612476931</v>
      </c>
      <c r="DZ1161">
        <v>3.4907140000000001</v>
      </c>
      <c r="EA1161">
        <v>4.6970479999999997</v>
      </c>
      <c r="EB1161">
        <v>1.206334</v>
      </c>
      <c r="EC1161">
        <v>3.8776860000000002</v>
      </c>
      <c r="ED1161">
        <v>8.5342199736797149</v>
      </c>
      <c r="EE1161">
        <v>8.3849870000000006</v>
      </c>
      <c r="EF1161">
        <v>8.5617990000000006</v>
      </c>
      <c r="EG1161">
        <v>0.176812</v>
      </c>
      <c r="EH1161">
        <v>8.3849870000000006</v>
      </c>
      <c r="EI1161">
        <v>7.4058906471574737</v>
      </c>
      <c r="EJ1161">
        <v>7.279382</v>
      </c>
      <c r="EK1161">
        <v>11.133984999999999</v>
      </c>
      <c r="EL1161">
        <v>3.8546029999999991</v>
      </c>
      <c r="EM1161">
        <v>11.133984999999999</v>
      </c>
      <c r="EN1161">
        <v>41.987777159714128</v>
      </c>
      <c r="EO1161">
        <v>28.520230000000002</v>
      </c>
      <c r="EP1161">
        <v>43.704819999999998</v>
      </c>
      <c r="EQ1161">
        <v>15.18459</v>
      </c>
      <c r="ER1161">
        <v>28.520230000000002</v>
      </c>
      <c r="ES1161">
        <v>11.148646123874579</v>
      </c>
      <c r="ET1161">
        <v>7.51783</v>
      </c>
      <c r="EU1161">
        <v>12.709300000000001</v>
      </c>
      <c r="EV1161">
        <v>5.1914700000000007</v>
      </c>
      <c r="EW1161">
        <v>9.3646600000000007</v>
      </c>
      <c r="EX1161">
        <v>30.83913103583955</v>
      </c>
      <c r="EY1161">
        <v>19.155570000000001</v>
      </c>
      <c r="EZ1161">
        <v>34.446309999999997</v>
      </c>
      <c r="FA1161">
        <v>15.29074</v>
      </c>
      <c r="FB1161">
        <v>19.155570000000001</v>
      </c>
      <c r="FC1161">
        <v>0.71358791862991577</v>
      </c>
      <c r="FD1161">
        <v>0.48470514376439172</v>
      </c>
      <c r="FE1161">
        <v>0.74276929257922741</v>
      </c>
      <c r="FF1161">
        <v>0.25806414881483569</v>
      </c>
      <c r="FG1161">
        <v>0.48470514376439172</v>
      </c>
      <c r="FH1161">
        <v>2.7908529822710189</v>
      </c>
      <c r="FI1161">
        <v>2.0455168687384271</v>
      </c>
      <c r="FJ1161">
        <v>4.3548515968024759</v>
      </c>
      <c r="FK1161">
        <v>2.3093347280640488</v>
      </c>
      <c r="FL1161">
        <v>2.0455168687384271</v>
      </c>
      <c r="FM1161">
        <v>39.09480383016831</v>
      </c>
      <c r="FN1161">
        <v>34.32</v>
      </c>
      <c r="FO1161">
        <v>41.35</v>
      </c>
      <c r="FP1161">
        <v>7.0300000000000011</v>
      </c>
      <c r="FQ1161">
        <v>34.32</v>
      </c>
      <c r="FR1161">
        <v>437.68377083041628</v>
      </c>
      <c r="FS1161">
        <v>409.76015000000001</v>
      </c>
      <c r="FT1161">
        <v>446.24335000000002</v>
      </c>
      <c r="FU1161">
        <v>36.483200000000011</v>
      </c>
      <c r="FV1161">
        <v>409.76015000000001</v>
      </c>
      <c r="FW1161">
        <v>0.71578005981128834</v>
      </c>
      <c r="FX1161">
        <v>0.70189900000000005</v>
      </c>
      <c r="FY1161">
        <v>0.76065899999999997</v>
      </c>
      <c r="FZ1161">
        <v>5.8759999999999923E-2</v>
      </c>
      <c r="GA1161">
        <v>0.76065899999999997</v>
      </c>
      <c r="GB1161">
        <v>16</v>
      </c>
      <c r="GC1161">
        <v>28</v>
      </c>
    </row>
    <row r="1162" spans="1:185" x14ac:dyDescent="0.3">
      <c r="A1162" s="36" t="s">
        <v>4436</v>
      </c>
      <c r="B1162">
        <v>-4.724444037258755E-2</v>
      </c>
      <c r="C1162">
        <v>1.838229782676875</v>
      </c>
      <c r="D1162">
        <v>2.00960966423315</v>
      </c>
      <c r="E1162">
        <v>-1.029374249683318</v>
      </c>
      <c r="F1162">
        <v>-0.59182580089881331</v>
      </c>
      <c r="G1162">
        <v>1.6211937854256291</v>
      </c>
      <c r="H1162">
        <v>-54.167401065885493</v>
      </c>
      <c r="I1162">
        <v>7.9089959964481288E-2</v>
      </c>
      <c r="J1162">
        <v>0.18999311980900899</v>
      </c>
      <c r="K1162">
        <v>0.1987959076589017</v>
      </c>
      <c r="L1162">
        <v>7.8493920462769512E-2</v>
      </c>
      <c r="M1162">
        <v>0.13715304462981889</v>
      </c>
      <c r="N1162">
        <v>0.18692163132468889</v>
      </c>
      <c r="O1162">
        <v>-0.21919515211788651</v>
      </c>
      <c r="P1162">
        <v>-3.2273520793197653E-2</v>
      </c>
      <c r="Q1162">
        <v>-0.12573501978148341</v>
      </c>
      <c r="R1162">
        <v>4.2323469526297348E-2</v>
      </c>
      <c r="S1162">
        <v>0.99854565267169815</v>
      </c>
      <c r="T1162">
        <v>-0.58544339025837999</v>
      </c>
      <c r="U1162">
        <v>-0.54453890244670566</v>
      </c>
      <c r="V1162">
        <v>1.9570925586937751</v>
      </c>
      <c r="W1162">
        <v>1.94696460627243</v>
      </c>
      <c r="X1162">
        <v>0.21826132425279621</v>
      </c>
      <c r="Y1162">
        <v>0.21218710598438911</v>
      </c>
      <c r="Z1162">
        <v>5.9272860146142421E-2</v>
      </c>
      <c r="AA1162">
        <v>6.644265231517564E-2</v>
      </c>
      <c r="AB1162">
        <v>50.958173645864271</v>
      </c>
      <c r="AC1162">
        <v>-0.37736345956572298</v>
      </c>
      <c r="AD1162">
        <v>1.9062837776856889</v>
      </c>
      <c r="AE1162">
        <v>0.59562478381851924</v>
      </c>
      <c r="AF1162">
        <v>0.58955056555011209</v>
      </c>
      <c r="AG1162">
        <v>0.96561809066900972</v>
      </c>
      <c r="AH1162">
        <v>8.5923375624411685E-3</v>
      </c>
      <c r="AI1162">
        <v>283.98933606979142</v>
      </c>
      <c r="AJ1162">
        <v>244.30966837354461</v>
      </c>
      <c r="AK1162">
        <v>281.20950846168552</v>
      </c>
      <c r="AL1162">
        <v>326.44879186311158</v>
      </c>
      <c r="AM1162">
        <v>290.06741804107139</v>
      </c>
      <c r="AN1162">
        <v>385.28067940545321</v>
      </c>
      <c r="AO1162">
        <v>135.94595837105689</v>
      </c>
      <c r="AP1162">
        <v>292.512617409683</v>
      </c>
      <c r="AQ1162">
        <v>20.432055798783441</v>
      </c>
      <c r="AR1162">
        <v>5.2167867060906152</v>
      </c>
      <c r="AS1162">
        <v>12.721340626515421</v>
      </c>
      <c r="AT1162">
        <v>-14.095425596745891</v>
      </c>
      <c r="AU1162">
        <v>-6.434061099921685</v>
      </c>
      <c r="AV1162">
        <v>-7.661364496824203</v>
      </c>
      <c r="AW1162">
        <v>1.842035130836305</v>
      </c>
      <c r="AX1162">
        <v>0.68630000000000002</v>
      </c>
      <c r="AY1162">
        <v>4.3278999999999996</v>
      </c>
      <c r="AZ1162">
        <v>3.6415999999999999</v>
      </c>
      <c r="BA1162">
        <v>2.0213999999999999</v>
      </c>
      <c r="BB1162">
        <v>0.9447512339368529</v>
      </c>
      <c r="BC1162">
        <v>0.91</v>
      </c>
      <c r="BD1162">
        <v>0.9556</v>
      </c>
      <c r="BE1162">
        <v>4.5599999999999967E-2</v>
      </c>
      <c r="BF1162">
        <v>0.91259999999999997</v>
      </c>
      <c r="BG1162">
        <v>16.10848736423997</v>
      </c>
      <c r="BH1162">
        <v>14.432600000000001</v>
      </c>
      <c r="BI1162">
        <v>20.9404</v>
      </c>
      <c r="BJ1162">
        <v>6.5077999999999996</v>
      </c>
      <c r="BK1162">
        <v>20.3108</v>
      </c>
      <c r="BL1162">
        <v>8.5355908240283362</v>
      </c>
      <c r="BM1162">
        <v>4.0671999999999997</v>
      </c>
      <c r="BN1162">
        <v>12.252599999999999</v>
      </c>
      <c r="BO1162">
        <v>8.1853999999999996</v>
      </c>
      <c r="BP1162">
        <v>10.940300000000001</v>
      </c>
      <c r="BQ1162">
        <v>6.1471958386934062</v>
      </c>
      <c r="BR1162">
        <v>3.0223</v>
      </c>
      <c r="BS1162">
        <v>8.3084000000000007</v>
      </c>
      <c r="BT1162">
        <v>5.2861000000000011</v>
      </c>
      <c r="BU1162">
        <v>7.9103000000000003</v>
      </c>
      <c r="BV1162">
        <v>-0.38716384452256691</v>
      </c>
      <c r="BW1162">
        <v>-1.5996999999999999</v>
      </c>
      <c r="BX1162">
        <v>3.6930999999999998</v>
      </c>
      <c r="BY1162">
        <v>5.2927999999999997</v>
      </c>
      <c r="BZ1162">
        <v>-0.36149999999999999</v>
      </c>
      <c r="CA1162">
        <v>-5.7600305932423179</v>
      </c>
      <c r="CB1162">
        <v>-9.8985000000000003</v>
      </c>
      <c r="CC1162">
        <v>-2.1484999999999999</v>
      </c>
      <c r="CD1162">
        <v>7.75</v>
      </c>
      <c r="CE1162">
        <v>-7.5488999999999997</v>
      </c>
      <c r="CF1162">
        <v>92.768061995770182</v>
      </c>
      <c r="CG1162">
        <v>68.5</v>
      </c>
      <c r="CH1162">
        <v>104.1</v>
      </c>
      <c r="CI1162">
        <v>35.599999999999987</v>
      </c>
      <c r="CJ1162">
        <v>68.5</v>
      </c>
      <c r="CK1162">
        <v>30.552537956151902</v>
      </c>
      <c r="CL1162">
        <v>24.9</v>
      </c>
      <c r="CM1162">
        <v>34.4</v>
      </c>
      <c r="CN1162">
        <v>9.5</v>
      </c>
      <c r="CO1162">
        <v>26.5</v>
      </c>
      <c r="CP1162">
        <v>59.975808766901316</v>
      </c>
      <c r="CQ1162">
        <v>57.5</v>
      </c>
      <c r="CR1162">
        <v>79.900000000000006</v>
      </c>
      <c r="CS1162">
        <v>22.400000000000009</v>
      </c>
      <c r="CT1162">
        <v>72.400000000000006</v>
      </c>
      <c r="CU1162">
        <v>12.67220061792408</v>
      </c>
      <c r="CV1162">
        <v>10.4</v>
      </c>
      <c r="CW1162">
        <v>16.5</v>
      </c>
      <c r="CX1162">
        <v>6.1</v>
      </c>
      <c r="CY1162">
        <v>10.4</v>
      </c>
      <c r="CZ1162">
        <v>60.700380443255412</v>
      </c>
      <c r="DA1162">
        <v>35.299999999999997</v>
      </c>
      <c r="DB1162">
        <v>73.8</v>
      </c>
      <c r="DC1162">
        <v>38.5</v>
      </c>
      <c r="DD1162">
        <v>35.299999999999997</v>
      </c>
      <c r="DE1162">
        <v>15.437612002738289</v>
      </c>
      <c r="DF1162">
        <v>11.5</v>
      </c>
      <c r="DG1162">
        <v>18.100000000000001</v>
      </c>
      <c r="DH1162">
        <v>6.6000000000000014</v>
      </c>
      <c r="DI1162">
        <v>12</v>
      </c>
      <c r="DJ1162">
        <v>0.31825751666356372</v>
      </c>
      <c r="DK1162">
        <v>0.21677215189873419</v>
      </c>
      <c r="DL1162">
        <v>0.36849557522123888</v>
      </c>
      <c r="DM1162">
        <v>0.1517234233225048</v>
      </c>
      <c r="DN1162">
        <v>0.21677215189873419</v>
      </c>
      <c r="DO1162">
        <v>4.1418023462459832</v>
      </c>
      <c r="DP1162">
        <v>3.7893590000000001</v>
      </c>
      <c r="DQ1162">
        <v>4.3012389999999998</v>
      </c>
      <c r="DR1162">
        <v>0.51187999999999967</v>
      </c>
      <c r="DS1162">
        <v>4.249657</v>
      </c>
      <c r="DT1162">
        <v>6.0557014686493806</v>
      </c>
      <c r="DU1162">
        <v>5.7198190000000002</v>
      </c>
      <c r="DV1162">
        <v>6.6093089999999997</v>
      </c>
      <c r="DW1162">
        <v>0.88948999999999945</v>
      </c>
      <c r="DX1162">
        <v>6.6093089999999997</v>
      </c>
      <c r="DY1162">
        <v>4.3002023867350996</v>
      </c>
      <c r="DZ1162">
        <v>4.0194200000000002</v>
      </c>
      <c r="EA1162">
        <v>4.4954739999999997</v>
      </c>
      <c r="EB1162">
        <v>0.47605399999999948</v>
      </c>
      <c r="EC1162">
        <v>4.4954739999999997</v>
      </c>
      <c r="ED1162">
        <v>6.2364377473059678</v>
      </c>
      <c r="EE1162">
        <v>6.1479879999999998</v>
      </c>
      <c r="EF1162">
        <v>6.6583119999999996</v>
      </c>
      <c r="EG1162">
        <v>0.51032399999999978</v>
      </c>
      <c r="EH1162">
        <v>6.6583119999999996</v>
      </c>
      <c r="EI1162">
        <v>7.9431747940436397</v>
      </c>
      <c r="EJ1162">
        <v>7.7102029999999999</v>
      </c>
      <c r="EK1162">
        <v>9.3708849999999995</v>
      </c>
      <c r="EL1162">
        <v>1.660682</v>
      </c>
      <c r="EM1162">
        <v>9.1423229999999993</v>
      </c>
      <c r="EN1162">
        <v>31.898739348168331</v>
      </c>
      <c r="EO1162">
        <v>27.67192</v>
      </c>
      <c r="EP1162">
        <v>34.749339999999997</v>
      </c>
      <c r="EQ1162">
        <v>7.0774199999999956</v>
      </c>
      <c r="ER1162">
        <v>29.182009999999998</v>
      </c>
      <c r="ES1162">
        <v>14.232268259915619</v>
      </c>
      <c r="ET1162">
        <v>8.4008199999999995</v>
      </c>
      <c r="EU1162">
        <v>18.030010000000001</v>
      </c>
      <c r="EV1162">
        <v>9.6291900000000012</v>
      </c>
      <c r="EW1162">
        <v>8.6519700000000004</v>
      </c>
      <c r="EX1162">
        <v>17.66647108825271</v>
      </c>
      <c r="EY1162">
        <v>15.328279999999999</v>
      </c>
      <c r="EZ1162">
        <v>20.53004</v>
      </c>
      <c r="FA1162">
        <v>5.2017600000000002</v>
      </c>
      <c r="FB1162">
        <v>20.53004</v>
      </c>
      <c r="FC1162">
        <v>0.56613919602516116</v>
      </c>
      <c r="FD1162">
        <v>0.49112155719633949</v>
      </c>
      <c r="FE1162">
        <v>0.61673168946517065</v>
      </c>
      <c r="FF1162">
        <v>0.12561013226883119</v>
      </c>
      <c r="FG1162">
        <v>0.51792265203567911</v>
      </c>
      <c r="FH1162">
        <v>1.2914596696330209</v>
      </c>
      <c r="FI1162">
        <v>0.85015371594358513</v>
      </c>
      <c r="FJ1162">
        <v>2.3728746169947419</v>
      </c>
      <c r="FK1162">
        <v>1.5227209010511571</v>
      </c>
      <c r="FL1162">
        <v>2.3728746169947419</v>
      </c>
      <c r="FM1162">
        <v>38.642108764497912</v>
      </c>
      <c r="FN1162">
        <v>37.17</v>
      </c>
      <c r="FO1162">
        <v>43.15</v>
      </c>
      <c r="FP1162">
        <v>5.9799999999999969</v>
      </c>
      <c r="FQ1162">
        <v>39.049999999999997</v>
      </c>
      <c r="FR1162">
        <v>374.73296087405339</v>
      </c>
      <c r="FS1162">
        <v>360.03658999999999</v>
      </c>
      <c r="FT1162">
        <v>379.71035000000001</v>
      </c>
      <c r="FU1162">
        <v>19.673760000000019</v>
      </c>
      <c r="FV1162">
        <v>369.22669000000002</v>
      </c>
      <c r="FW1162">
        <v>0.75912503375063545</v>
      </c>
      <c r="FX1162">
        <v>0.74951199999999996</v>
      </c>
      <c r="FY1162">
        <v>0.78835200000000005</v>
      </c>
      <c r="FZ1162">
        <v>3.8840000000000097E-2</v>
      </c>
      <c r="GA1162">
        <v>0.769347</v>
      </c>
      <c r="GB1162">
        <v>12</v>
      </c>
      <c r="GC1162">
        <v>27</v>
      </c>
    </row>
    <row r="1163" spans="1:185" x14ac:dyDescent="0.3">
      <c r="A1163" s="36" t="s">
        <v>4439</v>
      </c>
      <c r="B1163">
        <v>-5.7915848975482832E-2</v>
      </c>
      <c r="C1163">
        <v>1.849493343360286</v>
      </c>
      <c r="D1163">
        <v>2.4674948135552319</v>
      </c>
      <c r="E1163">
        <v>-1.6799331065116569</v>
      </c>
      <c r="F1163">
        <v>-0.1231942575691399</v>
      </c>
      <c r="G1163">
        <v>1.8031106513862341</v>
      </c>
      <c r="H1163">
        <v>-54.16179238836493</v>
      </c>
      <c r="I1163">
        <v>0.29266210210519628</v>
      </c>
      <c r="J1163">
        <v>6.9290885512419076E-2</v>
      </c>
      <c r="K1163">
        <v>0.2664240091117297</v>
      </c>
      <c r="L1163">
        <v>7.6917627524893076E-2</v>
      </c>
      <c r="M1163">
        <v>0.16314025436274901</v>
      </c>
      <c r="N1163">
        <v>0.17204001834877769</v>
      </c>
      <c r="O1163">
        <v>-0.18987464576033661</v>
      </c>
      <c r="P1163">
        <v>-1.7834627411558869E-2</v>
      </c>
      <c r="Q1163">
        <v>-0.1038518201848827</v>
      </c>
      <c r="R1163">
        <v>3.1352798457712147E-2</v>
      </c>
      <c r="S1163">
        <v>1.076623124087134</v>
      </c>
      <c r="T1163">
        <v>-0.57620400439527109</v>
      </c>
      <c r="U1163">
        <v>-0.54530373905729768</v>
      </c>
      <c r="V1163">
        <v>1.960296105395728</v>
      </c>
      <c r="W1163">
        <v>1.9538702472589899</v>
      </c>
      <c r="X1163">
        <v>0.22622340787628381</v>
      </c>
      <c r="Y1163">
        <v>0.19798906516475401</v>
      </c>
      <c r="Z1163">
        <v>5.2977534940949332E-2</v>
      </c>
      <c r="AA1163">
        <v>6.148776009406845E-2</v>
      </c>
      <c r="AB1163">
        <v>54.757306316045828</v>
      </c>
      <c r="AC1163">
        <v>-0.39153509873023901</v>
      </c>
      <c r="AD1163">
        <v>1.943207461035058</v>
      </c>
      <c r="AE1163">
        <v>0.61775850660652276</v>
      </c>
      <c r="AF1163">
        <v>0.48641244624934371</v>
      </c>
      <c r="AG1163">
        <v>1.0631334688787391</v>
      </c>
      <c r="AH1163">
        <v>9.0434236111744115E-3</v>
      </c>
      <c r="AI1163">
        <v>162.56022778850081</v>
      </c>
      <c r="AJ1163">
        <v>-33.750474090748703</v>
      </c>
      <c r="AK1163">
        <v>239.61699322581379</v>
      </c>
      <c r="AL1163">
        <v>281.81416059051929</v>
      </c>
      <c r="AM1163">
        <v>464.56555885847428</v>
      </c>
      <c r="AN1163">
        <v>572.88515273628309</v>
      </c>
      <c r="AO1163">
        <v>184.11087008631881</v>
      </c>
      <c r="AP1163">
        <v>518.20208223276074</v>
      </c>
      <c r="AQ1163">
        <v>21.342461482099139</v>
      </c>
      <c r="AR1163">
        <v>5.8012091528009826</v>
      </c>
      <c r="AS1163">
        <v>12.706767912854531</v>
      </c>
      <c r="AT1163">
        <v>-25.072985088658029</v>
      </c>
      <c r="AU1163">
        <v>-14.56892712412612</v>
      </c>
      <c r="AV1163">
        <v>-10.50405796453191</v>
      </c>
      <c r="AW1163">
        <v>5.386423558770141</v>
      </c>
      <c r="AX1163">
        <v>4.9055999999999997</v>
      </c>
      <c r="AY1163">
        <v>5.6833999999999998</v>
      </c>
      <c r="AZ1163">
        <v>0.77780000000000005</v>
      </c>
      <c r="BA1163">
        <v>5.0762999999999998</v>
      </c>
      <c r="BB1163">
        <v>0.95895452476180221</v>
      </c>
      <c r="BC1163">
        <v>0.90900000000000003</v>
      </c>
      <c r="BD1163">
        <v>0.96</v>
      </c>
      <c r="BE1163">
        <v>5.0999999999999927E-2</v>
      </c>
      <c r="BF1163">
        <v>0.90900000000000003</v>
      </c>
      <c r="BG1163">
        <v>13.626744912605099</v>
      </c>
      <c r="BH1163">
        <v>13.4254</v>
      </c>
      <c r="BI1163">
        <v>21.123999999999999</v>
      </c>
      <c r="BJ1163">
        <v>7.698599999999999</v>
      </c>
      <c r="BK1163">
        <v>21.123999999999999</v>
      </c>
      <c r="BL1163">
        <v>20.75349233038866</v>
      </c>
      <c r="BM1163">
        <v>19.187899999999999</v>
      </c>
      <c r="BN1163">
        <v>25.847899999999999</v>
      </c>
      <c r="BO1163">
        <v>6.66</v>
      </c>
      <c r="BP1163">
        <v>25.847899999999999</v>
      </c>
      <c r="BQ1163">
        <v>16.908712697470371</v>
      </c>
      <c r="BR1163">
        <v>15.6396</v>
      </c>
      <c r="BS1163">
        <v>21.0059</v>
      </c>
      <c r="BT1163">
        <v>5.3663000000000007</v>
      </c>
      <c r="BU1163">
        <v>21.0059</v>
      </c>
      <c r="BV1163">
        <v>-7.5694645875820266</v>
      </c>
      <c r="BW1163">
        <v>-8.7364999999999995</v>
      </c>
      <c r="BX1163">
        <v>-5.2477999999999998</v>
      </c>
      <c r="BY1163">
        <v>3.4887000000000001</v>
      </c>
      <c r="BZ1163">
        <v>-8.7364999999999995</v>
      </c>
      <c r="CA1163">
        <v>-9.3392303896545794</v>
      </c>
      <c r="CB1163">
        <v>-12.7967</v>
      </c>
      <c r="CC1163">
        <v>-8.6196999999999999</v>
      </c>
      <c r="CD1163">
        <v>4.1769999999999996</v>
      </c>
      <c r="CE1163">
        <v>-12.269399999999999</v>
      </c>
      <c r="CF1163">
        <v>54.683070503522373</v>
      </c>
      <c r="CG1163">
        <v>49.1</v>
      </c>
      <c r="CH1163">
        <v>56.7</v>
      </c>
      <c r="CI1163">
        <v>7.6000000000000014</v>
      </c>
      <c r="CJ1163">
        <v>49.1</v>
      </c>
      <c r="CK1163">
        <v>17.773787372841639</v>
      </c>
      <c r="CL1163">
        <v>15.9</v>
      </c>
      <c r="CM1163">
        <v>20.6</v>
      </c>
      <c r="CN1163">
        <v>4.7000000000000011</v>
      </c>
      <c r="CO1163">
        <v>15.9</v>
      </c>
      <c r="CP1163">
        <v>97.760274734642977</v>
      </c>
      <c r="CQ1163">
        <v>57</v>
      </c>
      <c r="CR1163">
        <v>100.3</v>
      </c>
      <c r="CS1163">
        <v>43.3</v>
      </c>
      <c r="CT1163">
        <v>78.5</v>
      </c>
      <c r="CU1163">
        <v>11.040203356734841</v>
      </c>
      <c r="CV1163">
        <v>10</v>
      </c>
      <c r="CW1163">
        <v>11.1</v>
      </c>
      <c r="CX1163">
        <v>1.1000000000000001</v>
      </c>
      <c r="CY1163">
        <v>10</v>
      </c>
      <c r="CZ1163">
        <v>86.125433241689549</v>
      </c>
      <c r="DA1163">
        <v>83.7</v>
      </c>
      <c r="DB1163">
        <v>120.6</v>
      </c>
      <c r="DC1163">
        <v>36.899999999999991</v>
      </c>
      <c r="DD1163">
        <v>104.6</v>
      </c>
      <c r="DE1163">
        <v>6.4504384840568134</v>
      </c>
      <c r="DF1163">
        <v>5.9</v>
      </c>
      <c r="DG1163">
        <v>9.9</v>
      </c>
      <c r="DH1163">
        <v>4</v>
      </c>
      <c r="DI1163">
        <v>5.9</v>
      </c>
      <c r="DJ1163">
        <v>0.1055250999686731</v>
      </c>
      <c r="DK1163">
        <v>9.4223757436192671E-2</v>
      </c>
      <c r="DL1163">
        <v>0.1099476439790576</v>
      </c>
      <c r="DM1163">
        <v>1.572388654286494E-2</v>
      </c>
      <c r="DN1163">
        <v>9.4223757436192671E-2</v>
      </c>
      <c r="DO1163">
        <v>3.661946009771142</v>
      </c>
      <c r="DP1163">
        <v>2.865189</v>
      </c>
      <c r="DQ1163">
        <v>3.8758180000000002</v>
      </c>
      <c r="DR1163">
        <v>1.010629</v>
      </c>
      <c r="DS1163">
        <v>3.7352949999999998</v>
      </c>
      <c r="DT1163">
        <v>7.0209817932436209</v>
      </c>
      <c r="DU1163">
        <v>6.9559930000000003</v>
      </c>
      <c r="DV1163">
        <v>7.0306870000000004</v>
      </c>
      <c r="DW1163">
        <v>7.4694000000000038E-2</v>
      </c>
      <c r="DX1163">
        <v>6.9559930000000003</v>
      </c>
      <c r="DY1163">
        <v>5.7096190145845487</v>
      </c>
      <c r="DZ1163">
        <v>4.5143279999999999</v>
      </c>
      <c r="EA1163">
        <v>5.8558719999999997</v>
      </c>
      <c r="EB1163">
        <v>1.3415440000000001</v>
      </c>
      <c r="EC1163">
        <v>4.7596869999999996</v>
      </c>
      <c r="ED1163">
        <v>8.5407655539779697</v>
      </c>
      <c r="EE1163">
        <v>8.4766460000000006</v>
      </c>
      <c r="EF1163">
        <v>8.7058599999999995</v>
      </c>
      <c r="EG1163">
        <v>0.22921399999999889</v>
      </c>
      <c r="EH1163">
        <v>8.7058599999999995</v>
      </c>
      <c r="EI1163">
        <v>9.5519368160899507</v>
      </c>
      <c r="EJ1163">
        <v>9.3331979999999994</v>
      </c>
      <c r="EK1163">
        <v>9.7685019999999998</v>
      </c>
      <c r="EL1163">
        <v>0.43530400000000041</v>
      </c>
      <c r="EM1163">
        <v>9.6124539999999996</v>
      </c>
      <c r="EN1163">
        <v>32.163682134360087</v>
      </c>
      <c r="EO1163">
        <v>22.623989999999999</v>
      </c>
      <c r="EP1163">
        <v>33.096559999999997</v>
      </c>
      <c r="EQ1163">
        <v>10.472569999999999</v>
      </c>
      <c r="ER1163">
        <v>28.714220000000001</v>
      </c>
      <c r="ES1163">
        <v>6.55396918658818</v>
      </c>
      <c r="ET1163">
        <v>6.5291600000000001</v>
      </c>
      <c r="EU1163">
        <v>7.7158300000000004</v>
      </c>
      <c r="EV1163">
        <v>1.1866699999999999</v>
      </c>
      <c r="EW1163">
        <v>7.7158300000000004</v>
      </c>
      <c r="EX1163">
        <v>25.609712947771911</v>
      </c>
      <c r="EY1163">
        <v>15.328469999999999</v>
      </c>
      <c r="EZ1163">
        <v>26.553570000000001</v>
      </c>
      <c r="FA1163">
        <v>11.225099999999999</v>
      </c>
      <c r="FB1163">
        <v>20.998390000000001</v>
      </c>
      <c r="FC1163">
        <v>0.3990119398885883</v>
      </c>
      <c r="FD1163">
        <v>0.28066569306989653</v>
      </c>
      <c r="FE1163">
        <v>0.41058491232666788</v>
      </c>
      <c r="FF1163">
        <v>0.1299192192567715</v>
      </c>
      <c r="FG1163">
        <v>0.3562190602657393</v>
      </c>
      <c r="FH1163">
        <v>3.912034502074436</v>
      </c>
      <c r="FI1163">
        <v>2.1010798407789988</v>
      </c>
      <c r="FJ1163">
        <v>4.0583234881911787</v>
      </c>
      <c r="FK1163">
        <v>1.9572436474121799</v>
      </c>
      <c r="FL1163">
        <v>2.7214687207986699</v>
      </c>
      <c r="FM1163">
        <v>40.465570004333941</v>
      </c>
      <c r="FN1163">
        <v>39.46</v>
      </c>
      <c r="FO1163">
        <v>40.799999999999997</v>
      </c>
      <c r="FP1163">
        <v>1.3399999999999961</v>
      </c>
      <c r="FQ1163">
        <v>40.549999999999997</v>
      </c>
      <c r="FR1163">
        <v>569.24709036886293</v>
      </c>
      <c r="FS1163">
        <v>542.78331000000003</v>
      </c>
      <c r="FT1163">
        <v>569.84495000000004</v>
      </c>
      <c r="FU1163">
        <v>27.061640000000011</v>
      </c>
      <c r="FV1163">
        <v>542.78331000000003</v>
      </c>
      <c r="FW1163">
        <v>0.6605054555062787</v>
      </c>
      <c r="FX1163">
        <v>0.65991699999999998</v>
      </c>
      <c r="FY1163">
        <v>0.68940299999999999</v>
      </c>
      <c r="FZ1163">
        <v>2.9486000000000009E-2</v>
      </c>
      <c r="GA1163">
        <v>0.68940299999999999</v>
      </c>
      <c r="GB1163">
        <v>10</v>
      </c>
      <c r="GC1163">
        <v>67</v>
      </c>
    </row>
    <row r="1164" spans="1:185" x14ac:dyDescent="0.3">
      <c r="A1164" s="36" t="s">
        <v>4442</v>
      </c>
      <c r="B1164">
        <v>-5.424866490106392E-2</v>
      </c>
      <c r="C1164">
        <v>1.84095114131879</v>
      </c>
      <c r="D1164">
        <v>1.8744611091013079</v>
      </c>
      <c r="E1164">
        <v>-0.90878058960112706</v>
      </c>
      <c r="F1164">
        <v>-0.61201284526546429</v>
      </c>
      <c r="G1164">
        <v>1.520793942314014</v>
      </c>
      <c r="H1164">
        <v>-54.181239210251313</v>
      </c>
      <c r="I1164">
        <v>6.2323729834015032E-2</v>
      </c>
      <c r="J1164">
        <v>0.41182125661389601</v>
      </c>
      <c r="K1164">
        <v>0.190936363647702</v>
      </c>
      <c r="L1164">
        <v>-1.0781124343974491E-2</v>
      </c>
      <c r="M1164">
        <v>0.11149573437826631</v>
      </c>
      <c r="N1164">
        <v>0.18356462649218561</v>
      </c>
      <c r="O1164">
        <v>-0.21977973699838829</v>
      </c>
      <c r="P1164">
        <v>-3.6215110506202602E-2</v>
      </c>
      <c r="Q1164">
        <v>-0.1279988831495974</v>
      </c>
      <c r="R1164">
        <v>4.4630110024118007E-2</v>
      </c>
      <c r="S1164">
        <v>0.8180225626659422</v>
      </c>
      <c r="T1164">
        <v>-0.54322979470059285</v>
      </c>
      <c r="U1164">
        <v>-0.51466161098633911</v>
      </c>
      <c r="V1164">
        <v>1.9511813352626051</v>
      </c>
      <c r="W1164">
        <v>1.947183634801285</v>
      </c>
      <c r="X1164">
        <v>0.206736524140091</v>
      </c>
      <c r="Y1164">
        <v>0.186730377983611</v>
      </c>
      <c r="Z1164">
        <v>4.3682877083099113E-2</v>
      </c>
      <c r="AA1164">
        <v>5.1155813053105521E-2</v>
      </c>
      <c r="AB1164">
        <v>49.121331140147518</v>
      </c>
      <c r="AC1164">
        <v>-0.36746786832785089</v>
      </c>
      <c r="AD1164">
        <v>1.9026487709755791</v>
      </c>
      <c r="AE1164">
        <v>0.57420439246794197</v>
      </c>
      <c r="AF1164">
        <v>0.55419824631146197</v>
      </c>
      <c r="AG1164">
        <v>0.86556574028303035</v>
      </c>
      <c r="AH1164">
        <v>5.4592669298423237E-3</v>
      </c>
      <c r="AI1164">
        <v>321.54526587215338</v>
      </c>
      <c r="AJ1164">
        <v>269.70155635717089</v>
      </c>
      <c r="AK1164">
        <v>321.80716731570749</v>
      </c>
      <c r="AL1164">
        <v>373.12706412898962</v>
      </c>
      <c r="AM1164">
        <v>317.37517406989713</v>
      </c>
      <c r="AN1164">
        <v>452.60434914639018</v>
      </c>
      <c r="AO1164">
        <v>137.98518123851551</v>
      </c>
      <c r="AP1164">
        <v>369.8602792138019</v>
      </c>
      <c r="AQ1164">
        <v>20.180648677497899</v>
      </c>
      <c r="AR1164">
        <v>5.4516630563920208</v>
      </c>
      <c r="AS1164">
        <v>12.39127291254122</v>
      </c>
      <c r="AT1164">
        <v>-14.74706215627711</v>
      </c>
      <c r="AU1164">
        <v>-5.5513303377152212</v>
      </c>
      <c r="AV1164">
        <v>-9.1957318185618817</v>
      </c>
      <c r="AW1164">
        <v>3.3097214723537829</v>
      </c>
      <c r="AX1164">
        <v>1.5488</v>
      </c>
      <c r="AY1164">
        <v>4.2405999999999997</v>
      </c>
      <c r="AZ1164">
        <v>2.6918000000000002</v>
      </c>
      <c r="BA1164">
        <v>2.3111999999999999</v>
      </c>
      <c r="BB1164">
        <v>0.91636404023254858</v>
      </c>
      <c r="BC1164">
        <v>0.85650000000000004</v>
      </c>
      <c r="BD1164">
        <v>0.93540000000000001</v>
      </c>
      <c r="BE1164">
        <v>7.889999999999997E-2</v>
      </c>
      <c r="BF1164">
        <v>0.9304</v>
      </c>
      <c r="BG1164">
        <v>19.9729714476947</v>
      </c>
      <c r="BH1164">
        <v>17.401900000000001</v>
      </c>
      <c r="BI1164">
        <v>26.979600000000001</v>
      </c>
      <c r="BJ1164">
        <v>9.5777000000000001</v>
      </c>
      <c r="BK1164">
        <v>18.2334</v>
      </c>
      <c r="BL1164">
        <v>17.12845862969494</v>
      </c>
      <c r="BM1164">
        <v>14.157299999999999</v>
      </c>
      <c r="BN1164">
        <v>25.267600000000002</v>
      </c>
      <c r="BO1164">
        <v>11.110300000000001</v>
      </c>
      <c r="BP1164">
        <v>18.855399999999999</v>
      </c>
      <c r="BQ1164">
        <v>10.549755422967181</v>
      </c>
      <c r="BR1164">
        <v>8.3530999999999995</v>
      </c>
      <c r="BS1164">
        <v>20.450800000000001</v>
      </c>
      <c r="BT1164">
        <v>12.0977</v>
      </c>
      <c r="BU1164">
        <v>9.8481000000000005</v>
      </c>
      <c r="BV1164">
        <v>1.964927689165449</v>
      </c>
      <c r="BW1164">
        <v>-8.9600000000000009</v>
      </c>
      <c r="BX1164">
        <v>5.4271000000000003</v>
      </c>
      <c r="BY1164">
        <v>14.3871</v>
      </c>
      <c r="BZ1164">
        <v>5.3240999999999996</v>
      </c>
      <c r="CA1164">
        <v>-12.514665489979381</v>
      </c>
      <c r="CB1164">
        <v>-15.540699999999999</v>
      </c>
      <c r="CC1164">
        <v>-8.6712000000000007</v>
      </c>
      <c r="CD1164">
        <v>6.8694999999999986</v>
      </c>
      <c r="CE1164">
        <v>-15.1722</v>
      </c>
      <c r="CF1164">
        <v>82.744069932588218</v>
      </c>
      <c r="CG1164">
        <v>69.900000000000006</v>
      </c>
      <c r="CH1164">
        <v>93.6</v>
      </c>
      <c r="CI1164">
        <v>23.699999999999989</v>
      </c>
      <c r="CJ1164">
        <v>69.900000000000006</v>
      </c>
      <c r="CK1164">
        <v>29.488031373088319</v>
      </c>
      <c r="CL1164">
        <v>24</v>
      </c>
      <c r="CM1164">
        <v>36.700000000000003</v>
      </c>
      <c r="CN1164">
        <v>12.7</v>
      </c>
      <c r="CO1164">
        <v>24</v>
      </c>
      <c r="CP1164">
        <v>83.649109175248128</v>
      </c>
      <c r="CQ1164">
        <v>66.099999999999994</v>
      </c>
      <c r="CR1164">
        <v>101.9</v>
      </c>
      <c r="CS1164">
        <v>35.800000000000011</v>
      </c>
      <c r="CT1164">
        <v>88.3</v>
      </c>
      <c r="CU1164">
        <v>13.08630736662529</v>
      </c>
      <c r="CV1164">
        <v>10.5</v>
      </c>
      <c r="CW1164">
        <v>16.100000000000001</v>
      </c>
      <c r="CX1164">
        <v>5.6000000000000014</v>
      </c>
      <c r="CY1164">
        <v>11.7</v>
      </c>
      <c r="CZ1164">
        <v>52.222483879542267</v>
      </c>
      <c r="DA1164">
        <v>18.899999999999999</v>
      </c>
      <c r="DB1164">
        <v>85.6</v>
      </c>
      <c r="DC1164">
        <v>66.699999999999989</v>
      </c>
      <c r="DD1164">
        <v>53.8</v>
      </c>
      <c r="DE1164">
        <v>15.78867608816876</v>
      </c>
      <c r="DF1164">
        <v>10.199999999999999</v>
      </c>
      <c r="DG1164">
        <v>26.2</v>
      </c>
      <c r="DH1164">
        <v>16</v>
      </c>
      <c r="DI1164">
        <v>10.199999999999999</v>
      </c>
      <c r="DJ1164">
        <v>0.22379918058059131</v>
      </c>
      <c r="DK1164">
        <v>0.1827928870292887</v>
      </c>
      <c r="DL1164">
        <v>0.26014452473596439</v>
      </c>
      <c r="DM1164">
        <v>7.7351637706675719E-2</v>
      </c>
      <c r="DN1164">
        <v>0.1827928870292887</v>
      </c>
      <c r="DO1164">
        <v>4.5097159286142698</v>
      </c>
      <c r="DP1164">
        <v>4.1004519999999998</v>
      </c>
      <c r="DQ1164">
        <v>4.9896909999999997</v>
      </c>
      <c r="DR1164">
        <v>0.88923899999999989</v>
      </c>
      <c r="DS1164">
        <v>4.4375900000000001</v>
      </c>
      <c r="DT1164">
        <v>6.3477355783272627</v>
      </c>
      <c r="DU1164">
        <v>6.0738459999999996</v>
      </c>
      <c r="DV1164">
        <v>6.7089930000000004</v>
      </c>
      <c r="DW1164">
        <v>0.63514700000000079</v>
      </c>
      <c r="DX1164">
        <v>6.7089930000000004</v>
      </c>
      <c r="DY1164">
        <v>4.913133988156952</v>
      </c>
      <c r="DZ1164">
        <v>4.2407659999999998</v>
      </c>
      <c r="EA1164">
        <v>5.407991</v>
      </c>
      <c r="EB1164">
        <v>1.167225</v>
      </c>
      <c r="EC1164">
        <v>5.1795159999999996</v>
      </c>
      <c r="ED1164">
        <v>6.5178475927636903</v>
      </c>
      <c r="EE1164">
        <v>6.3600079999999997</v>
      </c>
      <c r="EF1164">
        <v>6.7153830000000001</v>
      </c>
      <c r="EG1164">
        <v>0.35537500000000039</v>
      </c>
      <c r="EH1164">
        <v>6.7153830000000001</v>
      </c>
      <c r="EI1164">
        <v>8.4940051688468365</v>
      </c>
      <c r="EJ1164">
        <v>7.9564510000000004</v>
      </c>
      <c r="EK1164">
        <v>8.8392079999999993</v>
      </c>
      <c r="EL1164">
        <v>0.8827569999999989</v>
      </c>
      <c r="EM1164">
        <v>8.8165859999999991</v>
      </c>
      <c r="EN1164">
        <v>33.555667570994032</v>
      </c>
      <c r="EO1164">
        <v>28.644559999999998</v>
      </c>
      <c r="EP1164">
        <v>36.035150000000002</v>
      </c>
      <c r="EQ1164">
        <v>7.3905900000000031</v>
      </c>
      <c r="ER1164">
        <v>29.289960000000001</v>
      </c>
      <c r="ES1164">
        <v>10.99538250367292</v>
      </c>
      <c r="ET1164">
        <v>7.8563299999999998</v>
      </c>
      <c r="EU1164">
        <v>15.44758</v>
      </c>
      <c r="EV1164">
        <v>7.5912499999999996</v>
      </c>
      <c r="EW1164">
        <v>7.8563299999999998</v>
      </c>
      <c r="EX1164">
        <v>22.560285067321111</v>
      </c>
      <c r="EY1164">
        <v>16.887820000000001</v>
      </c>
      <c r="EZ1164">
        <v>26.779209999999999</v>
      </c>
      <c r="FA1164">
        <v>9.8913899999999977</v>
      </c>
      <c r="FB1164">
        <v>21.433630000000001</v>
      </c>
      <c r="FC1164">
        <v>0.54288956742478311</v>
      </c>
      <c r="FD1164">
        <v>0.46343386715737972</v>
      </c>
      <c r="FE1164">
        <v>0.58300455367777515</v>
      </c>
      <c r="FF1164">
        <v>0.1195706865203955</v>
      </c>
      <c r="FG1164">
        <v>0.47387564800035209</v>
      </c>
      <c r="FH1164">
        <v>2.087292104350206</v>
      </c>
      <c r="FI1164">
        <v>1.1658479839560629</v>
      </c>
      <c r="FJ1164">
        <v>2.9199147769710279</v>
      </c>
      <c r="FK1164">
        <v>1.7540667930149649</v>
      </c>
      <c r="FL1164">
        <v>2.7281987900202771</v>
      </c>
      <c r="FM1164">
        <v>39.07936343338875</v>
      </c>
      <c r="FN1164">
        <v>37.18</v>
      </c>
      <c r="FO1164">
        <v>40.74</v>
      </c>
      <c r="FP1164">
        <v>3.5600000000000018</v>
      </c>
      <c r="FQ1164">
        <v>40.090000000000003</v>
      </c>
      <c r="FR1164">
        <v>433.71295581506871</v>
      </c>
      <c r="FS1164">
        <v>424.13956999999999</v>
      </c>
      <c r="FT1164">
        <v>437.00754000000001</v>
      </c>
      <c r="FU1164">
        <v>12.86797000000001</v>
      </c>
      <c r="FV1164">
        <v>428.86371000000003</v>
      </c>
      <c r="FW1164">
        <v>0.72754759849007467</v>
      </c>
      <c r="FX1164">
        <v>0.72214100000000003</v>
      </c>
      <c r="FY1164">
        <v>0.744753</v>
      </c>
      <c r="FZ1164">
        <v>2.2611999999999969E-2</v>
      </c>
      <c r="GA1164">
        <v>0.73418700000000003</v>
      </c>
      <c r="GB1164">
        <v>18</v>
      </c>
      <c r="GC1164">
        <v>54</v>
      </c>
    </row>
    <row r="1165" spans="1:185" x14ac:dyDescent="0.3">
      <c r="A1165" s="36" t="s">
        <v>4445</v>
      </c>
      <c r="B1165">
        <v>-3.2558519202884023E-2</v>
      </c>
      <c r="C1165">
        <v>1.8521430855525121</v>
      </c>
      <c r="D1165">
        <v>1.759070711820427</v>
      </c>
      <c r="E1165">
        <v>-0.85126223311514915</v>
      </c>
      <c r="F1165">
        <v>-0.57621306969753561</v>
      </c>
      <c r="G1165">
        <v>1.4274928309436219</v>
      </c>
      <c r="H1165">
        <v>-54.165390429023169</v>
      </c>
      <c r="I1165">
        <v>3.2271383201151672E-2</v>
      </c>
      <c r="J1165">
        <v>0.48288407365242092</v>
      </c>
      <c r="K1165">
        <v>0.1827459638020402</v>
      </c>
      <c r="L1165">
        <v>-1.9100636456095509E-2</v>
      </c>
      <c r="M1165">
        <v>0.10669564661678919</v>
      </c>
      <c r="N1165">
        <v>0.1593674233075624</v>
      </c>
      <c r="O1165">
        <v>-0.24499500805153901</v>
      </c>
      <c r="P1165">
        <v>-8.5627584743976637E-2</v>
      </c>
      <c r="Q1165">
        <v>-0.16531167409574529</v>
      </c>
      <c r="R1165">
        <v>8.5736949925775519E-2</v>
      </c>
      <c r="S1165">
        <v>0.80613580299581666</v>
      </c>
      <c r="T1165">
        <v>-0.56258235252181887</v>
      </c>
      <c r="U1165">
        <v>-0.53956675766408602</v>
      </c>
      <c r="V1165">
        <v>1.952605980842911</v>
      </c>
      <c r="W1165">
        <v>1.949443078243843</v>
      </c>
      <c r="X1165">
        <v>0.19047557344470989</v>
      </c>
      <c r="Y1165">
        <v>0.17222610577260011</v>
      </c>
      <c r="Z1165">
        <v>3.4492356757771667E-2</v>
      </c>
      <c r="AA1165">
        <v>3.9146019916827313E-2</v>
      </c>
      <c r="AB1165">
        <v>48.527144440806097</v>
      </c>
      <c r="AC1165">
        <v>-0.39324565650867821</v>
      </c>
      <c r="AD1165">
        <v>1.904926632447445</v>
      </c>
      <c r="AE1165">
        <v>0.58372122995338804</v>
      </c>
      <c r="AF1165">
        <v>0.56547176228127827</v>
      </c>
      <c r="AG1165">
        <v>0.8164276139522979</v>
      </c>
      <c r="AH1165">
        <v>5.3192071902466677E-3</v>
      </c>
      <c r="AI1165">
        <v>301.9972912080778</v>
      </c>
      <c r="AJ1165">
        <v>269.76154212904441</v>
      </c>
      <c r="AK1165">
        <v>310.22712895955829</v>
      </c>
      <c r="AL1165">
        <v>326.00322734832832</v>
      </c>
      <c r="AM1165">
        <v>319.44956002369628</v>
      </c>
      <c r="AN1165">
        <v>408.63489957837061</v>
      </c>
      <c r="AO1165">
        <v>135.18123784378039</v>
      </c>
      <c r="AP1165">
        <v>343.8754035685015</v>
      </c>
      <c r="AQ1165">
        <v>20.148304887447679</v>
      </c>
      <c r="AR1165">
        <v>4.7820862577837104</v>
      </c>
      <c r="AS1165">
        <v>11.25552062306423</v>
      </c>
      <c r="AT1165">
        <v>-17.878488549086079</v>
      </c>
      <c r="AU1165">
        <v>-7.587534341702928</v>
      </c>
      <c r="AV1165">
        <v>-10.29095420738315</v>
      </c>
      <c r="AW1165">
        <v>4.4911978641747776</v>
      </c>
      <c r="AX1165">
        <v>2.4106000000000001</v>
      </c>
      <c r="AY1165">
        <v>5.8247999999999998</v>
      </c>
      <c r="AZ1165">
        <v>3.4142000000000001</v>
      </c>
      <c r="BA1165">
        <v>4.6783999999999999</v>
      </c>
      <c r="BB1165">
        <v>0.94130662329815562</v>
      </c>
      <c r="BC1165">
        <v>0.90329999999999999</v>
      </c>
      <c r="BD1165">
        <v>0.94159999999999999</v>
      </c>
      <c r="BE1165">
        <v>3.8300000000000001E-2</v>
      </c>
      <c r="BF1165">
        <v>0.90329999999999999</v>
      </c>
      <c r="BG1165">
        <v>16.686975293943821</v>
      </c>
      <c r="BH1165">
        <v>16.636900000000001</v>
      </c>
      <c r="BI1165">
        <v>21.602900000000002</v>
      </c>
      <c r="BJ1165">
        <v>4.9660000000000011</v>
      </c>
      <c r="BK1165">
        <v>21.602900000000002</v>
      </c>
      <c r="BL1165">
        <v>25.472917560251169</v>
      </c>
      <c r="BM1165">
        <v>21.2333</v>
      </c>
      <c r="BN1165">
        <v>31.956</v>
      </c>
      <c r="BO1165">
        <v>10.7227</v>
      </c>
      <c r="BP1165">
        <v>21.2333</v>
      </c>
      <c r="BQ1165">
        <v>17.6392406187449</v>
      </c>
      <c r="BR1165">
        <v>13.792199999999999</v>
      </c>
      <c r="BS1165">
        <v>21.11</v>
      </c>
      <c r="BT1165">
        <v>7.3178000000000001</v>
      </c>
      <c r="BU1165">
        <v>16.244399999999999</v>
      </c>
      <c r="BV1165">
        <v>-1.1941355557555431</v>
      </c>
      <c r="BW1165">
        <v>-9.8744999999999994</v>
      </c>
      <c r="BX1165">
        <v>8.8757000000000001</v>
      </c>
      <c r="BY1165">
        <v>18.7502</v>
      </c>
      <c r="BZ1165">
        <v>-2.8765999999999998</v>
      </c>
      <c r="CA1165">
        <v>-16.445105062989359</v>
      </c>
      <c r="CB1165">
        <v>-25.686599999999999</v>
      </c>
      <c r="CC1165">
        <v>-11.2355</v>
      </c>
      <c r="CD1165">
        <v>14.4511</v>
      </c>
      <c r="CE1165">
        <v>-13.367800000000001</v>
      </c>
      <c r="CF1165">
        <v>64.759496009869153</v>
      </c>
      <c r="CG1165">
        <v>54.4</v>
      </c>
      <c r="CH1165">
        <v>64.900000000000006</v>
      </c>
      <c r="CI1165">
        <v>10.500000000000011</v>
      </c>
      <c r="CJ1165">
        <v>54.4</v>
      </c>
      <c r="CK1165">
        <v>24.640160575915129</v>
      </c>
      <c r="CL1165">
        <v>17.100000000000001</v>
      </c>
      <c r="CM1165">
        <v>24.7</v>
      </c>
      <c r="CN1165">
        <v>7.5999999999999979</v>
      </c>
      <c r="CO1165">
        <v>17.100000000000001</v>
      </c>
      <c r="CP1165">
        <v>74.547460446367353</v>
      </c>
      <c r="CQ1165">
        <v>61.3</v>
      </c>
      <c r="CR1165">
        <v>76.7</v>
      </c>
      <c r="CS1165">
        <v>15.400000000000009</v>
      </c>
      <c r="CT1165">
        <v>63</v>
      </c>
      <c r="CU1165">
        <v>11.803228909171199</v>
      </c>
      <c r="CV1165">
        <v>9.8000000000000007</v>
      </c>
      <c r="CW1165">
        <v>11.9</v>
      </c>
      <c r="CX1165">
        <v>2.1</v>
      </c>
      <c r="CY1165">
        <v>9.8000000000000007</v>
      </c>
      <c r="CZ1165">
        <v>57.609823213939023</v>
      </c>
      <c r="DA1165">
        <v>54.1</v>
      </c>
      <c r="DB1165">
        <v>71.8</v>
      </c>
      <c r="DC1165">
        <v>17.7</v>
      </c>
      <c r="DD1165">
        <v>65.8</v>
      </c>
      <c r="DE1165">
        <v>11.857939575228549</v>
      </c>
      <c r="DF1165">
        <v>7.3</v>
      </c>
      <c r="DG1165">
        <v>12</v>
      </c>
      <c r="DH1165">
        <v>4.7</v>
      </c>
      <c r="DI1165">
        <v>7.3</v>
      </c>
      <c r="DJ1165">
        <v>0.1883245773556794</v>
      </c>
      <c r="DK1165">
        <v>0.15371573890929641</v>
      </c>
      <c r="DL1165">
        <v>0.18877254217568359</v>
      </c>
      <c r="DM1165">
        <v>3.5056803266387188E-2</v>
      </c>
      <c r="DN1165">
        <v>0.15371573890929641</v>
      </c>
      <c r="DO1165">
        <v>4.0110637470919688</v>
      </c>
      <c r="DP1165">
        <v>3.9868250000000001</v>
      </c>
      <c r="DQ1165">
        <v>4.0534369999999997</v>
      </c>
      <c r="DR1165">
        <v>6.6611999999999671E-2</v>
      </c>
      <c r="DS1165">
        <v>4.0534369999999997</v>
      </c>
      <c r="DT1165">
        <v>6.7398803787383494</v>
      </c>
      <c r="DU1165">
        <v>6.0902570000000003</v>
      </c>
      <c r="DV1165">
        <v>6.74491</v>
      </c>
      <c r="DW1165">
        <v>0.65465299999999971</v>
      </c>
      <c r="DX1165">
        <v>6.0902570000000003</v>
      </c>
      <c r="DY1165">
        <v>4.8264655339363358</v>
      </c>
      <c r="DZ1165">
        <v>4.2827149999999996</v>
      </c>
      <c r="EA1165">
        <v>4.8741240000000001</v>
      </c>
      <c r="EB1165">
        <v>0.59140900000000052</v>
      </c>
      <c r="EC1165">
        <v>4.4006119999999997</v>
      </c>
      <c r="ED1165">
        <v>7.9131740536028889</v>
      </c>
      <c r="EE1165">
        <v>7.6335740000000003</v>
      </c>
      <c r="EF1165">
        <v>8.1962259999999993</v>
      </c>
      <c r="EG1165">
        <v>0.56265199999999904</v>
      </c>
      <c r="EH1165">
        <v>7.6335740000000003</v>
      </c>
      <c r="EI1165">
        <v>7.9578522179965754</v>
      </c>
      <c r="EJ1165">
        <v>7.4679130000000002</v>
      </c>
      <c r="EK1165">
        <v>8.2032139999999991</v>
      </c>
      <c r="EL1165">
        <v>0.73530099999999887</v>
      </c>
      <c r="EM1165">
        <v>7.6839659999999999</v>
      </c>
      <c r="EN1165">
        <v>27.978909828368892</v>
      </c>
      <c r="EO1165">
        <v>25.52318</v>
      </c>
      <c r="EP1165">
        <v>28.601890000000001</v>
      </c>
      <c r="EQ1165">
        <v>3.0787100000000009</v>
      </c>
      <c r="ER1165">
        <v>25.52318</v>
      </c>
      <c r="ES1165">
        <v>7.2569544371333556</v>
      </c>
      <c r="ET1165">
        <v>7.1990400000000001</v>
      </c>
      <c r="EU1165">
        <v>8.5847899999999999</v>
      </c>
      <c r="EV1165">
        <v>1.38575</v>
      </c>
      <c r="EW1165">
        <v>8.5847899999999999</v>
      </c>
      <c r="EX1165">
        <v>20.721955391235539</v>
      </c>
      <c r="EY1165">
        <v>16.938389999999998</v>
      </c>
      <c r="EZ1165">
        <v>21.402850000000001</v>
      </c>
      <c r="FA1165">
        <v>4.4644600000000034</v>
      </c>
      <c r="FB1165">
        <v>16.938389999999998</v>
      </c>
      <c r="FC1165">
        <v>0.47591516589417682</v>
      </c>
      <c r="FD1165">
        <v>0.43414373606260959</v>
      </c>
      <c r="FE1165">
        <v>0.48651192300692131</v>
      </c>
      <c r="FF1165">
        <v>5.2368186944311668E-2</v>
      </c>
      <c r="FG1165">
        <v>0.43414373606260959</v>
      </c>
      <c r="FH1165">
        <v>2.856484517659986</v>
      </c>
      <c r="FI1165">
        <v>1.973069813006491</v>
      </c>
      <c r="FJ1165">
        <v>2.9730144574832198</v>
      </c>
      <c r="FK1165">
        <v>0.99994464447672882</v>
      </c>
      <c r="FL1165">
        <v>1.973069813006491</v>
      </c>
      <c r="FM1165">
        <v>36.455398287657673</v>
      </c>
      <c r="FN1165">
        <v>36.06</v>
      </c>
      <c r="FO1165">
        <v>36.520000000000003</v>
      </c>
      <c r="FP1165">
        <v>0.46000000000000091</v>
      </c>
      <c r="FQ1165">
        <v>36.06</v>
      </c>
      <c r="FR1165">
        <v>395.2901796966047</v>
      </c>
      <c r="FS1165">
        <v>388.96395999999999</v>
      </c>
      <c r="FT1165">
        <v>395.41577000000001</v>
      </c>
      <c r="FU1165">
        <v>6.4518100000000231</v>
      </c>
      <c r="FV1165">
        <v>389.10144000000003</v>
      </c>
      <c r="FW1165">
        <v>0.74262092443891725</v>
      </c>
      <c r="FX1165">
        <v>0.74245700000000003</v>
      </c>
      <c r="FY1165">
        <v>0.75325799999999998</v>
      </c>
      <c r="FZ1165">
        <v>1.080099999999995E-2</v>
      </c>
      <c r="GA1165">
        <v>0.75312599999999996</v>
      </c>
      <c r="GB1165">
        <v>6</v>
      </c>
      <c r="GC1165">
        <v>8</v>
      </c>
    </row>
    <row r="1166" spans="1:185" x14ac:dyDescent="0.3">
      <c r="A1166" s="36" t="s">
        <v>4448</v>
      </c>
      <c r="B1166">
        <v>-5.0715039360720901E-2</v>
      </c>
      <c r="C1166">
        <v>1.7694318115002641</v>
      </c>
      <c r="D1166">
        <v>1.8436399475910989</v>
      </c>
      <c r="E1166">
        <v>-0.82173049250496144</v>
      </c>
      <c r="F1166">
        <v>-0.68136570844579059</v>
      </c>
      <c r="G1166">
        <v>1.5031005303086109</v>
      </c>
      <c r="H1166">
        <v>-54.191486606975673</v>
      </c>
      <c r="I1166">
        <v>0.12419355721347081</v>
      </c>
      <c r="J1166">
        <v>0.68694647231936501</v>
      </c>
      <c r="K1166">
        <v>0.18774657233427219</v>
      </c>
      <c r="L1166">
        <v>-3.6538056896941347E-2</v>
      </c>
      <c r="M1166">
        <v>0.1015289796337505</v>
      </c>
      <c r="N1166">
        <v>0.20080402537311659</v>
      </c>
      <c r="O1166">
        <v>-0.22397317683726861</v>
      </c>
      <c r="P1166">
        <v>-2.31691514641519E-2</v>
      </c>
      <c r="Q1166">
        <v>-0.12357215330205371</v>
      </c>
      <c r="R1166">
        <v>3.8024186500947049E-2</v>
      </c>
      <c r="S1166">
        <v>0.75351068660977216</v>
      </c>
      <c r="T1166">
        <v>-0.53253486296445085</v>
      </c>
      <c r="U1166">
        <v>-0.5285569110119217</v>
      </c>
      <c r="V1166">
        <v>1.9623524485692281</v>
      </c>
      <c r="W1166">
        <v>1.9595312451457221</v>
      </c>
      <c r="X1166">
        <v>0.20136489147541539</v>
      </c>
      <c r="Y1166">
        <v>0.19264958411749189</v>
      </c>
      <c r="Z1166">
        <v>3.6975217741243849E-2</v>
      </c>
      <c r="AA1166">
        <v>4.205884828858223E-2</v>
      </c>
      <c r="AB1166">
        <v>48.026516966051638</v>
      </c>
      <c r="AC1166">
        <v>-0.35817583013082749</v>
      </c>
      <c r="AD1166">
        <v>1.926295687204107</v>
      </c>
      <c r="AE1166">
        <v>0.55954072160624291</v>
      </c>
      <c r="AF1166">
        <v>0.55082541424831943</v>
      </c>
      <c r="AG1166">
        <v>0.84564741828380219</v>
      </c>
      <c r="AH1166">
        <v>4.4683469968843266E-3</v>
      </c>
      <c r="AI1166">
        <v>330.60751201974432</v>
      </c>
      <c r="AJ1166">
        <v>312.19915326981487</v>
      </c>
      <c r="AK1166">
        <v>334.91671511734381</v>
      </c>
      <c r="AL1166">
        <v>344.70661176420191</v>
      </c>
      <c r="AM1166">
        <v>352.32869674242829</v>
      </c>
      <c r="AN1166">
        <v>479.21853553655279</v>
      </c>
      <c r="AO1166">
        <v>165.47358686946609</v>
      </c>
      <c r="AP1166">
        <v>389.84745910876012</v>
      </c>
      <c r="AQ1166">
        <v>20.488901128326098</v>
      </c>
      <c r="AR1166">
        <v>4.9123541350323494</v>
      </c>
      <c r="AS1166">
        <v>12.54761638508317</v>
      </c>
      <c r="AT1166">
        <v>-19.411798235333439</v>
      </c>
      <c r="AU1166">
        <v>-10.43738722568143</v>
      </c>
      <c r="AV1166">
        <v>-8.9744110096520089</v>
      </c>
      <c r="AW1166">
        <v>1.0640075457519911</v>
      </c>
      <c r="AX1166">
        <v>0.92459999999999998</v>
      </c>
      <c r="AY1166">
        <v>1.2090000000000001</v>
      </c>
      <c r="AZ1166">
        <v>0.2844000000000001</v>
      </c>
      <c r="BA1166">
        <v>1.1292</v>
      </c>
      <c r="BB1166">
        <v>0.89253237024711063</v>
      </c>
      <c r="BC1166">
        <v>0.88029999999999997</v>
      </c>
      <c r="BD1166">
        <v>0.90149999999999997</v>
      </c>
      <c r="BE1166">
        <v>2.12E-2</v>
      </c>
      <c r="BF1166">
        <v>0.89290000000000003</v>
      </c>
      <c r="BG1166">
        <v>23.076289680040681</v>
      </c>
      <c r="BH1166">
        <v>22.007100000000001</v>
      </c>
      <c r="BI1166">
        <v>24.423999999999999</v>
      </c>
      <c r="BJ1166">
        <v>2.4168999999999978</v>
      </c>
      <c r="BK1166">
        <v>22.990400000000001</v>
      </c>
      <c r="BL1166">
        <v>6.8430472454328886</v>
      </c>
      <c r="BM1166">
        <v>4.1289999999999996</v>
      </c>
      <c r="BN1166">
        <v>12.6488</v>
      </c>
      <c r="BO1166">
        <v>8.5198</v>
      </c>
      <c r="BP1166">
        <v>4.1289999999999996</v>
      </c>
      <c r="BQ1166">
        <v>4.0861643773229384</v>
      </c>
      <c r="BR1166">
        <v>2.8801999999999999</v>
      </c>
      <c r="BS1166">
        <v>7.2743000000000002</v>
      </c>
      <c r="BT1166">
        <v>4.3940999999999999</v>
      </c>
      <c r="BU1166">
        <v>2.8801999999999999</v>
      </c>
      <c r="BV1166">
        <v>1.024249147144402</v>
      </c>
      <c r="BW1166">
        <v>-1.7333000000000001</v>
      </c>
      <c r="BX1166">
        <v>2.7119</v>
      </c>
      <c r="BY1166">
        <v>4.4451999999999998</v>
      </c>
      <c r="BZ1166">
        <v>7.7299999999999994E-2</v>
      </c>
      <c r="CA1166">
        <v>-5.1104330212334821</v>
      </c>
      <c r="CB1166">
        <v>-9.9862000000000002</v>
      </c>
      <c r="CC1166">
        <v>-2.9575</v>
      </c>
      <c r="CD1166">
        <v>7.0287000000000006</v>
      </c>
      <c r="CE1166">
        <v>-2.9575</v>
      </c>
      <c r="CF1166">
        <v>89.371076427792801</v>
      </c>
      <c r="CG1166">
        <v>72.2</v>
      </c>
      <c r="CH1166">
        <v>115.6</v>
      </c>
      <c r="CI1166">
        <v>43.399999999999991</v>
      </c>
      <c r="CJ1166">
        <v>72.2</v>
      </c>
      <c r="CK1166">
        <v>33.846238895895063</v>
      </c>
      <c r="CL1166">
        <v>31.7</v>
      </c>
      <c r="CM1166">
        <v>37.799999999999997</v>
      </c>
      <c r="CN1166">
        <v>6.0999999999999979</v>
      </c>
      <c r="CO1166">
        <v>31.8</v>
      </c>
      <c r="CP1166">
        <v>51.756374136515078</v>
      </c>
      <c r="CQ1166">
        <v>24.7</v>
      </c>
      <c r="CR1166">
        <v>69.400000000000006</v>
      </c>
      <c r="CS1166">
        <v>44.7</v>
      </c>
      <c r="CT1166">
        <v>51.4</v>
      </c>
      <c r="CU1166">
        <v>13.57979742226426</v>
      </c>
      <c r="CV1166">
        <v>9.8000000000000007</v>
      </c>
      <c r="CW1166">
        <v>18.2</v>
      </c>
      <c r="CX1166">
        <v>8.3999999999999986</v>
      </c>
      <c r="CY1166">
        <v>11.7</v>
      </c>
      <c r="CZ1166">
        <v>100.16174094285491</v>
      </c>
      <c r="DA1166">
        <v>80.099999999999994</v>
      </c>
      <c r="DB1166">
        <v>137.30000000000001</v>
      </c>
      <c r="DC1166">
        <v>57.200000000000017</v>
      </c>
      <c r="DD1166">
        <v>93.7</v>
      </c>
      <c r="DE1166">
        <v>18.814494499424111</v>
      </c>
      <c r="DF1166">
        <v>16.600000000000001</v>
      </c>
      <c r="DG1166">
        <v>23.1</v>
      </c>
      <c r="DH1166">
        <v>6.5</v>
      </c>
      <c r="DI1166">
        <v>18.600000000000001</v>
      </c>
      <c r="DJ1166">
        <v>0.2303116460379544</v>
      </c>
      <c r="DK1166">
        <v>0.17783251231527089</v>
      </c>
      <c r="DL1166">
        <v>0.31960188001105883</v>
      </c>
      <c r="DM1166">
        <v>0.14176936769578791</v>
      </c>
      <c r="DN1166">
        <v>0.17783251231527089</v>
      </c>
      <c r="DO1166">
        <v>3.5305303374935488</v>
      </c>
      <c r="DP1166">
        <v>2.9931299999999998</v>
      </c>
      <c r="DQ1166">
        <v>4.4086179999999997</v>
      </c>
      <c r="DR1166">
        <v>1.4154880000000001</v>
      </c>
      <c r="DS1166">
        <v>3.5594990000000002</v>
      </c>
      <c r="DT1166">
        <v>6.6934059815669</v>
      </c>
      <c r="DU1166">
        <v>6.0635519999999996</v>
      </c>
      <c r="DV1166">
        <v>6.9788480000000002</v>
      </c>
      <c r="DW1166">
        <v>0.91529600000000055</v>
      </c>
      <c r="DX1166">
        <v>6.0635519999999996</v>
      </c>
      <c r="DY1166">
        <v>3.80315994571425</v>
      </c>
      <c r="DZ1166">
        <v>2.9931299999999998</v>
      </c>
      <c r="EA1166">
        <v>4.7361659999999999</v>
      </c>
      <c r="EB1166">
        <v>1.743036</v>
      </c>
      <c r="EC1166">
        <v>3.5594990000000002</v>
      </c>
      <c r="ED1166">
        <v>8.5054399765957012</v>
      </c>
      <c r="EE1166">
        <v>6.9804630000000003</v>
      </c>
      <c r="EF1166">
        <v>8.7819760000000002</v>
      </c>
      <c r="EG1166">
        <v>1.8015129999999999</v>
      </c>
      <c r="EH1166">
        <v>8.7533010000000004</v>
      </c>
      <c r="EI1166">
        <v>8.6719616922378648</v>
      </c>
      <c r="EJ1166">
        <v>8.616403</v>
      </c>
      <c r="EK1166">
        <v>8.7432750000000006</v>
      </c>
      <c r="EL1166">
        <v>0.12687200000000051</v>
      </c>
      <c r="EM1166">
        <v>8.7432750000000006</v>
      </c>
      <c r="EN1166">
        <v>30.577953558758459</v>
      </c>
      <c r="EO1166">
        <v>24.233049999999999</v>
      </c>
      <c r="EP1166">
        <v>39.430860000000003</v>
      </c>
      <c r="EQ1166">
        <v>15.19781</v>
      </c>
      <c r="ER1166">
        <v>32.670499999999997</v>
      </c>
      <c r="ES1166">
        <v>12.68837996431105</v>
      </c>
      <c r="ET1166">
        <v>10.98751</v>
      </c>
      <c r="EU1166">
        <v>17.897400000000001</v>
      </c>
      <c r="EV1166">
        <v>6.9098900000000008</v>
      </c>
      <c r="EW1166">
        <v>10.98751</v>
      </c>
      <c r="EX1166">
        <v>17.889573594447409</v>
      </c>
      <c r="EY1166">
        <v>11.34516</v>
      </c>
      <c r="EZ1166">
        <v>23.37621</v>
      </c>
      <c r="FA1166">
        <v>12.03105</v>
      </c>
      <c r="FB1166">
        <v>21.68299</v>
      </c>
      <c r="FC1166">
        <v>0.46944732095071839</v>
      </c>
      <c r="FD1166">
        <v>0.37203733660934712</v>
      </c>
      <c r="FE1166">
        <v>0.60536136122428019</v>
      </c>
      <c r="FF1166">
        <v>0.2333240246149331</v>
      </c>
      <c r="FG1166">
        <v>0.50157309152977747</v>
      </c>
      <c r="FH1166">
        <v>1.4119771861330319</v>
      </c>
      <c r="FI1166">
        <v>0.81037357381519093</v>
      </c>
      <c r="FJ1166">
        <v>1.973421639661761</v>
      </c>
      <c r="FK1166">
        <v>1.1630480658465709</v>
      </c>
      <c r="FL1166">
        <v>1.973421639661761</v>
      </c>
      <c r="FM1166">
        <v>38.683009793457792</v>
      </c>
      <c r="FN1166">
        <v>37.56</v>
      </c>
      <c r="FO1166">
        <v>46.29</v>
      </c>
      <c r="FP1166">
        <v>8.7299999999999969</v>
      </c>
      <c r="FQ1166">
        <v>38.72</v>
      </c>
      <c r="FR1166">
        <v>462.67623224671303</v>
      </c>
      <c r="FS1166">
        <v>420.43646000000001</v>
      </c>
      <c r="FT1166">
        <v>488.99513999999999</v>
      </c>
      <c r="FU1166">
        <v>68.558679999999981</v>
      </c>
      <c r="FV1166">
        <v>453.72302999999999</v>
      </c>
      <c r="FW1166">
        <v>0.7191039094512014</v>
      </c>
      <c r="FX1166">
        <v>0.68119399999999997</v>
      </c>
      <c r="FY1166">
        <v>0.78466499999999995</v>
      </c>
      <c r="FZ1166">
        <v>0.10347099999999999</v>
      </c>
      <c r="GA1166">
        <v>0.72960100000000006</v>
      </c>
      <c r="GB1166">
        <v>16</v>
      </c>
      <c r="GC1166">
        <v>108</v>
      </c>
    </row>
    <row r="1167" spans="1:185" x14ac:dyDescent="0.3">
      <c r="A1167" s="36" t="s">
        <v>4451</v>
      </c>
      <c r="B1167">
        <v>-4.0598393688114437E-2</v>
      </c>
      <c r="C1167">
        <v>1.8796074657541011</v>
      </c>
      <c r="D1167">
        <v>1.868676806779662</v>
      </c>
      <c r="E1167">
        <v>-1.054357320183485</v>
      </c>
      <c r="F1167">
        <v>-0.42784883748971031</v>
      </c>
      <c r="G1167">
        <v>1.48221777364553</v>
      </c>
      <c r="H1167">
        <v>-54.162514513083373</v>
      </c>
      <c r="I1167">
        <v>0.19726526697116481</v>
      </c>
      <c r="J1167">
        <v>0.31425013631288301</v>
      </c>
      <c r="K1167">
        <v>0.18074834342771601</v>
      </c>
      <c r="L1167">
        <v>-9.8270721666939391E-3</v>
      </c>
      <c r="M1167">
        <v>9.0902045635352133E-2</v>
      </c>
      <c r="N1167">
        <v>0.19278157819777289</v>
      </c>
      <c r="O1167">
        <v>-0.22541445697873441</v>
      </c>
      <c r="P1167">
        <v>-3.2632878780961397E-2</v>
      </c>
      <c r="Q1167">
        <v>-0.12902385804505601</v>
      </c>
      <c r="R1167">
        <v>4.3185157950031368E-2</v>
      </c>
      <c r="S1167">
        <v>0.67432024665309143</v>
      </c>
      <c r="T1167">
        <v>-0.54298450586923219</v>
      </c>
      <c r="U1167">
        <v>-0.51129601047904671</v>
      </c>
      <c r="V1167">
        <v>1.9582024336509349</v>
      </c>
      <c r="W1167">
        <v>1.9549225556275709</v>
      </c>
      <c r="X1167">
        <v>0.16607023178762861</v>
      </c>
      <c r="Y1167">
        <v>9.2170680406385971E-2</v>
      </c>
      <c r="Z1167">
        <v>5.0034188775737551E-2</v>
      </c>
      <c r="AA1167">
        <v>6.3432098495285597E-2</v>
      </c>
      <c r="AB1167">
        <v>54.035566918457448</v>
      </c>
      <c r="AC1167">
        <v>-0.40794946712357238</v>
      </c>
      <c r="AD1167">
        <v>1.931061190277287</v>
      </c>
      <c r="AE1167">
        <v>0.57401969891120086</v>
      </c>
      <c r="AF1167">
        <v>0.50012014752995826</v>
      </c>
      <c r="AG1167">
        <v>0.56573173855649483</v>
      </c>
      <c r="AH1167">
        <v>1.164242033706756E-2</v>
      </c>
      <c r="AI1167">
        <v>248.98584966787209</v>
      </c>
      <c r="AJ1167">
        <v>184.4175300156991</v>
      </c>
      <c r="AK1167">
        <v>262.56686661841451</v>
      </c>
      <c r="AL1167">
        <v>299.97323120365093</v>
      </c>
      <c r="AM1167">
        <v>313.44730129427143</v>
      </c>
      <c r="AN1167">
        <v>417.53510126759193</v>
      </c>
      <c r="AO1167">
        <v>166.44600134286239</v>
      </c>
      <c r="AP1167">
        <v>362.75221882540683</v>
      </c>
      <c r="AQ1167">
        <v>20.179312962193201</v>
      </c>
      <c r="AR1167">
        <v>5.2748124949509423</v>
      </c>
      <c r="AS1167">
        <v>11.756323146080341</v>
      </c>
      <c r="AT1167">
        <v>-15.180075091166939</v>
      </c>
      <c r="AU1167">
        <v>-8.1015908938064154</v>
      </c>
      <c r="AV1167">
        <v>-7.0784841973605284</v>
      </c>
      <c r="AW1167">
        <v>1.435992137156342</v>
      </c>
      <c r="AX1167">
        <v>0.70709999999999995</v>
      </c>
      <c r="AY1167">
        <v>3.5706000000000002</v>
      </c>
      <c r="AZ1167">
        <v>2.8635000000000002</v>
      </c>
      <c r="BA1167">
        <v>3.3428</v>
      </c>
      <c r="BB1167">
        <v>0.93371422419500383</v>
      </c>
      <c r="BC1167">
        <v>0.90129999999999999</v>
      </c>
      <c r="BD1167">
        <v>0.94420000000000004</v>
      </c>
      <c r="BE1167">
        <v>4.2900000000000049E-2</v>
      </c>
      <c r="BF1167">
        <v>0.91869999999999996</v>
      </c>
      <c r="BG1167">
        <v>17.6533161462525</v>
      </c>
      <c r="BH1167">
        <v>16.220300000000002</v>
      </c>
      <c r="BI1167">
        <v>21.9739</v>
      </c>
      <c r="BJ1167">
        <v>5.7535999999999987</v>
      </c>
      <c r="BK1167">
        <v>19.827500000000001</v>
      </c>
      <c r="BL1167">
        <v>6.8252356781456438</v>
      </c>
      <c r="BM1167">
        <v>5.6284999999999998</v>
      </c>
      <c r="BN1167">
        <v>11.6455</v>
      </c>
      <c r="BO1167">
        <v>6.0170000000000003</v>
      </c>
      <c r="BP1167">
        <v>9.5724999999999998</v>
      </c>
      <c r="BQ1167">
        <v>4.27457830733817</v>
      </c>
      <c r="BR1167">
        <v>3.3298999999999999</v>
      </c>
      <c r="BS1167">
        <v>9.3824000000000005</v>
      </c>
      <c r="BT1167">
        <v>6.0525000000000002</v>
      </c>
      <c r="BU1167">
        <v>6.9288999999999996</v>
      </c>
      <c r="BV1167">
        <v>0.91043615924239973</v>
      </c>
      <c r="BW1167">
        <v>-3.3542000000000001</v>
      </c>
      <c r="BX1167">
        <v>1.4359999999999999</v>
      </c>
      <c r="BY1167">
        <v>4.7901999999999996</v>
      </c>
      <c r="BZ1167">
        <v>-0.33250000000000002</v>
      </c>
      <c r="CA1167">
        <v>-5.185030904359321</v>
      </c>
      <c r="CB1167">
        <v>-7.3512000000000004</v>
      </c>
      <c r="CC1167">
        <v>-4.1459000000000001</v>
      </c>
      <c r="CD1167">
        <v>3.2052999999999998</v>
      </c>
      <c r="CE1167">
        <v>-6.5964999999999998</v>
      </c>
      <c r="CF1167">
        <v>54.782882442185041</v>
      </c>
      <c r="CG1167">
        <v>47.7</v>
      </c>
      <c r="CH1167">
        <v>59.7</v>
      </c>
      <c r="CI1167">
        <v>12</v>
      </c>
      <c r="CJ1167">
        <v>47.7</v>
      </c>
      <c r="CK1167">
        <v>17.156171045513041</v>
      </c>
      <c r="CL1167">
        <v>14</v>
      </c>
      <c r="CM1167">
        <v>21.3</v>
      </c>
      <c r="CN1167">
        <v>7.3000000000000007</v>
      </c>
      <c r="CO1167">
        <v>14</v>
      </c>
      <c r="CP1167">
        <v>40.957389150931462</v>
      </c>
      <c r="CQ1167">
        <v>34.299999999999997</v>
      </c>
      <c r="CR1167">
        <v>66.3</v>
      </c>
      <c r="CS1167">
        <v>32</v>
      </c>
      <c r="CT1167">
        <v>45.5</v>
      </c>
      <c r="CU1167">
        <v>11.38240197667723</v>
      </c>
      <c r="CV1167">
        <v>9.8000000000000007</v>
      </c>
      <c r="CW1167">
        <v>12.3</v>
      </c>
      <c r="CX1167">
        <v>2.5</v>
      </c>
      <c r="CY1167">
        <v>9.8000000000000007</v>
      </c>
      <c r="CZ1167">
        <v>111.4163661988617</v>
      </c>
      <c r="DA1167">
        <v>82.8</v>
      </c>
      <c r="DB1167">
        <v>125</v>
      </c>
      <c r="DC1167">
        <v>42.2</v>
      </c>
      <c r="DD1167">
        <v>105.8</v>
      </c>
      <c r="DE1167">
        <v>5.0621833519693</v>
      </c>
      <c r="DF1167">
        <v>2.6</v>
      </c>
      <c r="DG1167">
        <v>9.6</v>
      </c>
      <c r="DH1167">
        <v>7</v>
      </c>
      <c r="DI1167">
        <v>3.9</v>
      </c>
      <c r="DJ1167">
        <v>0.15109993286675519</v>
      </c>
      <c r="DK1167">
        <v>0.12937347436940599</v>
      </c>
      <c r="DL1167">
        <v>0.16675977653631291</v>
      </c>
      <c r="DM1167">
        <v>3.7386302166906832E-2</v>
      </c>
      <c r="DN1167">
        <v>0.12937347436940599</v>
      </c>
      <c r="DO1167">
        <v>3.5364253863273141</v>
      </c>
      <c r="DP1167">
        <v>2.8512740000000001</v>
      </c>
      <c r="DQ1167">
        <v>3.9984730000000002</v>
      </c>
      <c r="DR1167">
        <v>1.1471990000000001</v>
      </c>
      <c r="DS1167">
        <v>3.1942680000000001</v>
      </c>
      <c r="DT1167">
        <v>6.4569668798563322</v>
      </c>
      <c r="DU1167">
        <v>5.733339</v>
      </c>
      <c r="DV1167">
        <v>7.2173920000000003</v>
      </c>
      <c r="DW1167">
        <v>1.4840530000000001</v>
      </c>
      <c r="DX1167">
        <v>5.733339</v>
      </c>
      <c r="DY1167">
        <v>3.8044693122297821</v>
      </c>
      <c r="DZ1167">
        <v>3.216119</v>
      </c>
      <c r="EA1167">
        <v>4.5599949999999998</v>
      </c>
      <c r="EB1167">
        <v>1.3438760000000001</v>
      </c>
      <c r="EC1167">
        <v>3.5639669999999999</v>
      </c>
      <c r="ED1167">
        <v>7.8760408734630616</v>
      </c>
      <c r="EE1167">
        <v>7.1526139999999998</v>
      </c>
      <c r="EF1167">
        <v>8.564432</v>
      </c>
      <c r="EG1167">
        <v>1.411818</v>
      </c>
      <c r="EH1167">
        <v>7.5921709999999996</v>
      </c>
      <c r="EI1167">
        <v>9.6161325475626267</v>
      </c>
      <c r="EJ1167">
        <v>8.5252859999999995</v>
      </c>
      <c r="EK1167">
        <v>9.8625070000000008</v>
      </c>
      <c r="EL1167">
        <v>1.3372210000000011</v>
      </c>
      <c r="EM1167">
        <v>9.5769310000000001</v>
      </c>
      <c r="EN1167">
        <v>27.965329632744329</v>
      </c>
      <c r="EO1167">
        <v>22.528369999999999</v>
      </c>
      <c r="EP1167">
        <v>31.626159999999999</v>
      </c>
      <c r="EQ1167">
        <v>9.0977899999999998</v>
      </c>
      <c r="ER1167">
        <v>25.623190000000001</v>
      </c>
      <c r="ES1167">
        <v>7.9527546613367406</v>
      </c>
      <c r="ET1167">
        <v>7.3948600000000004</v>
      </c>
      <c r="EU1167">
        <v>10.347160000000001</v>
      </c>
      <c r="EV1167">
        <v>2.9523000000000001</v>
      </c>
      <c r="EW1167">
        <v>8.4148800000000001</v>
      </c>
      <c r="EX1167">
        <v>20.012574971407581</v>
      </c>
      <c r="EY1167">
        <v>15.108890000000001</v>
      </c>
      <c r="EZ1167">
        <v>24.224979999999999</v>
      </c>
      <c r="FA1167">
        <v>9.116089999999998</v>
      </c>
      <c r="FB1167">
        <v>17.208310000000001</v>
      </c>
      <c r="FC1167">
        <v>0.47861792778669632</v>
      </c>
      <c r="FD1167">
        <v>0.38556605294531821</v>
      </c>
      <c r="FE1167">
        <v>0.54127190209576215</v>
      </c>
      <c r="FF1167">
        <v>0.15570584915044389</v>
      </c>
      <c r="FG1167">
        <v>0.43853293567923241</v>
      </c>
      <c r="FH1167">
        <v>2.5504501708187548</v>
      </c>
      <c r="FI1167">
        <v>1.9357330900459639</v>
      </c>
      <c r="FJ1167">
        <v>3.2759213832310552</v>
      </c>
      <c r="FK1167">
        <v>1.3401882931850899</v>
      </c>
      <c r="FL1167">
        <v>2.0449857870819308</v>
      </c>
      <c r="FM1167">
        <v>40.164930731905343</v>
      </c>
      <c r="FN1167">
        <v>37.56</v>
      </c>
      <c r="FO1167">
        <v>40.799999999999997</v>
      </c>
      <c r="FP1167">
        <v>3.2399999999999949</v>
      </c>
      <c r="FQ1167">
        <v>40.29</v>
      </c>
      <c r="FR1167">
        <v>422.91241355124509</v>
      </c>
      <c r="FS1167">
        <v>407.05757</v>
      </c>
      <c r="FT1167">
        <v>432.62472000000002</v>
      </c>
      <c r="FU1167">
        <v>25.56715000000003</v>
      </c>
      <c r="FV1167">
        <v>407.71670999999998</v>
      </c>
      <c r="FW1167">
        <v>0.72344967133947391</v>
      </c>
      <c r="FX1167">
        <v>0.70642099999999997</v>
      </c>
      <c r="FY1167">
        <v>0.74835600000000002</v>
      </c>
      <c r="FZ1167">
        <v>4.1935000000000063E-2</v>
      </c>
      <c r="GA1167">
        <v>0.74772099999999997</v>
      </c>
      <c r="GB1167">
        <v>15</v>
      </c>
      <c r="GC1167">
        <v>142</v>
      </c>
    </row>
    <row r="1168" spans="1:185" x14ac:dyDescent="0.3">
      <c r="A1168" s="36" t="s">
        <v>4454</v>
      </c>
      <c r="B1168">
        <v>-5.5441001738456293E-2</v>
      </c>
      <c r="C1168">
        <v>1.7884023716442381</v>
      </c>
      <c r="D1168">
        <v>1.761755495773387</v>
      </c>
      <c r="E1168">
        <v>-0.76879172409211727</v>
      </c>
      <c r="F1168">
        <v>-0.66838462892713901</v>
      </c>
      <c r="G1168">
        <v>1.4371719144110819</v>
      </c>
      <c r="H1168">
        <v>-54.193826655088607</v>
      </c>
      <c r="I1168">
        <v>9.1560471035417951E-2</v>
      </c>
      <c r="J1168">
        <v>0.63084420113187445</v>
      </c>
      <c r="K1168">
        <v>0.18885678091308791</v>
      </c>
      <c r="L1168">
        <v>-3.5542053929523511E-2</v>
      </c>
      <c r="M1168">
        <v>9.6972369741509967E-2</v>
      </c>
      <c r="N1168">
        <v>0.21145240705208629</v>
      </c>
      <c r="O1168">
        <v>-0.23031859798227641</v>
      </c>
      <c r="P1168">
        <v>-1.8866190930190121E-2</v>
      </c>
      <c r="Q1168">
        <v>-0.12459296480345761</v>
      </c>
      <c r="R1168">
        <v>3.6714868367822312E-2</v>
      </c>
      <c r="S1168">
        <v>0.77228922834205604</v>
      </c>
      <c r="T1168">
        <v>-0.52655684722527885</v>
      </c>
      <c r="U1168">
        <v>-0.51766418747738019</v>
      </c>
      <c r="V1168">
        <v>1.9614848483422189</v>
      </c>
      <c r="W1168">
        <v>1.9581303484110519</v>
      </c>
      <c r="X1168">
        <v>0.20739399951329721</v>
      </c>
      <c r="Y1168">
        <v>0.19561379664641759</v>
      </c>
      <c r="Z1168">
        <v>2.980253910788571E-2</v>
      </c>
      <c r="AA1168">
        <v>3.1498290557162058E-2</v>
      </c>
      <c r="AB1168">
        <v>50.488964160350307</v>
      </c>
      <c r="AC1168">
        <v>-0.37610920904225081</v>
      </c>
      <c r="AD1168">
        <v>1.9412957342426249</v>
      </c>
      <c r="AE1168">
        <v>0.58350320855554805</v>
      </c>
      <c r="AF1168">
        <v>0.57172300568866818</v>
      </c>
      <c r="AG1168">
        <v>0.856301320276598</v>
      </c>
      <c r="AH1168">
        <v>4.4127051298236452E-3</v>
      </c>
      <c r="AI1168">
        <v>339.93791271279821</v>
      </c>
      <c r="AJ1168">
        <v>298.95525452418252</v>
      </c>
      <c r="AK1168">
        <v>347.39304023979349</v>
      </c>
      <c r="AL1168">
        <v>373.46543970574118</v>
      </c>
      <c r="AM1168">
        <v>346.0264441689107</v>
      </c>
      <c r="AN1168">
        <v>475.00257627022057</v>
      </c>
      <c r="AO1168">
        <v>178.7494802219467</v>
      </c>
      <c r="AP1168">
        <v>390.88967474666072</v>
      </c>
      <c r="AQ1168">
        <v>20.320731515085829</v>
      </c>
      <c r="AR1168">
        <v>4.4637596459089686</v>
      </c>
      <c r="AS1168">
        <v>11.32759386811286</v>
      </c>
      <c r="AT1168">
        <v>-18.33621044160104</v>
      </c>
      <c r="AU1168">
        <v>-9.5572608040909035</v>
      </c>
      <c r="AV1168">
        <v>-8.778949637510129</v>
      </c>
      <c r="AW1168">
        <v>1.300449135467582</v>
      </c>
      <c r="AX1168">
        <v>1.1697</v>
      </c>
      <c r="AY1168">
        <v>2.0474999999999999</v>
      </c>
      <c r="AZ1168">
        <v>0.87779999999999991</v>
      </c>
      <c r="BA1168">
        <v>1.1697</v>
      </c>
      <c r="BB1168">
        <v>0.95147478501295502</v>
      </c>
      <c r="BC1168">
        <v>0.88890000000000002</v>
      </c>
      <c r="BD1168">
        <v>0.95450000000000002</v>
      </c>
      <c r="BE1168">
        <v>6.5599999999999992E-2</v>
      </c>
      <c r="BF1168">
        <v>0.88890000000000002</v>
      </c>
      <c r="BG1168">
        <v>15.10824308669547</v>
      </c>
      <c r="BH1168">
        <v>14.5474</v>
      </c>
      <c r="BI1168">
        <v>23.497800000000002</v>
      </c>
      <c r="BJ1168">
        <v>8.9504000000000019</v>
      </c>
      <c r="BK1168">
        <v>23.497800000000002</v>
      </c>
      <c r="BL1168">
        <v>10.811195416080849</v>
      </c>
      <c r="BM1168">
        <v>6.7847999999999997</v>
      </c>
      <c r="BN1168">
        <v>14.7531</v>
      </c>
      <c r="BO1168">
        <v>7.9683000000000002</v>
      </c>
      <c r="BP1168">
        <v>13.2197</v>
      </c>
      <c r="BQ1168">
        <v>5.5724248769888991</v>
      </c>
      <c r="BR1168">
        <v>4.1584000000000003</v>
      </c>
      <c r="BS1168">
        <v>8.2347000000000001</v>
      </c>
      <c r="BT1168">
        <v>4.0762999999999998</v>
      </c>
      <c r="BU1168">
        <v>7.5991</v>
      </c>
      <c r="BV1168">
        <v>3.0593109387415418</v>
      </c>
      <c r="BW1168">
        <v>-1.0698000000000001</v>
      </c>
      <c r="BX1168">
        <v>3.9127999999999998</v>
      </c>
      <c r="BY1168">
        <v>4.9825999999999997</v>
      </c>
      <c r="BZ1168">
        <v>2.8389000000000002</v>
      </c>
      <c r="CA1168">
        <v>-8.6317425238614458</v>
      </c>
      <c r="CB1168">
        <v>-11.822800000000001</v>
      </c>
      <c r="CC1168">
        <v>-5.2489999999999997</v>
      </c>
      <c r="CD1168">
        <v>6.5738000000000012</v>
      </c>
      <c r="CE1168">
        <v>-10.4381</v>
      </c>
      <c r="CF1168">
        <v>84.112901523559984</v>
      </c>
      <c r="CG1168">
        <v>67.7</v>
      </c>
      <c r="CH1168">
        <v>96.7</v>
      </c>
      <c r="CI1168">
        <v>29</v>
      </c>
      <c r="CJ1168">
        <v>67.7</v>
      </c>
      <c r="CK1168">
        <v>26.9018262882452</v>
      </c>
      <c r="CL1168">
        <v>21.9</v>
      </c>
      <c r="CM1168">
        <v>37.6</v>
      </c>
      <c r="CN1168">
        <v>15.7</v>
      </c>
      <c r="CO1168">
        <v>26.7</v>
      </c>
      <c r="CP1168">
        <v>46.563424433970212</v>
      </c>
      <c r="CQ1168">
        <v>38.6</v>
      </c>
      <c r="CR1168">
        <v>70.3</v>
      </c>
      <c r="CS1168">
        <v>31.7</v>
      </c>
      <c r="CT1168">
        <v>68.8</v>
      </c>
      <c r="CU1168">
        <v>12.994474591468469</v>
      </c>
      <c r="CV1168">
        <v>10.3</v>
      </c>
      <c r="CW1168">
        <v>15.9</v>
      </c>
      <c r="CX1168">
        <v>5.6</v>
      </c>
      <c r="CY1168">
        <v>10.3</v>
      </c>
      <c r="CZ1168">
        <v>121.85471261085191</v>
      </c>
      <c r="DA1168">
        <v>88.3</v>
      </c>
      <c r="DB1168">
        <v>133.9</v>
      </c>
      <c r="DC1168">
        <v>45.600000000000009</v>
      </c>
      <c r="DD1168">
        <v>110.6</v>
      </c>
      <c r="DE1168">
        <v>13.61054951978957</v>
      </c>
      <c r="DF1168">
        <v>8.3000000000000007</v>
      </c>
      <c r="DG1168">
        <v>21</v>
      </c>
      <c r="DH1168">
        <v>12.7</v>
      </c>
      <c r="DI1168">
        <v>16.399999999999999</v>
      </c>
      <c r="DJ1168">
        <v>0.21531456135687541</v>
      </c>
      <c r="DK1168">
        <v>0.1670367628916852</v>
      </c>
      <c r="DL1168">
        <v>0.2544067350697185</v>
      </c>
      <c r="DM1168">
        <v>8.7369972178033328E-2</v>
      </c>
      <c r="DN1168">
        <v>0.1670367628916852</v>
      </c>
      <c r="DO1168">
        <v>3.7039757272281908</v>
      </c>
      <c r="DP1168">
        <v>3.189279</v>
      </c>
      <c r="DQ1168">
        <v>4.6244889999999996</v>
      </c>
      <c r="DR1168">
        <v>1.4352100000000001</v>
      </c>
      <c r="DS1168">
        <v>3.189279</v>
      </c>
      <c r="DT1168">
        <v>6.9119513787946154</v>
      </c>
      <c r="DU1168">
        <v>6.0586370000000001</v>
      </c>
      <c r="DV1168">
        <v>6.9625120000000003</v>
      </c>
      <c r="DW1168">
        <v>0.90387500000000021</v>
      </c>
      <c r="DX1168">
        <v>6.9625120000000003</v>
      </c>
      <c r="DY1168">
        <v>4.1843389378038207</v>
      </c>
      <c r="DZ1168">
        <v>3.6219440000000001</v>
      </c>
      <c r="EA1168">
        <v>5.0287810000000004</v>
      </c>
      <c r="EB1168">
        <v>1.4068369999999999</v>
      </c>
      <c r="EC1168">
        <v>4.4391730000000003</v>
      </c>
      <c r="ED1168">
        <v>8.3818817087613695</v>
      </c>
      <c r="EE1168">
        <v>7.8850490000000004</v>
      </c>
      <c r="EF1168">
        <v>8.8943189999999994</v>
      </c>
      <c r="EG1168">
        <v>1.009269999999999</v>
      </c>
      <c r="EH1168">
        <v>8.8943189999999994</v>
      </c>
      <c r="EI1168">
        <v>7.6945194506622512</v>
      </c>
      <c r="EJ1168">
        <v>7.5606770000000001</v>
      </c>
      <c r="EK1168">
        <v>9.2599499999999999</v>
      </c>
      <c r="EL1168">
        <v>1.699273</v>
      </c>
      <c r="EM1168">
        <v>9.2599499999999999</v>
      </c>
      <c r="EN1168">
        <v>37.483501504215781</v>
      </c>
      <c r="EO1168">
        <v>23.521750000000001</v>
      </c>
      <c r="EP1168">
        <v>41.045079999999999</v>
      </c>
      <c r="EQ1168">
        <v>17.523330000000001</v>
      </c>
      <c r="ER1168">
        <v>28.186640000000001</v>
      </c>
      <c r="ES1168">
        <v>9.5638679748414823</v>
      </c>
      <c r="ET1168">
        <v>8.6376100000000005</v>
      </c>
      <c r="EU1168">
        <v>14.263999999999999</v>
      </c>
      <c r="EV1168">
        <v>5.6263899999999989</v>
      </c>
      <c r="EW1168">
        <v>10.121650000000001</v>
      </c>
      <c r="EX1168">
        <v>27.919633529374291</v>
      </c>
      <c r="EY1168">
        <v>14.82883</v>
      </c>
      <c r="EZ1168">
        <v>29.842030000000001</v>
      </c>
      <c r="FA1168">
        <v>15.013199999999999</v>
      </c>
      <c r="FB1168">
        <v>18.064990000000002</v>
      </c>
      <c r="FC1168">
        <v>0.57546458520165211</v>
      </c>
      <c r="FD1168">
        <v>0.3611171198999264</v>
      </c>
      <c r="FE1168">
        <v>0.63014363623718772</v>
      </c>
      <c r="FF1168">
        <v>0.26902651633726132</v>
      </c>
      <c r="FG1168">
        <v>0.43273473514751498</v>
      </c>
      <c r="FH1168">
        <v>2.9729946143551991</v>
      </c>
      <c r="FI1168">
        <v>1.582159380155876</v>
      </c>
      <c r="FJ1168">
        <v>3.4419436431602368</v>
      </c>
      <c r="FK1168">
        <v>1.8597842630043619</v>
      </c>
      <c r="FL1168">
        <v>1.7847870653500171</v>
      </c>
      <c r="FM1168">
        <v>36.424531063909363</v>
      </c>
      <c r="FN1168">
        <v>35.340000000000003</v>
      </c>
      <c r="FO1168">
        <v>38.76</v>
      </c>
      <c r="FP1168">
        <v>3.419999999999995</v>
      </c>
      <c r="FQ1168">
        <v>37.85</v>
      </c>
      <c r="FR1168">
        <v>439.51920496528288</v>
      </c>
      <c r="FS1168">
        <v>427.92662000000001</v>
      </c>
      <c r="FT1168">
        <v>474.42061999999999</v>
      </c>
      <c r="FU1168">
        <v>46.493999999999971</v>
      </c>
      <c r="FV1168">
        <v>435.08967000000001</v>
      </c>
      <c r="FW1168">
        <v>0.75368413259346356</v>
      </c>
      <c r="FX1168">
        <v>0.69917700000000005</v>
      </c>
      <c r="FY1168">
        <v>0.77322400000000002</v>
      </c>
      <c r="FZ1168">
        <v>7.4046999999999974E-2</v>
      </c>
      <c r="GA1168">
        <v>0.75909099999999996</v>
      </c>
      <c r="GB1168">
        <v>17</v>
      </c>
      <c r="GC1168">
        <v>234</v>
      </c>
    </row>
    <row r="1169" spans="1:185" x14ac:dyDescent="0.3">
      <c r="A1169" s="36" t="s">
        <v>4457</v>
      </c>
      <c r="B1169">
        <v>-3.5450631076994817E-2</v>
      </c>
      <c r="C1169">
        <v>1.931218134793091</v>
      </c>
      <c r="D1169">
        <v>2.3237938002536191</v>
      </c>
      <c r="E1169">
        <v>-1.400298138825129</v>
      </c>
      <c r="F1169">
        <v>-0.40852559910917829</v>
      </c>
      <c r="G1169">
        <v>1.80881778175297</v>
      </c>
      <c r="H1169">
        <v>-54.127116732261243</v>
      </c>
      <c r="I1169">
        <v>0.2119056402734254</v>
      </c>
      <c r="J1169">
        <v>2.4853003628980019E-2</v>
      </c>
      <c r="K1169">
        <v>0.22537295893217951</v>
      </c>
      <c r="L1169">
        <v>0.11477952939405579</v>
      </c>
      <c r="M1169">
        <v>0.18607604602109881</v>
      </c>
      <c r="N1169">
        <v>0.16098260767567521</v>
      </c>
      <c r="O1169">
        <v>-0.22433200064373879</v>
      </c>
      <c r="P1169">
        <v>-6.3349392968063606E-2</v>
      </c>
      <c r="Q1169">
        <v>-0.14383891694318779</v>
      </c>
      <c r="R1169">
        <v>6.4286108710279219E-2</v>
      </c>
      <c r="S1169">
        <v>1.087091512070145</v>
      </c>
      <c r="T1169">
        <v>-0.63603782502997175</v>
      </c>
      <c r="U1169">
        <v>-0.59514620880785063</v>
      </c>
      <c r="V1169">
        <v>1.956862257812183</v>
      </c>
      <c r="W1169">
        <v>1.951873153707143</v>
      </c>
      <c r="X1169">
        <v>0.1889864909381436</v>
      </c>
      <c r="Y1169">
        <v>0.16017973641053679</v>
      </c>
      <c r="Z1169">
        <v>6.550859284492469E-2</v>
      </c>
      <c r="AA1169">
        <v>9.0461357464554457E-2</v>
      </c>
      <c r="AB1169">
        <v>54.947667715990562</v>
      </c>
      <c r="AC1169">
        <v>-0.41089515410625138</v>
      </c>
      <c r="AD1169">
        <v>1.9201460352251241</v>
      </c>
      <c r="AE1169">
        <v>0.59988164504439501</v>
      </c>
      <c r="AF1169">
        <v>0.57107489051678817</v>
      </c>
      <c r="AG1169">
        <v>1.0928005566119181</v>
      </c>
      <c r="AH1169">
        <v>1.089707015505117E-2</v>
      </c>
      <c r="AI1169">
        <v>215.5441806039679</v>
      </c>
      <c r="AJ1169">
        <v>45.824674408730708</v>
      </c>
      <c r="AK1169">
        <v>221.12770380051151</v>
      </c>
      <c r="AL1169">
        <v>379.68012399420468</v>
      </c>
      <c r="AM1169">
        <v>320.92228790944341</v>
      </c>
      <c r="AN1169">
        <v>411.37822235387182</v>
      </c>
      <c r="AO1169">
        <v>131.72570607010849</v>
      </c>
      <c r="AP1169">
        <v>364.73268089824978</v>
      </c>
      <c r="AQ1169">
        <v>20.53462619088377</v>
      </c>
      <c r="AR1169">
        <v>5.2045456821506741</v>
      </c>
      <c r="AS1169">
        <v>10.89248695016709</v>
      </c>
      <c r="AT1169">
        <v>-17.058630391656251</v>
      </c>
      <c r="AU1169">
        <v>-7.084242170076247</v>
      </c>
      <c r="AV1169">
        <v>-9.974388221580007</v>
      </c>
      <c r="AW1169">
        <v>3.2795576513228939</v>
      </c>
      <c r="AX1169">
        <v>1.0403</v>
      </c>
      <c r="AY1169">
        <v>4.1805000000000003</v>
      </c>
      <c r="AZ1169">
        <v>3.1402000000000001</v>
      </c>
      <c r="BA1169">
        <v>3.7639999999999998</v>
      </c>
      <c r="BB1169">
        <v>0.93647452662293551</v>
      </c>
      <c r="BC1169">
        <v>0.92720000000000002</v>
      </c>
      <c r="BD1169">
        <v>0.97360000000000002</v>
      </c>
      <c r="BE1169">
        <v>4.6399999999999997E-2</v>
      </c>
      <c r="BF1169">
        <v>0.94059999999999999</v>
      </c>
      <c r="BG1169">
        <v>17.211962441478359</v>
      </c>
      <c r="BH1169">
        <v>11.0428</v>
      </c>
      <c r="BI1169">
        <v>18.666399999999999</v>
      </c>
      <c r="BJ1169">
        <v>7.6235999999999997</v>
      </c>
      <c r="BK1169">
        <v>16.6648</v>
      </c>
      <c r="BL1169">
        <v>16.630723898793139</v>
      </c>
      <c r="BM1169">
        <v>7.6272000000000002</v>
      </c>
      <c r="BN1169">
        <v>19.1496</v>
      </c>
      <c r="BO1169">
        <v>11.522399999999999</v>
      </c>
      <c r="BP1169">
        <v>7.6272000000000002</v>
      </c>
      <c r="BQ1169">
        <v>12.719423977537581</v>
      </c>
      <c r="BR1169">
        <v>6.1657999999999999</v>
      </c>
      <c r="BS1169">
        <v>14.8217</v>
      </c>
      <c r="BT1169">
        <v>8.655899999999999</v>
      </c>
      <c r="BU1169">
        <v>6.1657999999999999</v>
      </c>
      <c r="BV1169">
        <v>-2.3274510685211629</v>
      </c>
      <c r="BW1169">
        <v>-4.5273000000000003</v>
      </c>
      <c r="BX1169">
        <v>-7.9600000000000004E-2</v>
      </c>
      <c r="BY1169">
        <v>4.4477000000000002</v>
      </c>
      <c r="BZ1169">
        <v>-2.3247</v>
      </c>
      <c r="CA1169">
        <v>-10.391975379777</v>
      </c>
      <c r="CB1169">
        <v>-11.7226</v>
      </c>
      <c r="CC1169">
        <v>-3.8410000000000002</v>
      </c>
      <c r="CD1169">
        <v>7.8815999999999997</v>
      </c>
      <c r="CE1169">
        <v>-3.8410000000000002</v>
      </c>
      <c r="CF1169">
        <v>46.645541455621959</v>
      </c>
      <c r="CG1169">
        <v>42.5</v>
      </c>
      <c r="CH1169">
        <v>54.2</v>
      </c>
      <c r="CI1169">
        <v>11.7</v>
      </c>
      <c r="CJ1169">
        <v>42.5</v>
      </c>
      <c r="CK1169">
        <v>14.681258825018711</v>
      </c>
      <c r="CL1169">
        <v>12.4</v>
      </c>
      <c r="CM1169">
        <v>19.7</v>
      </c>
      <c r="CN1169">
        <v>7.2999999999999989</v>
      </c>
      <c r="CO1169">
        <v>12.4</v>
      </c>
      <c r="CP1169">
        <v>58.519183558869621</v>
      </c>
      <c r="CQ1169">
        <v>39.1</v>
      </c>
      <c r="CR1169">
        <v>66.5</v>
      </c>
      <c r="CS1169">
        <v>27.4</v>
      </c>
      <c r="CT1169">
        <v>39.5</v>
      </c>
      <c r="CU1169">
        <v>9.6911255989052627</v>
      </c>
      <c r="CV1169">
        <v>9.4</v>
      </c>
      <c r="CW1169">
        <v>10.3</v>
      </c>
      <c r="CX1169">
        <v>0.90000000000000036</v>
      </c>
      <c r="CY1169">
        <v>9.4</v>
      </c>
      <c r="CZ1169">
        <v>70.259114476165536</v>
      </c>
      <c r="DA1169">
        <v>61.4</v>
      </c>
      <c r="DB1169">
        <v>91</v>
      </c>
      <c r="DC1169">
        <v>29.6</v>
      </c>
      <c r="DD1169">
        <v>90.6</v>
      </c>
      <c r="DE1169">
        <v>4.6663853724645312</v>
      </c>
      <c r="DF1169">
        <v>2.2999999999999998</v>
      </c>
      <c r="DG1169">
        <v>8.4</v>
      </c>
      <c r="DH1169">
        <v>6.1000000000000014</v>
      </c>
      <c r="DI1169">
        <v>2.2999999999999998</v>
      </c>
      <c r="DJ1169">
        <v>0.12798388421767781</v>
      </c>
      <c r="DK1169">
        <v>0.1151761517615176</v>
      </c>
      <c r="DL1169">
        <v>0.15101699637782109</v>
      </c>
      <c r="DM1169">
        <v>3.5840844616303498E-2</v>
      </c>
      <c r="DN1169">
        <v>0.1151761517615176</v>
      </c>
      <c r="DO1169">
        <v>3.5235459020925268</v>
      </c>
      <c r="DP1169">
        <v>3.1863069999999998</v>
      </c>
      <c r="DQ1169">
        <v>3.8126820000000001</v>
      </c>
      <c r="DR1169">
        <v>0.62637500000000035</v>
      </c>
      <c r="DS1169">
        <v>3.1863069999999998</v>
      </c>
      <c r="DT1169">
        <v>5.8199186841382406</v>
      </c>
      <c r="DU1169">
        <v>5.4538289999999998</v>
      </c>
      <c r="DV1169">
        <v>6.9141579999999996</v>
      </c>
      <c r="DW1169">
        <v>1.460329</v>
      </c>
      <c r="DX1169">
        <v>5.4538289999999998</v>
      </c>
      <c r="DY1169">
        <v>4.1821950886334136</v>
      </c>
      <c r="DZ1169">
        <v>3.394714</v>
      </c>
      <c r="EA1169">
        <v>4.9814870000000004</v>
      </c>
      <c r="EB1169">
        <v>1.586773</v>
      </c>
      <c r="EC1169">
        <v>3.394714</v>
      </c>
      <c r="ED1169">
        <v>8.3990534859437087</v>
      </c>
      <c r="EE1169">
        <v>8.1242780000000003</v>
      </c>
      <c r="EF1169">
        <v>9.4063649999999992</v>
      </c>
      <c r="EG1169">
        <v>1.2820869999999991</v>
      </c>
      <c r="EH1169">
        <v>8.1524129999999992</v>
      </c>
      <c r="EI1169">
        <v>10.86181345991303</v>
      </c>
      <c r="EJ1169">
        <v>7.814616</v>
      </c>
      <c r="EK1169">
        <v>11.707636000000001</v>
      </c>
      <c r="EL1169">
        <v>3.8930200000000008</v>
      </c>
      <c r="EM1169">
        <v>10.767607</v>
      </c>
      <c r="EN1169">
        <v>18.345114763959341</v>
      </c>
      <c r="EO1169">
        <v>15.17109</v>
      </c>
      <c r="EP1169">
        <v>27.63428</v>
      </c>
      <c r="EQ1169">
        <v>12.463190000000001</v>
      </c>
      <c r="ER1169">
        <v>22.506959999999999</v>
      </c>
      <c r="ES1169">
        <v>6.4645709347298066</v>
      </c>
      <c r="ET1169">
        <v>6.3213999999999997</v>
      </c>
      <c r="EU1169">
        <v>6.5080099999999996</v>
      </c>
      <c r="EV1169">
        <v>0.18660999999999989</v>
      </c>
      <c r="EW1169">
        <v>6.3312200000000001</v>
      </c>
      <c r="EX1169">
        <v>11.88054382922954</v>
      </c>
      <c r="EY1169">
        <v>8.6836099999999998</v>
      </c>
      <c r="EZ1169">
        <v>21.31288</v>
      </c>
      <c r="FA1169">
        <v>12.62927</v>
      </c>
      <c r="FB1169">
        <v>16.175740000000001</v>
      </c>
      <c r="FC1169">
        <v>0.31619003072529778</v>
      </c>
      <c r="FD1169">
        <v>0.26148364155564169</v>
      </c>
      <c r="FE1169">
        <v>0.47629485858750042</v>
      </c>
      <c r="FF1169">
        <v>0.2148112170318586</v>
      </c>
      <c r="FG1169">
        <v>0.38792215069234748</v>
      </c>
      <c r="FH1169">
        <v>1.841095674404513</v>
      </c>
      <c r="FI1169">
        <v>1.338518191963598</v>
      </c>
      <c r="FJ1169">
        <v>3.3715442781662288</v>
      </c>
      <c r="FK1169">
        <v>2.0330260862026321</v>
      </c>
      <c r="FL1169">
        <v>2.554916745903633</v>
      </c>
      <c r="FM1169">
        <v>39.605242261663243</v>
      </c>
      <c r="FN1169">
        <v>36.07</v>
      </c>
      <c r="FO1169">
        <v>42.51</v>
      </c>
      <c r="FP1169">
        <v>6.4399999999999977</v>
      </c>
      <c r="FQ1169">
        <v>42.51</v>
      </c>
      <c r="FR1169">
        <v>409.37944803609378</v>
      </c>
      <c r="FS1169">
        <v>403.35863999999998</v>
      </c>
      <c r="FT1169">
        <v>419.83787000000001</v>
      </c>
      <c r="FU1169">
        <v>16.47923000000003</v>
      </c>
      <c r="FV1169">
        <v>409.62637000000001</v>
      </c>
      <c r="FW1169">
        <v>0.70121072897256931</v>
      </c>
      <c r="FX1169">
        <v>0.68463700000000005</v>
      </c>
      <c r="FY1169">
        <v>0.70976899999999998</v>
      </c>
      <c r="FZ1169">
        <v>2.5131999999999929E-2</v>
      </c>
      <c r="GA1169">
        <v>0.69977199999999995</v>
      </c>
      <c r="GB1169">
        <v>9</v>
      </c>
      <c r="GC1169">
        <v>16</v>
      </c>
    </row>
    <row r="1170" spans="1:185" x14ac:dyDescent="0.3">
      <c r="A1170" s="36" t="s">
        <v>4460</v>
      </c>
      <c r="B1170">
        <v>-4.4424561066835191E-2</v>
      </c>
      <c r="C1170">
        <v>1.828384397286426</v>
      </c>
      <c r="D1170">
        <v>1.92564905972144</v>
      </c>
      <c r="E1170">
        <v>-1.1792508603288869</v>
      </c>
      <c r="F1170">
        <v>-0.31082333417330188</v>
      </c>
      <c r="G1170">
        <v>1.4900669601229291</v>
      </c>
      <c r="H1170">
        <v>-54.176538496986993</v>
      </c>
      <c r="I1170">
        <v>0.49719368871483183</v>
      </c>
      <c r="J1170">
        <v>0.54487283063140401</v>
      </c>
      <c r="K1170">
        <v>0.18086776618971051</v>
      </c>
      <c r="L1170">
        <v>-2.276335003518485E-2</v>
      </c>
      <c r="M1170">
        <v>9.5098750238509028E-2</v>
      </c>
      <c r="N1170">
        <v>0.23534342091546609</v>
      </c>
      <c r="O1170">
        <v>-0.23019069033145759</v>
      </c>
      <c r="P1170">
        <v>5.152730584008486E-3</v>
      </c>
      <c r="Q1170">
        <v>-0.112519615731845</v>
      </c>
      <c r="R1170">
        <v>2.690104123221022E-2</v>
      </c>
      <c r="S1170">
        <v>0.66069233415438933</v>
      </c>
      <c r="T1170">
        <v>-0.520575139293321</v>
      </c>
      <c r="U1170">
        <v>-0.51758637624312664</v>
      </c>
      <c r="V1170">
        <v>1.961348885955831</v>
      </c>
      <c r="W1170">
        <v>1.957345354955605</v>
      </c>
      <c r="X1170">
        <v>0.146203199726476</v>
      </c>
      <c r="Y1170">
        <v>9.280211657570879E-2</v>
      </c>
      <c r="Z1170">
        <v>5.1989763765256873E-2</v>
      </c>
      <c r="AA1170">
        <v>6.22633464500967E-2</v>
      </c>
      <c r="AB1170">
        <v>55.062720652191388</v>
      </c>
      <c r="AC1170">
        <v>-0.4053237851450564</v>
      </c>
      <c r="AD1170">
        <v>1.9521449456255231</v>
      </c>
      <c r="AE1170">
        <v>0.55152698487153229</v>
      </c>
      <c r="AF1170">
        <v>0.49812590172076521</v>
      </c>
      <c r="AG1170">
        <v>0.75040307055046551</v>
      </c>
      <c r="AH1170">
        <v>8.6998180000965215E-3</v>
      </c>
      <c r="AI1170">
        <v>219.4617841155526</v>
      </c>
      <c r="AJ1170">
        <v>143.66279579693071</v>
      </c>
      <c r="AK1170">
        <v>200.8431824931404</v>
      </c>
      <c r="AL1170">
        <v>313.87933594261449</v>
      </c>
      <c r="AM1170">
        <v>281.60904680510998</v>
      </c>
      <c r="AN1170">
        <v>406.8155424087139</v>
      </c>
      <c r="AO1170">
        <v>149.378478951983</v>
      </c>
      <c r="AP1170">
        <v>325.77747648097699</v>
      </c>
      <c r="AQ1170">
        <v>18.987031457277411</v>
      </c>
      <c r="AR1170">
        <v>4.5272187684430216</v>
      </c>
      <c r="AS1170">
        <v>12.011282258769929</v>
      </c>
      <c r="AT1170">
        <v>-11.44683771249982</v>
      </c>
      <c r="AU1170">
        <v>-6.7157746727560346</v>
      </c>
      <c r="AV1170">
        <v>-4.7310630397437929</v>
      </c>
      <c r="AW1170">
        <v>0.66387381257055467</v>
      </c>
      <c r="AX1170">
        <v>0.61419999999999997</v>
      </c>
      <c r="AY1170">
        <v>2.4258000000000002</v>
      </c>
      <c r="AZ1170">
        <v>1.8116000000000001</v>
      </c>
      <c r="BA1170">
        <v>0.7016</v>
      </c>
      <c r="BB1170">
        <v>0.92099366140951622</v>
      </c>
      <c r="BC1170">
        <v>0.89200000000000002</v>
      </c>
      <c r="BD1170">
        <v>0.94179999999999997</v>
      </c>
      <c r="BE1170">
        <v>4.9799999999999962E-2</v>
      </c>
      <c r="BF1170">
        <v>0.90720000000000001</v>
      </c>
      <c r="BG1170">
        <v>19.47616321048724</v>
      </c>
      <c r="BH1170">
        <v>16.444199999999999</v>
      </c>
      <c r="BI1170">
        <v>23.138400000000001</v>
      </c>
      <c r="BJ1170">
        <v>6.6942000000000021</v>
      </c>
      <c r="BK1170">
        <v>21.255700000000001</v>
      </c>
      <c r="BL1170">
        <v>4.2224136819011848</v>
      </c>
      <c r="BM1170">
        <v>3.7040999999999999</v>
      </c>
      <c r="BN1170">
        <v>6.0675999999999997</v>
      </c>
      <c r="BO1170">
        <v>2.3635000000000002</v>
      </c>
      <c r="BP1170">
        <v>3.8047</v>
      </c>
      <c r="BQ1170">
        <v>2.6997689157933098</v>
      </c>
      <c r="BR1170">
        <v>2.2825000000000002</v>
      </c>
      <c r="BS1170">
        <v>3.1375000000000002</v>
      </c>
      <c r="BT1170">
        <v>0.85499999999999998</v>
      </c>
      <c r="BU1170">
        <v>2.5750000000000002</v>
      </c>
      <c r="BV1170">
        <v>0.48857663444123889</v>
      </c>
      <c r="BW1170">
        <v>-5.8599999999999999E-2</v>
      </c>
      <c r="BX1170">
        <v>1.7775000000000001</v>
      </c>
      <c r="BY1170">
        <v>1.8361000000000001</v>
      </c>
      <c r="BZ1170">
        <v>0.21729999999999999</v>
      </c>
      <c r="CA1170">
        <v>-3.1883462655952708</v>
      </c>
      <c r="CB1170">
        <v>-4.8935000000000004</v>
      </c>
      <c r="CC1170">
        <v>-2.6133000000000002</v>
      </c>
      <c r="CD1170">
        <v>2.2801999999999998</v>
      </c>
      <c r="CE1170">
        <v>-2.7924000000000002</v>
      </c>
      <c r="CF1170">
        <v>81.038065927736838</v>
      </c>
      <c r="CG1170">
        <v>61.2</v>
      </c>
      <c r="CH1170">
        <v>91</v>
      </c>
      <c r="CI1170">
        <v>29.8</v>
      </c>
      <c r="CJ1170">
        <v>61.2</v>
      </c>
      <c r="CK1170">
        <v>28.500340739866481</v>
      </c>
      <c r="CL1170">
        <v>17.5</v>
      </c>
      <c r="CM1170">
        <v>32.5</v>
      </c>
      <c r="CN1170">
        <v>15</v>
      </c>
      <c r="CO1170">
        <v>17.5</v>
      </c>
      <c r="CP1170">
        <v>51.792272168736453</v>
      </c>
      <c r="CQ1170">
        <v>43.9</v>
      </c>
      <c r="CR1170">
        <v>58.4</v>
      </c>
      <c r="CS1170">
        <v>14.5</v>
      </c>
      <c r="CT1170">
        <v>54</v>
      </c>
      <c r="CU1170">
        <v>13.880176618356581</v>
      </c>
      <c r="CV1170">
        <v>10.8</v>
      </c>
      <c r="CW1170">
        <v>15.7</v>
      </c>
      <c r="CX1170">
        <v>4.8999999999999986</v>
      </c>
      <c r="CY1170">
        <v>11.4</v>
      </c>
      <c r="CZ1170">
        <v>95.706246611525117</v>
      </c>
      <c r="DA1170">
        <v>68.900000000000006</v>
      </c>
      <c r="DB1170">
        <v>104.2</v>
      </c>
      <c r="DC1170">
        <v>35.299999999999997</v>
      </c>
      <c r="DD1170">
        <v>77.900000000000006</v>
      </c>
      <c r="DE1170">
        <v>13.89253574406268</v>
      </c>
      <c r="DF1170">
        <v>6.1</v>
      </c>
      <c r="DG1170">
        <v>18.3</v>
      </c>
      <c r="DH1170">
        <v>12.2</v>
      </c>
      <c r="DI1170">
        <v>6.1</v>
      </c>
      <c r="DJ1170">
        <v>0.2493525134812313</v>
      </c>
      <c r="DK1170">
        <v>0.17698091382301909</v>
      </c>
      <c r="DL1170">
        <v>0.28852251109701971</v>
      </c>
      <c r="DM1170">
        <v>0.11154159727400061</v>
      </c>
      <c r="DN1170">
        <v>0.17698091382301909</v>
      </c>
      <c r="DO1170">
        <v>3.9980147223975568</v>
      </c>
      <c r="DP1170">
        <v>3.484861</v>
      </c>
      <c r="DQ1170">
        <v>4.5076260000000001</v>
      </c>
      <c r="DR1170">
        <v>1.0227649999999999</v>
      </c>
      <c r="DS1170">
        <v>3.8971010000000001</v>
      </c>
      <c r="DT1170">
        <v>6.5071101662698094</v>
      </c>
      <c r="DU1170">
        <v>6.1447969999999996</v>
      </c>
      <c r="DV1170">
        <v>6.9892750000000001</v>
      </c>
      <c r="DW1170">
        <v>0.84447800000000051</v>
      </c>
      <c r="DX1170">
        <v>6.9428270000000003</v>
      </c>
      <c r="DY1170">
        <v>4.3420466669172244</v>
      </c>
      <c r="DZ1170">
        <v>3.5155560000000001</v>
      </c>
      <c r="EA1170">
        <v>4.6048349999999996</v>
      </c>
      <c r="EB1170">
        <v>1.089278999999999</v>
      </c>
      <c r="EC1170">
        <v>3.8971010000000001</v>
      </c>
      <c r="ED1170">
        <v>6.8997143655681388</v>
      </c>
      <c r="EE1170">
        <v>6.1447969999999996</v>
      </c>
      <c r="EF1170">
        <v>7.3731289999999996</v>
      </c>
      <c r="EG1170">
        <v>1.228332</v>
      </c>
      <c r="EH1170">
        <v>7.3573919999999999</v>
      </c>
      <c r="EI1170">
        <v>8.9076652300826478</v>
      </c>
      <c r="EJ1170">
        <v>8.6533189999999998</v>
      </c>
      <c r="EK1170">
        <v>9.2141190000000002</v>
      </c>
      <c r="EL1170">
        <v>0.56080000000000041</v>
      </c>
      <c r="EM1170">
        <v>9.1452919999999995</v>
      </c>
      <c r="EN1170">
        <v>29.437598699487321</v>
      </c>
      <c r="EO1170">
        <v>28.192979999999999</v>
      </c>
      <c r="EP1170">
        <v>32.04166</v>
      </c>
      <c r="EQ1170">
        <v>3.8486800000000021</v>
      </c>
      <c r="ER1170">
        <v>28.284289999999999</v>
      </c>
      <c r="ES1170">
        <v>12.05796228468922</v>
      </c>
      <c r="ET1170">
        <v>7.7324900000000003</v>
      </c>
      <c r="EU1170">
        <v>16.604310000000002</v>
      </c>
      <c r="EV1170">
        <v>8.8718200000000014</v>
      </c>
      <c r="EW1170">
        <v>11.27924</v>
      </c>
      <c r="EX1170">
        <v>17.3796364147981</v>
      </c>
      <c r="EY1170">
        <v>12.05016</v>
      </c>
      <c r="EZ1170">
        <v>22.817309999999999</v>
      </c>
      <c r="FA1170">
        <v>10.767150000000001</v>
      </c>
      <c r="FB1170">
        <v>17.005050000000001</v>
      </c>
      <c r="FC1170">
        <v>0.54013456942290461</v>
      </c>
      <c r="FD1170">
        <v>0.51729773438734217</v>
      </c>
      <c r="FE1170">
        <v>0.5879150811304632</v>
      </c>
      <c r="FF1170">
        <v>7.0617346743121034E-2</v>
      </c>
      <c r="FG1170">
        <v>0.51897313216816943</v>
      </c>
      <c r="FH1170">
        <v>1.481913333448682</v>
      </c>
      <c r="FI1170">
        <v>0.72572482686724105</v>
      </c>
      <c r="FJ1170">
        <v>2.9454250829939639</v>
      </c>
      <c r="FK1170">
        <v>2.2197002561267229</v>
      </c>
      <c r="FL1170">
        <v>1.5076414722977789</v>
      </c>
      <c r="FM1170">
        <v>35.893047034446539</v>
      </c>
      <c r="FN1170">
        <v>33.86</v>
      </c>
      <c r="FO1170">
        <v>37.94</v>
      </c>
      <c r="FP1170">
        <v>4.0799999999999983</v>
      </c>
      <c r="FQ1170">
        <v>34.61</v>
      </c>
      <c r="FR1170">
        <v>420.69170849997818</v>
      </c>
      <c r="FS1170">
        <v>408.08425999999997</v>
      </c>
      <c r="FT1170">
        <v>427.08810999999997</v>
      </c>
      <c r="FU1170">
        <v>19.00385</v>
      </c>
      <c r="FV1170">
        <v>411.3261</v>
      </c>
      <c r="FW1170">
        <v>0.73664247444669928</v>
      </c>
      <c r="FX1170">
        <v>0.72686099999999998</v>
      </c>
      <c r="FY1170">
        <v>0.75708200000000003</v>
      </c>
      <c r="FZ1170">
        <v>3.022100000000005E-2</v>
      </c>
      <c r="GA1170">
        <v>0.75267600000000001</v>
      </c>
      <c r="GB1170">
        <v>18</v>
      </c>
      <c r="GC1170">
        <v>243</v>
      </c>
    </row>
    <row r="1171" spans="1:185" x14ac:dyDescent="0.3">
      <c r="A1171" s="36" t="s">
        <v>4463</v>
      </c>
      <c r="B1171">
        <v>-3.6935748865226173E-2</v>
      </c>
      <c r="C1171">
        <v>1.9412128400206989</v>
      </c>
      <c r="D1171">
        <v>1.836788656213783</v>
      </c>
      <c r="E1171">
        <v>-0.80855211333603305</v>
      </c>
      <c r="F1171">
        <v>-0.68955316291037605</v>
      </c>
      <c r="G1171">
        <v>1.498105644055022</v>
      </c>
      <c r="H1171">
        <v>-54.153286665241097</v>
      </c>
      <c r="I1171">
        <v>5.361035774935221E-2</v>
      </c>
      <c r="J1171">
        <v>0.40420902437463391</v>
      </c>
      <c r="K1171">
        <v>0.19658313533180821</v>
      </c>
      <c r="L1171">
        <v>-1.604356744681441E-2</v>
      </c>
      <c r="M1171">
        <v>0.1005663454311664</v>
      </c>
      <c r="N1171">
        <v>0.17574763066148971</v>
      </c>
      <c r="O1171">
        <v>-0.24528666309673841</v>
      </c>
      <c r="P1171">
        <v>-6.953903243524874E-2</v>
      </c>
      <c r="Q1171">
        <v>-0.15741591500804911</v>
      </c>
      <c r="R1171">
        <v>7.049707582758645E-2</v>
      </c>
      <c r="S1171">
        <v>0.86039321209165309</v>
      </c>
      <c r="T1171">
        <v>-0.57881746829686842</v>
      </c>
      <c r="U1171">
        <v>-0.57711568767228727</v>
      </c>
      <c r="V1171">
        <v>1.950666064434595</v>
      </c>
      <c r="W1171">
        <v>1.9500264416140469</v>
      </c>
      <c r="X1171">
        <v>0.1922869801656637</v>
      </c>
      <c r="Y1171">
        <v>0.1886785290930649</v>
      </c>
      <c r="Z1171">
        <v>4.2409726155295993E-2</v>
      </c>
      <c r="AA1171">
        <v>4.5882403146375067E-2</v>
      </c>
      <c r="AB1171">
        <v>49.288796725818891</v>
      </c>
      <c r="AC1171">
        <v>-0.39455268590026432</v>
      </c>
      <c r="AD1171">
        <v>1.8880797172687751</v>
      </c>
      <c r="AE1171">
        <v>0.58683966606592797</v>
      </c>
      <c r="AF1171">
        <v>0.58323121499332908</v>
      </c>
      <c r="AG1171">
        <v>0.74192762721703953</v>
      </c>
      <c r="AH1171">
        <v>5.2501865725767651E-3</v>
      </c>
      <c r="AI1171">
        <v>306.03370971399107</v>
      </c>
      <c r="AJ1171">
        <v>285.71660603372231</v>
      </c>
      <c r="AK1171">
        <v>306.84271885070518</v>
      </c>
      <c r="AL1171">
        <v>325.54178064861128</v>
      </c>
      <c r="AM1171">
        <v>413.39463587878259</v>
      </c>
      <c r="AN1171">
        <v>552.02478560445331</v>
      </c>
      <c r="AO1171">
        <v>255.66241431737151</v>
      </c>
      <c r="AP1171">
        <v>485.88626390271742</v>
      </c>
      <c r="AQ1171">
        <v>20.868222324183421</v>
      </c>
      <c r="AR1171">
        <v>5.1614702526099361</v>
      </c>
      <c r="AS1171">
        <v>12.16238970530314</v>
      </c>
      <c r="AT1171">
        <v>-18.72003769632104</v>
      </c>
      <c r="AU1171">
        <v>-9.2565968517210333</v>
      </c>
      <c r="AV1171">
        <v>-9.4634408446000009</v>
      </c>
      <c r="AW1171">
        <v>2.917033848818003</v>
      </c>
      <c r="AX1171">
        <v>1.0172000000000001</v>
      </c>
      <c r="AY1171">
        <v>2.9762</v>
      </c>
      <c r="AZ1171">
        <v>1.9590000000000001</v>
      </c>
      <c r="BA1171">
        <v>2.1088</v>
      </c>
      <c r="BB1171">
        <v>0.93858769029851985</v>
      </c>
      <c r="BC1171">
        <v>0.8619</v>
      </c>
      <c r="BD1171">
        <v>0.93969999999999998</v>
      </c>
      <c r="BE1171">
        <v>7.779999999999998E-2</v>
      </c>
      <c r="BF1171">
        <v>0.86229999999999996</v>
      </c>
      <c r="BG1171">
        <v>17.127795067848979</v>
      </c>
      <c r="BH1171">
        <v>16.981100000000001</v>
      </c>
      <c r="BI1171">
        <v>26.398499999999999</v>
      </c>
      <c r="BJ1171">
        <v>9.4173999999999971</v>
      </c>
      <c r="BK1171">
        <v>26.335799999999999</v>
      </c>
      <c r="BL1171">
        <v>13.185344897856201</v>
      </c>
      <c r="BM1171">
        <v>11.375999999999999</v>
      </c>
      <c r="BN1171">
        <v>20.134799999999998</v>
      </c>
      <c r="BO1171">
        <v>8.758799999999999</v>
      </c>
      <c r="BP1171">
        <v>16.9068</v>
      </c>
      <c r="BQ1171">
        <v>10.23364274662169</v>
      </c>
      <c r="BR1171">
        <v>7.1401000000000003</v>
      </c>
      <c r="BS1171">
        <v>15.5943</v>
      </c>
      <c r="BT1171">
        <v>8.4542000000000002</v>
      </c>
      <c r="BU1171">
        <v>11.881500000000001</v>
      </c>
      <c r="BV1171">
        <v>-2.3118458148250549</v>
      </c>
      <c r="BW1171">
        <v>-3.9784999999999999</v>
      </c>
      <c r="BX1171">
        <v>1.9648000000000001</v>
      </c>
      <c r="BY1171">
        <v>5.9432999999999998</v>
      </c>
      <c r="BZ1171">
        <v>0.1454</v>
      </c>
      <c r="CA1171">
        <v>-7.9218335788763241</v>
      </c>
      <c r="CB1171">
        <v>-13.2044</v>
      </c>
      <c r="CC1171">
        <v>-7.4421999999999997</v>
      </c>
      <c r="CD1171">
        <v>5.7622</v>
      </c>
      <c r="CE1171">
        <v>-12.026999999999999</v>
      </c>
      <c r="CF1171">
        <v>66.138521701735812</v>
      </c>
      <c r="CG1171">
        <v>55.5</v>
      </c>
      <c r="CH1171">
        <v>66.3</v>
      </c>
      <c r="CI1171">
        <v>10.8</v>
      </c>
      <c r="CJ1171">
        <v>55.5</v>
      </c>
      <c r="CK1171">
        <v>20.626095711252379</v>
      </c>
      <c r="CL1171">
        <v>15.4</v>
      </c>
      <c r="CM1171">
        <v>21.6</v>
      </c>
      <c r="CN1171">
        <v>6.2000000000000011</v>
      </c>
      <c r="CO1171">
        <v>15.4</v>
      </c>
      <c r="CP1171">
        <v>75.427519829548586</v>
      </c>
      <c r="CQ1171">
        <v>75.3</v>
      </c>
      <c r="CR1171">
        <v>80.400000000000006</v>
      </c>
      <c r="CS1171">
        <v>5.1000000000000094</v>
      </c>
      <c r="CT1171">
        <v>79.599999999999994</v>
      </c>
      <c r="CU1171">
        <v>11.19459080812708</v>
      </c>
      <c r="CV1171">
        <v>10.9</v>
      </c>
      <c r="CW1171">
        <v>11.7</v>
      </c>
      <c r="CX1171">
        <v>0.79999999999999893</v>
      </c>
      <c r="CY1171">
        <v>11.6</v>
      </c>
      <c r="CZ1171">
        <v>180.17167761809259</v>
      </c>
      <c r="DA1171">
        <v>158.69999999999999</v>
      </c>
      <c r="DB1171">
        <v>180.9</v>
      </c>
      <c r="DC1171">
        <v>22.200000000000021</v>
      </c>
      <c r="DD1171">
        <v>179.6</v>
      </c>
      <c r="DE1171">
        <v>9.3569851787813061</v>
      </c>
      <c r="DF1171">
        <v>3.3</v>
      </c>
      <c r="DG1171">
        <v>10.5</v>
      </c>
      <c r="DH1171">
        <v>7.2</v>
      </c>
      <c r="DI1171">
        <v>3.4</v>
      </c>
      <c r="DJ1171">
        <v>0.1361229618841964</v>
      </c>
      <c r="DK1171">
        <v>0.11232544019429271</v>
      </c>
      <c r="DL1171">
        <v>0.1365040148239654</v>
      </c>
      <c r="DM1171">
        <v>2.4178574629672749E-2</v>
      </c>
      <c r="DN1171">
        <v>0.11232544019429271</v>
      </c>
      <c r="DO1171">
        <v>4.2189218811920366</v>
      </c>
      <c r="DP1171">
        <v>4.1258970000000001</v>
      </c>
      <c r="DQ1171">
        <v>4.2254490000000002</v>
      </c>
      <c r="DR1171">
        <v>9.9552000000000085E-2</v>
      </c>
      <c r="DS1171">
        <v>4.1374789999999999</v>
      </c>
      <c r="DT1171">
        <v>5.7522049520676131</v>
      </c>
      <c r="DU1171">
        <v>5.7443739999999996</v>
      </c>
      <c r="DV1171">
        <v>6.1688330000000002</v>
      </c>
      <c r="DW1171">
        <v>0.42445900000000059</v>
      </c>
      <c r="DX1171">
        <v>6.1642049999999999</v>
      </c>
      <c r="DY1171">
        <v>4.7466050861844646</v>
      </c>
      <c r="DZ1171">
        <v>4.732094</v>
      </c>
      <c r="EA1171">
        <v>5.0512329999999999</v>
      </c>
      <c r="EB1171">
        <v>0.31913899999999978</v>
      </c>
      <c r="EC1171">
        <v>4.9823029999999999</v>
      </c>
      <c r="ED1171">
        <v>13.212677054845541</v>
      </c>
      <c r="EE1171">
        <v>9.0369659999999996</v>
      </c>
      <c r="EF1171">
        <v>13.904655</v>
      </c>
      <c r="EG1171">
        <v>4.8676890000000004</v>
      </c>
      <c r="EH1171">
        <v>10.73828</v>
      </c>
      <c r="EI1171">
        <v>10.47759485660441</v>
      </c>
      <c r="EJ1171">
        <v>7.7962689999999997</v>
      </c>
      <c r="EK1171">
        <v>12.534743000000001</v>
      </c>
      <c r="EL1171">
        <v>4.738474000000001</v>
      </c>
      <c r="EM1171">
        <v>10.072008</v>
      </c>
      <c r="EN1171">
        <v>33.905313066906828</v>
      </c>
      <c r="EO1171">
        <v>25.569289999999999</v>
      </c>
      <c r="EP1171">
        <v>38.35313</v>
      </c>
      <c r="EQ1171">
        <v>12.78384</v>
      </c>
      <c r="ER1171">
        <v>26.4648</v>
      </c>
      <c r="ES1171">
        <v>13.782581248844769</v>
      </c>
      <c r="ET1171">
        <v>8.8296899999999994</v>
      </c>
      <c r="EU1171">
        <v>13.8413</v>
      </c>
      <c r="EV1171">
        <v>5.011610000000001</v>
      </c>
      <c r="EW1171">
        <v>8.83385</v>
      </c>
      <c r="EX1171">
        <v>20.122731818062071</v>
      </c>
      <c r="EY1171">
        <v>14.74169</v>
      </c>
      <c r="EZ1171">
        <v>27.052479999999999</v>
      </c>
      <c r="FA1171">
        <v>12.310790000000001</v>
      </c>
      <c r="FB1171">
        <v>17.630949999999999</v>
      </c>
      <c r="FC1171">
        <v>0.42656503848242688</v>
      </c>
      <c r="FD1171">
        <v>0.32168896807692471</v>
      </c>
      <c r="FE1171">
        <v>0.48252332435590278</v>
      </c>
      <c r="FF1171">
        <v>0.1608343562789781</v>
      </c>
      <c r="FG1171">
        <v>0.33295543999705102</v>
      </c>
      <c r="FH1171">
        <v>1.462345103269159</v>
      </c>
      <c r="FI1171">
        <v>1.1656470129250871</v>
      </c>
      <c r="FJ1171">
        <v>2.393887077292014</v>
      </c>
      <c r="FK1171">
        <v>1.228240064366928</v>
      </c>
      <c r="FL1171">
        <v>1.995839865970104</v>
      </c>
      <c r="FM1171">
        <v>39.559483197837842</v>
      </c>
      <c r="FN1171">
        <v>38.01</v>
      </c>
      <c r="FO1171">
        <v>41.72</v>
      </c>
      <c r="FP1171">
        <v>3.7100000000000009</v>
      </c>
      <c r="FQ1171">
        <v>39.51</v>
      </c>
      <c r="FR1171">
        <v>539.44786546881608</v>
      </c>
      <c r="FS1171">
        <v>514.47427000000005</v>
      </c>
      <c r="FT1171">
        <v>539.70591000000002</v>
      </c>
      <c r="FU1171">
        <v>25.23163999999997</v>
      </c>
      <c r="FV1171">
        <v>514.47427000000005</v>
      </c>
      <c r="FW1171">
        <v>0.64866031861664419</v>
      </c>
      <c r="FX1171">
        <v>0.64832599999999996</v>
      </c>
      <c r="FY1171">
        <v>0.67932999999999999</v>
      </c>
      <c r="FZ1171">
        <v>3.1004000000000032E-2</v>
      </c>
      <c r="GA1171">
        <v>0.67932999999999999</v>
      </c>
      <c r="GB1171">
        <v>10</v>
      </c>
      <c r="GC1171">
        <v>70</v>
      </c>
    </row>
    <row r="1172" spans="1:185" x14ac:dyDescent="0.3">
      <c r="A1172" s="36" t="s">
        <v>4466</v>
      </c>
      <c r="B1172">
        <v>-5.5808601084556902E-2</v>
      </c>
      <c r="C1172">
        <v>1.7943832104877779</v>
      </c>
      <c r="D1172">
        <v>1.7996764282057529</v>
      </c>
      <c r="E1172">
        <v>-0.7900949683428492</v>
      </c>
      <c r="F1172">
        <v>-0.67780949210899766</v>
      </c>
      <c r="G1172">
        <v>1.467878371471848</v>
      </c>
      <c r="H1172">
        <v>-54.192894065018763</v>
      </c>
      <c r="I1172">
        <v>9.8741943310038771E-2</v>
      </c>
      <c r="J1172">
        <v>0.50841253825077104</v>
      </c>
      <c r="K1172">
        <v>0.16611992957930111</v>
      </c>
      <c r="L1172">
        <v>-1.5743001892906561E-2</v>
      </c>
      <c r="M1172">
        <v>0.1153786610460379</v>
      </c>
      <c r="N1172">
        <v>0.18375614204540119</v>
      </c>
      <c r="O1172">
        <v>-0.20936508665633599</v>
      </c>
      <c r="P1172">
        <v>-2.5608944610934822E-2</v>
      </c>
      <c r="Q1172">
        <v>-0.1174836483332492</v>
      </c>
      <c r="R1172">
        <v>3.7562032626335222E-2</v>
      </c>
      <c r="S1172">
        <v>0.83353611864815136</v>
      </c>
      <c r="T1172">
        <v>-0.51836889569701761</v>
      </c>
      <c r="U1172">
        <v>-0.50577087166671719</v>
      </c>
      <c r="V1172">
        <v>1.944279894453526</v>
      </c>
      <c r="W1172">
        <v>1.932133944450581</v>
      </c>
      <c r="X1172">
        <v>0.20293709754998751</v>
      </c>
      <c r="Y1172">
        <v>0.1887243241836726</v>
      </c>
      <c r="Z1172">
        <v>4.9411889271919807E-2</v>
      </c>
      <c r="AA1172">
        <v>5.7166161941002852E-2</v>
      </c>
      <c r="AB1172">
        <v>49.181140122710801</v>
      </c>
      <c r="AC1172">
        <v>-0.35096346607890472</v>
      </c>
      <c r="AD1172">
        <v>1.902030728154172</v>
      </c>
      <c r="AE1172">
        <v>0.55390056362889206</v>
      </c>
      <c r="AF1172">
        <v>0.53968779026257707</v>
      </c>
      <c r="AG1172">
        <v>0.89864847335964648</v>
      </c>
      <c r="AH1172">
        <v>4.755222456904744E-3</v>
      </c>
      <c r="AI1172">
        <v>267.92304382706499</v>
      </c>
      <c r="AJ1172">
        <v>225.90746477539739</v>
      </c>
      <c r="AK1172">
        <v>258.50338586244902</v>
      </c>
      <c r="AL1172">
        <v>319.35835150289449</v>
      </c>
      <c r="AM1172">
        <v>510.82269112825708</v>
      </c>
      <c r="AN1172">
        <v>680.44160130323007</v>
      </c>
      <c r="AO1172">
        <v>246.00211763297929</v>
      </c>
      <c r="AP1172">
        <v>543.48957308648596</v>
      </c>
      <c r="AQ1172">
        <v>21.843578452537638</v>
      </c>
      <c r="AR1172">
        <v>5.7274934605052126</v>
      </c>
      <c r="AS1172">
        <v>12.54141051508466</v>
      </c>
      <c r="AT1172">
        <v>-22.284272887659309</v>
      </c>
      <c r="AU1172">
        <v>-11.83683954762153</v>
      </c>
      <c r="AV1172">
        <v>-10.447433340037779</v>
      </c>
      <c r="AW1172">
        <v>1.905828250380851</v>
      </c>
      <c r="AX1172">
        <v>1.2845</v>
      </c>
      <c r="AY1172">
        <v>2.2837999999999998</v>
      </c>
      <c r="AZ1172">
        <v>0.99929999999999986</v>
      </c>
      <c r="BA1172">
        <v>1.7045999999999999</v>
      </c>
      <c r="BB1172">
        <v>0.85342193500749852</v>
      </c>
      <c r="BC1172">
        <v>0.78510000000000002</v>
      </c>
      <c r="BD1172">
        <v>0.89490000000000003</v>
      </c>
      <c r="BE1172">
        <v>0.10979999999999999</v>
      </c>
      <c r="BF1172">
        <v>0.87829999999999997</v>
      </c>
      <c r="BG1172">
        <v>27.314956403348411</v>
      </c>
      <c r="BH1172">
        <v>22.779</v>
      </c>
      <c r="BI1172">
        <v>33.614400000000003</v>
      </c>
      <c r="BJ1172">
        <v>10.8354</v>
      </c>
      <c r="BK1172">
        <v>24.242999999999999</v>
      </c>
      <c r="BL1172">
        <v>11.10752116453564</v>
      </c>
      <c r="BM1172">
        <v>7.1875999999999998</v>
      </c>
      <c r="BN1172">
        <v>13.0532</v>
      </c>
      <c r="BO1172">
        <v>5.8656000000000006</v>
      </c>
      <c r="BP1172">
        <v>9.2131000000000007</v>
      </c>
      <c r="BQ1172">
        <v>7.6656307724392789</v>
      </c>
      <c r="BR1172">
        <v>5.0286999999999997</v>
      </c>
      <c r="BS1172">
        <v>9.0335999999999999</v>
      </c>
      <c r="BT1172">
        <v>4.0049000000000001</v>
      </c>
      <c r="BU1172">
        <v>6.7923999999999998</v>
      </c>
      <c r="BV1172">
        <v>0.35998327792214602</v>
      </c>
      <c r="BW1172">
        <v>-3.4548999999999999</v>
      </c>
      <c r="BX1172">
        <v>1.1612</v>
      </c>
      <c r="BY1172">
        <v>4.6160999999999994</v>
      </c>
      <c r="BZ1172">
        <v>-0.59670000000000001</v>
      </c>
      <c r="CA1172">
        <v>-8.0255878788136155</v>
      </c>
      <c r="CB1172">
        <v>-9.4957999999999991</v>
      </c>
      <c r="CC1172">
        <v>-4.4268000000000001</v>
      </c>
      <c r="CD1172">
        <v>5.0689999999999991</v>
      </c>
      <c r="CE1172">
        <v>-6.1958000000000002</v>
      </c>
      <c r="CF1172">
        <v>136.9520282167444</v>
      </c>
      <c r="CG1172">
        <v>80.2</v>
      </c>
      <c r="CH1172">
        <v>140.80000000000001</v>
      </c>
      <c r="CI1172">
        <v>60.600000000000009</v>
      </c>
      <c r="CJ1172">
        <v>80.2</v>
      </c>
      <c r="CK1172">
        <v>43.77725997327456</v>
      </c>
      <c r="CL1172">
        <v>25.5</v>
      </c>
      <c r="CM1172">
        <v>44.6</v>
      </c>
      <c r="CN1172">
        <v>19.100000000000001</v>
      </c>
      <c r="CO1172">
        <v>25.5</v>
      </c>
      <c r="CP1172">
        <v>86.162848463725638</v>
      </c>
      <c r="CQ1172">
        <v>72.599999999999994</v>
      </c>
      <c r="CR1172">
        <v>111.3</v>
      </c>
      <c r="CS1172">
        <v>38.700000000000003</v>
      </c>
      <c r="CT1172">
        <v>99</v>
      </c>
      <c r="CU1172">
        <v>23.3258520520335</v>
      </c>
      <c r="CV1172">
        <v>13</v>
      </c>
      <c r="CW1172">
        <v>26.3</v>
      </c>
      <c r="CX1172">
        <v>13.3</v>
      </c>
      <c r="CY1172">
        <v>15.8</v>
      </c>
      <c r="CZ1172">
        <v>144.92188021228421</v>
      </c>
      <c r="DA1172">
        <v>94.6</v>
      </c>
      <c r="DB1172">
        <v>168.7</v>
      </c>
      <c r="DC1172">
        <v>74.099999999999994</v>
      </c>
      <c r="DD1172">
        <v>108.1</v>
      </c>
      <c r="DE1172">
        <v>18.07097802724001</v>
      </c>
      <c r="DF1172">
        <v>9.6999999999999993</v>
      </c>
      <c r="DG1172">
        <v>26.4</v>
      </c>
      <c r="DH1172">
        <v>16.7</v>
      </c>
      <c r="DI1172">
        <v>9.6999999999999993</v>
      </c>
      <c r="DJ1172">
        <v>0.25212937192334961</v>
      </c>
      <c r="DK1172">
        <v>0.13422594142259411</v>
      </c>
      <c r="DL1172">
        <v>0.2608856772280897</v>
      </c>
      <c r="DM1172">
        <v>0.12665973580549561</v>
      </c>
      <c r="DN1172">
        <v>0.13422594142259411</v>
      </c>
      <c r="DO1172">
        <v>4.2483349914929942</v>
      </c>
      <c r="DP1172">
        <v>3.9710009999999998</v>
      </c>
      <c r="DQ1172">
        <v>4.7335839999999996</v>
      </c>
      <c r="DR1172">
        <v>0.76258299999999979</v>
      </c>
      <c r="DS1172">
        <v>4.6946240000000001</v>
      </c>
      <c r="DT1172">
        <v>6.9534051014195226</v>
      </c>
      <c r="DU1172">
        <v>6.8463339999999997</v>
      </c>
      <c r="DV1172">
        <v>7.2697139999999996</v>
      </c>
      <c r="DW1172">
        <v>0.42337999999999992</v>
      </c>
      <c r="DX1172">
        <v>6.9599840000000004</v>
      </c>
      <c r="DY1172">
        <v>4.3890125746615993</v>
      </c>
      <c r="DZ1172">
        <v>4.0874779999999999</v>
      </c>
      <c r="EA1172">
        <v>4.7557790000000004</v>
      </c>
      <c r="EB1172">
        <v>0.66830100000000048</v>
      </c>
      <c r="EC1172">
        <v>4.7557790000000004</v>
      </c>
      <c r="ED1172">
        <v>7.7408154968154559</v>
      </c>
      <c r="EE1172">
        <v>7.5224120000000001</v>
      </c>
      <c r="EF1172">
        <v>7.7568349999999997</v>
      </c>
      <c r="EG1172">
        <v>0.2344229999999996</v>
      </c>
      <c r="EH1172">
        <v>7.5224120000000001</v>
      </c>
      <c r="EI1172">
        <v>8.5180253626877942</v>
      </c>
      <c r="EJ1172">
        <v>7.8997479999999998</v>
      </c>
      <c r="EK1172">
        <v>11.528841</v>
      </c>
      <c r="EL1172">
        <v>3.6290930000000001</v>
      </c>
      <c r="EM1172">
        <v>10.747342</v>
      </c>
      <c r="EN1172">
        <v>51.265974213005187</v>
      </c>
      <c r="EO1172">
        <v>39.064970000000002</v>
      </c>
      <c r="EP1172">
        <v>57.524290000000001</v>
      </c>
      <c r="EQ1172">
        <v>18.459320000000002</v>
      </c>
      <c r="ER1172">
        <v>39.064970000000002</v>
      </c>
      <c r="ES1172">
        <v>22.651162538877191</v>
      </c>
      <c r="ET1172">
        <v>10.46922</v>
      </c>
      <c r="EU1172">
        <v>26.70825</v>
      </c>
      <c r="EV1172">
        <v>16.23903</v>
      </c>
      <c r="EW1172">
        <v>10.46922</v>
      </c>
      <c r="EX1172">
        <v>28.614811674127989</v>
      </c>
      <c r="EY1172">
        <v>16.510090000000002</v>
      </c>
      <c r="EZ1172">
        <v>35.226010000000002</v>
      </c>
      <c r="FA1172">
        <v>18.715920000000001</v>
      </c>
      <c r="FB1172">
        <v>28.595749999999999</v>
      </c>
      <c r="FC1172">
        <v>0.56597691857180676</v>
      </c>
      <c r="FD1172">
        <v>0.43127769800756499</v>
      </c>
      <c r="FE1172">
        <v>0.63506879362046342</v>
      </c>
      <c r="FF1172">
        <v>0.2037910956128984</v>
      </c>
      <c r="FG1172">
        <v>0.43127769800756499</v>
      </c>
      <c r="FH1172">
        <v>1.261086262833172</v>
      </c>
      <c r="FI1172">
        <v>0.61816442484999956</v>
      </c>
      <c r="FJ1172">
        <v>2.731411700203072</v>
      </c>
      <c r="FK1172">
        <v>2.1132472753530722</v>
      </c>
      <c r="FL1172">
        <v>2.731411700203072</v>
      </c>
      <c r="FM1172">
        <v>44.231298473141223</v>
      </c>
      <c r="FN1172">
        <v>42.89</v>
      </c>
      <c r="FO1172">
        <v>47.57</v>
      </c>
      <c r="FP1172">
        <v>4.68</v>
      </c>
      <c r="FQ1172">
        <v>43.52</v>
      </c>
      <c r="FR1172">
        <v>585.2227838613403</v>
      </c>
      <c r="FS1172">
        <v>571.41017999999997</v>
      </c>
      <c r="FT1172">
        <v>599.01738999999998</v>
      </c>
      <c r="FU1172">
        <v>27.607210000000009</v>
      </c>
      <c r="FV1172">
        <v>571.41017999999997</v>
      </c>
      <c r="FW1172">
        <v>0.71675822541889622</v>
      </c>
      <c r="FX1172">
        <v>0.69950800000000002</v>
      </c>
      <c r="FY1172">
        <v>0.73120600000000002</v>
      </c>
      <c r="FZ1172">
        <v>3.1697999999999997E-2</v>
      </c>
      <c r="GA1172">
        <v>0.73120600000000002</v>
      </c>
      <c r="GB1172">
        <v>10</v>
      </c>
      <c r="GC1172">
        <v>68</v>
      </c>
    </row>
    <row r="1173" spans="1:185" x14ac:dyDescent="0.3">
      <c r="A1173" s="36" t="s">
        <v>4469</v>
      </c>
      <c r="B1173">
        <v>-5.6625211562994833E-2</v>
      </c>
      <c r="C1173">
        <v>1.78492921607935</v>
      </c>
      <c r="D1173">
        <v>1.8853695774936889</v>
      </c>
      <c r="E1173">
        <v>-0.79358515400960106</v>
      </c>
      <c r="F1173">
        <v>-0.74557618492694588</v>
      </c>
      <c r="G1173">
        <v>1.5391239376637511</v>
      </c>
      <c r="H1173">
        <v>-54.192184197875157</v>
      </c>
      <c r="I1173">
        <v>0.1549461179293633</v>
      </c>
      <c r="J1173">
        <v>0.65324380799884152</v>
      </c>
      <c r="K1173">
        <v>0.21808626256512509</v>
      </c>
      <c r="L1173">
        <v>-3.6956871532930077E-2</v>
      </c>
      <c r="M1173">
        <v>9.3851239889332722E-2</v>
      </c>
      <c r="N1173">
        <v>0.20518157032168011</v>
      </c>
      <c r="O1173">
        <v>-0.2220501977477555</v>
      </c>
      <c r="P1173">
        <v>-1.6868627426075419E-2</v>
      </c>
      <c r="Q1173">
        <v>-0.1194631858766888</v>
      </c>
      <c r="R1173">
        <v>3.4779481128385407E-2</v>
      </c>
      <c r="S1173">
        <v>0.76351251421742605</v>
      </c>
      <c r="T1173">
        <v>-0.52013092899518643</v>
      </c>
      <c r="U1173">
        <v>-0.51085164116799053</v>
      </c>
      <c r="V1173">
        <v>1.9514237960383971</v>
      </c>
      <c r="W1173">
        <v>1.9444868300674489</v>
      </c>
      <c r="X1173">
        <v>0.1952870066880753</v>
      </c>
      <c r="Y1173">
        <v>0.18316642096263541</v>
      </c>
      <c r="Z1173">
        <v>4.055070255718541E-2</v>
      </c>
      <c r="AA1173">
        <v>4.1695893457117592E-2</v>
      </c>
      <c r="AB1173">
        <v>49.731896408102173</v>
      </c>
      <c r="AC1173">
        <v>-0.36092279692348461</v>
      </c>
      <c r="AD1173">
        <v>1.9326297508912</v>
      </c>
      <c r="AE1173">
        <v>0.55620980361155992</v>
      </c>
      <c r="AF1173">
        <v>0.54408921788611997</v>
      </c>
      <c r="AG1173">
        <v>0.89479348688485261</v>
      </c>
      <c r="AH1173">
        <v>4.3018799248931341E-3</v>
      </c>
      <c r="AI1173">
        <v>328.17079176720472</v>
      </c>
      <c r="AJ1173">
        <v>293.73749505177631</v>
      </c>
      <c r="AK1173">
        <v>330.43326312552489</v>
      </c>
      <c r="AL1173">
        <v>360.34164035313842</v>
      </c>
      <c r="AM1173">
        <v>249.64453745204051</v>
      </c>
      <c r="AN1173">
        <v>336.95109431406161</v>
      </c>
      <c r="AO1173">
        <v>149.31507586881969</v>
      </c>
      <c r="AP1173">
        <v>270.39077410910681</v>
      </c>
      <c r="AQ1173">
        <v>19.031577790184059</v>
      </c>
      <c r="AR1173">
        <v>4.997618002126881</v>
      </c>
      <c r="AS1173">
        <v>10.98991530145342</v>
      </c>
      <c r="AT1173">
        <v>-12.87711475589496</v>
      </c>
      <c r="AU1173">
        <v>-6.4566057862142427</v>
      </c>
      <c r="AV1173">
        <v>-6.4205089696807152</v>
      </c>
      <c r="AW1173">
        <v>1.1098751402341871</v>
      </c>
      <c r="AX1173">
        <v>0.86150000000000004</v>
      </c>
      <c r="AY1173">
        <v>1.2909999999999999</v>
      </c>
      <c r="AZ1173">
        <v>0.42949999999999988</v>
      </c>
      <c r="BA1173">
        <v>1.2909999999999999</v>
      </c>
      <c r="BB1173">
        <v>0.89331080952842157</v>
      </c>
      <c r="BC1173">
        <v>0.86460000000000004</v>
      </c>
      <c r="BD1173">
        <v>0.90290000000000004</v>
      </c>
      <c r="BE1173">
        <v>3.8300000000000001E-2</v>
      </c>
      <c r="BF1173">
        <v>0.86460000000000004</v>
      </c>
      <c r="BG1173">
        <v>22.896157979383741</v>
      </c>
      <c r="BH1173">
        <v>21.859500000000001</v>
      </c>
      <c r="BI1173">
        <v>26.081800000000001</v>
      </c>
      <c r="BJ1173">
        <v>4.2223000000000006</v>
      </c>
      <c r="BK1173">
        <v>26.081800000000001</v>
      </c>
      <c r="BL1173">
        <v>4.1382791402137276</v>
      </c>
      <c r="BM1173">
        <v>2.7822</v>
      </c>
      <c r="BN1173">
        <v>6.6809000000000003</v>
      </c>
      <c r="BO1173">
        <v>3.8986999999999998</v>
      </c>
      <c r="BP1173">
        <v>6.3856999999999999</v>
      </c>
      <c r="BQ1173">
        <v>2.6720877558237861</v>
      </c>
      <c r="BR1173">
        <v>1.6551</v>
      </c>
      <c r="BS1173">
        <v>4.6085000000000003</v>
      </c>
      <c r="BT1173">
        <v>2.9533999999999998</v>
      </c>
      <c r="BU1173">
        <v>4.6085000000000003</v>
      </c>
      <c r="BV1173">
        <v>0.43328581088996249</v>
      </c>
      <c r="BW1173">
        <v>-0.68830000000000002</v>
      </c>
      <c r="BX1173">
        <v>1.0676000000000001</v>
      </c>
      <c r="BY1173">
        <v>1.7559</v>
      </c>
      <c r="BZ1173">
        <v>-0.19239999999999999</v>
      </c>
      <c r="CA1173">
        <v>-3.1053614330297008</v>
      </c>
      <c r="CB1173">
        <v>-4.8762999999999996</v>
      </c>
      <c r="CC1173">
        <v>-2.1734</v>
      </c>
      <c r="CD1173">
        <v>2.7029000000000001</v>
      </c>
      <c r="CE1173">
        <v>-4.4161000000000001</v>
      </c>
      <c r="CF1173">
        <v>66.560320204954834</v>
      </c>
      <c r="CG1173">
        <v>58.8</v>
      </c>
      <c r="CH1173">
        <v>70.5</v>
      </c>
      <c r="CI1173">
        <v>11.7</v>
      </c>
      <c r="CJ1173">
        <v>58.8</v>
      </c>
      <c r="CK1173">
        <v>27.762033182814228</v>
      </c>
      <c r="CL1173">
        <v>24.6</v>
      </c>
      <c r="CM1173">
        <v>28.8</v>
      </c>
      <c r="CN1173">
        <v>4.1999999999999993</v>
      </c>
      <c r="CO1173">
        <v>26.7</v>
      </c>
      <c r="CP1173">
        <v>31.34220571175068</v>
      </c>
      <c r="CQ1173">
        <v>23.4</v>
      </c>
      <c r="CR1173">
        <v>53.6</v>
      </c>
      <c r="CS1173">
        <v>30.2</v>
      </c>
      <c r="CT1173">
        <v>43.7</v>
      </c>
      <c r="CU1173">
        <v>10.43483044169052</v>
      </c>
      <c r="CV1173">
        <v>9.6999999999999993</v>
      </c>
      <c r="CW1173">
        <v>13</v>
      </c>
      <c r="CX1173">
        <v>3.3000000000000012</v>
      </c>
      <c r="CY1173">
        <v>10.1</v>
      </c>
      <c r="CZ1173">
        <v>98.916539736425136</v>
      </c>
      <c r="DA1173">
        <v>83.1</v>
      </c>
      <c r="DB1173">
        <v>112.5</v>
      </c>
      <c r="DC1173">
        <v>29.400000000000009</v>
      </c>
      <c r="DD1173">
        <v>106.1</v>
      </c>
      <c r="DE1173">
        <v>15.275442021568839</v>
      </c>
      <c r="DF1173">
        <v>14.2</v>
      </c>
      <c r="DG1173">
        <v>16.600000000000001</v>
      </c>
      <c r="DH1173">
        <v>2.4000000000000021</v>
      </c>
      <c r="DI1173">
        <v>16.399999999999999</v>
      </c>
      <c r="DJ1173">
        <v>0.24618852062797791</v>
      </c>
      <c r="DK1173">
        <v>0.21312069590431321</v>
      </c>
      <c r="DL1173">
        <v>0.26503759398496241</v>
      </c>
      <c r="DM1173">
        <v>5.1916898080649247E-2</v>
      </c>
      <c r="DN1173">
        <v>0.21312069590431321</v>
      </c>
      <c r="DO1173">
        <v>3.0904943237684281</v>
      </c>
      <c r="DP1173">
        <v>2.9037929999999998</v>
      </c>
      <c r="DQ1173">
        <v>3.3513419999999998</v>
      </c>
      <c r="DR1173">
        <v>0.44754899999999997</v>
      </c>
      <c r="DS1173">
        <v>2.9638339999999999</v>
      </c>
      <c r="DT1173">
        <v>6.9878040539846884</v>
      </c>
      <c r="DU1173">
        <v>6.9197340000000001</v>
      </c>
      <c r="DV1173">
        <v>7.0099320000000001</v>
      </c>
      <c r="DW1173">
        <v>9.0198E-2</v>
      </c>
      <c r="DX1173">
        <v>6.9984060000000001</v>
      </c>
      <c r="DY1173">
        <v>3.1645676355835008</v>
      </c>
      <c r="DZ1173">
        <v>2.9037929999999998</v>
      </c>
      <c r="EA1173">
        <v>3.4307289999999999</v>
      </c>
      <c r="EB1173">
        <v>0.52693600000000007</v>
      </c>
      <c r="EC1173">
        <v>3.271468</v>
      </c>
      <c r="ED1173">
        <v>7.3311182476206262</v>
      </c>
      <c r="EE1173">
        <v>7.2776160000000001</v>
      </c>
      <c r="EF1173">
        <v>7.3474079999999997</v>
      </c>
      <c r="EG1173">
        <v>6.9791999999999632E-2</v>
      </c>
      <c r="EH1173">
        <v>7.3316420000000004</v>
      </c>
      <c r="EI1173">
        <v>8.4773891049980179</v>
      </c>
      <c r="EJ1173">
        <v>8.3554499999999994</v>
      </c>
      <c r="EK1173">
        <v>9.1598100000000002</v>
      </c>
      <c r="EL1173">
        <v>0.80436000000000085</v>
      </c>
      <c r="EM1173">
        <v>8.7191869999999998</v>
      </c>
      <c r="EN1173">
        <v>23.21822929269722</v>
      </c>
      <c r="EO1173">
        <v>16.183330000000002</v>
      </c>
      <c r="EP1173">
        <v>23.860990000000001</v>
      </c>
      <c r="EQ1173">
        <v>7.6776599999999986</v>
      </c>
      <c r="ER1173">
        <v>16.183330000000002</v>
      </c>
      <c r="ES1173">
        <v>10.91641150703698</v>
      </c>
      <c r="ET1173">
        <v>8.1707199999999993</v>
      </c>
      <c r="EU1173">
        <v>13.782249999999999</v>
      </c>
      <c r="EV1173">
        <v>5.6115300000000001</v>
      </c>
      <c r="EW1173">
        <v>9.9774999999999991</v>
      </c>
      <c r="EX1173">
        <v>12.30181778566023</v>
      </c>
      <c r="EY1173">
        <v>6.2058299999999997</v>
      </c>
      <c r="EZ1173">
        <v>15.35413</v>
      </c>
      <c r="FA1173">
        <v>9.148299999999999</v>
      </c>
      <c r="FB1173">
        <v>6.2058299999999997</v>
      </c>
      <c r="FC1173">
        <v>0.50075386874152217</v>
      </c>
      <c r="FD1173">
        <v>0.34903028152838639</v>
      </c>
      <c r="FE1173">
        <v>0.5146164638084999</v>
      </c>
      <c r="FF1173">
        <v>0.16558618228011349</v>
      </c>
      <c r="FG1173">
        <v>0.34903028152838639</v>
      </c>
      <c r="FH1173">
        <v>1.1453643038392369</v>
      </c>
      <c r="FI1173">
        <v>0.62198246053620654</v>
      </c>
      <c r="FJ1173">
        <v>1.8791648716392191</v>
      </c>
      <c r="FK1173">
        <v>1.257182411103013</v>
      </c>
      <c r="FL1173">
        <v>0.62198246053620654</v>
      </c>
      <c r="FM1173">
        <v>37.600178706423613</v>
      </c>
      <c r="FN1173">
        <v>35.29</v>
      </c>
      <c r="FO1173">
        <v>39.229999999999997</v>
      </c>
      <c r="FP1173">
        <v>3.9399999999999982</v>
      </c>
      <c r="FQ1173">
        <v>38.17</v>
      </c>
      <c r="FR1173">
        <v>357.8152280514488</v>
      </c>
      <c r="FS1173">
        <v>344.23728999999997</v>
      </c>
      <c r="FT1173">
        <v>366.19101999999998</v>
      </c>
      <c r="FU1173">
        <v>21.953730000000011</v>
      </c>
      <c r="FV1173">
        <v>344.23728999999997</v>
      </c>
      <c r="FW1173">
        <v>0.74228745112310268</v>
      </c>
      <c r="FX1173">
        <v>0.72563299999999997</v>
      </c>
      <c r="FY1173">
        <v>0.76763099999999995</v>
      </c>
      <c r="FZ1173">
        <v>4.199799999999998E-2</v>
      </c>
      <c r="GA1173">
        <v>0.76763099999999995</v>
      </c>
      <c r="GB1173">
        <v>13</v>
      </c>
      <c r="GC1173">
        <v>42</v>
      </c>
    </row>
    <row r="1174" spans="1:185" x14ac:dyDescent="0.3">
      <c r="A1174" s="36" t="s">
        <v>4472</v>
      </c>
      <c r="B1174">
        <v>-4.5936031179637647E-2</v>
      </c>
      <c r="C1174">
        <v>1.850692739368841</v>
      </c>
      <c r="D1174">
        <v>2.4435847822484078</v>
      </c>
      <c r="E1174">
        <v>-1.6377270537444619</v>
      </c>
      <c r="F1174">
        <v>-0.16804592990942799</v>
      </c>
      <c r="G1174">
        <v>1.80574452272804</v>
      </c>
      <c r="H1174">
        <v>-54.150169980258539</v>
      </c>
      <c r="I1174">
        <v>0.26504297572977542</v>
      </c>
      <c r="J1174">
        <v>0.23642973989206759</v>
      </c>
      <c r="K1174">
        <v>0.2351548917332725</v>
      </c>
      <c r="L1174">
        <v>8.659300061805815E-2</v>
      </c>
      <c r="M1174">
        <v>0.17638980814845601</v>
      </c>
      <c r="N1174">
        <v>0.19080284864468741</v>
      </c>
      <c r="O1174">
        <v>-0.21766038696024129</v>
      </c>
      <c r="P1174">
        <v>-2.685753831555391E-2</v>
      </c>
      <c r="Q1174">
        <v>-0.1222588082754881</v>
      </c>
      <c r="R1174">
        <v>3.9167307374187062E-2</v>
      </c>
      <c r="S1174">
        <v>1.076861019049514</v>
      </c>
      <c r="T1174">
        <v>-0.60849076206185204</v>
      </c>
      <c r="U1174">
        <v>-0.55404080121070254</v>
      </c>
      <c r="V1174">
        <v>1.9603074809248779</v>
      </c>
      <c r="W1174">
        <v>1.9528306865797449</v>
      </c>
      <c r="X1174">
        <v>0.20715851033470389</v>
      </c>
      <c r="Y1174">
        <v>0.16856831585961921</v>
      </c>
      <c r="Z1174">
        <v>5.3390584253295112E-2</v>
      </c>
      <c r="AA1174">
        <v>5.9380610071170459E-2</v>
      </c>
      <c r="AB1174">
        <v>54.448879360644902</v>
      </c>
      <c r="AC1174">
        <v>-0.39885820823061269</v>
      </c>
      <c r="AD1174">
        <v>1.927860041915709</v>
      </c>
      <c r="AE1174">
        <v>0.6060167185653168</v>
      </c>
      <c r="AF1174">
        <v>0.56742652409023198</v>
      </c>
      <c r="AG1174">
        <v>0.9841452154842687</v>
      </c>
      <c r="AH1174">
        <v>8.9400626949255966E-3</v>
      </c>
      <c r="AI1174">
        <v>168.48048681986421</v>
      </c>
      <c r="AJ1174">
        <v>-17.771703883278981</v>
      </c>
      <c r="AK1174">
        <v>222.05254990054499</v>
      </c>
      <c r="AL1174">
        <v>301.16052261643131</v>
      </c>
      <c r="AM1174">
        <v>328.25940878453952</v>
      </c>
      <c r="AN1174">
        <v>424.26659448964051</v>
      </c>
      <c r="AO1174">
        <v>127.287329744644</v>
      </c>
      <c r="AP1174">
        <v>356.57754639490372</v>
      </c>
      <c r="AQ1174">
        <v>19.80520714721748</v>
      </c>
      <c r="AR1174">
        <v>5.2045078710416508</v>
      </c>
      <c r="AS1174">
        <v>10.84721196031162</v>
      </c>
      <c r="AT1174">
        <v>-16.393340517879089</v>
      </c>
      <c r="AU1174">
        <v>-6.4033463830582491</v>
      </c>
      <c r="AV1174">
        <v>-9.9899941348208436</v>
      </c>
      <c r="AW1174">
        <v>2.5637382254420409</v>
      </c>
      <c r="AX1174">
        <v>0.98029999999999995</v>
      </c>
      <c r="AY1174">
        <v>4.4019000000000004</v>
      </c>
      <c r="AZ1174">
        <v>3.4216000000000011</v>
      </c>
      <c r="BA1174">
        <v>3.4565999999999999</v>
      </c>
      <c r="BB1174">
        <v>0.95012932392435878</v>
      </c>
      <c r="BC1174">
        <v>0.91159999999999997</v>
      </c>
      <c r="BD1174">
        <v>0.95099999999999996</v>
      </c>
      <c r="BE1174">
        <v>3.9399999999999991E-2</v>
      </c>
      <c r="BF1174">
        <v>0.91200000000000003</v>
      </c>
      <c r="BG1174">
        <v>15.216842438818921</v>
      </c>
      <c r="BH1174">
        <v>15.0852</v>
      </c>
      <c r="BI1174">
        <v>20.796399999999998</v>
      </c>
      <c r="BJ1174">
        <v>5.7111999999999981</v>
      </c>
      <c r="BK1174">
        <v>20.740200000000002</v>
      </c>
      <c r="BL1174">
        <v>15.194868405939451</v>
      </c>
      <c r="BM1174">
        <v>6.7838000000000003</v>
      </c>
      <c r="BN1174">
        <v>19.913699999999999</v>
      </c>
      <c r="BO1174">
        <v>13.129899999999999</v>
      </c>
      <c r="BP1174">
        <v>6.7838000000000003</v>
      </c>
      <c r="BQ1174">
        <v>10.266191242091701</v>
      </c>
      <c r="BR1174">
        <v>4.1016000000000004</v>
      </c>
      <c r="BS1174">
        <v>16.2179</v>
      </c>
      <c r="BT1174">
        <v>12.116300000000001</v>
      </c>
      <c r="BU1174">
        <v>4.4405999999999999</v>
      </c>
      <c r="BV1174">
        <v>0.22671074008138931</v>
      </c>
      <c r="BW1174">
        <v>-7.1032000000000002</v>
      </c>
      <c r="BX1174">
        <v>5.1816000000000004</v>
      </c>
      <c r="BY1174">
        <v>12.284800000000001</v>
      </c>
      <c r="BZ1174">
        <v>0.64700000000000002</v>
      </c>
      <c r="CA1174">
        <v>-10.49288366929604</v>
      </c>
      <c r="CB1174">
        <v>-12.747999999999999</v>
      </c>
      <c r="CC1174">
        <v>-5.0875000000000004</v>
      </c>
      <c r="CD1174">
        <v>7.660499999999999</v>
      </c>
      <c r="CE1174">
        <v>-5.0875000000000004</v>
      </c>
      <c r="CF1174">
        <v>67.689048094736833</v>
      </c>
      <c r="CG1174">
        <v>57.9</v>
      </c>
      <c r="CH1174">
        <v>68.2</v>
      </c>
      <c r="CI1174">
        <v>10.3</v>
      </c>
      <c r="CJ1174">
        <v>57.9</v>
      </c>
      <c r="CK1174">
        <v>19.356974146992819</v>
      </c>
      <c r="CL1174">
        <v>18.3</v>
      </c>
      <c r="CM1174">
        <v>25.8</v>
      </c>
      <c r="CN1174">
        <v>7.5</v>
      </c>
      <c r="CO1174">
        <v>18.600000000000001</v>
      </c>
      <c r="CP1174">
        <v>60.280299436556739</v>
      </c>
      <c r="CQ1174">
        <v>42.1</v>
      </c>
      <c r="CR1174">
        <v>80.3</v>
      </c>
      <c r="CS1174">
        <v>38.200000000000003</v>
      </c>
      <c r="CT1174">
        <v>42.1</v>
      </c>
      <c r="CU1174">
        <v>13.726374974263621</v>
      </c>
      <c r="CV1174">
        <v>9.6</v>
      </c>
      <c r="CW1174">
        <v>14</v>
      </c>
      <c r="CX1174">
        <v>4.4000000000000004</v>
      </c>
      <c r="CY1174">
        <v>9.6</v>
      </c>
      <c r="CZ1174">
        <v>60.178959402416012</v>
      </c>
      <c r="DA1174">
        <v>56.3</v>
      </c>
      <c r="DB1174">
        <v>92.8</v>
      </c>
      <c r="DC1174">
        <v>36.5</v>
      </c>
      <c r="DD1174">
        <v>92.8</v>
      </c>
      <c r="DE1174">
        <v>4.7916500785316876</v>
      </c>
      <c r="DF1174">
        <v>4.3</v>
      </c>
      <c r="DG1174">
        <v>15.8</v>
      </c>
      <c r="DH1174">
        <v>11.5</v>
      </c>
      <c r="DI1174">
        <v>8.6999999999999993</v>
      </c>
      <c r="DJ1174">
        <v>0.18985382426185421</v>
      </c>
      <c r="DK1174">
        <v>0.15884773662551441</v>
      </c>
      <c r="DL1174">
        <v>0.1915192361696153</v>
      </c>
      <c r="DM1174">
        <v>3.2671499544100868E-2</v>
      </c>
      <c r="DN1174">
        <v>0.15884773662551441</v>
      </c>
      <c r="DO1174">
        <v>4.3538709706155228</v>
      </c>
      <c r="DP1174">
        <v>3.4163079999999999</v>
      </c>
      <c r="DQ1174">
        <v>4.4014670000000002</v>
      </c>
      <c r="DR1174">
        <v>0.98515900000000034</v>
      </c>
      <c r="DS1174">
        <v>3.4163079999999999</v>
      </c>
      <c r="DT1174">
        <v>6.979150157015698</v>
      </c>
      <c r="DU1174">
        <v>5.7054419999999997</v>
      </c>
      <c r="DV1174">
        <v>7.0327080000000004</v>
      </c>
      <c r="DW1174">
        <v>1.3272660000000009</v>
      </c>
      <c r="DX1174">
        <v>5.7054419999999997</v>
      </c>
      <c r="DY1174">
        <v>4.6762876670203406</v>
      </c>
      <c r="DZ1174">
        <v>3.783852</v>
      </c>
      <c r="EA1174">
        <v>4.7830640000000004</v>
      </c>
      <c r="EB1174">
        <v>0.99921200000000043</v>
      </c>
      <c r="EC1174">
        <v>3.783852</v>
      </c>
      <c r="ED1174">
        <v>8.5384147325250055</v>
      </c>
      <c r="EE1174">
        <v>8.1304689999999997</v>
      </c>
      <c r="EF1174">
        <v>8.7055550000000004</v>
      </c>
      <c r="EG1174">
        <v>0.57508600000000065</v>
      </c>
      <c r="EH1174">
        <v>8.1304689999999997</v>
      </c>
      <c r="EI1174">
        <v>8.3132328590780435</v>
      </c>
      <c r="EJ1174">
        <v>7.9795020000000001</v>
      </c>
      <c r="EK1174">
        <v>10.650731</v>
      </c>
      <c r="EL1174">
        <v>2.6712289999999999</v>
      </c>
      <c r="EM1174">
        <v>10.025916</v>
      </c>
      <c r="EN1174">
        <v>30.756812167179209</v>
      </c>
      <c r="EO1174">
        <v>23.129809999999999</v>
      </c>
      <c r="EP1174">
        <v>31.048069999999999</v>
      </c>
      <c r="EQ1174">
        <v>7.9182600000000001</v>
      </c>
      <c r="ER1174">
        <v>25.421099999999999</v>
      </c>
      <c r="ES1174">
        <v>9.6978857232626865</v>
      </c>
      <c r="ET1174">
        <v>6.6129699999999998</v>
      </c>
      <c r="EU1174">
        <v>9.7643000000000004</v>
      </c>
      <c r="EV1174">
        <v>3.1513300000000011</v>
      </c>
      <c r="EW1174">
        <v>6.6129699999999998</v>
      </c>
      <c r="EX1174">
        <v>21.05892644391653</v>
      </c>
      <c r="EY1174">
        <v>14.6113</v>
      </c>
      <c r="EZ1174">
        <v>21.283770000000001</v>
      </c>
      <c r="FA1174">
        <v>6.6724700000000006</v>
      </c>
      <c r="FB1174">
        <v>18.808129999999998</v>
      </c>
      <c r="FC1174">
        <v>0.52965117868520628</v>
      </c>
      <c r="FD1174">
        <v>0.39830952124283231</v>
      </c>
      <c r="FE1174">
        <v>0.53466681728963383</v>
      </c>
      <c r="FF1174">
        <v>0.1363572960468015</v>
      </c>
      <c r="FG1174">
        <v>0.43776694103696329</v>
      </c>
      <c r="FH1174">
        <v>2.1723880509467248</v>
      </c>
      <c r="FI1174">
        <v>1.7152412804586721</v>
      </c>
      <c r="FJ1174">
        <v>2.8441275251513312</v>
      </c>
      <c r="FK1174">
        <v>1.1288862446926591</v>
      </c>
      <c r="FL1174">
        <v>2.8441275251513312</v>
      </c>
      <c r="FM1174">
        <v>38.492357155855913</v>
      </c>
      <c r="FN1174">
        <v>36.89</v>
      </c>
      <c r="FO1174">
        <v>40.25</v>
      </c>
      <c r="FP1174">
        <v>3.359999999999999</v>
      </c>
      <c r="FQ1174">
        <v>40.25</v>
      </c>
      <c r="FR1174">
        <v>431.20801741197471</v>
      </c>
      <c r="FS1174">
        <v>418.29189000000002</v>
      </c>
      <c r="FT1174">
        <v>431.57632000000001</v>
      </c>
      <c r="FU1174">
        <v>13.28442999999999</v>
      </c>
      <c r="FV1174">
        <v>418.29189000000002</v>
      </c>
      <c r="FW1174">
        <v>0.6960290121203494</v>
      </c>
      <c r="FX1174">
        <v>0.69543200000000005</v>
      </c>
      <c r="FY1174">
        <v>0.71403000000000005</v>
      </c>
      <c r="FZ1174">
        <v>1.8598E-2</v>
      </c>
      <c r="GA1174">
        <v>0.71403000000000005</v>
      </c>
      <c r="GB1174">
        <v>9</v>
      </c>
      <c r="GC1174">
        <v>31</v>
      </c>
    </row>
    <row r="1175" spans="1:185" x14ac:dyDescent="0.3">
      <c r="A1175" s="36" t="s">
        <v>4475</v>
      </c>
      <c r="B1175">
        <v>-3.3144512354556302E-2</v>
      </c>
      <c r="C1175">
        <v>1.8359142479724451</v>
      </c>
      <c r="D1175">
        <v>2.582679526435093</v>
      </c>
      <c r="E1175">
        <v>-1.808987699139321</v>
      </c>
      <c r="F1175">
        <v>-3.3461267726207299E-2</v>
      </c>
      <c r="G1175">
        <v>1.842394899623923</v>
      </c>
      <c r="H1175">
        <v>-54.145094370586548</v>
      </c>
      <c r="I1175">
        <v>0.1041614904193915</v>
      </c>
      <c r="J1175">
        <v>9.8918605231034101E-2</v>
      </c>
      <c r="K1175">
        <v>0.2298123328208756</v>
      </c>
      <c r="L1175">
        <v>8.0248639243352918E-2</v>
      </c>
      <c r="M1175">
        <v>0.1816350688651199</v>
      </c>
      <c r="N1175">
        <v>0.22416701701094641</v>
      </c>
      <c r="O1175">
        <v>-0.23531686727182469</v>
      </c>
      <c r="P1175">
        <v>-1.114985026087823E-2</v>
      </c>
      <c r="Q1175">
        <v>-0.1232321455243984</v>
      </c>
      <c r="R1175">
        <v>3.3940696526001513E-2</v>
      </c>
      <c r="S1175">
        <v>1.028257999545571</v>
      </c>
      <c r="T1175">
        <v>-0.59851339226660105</v>
      </c>
      <c r="U1175">
        <v>-0.53776517343248587</v>
      </c>
      <c r="V1175">
        <v>1.9709597933793701</v>
      </c>
      <c r="W1175">
        <v>1.9682716108406211</v>
      </c>
      <c r="X1175">
        <v>0.1706544905192964</v>
      </c>
      <c r="Y1175">
        <v>0.14472303051956331</v>
      </c>
      <c r="Z1175">
        <v>4.1361995131841738E-2</v>
      </c>
      <c r="AA1175">
        <v>5.0986940097958837E-2</v>
      </c>
      <c r="AB1175">
        <v>58.238546601029043</v>
      </c>
      <c r="AC1175">
        <v>-0.42864011445971251</v>
      </c>
      <c r="AD1175">
        <v>1.965848557623064</v>
      </c>
      <c r="AE1175">
        <v>0.59929460497900866</v>
      </c>
      <c r="AF1175">
        <v>0.57335799846437396</v>
      </c>
      <c r="AG1175">
        <v>1.0119242278008831</v>
      </c>
      <c r="AH1175">
        <v>8.2571326917318059E-3</v>
      </c>
      <c r="AI1175">
        <v>138.72412692070981</v>
      </c>
      <c r="AJ1175">
        <v>-80.796147107650853</v>
      </c>
      <c r="AK1175">
        <v>156.20992578625541</v>
      </c>
      <c r="AL1175">
        <v>340.75868822440981</v>
      </c>
      <c r="AM1175">
        <v>193.09326160649121</v>
      </c>
      <c r="AN1175">
        <v>286.33495475200459</v>
      </c>
      <c r="AO1175">
        <v>127.59356549281711</v>
      </c>
      <c r="AP1175">
        <v>219.8552768426394</v>
      </c>
      <c r="AQ1175">
        <v>18.506939263923702</v>
      </c>
      <c r="AR1175">
        <v>4.2173069022327798</v>
      </c>
      <c r="AS1175">
        <v>11.770655366351381</v>
      </c>
      <c r="AT1175">
        <v>-13.64427907771822</v>
      </c>
      <c r="AU1175">
        <v>-4.8176772342147878</v>
      </c>
      <c r="AV1175">
        <v>-8.8266018435034361</v>
      </c>
      <c r="AW1175">
        <v>2.785319420142597</v>
      </c>
      <c r="AX1175">
        <v>1.8420000000000001</v>
      </c>
      <c r="AY1175">
        <v>4.7134999999999998</v>
      </c>
      <c r="AZ1175">
        <v>2.8715000000000002</v>
      </c>
      <c r="BA1175">
        <v>3.4458000000000002</v>
      </c>
      <c r="BB1175">
        <v>0.97358283669800083</v>
      </c>
      <c r="BC1175">
        <v>0.90939999999999999</v>
      </c>
      <c r="BD1175">
        <v>0.97860000000000003</v>
      </c>
      <c r="BE1175">
        <v>6.9200000000000039E-2</v>
      </c>
      <c r="BF1175">
        <v>0.95679999999999998</v>
      </c>
      <c r="BG1175">
        <v>10.886466808982091</v>
      </c>
      <c r="BH1175">
        <v>9.77</v>
      </c>
      <c r="BI1175">
        <v>21.009599999999999</v>
      </c>
      <c r="BJ1175">
        <v>11.239599999999999</v>
      </c>
      <c r="BK1175">
        <v>13.786199999999999</v>
      </c>
      <c r="BL1175">
        <v>13.451884261654831</v>
      </c>
      <c r="BM1175">
        <v>7.4131</v>
      </c>
      <c r="BN1175">
        <v>21.3308</v>
      </c>
      <c r="BO1175">
        <v>13.9177</v>
      </c>
      <c r="BP1175">
        <v>17.955300000000001</v>
      </c>
      <c r="BQ1175">
        <v>8.5863619793011843</v>
      </c>
      <c r="BR1175">
        <v>5.3734999999999999</v>
      </c>
      <c r="BS1175">
        <v>14.877000000000001</v>
      </c>
      <c r="BT1175">
        <v>9.5035000000000007</v>
      </c>
      <c r="BU1175">
        <v>12.933999999999999</v>
      </c>
      <c r="BV1175">
        <v>1.3943877559560911</v>
      </c>
      <c r="BW1175">
        <v>-4.1353999999999997</v>
      </c>
      <c r="BX1175">
        <v>3.8081999999999998</v>
      </c>
      <c r="BY1175">
        <v>7.9436</v>
      </c>
      <c r="BZ1175">
        <v>-0.48949999999999999</v>
      </c>
      <c r="CA1175">
        <v>-9.9807174277653186</v>
      </c>
      <c r="CB1175">
        <v>-15.2811</v>
      </c>
      <c r="CC1175">
        <v>-3.8896000000000002</v>
      </c>
      <c r="CD1175">
        <v>11.391500000000001</v>
      </c>
      <c r="CE1175">
        <v>-12.4445</v>
      </c>
      <c r="CF1175">
        <v>66.47967790936525</v>
      </c>
      <c r="CG1175">
        <v>52.8</v>
      </c>
      <c r="CH1175">
        <v>86.9</v>
      </c>
      <c r="CI1175">
        <v>34.100000000000009</v>
      </c>
      <c r="CJ1175">
        <v>52.8</v>
      </c>
      <c r="CK1175">
        <v>23.457503990133819</v>
      </c>
      <c r="CL1175">
        <v>16</v>
      </c>
      <c r="CM1175">
        <v>33.799999999999997</v>
      </c>
      <c r="CN1175">
        <v>17.8</v>
      </c>
      <c r="CO1175">
        <v>19.100000000000001</v>
      </c>
      <c r="CP1175">
        <v>29.692071973224291</v>
      </c>
      <c r="CQ1175">
        <v>23.1</v>
      </c>
      <c r="CR1175">
        <v>45.3</v>
      </c>
      <c r="CS1175">
        <v>22.2</v>
      </c>
      <c r="CT1175">
        <v>38</v>
      </c>
      <c r="CU1175">
        <v>10.3013206085869</v>
      </c>
      <c r="CV1175">
        <v>9.4</v>
      </c>
      <c r="CW1175">
        <v>15.2</v>
      </c>
      <c r="CX1175">
        <v>5.7999999999999989</v>
      </c>
      <c r="CY1175">
        <v>9.5</v>
      </c>
      <c r="CZ1175">
        <v>77.206801754375064</v>
      </c>
      <c r="DA1175">
        <v>61.5</v>
      </c>
      <c r="DB1175">
        <v>114.1</v>
      </c>
      <c r="DC1175">
        <v>52.599999999999987</v>
      </c>
      <c r="DD1175">
        <v>84.9</v>
      </c>
      <c r="DE1175">
        <v>10.87430443931955</v>
      </c>
      <c r="DF1175">
        <v>6.2</v>
      </c>
      <c r="DG1175">
        <v>20.2</v>
      </c>
      <c r="DH1175">
        <v>14</v>
      </c>
      <c r="DI1175">
        <v>9.6</v>
      </c>
      <c r="DJ1175">
        <v>0.30356694117670763</v>
      </c>
      <c r="DK1175">
        <v>0.22602739726027399</v>
      </c>
      <c r="DL1175">
        <v>0.44314125446200919</v>
      </c>
      <c r="DM1175">
        <v>0.21711385720173521</v>
      </c>
      <c r="DN1175">
        <v>0.22602739726027399</v>
      </c>
      <c r="DO1175">
        <v>3.1468687414826002</v>
      </c>
      <c r="DP1175">
        <v>2.694769</v>
      </c>
      <c r="DQ1175">
        <v>4.1957930000000001</v>
      </c>
      <c r="DR1175">
        <v>1.5010239999999999</v>
      </c>
      <c r="DS1175">
        <v>3.0048910000000002</v>
      </c>
      <c r="DT1175">
        <v>6.9757300323153553</v>
      </c>
      <c r="DU1175">
        <v>6.102589</v>
      </c>
      <c r="DV1175">
        <v>7.0769799999999998</v>
      </c>
      <c r="DW1175">
        <v>0.97439099999999979</v>
      </c>
      <c r="DX1175">
        <v>7.0548609999999998</v>
      </c>
      <c r="DY1175">
        <v>3.2194149751006642</v>
      </c>
      <c r="DZ1175">
        <v>2.7919550000000002</v>
      </c>
      <c r="EA1175">
        <v>4.2703009999999999</v>
      </c>
      <c r="EB1175">
        <v>1.4783459999999999</v>
      </c>
      <c r="EC1175">
        <v>3.695344</v>
      </c>
      <c r="ED1175">
        <v>7.3990102939066329</v>
      </c>
      <c r="EE1175">
        <v>6.5643510000000003</v>
      </c>
      <c r="EF1175">
        <v>7.5328350000000004</v>
      </c>
      <c r="EG1175">
        <v>0.96848400000000012</v>
      </c>
      <c r="EH1175">
        <v>7.4992340000000004</v>
      </c>
      <c r="EI1175">
        <v>6.9529022962684524</v>
      </c>
      <c r="EJ1175">
        <v>5.7033899999999997</v>
      </c>
      <c r="EK1175">
        <v>9.1619650000000004</v>
      </c>
      <c r="EL1175">
        <v>3.4585750000000011</v>
      </c>
      <c r="EM1175">
        <v>7.925433</v>
      </c>
      <c r="EN1175">
        <v>23.201139907689431</v>
      </c>
      <c r="EO1175">
        <v>19.741340000000001</v>
      </c>
      <c r="EP1175">
        <v>29.940670000000001</v>
      </c>
      <c r="EQ1175">
        <v>10.19933</v>
      </c>
      <c r="ER1175">
        <v>20.874590000000001</v>
      </c>
      <c r="ES1175">
        <v>8.296609553761046</v>
      </c>
      <c r="ET1175">
        <v>6.5559500000000002</v>
      </c>
      <c r="EU1175">
        <v>11.53229</v>
      </c>
      <c r="EV1175">
        <v>4.9763400000000004</v>
      </c>
      <c r="EW1175">
        <v>7.9252099999999999</v>
      </c>
      <c r="EX1175">
        <v>14.904530353928379</v>
      </c>
      <c r="EY1175">
        <v>9.6156000000000006</v>
      </c>
      <c r="EZ1175">
        <v>21.183440000000001</v>
      </c>
      <c r="FA1175">
        <v>11.56784</v>
      </c>
      <c r="FB1175">
        <v>12.94938</v>
      </c>
      <c r="FC1175">
        <v>0.58221982756824564</v>
      </c>
      <c r="FD1175">
        <v>0.49539805442735102</v>
      </c>
      <c r="FE1175">
        <v>0.75134462332604346</v>
      </c>
      <c r="FF1175">
        <v>0.25594656889869238</v>
      </c>
      <c r="FG1175">
        <v>0.52383633902099036</v>
      </c>
      <c r="FH1175">
        <v>1.8140279134711541</v>
      </c>
      <c r="FI1175">
        <v>0.90971264163492249</v>
      </c>
      <c r="FJ1175">
        <v>2.5373423335577101</v>
      </c>
      <c r="FK1175">
        <v>1.6276296919227879</v>
      </c>
      <c r="FL1175">
        <v>1.633947870151075</v>
      </c>
      <c r="FM1175">
        <v>33.41662273469111</v>
      </c>
      <c r="FN1175">
        <v>31.78</v>
      </c>
      <c r="FO1175">
        <v>35.53</v>
      </c>
      <c r="FP1175">
        <v>3.75</v>
      </c>
      <c r="FQ1175">
        <v>32.47</v>
      </c>
      <c r="FR1175">
        <v>300.78907304335058</v>
      </c>
      <c r="FS1175">
        <v>288.80014</v>
      </c>
      <c r="FT1175">
        <v>318.94092999999998</v>
      </c>
      <c r="FU1175">
        <v>30.140789999999981</v>
      </c>
      <c r="FV1175">
        <v>302.67835000000002</v>
      </c>
      <c r="FW1175">
        <v>0.78355435424044717</v>
      </c>
      <c r="FX1175">
        <v>0.74480900000000005</v>
      </c>
      <c r="FY1175">
        <v>0.81242499999999995</v>
      </c>
      <c r="FZ1175">
        <v>6.7615999999999898E-2</v>
      </c>
      <c r="GA1175">
        <v>0.77805999999999997</v>
      </c>
      <c r="GB1175">
        <v>23</v>
      </c>
      <c r="GC1175">
        <v>507</v>
      </c>
    </row>
    <row r="1176" spans="1:185" x14ac:dyDescent="0.3">
      <c r="A1176" s="36" t="s">
        <v>4478</v>
      </c>
      <c r="B1176">
        <v>-4.3958802021565317E-2</v>
      </c>
      <c r="C1176">
        <v>1.822180932073711</v>
      </c>
      <c r="D1176">
        <v>1.785478258546729</v>
      </c>
      <c r="E1176">
        <v>-0.76401677795841094</v>
      </c>
      <c r="F1176">
        <v>-0.69323392679769857</v>
      </c>
      <c r="G1176">
        <v>1.457257463586803</v>
      </c>
      <c r="H1176">
        <v>-54.177269813188261</v>
      </c>
      <c r="I1176">
        <v>6.8158021870914146E-2</v>
      </c>
      <c r="J1176">
        <v>0.41834196084929071</v>
      </c>
      <c r="K1176">
        <v>0.18104429415358381</v>
      </c>
      <c r="L1176">
        <v>-1.8890560837522389E-2</v>
      </c>
      <c r="M1176">
        <v>0.104314945390988</v>
      </c>
      <c r="N1176">
        <v>0.18956752605993649</v>
      </c>
      <c r="O1176">
        <v>-0.22532043408716651</v>
      </c>
      <c r="P1176">
        <v>-3.5752908027229927E-2</v>
      </c>
      <c r="Q1176">
        <v>-0.1305371317876714</v>
      </c>
      <c r="R1176">
        <v>4.4951136118888409E-2</v>
      </c>
      <c r="S1176">
        <v>0.80856296259757243</v>
      </c>
      <c r="T1176">
        <v>-0.5571695139365801</v>
      </c>
      <c r="U1176">
        <v>-0.55431681429114621</v>
      </c>
      <c r="V1176">
        <v>1.952388772293103</v>
      </c>
      <c r="W1176">
        <v>1.9520799349465621</v>
      </c>
      <c r="X1176">
        <v>0.21940153260459219</v>
      </c>
      <c r="Y1176">
        <v>0.21708795988580071</v>
      </c>
      <c r="Z1176">
        <v>3.9753451834405908E-2</v>
      </c>
      <c r="AA1176">
        <v>4.079345999243069E-2</v>
      </c>
      <c r="AB1176">
        <v>46.484461779770648</v>
      </c>
      <c r="AC1176">
        <v>-0.36706587548322012</v>
      </c>
      <c r="AD1176">
        <v>1.8868543647042051</v>
      </c>
      <c r="AE1176">
        <v>0.58646740808781228</v>
      </c>
      <c r="AF1176">
        <v>0.58415383536902088</v>
      </c>
      <c r="AG1176">
        <v>0.74599534439775683</v>
      </c>
      <c r="AH1176">
        <v>5.8316779652725689E-3</v>
      </c>
      <c r="AI1176">
        <v>310.16939976959787</v>
      </c>
      <c r="AJ1176">
        <v>290.18614214578258</v>
      </c>
      <c r="AK1176">
        <v>314.36287381709769</v>
      </c>
      <c r="AL1176">
        <v>325.95915919431019</v>
      </c>
      <c r="AM1176">
        <v>425.76373770054607</v>
      </c>
      <c r="AN1176">
        <v>575.0249978760811</v>
      </c>
      <c r="AO1176">
        <v>290.80924664880939</v>
      </c>
      <c r="AP1176">
        <v>511.07312975458609</v>
      </c>
      <c r="AQ1176">
        <v>19.621245998260399</v>
      </c>
      <c r="AR1176">
        <v>4.8071454165600827</v>
      </c>
      <c r="AS1176">
        <v>11.577194511056369</v>
      </c>
      <c r="AT1176">
        <v>-15.460278435083531</v>
      </c>
      <c r="AU1176">
        <v>-5.9137984227084663</v>
      </c>
      <c r="AV1176">
        <v>-9.5464800123750635</v>
      </c>
      <c r="AW1176">
        <v>2.6133828629870361</v>
      </c>
      <c r="AX1176">
        <v>1.7426999999999999</v>
      </c>
      <c r="AY1176">
        <v>3.7585000000000002</v>
      </c>
      <c r="AZ1176">
        <v>2.0158</v>
      </c>
      <c r="BA1176">
        <v>3.4352</v>
      </c>
      <c r="BB1176">
        <v>0.92600456154919852</v>
      </c>
      <c r="BC1176">
        <v>0.89480000000000004</v>
      </c>
      <c r="BD1176">
        <v>0.92849999999999999</v>
      </c>
      <c r="BE1176">
        <v>3.3699999999999952E-2</v>
      </c>
      <c r="BF1176">
        <v>0.89480000000000004</v>
      </c>
      <c r="BG1176">
        <v>18.913667869815509</v>
      </c>
      <c r="BH1176">
        <v>18.573599999999999</v>
      </c>
      <c r="BI1176">
        <v>22.8276</v>
      </c>
      <c r="BJ1176">
        <v>4.2540000000000013</v>
      </c>
      <c r="BK1176">
        <v>22.8276</v>
      </c>
      <c r="BL1176">
        <v>12.73826980675404</v>
      </c>
      <c r="BM1176">
        <v>12.299300000000001</v>
      </c>
      <c r="BN1176">
        <v>17.360399999999998</v>
      </c>
      <c r="BO1176">
        <v>5.0610999999999979</v>
      </c>
      <c r="BP1176">
        <v>12.3096</v>
      </c>
      <c r="BQ1176">
        <v>7.0204556305736299</v>
      </c>
      <c r="BR1176">
        <v>6.5462999999999996</v>
      </c>
      <c r="BS1176">
        <v>12.085599999999999</v>
      </c>
      <c r="BT1176">
        <v>5.5392999999999999</v>
      </c>
      <c r="BU1176">
        <v>7.1634000000000002</v>
      </c>
      <c r="BV1176">
        <v>3.110470698766743</v>
      </c>
      <c r="BW1176">
        <v>0.37159999999999999</v>
      </c>
      <c r="BX1176">
        <v>3.3591000000000002</v>
      </c>
      <c r="BY1176">
        <v>2.9874999999999998</v>
      </c>
      <c r="BZ1176">
        <v>2.5238</v>
      </c>
      <c r="CA1176">
        <v>-10.130996780645271</v>
      </c>
      <c r="CB1176">
        <v>-12.740500000000001</v>
      </c>
      <c r="CC1176">
        <v>-9.6872000000000007</v>
      </c>
      <c r="CD1176">
        <v>3.0533000000000001</v>
      </c>
      <c r="CE1176">
        <v>-9.6872000000000007</v>
      </c>
      <c r="CF1176">
        <v>63.951868121495153</v>
      </c>
      <c r="CG1176">
        <v>58.1</v>
      </c>
      <c r="CH1176">
        <v>64.900000000000006</v>
      </c>
      <c r="CI1176">
        <v>6.8000000000000043</v>
      </c>
      <c r="CJ1176">
        <v>58.1</v>
      </c>
      <c r="CK1176">
        <v>19.773975513646128</v>
      </c>
      <c r="CL1176">
        <v>18.100000000000001</v>
      </c>
      <c r="CM1176">
        <v>20.9</v>
      </c>
      <c r="CN1176">
        <v>2.7999999999999972</v>
      </c>
      <c r="CO1176">
        <v>18.100000000000001</v>
      </c>
      <c r="CP1176">
        <v>82.227833766272283</v>
      </c>
      <c r="CQ1176">
        <v>77.2</v>
      </c>
      <c r="CR1176">
        <v>84</v>
      </c>
      <c r="CS1176">
        <v>6.7999999999999972</v>
      </c>
      <c r="CT1176">
        <v>84</v>
      </c>
      <c r="CU1176">
        <v>11.390632498424189</v>
      </c>
      <c r="CV1176">
        <v>11.1</v>
      </c>
      <c r="CW1176">
        <v>11.4</v>
      </c>
      <c r="CX1176">
        <v>0.30000000000000071</v>
      </c>
      <c r="CY1176">
        <v>11.2</v>
      </c>
      <c r="CZ1176">
        <v>208.52029509914601</v>
      </c>
      <c r="DA1176">
        <v>192</v>
      </c>
      <c r="DB1176">
        <v>295.3</v>
      </c>
      <c r="DC1176">
        <v>103.3</v>
      </c>
      <c r="DD1176">
        <v>226.6</v>
      </c>
      <c r="DE1176">
        <v>8.3828151711493692</v>
      </c>
      <c r="DF1176">
        <v>6.5</v>
      </c>
      <c r="DG1176">
        <v>9.5</v>
      </c>
      <c r="DH1176">
        <v>3</v>
      </c>
      <c r="DI1176">
        <v>6.5</v>
      </c>
      <c r="DJ1176">
        <v>0.12556938556511171</v>
      </c>
      <c r="DK1176">
        <v>0.1025271912987844</v>
      </c>
      <c r="DL1176">
        <v>0.12939749292357461</v>
      </c>
      <c r="DM1176">
        <v>2.6870301624790219E-2</v>
      </c>
      <c r="DN1176">
        <v>0.1082743197912784</v>
      </c>
      <c r="DO1176">
        <v>4.1360817333415234</v>
      </c>
      <c r="DP1176">
        <v>4.0905719999999999</v>
      </c>
      <c r="DQ1176">
        <v>4.4339170000000001</v>
      </c>
      <c r="DR1176">
        <v>0.34334500000000018</v>
      </c>
      <c r="DS1176">
        <v>4.4339170000000001</v>
      </c>
      <c r="DT1176">
        <v>5.7483259448935229</v>
      </c>
      <c r="DU1176">
        <v>5.7161340000000003</v>
      </c>
      <c r="DV1176">
        <v>7.0334919999999999</v>
      </c>
      <c r="DW1176">
        <v>1.317358</v>
      </c>
      <c r="DX1176">
        <v>6.9076690000000003</v>
      </c>
      <c r="DY1176">
        <v>4.8926239540159271</v>
      </c>
      <c r="DZ1176">
        <v>4.7493059999999998</v>
      </c>
      <c r="EA1176">
        <v>5.2415209999999997</v>
      </c>
      <c r="EB1176">
        <v>0.49221499999999979</v>
      </c>
      <c r="EC1176">
        <v>4.7493059999999998</v>
      </c>
      <c r="ED1176">
        <v>15.912785514013271</v>
      </c>
      <c r="EE1176">
        <v>9.7306249999999999</v>
      </c>
      <c r="EF1176">
        <v>19.475684000000001</v>
      </c>
      <c r="EG1176">
        <v>9.7450590000000012</v>
      </c>
      <c r="EH1176">
        <v>19.46612</v>
      </c>
      <c r="EI1176">
        <v>14.455767175611349</v>
      </c>
      <c r="EJ1176">
        <v>7.9344979999999996</v>
      </c>
      <c r="EK1176">
        <v>15.69872</v>
      </c>
      <c r="EL1176">
        <v>7.7642220000000002</v>
      </c>
      <c r="EM1176">
        <v>7.9344979999999996</v>
      </c>
      <c r="EN1176">
        <v>31.004463155065711</v>
      </c>
      <c r="EO1176">
        <v>27.54806</v>
      </c>
      <c r="EP1176">
        <v>45.294420000000002</v>
      </c>
      <c r="EQ1176">
        <v>17.746359999999999</v>
      </c>
      <c r="ER1176">
        <v>41.495869999999996</v>
      </c>
      <c r="ES1176">
        <v>8.8314303260626978</v>
      </c>
      <c r="ET1176">
        <v>7.5997500000000002</v>
      </c>
      <c r="EU1176">
        <v>12.837109999999999</v>
      </c>
      <c r="EV1176">
        <v>5.2373599999999989</v>
      </c>
      <c r="EW1176">
        <v>11.61932</v>
      </c>
      <c r="EX1176">
        <v>22.17303282900302</v>
      </c>
      <c r="EY1176">
        <v>18.73058</v>
      </c>
      <c r="EZ1176">
        <v>36.488410000000002</v>
      </c>
      <c r="FA1176">
        <v>17.757829999999998</v>
      </c>
      <c r="FB1176">
        <v>29.876550000000002</v>
      </c>
      <c r="FC1176">
        <v>0.34589120493006659</v>
      </c>
      <c r="FD1176">
        <v>0.30733096777806712</v>
      </c>
      <c r="FE1176">
        <v>0.50531245879188003</v>
      </c>
      <c r="FF1176">
        <v>0.19798149101381299</v>
      </c>
      <c r="FG1176">
        <v>0.46293517169241172</v>
      </c>
      <c r="FH1176">
        <v>2.5114573784527909</v>
      </c>
      <c r="FI1176">
        <v>2.1242554562074432</v>
      </c>
      <c r="FJ1176">
        <v>4.792561597420967</v>
      </c>
      <c r="FK1176">
        <v>2.6683061412135238</v>
      </c>
      <c r="FL1176">
        <v>2.571282140435069</v>
      </c>
      <c r="FM1176">
        <v>39.894584401944627</v>
      </c>
      <c r="FN1176">
        <v>36.5</v>
      </c>
      <c r="FO1176">
        <v>45.6</v>
      </c>
      <c r="FP1176">
        <v>9.1000000000000014</v>
      </c>
      <c r="FQ1176">
        <v>37.06</v>
      </c>
      <c r="FR1176">
        <v>633.43670018010209</v>
      </c>
      <c r="FS1176">
        <v>589.54034999999999</v>
      </c>
      <c r="FT1176">
        <v>635.34348</v>
      </c>
      <c r="FU1176">
        <v>45.80313000000001</v>
      </c>
      <c r="FV1176">
        <v>629.24522000000002</v>
      </c>
      <c r="FW1176">
        <v>0.62833694511451554</v>
      </c>
      <c r="FX1176">
        <v>0.62646999999999997</v>
      </c>
      <c r="FY1176">
        <v>0.67521299999999995</v>
      </c>
      <c r="FZ1176">
        <v>4.8742999999999981E-2</v>
      </c>
      <c r="GA1176">
        <v>0.63181200000000004</v>
      </c>
      <c r="GB1176">
        <v>9</v>
      </c>
      <c r="GC1176">
        <v>178</v>
      </c>
    </row>
    <row r="1177" spans="1:185" x14ac:dyDescent="0.3">
      <c r="A1177" s="36" t="s">
        <v>4481</v>
      </c>
      <c r="B1177">
        <v>-1.0524597993812831E-2</v>
      </c>
      <c r="C1177">
        <v>1.908749777770155</v>
      </c>
      <c r="D1177">
        <v>2.380896616823704</v>
      </c>
      <c r="E1177">
        <v>-1.597090890413128</v>
      </c>
      <c r="F1177">
        <v>-0.16093623342111851</v>
      </c>
      <c r="G1177">
        <v>1.7580062435600601</v>
      </c>
      <c r="H1177">
        <v>-54.111065668595749</v>
      </c>
      <c r="I1177">
        <v>3.0171254959087561E-2</v>
      </c>
      <c r="J1177">
        <v>0.15447380313861231</v>
      </c>
      <c r="K1177">
        <v>0.22550975096565601</v>
      </c>
      <c r="L1177">
        <v>0.1032771466632262</v>
      </c>
      <c r="M1177">
        <v>0.19737639212995869</v>
      </c>
      <c r="N1177">
        <v>0.1876306887935138</v>
      </c>
      <c r="O1177">
        <v>-0.26230739594017682</v>
      </c>
      <c r="P1177">
        <v>-7.4676707146662955E-2</v>
      </c>
      <c r="Q1177">
        <v>-0.16849134827123499</v>
      </c>
      <c r="R1177">
        <v>7.5691986835006636E-2</v>
      </c>
      <c r="S1177">
        <v>1.067927271312934</v>
      </c>
      <c r="T1177">
        <v>-0.6227560045843985</v>
      </c>
      <c r="U1177">
        <v>-0.55160159420728627</v>
      </c>
      <c r="V1177">
        <v>1.958251125870881</v>
      </c>
      <c r="W1177">
        <v>1.946809717792467</v>
      </c>
      <c r="X1177">
        <v>0.13688727224185479</v>
      </c>
      <c r="Y1177">
        <v>0.12510634712200669</v>
      </c>
      <c r="Z1177">
        <v>4.185758183734882E-2</v>
      </c>
      <c r="AA1177">
        <v>4.767653726432234E-2</v>
      </c>
      <c r="AB1177">
        <v>59.794960670749923</v>
      </c>
      <c r="AC1177">
        <v>-0.45986555967070991</v>
      </c>
      <c r="AD1177">
        <v>1.9622755249333259</v>
      </c>
      <c r="AE1177">
        <v>0.59675283191256467</v>
      </c>
      <c r="AF1177">
        <v>0.5849719067927166</v>
      </c>
      <c r="AG1177">
        <v>1.028919170753744</v>
      </c>
      <c r="AH1177">
        <v>9.249682178978513E-3</v>
      </c>
      <c r="AI1177">
        <v>156.02931715310609</v>
      </c>
      <c r="AJ1177">
        <v>-20.520344971855309</v>
      </c>
      <c r="AK1177">
        <v>186.34967382014449</v>
      </c>
      <c r="AL1177">
        <v>302.25862015505862</v>
      </c>
      <c r="AM1177">
        <v>310.2443803266458</v>
      </c>
      <c r="AN1177">
        <v>444.10664543139359</v>
      </c>
      <c r="AO1177">
        <v>211.03372223005439</v>
      </c>
      <c r="AP1177">
        <v>382.35025416825209</v>
      </c>
      <c r="AQ1177">
        <v>19.9681682103563</v>
      </c>
      <c r="AR1177">
        <v>5.0064116720861644</v>
      </c>
      <c r="AS1177">
        <v>10.568426133757731</v>
      </c>
      <c r="AT1177">
        <v>-20.675643743226232</v>
      </c>
      <c r="AU1177">
        <v>-4.3526173481802184</v>
      </c>
      <c r="AV1177">
        <v>-16.323026395046011</v>
      </c>
      <c r="AW1177">
        <v>5.8269732352888406</v>
      </c>
      <c r="AX1177">
        <v>3.347</v>
      </c>
      <c r="AY1177">
        <v>11.0747</v>
      </c>
      <c r="AZ1177">
        <v>7.7276999999999996</v>
      </c>
      <c r="BA1177">
        <v>9.3248999999999995</v>
      </c>
      <c r="BB1177">
        <v>0.96876768164404281</v>
      </c>
      <c r="BC1177">
        <v>0.93320000000000003</v>
      </c>
      <c r="BD1177">
        <v>0.97560000000000002</v>
      </c>
      <c r="BE1177">
        <v>4.2399999999999993E-2</v>
      </c>
      <c r="BF1177">
        <v>0.95640000000000003</v>
      </c>
      <c r="BG1177">
        <v>11.78960942475898</v>
      </c>
      <c r="BH1177">
        <v>10.467700000000001</v>
      </c>
      <c r="BI1177">
        <v>17.908000000000001</v>
      </c>
      <c r="BJ1177">
        <v>7.4403000000000006</v>
      </c>
      <c r="BK1177">
        <v>14.0464</v>
      </c>
      <c r="BL1177">
        <v>39.638251505154777</v>
      </c>
      <c r="BM1177">
        <v>11.796200000000001</v>
      </c>
      <c r="BN1177">
        <v>67.017099999999999</v>
      </c>
      <c r="BO1177">
        <v>55.2209</v>
      </c>
      <c r="BP1177">
        <v>18.7272</v>
      </c>
      <c r="BQ1177">
        <v>23.27213603398577</v>
      </c>
      <c r="BR1177">
        <v>6.3554000000000004</v>
      </c>
      <c r="BS1177">
        <v>37.429699999999997</v>
      </c>
      <c r="BT1177">
        <v>31.074300000000001</v>
      </c>
      <c r="BU1177">
        <v>12.395200000000001</v>
      </c>
      <c r="BV1177">
        <v>7.2263965816714926</v>
      </c>
      <c r="BW1177">
        <v>-4.6555</v>
      </c>
      <c r="BX1177">
        <v>20.232500000000002</v>
      </c>
      <c r="BY1177">
        <v>24.888000000000002</v>
      </c>
      <c r="BZ1177">
        <v>1.5564</v>
      </c>
      <c r="CA1177">
        <v>-30.498540615303892</v>
      </c>
      <c r="CB1177">
        <v>-53.282299999999999</v>
      </c>
      <c r="CC1177">
        <v>-4.9743000000000004</v>
      </c>
      <c r="CD1177">
        <v>48.308</v>
      </c>
      <c r="CE1177">
        <v>-13.951599999999999</v>
      </c>
      <c r="CF1177">
        <v>61.75639126314146</v>
      </c>
      <c r="CG1177">
        <v>50.1</v>
      </c>
      <c r="CH1177">
        <v>68.400000000000006</v>
      </c>
      <c r="CI1177">
        <v>18.3</v>
      </c>
      <c r="CJ1177">
        <v>50.1</v>
      </c>
      <c r="CK1177">
        <v>21.82687228616108</v>
      </c>
      <c r="CL1177">
        <v>18.5</v>
      </c>
      <c r="CM1177">
        <v>23.4</v>
      </c>
      <c r="CN1177">
        <v>4.8999999999999986</v>
      </c>
      <c r="CO1177">
        <v>20.2</v>
      </c>
      <c r="CP1177">
        <v>30.076605168710739</v>
      </c>
      <c r="CQ1177">
        <v>21.8</v>
      </c>
      <c r="CR1177">
        <v>56.7</v>
      </c>
      <c r="CS1177">
        <v>34.900000000000013</v>
      </c>
      <c r="CT1177">
        <v>47.4</v>
      </c>
      <c r="CU1177">
        <v>9.6073408697616394</v>
      </c>
      <c r="CV1177">
        <v>9.3000000000000007</v>
      </c>
      <c r="CW1177">
        <v>10.1</v>
      </c>
      <c r="CX1177">
        <v>0.79999999999999893</v>
      </c>
      <c r="CY1177">
        <v>9.3000000000000007</v>
      </c>
      <c r="CZ1177">
        <v>166.08879318611699</v>
      </c>
      <c r="DA1177">
        <v>111.4</v>
      </c>
      <c r="DB1177">
        <v>204.9</v>
      </c>
      <c r="DC1177">
        <v>93.5</v>
      </c>
      <c r="DD1177">
        <v>189.8</v>
      </c>
      <c r="DE1177">
        <v>10.94740349741291</v>
      </c>
      <c r="DF1177">
        <v>8.9</v>
      </c>
      <c r="DG1177">
        <v>13</v>
      </c>
      <c r="DH1177">
        <v>4.0999999999999996</v>
      </c>
      <c r="DI1177">
        <v>10.8</v>
      </c>
      <c r="DJ1177">
        <v>0.16167567544351749</v>
      </c>
      <c r="DK1177">
        <v>0.1279040081695175</v>
      </c>
      <c r="DL1177">
        <v>0.18191489361702129</v>
      </c>
      <c r="DM1177">
        <v>5.4010885447503793E-2</v>
      </c>
      <c r="DN1177">
        <v>0.1279040081695175</v>
      </c>
      <c r="DO1177">
        <v>3.0561044185877679</v>
      </c>
      <c r="DP1177">
        <v>2.7699419999999999</v>
      </c>
      <c r="DQ1177">
        <v>3.3691080000000002</v>
      </c>
      <c r="DR1177">
        <v>0.59916600000000031</v>
      </c>
      <c r="DS1177">
        <v>2.7699419999999999</v>
      </c>
      <c r="DT1177">
        <v>7.1383611038542512</v>
      </c>
      <c r="DU1177">
        <v>7.0086300000000001</v>
      </c>
      <c r="DV1177">
        <v>7.3053749999999997</v>
      </c>
      <c r="DW1177">
        <v>0.29674499999999959</v>
      </c>
      <c r="DX1177">
        <v>7.026383</v>
      </c>
      <c r="DY1177">
        <v>3.107999830278152</v>
      </c>
      <c r="DZ1177">
        <v>2.9044910000000002</v>
      </c>
      <c r="EA1177">
        <v>3.3691080000000002</v>
      </c>
      <c r="EB1177">
        <v>0.46461700000000011</v>
      </c>
      <c r="EC1177">
        <v>3.1495340000000001</v>
      </c>
      <c r="ED1177">
        <v>9.1105135724855604</v>
      </c>
      <c r="EE1177">
        <v>8.4657049999999998</v>
      </c>
      <c r="EF1177">
        <v>9.1397919999999999</v>
      </c>
      <c r="EG1177">
        <v>0.6740870000000001</v>
      </c>
      <c r="EH1177">
        <v>9.1174549999999996</v>
      </c>
      <c r="EI1177">
        <v>8.290220807433597</v>
      </c>
      <c r="EJ1177">
        <v>6.2326819999999996</v>
      </c>
      <c r="EK1177">
        <v>11.074621</v>
      </c>
      <c r="EL1177">
        <v>4.8419390000000009</v>
      </c>
      <c r="EM1177">
        <v>10.491372</v>
      </c>
      <c r="EN1177">
        <v>31.52612402025968</v>
      </c>
      <c r="EO1177">
        <v>18.882899999999999</v>
      </c>
      <c r="EP1177">
        <v>38.560659999999999</v>
      </c>
      <c r="EQ1177">
        <v>19.677759999999999</v>
      </c>
      <c r="ER1177">
        <v>18.882899999999999</v>
      </c>
      <c r="ES1177">
        <v>8.2587951768504215</v>
      </c>
      <c r="ET1177">
        <v>7.54115</v>
      </c>
      <c r="EU1177">
        <v>9.9427299999999992</v>
      </c>
      <c r="EV1177">
        <v>2.4015799999999992</v>
      </c>
      <c r="EW1177">
        <v>7.7913899999999998</v>
      </c>
      <c r="EX1177">
        <v>23.26732884340927</v>
      </c>
      <c r="EY1177">
        <v>11.09151</v>
      </c>
      <c r="EZ1177">
        <v>30.74822</v>
      </c>
      <c r="FA1177">
        <v>19.65671</v>
      </c>
      <c r="FB1177">
        <v>11.09151</v>
      </c>
      <c r="FC1177">
        <v>0.51654683459030959</v>
      </c>
      <c r="FD1177">
        <v>0.30939110106327028</v>
      </c>
      <c r="FE1177">
        <v>0.63180576368706087</v>
      </c>
      <c r="FF1177">
        <v>0.32241466262379059</v>
      </c>
      <c r="FG1177">
        <v>0.30939110106327028</v>
      </c>
      <c r="FH1177">
        <v>2.8460340816466769</v>
      </c>
      <c r="FI1177">
        <v>1.3717350459823361</v>
      </c>
      <c r="FJ1177">
        <v>3.9358023869623322</v>
      </c>
      <c r="FK1177">
        <v>2.5640673409799959</v>
      </c>
      <c r="FL1177">
        <v>1.423559852606531</v>
      </c>
      <c r="FM1177">
        <v>36.661653565136383</v>
      </c>
      <c r="FN1177">
        <v>33.36</v>
      </c>
      <c r="FO1177">
        <v>41.07</v>
      </c>
      <c r="FP1177">
        <v>7.7100000000000009</v>
      </c>
      <c r="FQ1177">
        <v>41.07</v>
      </c>
      <c r="FR1177">
        <v>424.73058066406992</v>
      </c>
      <c r="FS1177">
        <v>394.33031</v>
      </c>
      <c r="FT1177">
        <v>435.70981999999998</v>
      </c>
      <c r="FU1177">
        <v>41.379509999999982</v>
      </c>
      <c r="FV1177">
        <v>394.33031</v>
      </c>
      <c r="FW1177">
        <v>0.70400011958603492</v>
      </c>
      <c r="FX1177">
        <v>0.68673799999999996</v>
      </c>
      <c r="FY1177">
        <v>0.75453700000000001</v>
      </c>
      <c r="FZ1177">
        <v>6.7799000000000054E-2</v>
      </c>
      <c r="GA1177">
        <v>0.75453700000000001</v>
      </c>
      <c r="GB1177">
        <v>17</v>
      </c>
      <c r="GC1177">
        <v>65</v>
      </c>
    </row>
    <row r="1178" spans="1:185" x14ac:dyDescent="0.3">
      <c r="A1178" s="36" t="s">
        <v>4484</v>
      </c>
      <c r="B1178">
        <v>-2.8065346393561039E-2</v>
      </c>
      <c r="C1178">
        <v>1.901139218077653</v>
      </c>
      <c r="D1178">
        <v>2.553165151673451</v>
      </c>
      <c r="E1178">
        <v>-1.39360206573733</v>
      </c>
      <c r="F1178">
        <v>-0.64575513099911919</v>
      </c>
      <c r="G1178">
        <v>2.0394213225384492</v>
      </c>
      <c r="H1178">
        <v>-54.105779844382432</v>
      </c>
      <c r="I1178">
        <v>0.2652949635310724</v>
      </c>
      <c r="J1178">
        <v>4.6282752905532708E-2</v>
      </c>
      <c r="K1178">
        <v>0.29706091624758291</v>
      </c>
      <c r="L1178">
        <v>0.20137862984396199</v>
      </c>
      <c r="M1178">
        <v>0.25205373538058479</v>
      </c>
      <c r="N1178">
        <v>0.20699608587632709</v>
      </c>
      <c r="O1178">
        <v>-0.2428533347353744</v>
      </c>
      <c r="P1178">
        <v>-3.58572488590473E-2</v>
      </c>
      <c r="Q1178">
        <v>-0.13935272449479719</v>
      </c>
      <c r="R1178">
        <v>4.6909085422302023E-2</v>
      </c>
      <c r="S1178">
        <v>1.3116742730534099</v>
      </c>
      <c r="T1178">
        <v>-0.67691609168494138</v>
      </c>
      <c r="U1178">
        <v>-0.56715958042398185</v>
      </c>
      <c r="V1178">
        <v>1.961293235713224</v>
      </c>
      <c r="W1178">
        <v>1.953722617069511</v>
      </c>
      <c r="X1178">
        <v>0.1783365932006396</v>
      </c>
      <c r="Y1178">
        <v>0.1559020646817888</v>
      </c>
      <c r="Z1178">
        <v>7.6385237633520953E-2</v>
      </c>
      <c r="AA1178">
        <v>0.1033466399971288</v>
      </c>
      <c r="AB1178">
        <v>61.261038069853093</v>
      </c>
      <c r="AC1178">
        <v>-0.43830446170070569</v>
      </c>
      <c r="AD1178">
        <v>1.95454780495171</v>
      </c>
      <c r="AE1178">
        <v>0.61664105490134535</v>
      </c>
      <c r="AF1178">
        <v>0.5942065263824946</v>
      </c>
      <c r="AG1178">
        <v>1.090886334262084</v>
      </c>
      <c r="AH1178">
        <v>1.6674081297670961E-2</v>
      </c>
      <c r="AI1178">
        <v>106.7595286094403</v>
      </c>
      <c r="AJ1178">
        <v>-20.75492181483374</v>
      </c>
      <c r="AK1178">
        <v>91.345443321187631</v>
      </c>
      <c r="AL1178">
        <v>249.68798515306881</v>
      </c>
      <c r="AM1178">
        <v>299.36642483560132</v>
      </c>
      <c r="AN1178">
        <v>424.21039745518141</v>
      </c>
      <c r="AO1178">
        <v>156.92618749525599</v>
      </c>
      <c r="AP1178">
        <v>361.41690996732228</v>
      </c>
      <c r="AQ1178">
        <v>19.911838340199559</v>
      </c>
      <c r="AR1178">
        <v>5.189228595970766</v>
      </c>
      <c r="AS1178">
        <v>11.006372709075469</v>
      </c>
      <c r="AT1178">
        <v>-15.358460898527021</v>
      </c>
      <c r="AU1178">
        <v>-5.6471116386597267</v>
      </c>
      <c r="AV1178">
        <v>-9.7113492598673012</v>
      </c>
      <c r="AW1178">
        <v>4.3884461828119328</v>
      </c>
      <c r="AX1178">
        <v>2.9279999999999999</v>
      </c>
      <c r="AY1178">
        <v>4.7595999999999998</v>
      </c>
      <c r="AZ1178">
        <v>1.8315999999999999</v>
      </c>
      <c r="BA1178">
        <v>3.7416</v>
      </c>
      <c r="BB1178">
        <v>0.95595473041666368</v>
      </c>
      <c r="BC1178">
        <v>0.9274</v>
      </c>
      <c r="BD1178">
        <v>0.97689999999999999</v>
      </c>
      <c r="BE1178">
        <v>4.9499999999999988E-2</v>
      </c>
      <c r="BF1178">
        <v>0.92869999999999997</v>
      </c>
      <c r="BG1178">
        <v>14.123496242949701</v>
      </c>
      <c r="BH1178">
        <v>10.225099999999999</v>
      </c>
      <c r="BI1178">
        <v>18.547799999999999</v>
      </c>
      <c r="BJ1178">
        <v>8.3226999999999993</v>
      </c>
      <c r="BK1178">
        <v>18.470400000000001</v>
      </c>
      <c r="BL1178">
        <v>15.68433587691842</v>
      </c>
      <c r="BM1178">
        <v>12.224600000000001</v>
      </c>
      <c r="BN1178">
        <v>28.787600000000001</v>
      </c>
      <c r="BO1178">
        <v>16.562999999999999</v>
      </c>
      <c r="BP1178">
        <v>12.224600000000001</v>
      </c>
      <c r="BQ1178">
        <v>11.07331532316009</v>
      </c>
      <c r="BR1178">
        <v>7.6634000000000002</v>
      </c>
      <c r="BS1178">
        <v>22.773900000000001</v>
      </c>
      <c r="BT1178">
        <v>15.1105</v>
      </c>
      <c r="BU1178">
        <v>7.6634000000000002</v>
      </c>
      <c r="BV1178">
        <v>-8.7964305480362201E-2</v>
      </c>
      <c r="BW1178">
        <v>-6.3494000000000002</v>
      </c>
      <c r="BX1178">
        <v>2.0954000000000002</v>
      </c>
      <c r="BY1178">
        <v>8.4448000000000008</v>
      </c>
      <c r="BZ1178">
        <v>1.7067000000000001</v>
      </c>
      <c r="CA1178">
        <v>-10.985270877053001</v>
      </c>
      <c r="CB1178">
        <v>-17.8978</v>
      </c>
      <c r="CC1178">
        <v>-7.5212000000000003</v>
      </c>
      <c r="CD1178">
        <v>10.3766</v>
      </c>
      <c r="CE1178">
        <v>-9.3702000000000005</v>
      </c>
      <c r="CF1178">
        <v>62.793487487859018</v>
      </c>
      <c r="CG1178">
        <v>51.7</v>
      </c>
      <c r="CH1178">
        <v>88.9</v>
      </c>
      <c r="CI1178">
        <v>37.200000000000003</v>
      </c>
      <c r="CJ1178">
        <v>51.7</v>
      </c>
      <c r="CK1178">
        <v>23.09092717695404</v>
      </c>
      <c r="CL1178">
        <v>16.899999999999999</v>
      </c>
      <c r="CM1178">
        <v>32.200000000000003</v>
      </c>
      <c r="CN1178">
        <v>15.3</v>
      </c>
      <c r="CO1178">
        <v>16.899999999999999</v>
      </c>
      <c r="CP1178">
        <v>45.334153106770707</v>
      </c>
      <c r="CQ1178">
        <v>21.3</v>
      </c>
      <c r="CR1178">
        <v>74.099999999999994</v>
      </c>
      <c r="CS1178">
        <v>52.8</v>
      </c>
      <c r="CT1178">
        <v>74.099999999999994</v>
      </c>
      <c r="CU1178">
        <v>9.8602179033768369</v>
      </c>
      <c r="CV1178">
        <v>9.1999999999999993</v>
      </c>
      <c r="CW1178">
        <v>15.9</v>
      </c>
      <c r="CX1178">
        <v>6.7000000000000011</v>
      </c>
      <c r="CY1178">
        <v>9.9</v>
      </c>
      <c r="CZ1178">
        <v>111.35835163703671</v>
      </c>
      <c r="DA1178">
        <v>59.8</v>
      </c>
      <c r="DB1178">
        <v>123.9</v>
      </c>
      <c r="DC1178">
        <v>64.100000000000009</v>
      </c>
      <c r="DD1178">
        <v>59.8</v>
      </c>
      <c r="DE1178">
        <v>12.30868243532105</v>
      </c>
      <c r="DF1178">
        <v>7</v>
      </c>
      <c r="DG1178">
        <v>20.399999999999999</v>
      </c>
      <c r="DH1178">
        <v>13.4</v>
      </c>
      <c r="DI1178">
        <v>7</v>
      </c>
      <c r="DJ1178">
        <v>0.17411159049289909</v>
      </c>
      <c r="DK1178">
        <v>0.1390158644796988</v>
      </c>
      <c r="DL1178">
        <v>0.26450461172270162</v>
      </c>
      <c r="DM1178">
        <v>0.12548874724300271</v>
      </c>
      <c r="DN1178">
        <v>0.1390158644796988</v>
      </c>
      <c r="DO1178">
        <v>3.428846753793763</v>
      </c>
      <c r="DP1178">
        <v>3.1271100000000001</v>
      </c>
      <c r="DQ1178">
        <v>4.0398800000000001</v>
      </c>
      <c r="DR1178">
        <v>0.91277000000000008</v>
      </c>
      <c r="DS1178">
        <v>3.6949160000000001</v>
      </c>
      <c r="DT1178">
        <v>6.9539242477819014</v>
      </c>
      <c r="DU1178">
        <v>6.8850480000000003</v>
      </c>
      <c r="DV1178">
        <v>6.9802619999999997</v>
      </c>
      <c r="DW1178">
        <v>9.5213999999999466E-2</v>
      </c>
      <c r="DX1178">
        <v>6.9731930000000002</v>
      </c>
      <c r="DY1178">
        <v>3.9392752630028669</v>
      </c>
      <c r="DZ1178">
        <v>3.1271100000000001</v>
      </c>
      <c r="EA1178">
        <v>4.8096209999999999</v>
      </c>
      <c r="EB1178">
        <v>1.6825110000000001</v>
      </c>
      <c r="EC1178">
        <v>4.1491090000000002</v>
      </c>
      <c r="ED1178">
        <v>8.0693834058538805</v>
      </c>
      <c r="EE1178">
        <v>7.8896389999999998</v>
      </c>
      <c r="EF1178">
        <v>8.7065450000000002</v>
      </c>
      <c r="EG1178">
        <v>0.81690600000000035</v>
      </c>
      <c r="EH1178">
        <v>8.0599659999999993</v>
      </c>
      <c r="EI1178">
        <v>9.8176417523653861</v>
      </c>
      <c r="EJ1178">
        <v>8.044753</v>
      </c>
      <c r="EK1178">
        <v>10.306236</v>
      </c>
      <c r="EL1178">
        <v>2.2614830000000001</v>
      </c>
      <c r="EM1178">
        <v>10.194319999999999</v>
      </c>
      <c r="EN1178">
        <v>27.220266838209032</v>
      </c>
      <c r="EO1178">
        <v>22.517849999999999</v>
      </c>
      <c r="EP1178">
        <v>35.240220000000001</v>
      </c>
      <c r="EQ1178">
        <v>12.72237</v>
      </c>
      <c r="ER1178">
        <v>22.656500000000001</v>
      </c>
      <c r="ES1178">
        <v>8.8302094664663002</v>
      </c>
      <c r="ET1178">
        <v>7.2232599999999998</v>
      </c>
      <c r="EU1178">
        <v>15.699680000000001</v>
      </c>
      <c r="EV1178">
        <v>8.476420000000001</v>
      </c>
      <c r="EW1178">
        <v>7.2252900000000002</v>
      </c>
      <c r="EX1178">
        <v>18.390057371742721</v>
      </c>
      <c r="EY1178">
        <v>12.58609</v>
      </c>
      <c r="EZ1178">
        <v>24.718910000000001</v>
      </c>
      <c r="FA1178">
        <v>12.132820000000001</v>
      </c>
      <c r="FB1178">
        <v>15.43121</v>
      </c>
      <c r="FC1178">
        <v>0.46972068697631969</v>
      </c>
      <c r="FD1178">
        <v>0.38857444102578259</v>
      </c>
      <c r="FE1178">
        <v>0.60811528578996688</v>
      </c>
      <c r="FF1178">
        <v>0.21954084476418431</v>
      </c>
      <c r="FG1178">
        <v>0.39096702496466779</v>
      </c>
      <c r="FH1178">
        <v>2.126560306069516</v>
      </c>
      <c r="FI1178">
        <v>1.1014453797784409</v>
      </c>
      <c r="FJ1178">
        <v>2.930621124639881</v>
      </c>
      <c r="FK1178">
        <v>1.8291757448614401</v>
      </c>
      <c r="FL1178">
        <v>2.135721887979583</v>
      </c>
      <c r="FM1178">
        <v>39.050615626971187</v>
      </c>
      <c r="FN1178">
        <v>37.01</v>
      </c>
      <c r="FO1178">
        <v>40.85</v>
      </c>
      <c r="FP1178">
        <v>3.840000000000003</v>
      </c>
      <c r="FQ1178">
        <v>38.369999999999997</v>
      </c>
      <c r="FR1178">
        <v>413.64499375532608</v>
      </c>
      <c r="FS1178">
        <v>398.10106000000002</v>
      </c>
      <c r="FT1178">
        <v>424.40688</v>
      </c>
      <c r="FU1178">
        <v>26.305819999999979</v>
      </c>
      <c r="FV1178">
        <v>398.10106000000002</v>
      </c>
      <c r="FW1178">
        <v>0.71229660477053836</v>
      </c>
      <c r="FX1178">
        <v>0.69569199999999998</v>
      </c>
      <c r="FY1178">
        <v>0.73867799999999995</v>
      </c>
      <c r="FZ1178">
        <v>4.2985999999999969E-2</v>
      </c>
      <c r="GA1178">
        <v>0.73867799999999995</v>
      </c>
      <c r="GB1178">
        <v>12</v>
      </c>
      <c r="GC1178">
        <v>52</v>
      </c>
    </row>
    <row r="1179" spans="1:185" x14ac:dyDescent="0.3">
      <c r="A1179" s="36" t="s">
        <v>4487</v>
      </c>
      <c r="B1179">
        <v>-3.1938971143228821E-2</v>
      </c>
      <c r="C1179">
        <v>1.8606512276898639</v>
      </c>
      <c r="D1179">
        <v>2.314429127175607</v>
      </c>
      <c r="E1179">
        <v>-1.4958495383172421</v>
      </c>
      <c r="F1179">
        <v>-0.25205516494505009</v>
      </c>
      <c r="G1179">
        <v>1.747882222918516</v>
      </c>
      <c r="H1179">
        <v>-54.136832288296937</v>
      </c>
      <c r="I1179">
        <v>8.3752440745930828E-2</v>
      </c>
      <c r="J1179">
        <v>0.1178733525269212</v>
      </c>
      <c r="K1179">
        <v>0.23694603651645399</v>
      </c>
      <c r="L1179">
        <v>8.2857555887370302E-2</v>
      </c>
      <c r="M1179">
        <v>0.17295000022264029</v>
      </c>
      <c r="N1179">
        <v>0.16446290777644401</v>
      </c>
      <c r="O1179">
        <v>-0.22932749248436779</v>
      </c>
      <c r="P1179">
        <v>-6.4864584707923806E-2</v>
      </c>
      <c r="Q1179">
        <v>-0.1470948752999208</v>
      </c>
      <c r="R1179">
        <v>6.581157054703568E-2</v>
      </c>
      <c r="S1179">
        <v>1.0622208778398341</v>
      </c>
      <c r="T1179">
        <v>-0.5691177896080829</v>
      </c>
      <c r="U1179">
        <v>-0.56540289953533851</v>
      </c>
      <c r="V1179">
        <v>1.9564691294138981</v>
      </c>
      <c r="W1179">
        <v>1.9537299027620481</v>
      </c>
      <c r="X1179">
        <v>0.2052064775991175</v>
      </c>
      <c r="Y1179">
        <v>0.1996956587446396</v>
      </c>
      <c r="Z1179">
        <v>5.7284432133073597E-2</v>
      </c>
      <c r="AA1179">
        <v>6.2431698412182837E-2</v>
      </c>
      <c r="AB1179">
        <v>54.443351932777617</v>
      </c>
      <c r="AC1179">
        <v>-0.41320668902921098</v>
      </c>
      <c r="AD1179">
        <v>1.932439594632037</v>
      </c>
      <c r="AE1179">
        <v>0.61841316662832857</v>
      </c>
      <c r="AF1179">
        <v>0.37159298408290731</v>
      </c>
      <c r="AG1179">
        <v>1.118965189251927</v>
      </c>
      <c r="AH1179">
        <v>1.0440465603570219E-2</v>
      </c>
      <c r="AI1179">
        <v>159.06538380121961</v>
      </c>
      <c r="AJ1179">
        <v>-43.873618479128773</v>
      </c>
      <c r="AK1179">
        <v>218.7003515153429</v>
      </c>
      <c r="AL1179">
        <v>302.36939886234268</v>
      </c>
      <c r="AM1179">
        <v>421.66792106712541</v>
      </c>
      <c r="AN1179">
        <v>500.13088153378919</v>
      </c>
      <c r="AO1179">
        <v>185.17855773483629</v>
      </c>
      <c r="AP1179">
        <v>436.64299275989828</v>
      </c>
      <c r="AQ1179">
        <v>21.599663639453478</v>
      </c>
      <c r="AR1179">
        <v>5.7899705682209452</v>
      </c>
      <c r="AS1179">
        <v>11.53115739873804</v>
      </c>
      <c r="AT1179">
        <v>-25.14251204050969</v>
      </c>
      <c r="AU1179">
        <v>-10.9940876441381</v>
      </c>
      <c r="AV1179">
        <v>-14.148424396371601</v>
      </c>
      <c r="AW1179">
        <v>4.3469931270771891</v>
      </c>
      <c r="AX1179">
        <v>2.5847000000000002</v>
      </c>
      <c r="AY1179">
        <v>5.5090000000000003</v>
      </c>
      <c r="AZ1179">
        <v>2.9243000000000001</v>
      </c>
      <c r="BA1179">
        <v>3.7940999999999998</v>
      </c>
      <c r="BB1179">
        <v>0.95028983388105404</v>
      </c>
      <c r="BC1179">
        <v>0.93189999999999995</v>
      </c>
      <c r="BD1179">
        <v>0.96309999999999996</v>
      </c>
      <c r="BE1179">
        <v>3.1200000000000009E-2</v>
      </c>
      <c r="BF1179">
        <v>0.93279999999999996</v>
      </c>
      <c r="BG1179">
        <v>15.18271191973361</v>
      </c>
      <c r="BH1179">
        <v>13.0617</v>
      </c>
      <c r="BI1179">
        <v>17.973400000000002</v>
      </c>
      <c r="BJ1179">
        <v>4.9117000000000024</v>
      </c>
      <c r="BK1179">
        <v>17.720700000000001</v>
      </c>
      <c r="BL1179">
        <v>26.74473913007683</v>
      </c>
      <c r="BM1179">
        <v>16.236899999999999</v>
      </c>
      <c r="BN1179">
        <v>36.9039</v>
      </c>
      <c r="BO1179">
        <v>20.667000000000002</v>
      </c>
      <c r="BP1179">
        <v>21.839500000000001</v>
      </c>
      <c r="BQ1179">
        <v>17.011849668028059</v>
      </c>
      <c r="BR1179">
        <v>11.3863</v>
      </c>
      <c r="BS1179">
        <v>22.8856</v>
      </c>
      <c r="BT1179">
        <v>11.4993</v>
      </c>
      <c r="BU1179">
        <v>14.5213</v>
      </c>
      <c r="BV1179">
        <v>3.2856699232343538</v>
      </c>
      <c r="BW1179">
        <v>-2.8357999999999999</v>
      </c>
      <c r="BX1179">
        <v>5.5317999999999996</v>
      </c>
      <c r="BY1179">
        <v>8.3675999999999995</v>
      </c>
      <c r="BZ1179">
        <v>1.7021999999999999</v>
      </c>
      <c r="CA1179">
        <v>-20.29748776129394</v>
      </c>
      <c r="CB1179">
        <v>-28.417400000000001</v>
      </c>
      <c r="CC1179">
        <v>-10.959899999999999</v>
      </c>
      <c r="CD1179">
        <v>17.4575</v>
      </c>
      <c r="CE1179">
        <v>-16.223500000000001</v>
      </c>
      <c r="CF1179">
        <v>63.487888773890823</v>
      </c>
      <c r="CG1179">
        <v>54.9</v>
      </c>
      <c r="CH1179">
        <v>88.7</v>
      </c>
      <c r="CI1179">
        <v>33.799999999999997</v>
      </c>
      <c r="CJ1179">
        <v>54.9</v>
      </c>
      <c r="CK1179">
        <v>20.676371959162989</v>
      </c>
      <c r="CL1179">
        <v>15.7</v>
      </c>
      <c r="CM1179">
        <v>37.5</v>
      </c>
      <c r="CN1179">
        <v>21.8</v>
      </c>
      <c r="CO1179">
        <v>17</v>
      </c>
      <c r="CP1179">
        <v>55.419326576488537</v>
      </c>
      <c r="CQ1179">
        <v>45.2</v>
      </c>
      <c r="CR1179">
        <v>83.9</v>
      </c>
      <c r="CS1179">
        <v>38.700000000000003</v>
      </c>
      <c r="CT1179">
        <v>62</v>
      </c>
      <c r="CU1179">
        <v>10.91310426929744</v>
      </c>
      <c r="CV1179">
        <v>9.4</v>
      </c>
      <c r="CW1179">
        <v>14</v>
      </c>
      <c r="CX1179">
        <v>4.5999999999999996</v>
      </c>
      <c r="CY1179">
        <v>9.5</v>
      </c>
      <c r="CZ1179">
        <v>112.490543814817</v>
      </c>
      <c r="DA1179">
        <v>85.9</v>
      </c>
      <c r="DB1179">
        <v>122.7</v>
      </c>
      <c r="DC1179">
        <v>36.799999999999997</v>
      </c>
      <c r="DD1179">
        <v>96.1</v>
      </c>
      <c r="DE1179">
        <v>7.1561471458002179</v>
      </c>
      <c r="DF1179">
        <v>4.5</v>
      </c>
      <c r="DG1179">
        <v>24.9</v>
      </c>
      <c r="DH1179">
        <v>20.399999999999999</v>
      </c>
      <c r="DI1179">
        <v>5.7</v>
      </c>
      <c r="DJ1179">
        <v>0.14550338161983989</v>
      </c>
      <c r="DK1179">
        <v>0.1235373537353735</v>
      </c>
      <c r="DL1179">
        <v>0.21571011673151749</v>
      </c>
      <c r="DM1179">
        <v>9.2172762996143992E-2</v>
      </c>
      <c r="DN1179">
        <v>0.1235373537353735</v>
      </c>
      <c r="DO1179">
        <v>3.845826815964966</v>
      </c>
      <c r="DP1179">
        <v>2.8435090000000001</v>
      </c>
      <c r="DQ1179">
        <v>4.4571730000000001</v>
      </c>
      <c r="DR1179">
        <v>1.613664</v>
      </c>
      <c r="DS1179">
        <v>3.497798</v>
      </c>
      <c r="DT1179">
        <v>7.0251385797624657</v>
      </c>
      <c r="DU1179">
        <v>6.7875449999999997</v>
      </c>
      <c r="DV1179">
        <v>7.1203479999999999</v>
      </c>
      <c r="DW1179">
        <v>0.33280300000000018</v>
      </c>
      <c r="DX1179">
        <v>6.8079000000000001</v>
      </c>
      <c r="DY1179">
        <v>4.4426189403953149</v>
      </c>
      <c r="DZ1179">
        <v>4.042211</v>
      </c>
      <c r="EA1179">
        <v>5.3138209999999999</v>
      </c>
      <c r="EB1179">
        <v>1.2716099999999999</v>
      </c>
      <c r="EC1179">
        <v>4.1686300000000003</v>
      </c>
      <c r="ED1179">
        <v>8.0286532738102867</v>
      </c>
      <c r="EE1179">
        <v>7.6146260000000003</v>
      </c>
      <c r="EF1179">
        <v>8.9571039999999993</v>
      </c>
      <c r="EG1179">
        <v>1.3424779999999989</v>
      </c>
      <c r="EH1179">
        <v>8.9493170000000006</v>
      </c>
      <c r="EI1179">
        <v>9.5335705177642893</v>
      </c>
      <c r="EJ1179">
        <v>8.8086769999999994</v>
      </c>
      <c r="EK1179">
        <v>10.074171</v>
      </c>
      <c r="EL1179">
        <v>1.2654939999999999</v>
      </c>
      <c r="EM1179">
        <v>9.7771760000000008</v>
      </c>
      <c r="EN1179">
        <v>28.870210630750631</v>
      </c>
      <c r="EO1179">
        <v>24.96959</v>
      </c>
      <c r="EP1179">
        <v>33.2532</v>
      </c>
      <c r="EQ1179">
        <v>8.2836099999999995</v>
      </c>
      <c r="ER1179">
        <v>25.816600000000001</v>
      </c>
      <c r="ES1179">
        <v>8.6955654483711164</v>
      </c>
      <c r="ET1179">
        <v>7.5393100000000004</v>
      </c>
      <c r="EU1179">
        <v>14.599069999999999</v>
      </c>
      <c r="EV1179">
        <v>7.0597599999999989</v>
      </c>
      <c r="EW1179">
        <v>9.6495899999999999</v>
      </c>
      <c r="EX1179">
        <v>20.174645182379511</v>
      </c>
      <c r="EY1179">
        <v>15.78899</v>
      </c>
      <c r="EZ1179">
        <v>24.885490000000001</v>
      </c>
      <c r="FA1179">
        <v>9.0965000000000007</v>
      </c>
      <c r="FB1179">
        <v>16.167010000000001</v>
      </c>
      <c r="FC1179">
        <v>0.40548185317971058</v>
      </c>
      <c r="FD1179">
        <v>0.35069767089102549</v>
      </c>
      <c r="FE1179">
        <v>0.46704090013786559</v>
      </c>
      <c r="FF1179">
        <v>0.11634322924684019</v>
      </c>
      <c r="FG1179">
        <v>0.36259391885590631</v>
      </c>
      <c r="FH1179">
        <v>2.3550597188146369</v>
      </c>
      <c r="FI1179">
        <v>1.081506561719342</v>
      </c>
      <c r="FJ1179">
        <v>3.020930624968893</v>
      </c>
      <c r="FK1179">
        <v>1.939424063249551</v>
      </c>
      <c r="FL1179">
        <v>1.675409007014806</v>
      </c>
      <c r="FM1179">
        <v>40.906677346046138</v>
      </c>
      <c r="FN1179">
        <v>39.93</v>
      </c>
      <c r="FO1179">
        <v>42.39</v>
      </c>
      <c r="FP1179">
        <v>2.4600000000000009</v>
      </c>
      <c r="FQ1179">
        <v>42.39</v>
      </c>
      <c r="FR1179">
        <v>471.68740844042981</v>
      </c>
      <c r="FS1179">
        <v>465.14537999999999</v>
      </c>
      <c r="FT1179">
        <v>481.41919000000001</v>
      </c>
      <c r="FU1179">
        <v>16.273810000000029</v>
      </c>
      <c r="FV1179">
        <v>465.73271</v>
      </c>
      <c r="FW1179">
        <v>0.69493909504423879</v>
      </c>
      <c r="FX1179">
        <v>0.68162299999999998</v>
      </c>
      <c r="FY1179">
        <v>0.70423199999999997</v>
      </c>
      <c r="FZ1179">
        <v>2.260899999999999E-2</v>
      </c>
      <c r="GA1179">
        <v>0.70297500000000002</v>
      </c>
      <c r="GB1179">
        <v>15</v>
      </c>
      <c r="GC1179">
        <v>52</v>
      </c>
    </row>
    <row r="1180" spans="1:185" x14ac:dyDescent="0.3">
      <c r="A1180" s="36" t="s">
        <v>4490</v>
      </c>
      <c r="B1180">
        <v>-4.4062978610723932E-2</v>
      </c>
      <c r="C1180">
        <v>1.8708234190857389</v>
      </c>
      <c r="D1180">
        <v>1.7720697600465369</v>
      </c>
      <c r="E1180">
        <v>-0.74240195936150533</v>
      </c>
      <c r="F1180">
        <v>-0.70430534915541754</v>
      </c>
      <c r="G1180">
        <v>1.4466604101244269</v>
      </c>
      <c r="H1180">
        <v>-54.170824850981127</v>
      </c>
      <c r="I1180">
        <v>0.1181817228923653</v>
      </c>
      <c r="J1180">
        <v>0.38825749995024272</v>
      </c>
      <c r="K1180">
        <v>0.2146755379205893</v>
      </c>
      <c r="L1180">
        <v>-2.7805305307785681E-2</v>
      </c>
      <c r="M1180">
        <v>9.5334252307346046E-2</v>
      </c>
      <c r="N1180">
        <v>0.19944754603985221</v>
      </c>
      <c r="O1180">
        <v>-0.23344422953070551</v>
      </c>
      <c r="P1180">
        <v>-3.3996683490853219E-2</v>
      </c>
      <c r="Q1180">
        <v>-0.1337168201226108</v>
      </c>
      <c r="R1180">
        <v>4.4834922909535557E-2</v>
      </c>
      <c r="S1180">
        <v>0.80601805472490395</v>
      </c>
      <c r="T1180">
        <v>-0.55527110819800485</v>
      </c>
      <c r="U1180">
        <v>-0.53788340139045687</v>
      </c>
      <c r="V1180">
        <v>1.957164634865044</v>
      </c>
      <c r="W1180">
        <v>1.9550885384180079</v>
      </c>
      <c r="X1180">
        <v>0.19721115417321919</v>
      </c>
      <c r="Y1180">
        <v>0.17362935860573989</v>
      </c>
      <c r="Z1180">
        <v>3.2427256526026772E-2</v>
      </c>
      <c r="AA1180">
        <v>3.3721305421734009E-2</v>
      </c>
      <c r="AB1180">
        <v>49.481479367775577</v>
      </c>
      <c r="AC1180">
        <v>-0.38780181681052178</v>
      </c>
      <c r="AD1180">
        <v>1.9136228565623301</v>
      </c>
      <c r="AE1180">
        <v>0.58501297098374105</v>
      </c>
      <c r="AF1180">
        <v>0.56143117541626153</v>
      </c>
      <c r="AG1180">
        <v>0.83576440683454212</v>
      </c>
      <c r="AH1180">
        <v>5.5166395991951096E-3</v>
      </c>
      <c r="AI1180">
        <v>303.99205978604169</v>
      </c>
      <c r="AJ1180">
        <v>268.33672506263258</v>
      </c>
      <c r="AK1180">
        <v>307.85568503099989</v>
      </c>
      <c r="AL1180">
        <v>335.78385168648282</v>
      </c>
      <c r="AM1180">
        <v>313.62094765596657</v>
      </c>
      <c r="AN1180">
        <v>416.86121485550899</v>
      </c>
      <c r="AO1180">
        <v>160.0158207007677</v>
      </c>
      <c r="AP1180">
        <v>367.24903644474978</v>
      </c>
      <c r="AQ1180">
        <v>19.32852183874077</v>
      </c>
      <c r="AR1180">
        <v>4.8912991000802624</v>
      </c>
      <c r="AS1180">
        <v>10.781002600077789</v>
      </c>
      <c r="AT1180">
        <v>-17.48183343281395</v>
      </c>
      <c r="AU1180">
        <v>-6.2041865831719587</v>
      </c>
      <c r="AV1180">
        <v>-11.277646849641989</v>
      </c>
      <c r="AW1180">
        <v>5.1374443504940226</v>
      </c>
      <c r="AX1180">
        <v>2.5790999999999999</v>
      </c>
      <c r="AY1180">
        <v>5.8144999999999998</v>
      </c>
      <c r="AZ1180">
        <v>3.2353999999999998</v>
      </c>
      <c r="BA1180">
        <v>3.3519000000000001</v>
      </c>
      <c r="BB1180">
        <v>0.94239531804843624</v>
      </c>
      <c r="BC1180">
        <v>0.91910000000000003</v>
      </c>
      <c r="BD1180">
        <v>0.94889999999999997</v>
      </c>
      <c r="BE1180">
        <v>2.9799999999999941E-2</v>
      </c>
      <c r="BF1180">
        <v>0.93279999999999996</v>
      </c>
      <c r="BG1180">
        <v>16.499892494214819</v>
      </c>
      <c r="BH1180">
        <v>15.521699999999999</v>
      </c>
      <c r="BI1180">
        <v>19.7986</v>
      </c>
      <c r="BJ1180">
        <v>4.2769000000000013</v>
      </c>
      <c r="BK1180">
        <v>17.945399999999999</v>
      </c>
      <c r="BL1180">
        <v>27.89570856401199</v>
      </c>
      <c r="BM1180">
        <v>15.2774</v>
      </c>
      <c r="BN1180">
        <v>29.365200000000002</v>
      </c>
      <c r="BO1180">
        <v>14.0878</v>
      </c>
      <c r="BP1180">
        <v>15.2774</v>
      </c>
      <c r="BQ1180">
        <v>17.074426501991901</v>
      </c>
      <c r="BR1180">
        <v>8.7977000000000007</v>
      </c>
      <c r="BS1180">
        <v>18.9663</v>
      </c>
      <c r="BT1180">
        <v>10.1686</v>
      </c>
      <c r="BU1180">
        <v>9.8672000000000004</v>
      </c>
      <c r="BV1180">
        <v>4.4574852865589376</v>
      </c>
      <c r="BW1180">
        <v>1.6753</v>
      </c>
      <c r="BX1180">
        <v>6.6639999999999997</v>
      </c>
      <c r="BY1180">
        <v>4.9886999999999997</v>
      </c>
      <c r="BZ1180">
        <v>1.6753</v>
      </c>
      <c r="CA1180">
        <v>-21.531902637610511</v>
      </c>
      <c r="CB1180">
        <v>-22.550999999999998</v>
      </c>
      <c r="CC1180">
        <v>-11.5425</v>
      </c>
      <c r="CD1180">
        <v>11.0085</v>
      </c>
      <c r="CE1180">
        <v>-11.5425</v>
      </c>
      <c r="CF1180">
        <v>49.612178410759157</v>
      </c>
      <c r="CG1180">
        <v>46.2</v>
      </c>
      <c r="CH1180">
        <v>56.4</v>
      </c>
      <c r="CI1180">
        <v>10.199999999999999</v>
      </c>
      <c r="CJ1180">
        <v>46.2</v>
      </c>
      <c r="CK1180">
        <v>15.891754719515969</v>
      </c>
      <c r="CL1180">
        <v>14</v>
      </c>
      <c r="CM1180">
        <v>20.8</v>
      </c>
      <c r="CN1180">
        <v>6.8000000000000007</v>
      </c>
      <c r="CO1180">
        <v>14</v>
      </c>
      <c r="CP1180">
        <v>39.114870131594763</v>
      </c>
      <c r="CQ1180">
        <v>33.6</v>
      </c>
      <c r="CR1180">
        <v>50</v>
      </c>
      <c r="CS1180">
        <v>16.399999999999999</v>
      </c>
      <c r="CT1180">
        <v>39.9</v>
      </c>
      <c r="CU1180">
        <v>9.9593743428045034</v>
      </c>
      <c r="CV1180">
        <v>9.9</v>
      </c>
      <c r="CW1180">
        <v>10.3</v>
      </c>
      <c r="CX1180">
        <v>0.40000000000000041</v>
      </c>
      <c r="CY1180">
        <v>9.9</v>
      </c>
      <c r="CZ1180">
        <v>115.0172774000532</v>
      </c>
      <c r="DA1180">
        <v>108.4</v>
      </c>
      <c r="DB1180">
        <v>119.9</v>
      </c>
      <c r="DC1180">
        <v>11.5</v>
      </c>
      <c r="DD1180">
        <v>115.6</v>
      </c>
      <c r="DE1180">
        <v>5.2088654144986126</v>
      </c>
      <c r="DF1180">
        <v>3.3</v>
      </c>
      <c r="DG1180">
        <v>10.9</v>
      </c>
      <c r="DH1180">
        <v>7.6000000000000014</v>
      </c>
      <c r="DI1180">
        <v>3.6</v>
      </c>
      <c r="DJ1180">
        <v>0.13520612651805669</v>
      </c>
      <c r="DK1180">
        <v>0.1252371916508539</v>
      </c>
      <c r="DL1180">
        <v>0.15653621981681931</v>
      </c>
      <c r="DM1180">
        <v>3.1299028165965408E-2</v>
      </c>
      <c r="DN1180">
        <v>0.1252371916508539</v>
      </c>
      <c r="DO1180">
        <v>3.4345246072694229</v>
      </c>
      <c r="DP1180">
        <v>3.2781250000000002</v>
      </c>
      <c r="DQ1180">
        <v>3.5353889999999999</v>
      </c>
      <c r="DR1180">
        <v>0.25726399999999972</v>
      </c>
      <c r="DS1180">
        <v>3.3490880000000001</v>
      </c>
      <c r="DT1180">
        <v>6.0392155822839824</v>
      </c>
      <c r="DU1180">
        <v>5.7065299999999999</v>
      </c>
      <c r="DV1180">
        <v>6.051615</v>
      </c>
      <c r="DW1180">
        <v>0.34508500000000009</v>
      </c>
      <c r="DX1180">
        <v>5.7065299999999999</v>
      </c>
      <c r="DY1180">
        <v>4.0721199541551432</v>
      </c>
      <c r="DZ1180">
        <v>3.411451</v>
      </c>
      <c r="EA1180">
        <v>4.5097579999999997</v>
      </c>
      <c r="EB1180">
        <v>1.0983069999999999</v>
      </c>
      <c r="EC1180">
        <v>3.411451</v>
      </c>
      <c r="ED1180">
        <v>8.8575950754874757</v>
      </c>
      <c r="EE1180">
        <v>8.7967650000000006</v>
      </c>
      <c r="EF1180">
        <v>8.9145529999999997</v>
      </c>
      <c r="EG1180">
        <v>0.1177879999999991</v>
      </c>
      <c r="EH1180">
        <v>8.9145529999999997</v>
      </c>
      <c r="EI1180">
        <v>8.5183678852741789</v>
      </c>
      <c r="EJ1180">
        <v>8.3934259999999998</v>
      </c>
      <c r="EK1180">
        <v>8.6768940000000008</v>
      </c>
      <c r="EL1180">
        <v>0.28346800000000089</v>
      </c>
      <c r="EM1180">
        <v>8.6768940000000008</v>
      </c>
      <c r="EN1180">
        <v>26.099177982631339</v>
      </c>
      <c r="EO1180">
        <v>24.510210000000001</v>
      </c>
      <c r="EP1180">
        <v>28.481110000000001</v>
      </c>
      <c r="EQ1180">
        <v>3.9708999999999999</v>
      </c>
      <c r="ER1180">
        <v>25.52966</v>
      </c>
      <c r="ES1180">
        <v>6.1345854351961204</v>
      </c>
      <c r="ET1180">
        <v>5.7125399999999997</v>
      </c>
      <c r="EU1180">
        <v>7.0467700000000004</v>
      </c>
      <c r="EV1180">
        <v>1.3342300000000009</v>
      </c>
      <c r="EW1180">
        <v>6.9959100000000003</v>
      </c>
      <c r="EX1180">
        <v>19.96459254743521</v>
      </c>
      <c r="EY1180">
        <v>17.50516</v>
      </c>
      <c r="EZ1180">
        <v>22.76857</v>
      </c>
      <c r="FA1180">
        <v>5.2634100000000004</v>
      </c>
      <c r="FB1180">
        <v>18.533750000000001</v>
      </c>
      <c r="FC1180">
        <v>0.4569722234890653</v>
      </c>
      <c r="FD1180">
        <v>0.42915087859616508</v>
      </c>
      <c r="FE1180">
        <v>0.4986776278087387</v>
      </c>
      <c r="FF1180">
        <v>6.9526749212573569E-2</v>
      </c>
      <c r="FG1180">
        <v>0.44700049568165162</v>
      </c>
      <c r="FH1180">
        <v>3.2984538638205771</v>
      </c>
      <c r="FI1180">
        <v>2.496496289019245</v>
      </c>
      <c r="FJ1180">
        <v>3.985717386661626</v>
      </c>
      <c r="FK1180">
        <v>1.489221097642381</v>
      </c>
      <c r="FL1180">
        <v>2.649226476612764</v>
      </c>
      <c r="FM1180">
        <v>36.483557676513861</v>
      </c>
      <c r="FN1180">
        <v>35.840000000000003</v>
      </c>
      <c r="FO1180">
        <v>39.340000000000003</v>
      </c>
      <c r="FP1180">
        <v>3.5</v>
      </c>
      <c r="FQ1180">
        <v>36.840000000000003</v>
      </c>
      <c r="FR1180">
        <v>429.07875525751729</v>
      </c>
      <c r="FS1180">
        <v>413.05626999999998</v>
      </c>
      <c r="FT1180">
        <v>431.95029</v>
      </c>
      <c r="FU1180">
        <v>18.894020000000008</v>
      </c>
      <c r="FV1180">
        <v>413.05626999999998</v>
      </c>
      <c r="FW1180">
        <v>0.70747216166205473</v>
      </c>
      <c r="FX1180">
        <v>0.70333699999999999</v>
      </c>
      <c r="FY1180">
        <v>0.73342099999999999</v>
      </c>
      <c r="FZ1180">
        <v>3.0084E-2</v>
      </c>
      <c r="GA1180">
        <v>0.73342099999999999</v>
      </c>
      <c r="GB1180">
        <v>9</v>
      </c>
      <c r="GC1180">
        <v>36</v>
      </c>
    </row>
    <row r="1181" spans="1:185" x14ac:dyDescent="0.3">
      <c r="A1181" s="36" t="s">
        <v>4493</v>
      </c>
      <c r="B1181">
        <v>-3.376175477606877E-2</v>
      </c>
      <c r="C1181">
        <v>1.9230285148552979</v>
      </c>
      <c r="D1181">
        <v>1.578958765586989</v>
      </c>
      <c r="E1181">
        <v>-0.68718536758969562</v>
      </c>
      <c r="F1181">
        <v>-0.60106733808230128</v>
      </c>
      <c r="G1181">
        <v>1.2882526522506961</v>
      </c>
      <c r="H1181">
        <v>-54.16938257310143</v>
      </c>
      <c r="I1181">
        <v>4.6202067184582959E-2</v>
      </c>
      <c r="J1181">
        <v>0.25091002517605848</v>
      </c>
      <c r="K1181">
        <v>0.15977587110350081</v>
      </c>
      <c r="L1181">
        <v>-2.644932489797561E-2</v>
      </c>
      <c r="M1181">
        <v>9.1668576881143049E-2</v>
      </c>
      <c r="N1181">
        <v>0.14557872589334861</v>
      </c>
      <c r="O1181">
        <v>-0.2183017069903832</v>
      </c>
      <c r="P1181">
        <v>-7.2722981097034622E-2</v>
      </c>
      <c r="Q1181">
        <v>-0.1455150626853329</v>
      </c>
      <c r="R1181">
        <v>7.272362033688716E-2</v>
      </c>
      <c r="S1181">
        <v>0.69642837681143765</v>
      </c>
      <c r="T1181">
        <v>-0.56519028313660247</v>
      </c>
      <c r="U1181">
        <v>-0.5348880956427986</v>
      </c>
      <c r="V1181">
        <v>1.952369556031647</v>
      </c>
      <c r="W1181">
        <v>1.943067080412735</v>
      </c>
      <c r="X1181">
        <v>0.20465266750806321</v>
      </c>
      <c r="Y1181">
        <v>0.16347121067118259</v>
      </c>
      <c r="Z1181">
        <v>5.8350858855091808E-2</v>
      </c>
      <c r="AA1181">
        <v>0.1181859214075441</v>
      </c>
      <c r="AB1181">
        <v>48.776759892910157</v>
      </c>
      <c r="AC1181">
        <v>-0.38709681074141278</v>
      </c>
      <c r="AD1181">
        <v>1.856445830126771</v>
      </c>
      <c r="AE1181">
        <v>0.5917494782494761</v>
      </c>
      <c r="AF1181">
        <v>0.55056802141259542</v>
      </c>
      <c r="AG1181">
        <v>0.83078426464808164</v>
      </c>
      <c r="AH1181">
        <v>6.3169643104196409E-3</v>
      </c>
      <c r="AI1181">
        <v>276.39849109302259</v>
      </c>
      <c r="AJ1181">
        <v>181.5284955730273</v>
      </c>
      <c r="AK1181">
        <v>309.14233107628138</v>
      </c>
      <c r="AL1181">
        <v>338.52477303104968</v>
      </c>
      <c r="AM1181">
        <v>335.65859532638018</v>
      </c>
      <c r="AN1181">
        <v>395.88245545860173</v>
      </c>
      <c r="AO1181">
        <v>134.64164906523419</v>
      </c>
      <c r="AP1181">
        <v>345.41750231482229</v>
      </c>
      <c r="AQ1181">
        <v>19.95851392135161</v>
      </c>
      <c r="AR1181">
        <v>4.5665214328424373</v>
      </c>
      <c r="AS1181">
        <v>11.997747843510149</v>
      </c>
      <c r="AT1181">
        <v>-18.941662389538671</v>
      </c>
      <c r="AU1181">
        <v>-8.5531302187134166</v>
      </c>
      <c r="AV1181">
        <v>-10.388532170825259</v>
      </c>
      <c r="AW1181">
        <v>3.2318897853827782</v>
      </c>
      <c r="AX1181">
        <v>1.7193000000000001</v>
      </c>
      <c r="AY1181">
        <v>4.1802999999999999</v>
      </c>
      <c r="AZ1181">
        <v>2.4609999999999999</v>
      </c>
      <c r="BA1181">
        <v>1.7193000000000001</v>
      </c>
      <c r="BB1181">
        <v>0.93768341405476985</v>
      </c>
      <c r="BC1181">
        <v>0.877</v>
      </c>
      <c r="BD1181">
        <v>0.94410000000000005</v>
      </c>
      <c r="BE1181">
        <v>6.7100000000000048E-2</v>
      </c>
      <c r="BF1181">
        <v>0.92700000000000005</v>
      </c>
      <c r="BG1181">
        <v>17.115361023988751</v>
      </c>
      <c r="BH1181">
        <v>16.263500000000001</v>
      </c>
      <c r="BI1181">
        <v>24.577999999999999</v>
      </c>
      <c r="BJ1181">
        <v>8.3144999999999989</v>
      </c>
      <c r="BK1181">
        <v>18.547699999999999</v>
      </c>
      <c r="BL1181">
        <v>15.6400230258697</v>
      </c>
      <c r="BM1181">
        <v>10.250999999999999</v>
      </c>
      <c r="BN1181">
        <v>22.3202</v>
      </c>
      <c r="BO1181">
        <v>12.0692</v>
      </c>
      <c r="BP1181">
        <v>21.639299999999999</v>
      </c>
      <c r="BQ1181">
        <v>12.105065049679091</v>
      </c>
      <c r="BR1181">
        <v>8.0004000000000008</v>
      </c>
      <c r="BS1181">
        <v>17.874199999999998</v>
      </c>
      <c r="BT1181">
        <v>9.8737999999999975</v>
      </c>
      <c r="BU1181">
        <v>16.916699999999999</v>
      </c>
      <c r="BV1181">
        <v>-2.8379004390121518</v>
      </c>
      <c r="BW1181">
        <v>-5.8581000000000003</v>
      </c>
      <c r="BX1181">
        <v>0.93830000000000002</v>
      </c>
      <c r="BY1181">
        <v>6.7964000000000002</v>
      </c>
      <c r="BZ1181">
        <v>-4.0426000000000002</v>
      </c>
      <c r="CA1181">
        <v>-9.2671094805410448</v>
      </c>
      <c r="CB1181">
        <v>-12.8741</v>
      </c>
      <c r="CC1181">
        <v>-5.2774000000000001</v>
      </c>
      <c r="CD1181">
        <v>7.5967000000000002</v>
      </c>
      <c r="CE1181">
        <v>-12.8741</v>
      </c>
      <c r="CF1181">
        <v>50.464953143779383</v>
      </c>
      <c r="CG1181">
        <v>48.1</v>
      </c>
      <c r="CH1181">
        <v>52.3</v>
      </c>
      <c r="CI1181">
        <v>4.1999999999999957</v>
      </c>
      <c r="CJ1181">
        <v>48.1</v>
      </c>
      <c r="CK1181">
        <v>16.183534316079449</v>
      </c>
      <c r="CL1181">
        <v>15.6</v>
      </c>
      <c r="CM1181">
        <v>17.8</v>
      </c>
      <c r="CN1181">
        <v>2.2000000000000011</v>
      </c>
      <c r="CO1181">
        <v>16.600000000000001</v>
      </c>
      <c r="CP1181">
        <v>33.080614951079333</v>
      </c>
      <c r="CQ1181">
        <v>32.4</v>
      </c>
      <c r="CR1181">
        <v>48.1</v>
      </c>
      <c r="CS1181">
        <v>15.7</v>
      </c>
      <c r="CT1181">
        <v>34.700000000000003</v>
      </c>
      <c r="CU1181">
        <v>9.6384406473883786</v>
      </c>
      <c r="CV1181">
        <v>9.5</v>
      </c>
      <c r="CW1181">
        <v>10.1</v>
      </c>
      <c r="CX1181">
        <v>0.59999999999999964</v>
      </c>
      <c r="CY1181">
        <v>9.5</v>
      </c>
      <c r="CZ1181">
        <v>95.396192063531359</v>
      </c>
      <c r="DA1181">
        <v>69.7</v>
      </c>
      <c r="DB1181">
        <v>100.2</v>
      </c>
      <c r="DC1181">
        <v>30.5</v>
      </c>
      <c r="DD1181">
        <v>90.7</v>
      </c>
      <c r="DE1181">
        <v>5.924650597266</v>
      </c>
      <c r="DF1181">
        <v>5.5</v>
      </c>
      <c r="DG1181">
        <v>8.1</v>
      </c>
      <c r="DH1181">
        <v>2.6</v>
      </c>
      <c r="DI1181">
        <v>7.1</v>
      </c>
      <c r="DJ1181">
        <v>0.14610056942825941</v>
      </c>
      <c r="DK1181">
        <v>0.1384969766772243</v>
      </c>
      <c r="DL1181">
        <v>0.15225618631732171</v>
      </c>
      <c r="DM1181">
        <v>1.375920964009736E-2</v>
      </c>
      <c r="DN1181">
        <v>0.1384969766772243</v>
      </c>
      <c r="DO1181">
        <v>3.2451779866916559</v>
      </c>
      <c r="DP1181">
        <v>3.0903580000000002</v>
      </c>
      <c r="DQ1181">
        <v>3.6088789999999999</v>
      </c>
      <c r="DR1181">
        <v>0.51852099999999979</v>
      </c>
      <c r="DS1181">
        <v>3.2610649999999999</v>
      </c>
      <c r="DT1181">
        <v>6.9235235982755068</v>
      </c>
      <c r="DU1181">
        <v>6.2203119999999998</v>
      </c>
      <c r="DV1181">
        <v>6.9440379999999999</v>
      </c>
      <c r="DW1181">
        <v>0.72372600000000009</v>
      </c>
      <c r="DX1181">
        <v>6.2203119999999998</v>
      </c>
      <c r="DY1181">
        <v>3.622160767265139</v>
      </c>
      <c r="DZ1181">
        <v>3.4539949999999999</v>
      </c>
      <c r="EA1181">
        <v>4.5658459999999996</v>
      </c>
      <c r="EB1181">
        <v>1.1118509999999999</v>
      </c>
      <c r="EC1181">
        <v>3.5003099999999998</v>
      </c>
      <c r="ED1181">
        <v>8.9776723646273506</v>
      </c>
      <c r="EE1181">
        <v>8.370635</v>
      </c>
      <c r="EF1181">
        <v>9.0594950000000001</v>
      </c>
      <c r="EG1181">
        <v>0.68886000000000003</v>
      </c>
      <c r="EH1181">
        <v>8.370635</v>
      </c>
      <c r="EI1181">
        <v>7.4625784117859411</v>
      </c>
      <c r="EJ1181">
        <v>7.3152990000000004</v>
      </c>
      <c r="EK1181">
        <v>9.5389300000000006</v>
      </c>
      <c r="EL1181">
        <v>2.2236310000000001</v>
      </c>
      <c r="EM1181">
        <v>9.5389300000000006</v>
      </c>
      <c r="EN1181">
        <v>22.977497096459121</v>
      </c>
      <c r="EO1181">
        <v>19.412669999999999</v>
      </c>
      <c r="EP1181">
        <v>29.608059999999998</v>
      </c>
      <c r="EQ1181">
        <v>10.19539</v>
      </c>
      <c r="ER1181">
        <v>19.412669999999999</v>
      </c>
      <c r="ES1181">
        <v>7.6162069643919779</v>
      </c>
      <c r="ET1181">
        <v>7.0853799999999998</v>
      </c>
      <c r="EU1181">
        <v>8.5423500000000008</v>
      </c>
      <c r="EV1181">
        <v>1.456970000000001</v>
      </c>
      <c r="EW1181">
        <v>8.4383499999999998</v>
      </c>
      <c r="EX1181">
        <v>15.36129013206715</v>
      </c>
      <c r="EY1181">
        <v>10.974320000000001</v>
      </c>
      <c r="EZ1181">
        <v>21.065709999999999</v>
      </c>
      <c r="FA1181">
        <v>10.091390000000001</v>
      </c>
      <c r="FB1181">
        <v>10.974320000000001</v>
      </c>
      <c r="FC1181">
        <v>0.41662423085126837</v>
      </c>
      <c r="FD1181">
        <v>0.35198736718656082</v>
      </c>
      <c r="FE1181">
        <v>0.53684851629898023</v>
      </c>
      <c r="FF1181">
        <v>0.18486114911241941</v>
      </c>
      <c r="FG1181">
        <v>0.35198736718656082</v>
      </c>
      <c r="FH1181">
        <v>2.0356519693835522</v>
      </c>
      <c r="FI1181">
        <v>1.300529131880048</v>
      </c>
      <c r="FJ1181">
        <v>2.4660321808401671</v>
      </c>
      <c r="FK1181">
        <v>1.165503048960119</v>
      </c>
      <c r="FL1181">
        <v>1.300529131880048</v>
      </c>
      <c r="FM1181">
        <v>36.142511632058323</v>
      </c>
      <c r="FN1181">
        <v>35.19</v>
      </c>
      <c r="FO1181">
        <v>37.85</v>
      </c>
      <c r="FP1181">
        <v>2.6600000000000041</v>
      </c>
      <c r="FQ1181">
        <v>35.19</v>
      </c>
      <c r="FR1181">
        <v>405.46039456023692</v>
      </c>
      <c r="FS1181">
        <v>402.01942000000003</v>
      </c>
      <c r="FT1181">
        <v>405.69454999999999</v>
      </c>
      <c r="FU1181">
        <v>3.6751299999999669</v>
      </c>
      <c r="FV1181">
        <v>402.01942000000003</v>
      </c>
      <c r="FW1181">
        <v>0.69607104148302479</v>
      </c>
      <c r="FX1181">
        <v>0.69595499999999999</v>
      </c>
      <c r="FY1181">
        <v>0.70093399999999995</v>
      </c>
      <c r="FZ1181">
        <v>4.9789999999999557E-3</v>
      </c>
      <c r="GA1181">
        <v>0.70093399999999995</v>
      </c>
      <c r="GB1181">
        <v>7</v>
      </c>
      <c r="GC1181">
        <v>57</v>
      </c>
    </row>
    <row r="1182" spans="1:185" x14ac:dyDescent="0.3">
      <c r="A1182" s="36" t="s">
        <v>4496</v>
      </c>
      <c r="B1182">
        <v>-4.6557652978042992E-2</v>
      </c>
      <c r="C1182">
        <v>1.8626191457329559</v>
      </c>
      <c r="D1182">
        <v>1.73525311572771</v>
      </c>
      <c r="E1182">
        <v>-0.76969000912547036</v>
      </c>
      <c r="F1182">
        <v>-0.64535182738320651</v>
      </c>
      <c r="G1182">
        <v>1.4150417949675811</v>
      </c>
      <c r="H1182">
        <v>-54.179880241961349</v>
      </c>
      <c r="I1182">
        <v>5.2166647359579051E-2</v>
      </c>
      <c r="J1182">
        <v>0.31539055012867068</v>
      </c>
      <c r="K1182">
        <v>0.2211780089754308</v>
      </c>
      <c r="L1182">
        <v>-4.0011304119138967E-2</v>
      </c>
      <c r="M1182">
        <v>7.9618371140643907E-2</v>
      </c>
      <c r="N1182">
        <v>0.18419001746132299</v>
      </c>
      <c r="O1182">
        <v>-0.22784322446191671</v>
      </c>
      <c r="P1182">
        <v>-4.3653207000593691E-2</v>
      </c>
      <c r="Q1182">
        <v>-0.13574699942723831</v>
      </c>
      <c r="R1182">
        <v>5.0025098045785123E-2</v>
      </c>
      <c r="S1182">
        <v>0.75016402017902273</v>
      </c>
      <c r="T1182">
        <v>-0.54752528518247923</v>
      </c>
      <c r="U1182">
        <v>-0.52468811717050645</v>
      </c>
      <c r="V1182">
        <v>1.9585141589507269</v>
      </c>
      <c r="W1182">
        <v>1.9533337192217191</v>
      </c>
      <c r="X1182">
        <v>0.20008663412829419</v>
      </c>
      <c r="Y1182">
        <v>0.17439603529879549</v>
      </c>
      <c r="Z1182">
        <v>4.1237538086710802E-2</v>
      </c>
      <c r="AA1182">
        <v>5.1295966336366537E-2</v>
      </c>
      <c r="AB1182">
        <v>49.461586554003318</v>
      </c>
      <c r="AC1182">
        <v>-0.38191479185435712</v>
      </c>
      <c r="AD1182">
        <v>1.914108552038374</v>
      </c>
      <c r="AE1182">
        <v>0.58200142598265137</v>
      </c>
      <c r="AF1182">
        <v>0.55631082715315272</v>
      </c>
      <c r="AG1182">
        <v>0.97024981891522155</v>
      </c>
      <c r="AH1182">
        <v>5.008334242227421E-3</v>
      </c>
      <c r="AI1182">
        <v>299.94018390077952</v>
      </c>
      <c r="AJ1182">
        <v>270.9118725442533</v>
      </c>
      <c r="AK1182">
        <v>302.26812787817067</v>
      </c>
      <c r="AL1182">
        <v>326.64058694769773</v>
      </c>
      <c r="AM1182">
        <v>367.88525718457288</v>
      </c>
      <c r="AN1182">
        <v>451.32587780500131</v>
      </c>
      <c r="AO1182">
        <v>190.28417454156329</v>
      </c>
      <c r="AP1182">
        <v>404.05145275517401</v>
      </c>
      <c r="AQ1182">
        <v>20.389336313570752</v>
      </c>
      <c r="AR1182">
        <v>4.7939456356098971</v>
      </c>
      <c r="AS1182">
        <v>12.126413420638</v>
      </c>
      <c r="AT1182">
        <v>-20.366436094017299</v>
      </c>
      <c r="AU1182">
        <v>-9.938949729317061</v>
      </c>
      <c r="AV1182">
        <v>-10.42748636470025</v>
      </c>
      <c r="AW1182">
        <v>2.1017247143723581</v>
      </c>
      <c r="AX1182">
        <v>1.8272999999999999</v>
      </c>
      <c r="AY1182">
        <v>3.5257999999999998</v>
      </c>
      <c r="AZ1182">
        <v>1.6984999999999999</v>
      </c>
      <c r="BA1182">
        <v>3.5257999999999998</v>
      </c>
      <c r="BB1182">
        <v>0.94051843997278139</v>
      </c>
      <c r="BC1182">
        <v>0.93789999999999996</v>
      </c>
      <c r="BD1182">
        <v>0.95689999999999997</v>
      </c>
      <c r="BE1182">
        <v>1.900000000000002E-2</v>
      </c>
      <c r="BF1182">
        <v>0.95679999999999998</v>
      </c>
      <c r="BG1182">
        <v>16.702760358893759</v>
      </c>
      <c r="BH1182">
        <v>14.1168</v>
      </c>
      <c r="BI1182">
        <v>17.083300000000001</v>
      </c>
      <c r="BJ1182">
        <v>2.9665000000000021</v>
      </c>
      <c r="BK1182">
        <v>14.1244</v>
      </c>
      <c r="BL1182">
        <v>13.20129653428187</v>
      </c>
      <c r="BM1182">
        <v>7.4583000000000004</v>
      </c>
      <c r="BN1182">
        <v>18.371300000000002</v>
      </c>
      <c r="BO1182">
        <v>10.913</v>
      </c>
      <c r="BP1182">
        <v>17.460899999999999</v>
      </c>
      <c r="BQ1182">
        <v>9.7426443252224075</v>
      </c>
      <c r="BR1182">
        <v>5.2359999999999998</v>
      </c>
      <c r="BS1182">
        <v>13.485099999999999</v>
      </c>
      <c r="BT1182">
        <v>8.2490999999999985</v>
      </c>
      <c r="BU1182">
        <v>13.485099999999999</v>
      </c>
      <c r="BV1182">
        <v>-1.263938555768386</v>
      </c>
      <c r="BW1182">
        <v>-3.6267999999999998</v>
      </c>
      <c r="BX1182">
        <v>3.9024999999999999</v>
      </c>
      <c r="BY1182">
        <v>7.5292999999999992</v>
      </c>
      <c r="BZ1182">
        <v>-2.7357999999999998</v>
      </c>
      <c r="CA1182">
        <v>-8.4787070194612575</v>
      </c>
      <c r="CB1182">
        <v>-13.0999</v>
      </c>
      <c r="CC1182">
        <v>-5.1033999999999997</v>
      </c>
      <c r="CD1182">
        <v>7.9965000000000002</v>
      </c>
      <c r="CE1182">
        <v>-10.7493</v>
      </c>
      <c r="CF1182">
        <v>47.274425049827322</v>
      </c>
      <c r="CG1182">
        <v>46.2</v>
      </c>
      <c r="CH1182">
        <v>49.4</v>
      </c>
      <c r="CI1182">
        <v>3.1999999999999962</v>
      </c>
      <c r="CJ1182">
        <v>46.2</v>
      </c>
      <c r="CK1182">
        <v>14.474652188062221</v>
      </c>
      <c r="CL1182">
        <v>13.9</v>
      </c>
      <c r="CM1182">
        <v>15.4</v>
      </c>
      <c r="CN1182">
        <v>1.5</v>
      </c>
      <c r="CO1182">
        <v>14</v>
      </c>
      <c r="CP1182">
        <v>33.336334570674858</v>
      </c>
      <c r="CQ1182">
        <v>27.6</v>
      </c>
      <c r="CR1182">
        <v>34.9</v>
      </c>
      <c r="CS1182">
        <v>7.2999999999999972</v>
      </c>
      <c r="CT1182">
        <v>31.3</v>
      </c>
      <c r="CU1182">
        <v>9.7867583720624189</v>
      </c>
      <c r="CV1182">
        <v>9.6</v>
      </c>
      <c r="CW1182">
        <v>10.5</v>
      </c>
      <c r="CX1182">
        <v>0.90000000000000036</v>
      </c>
      <c r="CY1182">
        <v>9.9</v>
      </c>
      <c r="CZ1182">
        <v>156.6205518944999</v>
      </c>
      <c r="DA1182">
        <v>153.69999999999999</v>
      </c>
      <c r="DB1182">
        <v>165.4</v>
      </c>
      <c r="DC1182">
        <v>11.700000000000021</v>
      </c>
      <c r="DD1182">
        <v>153.69999999999999</v>
      </c>
      <c r="DE1182">
        <v>4.5030102972102739</v>
      </c>
      <c r="DF1182">
        <v>2.9</v>
      </c>
      <c r="DG1182">
        <v>5</v>
      </c>
      <c r="DH1182">
        <v>2.1</v>
      </c>
      <c r="DI1182">
        <v>3.1</v>
      </c>
      <c r="DJ1182">
        <v>0.11700183612734021</v>
      </c>
      <c r="DK1182">
        <v>0.1140177690029615</v>
      </c>
      <c r="DL1182">
        <v>0.12285501119124589</v>
      </c>
      <c r="DM1182">
        <v>8.8372421882844387E-3</v>
      </c>
      <c r="DN1182">
        <v>0.1140177690029615</v>
      </c>
      <c r="DO1182">
        <v>3.248238377798617</v>
      </c>
      <c r="DP1182">
        <v>3.2166619999999999</v>
      </c>
      <c r="DQ1182">
        <v>3.4030879999999999</v>
      </c>
      <c r="DR1182">
        <v>0.18642600000000001</v>
      </c>
      <c r="DS1182">
        <v>3.40021</v>
      </c>
      <c r="DT1182">
        <v>6.0268796398979063</v>
      </c>
      <c r="DU1182">
        <v>5.7303119999999996</v>
      </c>
      <c r="DV1182">
        <v>7.0038900000000002</v>
      </c>
      <c r="DW1182">
        <v>1.273578000000001</v>
      </c>
      <c r="DX1182">
        <v>5.7323170000000001</v>
      </c>
      <c r="DY1182">
        <v>3.3494039890765359</v>
      </c>
      <c r="DZ1182">
        <v>3.2878340000000001</v>
      </c>
      <c r="EA1182">
        <v>3.5051410000000001</v>
      </c>
      <c r="EB1182">
        <v>0.21730699999999989</v>
      </c>
      <c r="EC1182">
        <v>3.4233989999999999</v>
      </c>
      <c r="ED1182">
        <v>10.55682916286381</v>
      </c>
      <c r="EE1182">
        <v>10.339933</v>
      </c>
      <c r="EF1182">
        <v>10.606128999999999</v>
      </c>
      <c r="EG1182">
        <v>0.26619599999999899</v>
      </c>
      <c r="EH1182">
        <v>10.425038000000001</v>
      </c>
      <c r="EI1182">
        <v>9.1645894148531877</v>
      </c>
      <c r="EJ1182">
        <v>8.6092040000000001</v>
      </c>
      <c r="EK1182">
        <v>9.6686150000000008</v>
      </c>
      <c r="EL1182">
        <v>1.059411000000001</v>
      </c>
      <c r="EM1182">
        <v>9.3284979999999997</v>
      </c>
      <c r="EN1182">
        <v>20.754457161792391</v>
      </c>
      <c r="EO1182">
        <v>19.728300000000001</v>
      </c>
      <c r="EP1182">
        <v>24.7361</v>
      </c>
      <c r="EQ1182">
        <v>5.0077999999999996</v>
      </c>
      <c r="ER1182">
        <v>23.716539999999998</v>
      </c>
      <c r="ES1182">
        <v>7.1659122896185607</v>
      </c>
      <c r="ET1182">
        <v>6.9836600000000004</v>
      </c>
      <c r="EU1182">
        <v>7.1907899999999998</v>
      </c>
      <c r="EV1182">
        <v>0.2071299999999994</v>
      </c>
      <c r="EW1182">
        <v>6.9845800000000002</v>
      </c>
      <c r="EX1182">
        <v>13.58854487217384</v>
      </c>
      <c r="EY1182">
        <v>12.537509999999999</v>
      </c>
      <c r="EZ1182">
        <v>17.750209999999999</v>
      </c>
      <c r="FA1182">
        <v>5.2126999999999999</v>
      </c>
      <c r="FB1182">
        <v>16.731960000000001</v>
      </c>
      <c r="FC1182">
        <v>0.32920726406447959</v>
      </c>
      <c r="FD1182">
        <v>0.31293035597190139</v>
      </c>
      <c r="FE1182">
        <v>0.39236409515044629</v>
      </c>
      <c r="FF1182">
        <v>7.9433739178544904E-2</v>
      </c>
      <c r="FG1182">
        <v>0.37619183125874189</v>
      </c>
      <c r="FH1182">
        <v>1.8978882809597251</v>
      </c>
      <c r="FI1182">
        <v>1.7435511258151051</v>
      </c>
      <c r="FJ1182">
        <v>2.5408659454987119</v>
      </c>
      <c r="FK1182">
        <v>0.79731481968360729</v>
      </c>
      <c r="FL1182">
        <v>2.395557070002778</v>
      </c>
      <c r="FM1182">
        <v>37.498680693130183</v>
      </c>
      <c r="FN1182">
        <v>36.08</v>
      </c>
      <c r="FO1182">
        <v>37.799999999999997</v>
      </c>
      <c r="FP1182">
        <v>1.7199999999999991</v>
      </c>
      <c r="FQ1182">
        <v>36.68</v>
      </c>
      <c r="FR1182">
        <v>449.97553243653391</v>
      </c>
      <c r="FS1182">
        <v>449.32959</v>
      </c>
      <c r="FT1182">
        <v>453.40316000000001</v>
      </c>
      <c r="FU1182">
        <v>4.0735700000000179</v>
      </c>
      <c r="FV1182">
        <v>450.37572</v>
      </c>
      <c r="FW1182">
        <v>0.69304870568982191</v>
      </c>
      <c r="FX1182">
        <v>0.688778</v>
      </c>
      <c r="FY1182">
        <v>0.69374999999999998</v>
      </c>
      <c r="FZ1182">
        <v>4.9719999999999756E-3</v>
      </c>
      <c r="GA1182">
        <v>0.69298899999999997</v>
      </c>
      <c r="GB1182">
        <v>14</v>
      </c>
      <c r="GC1182">
        <v>129</v>
      </c>
    </row>
    <row r="1183" spans="1:185" x14ac:dyDescent="0.3">
      <c r="A1183" s="36" t="s">
        <v>4499</v>
      </c>
      <c r="B1183">
        <v>-3.0298972782088179E-2</v>
      </c>
      <c r="C1183">
        <v>1.8664159998154339</v>
      </c>
      <c r="D1183">
        <v>1.767788507994829</v>
      </c>
      <c r="E1183">
        <v>-0.74677882311829913</v>
      </c>
      <c r="F1183">
        <v>-0.69634752210544482</v>
      </c>
      <c r="G1183">
        <v>1.4430860015968661</v>
      </c>
      <c r="H1183">
        <v>-54.158354978566152</v>
      </c>
      <c r="I1183">
        <v>1.1582196929836209E-2</v>
      </c>
      <c r="J1183">
        <v>0.12086313139921979</v>
      </c>
      <c r="K1183">
        <v>0.18586011635686631</v>
      </c>
      <c r="L1183">
        <v>-2.0504739088054141E-2</v>
      </c>
      <c r="M1183">
        <v>0.1091143020701143</v>
      </c>
      <c r="N1183">
        <v>0.13340174398648449</v>
      </c>
      <c r="O1183">
        <v>-0.23402925335004751</v>
      </c>
      <c r="P1183">
        <v>-0.100627509363563</v>
      </c>
      <c r="Q1183">
        <v>-0.16732730131721521</v>
      </c>
      <c r="R1183">
        <v>0.1049596015652683</v>
      </c>
      <c r="S1183">
        <v>0.82174331411676316</v>
      </c>
      <c r="T1183">
        <v>-0.53565954136174299</v>
      </c>
      <c r="U1183">
        <v>-0.52182369034378473</v>
      </c>
      <c r="V1183">
        <v>1.941674550188615</v>
      </c>
      <c r="W1183">
        <v>1.931051273016684</v>
      </c>
      <c r="X1183">
        <v>0.15171079217417291</v>
      </c>
      <c r="Y1183">
        <v>0.13964070704926071</v>
      </c>
      <c r="Z1183">
        <v>3.6630430289257887E-2</v>
      </c>
      <c r="AA1183">
        <v>5.2299911143757268E-2</v>
      </c>
      <c r="AB1183">
        <v>56.404263795988371</v>
      </c>
      <c r="AC1183">
        <v>-0.42894280691913089</v>
      </c>
      <c r="AD1183">
        <v>1.9483485796204929</v>
      </c>
      <c r="AE1183">
        <v>0.58065359909330361</v>
      </c>
      <c r="AF1183">
        <v>0.56858351396839157</v>
      </c>
      <c r="AG1183">
        <v>0.91374033303862212</v>
      </c>
      <c r="AH1183">
        <v>3.488832603597441E-3</v>
      </c>
      <c r="AI1183">
        <v>293.92960087261508</v>
      </c>
      <c r="AJ1183">
        <v>255.50510774377639</v>
      </c>
      <c r="AK1183">
        <v>295.78195441105129</v>
      </c>
      <c r="AL1183">
        <v>330.5018260046262</v>
      </c>
      <c r="AM1183">
        <v>407.12042206656838</v>
      </c>
      <c r="AN1183">
        <v>523.22019578067545</v>
      </c>
      <c r="AO1183">
        <v>206.20758636319411</v>
      </c>
      <c r="AP1183">
        <v>438.31077445061862</v>
      </c>
      <c r="AQ1183">
        <v>21.200134556624231</v>
      </c>
      <c r="AR1183">
        <v>5.1202182478229341</v>
      </c>
      <c r="AS1183">
        <v>11.673728897203871</v>
      </c>
      <c r="AT1183">
        <v>-24.15587256597912</v>
      </c>
      <c r="AU1183">
        <v>-8.714035157344389</v>
      </c>
      <c r="AV1183">
        <v>-15.44183740863474</v>
      </c>
      <c r="AW1183">
        <v>6.3382700303153756</v>
      </c>
      <c r="AX1183">
        <v>4.1193999999999997</v>
      </c>
      <c r="AY1183">
        <v>11.435600000000001</v>
      </c>
      <c r="AZ1183">
        <v>7.3162000000000011</v>
      </c>
      <c r="BA1183">
        <v>8.3469999999999995</v>
      </c>
      <c r="BB1183">
        <v>0.96134105632330569</v>
      </c>
      <c r="BC1183">
        <v>0.91439999999999999</v>
      </c>
      <c r="BD1183">
        <v>0.96660000000000001</v>
      </c>
      <c r="BE1183">
        <v>5.2200000000000017E-2</v>
      </c>
      <c r="BF1183">
        <v>0.93400000000000005</v>
      </c>
      <c r="BG1183">
        <v>13.34272401475638</v>
      </c>
      <c r="BH1183">
        <v>12.4329</v>
      </c>
      <c r="BI1183">
        <v>20.256699999999999</v>
      </c>
      <c r="BJ1183">
        <v>7.8237999999999994</v>
      </c>
      <c r="BK1183">
        <v>17.802399999999999</v>
      </c>
      <c r="BL1183">
        <v>49.04050664282979</v>
      </c>
      <c r="BM1183">
        <v>26.410599999999999</v>
      </c>
      <c r="BN1183">
        <v>61.0595</v>
      </c>
      <c r="BO1183">
        <v>34.648899999999998</v>
      </c>
      <c r="BP1183">
        <v>26.410599999999999</v>
      </c>
      <c r="BQ1183">
        <v>29.385973070437711</v>
      </c>
      <c r="BR1183">
        <v>18.859300000000001</v>
      </c>
      <c r="BS1183">
        <v>31.071400000000001</v>
      </c>
      <c r="BT1183">
        <v>12.2121</v>
      </c>
      <c r="BU1183">
        <v>19.380400000000002</v>
      </c>
      <c r="BV1183">
        <v>8.1150578859358387</v>
      </c>
      <c r="BW1183">
        <v>-1.5011000000000001</v>
      </c>
      <c r="BX1183">
        <v>19.383199999999999</v>
      </c>
      <c r="BY1183">
        <v>20.8843</v>
      </c>
      <c r="BZ1183">
        <v>-1.5011000000000001</v>
      </c>
      <c r="CA1183">
        <v>-37.501059741035839</v>
      </c>
      <c r="CB1183">
        <v>-49.470399999999998</v>
      </c>
      <c r="CC1183">
        <v>-17.879300000000001</v>
      </c>
      <c r="CD1183">
        <v>31.591100000000001</v>
      </c>
      <c r="CE1183">
        <v>-17.879300000000001</v>
      </c>
      <c r="CF1183">
        <v>84.909421330056801</v>
      </c>
      <c r="CG1183">
        <v>57.4</v>
      </c>
      <c r="CH1183">
        <v>86.3</v>
      </c>
      <c r="CI1183">
        <v>28.9</v>
      </c>
      <c r="CJ1183">
        <v>57.4</v>
      </c>
      <c r="CK1183">
        <v>31.162606022570259</v>
      </c>
      <c r="CL1183">
        <v>18.8</v>
      </c>
      <c r="CM1183">
        <v>32.200000000000003</v>
      </c>
      <c r="CN1183">
        <v>13.4</v>
      </c>
      <c r="CO1183">
        <v>19.8</v>
      </c>
      <c r="CP1183">
        <v>54.359527622592744</v>
      </c>
      <c r="CQ1183">
        <v>23.2</v>
      </c>
      <c r="CR1183">
        <v>80.599999999999994</v>
      </c>
      <c r="CS1183">
        <v>57.399999999999991</v>
      </c>
      <c r="CT1183">
        <v>59.5</v>
      </c>
      <c r="CU1183">
        <v>12.765500145963189</v>
      </c>
      <c r="CV1183">
        <v>9.6999999999999993</v>
      </c>
      <c r="CW1183">
        <v>15.5</v>
      </c>
      <c r="CX1183">
        <v>5.8000000000000007</v>
      </c>
      <c r="CY1183">
        <v>9.6999999999999993</v>
      </c>
      <c r="CZ1183">
        <v>134.820882981138</v>
      </c>
      <c r="DA1183">
        <v>95.9</v>
      </c>
      <c r="DB1183">
        <v>183</v>
      </c>
      <c r="DC1183">
        <v>87.1</v>
      </c>
      <c r="DD1183">
        <v>156.1</v>
      </c>
      <c r="DE1183">
        <v>15.274727687966489</v>
      </c>
      <c r="DF1183">
        <v>4.3</v>
      </c>
      <c r="DG1183">
        <v>19.8</v>
      </c>
      <c r="DH1183">
        <v>15.5</v>
      </c>
      <c r="DI1183">
        <v>8.8000000000000007</v>
      </c>
      <c r="DJ1183">
        <v>0.19380033423877671</v>
      </c>
      <c r="DK1183">
        <v>0.12381363244176009</v>
      </c>
      <c r="DL1183">
        <v>0.1984346224677716</v>
      </c>
      <c r="DM1183">
        <v>7.4620990026011497E-2</v>
      </c>
      <c r="DN1183">
        <v>0.12381363244176009</v>
      </c>
      <c r="DO1183">
        <v>3.9641466625307751</v>
      </c>
      <c r="DP1183">
        <v>3.009131</v>
      </c>
      <c r="DQ1183">
        <v>4.5942970000000001</v>
      </c>
      <c r="DR1183">
        <v>1.5851660000000001</v>
      </c>
      <c r="DS1183">
        <v>3.1381139999999998</v>
      </c>
      <c r="DT1183">
        <v>6.9666972745007598</v>
      </c>
      <c r="DU1183">
        <v>6.8580230000000002</v>
      </c>
      <c r="DV1183">
        <v>7.1070820000000001</v>
      </c>
      <c r="DW1183">
        <v>0.24905899999999989</v>
      </c>
      <c r="DX1183">
        <v>7.0840800000000002</v>
      </c>
      <c r="DY1183">
        <v>4.2416057940454532</v>
      </c>
      <c r="DZ1183">
        <v>3.009131</v>
      </c>
      <c r="EA1183">
        <v>5.2091919999999998</v>
      </c>
      <c r="EB1183">
        <v>2.2000609999999998</v>
      </c>
      <c r="EC1183">
        <v>3.3116509999999999</v>
      </c>
      <c r="ED1183">
        <v>9.0191874943584551</v>
      </c>
      <c r="EE1183">
        <v>7.9355219999999997</v>
      </c>
      <c r="EF1183">
        <v>9.1223229999999997</v>
      </c>
      <c r="EG1183">
        <v>1.186801</v>
      </c>
      <c r="EH1183">
        <v>7.9355219999999997</v>
      </c>
      <c r="EI1183">
        <v>7.5738631540327948</v>
      </c>
      <c r="EJ1183">
        <v>7.1094809999999997</v>
      </c>
      <c r="EK1183">
        <v>11.548329000000001</v>
      </c>
      <c r="EL1183">
        <v>4.438848000000001</v>
      </c>
      <c r="EM1183">
        <v>11.475536999999999</v>
      </c>
      <c r="EN1183">
        <v>44.062097948177907</v>
      </c>
      <c r="EO1183">
        <v>23.421289999999999</v>
      </c>
      <c r="EP1183">
        <v>47.710030000000003</v>
      </c>
      <c r="EQ1183">
        <v>24.288740000000001</v>
      </c>
      <c r="ER1183">
        <v>24.77056</v>
      </c>
      <c r="ES1183">
        <v>12.650613898296591</v>
      </c>
      <c r="ET1183">
        <v>5.9870599999999996</v>
      </c>
      <c r="EU1183">
        <v>12.964499999999999</v>
      </c>
      <c r="EV1183">
        <v>6.9774399999999996</v>
      </c>
      <c r="EW1183">
        <v>7.2458999999999998</v>
      </c>
      <c r="EX1183">
        <v>31.411484049881309</v>
      </c>
      <c r="EY1183">
        <v>17.434229999999999</v>
      </c>
      <c r="EZ1183">
        <v>34.745530000000002</v>
      </c>
      <c r="FA1183">
        <v>17.311299999999999</v>
      </c>
      <c r="FB1183">
        <v>17.524660000000001</v>
      </c>
      <c r="FC1183">
        <v>0.608221783437497</v>
      </c>
      <c r="FD1183">
        <v>0.32330141862425571</v>
      </c>
      <c r="FE1183">
        <v>0.65857689228927174</v>
      </c>
      <c r="FF1183">
        <v>0.33527547366501609</v>
      </c>
      <c r="FG1183">
        <v>0.34192639210381848</v>
      </c>
      <c r="FH1183">
        <v>2.4923980883714911</v>
      </c>
      <c r="FI1183">
        <v>1.808572028447559</v>
      </c>
      <c r="FJ1183">
        <v>5.692872628635758</v>
      </c>
      <c r="FK1183">
        <v>3.8843006001881988</v>
      </c>
      <c r="FL1183">
        <v>2.418562221394168</v>
      </c>
      <c r="FM1183">
        <v>38.139297125537119</v>
      </c>
      <c r="FN1183">
        <v>37.42</v>
      </c>
      <c r="FO1183">
        <v>42.48</v>
      </c>
      <c r="FP1183">
        <v>5.0599999999999952</v>
      </c>
      <c r="FQ1183">
        <v>39.200000000000003</v>
      </c>
      <c r="FR1183">
        <v>466.16222630543609</v>
      </c>
      <c r="FS1183">
        <v>444.96976000000001</v>
      </c>
      <c r="FT1183">
        <v>485.18885999999998</v>
      </c>
      <c r="FU1183">
        <v>40.219099999999969</v>
      </c>
      <c r="FV1183">
        <v>444.96976000000001</v>
      </c>
      <c r="FW1183">
        <v>0.72407354348515796</v>
      </c>
      <c r="FX1183">
        <v>0.69671000000000005</v>
      </c>
      <c r="FY1183">
        <v>0.752054</v>
      </c>
      <c r="FZ1183">
        <v>5.5343999999999949E-2</v>
      </c>
      <c r="GA1183">
        <v>0.752054</v>
      </c>
      <c r="GB1183">
        <v>10</v>
      </c>
      <c r="GC1183">
        <v>19</v>
      </c>
    </row>
    <row r="1184" spans="1:185" x14ac:dyDescent="0.3">
      <c r="A1184" s="36" t="s">
        <v>4502</v>
      </c>
      <c r="B1184">
        <v>-3.8140286164407809E-2</v>
      </c>
      <c r="C1184">
        <v>1.8744598821215901</v>
      </c>
      <c r="D1184">
        <v>2.4625462331836352</v>
      </c>
      <c r="E1184">
        <v>-1.6723055910156539</v>
      </c>
      <c r="F1184">
        <v>-0.1302512236317169</v>
      </c>
      <c r="G1184">
        <v>1.8025543338627219</v>
      </c>
      <c r="H1184">
        <v>-54.137422507789353</v>
      </c>
      <c r="I1184">
        <v>0.27595150068229912</v>
      </c>
      <c r="J1184">
        <v>0.1058673567987974</v>
      </c>
      <c r="K1184">
        <v>0.24455383752141771</v>
      </c>
      <c r="L1184">
        <v>9.5571197601059241E-2</v>
      </c>
      <c r="M1184">
        <v>0.17927906044932779</v>
      </c>
      <c r="N1184">
        <v>0.18168585112311911</v>
      </c>
      <c r="O1184">
        <v>-0.22403607835679409</v>
      </c>
      <c r="P1184">
        <v>-4.2350227233674993E-2</v>
      </c>
      <c r="Q1184">
        <v>-0.13319296276094389</v>
      </c>
      <c r="R1184">
        <v>4.8819871718982819E-2</v>
      </c>
      <c r="S1184">
        <v>1.0867076585924631</v>
      </c>
      <c r="T1184">
        <v>-0.61372877452139418</v>
      </c>
      <c r="U1184">
        <v>-0.56095838257531772</v>
      </c>
      <c r="V1184">
        <v>1.957989308765264</v>
      </c>
      <c r="W1184">
        <v>1.9510229676364239</v>
      </c>
      <c r="X1184">
        <v>0.19117601632323261</v>
      </c>
      <c r="Y1184">
        <v>0.1494513613817422</v>
      </c>
      <c r="Z1184">
        <v>5.0376010639339323E-2</v>
      </c>
      <c r="AA1184">
        <v>5.803626601302362E-2</v>
      </c>
      <c r="AB1184">
        <v>55.861277927206118</v>
      </c>
      <c r="AC1184">
        <v>-0.41783307285663512</v>
      </c>
      <c r="AD1184">
        <v>1.9430203812557389</v>
      </c>
      <c r="AE1184">
        <v>0.60900908917986785</v>
      </c>
      <c r="AF1184">
        <v>0.56728443423837716</v>
      </c>
      <c r="AG1184">
        <v>1.0889737177824459</v>
      </c>
      <c r="AH1184">
        <v>9.5980943697174439E-3</v>
      </c>
      <c r="AI1184">
        <v>158.1481200455986</v>
      </c>
      <c r="AJ1184">
        <v>-30.970727075077651</v>
      </c>
      <c r="AK1184">
        <v>236.31904072083319</v>
      </c>
      <c r="AL1184">
        <v>269.09595806246739</v>
      </c>
      <c r="AM1184">
        <v>292.96323403105629</v>
      </c>
      <c r="AN1184">
        <v>398.33453841424358</v>
      </c>
      <c r="AO1184">
        <v>125.1136671872181</v>
      </c>
      <c r="AP1184">
        <v>342.70790429606569</v>
      </c>
      <c r="AQ1184">
        <v>20.676253827380219</v>
      </c>
      <c r="AR1184">
        <v>5.19024508737954</v>
      </c>
      <c r="AS1184">
        <v>11.29947681073325</v>
      </c>
      <c r="AT1184">
        <v>-14.988882484262209</v>
      </c>
      <c r="AU1184">
        <v>-5.0226827084356804</v>
      </c>
      <c r="AV1184">
        <v>-9.9661997758265333</v>
      </c>
      <c r="AW1184">
        <v>3.010503486689216</v>
      </c>
      <c r="AX1184">
        <v>2.2227999999999999</v>
      </c>
      <c r="AY1184">
        <v>3.7831999999999999</v>
      </c>
      <c r="AZ1184">
        <v>1.5604</v>
      </c>
      <c r="BA1184">
        <v>3.5733999999999999</v>
      </c>
      <c r="BB1184">
        <v>0.96061636162981312</v>
      </c>
      <c r="BC1184">
        <v>0.92110000000000003</v>
      </c>
      <c r="BD1184">
        <v>0.96199999999999997</v>
      </c>
      <c r="BE1184">
        <v>4.0899999999999943E-2</v>
      </c>
      <c r="BF1184">
        <v>0.92110000000000003</v>
      </c>
      <c r="BG1184">
        <v>13.36650565386609</v>
      </c>
      <c r="BH1184">
        <v>13.106299999999999</v>
      </c>
      <c r="BI1184">
        <v>19.542200000000001</v>
      </c>
      <c r="BJ1184">
        <v>6.435900000000002</v>
      </c>
      <c r="BK1184">
        <v>19.542200000000001</v>
      </c>
      <c r="BL1184">
        <v>12.636647647530539</v>
      </c>
      <c r="BM1184">
        <v>11.2088</v>
      </c>
      <c r="BN1184">
        <v>17.8276</v>
      </c>
      <c r="BO1184">
        <v>6.6188000000000002</v>
      </c>
      <c r="BP1184">
        <v>17.8276</v>
      </c>
      <c r="BQ1184">
        <v>9.354013526001884</v>
      </c>
      <c r="BR1184">
        <v>8.4280000000000008</v>
      </c>
      <c r="BS1184">
        <v>13.906000000000001</v>
      </c>
      <c r="BT1184">
        <v>5.4779999999999998</v>
      </c>
      <c r="BU1184">
        <v>13.324199999999999</v>
      </c>
      <c r="BV1184">
        <v>-1.2994310345135911</v>
      </c>
      <c r="BW1184">
        <v>-6.0701999999999998</v>
      </c>
      <c r="BX1184">
        <v>2.8782000000000001</v>
      </c>
      <c r="BY1184">
        <v>8.9483999999999995</v>
      </c>
      <c r="BZ1184">
        <v>-1.5867</v>
      </c>
      <c r="CA1184">
        <v>-8.0545944078850376</v>
      </c>
      <c r="CB1184">
        <v>-11.7376</v>
      </c>
      <c r="CC1184">
        <v>-6.7375999999999996</v>
      </c>
      <c r="CD1184">
        <v>5.0000000000000009</v>
      </c>
      <c r="CE1184">
        <v>-11.7376</v>
      </c>
      <c r="CF1184">
        <v>55.626634118177869</v>
      </c>
      <c r="CG1184">
        <v>47.3</v>
      </c>
      <c r="CH1184">
        <v>59.9</v>
      </c>
      <c r="CI1184">
        <v>12.6</v>
      </c>
      <c r="CJ1184">
        <v>47.3</v>
      </c>
      <c r="CK1184">
        <v>18.720884573253549</v>
      </c>
      <c r="CL1184">
        <v>15.7</v>
      </c>
      <c r="CM1184">
        <v>22.7</v>
      </c>
      <c r="CN1184">
        <v>7</v>
      </c>
      <c r="CO1184">
        <v>15.7</v>
      </c>
      <c r="CP1184">
        <v>63.717550365780973</v>
      </c>
      <c r="CQ1184">
        <v>58.9</v>
      </c>
      <c r="CR1184">
        <v>73.3</v>
      </c>
      <c r="CS1184">
        <v>14.4</v>
      </c>
      <c r="CT1184">
        <v>62.1</v>
      </c>
      <c r="CU1184">
        <v>9.718943948523453</v>
      </c>
      <c r="CV1184">
        <v>9.5</v>
      </c>
      <c r="CW1184">
        <v>10.3</v>
      </c>
      <c r="CX1184">
        <v>0.80000000000000071</v>
      </c>
      <c r="CY1184">
        <v>10</v>
      </c>
      <c r="CZ1184">
        <v>49.85721484177806</v>
      </c>
      <c r="DA1184">
        <v>37.4</v>
      </c>
      <c r="DB1184">
        <v>72</v>
      </c>
      <c r="DC1184">
        <v>34.6</v>
      </c>
      <c r="DD1184">
        <v>72</v>
      </c>
      <c r="DE1184">
        <v>8.8889739089096373</v>
      </c>
      <c r="DF1184">
        <v>5.6</v>
      </c>
      <c r="DG1184">
        <v>11.8</v>
      </c>
      <c r="DH1184">
        <v>6.2000000000000011</v>
      </c>
      <c r="DI1184">
        <v>5.7</v>
      </c>
      <c r="DJ1184">
        <v>0.1623449236980383</v>
      </c>
      <c r="DK1184">
        <v>0.1356466876971609</v>
      </c>
      <c r="DL1184">
        <v>0.17680047225501769</v>
      </c>
      <c r="DM1184">
        <v>4.1153784557856822E-2</v>
      </c>
      <c r="DN1184">
        <v>0.13568559954102119</v>
      </c>
      <c r="DO1184">
        <v>3.537631153016715</v>
      </c>
      <c r="DP1184">
        <v>3.1928200000000002</v>
      </c>
      <c r="DQ1184">
        <v>4.0952809999999999</v>
      </c>
      <c r="DR1184">
        <v>0.90246099999999974</v>
      </c>
      <c r="DS1184">
        <v>3.2485080000000002</v>
      </c>
      <c r="DT1184">
        <v>6.4629831918724356</v>
      </c>
      <c r="DU1184">
        <v>6.0331630000000001</v>
      </c>
      <c r="DV1184">
        <v>7.0049630000000001</v>
      </c>
      <c r="DW1184">
        <v>0.9718</v>
      </c>
      <c r="DX1184">
        <v>6.0331630000000001</v>
      </c>
      <c r="DY1184">
        <v>4.6000297885368049</v>
      </c>
      <c r="DZ1184">
        <v>3.5103870000000001</v>
      </c>
      <c r="EA1184">
        <v>4.9771539999999996</v>
      </c>
      <c r="EB1184">
        <v>1.466766999999999</v>
      </c>
      <c r="EC1184">
        <v>3.5890249999999999</v>
      </c>
      <c r="ED1184">
        <v>7.675447868835132</v>
      </c>
      <c r="EE1184">
        <v>7.5315599999999998</v>
      </c>
      <c r="EF1184">
        <v>8.1814199999999992</v>
      </c>
      <c r="EG1184">
        <v>0.64985999999999944</v>
      </c>
      <c r="EH1184">
        <v>7.7266069999999996</v>
      </c>
      <c r="EI1184">
        <v>8.6267030195036494</v>
      </c>
      <c r="EJ1184">
        <v>7.7035330000000002</v>
      </c>
      <c r="EK1184">
        <v>9.4845380000000006</v>
      </c>
      <c r="EL1184">
        <v>1.7810049999999999</v>
      </c>
      <c r="EM1184">
        <v>9.4845380000000006</v>
      </c>
      <c r="EN1184">
        <v>24.99795988978736</v>
      </c>
      <c r="EO1184">
        <v>20.27786</v>
      </c>
      <c r="EP1184">
        <v>33.008949999999999</v>
      </c>
      <c r="EQ1184">
        <v>12.73109</v>
      </c>
      <c r="ER1184">
        <v>25.029669999999999</v>
      </c>
      <c r="ES1184">
        <v>6.479248529984881</v>
      </c>
      <c r="ET1184">
        <v>6.3144</v>
      </c>
      <c r="EU1184">
        <v>7.7048199999999998</v>
      </c>
      <c r="EV1184">
        <v>1.39042</v>
      </c>
      <c r="EW1184">
        <v>7.7048199999999998</v>
      </c>
      <c r="EX1184">
        <v>18.518711359802481</v>
      </c>
      <c r="EY1184">
        <v>13.7356</v>
      </c>
      <c r="EZ1184">
        <v>26.69455</v>
      </c>
      <c r="FA1184">
        <v>12.95895</v>
      </c>
      <c r="FB1184">
        <v>17.324850000000001</v>
      </c>
      <c r="FC1184">
        <v>0.43536929016278308</v>
      </c>
      <c r="FD1184">
        <v>0.35316312023634472</v>
      </c>
      <c r="FE1184">
        <v>0.57489023879864487</v>
      </c>
      <c r="FF1184">
        <v>0.22172711856230021</v>
      </c>
      <c r="FG1184">
        <v>0.43592155955737089</v>
      </c>
      <c r="FH1184">
        <v>2.8709248352293582</v>
      </c>
      <c r="FI1184">
        <v>2.0995191264180879</v>
      </c>
      <c r="FJ1184">
        <v>4.2275671481059156</v>
      </c>
      <c r="FK1184">
        <v>2.128048021687829</v>
      </c>
      <c r="FL1184">
        <v>2.248572971205038</v>
      </c>
      <c r="FM1184">
        <v>37.07351721398679</v>
      </c>
      <c r="FN1184">
        <v>35.659999999999997</v>
      </c>
      <c r="FO1184">
        <v>37.770000000000003</v>
      </c>
      <c r="FP1184">
        <v>2.110000000000007</v>
      </c>
      <c r="FQ1184">
        <v>37.28</v>
      </c>
      <c r="FR1184">
        <v>389.63087794741392</v>
      </c>
      <c r="FS1184">
        <v>372.89341000000002</v>
      </c>
      <c r="FT1184">
        <v>390.26366000000002</v>
      </c>
      <c r="FU1184">
        <v>17.370249999999999</v>
      </c>
      <c r="FV1184">
        <v>372.89341000000002</v>
      </c>
      <c r="FW1184">
        <v>0.71344950827007469</v>
      </c>
      <c r="FX1184">
        <v>0.71205399999999996</v>
      </c>
      <c r="FY1184">
        <v>0.74180299999999999</v>
      </c>
      <c r="FZ1184">
        <v>2.9749000000000029E-2</v>
      </c>
      <c r="GA1184">
        <v>0.74180299999999999</v>
      </c>
      <c r="GB1184">
        <v>10</v>
      </c>
      <c r="GC1184">
        <v>12</v>
      </c>
    </row>
    <row r="1185" spans="1:185" x14ac:dyDescent="0.3">
      <c r="A1185" s="36" t="s">
        <v>4505</v>
      </c>
      <c r="B1185">
        <v>-5.9110690011053388E-2</v>
      </c>
      <c r="C1185">
        <v>1.8299630572145791</v>
      </c>
      <c r="D1185">
        <v>1.7910534484487239</v>
      </c>
      <c r="E1185">
        <v>-0.73206685430325036</v>
      </c>
      <c r="F1185">
        <v>-0.73030831953718267</v>
      </c>
      <c r="G1185">
        <v>1.4623950054487249</v>
      </c>
      <c r="H1185">
        <v>-54.189174361198951</v>
      </c>
      <c r="I1185">
        <v>5.0562519685383436E-3</v>
      </c>
      <c r="J1185">
        <v>0.29197733194407749</v>
      </c>
      <c r="K1185">
        <v>0.23959340973157289</v>
      </c>
      <c r="L1185">
        <v>-3.6408727448633882E-2</v>
      </c>
      <c r="M1185">
        <v>8.1197011819710618E-2</v>
      </c>
      <c r="N1185">
        <v>0.18683957823235159</v>
      </c>
      <c r="O1185">
        <v>-0.20605680058670811</v>
      </c>
      <c r="P1185">
        <v>-1.9217222354356418E-2</v>
      </c>
      <c r="Q1185">
        <v>-0.11263634949551631</v>
      </c>
      <c r="R1185">
        <v>3.3952274371938852E-2</v>
      </c>
      <c r="S1185">
        <v>0.8128744916499514</v>
      </c>
      <c r="T1185">
        <v>-0.5445447580547782</v>
      </c>
      <c r="U1185">
        <v>-0.54444591728025993</v>
      </c>
      <c r="V1185">
        <v>1.953795824391612</v>
      </c>
      <c r="W1185">
        <v>1.953756213144022</v>
      </c>
      <c r="X1185">
        <v>0.2293969998213844</v>
      </c>
      <c r="Y1185">
        <v>0.22932058356574339</v>
      </c>
      <c r="Z1185">
        <v>3.8776350536502302E-2</v>
      </c>
      <c r="AA1185">
        <v>3.8914859808572379E-2</v>
      </c>
      <c r="AB1185">
        <v>47.245947504938037</v>
      </c>
      <c r="AC1185">
        <v>-0.3584797278052973</v>
      </c>
      <c r="AD1185">
        <v>1.906896039504401</v>
      </c>
      <c r="AE1185">
        <v>0.58787672762668175</v>
      </c>
      <c r="AF1185">
        <v>0.58780031137104072</v>
      </c>
      <c r="AG1185">
        <v>0.84967445079695936</v>
      </c>
      <c r="AH1185">
        <v>5.1860534887579563E-3</v>
      </c>
      <c r="AI1185">
        <v>302.82519682471798</v>
      </c>
      <c r="AJ1185">
        <v>291.04240218953561</v>
      </c>
      <c r="AK1185">
        <v>292.68213579334298</v>
      </c>
      <c r="AL1185">
        <v>324.7510944147553</v>
      </c>
      <c r="AM1185">
        <v>383.50177540039181</v>
      </c>
      <c r="AN1185">
        <v>497.2706651413427</v>
      </c>
      <c r="AO1185">
        <v>152.3255620978982</v>
      </c>
      <c r="AP1185">
        <v>446.38923852030018</v>
      </c>
      <c r="AQ1185">
        <v>19.617023699533281</v>
      </c>
      <c r="AR1185">
        <v>5.1686999548504993</v>
      </c>
      <c r="AS1185">
        <v>11.468072328939369</v>
      </c>
      <c r="AT1185">
        <v>-19.978241572841512</v>
      </c>
      <c r="AU1185">
        <v>-8.6799849941493701</v>
      </c>
      <c r="AV1185">
        <v>-11.29825657869214</v>
      </c>
      <c r="AW1185">
        <v>2.913237159690818</v>
      </c>
      <c r="AX1185">
        <v>0.25109999999999999</v>
      </c>
      <c r="AY1185">
        <v>5.2728999999999999</v>
      </c>
      <c r="AZ1185">
        <v>5.0217999999999998</v>
      </c>
      <c r="BA1185">
        <v>5.2241999999999997</v>
      </c>
      <c r="BB1185">
        <v>0.93234051103397086</v>
      </c>
      <c r="BC1185">
        <v>0.93200000000000005</v>
      </c>
      <c r="BD1185">
        <v>0.93289999999999995</v>
      </c>
      <c r="BE1185">
        <v>8.9999999999990088E-4</v>
      </c>
      <c r="BF1185">
        <v>0.93200000000000005</v>
      </c>
      <c r="BG1185">
        <v>18.04047389191123</v>
      </c>
      <c r="BH1185">
        <v>17.9511</v>
      </c>
      <c r="BI1185">
        <v>18.092500000000001</v>
      </c>
      <c r="BJ1185">
        <v>0.14140000000000091</v>
      </c>
      <c r="BK1185">
        <v>18.092500000000001</v>
      </c>
      <c r="BL1185">
        <v>14.37751366692873</v>
      </c>
      <c r="BM1185">
        <v>5.7393999999999998</v>
      </c>
      <c r="BN1185">
        <v>21.369900000000001</v>
      </c>
      <c r="BO1185">
        <v>15.6305</v>
      </c>
      <c r="BP1185">
        <v>5.7393999999999998</v>
      </c>
      <c r="BQ1185">
        <v>8.1218956917313125</v>
      </c>
      <c r="BR1185">
        <v>2.3645999999999998</v>
      </c>
      <c r="BS1185">
        <v>15.0906</v>
      </c>
      <c r="BT1185">
        <v>12.726000000000001</v>
      </c>
      <c r="BU1185">
        <v>2.3645999999999998</v>
      </c>
      <c r="BV1185">
        <v>2.8739302302232561</v>
      </c>
      <c r="BW1185">
        <v>-1.8273999999999999</v>
      </c>
      <c r="BX1185">
        <v>7.5342000000000002</v>
      </c>
      <c r="BY1185">
        <v>9.3615999999999993</v>
      </c>
      <c r="BZ1185">
        <v>2.3214999999999999</v>
      </c>
      <c r="CA1185">
        <v>-10.99583619098714</v>
      </c>
      <c r="CB1185">
        <v>-15.887499999999999</v>
      </c>
      <c r="CC1185">
        <v>-4.6860999999999997</v>
      </c>
      <c r="CD1185">
        <v>11.2014</v>
      </c>
      <c r="CE1185">
        <v>-4.6860999999999997</v>
      </c>
      <c r="CF1185">
        <v>50.881426621042593</v>
      </c>
      <c r="CG1185">
        <v>50.8</v>
      </c>
      <c r="CH1185">
        <v>51</v>
      </c>
      <c r="CI1185">
        <v>0.20000000000000279</v>
      </c>
      <c r="CJ1185">
        <v>50.8</v>
      </c>
      <c r="CK1185">
        <v>13.971149128173749</v>
      </c>
      <c r="CL1185">
        <v>13.9</v>
      </c>
      <c r="CM1185">
        <v>14.2</v>
      </c>
      <c r="CN1185">
        <v>0.29999999999999888</v>
      </c>
      <c r="CO1185">
        <v>13.9</v>
      </c>
      <c r="CP1185">
        <v>83.953526884425798</v>
      </c>
      <c r="CQ1185">
        <v>74.900000000000006</v>
      </c>
      <c r="CR1185">
        <v>95.9</v>
      </c>
      <c r="CS1185">
        <v>21</v>
      </c>
      <c r="CT1185">
        <v>95.9</v>
      </c>
      <c r="CU1185">
        <v>11.47065297411981</v>
      </c>
      <c r="CV1185">
        <v>11.3</v>
      </c>
      <c r="CW1185">
        <v>11.5</v>
      </c>
      <c r="CX1185">
        <v>0.19999999999999929</v>
      </c>
      <c r="CY1185">
        <v>11.5</v>
      </c>
      <c r="CZ1185">
        <v>67.186726507745178</v>
      </c>
      <c r="DA1185">
        <v>55.5</v>
      </c>
      <c r="DB1185">
        <v>76.8</v>
      </c>
      <c r="DC1185">
        <v>21.3</v>
      </c>
      <c r="DD1185">
        <v>55.5</v>
      </c>
      <c r="DE1185">
        <v>1.387769380088328</v>
      </c>
      <c r="DF1185">
        <v>1.2</v>
      </c>
      <c r="DG1185">
        <v>2</v>
      </c>
      <c r="DH1185">
        <v>0.8</v>
      </c>
      <c r="DI1185">
        <v>1.4</v>
      </c>
      <c r="DJ1185">
        <v>0.11398446684476179</v>
      </c>
      <c r="DK1185">
        <v>0.11374832064487241</v>
      </c>
      <c r="DL1185">
        <v>0.1142729105982523</v>
      </c>
      <c r="DM1185">
        <v>5.2458995337992254E-4</v>
      </c>
      <c r="DN1185">
        <v>0.1137992831541219</v>
      </c>
      <c r="DO1185">
        <v>3.7066654057950301</v>
      </c>
      <c r="DP1185">
        <v>3.6847539999999999</v>
      </c>
      <c r="DQ1185">
        <v>3.719411</v>
      </c>
      <c r="DR1185">
        <v>3.465700000000016E-2</v>
      </c>
      <c r="DS1185">
        <v>3.7130969999999999</v>
      </c>
      <c r="DT1185">
        <v>5.7424134402281668</v>
      </c>
      <c r="DU1185">
        <v>5.7342589999999998</v>
      </c>
      <c r="DV1185">
        <v>5.7525810000000002</v>
      </c>
      <c r="DW1185">
        <v>1.832200000000039E-2</v>
      </c>
      <c r="DX1185">
        <v>5.7342589999999998</v>
      </c>
      <c r="DY1185">
        <v>5.8866271082736814</v>
      </c>
      <c r="DZ1185">
        <v>5.2355130000000001</v>
      </c>
      <c r="EA1185">
        <v>6.543355</v>
      </c>
      <c r="EB1185">
        <v>1.3078419999999999</v>
      </c>
      <c r="EC1185">
        <v>5.6898920000000004</v>
      </c>
      <c r="ED1185">
        <v>9.5337182533282121</v>
      </c>
      <c r="EE1185">
        <v>9.0616859999999999</v>
      </c>
      <c r="EF1185">
        <v>9.8384499999999999</v>
      </c>
      <c r="EG1185">
        <v>0.77676400000000001</v>
      </c>
      <c r="EH1185">
        <v>9.163259</v>
      </c>
      <c r="EI1185">
        <v>8.9738272738114286</v>
      </c>
      <c r="EJ1185">
        <v>7.6420690000000002</v>
      </c>
      <c r="EK1185">
        <v>9.596171</v>
      </c>
      <c r="EL1185">
        <v>1.954102</v>
      </c>
      <c r="EM1185">
        <v>9.5906970000000005</v>
      </c>
      <c r="EN1185">
        <v>20.966732340036049</v>
      </c>
      <c r="EO1185">
        <v>18.41656</v>
      </c>
      <c r="EP1185">
        <v>24.22146</v>
      </c>
      <c r="EQ1185">
        <v>5.8048999999999999</v>
      </c>
      <c r="ER1185">
        <v>19.770350000000001</v>
      </c>
      <c r="ES1185">
        <v>5.9870599999999996</v>
      </c>
      <c r="ET1185">
        <v>5.9870599999999996</v>
      </c>
      <c r="EU1185">
        <v>5.9870599999999996</v>
      </c>
      <c r="EV1185">
        <v>0</v>
      </c>
      <c r="EW1185">
        <v>5.9870599999999996</v>
      </c>
      <c r="EX1185">
        <v>14.979672340036039</v>
      </c>
      <c r="EY1185">
        <v>12.429500000000001</v>
      </c>
      <c r="EZ1185">
        <v>18.234400000000001</v>
      </c>
      <c r="FA1185">
        <v>5.8048999999999999</v>
      </c>
      <c r="FB1185">
        <v>13.783289999999999</v>
      </c>
      <c r="FC1185">
        <v>0.3165430518092196</v>
      </c>
      <c r="FD1185">
        <v>0.27804209123688278</v>
      </c>
      <c r="FE1185">
        <v>0.36568096274279821</v>
      </c>
      <c r="FF1185">
        <v>8.7638871505915372E-2</v>
      </c>
      <c r="FG1185">
        <v>0.29848079437664288</v>
      </c>
      <c r="FH1185">
        <v>2.5020080540425589</v>
      </c>
      <c r="FI1185">
        <v>2.0760607042521708</v>
      </c>
      <c r="FJ1185">
        <v>3.0456350863361989</v>
      </c>
      <c r="FK1185">
        <v>0.96957438208402813</v>
      </c>
      <c r="FL1185">
        <v>2.3021800349420252</v>
      </c>
      <c r="FM1185">
        <v>36.696407684003347</v>
      </c>
      <c r="FN1185">
        <v>36.5</v>
      </c>
      <c r="FO1185">
        <v>38.130000000000003</v>
      </c>
      <c r="FP1185">
        <v>1.630000000000003</v>
      </c>
      <c r="FQ1185">
        <v>36.89</v>
      </c>
      <c r="FR1185">
        <v>516.98889762029512</v>
      </c>
      <c r="FS1185">
        <v>511.94036999999997</v>
      </c>
      <c r="FT1185">
        <v>517.06661999999994</v>
      </c>
      <c r="FU1185">
        <v>5.1262499999999704</v>
      </c>
      <c r="FV1185">
        <v>516.88693999999998</v>
      </c>
      <c r="FW1185">
        <v>0.65341961823351213</v>
      </c>
      <c r="FX1185">
        <v>0.65331899999999998</v>
      </c>
      <c r="FY1185">
        <v>0.65979200000000005</v>
      </c>
      <c r="FZ1185">
        <v>6.473000000000062E-3</v>
      </c>
      <c r="GA1185">
        <v>0.65345200000000003</v>
      </c>
      <c r="GB1185">
        <v>12</v>
      </c>
      <c r="GC1185">
        <v>100</v>
      </c>
    </row>
    <row r="1186" spans="1:185" x14ac:dyDescent="0.3">
      <c r="A1186" s="36" t="s">
        <v>4508</v>
      </c>
      <c r="B1186">
        <v>-2.7915948545092779E-2</v>
      </c>
      <c r="C1186">
        <v>1.880158314698793</v>
      </c>
      <c r="D1186">
        <v>1.8043514580413571</v>
      </c>
      <c r="E1186">
        <v>-0.73855544328383871</v>
      </c>
      <c r="F1186">
        <v>-0.73467817973308358</v>
      </c>
      <c r="G1186">
        <v>1.4732303995979139</v>
      </c>
      <c r="H1186">
        <v>-54.152879985225653</v>
      </c>
      <c r="I1186">
        <v>8.8690185459142312E-2</v>
      </c>
      <c r="J1186">
        <v>0.42534246750805421</v>
      </c>
      <c r="K1186">
        <v>0.19773395048214121</v>
      </c>
      <c r="L1186">
        <v>-1.4526454782212589E-2</v>
      </c>
      <c r="M1186">
        <v>0.1028152812642617</v>
      </c>
      <c r="N1186">
        <v>0.1980206259414439</v>
      </c>
      <c r="O1186">
        <v>-0.25162559304702492</v>
      </c>
      <c r="P1186">
        <v>-5.3604967105581047E-2</v>
      </c>
      <c r="Q1186">
        <v>-0.1526131759533981</v>
      </c>
      <c r="R1186">
        <v>5.8812628645903461E-2</v>
      </c>
      <c r="S1186">
        <v>0.82327877780831804</v>
      </c>
      <c r="T1186">
        <v>-0.57982045203152066</v>
      </c>
      <c r="U1186">
        <v>-0.57970438810428948</v>
      </c>
      <c r="V1186">
        <v>1.9527782262848159</v>
      </c>
      <c r="W1186">
        <v>1.9527154861638589</v>
      </c>
      <c r="X1186">
        <v>0.19168305802877919</v>
      </c>
      <c r="Y1186">
        <v>0.1914981492542297</v>
      </c>
      <c r="Z1186">
        <v>3.6631079818398693E-2</v>
      </c>
      <c r="AA1186">
        <v>3.6832056199232091E-2</v>
      </c>
      <c r="AB1186">
        <v>47.776034800854838</v>
      </c>
      <c r="AC1186">
        <v>-0.39496323301508363</v>
      </c>
      <c r="AD1186">
        <v>1.90084916224731</v>
      </c>
      <c r="AE1186">
        <v>0.5866462910438629</v>
      </c>
      <c r="AF1186">
        <v>0.58646138226931344</v>
      </c>
      <c r="AG1186">
        <v>0.73954685879067528</v>
      </c>
      <c r="AH1186">
        <v>4.9571411028186919E-3</v>
      </c>
      <c r="AI1186">
        <v>299.23016667981221</v>
      </c>
      <c r="AJ1186">
        <v>287.12111896040642</v>
      </c>
      <c r="AK1186">
        <v>287.94621598327649</v>
      </c>
      <c r="AL1186">
        <v>322.62320873443718</v>
      </c>
      <c r="AM1186">
        <v>294.33247318001582</v>
      </c>
      <c r="AN1186">
        <v>468.12260951809287</v>
      </c>
      <c r="AO1186">
        <v>142.08341595010489</v>
      </c>
      <c r="AP1186">
        <v>417.29082157350888</v>
      </c>
      <c r="AQ1186">
        <v>19.530466719576658</v>
      </c>
      <c r="AR1186">
        <v>5.1450192592901152</v>
      </c>
      <c r="AS1186">
        <v>11.271847136637581</v>
      </c>
      <c r="AT1186">
        <v>-11.088787016185959</v>
      </c>
      <c r="AU1186">
        <v>-2.5091394954071369</v>
      </c>
      <c r="AV1186">
        <v>-8.5796475207788241</v>
      </c>
      <c r="AW1186">
        <v>1.810135945987742</v>
      </c>
      <c r="AX1186">
        <v>0.31440000000000001</v>
      </c>
      <c r="AY1186">
        <v>2.6450999999999998</v>
      </c>
      <c r="AZ1186">
        <v>2.3307000000000002</v>
      </c>
      <c r="BA1186">
        <v>2.1739000000000002</v>
      </c>
      <c r="BB1186">
        <v>0.93368255563181057</v>
      </c>
      <c r="BC1186">
        <v>0.93310000000000004</v>
      </c>
      <c r="BD1186">
        <v>0.93430000000000002</v>
      </c>
      <c r="BE1186">
        <v>1.1999999999999791E-3</v>
      </c>
      <c r="BF1186">
        <v>0.93369999999999997</v>
      </c>
      <c r="BG1186">
        <v>17.848717773489749</v>
      </c>
      <c r="BH1186">
        <v>17.765599999999999</v>
      </c>
      <c r="BI1186">
        <v>17.933900000000001</v>
      </c>
      <c r="BJ1186">
        <v>0.16830000000000209</v>
      </c>
      <c r="BK1186">
        <v>17.845500000000001</v>
      </c>
      <c r="BL1186">
        <v>13.50426546987295</v>
      </c>
      <c r="BM1186">
        <v>8.6869999999999994</v>
      </c>
      <c r="BN1186">
        <v>15.542899999999999</v>
      </c>
      <c r="BO1186">
        <v>6.8559000000000001</v>
      </c>
      <c r="BP1186">
        <v>14.095800000000001</v>
      </c>
      <c r="BQ1186">
        <v>10.4097030818631</v>
      </c>
      <c r="BR1186">
        <v>7.0929000000000002</v>
      </c>
      <c r="BS1186">
        <v>12.591699999999999</v>
      </c>
      <c r="BT1186">
        <v>5.4987999999999992</v>
      </c>
      <c r="BU1186">
        <v>10.296200000000001</v>
      </c>
      <c r="BV1186">
        <v>-2.7580537578501101</v>
      </c>
      <c r="BW1186">
        <v>-6.2560000000000002</v>
      </c>
      <c r="BX1186">
        <v>-0.40289999999999998</v>
      </c>
      <c r="BY1186">
        <v>5.8531000000000004</v>
      </c>
      <c r="BZ1186">
        <v>-0.69430000000000003</v>
      </c>
      <c r="CA1186">
        <v>-7.6516718803694364</v>
      </c>
      <c r="CB1186">
        <v>-10.1668</v>
      </c>
      <c r="CC1186">
        <v>-3.5636000000000001</v>
      </c>
      <c r="CD1186">
        <v>6.6032000000000002</v>
      </c>
      <c r="CE1186">
        <v>-9.6019000000000005</v>
      </c>
      <c r="CF1186">
        <v>50.83178794458383</v>
      </c>
      <c r="CG1186">
        <v>50.8</v>
      </c>
      <c r="CH1186">
        <v>50.9</v>
      </c>
      <c r="CI1186">
        <v>0.10000000000000139</v>
      </c>
      <c r="CJ1186">
        <v>50.8</v>
      </c>
      <c r="CK1186">
        <v>13.975747636559969</v>
      </c>
      <c r="CL1186">
        <v>13.9</v>
      </c>
      <c r="CM1186">
        <v>14.2</v>
      </c>
      <c r="CN1186">
        <v>0.29999999999999888</v>
      </c>
      <c r="CO1186">
        <v>14</v>
      </c>
      <c r="CP1186">
        <v>74.228650257672342</v>
      </c>
      <c r="CQ1186">
        <v>69.400000000000006</v>
      </c>
      <c r="CR1186">
        <v>89.6</v>
      </c>
      <c r="CS1186">
        <v>20.199999999999989</v>
      </c>
      <c r="CT1186">
        <v>69.7</v>
      </c>
      <c r="CU1186">
        <v>11.48438209116439</v>
      </c>
      <c r="CV1186">
        <v>11.4</v>
      </c>
      <c r="CW1186">
        <v>11.5</v>
      </c>
      <c r="CX1186">
        <v>9.9999999999999645E-2</v>
      </c>
      <c r="CY1186">
        <v>11.5</v>
      </c>
      <c r="CZ1186">
        <v>66.685442908884028</v>
      </c>
      <c r="DA1186">
        <v>52.1</v>
      </c>
      <c r="DB1186">
        <v>72.400000000000006</v>
      </c>
      <c r="DC1186">
        <v>20.3</v>
      </c>
      <c r="DD1186">
        <v>72</v>
      </c>
      <c r="DE1186">
        <v>1.4142269228934621</v>
      </c>
      <c r="DF1186">
        <v>1.2</v>
      </c>
      <c r="DG1186">
        <v>1.9</v>
      </c>
      <c r="DH1186">
        <v>0.7</v>
      </c>
      <c r="DI1186">
        <v>1.5</v>
      </c>
      <c r="DJ1186">
        <v>0.1218139137746668</v>
      </c>
      <c r="DK1186">
        <v>0.1216766467065868</v>
      </c>
      <c r="DL1186">
        <v>0.12232636385484261</v>
      </c>
      <c r="DM1186">
        <v>6.4971714825576288E-4</v>
      </c>
      <c r="DN1186">
        <v>0.1216766467065868</v>
      </c>
      <c r="DO1186">
        <v>3.7130442181055732</v>
      </c>
      <c r="DP1186">
        <v>3.70587</v>
      </c>
      <c r="DQ1186">
        <v>3.7268849999999998</v>
      </c>
      <c r="DR1186">
        <v>2.101499999999978E-2</v>
      </c>
      <c r="DS1186">
        <v>3.7107869999999998</v>
      </c>
      <c r="DT1186">
        <v>5.733861520632475</v>
      </c>
      <c r="DU1186">
        <v>5.7300459999999998</v>
      </c>
      <c r="DV1186">
        <v>5.7491680000000001</v>
      </c>
      <c r="DW1186">
        <v>1.9122000000000309E-2</v>
      </c>
      <c r="DX1186">
        <v>5.7315019999999999</v>
      </c>
      <c r="DY1186">
        <v>5.0291987220067407</v>
      </c>
      <c r="DZ1186">
        <v>4.5755879999999998</v>
      </c>
      <c r="EA1186">
        <v>5.7358149999999997</v>
      </c>
      <c r="EB1186">
        <v>1.1602269999999999</v>
      </c>
      <c r="EC1186">
        <v>4.582776</v>
      </c>
      <c r="ED1186">
        <v>8.9159217758073588</v>
      </c>
      <c r="EE1186">
        <v>8.5807549999999999</v>
      </c>
      <c r="EF1186">
        <v>9.0574580000000005</v>
      </c>
      <c r="EG1186">
        <v>0.47670300000000049</v>
      </c>
      <c r="EH1186">
        <v>9.0404140000000002</v>
      </c>
      <c r="EI1186">
        <v>8.3980772070860716</v>
      </c>
      <c r="EJ1186">
        <v>7.1945259999999998</v>
      </c>
      <c r="EK1186">
        <v>8.8553309999999996</v>
      </c>
      <c r="EL1186">
        <v>1.6608050000000001</v>
      </c>
      <c r="EM1186">
        <v>8.7477830000000001</v>
      </c>
      <c r="EN1186">
        <v>22.98949804067021</v>
      </c>
      <c r="EO1186">
        <v>17.843969999999999</v>
      </c>
      <c r="EP1186">
        <v>29.939769999999999</v>
      </c>
      <c r="EQ1186">
        <v>12.095800000000001</v>
      </c>
      <c r="ER1186">
        <v>21.930099999999999</v>
      </c>
      <c r="ES1186">
        <v>5.9870599999999996</v>
      </c>
      <c r="ET1186">
        <v>5.9870599999999996</v>
      </c>
      <c r="EU1186">
        <v>5.9870599999999996</v>
      </c>
      <c r="EV1186">
        <v>0</v>
      </c>
      <c r="EW1186">
        <v>5.9870599999999996</v>
      </c>
      <c r="EX1186">
        <v>17.00243804067021</v>
      </c>
      <c r="EY1186">
        <v>11.856909999999999</v>
      </c>
      <c r="EZ1186">
        <v>23.95271</v>
      </c>
      <c r="FA1186">
        <v>12.095800000000001</v>
      </c>
      <c r="FB1186">
        <v>15.94304</v>
      </c>
      <c r="FC1186">
        <v>0.36704566873732758</v>
      </c>
      <c r="FD1186">
        <v>0.28489321036901899</v>
      </c>
      <c r="FE1186">
        <v>0.47801230292418367</v>
      </c>
      <c r="FF1186">
        <v>0.1931190925551646</v>
      </c>
      <c r="FG1186">
        <v>0.35013153422212789</v>
      </c>
      <c r="FH1186">
        <v>2.8398643141492181</v>
      </c>
      <c r="FI1186">
        <v>1.9804227784588759</v>
      </c>
      <c r="FJ1186">
        <v>4.0007466101893083</v>
      </c>
      <c r="FK1186">
        <v>2.020323831730432</v>
      </c>
      <c r="FL1186">
        <v>2.6629163562750331</v>
      </c>
      <c r="FM1186">
        <v>36.862487796485347</v>
      </c>
      <c r="FN1186">
        <v>36.200000000000003</v>
      </c>
      <c r="FO1186">
        <v>37.159999999999997</v>
      </c>
      <c r="FP1186">
        <v>0.95999999999999375</v>
      </c>
      <c r="FQ1186">
        <v>36.979999999999997</v>
      </c>
      <c r="FR1186">
        <v>442.29265504662737</v>
      </c>
      <c r="FS1186">
        <v>440.04737</v>
      </c>
      <c r="FT1186">
        <v>442.66941000000003</v>
      </c>
      <c r="FU1186">
        <v>2.6220400000000268</v>
      </c>
      <c r="FV1186">
        <v>442.62615</v>
      </c>
      <c r="FW1186">
        <v>0.68133399649976834</v>
      </c>
      <c r="FX1186">
        <v>0.68103999999999998</v>
      </c>
      <c r="FY1186">
        <v>0.68285099999999999</v>
      </c>
      <c r="FZ1186">
        <v>1.811000000000007E-3</v>
      </c>
      <c r="GA1186">
        <v>0.68111100000000002</v>
      </c>
      <c r="GB1186">
        <v>13</v>
      </c>
      <c r="GC1186">
        <v>34</v>
      </c>
    </row>
    <row r="1187" spans="1:185" x14ac:dyDescent="0.3">
      <c r="A1187" s="36" t="s">
        <v>4511</v>
      </c>
      <c r="B1187">
        <v>-4.9447050348795089E-2</v>
      </c>
      <c r="C1187">
        <v>1.836841568592783</v>
      </c>
      <c r="D1187">
        <v>1.7967151841517719</v>
      </c>
      <c r="E1187">
        <v>-0.74080963316745507</v>
      </c>
      <c r="F1187">
        <v>-0.72616212677023917</v>
      </c>
      <c r="G1187">
        <v>1.466971737613965</v>
      </c>
      <c r="H1187">
        <v>-54.181126102471453</v>
      </c>
      <c r="I1187">
        <v>7.6873633392650478E-2</v>
      </c>
      <c r="J1187">
        <v>0.39710179800356582</v>
      </c>
      <c r="K1187">
        <v>0.19517594920970671</v>
      </c>
      <c r="L1187">
        <v>-2.3393829683227379E-2</v>
      </c>
      <c r="M1187">
        <v>9.7774525833869808E-2</v>
      </c>
      <c r="N1187">
        <v>0.19473212168675641</v>
      </c>
      <c r="O1187">
        <v>-0.2210741825665555</v>
      </c>
      <c r="P1187">
        <v>-2.6342060879799161E-2</v>
      </c>
      <c r="Q1187">
        <v>-0.1237099406531568</v>
      </c>
      <c r="R1187">
        <v>3.9295606182791737E-2</v>
      </c>
      <c r="S1187">
        <v>0.80475890397145622</v>
      </c>
      <c r="T1187">
        <v>-0.55224675866504358</v>
      </c>
      <c r="U1187">
        <v>-0.54683405016539688</v>
      </c>
      <c r="V1187">
        <v>1.9527046844941001</v>
      </c>
      <c r="W1187">
        <v>1.9524871481999451</v>
      </c>
      <c r="X1187">
        <v>0.22112006130177769</v>
      </c>
      <c r="Y1187">
        <v>0.2172100467712742</v>
      </c>
      <c r="Z1187">
        <v>3.9995508087817933E-2</v>
      </c>
      <c r="AA1187">
        <v>4.3004254058680698E-2</v>
      </c>
      <c r="AB1187">
        <v>47.042212658346827</v>
      </c>
      <c r="AC1187">
        <v>-0.36582696852595192</v>
      </c>
      <c r="AD1187">
        <v>1.900117235767566</v>
      </c>
      <c r="AE1187">
        <v>0.58694702982772962</v>
      </c>
      <c r="AF1187">
        <v>0.58303701529722607</v>
      </c>
      <c r="AG1187">
        <v>0.78653218405168146</v>
      </c>
      <c r="AH1187">
        <v>5.3356409430947863E-3</v>
      </c>
      <c r="AI1187">
        <v>306.70780606341441</v>
      </c>
      <c r="AJ1187">
        <v>280.34091880017797</v>
      </c>
      <c r="AK1187">
        <v>314.29427211913162</v>
      </c>
      <c r="AL1187">
        <v>325.48815968541408</v>
      </c>
      <c r="AM1187">
        <v>379.45791559938277</v>
      </c>
      <c r="AN1187">
        <v>500.78814601068592</v>
      </c>
      <c r="AO1187">
        <v>177.54340776861221</v>
      </c>
      <c r="AP1187">
        <v>438.30820739499251</v>
      </c>
      <c r="AQ1187">
        <v>20.083921035298129</v>
      </c>
      <c r="AR1187">
        <v>5.1262055051949291</v>
      </c>
      <c r="AS1187">
        <v>12.13199485378539</v>
      </c>
      <c r="AT1187">
        <v>-18.662746853799462</v>
      </c>
      <c r="AU1187">
        <v>-9.1866816212533777</v>
      </c>
      <c r="AV1187">
        <v>-9.4760652325460857</v>
      </c>
      <c r="AW1187">
        <v>2.446163333415456</v>
      </c>
      <c r="AX1187">
        <v>1.5543</v>
      </c>
      <c r="AY1187">
        <v>3.9386999999999999</v>
      </c>
      <c r="AZ1187">
        <v>2.3843999999999999</v>
      </c>
      <c r="BA1187">
        <v>3.9386999999999999</v>
      </c>
      <c r="BB1187">
        <v>0.93059727019201799</v>
      </c>
      <c r="BC1187">
        <v>0.89639999999999997</v>
      </c>
      <c r="BD1187">
        <v>0.93200000000000005</v>
      </c>
      <c r="BE1187">
        <v>3.5600000000000083E-2</v>
      </c>
      <c r="BF1187">
        <v>0.90200000000000002</v>
      </c>
      <c r="BG1187">
        <v>18.274669016724111</v>
      </c>
      <c r="BH1187">
        <v>18.082599999999999</v>
      </c>
      <c r="BI1187">
        <v>22.6541</v>
      </c>
      <c r="BJ1187">
        <v>4.5715000000000003</v>
      </c>
      <c r="BK1187">
        <v>21.976600000000001</v>
      </c>
      <c r="BL1187">
        <v>14.26822429002409</v>
      </c>
      <c r="BM1187">
        <v>8.2081</v>
      </c>
      <c r="BN1187">
        <v>18.966699999999999</v>
      </c>
      <c r="BO1187">
        <v>10.758599999999999</v>
      </c>
      <c r="BP1187">
        <v>11.4011</v>
      </c>
      <c r="BQ1187">
        <v>10.85593531570527</v>
      </c>
      <c r="BR1187">
        <v>5.6593</v>
      </c>
      <c r="BS1187">
        <v>15.468999999999999</v>
      </c>
      <c r="BT1187">
        <v>9.8096999999999994</v>
      </c>
      <c r="BU1187">
        <v>9.1127000000000002</v>
      </c>
      <c r="BV1187">
        <v>-2.7429521301381992</v>
      </c>
      <c r="BW1187">
        <v>-7.1016000000000004</v>
      </c>
      <c r="BX1187">
        <v>1.1512</v>
      </c>
      <c r="BY1187">
        <v>8.2528000000000006</v>
      </c>
      <c r="BZ1187">
        <v>-2.9096000000000002</v>
      </c>
      <c r="CA1187">
        <v>-8.1129396156430875</v>
      </c>
      <c r="CB1187">
        <v>-10.639200000000001</v>
      </c>
      <c r="CC1187">
        <v>-4.9417</v>
      </c>
      <c r="CD1187">
        <v>5.6975000000000007</v>
      </c>
      <c r="CE1187">
        <v>-6.2030000000000003</v>
      </c>
      <c r="CF1187">
        <v>62.479938615693378</v>
      </c>
      <c r="CG1187">
        <v>52.1</v>
      </c>
      <c r="CH1187">
        <v>67.400000000000006</v>
      </c>
      <c r="CI1187">
        <v>15.3</v>
      </c>
      <c r="CJ1187">
        <v>52.1</v>
      </c>
      <c r="CK1187">
        <v>23.457274640355681</v>
      </c>
      <c r="CL1187">
        <v>15.9</v>
      </c>
      <c r="CM1187">
        <v>28.1</v>
      </c>
      <c r="CN1187">
        <v>12.2</v>
      </c>
      <c r="CO1187">
        <v>16</v>
      </c>
      <c r="CP1187">
        <v>68.331356848272179</v>
      </c>
      <c r="CQ1187">
        <v>63.3</v>
      </c>
      <c r="CR1187">
        <v>80.599999999999994</v>
      </c>
      <c r="CS1187">
        <v>17.3</v>
      </c>
      <c r="CT1187">
        <v>79.2</v>
      </c>
      <c r="CU1187">
        <v>11.47035046142541</v>
      </c>
      <c r="CV1187">
        <v>10.8</v>
      </c>
      <c r="CW1187">
        <v>11.7</v>
      </c>
      <c r="CX1187">
        <v>0.89999999999999858</v>
      </c>
      <c r="CY1187">
        <v>11.1</v>
      </c>
      <c r="CZ1187">
        <v>102.6044623298712</v>
      </c>
      <c r="DA1187">
        <v>85.9</v>
      </c>
      <c r="DB1187">
        <v>108.5</v>
      </c>
      <c r="DC1187">
        <v>22.599999999999991</v>
      </c>
      <c r="DD1187">
        <v>89.3</v>
      </c>
      <c r="DE1187">
        <v>11.338667871325359</v>
      </c>
      <c r="DF1187">
        <v>4.0999999999999996</v>
      </c>
      <c r="DG1187">
        <v>15.3</v>
      </c>
      <c r="DH1187">
        <v>11.2</v>
      </c>
      <c r="DI1187">
        <v>4.0999999999999996</v>
      </c>
      <c r="DJ1187">
        <v>0.1426763194308297</v>
      </c>
      <c r="DK1187">
        <v>0.1164766376033982</v>
      </c>
      <c r="DL1187">
        <v>0.15551453622519609</v>
      </c>
      <c r="DM1187">
        <v>3.9037898621797962E-2</v>
      </c>
      <c r="DN1187">
        <v>0.1164766376033982</v>
      </c>
      <c r="DO1187">
        <v>3.9502301569279519</v>
      </c>
      <c r="DP1187">
        <v>3.753536</v>
      </c>
      <c r="DQ1187">
        <v>4.1669479999999997</v>
      </c>
      <c r="DR1187">
        <v>0.41341199999999972</v>
      </c>
      <c r="DS1187">
        <v>4.1016180000000002</v>
      </c>
      <c r="DT1187">
        <v>5.8390886947797496</v>
      </c>
      <c r="DU1187">
        <v>5.7476450000000003</v>
      </c>
      <c r="DV1187">
        <v>6.0664699999999998</v>
      </c>
      <c r="DW1187">
        <v>0.31882499999999953</v>
      </c>
      <c r="DX1187">
        <v>5.9737330000000002</v>
      </c>
      <c r="DY1187">
        <v>4.8528264770029672</v>
      </c>
      <c r="DZ1187">
        <v>4.5152900000000002</v>
      </c>
      <c r="EA1187">
        <v>5.1569079999999996</v>
      </c>
      <c r="EB1187">
        <v>0.64161799999999936</v>
      </c>
      <c r="EC1187">
        <v>4.5253480000000001</v>
      </c>
      <c r="ED1187">
        <v>9.5873243140084963</v>
      </c>
      <c r="EE1187">
        <v>9.0984189999999998</v>
      </c>
      <c r="EF1187">
        <v>10.005896</v>
      </c>
      <c r="EG1187">
        <v>0.90747700000000009</v>
      </c>
      <c r="EH1187">
        <v>9.2221930000000008</v>
      </c>
      <c r="EI1187">
        <v>9.0717213682416329</v>
      </c>
      <c r="EJ1187">
        <v>7.9279120000000001</v>
      </c>
      <c r="EK1187">
        <v>9.5684889999999996</v>
      </c>
      <c r="EL1187">
        <v>1.640577</v>
      </c>
      <c r="EM1187">
        <v>9.5684889999999996</v>
      </c>
      <c r="EN1187">
        <v>27.138406292473359</v>
      </c>
      <c r="EO1187">
        <v>22.20196</v>
      </c>
      <c r="EP1187">
        <v>32.63167</v>
      </c>
      <c r="EQ1187">
        <v>10.42971</v>
      </c>
      <c r="ER1187">
        <v>22.865760000000002</v>
      </c>
      <c r="ES1187">
        <v>8.3154627403613794</v>
      </c>
      <c r="ET1187">
        <v>7.1455500000000001</v>
      </c>
      <c r="EU1187">
        <v>11.459160000000001</v>
      </c>
      <c r="EV1187">
        <v>4.3136100000000006</v>
      </c>
      <c r="EW1187">
        <v>10.144130000000001</v>
      </c>
      <c r="EX1187">
        <v>18.82294355211199</v>
      </c>
      <c r="EY1187">
        <v>12.63772</v>
      </c>
      <c r="EZ1187">
        <v>25.482379999999999</v>
      </c>
      <c r="FA1187">
        <v>12.844659999999999</v>
      </c>
      <c r="FB1187">
        <v>12.721629999999999</v>
      </c>
      <c r="FC1187">
        <v>0.403659960507323</v>
      </c>
      <c r="FD1187">
        <v>0.33023465712025701</v>
      </c>
      <c r="FE1187">
        <v>0.48536743394328141</v>
      </c>
      <c r="FF1187">
        <v>0.1551327768230244</v>
      </c>
      <c r="FG1187">
        <v>0.34010809916755491</v>
      </c>
      <c r="FH1187">
        <v>2.3687327515259451</v>
      </c>
      <c r="FI1187">
        <v>1.254087832076284</v>
      </c>
      <c r="FJ1187">
        <v>3.5643231705526</v>
      </c>
      <c r="FK1187">
        <v>2.3102353384763159</v>
      </c>
      <c r="FL1187">
        <v>1.254087832076284</v>
      </c>
      <c r="FM1187">
        <v>38.30144600684865</v>
      </c>
      <c r="FN1187">
        <v>37.119999999999997</v>
      </c>
      <c r="FO1187">
        <v>39.31</v>
      </c>
      <c r="FP1187">
        <v>2.1900000000000048</v>
      </c>
      <c r="FQ1187">
        <v>39.31</v>
      </c>
      <c r="FR1187">
        <v>500.00893329049092</v>
      </c>
      <c r="FS1187">
        <v>482.20600000000002</v>
      </c>
      <c r="FT1187">
        <v>502.94763</v>
      </c>
      <c r="FU1187">
        <v>20.74162999999999</v>
      </c>
      <c r="FV1187">
        <v>495.87216000000001</v>
      </c>
      <c r="FW1187">
        <v>0.68261335794215106</v>
      </c>
      <c r="FX1187">
        <v>0.67880099999999999</v>
      </c>
      <c r="FY1187">
        <v>0.706121</v>
      </c>
      <c r="FZ1187">
        <v>2.7320000000000011E-2</v>
      </c>
      <c r="GA1187">
        <v>0.68665699999999996</v>
      </c>
      <c r="GB1187">
        <v>8</v>
      </c>
      <c r="GC1187">
        <v>128</v>
      </c>
    </row>
    <row r="1188" spans="1:185" x14ac:dyDescent="0.3">
      <c r="A1188" s="36" t="s">
        <v>4514</v>
      </c>
      <c r="B1188">
        <v>-5.5861838195383068E-2</v>
      </c>
      <c r="C1188">
        <v>1.826995014299817</v>
      </c>
      <c r="D1188">
        <v>1.792461220337916</v>
      </c>
      <c r="E1188">
        <v>-0.77586151715578489</v>
      </c>
      <c r="F1188">
        <v>-0.6867364126080977</v>
      </c>
      <c r="G1188">
        <v>1.462605808875471</v>
      </c>
      <c r="H1188">
        <v>-54.187911171559399</v>
      </c>
      <c r="I1188">
        <v>9.9034638418391455E-2</v>
      </c>
      <c r="J1188">
        <v>0.14556944687932991</v>
      </c>
      <c r="K1188">
        <v>0.21184577890617759</v>
      </c>
      <c r="L1188">
        <v>-2.6107192207402301E-2</v>
      </c>
      <c r="M1188">
        <v>9.4486675155893152E-2</v>
      </c>
      <c r="N1188">
        <v>0.17993523234168671</v>
      </c>
      <c r="O1188">
        <v>-0.19817111003382851</v>
      </c>
      <c r="P1188">
        <v>-1.8235877692141821E-2</v>
      </c>
      <c r="Q1188">
        <v>-0.108201270014259</v>
      </c>
      <c r="R1188">
        <v>3.2552646893826642E-2</v>
      </c>
      <c r="S1188">
        <v>0.80991835463992079</v>
      </c>
      <c r="T1188">
        <v>-0.54364488864041927</v>
      </c>
      <c r="U1188">
        <v>-0.54292766537037507</v>
      </c>
      <c r="V1188">
        <v>1.951816916055835</v>
      </c>
      <c r="W1188">
        <v>1.950672836087189</v>
      </c>
      <c r="X1188">
        <v>0.22859054121760469</v>
      </c>
      <c r="Y1188">
        <v>0.22471035978651949</v>
      </c>
      <c r="Z1188">
        <v>3.9059427339747002E-2</v>
      </c>
      <c r="AA1188">
        <v>4.1741387349135711E-2</v>
      </c>
      <c r="AB1188">
        <v>47.125135403369107</v>
      </c>
      <c r="AC1188">
        <v>-0.35981039974852708</v>
      </c>
      <c r="AD1188">
        <v>1.898090242051818</v>
      </c>
      <c r="AE1188">
        <v>0.58840094096613194</v>
      </c>
      <c r="AF1188">
        <v>0.58452075953504656</v>
      </c>
      <c r="AG1188">
        <v>0.84173548949366717</v>
      </c>
      <c r="AH1188">
        <v>5.7301421662834693E-3</v>
      </c>
      <c r="AI1188">
        <v>299.510031966273</v>
      </c>
      <c r="AJ1188">
        <v>265.87330595910572</v>
      </c>
      <c r="AK1188">
        <v>312.6753695723034</v>
      </c>
      <c r="AL1188">
        <v>319.98144896340449</v>
      </c>
      <c r="AM1188">
        <v>369.13038529310683</v>
      </c>
      <c r="AN1188">
        <v>484.32819223990379</v>
      </c>
      <c r="AO1188">
        <v>149.84594036848779</v>
      </c>
      <c r="AP1188">
        <v>427.37263455512942</v>
      </c>
      <c r="AQ1188">
        <v>20.253047077087121</v>
      </c>
      <c r="AR1188">
        <v>5.5590050171559611</v>
      </c>
      <c r="AS1188">
        <v>11.074339664284709</v>
      </c>
      <c r="AT1188">
        <v>-17.31306930656665</v>
      </c>
      <c r="AU1188">
        <v>-4.4589857831364688</v>
      </c>
      <c r="AV1188">
        <v>-12.854083523430189</v>
      </c>
      <c r="AW1188">
        <v>3.538083850346128</v>
      </c>
      <c r="AX1188">
        <v>1.7312000000000001</v>
      </c>
      <c r="AY1188">
        <v>4.8888999999999996</v>
      </c>
      <c r="AZ1188">
        <v>3.1576999999999988</v>
      </c>
      <c r="BA1188">
        <v>4.3620000000000001</v>
      </c>
      <c r="BB1188">
        <v>0.93388345169132547</v>
      </c>
      <c r="BC1188">
        <v>0.89829999999999999</v>
      </c>
      <c r="BD1188">
        <v>0.9375</v>
      </c>
      <c r="BE1188">
        <v>3.9200000000000013E-2</v>
      </c>
      <c r="BF1188">
        <v>0.9022</v>
      </c>
      <c r="BG1188">
        <v>17.806690447023509</v>
      </c>
      <c r="BH1188">
        <v>17.2928</v>
      </c>
      <c r="BI1188">
        <v>22.418900000000001</v>
      </c>
      <c r="BJ1188">
        <v>5.126100000000001</v>
      </c>
      <c r="BK1188">
        <v>21.963200000000001</v>
      </c>
      <c r="BL1188">
        <v>17.407858397671749</v>
      </c>
      <c r="BM1188">
        <v>10.967000000000001</v>
      </c>
      <c r="BN1188">
        <v>31.511500000000002</v>
      </c>
      <c r="BO1188">
        <v>20.544499999999999</v>
      </c>
      <c r="BP1188">
        <v>22.003599999999999</v>
      </c>
      <c r="BQ1188">
        <v>12.75097273748044</v>
      </c>
      <c r="BR1188">
        <v>8.4398</v>
      </c>
      <c r="BS1188">
        <v>24.655000000000001</v>
      </c>
      <c r="BT1188">
        <v>16.215199999999999</v>
      </c>
      <c r="BU1188">
        <v>16.643999999999998</v>
      </c>
      <c r="BV1188">
        <v>-1.175776914347004</v>
      </c>
      <c r="BW1188">
        <v>-5.9569999999999999</v>
      </c>
      <c r="BX1188">
        <v>5.2866</v>
      </c>
      <c r="BY1188">
        <v>11.243600000000001</v>
      </c>
      <c r="BZ1188">
        <v>-2.4645000000000001</v>
      </c>
      <c r="CA1188">
        <v>-11.57519582625668</v>
      </c>
      <c r="CB1188">
        <v>-18.698</v>
      </c>
      <c r="CC1188">
        <v>-6.6577000000000002</v>
      </c>
      <c r="CD1188">
        <v>12.0403</v>
      </c>
      <c r="CE1188">
        <v>-14.179600000000001</v>
      </c>
      <c r="CF1188">
        <v>56.955557684774433</v>
      </c>
      <c r="CG1188">
        <v>51.7</v>
      </c>
      <c r="CH1188">
        <v>57.8</v>
      </c>
      <c r="CI1188">
        <v>6.0999999999999943</v>
      </c>
      <c r="CJ1188">
        <v>51.7</v>
      </c>
      <c r="CK1188">
        <v>19.160613439579489</v>
      </c>
      <c r="CL1188">
        <v>15.8</v>
      </c>
      <c r="CM1188">
        <v>19.8</v>
      </c>
      <c r="CN1188">
        <v>4</v>
      </c>
      <c r="CO1188">
        <v>15.9</v>
      </c>
      <c r="CP1188">
        <v>92.173186637110177</v>
      </c>
      <c r="CQ1188">
        <v>86.6</v>
      </c>
      <c r="CR1188">
        <v>98.4</v>
      </c>
      <c r="CS1188">
        <v>11.80000000000001</v>
      </c>
      <c r="CT1188">
        <v>91.4</v>
      </c>
      <c r="CU1188">
        <v>11.31493493118313</v>
      </c>
      <c r="CV1188">
        <v>11</v>
      </c>
      <c r="CW1188">
        <v>11.5</v>
      </c>
      <c r="CX1188">
        <v>0.5</v>
      </c>
      <c r="CY1188">
        <v>11</v>
      </c>
      <c r="CZ1188">
        <v>52.565195944127332</v>
      </c>
      <c r="DA1188">
        <v>47.4</v>
      </c>
      <c r="DB1188">
        <v>56.9</v>
      </c>
      <c r="DC1188">
        <v>9.5</v>
      </c>
      <c r="DD1188">
        <v>55.3</v>
      </c>
      <c r="DE1188">
        <v>7.8234381083883324</v>
      </c>
      <c r="DF1188">
        <v>4</v>
      </c>
      <c r="DG1188">
        <v>8.3000000000000007</v>
      </c>
      <c r="DH1188">
        <v>4.3000000000000007</v>
      </c>
      <c r="DI1188">
        <v>4.3</v>
      </c>
      <c r="DJ1188">
        <v>0.13327126236074549</v>
      </c>
      <c r="DK1188">
        <v>0.11973135710977301</v>
      </c>
      <c r="DL1188">
        <v>0.13545816733067731</v>
      </c>
      <c r="DM1188">
        <v>1.572681022090423E-2</v>
      </c>
      <c r="DN1188">
        <v>0.11973135710977301</v>
      </c>
      <c r="DO1188">
        <v>4.0948856973600769</v>
      </c>
      <c r="DP1188">
        <v>3.7414930000000002</v>
      </c>
      <c r="DQ1188">
        <v>4.4224360000000003</v>
      </c>
      <c r="DR1188">
        <v>0.68094300000000008</v>
      </c>
      <c r="DS1188">
        <v>4.0709879999999998</v>
      </c>
      <c r="DT1188">
        <v>6.9368166887413567</v>
      </c>
      <c r="DU1188">
        <v>5.9572760000000002</v>
      </c>
      <c r="DV1188">
        <v>7.083323</v>
      </c>
      <c r="DW1188">
        <v>1.126047</v>
      </c>
      <c r="DX1188">
        <v>5.9572760000000002</v>
      </c>
      <c r="DY1188">
        <v>5.2419539807560671</v>
      </c>
      <c r="DZ1188">
        <v>5.0372219999999999</v>
      </c>
      <c r="EA1188">
        <v>6.0879440000000002</v>
      </c>
      <c r="EB1188">
        <v>1.0507219999999999</v>
      </c>
      <c r="EC1188">
        <v>6.0784849999999997</v>
      </c>
      <c r="ED1188">
        <v>8.5806911101201173</v>
      </c>
      <c r="EE1188">
        <v>8.5320090000000004</v>
      </c>
      <c r="EF1188">
        <v>8.8746390000000002</v>
      </c>
      <c r="EG1188">
        <v>0.34262999999999982</v>
      </c>
      <c r="EH1188">
        <v>8.8449530000000003</v>
      </c>
      <c r="EI1188">
        <v>9.0023750091228401</v>
      </c>
      <c r="EJ1188">
        <v>7.9433420000000003</v>
      </c>
      <c r="EK1188">
        <v>9.2185079999999999</v>
      </c>
      <c r="EL1188">
        <v>1.275166</v>
      </c>
      <c r="EM1188">
        <v>7.9628639999999997</v>
      </c>
      <c r="EN1188">
        <v>26.125496194161471</v>
      </c>
      <c r="EO1188">
        <v>23.549710000000001</v>
      </c>
      <c r="EP1188">
        <v>31.852309999999999</v>
      </c>
      <c r="EQ1188">
        <v>8.3025999999999982</v>
      </c>
      <c r="ER1188">
        <v>29.80292</v>
      </c>
      <c r="ES1188">
        <v>7.6180071923530326</v>
      </c>
      <c r="ET1188">
        <v>7.4030899999999997</v>
      </c>
      <c r="EU1188">
        <v>10.181319999999999</v>
      </c>
      <c r="EV1188">
        <v>2.7782300000000002</v>
      </c>
      <c r="EW1188">
        <v>10.01336</v>
      </c>
      <c r="EX1188">
        <v>18.507489001808441</v>
      </c>
      <c r="EY1188">
        <v>16.14039</v>
      </c>
      <c r="EZ1188">
        <v>21.691949999999999</v>
      </c>
      <c r="FA1188">
        <v>5.5515599999999976</v>
      </c>
      <c r="FB1188">
        <v>19.789560000000002</v>
      </c>
      <c r="FC1188">
        <v>0.40294029308142632</v>
      </c>
      <c r="FD1188">
        <v>0.36321327560099043</v>
      </c>
      <c r="FE1188">
        <v>0.49126642538520349</v>
      </c>
      <c r="FF1188">
        <v>0.12805314978421309</v>
      </c>
      <c r="FG1188">
        <v>0.45965815271925931</v>
      </c>
      <c r="FH1188">
        <v>2.4424692144400049</v>
      </c>
      <c r="FI1188">
        <v>1.8617026083061921</v>
      </c>
      <c r="FJ1188">
        <v>2.671507802597906</v>
      </c>
      <c r="FK1188">
        <v>0.80980519429171327</v>
      </c>
      <c r="FL1188">
        <v>1.9763156423018851</v>
      </c>
      <c r="FM1188">
        <v>38.753229595382507</v>
      </c>
      <c r="FN1188">
        <v>37.67</v>
      </c>
      <c r="FO1188">
        <v>38.99</v>
      </c>
      <c r="FP1188">
        <v>1.32</v>
      </c>
      <c r="FQ1188">
        <v>38.07</v>
      </c>
      <c r="FR1188">
        <v>489.35057641538492</v>
      </c>
      <c r="FS1188">
        <v>479.91680000000002</v>
      </c>
      <c r="FT1188">
        <v>491.12112999999999</v>
      </c>
      <c r="FU1188">
        <v>11.20432999999997</v>
      </c>
      <c r="FV1188">
        <v>483.48910999999998</v>
      </c>
      <c r="FW1188">
        <v>0.67178290637509319</v>
      </c>
      <c r="FX1188">
        <v>0.66960600000000003</v>
      </c>
      <c r="FY1188">
        <v>0.68398400000000004</v>
      </c>
      <c r="FZ1188">
        <v>1.4378E-2</v>
      </c>
      <c r="GA1188">
        <v>0.67861499999999997</v>
      </c>
      <c r="GB1188">
        <v>13</v>
      </c>
      <c r="GC1188">
        <v>122</v>
      </c>
    </row>
    <row r="1189" spans="1:185" x14ac:dyDescent="0.3">
      <c r="A1189" s="36" t="s">
        <v>4517</v>
      </c>
      <c r="B1189">
        <v>-4.7716811179614738E-2</v>
      </c>
      <c r="C1189">
        <v>1.870200697835442</v>
      </c>
      <c r="D1189">
        <v>1.8774332347285541</v>
      </c>
      <c r="E1189">
        <v>-0.85419768240590555</v>
      </c>
      <c r="F1189">
        <v>-0.67524771218221746</v>
      </c>
      <c r="G1189">
        <v>1.5294452394078359</v>
      </c>
      <c r="H1189">
        <v>-54.172043946861109</v>
      </c>
      <c r="I1189">
        <v>0.13233410793759459</v>
      </c>
      <c r="J1189">
        <v>0.19112103074662501</v>
      </c>
      <c r="K1189">
        <v>0.17233944266816159</v>
      </c>
      <c r="L1189">
        <v>-6.7457908919342398E-3</v>
      </c>
      <c r="M1189">
        <v>0.1053572999808427</v>
      </c>
      <c r="N1189">
        <v>0.1968531921174497</v>
      </c>
      <c r="O1189">
        <v>-0.21519958997266689</v>
      </c>
      <c r="P1189">
        <v>-1.8346397855217161E-2</v>
      </c>
      <c r="Q1189">
        <v>-0.1167714592095048</v>
      </c>
      <c r="R1189">
        <v>3.4633284448569127E-2</v>
      </c>
      <c r="S1189">
        <v>0.80358424661802497</v>
      </c>
      <c r="T1189">
        <v>-0.57221905451269872</v>
      </c>
      <c r="U1189">
        <v>-0.54904931081649277</v>
      </c>
      <c r="V1189">
        <v>1.955871459035913</v>
      </c>
      <c r="W1189">
        <v>1.9499497895318969</v>
      </c>
      <c r="X1189">
        <v>0.2212514541567219</v>
      </c>
      <c r="Y1189">
        <v>0.21699283347214571</v>
      </c>
      <c r="Z1189">
        <v>4.4627645585212983E-2</v>
      </c>
      <c r="AA1189">
        <v>5.1421053881655292E-2</v>
      </c>
      <c r="AB1189">
        <v>48.049499333745231</v>
      </c>
      <c r="AC1189">
        <v>-0.37317905717719418</v>
      </c>
      <c r="AD1189">
        <v>1.894367016404126</v>
      </c>
      <c r="AE1189">
        <v>0.59443051133391611</v>
      </c>
      <c r="AF1189">
        <v>0.59017189064933995</v>
      </c>
      <c r="AG1189">
        <v>0.9849308421542341</v>
      </c>
      <c r="AH1189">
        <v>5.8119268341560266E-3</v>
      </c>
      <c r="AI1189">
        <v>350.76178264650707</v>
      </c>
      <c r="AJ1189">
        <v>313.70944056807372</v>
      </c>
      <c r="AK1189">
        <v>354.38006112239049</v>
      </c>
      <c r="AL1189">
        <v>384.19577731306288</v>
      </c>
      <c r="AM1189">
        <v>251.08372971928711</v>
      </c>
      <c r="AN1189">
        <v>335.45174776809421</v>
      </c>
      <c r="AO1189">
        <v>113.5578333339853</v>
      </c>
      <c r="AP1189">
        <v>281.31921316857807</v>
      </c>
      <c r="AQ1189">
        <v>19.374865394796291</v>
      </c>
      <c r="AR1189">
        <v>5.2126287290923061</v>
      </c>
      <c r="AS1189">
        <v>11.50051912969138</v>
      </c>
      <c r="AT1189">
        <v>-13.145670597490771</v>
      </c>
      <c r="AU1189">
        <v>-5.6197401728818228</v>
      </c>
      <c r="AV1189">
        <v>-7.5259304246089478</v>
      </c>
      <c r="AW1189">
        <v>1.9851064078019891</v>
      </c>
      <c r="AX1189">
        <v>1.8793</v>
      </c>
      <c r="AY1189">
        <v>2.2606000000000002</v>
      </c>
      <c r="AZ1189">
        <v>0.38130000000000019</v>
      </c>
      <c r="BA1189">
        <v>2.1013999999999999</v>
      </c>
      <c r="BB1189">
        <v>0.93912239168326905</v>
      </c>
      <c r="BC1189">
        <v>0.90590000000000004</v>
      </c>
      <c r="BD1189">
        <v>0.94930000000000003</v>
      </c>
      <c r="BE1189">
        <v>4.3399999999999987E-2</v>
      </c>
      <c r="BF1189">
        <v>0.92769999999999997</v>
      </c>
      <c r="BG1189">
        <v>16.980395197773419</v>
      </c>
      <c r="BH1189">
        <v>15.388199999999999</v>
      </c>
      <c r="BI1189">
        <v>21.383700000000001</v>
      </c>
      <c r="BJ1189">
        <v>5.9955000000000016</v>
      </c>
      <c r="BK1189">
        <v>18.5246</v>
      </c>
      <c r="BL1189">
        <v>8.4151488493347966</v>
      </c>
      <c r="BM1189">
        <v>6.8159999999999998</v>
      </c>
      <c r="BN1189">
        <v>10.0097</v>
      </c>
      <c r="BO1189">
        <v>3.1937000000000011</v>
      </c>
      <c r="BP1189">
        <v>9.6936</v>
      </c>
      <c r="BQ1189">
        <v>5.538771874849254</v>
      </c>
      <c r="BR1189">
        <v>4.0690999999999997</v>
      </c>
      <c r="BS1189">
        <v>6.3076999999999996</v>
      </c>
      <c r="BT1189">
        <v>2.2385999999999999</v>
      </c>
      <c r="BU1189">
        <v>5.5664999999999996</v>
      </c>
      <c r="BV1189">
        <v>0.58671925362344834</v>
      </c>
      <c r="BW1189">
        <v>-0.85550000000000004</v>
      </c>
      <c r="BX1189">
        <v>2.1137999999999999</v>
      </c>
      <c r="BY1189">
        <v>2.9693000000000001</v>
      </c>
      <c r="BZ1189">
        <v>2.0895000000000001</v>
      </c>
      <c r="CA1189">
        <v>-6.1254641298550094</v>
      </c>
      <c r="CB1189">
        <v>-7.8769</v>
      </c>
      <c r="CC1189">
        <v>-5.2576999999999998</v>
      </c>
      <c r="CD1189">
        <v>2.6192000000000002</v>
      </c>
      <c r="CE1189">
        <v>-7.6559999999999997</v>
      </c>
      <c r="CF1189">
        <v>54.132534599515942</v>
      </c>
      <c r="CG1189">
        <v>49.2</v>
      </c>
      <c r="CH1189">
        <v>54.5</v>
      </c>
      <c r="CI1189">
        <v>5.2999999999999972</v>
      </c>
      <c r="CJ1189">
        <v>49.2</v>
      </c>
      <c r="CK1189">
        <v>18.082492665314589</v>
      </c>
      <c r="CL1189">
        <v>15.9</v>
      </c>
      <c r="CM1189">
        <v>18.600000000000001</v>
      </c>
      <c r="CN1189">
        <v>2.7000000000000011</v>
      </c>
      <c r="CO1189">
        <v>16</v>
      </c>
      <c r="CP1189">
        <v>55.176274774837857</v>
      </c>
      <c r="CQ1189">
        <v>50.2</v>
      </c>
      <c r="CR1189">
        <v>63.3</v>
      </c>
      <c r="CS1189">
        <v>13.099999999999991</v>
      </c>
      <c r="CT1189">
        <v>52.7</v>
      </c>
      <c r="CU1189">
        <v>10.43452740381974</v>
      </c>
      <c r="CV1189">
        <v>10.1</v>
      </c>
      <c r="CW1189">
        <v>10.9</v>
      </c>
      <c r="CX1189">
        <v>0.80000000000000071</v>
      </c>
      <c r="CY1189">
        <v>10.8</v>
      </c>
      <c r="CZ1189">
        <v>45.358467175410738</v>
      </c>
      <c r="DA1189">
        <v>39.5</v>
      </c>
      <c r="DB1189">
        <v>61.4</v>
      </c>
      <c r="DC1189">
        <v>21.9</v>
      </c>
      <c r="DD1189">
        <v>61.4</v>
      </c>
      <c r="DE1189">
        <v>7.56043258361409</v>
      </c>
      <c r="DF1189">
        <v>5</v>
      </c>
      <c r="DG1189">
        <v>8</v>
      </c>
      <c r="DH1189">
        <v>3</v>
      </c>
      <c r="DI1189">
        <v>5.2</v>
      </c>
      <c r="DJ1189">
        <v>0.19242552924185469</v>
      </c>
      <c r="DK1189">
        <v>0.17208814270724029</v>
      </c>
      <c r="DL1189">
        <v>0.19388118107435079</v>
      </c>
      <c r="DM1189">
        <v>2.1793038367110471E-2</v>
      </c>
      <c r="DN1189">
        <v>0.17208814270724029</v>
      </c>
      <c r="DO1189">
        <v>3.845953939066904</v>
      </c>
      <c r="DP1189">
        <v>3.5042460000000002</v>
      </c>
      <c r="DQ1189">
        <v>3.9917660000000001</v>
      </c>
      <c r="DR1189">
        <v>0.48752000000000001</v>
      </c>
      <c r="DS1189">
        <v>3.7779150000000001</v>
      </c>
      <c r="DT1189">
        <v>6.8432965796107474</v>
      </c>
      <c r="DU1189">
        <v>5.9726039999999996</v>
      </c>
      <c r="DV1189">
        <v>6.8517900000000003</v>
      </c>
      <c r="DW1189">
        <v>0.87918600000000069</v>
      </c>
      <c r="DX1189">
        <v>5.9726039999999996</v>
      </c>
      <c r="DY1189">
        <v>4.0689824700608392</v>
      </c>
      <c r="DZ1189">
        <v>3.7147899999999998</v>
      </c>
      <c r="EA1189">
        <v>4.4230289999999997</v>
      </c>
      <c r="EB1189">
        <v>0.70823899999999984</v>
      </c>
      <c r="EC1189">
        <v>4.4230289999999997</v>
      </c>
      <c r="ED1189">
        <v>7.4630680521391461</v>
      </c>
      <c r="EE1189">
        <v>7.4117059999999997</v>
      </c>
      <c r="EF1189">
        <v>7.6728170000000002</v>
      </c>
      <c r="EG1189">
        <v>0.26111100000000048</v>
      </c>
      <c r="EH1189">
        <v>7.5587229999999996</v>
      </c>
      <c r="EI1189">
        <v>8.1105613452507779</v>
      </c>
      <c r="EJ1189">
        <v>7.4663040000000001</v>
      </c>
      <c r="EK1189">
        <v>8.4088460000000005</v>
      </c>
      <c r="EL1189">
        <v>0.94254200000000044</v>
      </c>
      <c r="EM1189">
        <v>7.950831</v>
      </c>
      <c r="EN1189">
        <v>22.12872982040016</v>
      </c>
      <c r="EO1189">
        <v>19.222919999999998</v>
      </c>
      <c r="EP1189">
        <v>22.807200000000002</v>
      </c>
      <c r="EQ1189">
        <v>3.5842800000000028</v>
      </c>
      <c r="ER1189">
        <v>22.807200000000002</v>
      </c>
      <c r="ES1189">
        <v>7.3807748059439504</v>
      </c>
      <c r="ET1189">
        <v>6.9060499999999996</v>
      </c>
      <c r="EU1189">
        <v>11.330909999999999</v>
      </c>
      <c r="EV1189">
        <v>4.4248599999999998</v>
      </c>
      <c r="EW1189">
        <v>6.9833600000000002</v>
      </c>
      <c r="EX1189">
        <v>14.74795501445622</v>
      </c>
      <c r="EY1189">
        <v>7.89377</v>
      </c>
      <c r="EZ1189">
        <v>15.823840000000001</v>
      </c>
      <c r="FA1189">
        <v>7.9300700000000006</v>
      </c>
      <c r="FB1189">
        <v>15.823840000000001</v>
      </c>
      <c r="FC1189">
        <v>0.46721288079138468</v>
      </c>
      <c r="FD1189">
        <v>0.40586133516541401</v>
      </c>
      <c r="FE1189">
        <v>0.48153769788276868</v>
      </c>
      <c r="FF1189">
        <v>7.5676362717354673E-2</v>
      </c>
      <c r="FG1189">
        <v>0.48153769788276868</v>
      </c>
      <c r="FH1189">
        <v>2.0164807354208891</v>
      </c>
      <c r="FI1189">
        <v>0.69676630638662207</v>
      </c>
      <c r="FJ1189">
        <v>2.2659350226824908</v>
      </c>
      <c r="FK1189">
        <v>1.569168716295869</v>
      </c>
      <c r="FL1189">
        <v>2.2659350226824908</v>
      </c>
      <c r="FM1189">
        <v>36.494231354799233</v>
      </c>
      <c r="FN1189">
        <v>35.22</v>
      </c>
      <c r="FO1189">
        <v>36.83</v>
      </c>
      <c r="FP1189">
        <v>1.609999999999999</v>
      </c>
      <c r="FQ1189">
        <v>35.22</v>
      </c>
      <c r="FR1189">
        <v>354.32289699518759</v>
      </c>
      <c r="FS1189">
        <v>348.82008000000002</v>
      </c>
      <c r="FT1189">
        <v>354.8</v>
      </c>
      <c r="FU1189">
        <v>5.9799199999999928</v>
      </c>
      <c r="FV1189">
        <v>348.82008000000002</v>
      </c>
      <c r="FW1189">
        <v>0.72385925404323825</v>
      </c>
      <c r="FX1189">
        <v>0.72314400000000001</v>
      </c>
      <c r="FY1189">
        <v>0.73421999999999998</v>
      </c>
      <c r="FZ1189">
        <v>1.107599999999997E-2</v>
      </c>
      <c r="GA1189">
        <v>0.73421999999999998</v>
      </c>
      <c r="GB1189">
        <v>8</v>
      </c>
      <c r="GC1189">
        <v>8</v>
      </c>
    </row>
    <row r="1190" spans="1:185" x14ac:dyDescent="0.3">
      <c r="A1190" s="36" t="s">
        <v>4520</v>
      </c>
      <c r="B1190">
        <v>-5.1675521631012959E-2</v>
      </c>
      <c r="C1190">
        <v>1.8077946876790729</v>
      </c>
      <c r="D1190">
        <v>2.0600361755868941</v>
      </c>
      <c r="E1190">
        <v>-1.063518144562202</v>
      </c>
      <c r="F1190">
        <v>-0.59660754265629501</v>
      </c>
      <c r="G1190">
        <v>1.6601359238187889</v>
      </c>
      <c r="H1190">
        <v>-54.157700891718576</v>
      </c>
      <c r="I1190">
        <v>0.1191919373401515</v>
      </c>
      <c r="J1190">
        <v>0.22919796269294171</v>
      </c>
      <c r="K1190">
        <v>0.30917538755851259</v>
      </c>
      <c r="L1190">
        <v>0.156337857037432</v>
      </c>
      <c r="M1190">
        <v>0.14842793775645019</v>
      </c>
      <c r="N1190">
        <v>0.19837780774017449</v>
      </c>
      <c r="O1190">
        <v>-0.21503789726196601</v>
      </c>
      <c r="P1190">
        <v>-1.6660089521791571E-2</v>
      </c>
      <c r="Q1190">
        <v>-0.11584800728430431</v>
      </c>
      <c r="R1190">
        <v>3.3832176634144923E-2</v>
      </c>
      <c r="S1190">
        <v>1.1665538927939001</v>
      </c>
      <c r="T1190">
        <v>-0.62508670234726482</v>
      </c>
      <c r="U1190">
        <v>-0.54518135140880053</v>
      </c>
      <c r="V1190">
        <v>1.9632374593451181</v>
      </c>
      <c r="W1190">
        <v>1.953239181837626</v>
      </c>
      <c r="X1190">
        <v>0.22574184652247881</v>
      </c>
      <c r="Y1190">
        <v>0.21602298934704661</v>
      </c>
      <c r="Z1190">
        <v>6.9695155053154739E-2</v>
      </c>
      <c r="AA1190">
        <v>8.4847580047631585E-2</v>
      </c>
      <c r="AB1190">
        <v>50.586781526307483</v>
      </c>
      <c r="AC1190">
        <v>-0.37061188880802709</v>
      </c>
      <c r="AD1190">
        <v>1.919549510300131</v>
      </c>
      <c r="AE1190">
        <v>0.59635373533050606</v>
      </c>
      <c r="AF1190">
        <v>0.58663487815507354</v>
      </c>
      <c r="AG1190">
        <v>0.99186781669077961</v>
      </c>
      <c r="AH1190">
        <v>1.40910510771339E-2</v>
      </c>
      <c r="AI1190">
        <v>209.5478229129418</v>
      </c>
      <c r="AJ1190">
        <v>127.0066519834926</v>
      </c>
      <c r="AK1190">
        <v>218.2834349233176</v>
      </c>
      <c r="AL1190">
        <v>283.35335767531922</v>
      </c>
      <c r="AM1190">
        <v>214.5441643094216</v>
      </c>
      <c r="AN1190">
        <v>304.54524341122789</v>
      </c>
      <c r="AO1190">
        <v>101.5445329646375</v>
      </c>
      <c r="AP1190">
        <v>245.49733143224501</v>
      </c>
      <c r="AQ1190">
        <v>18.985352139982709</v>
      </c>
      <c r="AR1190">
        <v>4.4357296869606877</v>
      </c>
      <c r="AS1190">
        <v>11.981201623154091</v>
      </c>
      <c r="AT1190">
        <v>-11.521889747998801</v>
      </c>
      <c r="AU1190">
        <v>-6.336359958473663</v>
      </c>
      <c r="AV1190">
        <v>-5.1855297895251367</v>
      </c>
      <c r="AW1190">
        <v>3.0134815381898612</v>
      </c>
      <c r="AX1190">
        <v>1.5704</v>
      </c>
      <c r="AY1190">
        <v>3.2378</v>
      </c>
      <c r="AZ1190">
        <v>1.6674</v>
      </c>
      <c r="BA1190">
        <v>1.9173</v>
      </c>
      <c r="BB1190">
        <v>0.91506935163641923</v>
      </c>
      <c r="BC1190">
        <v>0.89610000000000001</v>
      </c>
      <c r="BD1190">
        <v>0.94799999999999995</v>
      </c>
      <c r="BE1190">
        <v>5.1899999999999953E-2</v>
      </c>
      <c r="BF1190">
        <v>0.94799999999999995</v>
      </c>
      <c r="BG1190">
        <v>19.883269366064901</v>
      </c>
      <c r="BH1190">
        <v>15.646800000000001</v>
      </c>
      <c r="BI1190">
        <v>21.923200000000001</v>
      </c>
      <c r="BJ1190">
        <v>6.2764000000000006</v>
      </c>
      <c r="BK1190">
        <v>15.646800000000001</v>
      </c>
      <c r="BL1190">
        <v>9.407036563099151</v>
      </c>
      <c r="BM1190">
        <v>6.1162999999999998</v>
      </c>
      <c r="BN1190">
        <v>9.7277000000000005</v>
      </c>
      <c r="BO1190">
        <v>3.6114000000000011</v>
      </c>
      <c r="BP1190">
        <v>6.1162999999999998</v>
      </c>
      <c r="BQ1190">
        <v>6.9996027998938413</v>
      </c>
      <c r="BR1190">
        <v>3.3367</v>
      </c>
      <c r="BS1190">
        <v>7.3737000000000004</v>
      </c>
      <c r="BT1190">
        <v>4.0370000000000008</v>
      </c>
      <c r="BU1190">
        <v>3.3367</v>
      </c>
      <c r="BV1190">
        <v>-0.8488018100083099</v>
      </c>
      <c r="BW1190">
        <v>-1.6111</v>
      </c>
      <c r="BX1190">
        <v>1.5495000000000001</v>
      </c>
      <c r="BY1190">
        <v>3.1606000000000001</v>
      </c>
      <c r="BZ1190">
        <v>1.5495000000000001</v>
      </c>
      <c r="CA1190">
        <v>-6.1508509405861034</v>
      </c>
      <c r="CB1190">
        <v>-7.1993</v>
      </c>
      <c r="CC1190">
        <v>-4.8861999999999997</v>
      </c>
      <c r="CD1190">
        <v>2.3130999999999999</v>
      </c>
      <c r="CE1190">
        <v>-4.8861999999999997</v>
      </c>
      <c r="CF1190">
        <v>59.047911978982938</v>
      </c>
      <c r="CG1190">
        <v>55.8</v>
      </c>
      <c r="CH1190">
        <v>68.599999999999994</v>
      </c>
      <c r="CI1190">
        <v>12.8</v>
      </c>
      <c r="CJ1190">
        <v>55.8</v>
      </c>
      <c r="CK1190">
        <v>17.805444363272709</v>
      </c>
      <c r="CL1190">
        <v>16</v>
      </c>
      <c r="CM1190">
        <v>21.8</v>
      </c>
      <c r="CN1190">
        <v>5.8000000000000007</v>
      </c>
      <c r="CO1190">
        <v>16</v>
      </c>
      <c r="CP1190">
        <v>53.004122086735549</v>
      </c>
      <c r="CQ1190">
        <v>43.4</v>
      </c>
      <c r="CR1190">
        <v>60.3</v>
      </c>
      <c r="CS1190">
        <v>16.899999999999999</v>
      </c>
      <c r="CT1190">
        <v>59</v>
      </c>
      <c r="CU1190">
        <v>9.9096014650058493</v>
      </c>
      <c r="CV1190">
        <v>9.3000000000000007</v>
      </c>
      <c r="CW1190">
        <v>12.4</v>
      </c>
      <c r="CX1190">
        <v>3.1</v>
      </c>
      <c r="CY1190">
        <v>12.1</v>
      </c>
      <c r="CZ1190">
        <v>48.237115356090797</v>
      </c>
      <c r="DA1190">
        <v>40.4</v>
      </c>
      <c r="DB1190">
        <v>55.8</v>
      </c>
      <c r="DC1190">
        <v>15.4</v>
      </c>
      <c r="DD1190">
        <v>41.5</v>
      </c>
      <c r="DE1190">
        <v>7.6227580383694011</v>
      </c>
      <c r="DF1190">
        <v>3.2</v>
      </c>
      <c r="DG1190">
        <v>10.1</v>
      </c>
      <c r="DH1190">
        <v>6.8999999999999986</v>
      </c>
      <c r="DI1190">
        <v>3.3</v>
      </c>
      <c r="DJ1190">
        <v>0.24059690748160439</v>
      </c>
      <c r="DK1190">
        <v>0.22427652733118969</v>
      </c>
      <c r="DL1190">
        <v>0.29018612521150589</v>
      </c>
      <c r="DM1190">
        <v>6.5909597880316195E-2</v>
      </c>
      <c r="DN1190">
        <v>0.22427652733118969</v>
      </c>
      <c r="DO1190">
        <v>3.728653992820365</v>
      </c>
      <c r="DP1190">
        <v>3.3903859999999999</v>
      </c>
      <c r="DQ1190">
        <v>4.1520020000000004</v>
      </c>
      <c r="DR1190">
        <v>0.76161600000000051</v>
      </c>
      <c r="DS1190">
        <v>4.0110580000000002</v>
      </c>
      <c r="DT1190">
        <v>5.9413763960497716</v>
      </c>
      <c r="DU1190">
        <v>5.6208460000000002</v>
      </c>
      <c r="DV1190">
        <v>6.0259049999999998</v>
      </c>
      <c r="DW1190">
        <v>0.40505899999999961</v>
      </c>
      <c r="DX1190">
        <v>6.0259049999999998</v>
      </c>
      <c r="DY1190">
        <v>3.9536815190835242</v>
      </c>
      <c r="DZ1190">
        <v>3.7200440000000001</v>
      </c>
      <c r="EA1190">
        <v>4.3161339999999999</v>
      </c>
      <c r="EB1190">
        <v>0.59608999999999979</v>
      </c>
      <c r="EC1190">
        <v>4.3161339999999999</v>
      </c>
      <c r="ED1190">
        <v>6.6213496881861902</v>
      </c>
      <c r="EE1190">
        <v>6.5204389999999997</v>
      </c>
      <c r="EF1190">
        <v>7.0607610000000003</v>
      </c>
      <c r="EG1190">
        <v>0.54032200000000064</v>
      </c>
      <c r="EH1190">
        <v>6.9226650000000003</v>
      </c>
      <c r="EI1190">
        <v>7.3088046614215454</v>
      </c>
      <c r="EJ1190">
        <v>7.1969620000000001</v>
      </c>
      <c r="EK1190">
        <v>8.0615000000000006</v>
      </c>
      <c r="EL1190">
        <v>0.86453800000000047</v>
      </c>
      <c r="EM1190">
        <v>8.0615000000000006</v>
      </c>
      <c r="EN1190">
        <v>22.593172999061881</v>
      </c>
      <c r="EO1190">
        <v>20.211919999999999</v>
      </c>
      <c r="EP1190">
        <v>25.40953</v>
      </c>
      <c r="EQ1190">
        <v>5.197610000000001</v>
      </c>
      <c r="ER1190">
        <v>22.562650000000001</v>
      </c>
      <c r="ES1190">
        <v>10.61297734011996</v>
      </c>
      <c r="ET1190">
        <v>8.0186399999999995</v>
      </c>
      <c r="EU1190">
        <v>11.67238</v>
      </c>
      <c r="EV1190">
        <v>3.6537400000000009</v>
      </c>
      <c r="EW1190">
        <v>8.0186399999999995</v>
      </c>
      <c r="EX1190">
        <v>11.980195658941931</v>
      </c>
      <c r="EY1190">
        <v>9.5377700000000001</v>
      </c>
      <c r="EZ1190">
        <v>16.664459999999998</v>
      </c>
      <c r="FA1190">
        <v>7.1266899999999982</v>
      </c>
      <c r="FB1190">
        <v>14.54401</v>
      </c>
      <c r="FC1190">
        <v>0.50799360362101764</v>
      </c>
      <c r="FD1190">
        <v>0.45445259403475768</v>
      </c>
      <c r="FE1190">
        <v>0.57131765916864885</v>
      </c>
      <c r="FF1190">
        <v>0.11686506513389119</v>
      </c>
      <c r="FG1190">
        <v>0.50730731275397523</v>
      </c>
      <c r="FH1190">
        <v>1.1566500467367911</v>
      </c>
      <c r="FI1190">
        <v>0.81712298605768485</v>
      </c>
      <c r="FJ1190">
        <v>1.9055833744040931</v>
      </c>
      <c r="FK1190">
        <v>1.0884603883464079</v>
      </c>
      <c r="FL1190">
        <v>1.8137751538914331</v>
      </c>
      <c r="FM1190">
        <v>35.460317769338147</v>
      </c>
      <c r="FN1190">
        <v>33.72</v>
      </c>
      <c r="FO1190">
        <v>36.25</v>
      </c>
      <c r="FP1190">
        <v>2.5300000000000011</v>
      </c>
      <c r="FQ1190">
        <v>34.42</v>
      </c>
      <c r="FR1190">
        <v>311.67443804523799</v>
      </c>
      <c r="FS1190">
        <v>301.41410000000002</v>
      </c>
      <c r="FT1190">
        <v>318.40147000000002</v>
      </c>
      <c r="FU1190">
        <v>16.987369999999999</v>
      </c>
      <c r="FV1190">
        <v>316.20783999999998</v>
      </c>
      <c r="FW1190">
        <v>0.7872404339122957</v>
      </c>
      <c r="FX1190">
        <v>0.77249000000000001</v>
      </c>
      <c r="FY1190">
        <v>0.81231299999999995</v>
      </c>
      <c r="FZ1190">
        <v>3.9822999999999942E-2</v>
      </c>
      <c r="GA1190">
        <v>0.77805199999999997</v>
      </c>
      <c r="GB1190">
        <v>11</v>
      </c>
      <c r="GC1190">
        <v>13</v>
      </c>
    </row>
    <row r="1191" spans="1:185" x14ac:dyDescent="0.3">
      <c r="A1191" s="36" t="s">
        <v>4523</v>
      </c>
      <c r="B1191">
        <v>-4.5137281007629593E-2</v>
      </c>
      <c r="C1191">
        <v>1.8401735875396441</v>
      </c>
      <c r="D1191">
        <v>1.7855491202426499</v>
      </c>
      <c r="E1191">
        <v>-0.7525990899025683</v>
      </c>
      <c r="F1191">
        <v>-0.7050585843732311</v>
      </c>
      <c r="G1191">
        <v>1.4576399232105419</v>
      </c>
      <c r="H1191">
        <v>-54.174978531030952</v>
      </c>
      <c r="I1191">
        <v>8.3273338102461653E-2</v>
      </c>
      <c r="J1191">
        <v>0.24385917553516179</v>
      </c>
      <c r="K1191">
        <v>0.19834396187375719</v>
      </c>
      <c r="L1191">
        <v>-2.039596053915773E-2</v>
      </c>
      <c r="M1191">
        <v>0.10025915898519169</v>
      </c>
      <c r="N1191">
        <v>0.18225362059967889</v>
      </c>
      <c r="O1191">
        <v>-0.22277709022308481</v>
      </c>
      <c r="P1191">
        <v>-4.0523469623405868E-2</v>
      </c>
      <c r="Q1191">
        <v>-0.13164973858166831</v>
      </c>
      <c r="R1191">
        <v>4.754692166601529E-2</v>
      </c>
      <c r="S1191">
        <v>0.81847124584874542</v>
      </c>
      <c r="T1191">
        <v>-0.55935834581847677</v>
      </c>
      <c r="U1191">
        <v>-0.55722725722350697</v>
      </c>
      <c r="V1191">
        <v>1.952511644455013</v>
      </c>
      <c r="W1191">
        <v>1.951166671104785</v>
      </c>
      <c r="X1191">
        <v>0.21690904523498711</v>
      </c>
      <c r="Y1191">
        <v>0.21224417939014381</v>
      </c>
      <c r="Z1191">
        <v>3.9502347563654359E-2</v>
      </c>
      <c r="AA1191">
        <v>4.3881470574789611E-2</v>
      </c>
      <c r="AB1191">
        <v>46.85388033020471</v>
      </c>
      <c r="AC1191">
        <v>-0.3697930996556702</v>
      </c>
      <c r="AD1191">
        <v>1.893831644402755</v>
      </c>
      <c r="AE1191">
        <v>0.5867021448906572</v>
      </c>
      <c r="AF1191">
        <v>0.58203727904581404</v>
      </c>
      <c r="AG1191">
        <v>0.74882647493659527</v>
      </c>
      <c r="AH1191">
        <v>5.2112152731378543E-3</v>
      </c>
      <c r="AI1191">
        <v>302.87707388310611</v>
      </c>
      <c r="AJ1191">
        <v>280.80029389206987</v>
      </c>
      <c r="AK1191">
        <v>303.96876721775692</v>
      </c>
      <c r="AL1191">
        <v>323.86215355396092</v>
      </c>
      <c r="AM1191">
        <v>333.95827894283752</v>
      </c>
      <c r="AN1191">
        <v>456.67003180925042</v>
      </c>
      <c r="AO1191">
        <v>140.2506534931197</v>
      </c>
      <c r="AP1191">
        <v>399.86965881721221</v>
      </c>
      <c r="AQ1191">
        <v>20.31477258983584</v>
      </c>
      <c r="AR1191">
        <v>5.2988568678933081</v>
      </c>
      <c r="AS1191">
        <v>11.762527225074701</v>
      </c>
      <c r="AT1191">
        <v>-17.106160513561861</v>
      </c>
      <c r="AU1191">
        <v>-5.3898514545697997</v>
      </c>
      <c r="AV1191">
        <v>-11.716309058992049</v>
      </c>
      <c r="AW1191">
        <v>5.8296857993487503</v>
      </c>
      <c r="AX1191">
        <v>4.0572999999999997</v>
      </c>
      <c r="AY1191">
        <v>6.6313000000000004</v>
      </c>
      <c r="AZ1191">
        <v>2.5740000000000012</v>
      </c>
      <c r="BA1191">
        <v>5.2084999999999999</v>
      </c>
      <c r="BB1191">
        <v>0.92812363286255073</v>
      </c>
      <c r="BC1191">
        <v>0.90400000000000003</v>
      </c>
      <c r="BD1191">
        <v>0.92859999999999998</v>
      </c>
      <c r="BE1191">
        <v>2.4599999999999959E-2</v>
      </c>
      <c r="BF1191">
        <v>0.90500000000000003</v>
      </c>
      <c r="BG1191">
        <v>18.62067853154749</v>
      </c>
      <c r="BH1191">
        <v>18.557200000000002</v>
      </c>
      <c r="BI1191">
        <v>21.7377</v>
      </c>
      <c r="BJ1191">
        <v>3.180499999999999</v>
      </c>
      <c r="BK1191">
        <v>21.621300000000002</v>
      </c>
      <c r="BL1191">
        <v>30.031845998736571</v>
      </c>
      <c r="BM1191">
        <v>18.156700000000001</v>
      </c>
      <c r="BN1191">
        <v>36.5749</v>
      </c>
      <c r="BO1191">
        <v>18.418199999999999</v>
      </c>
      <c r="BP1191">
        <v>27.866599999999998</v>
      </c>
      <c r="BQ1191">
        <v>20.246944503813879</v>
      </c>
      <c r="BR1191">
        <v>10.177899999999999</v>
      </c>
      <c r="BS1191">
        <v>27.602599999999999</v>
      </c>
      <c r="BT1191">
        <v>17.424700000000001</v>
      </c>
      <c r="BU1191">
        <v>21.851299999999998</v>
      </c>
      <c r="BV1191">
        <v>0.72769359720475724</v>
      </c>
      <c r="BW1191">
        <v>-8.7385999999999999</v>
      </c>
      <c r="BX1191">
        <v>6.2026000000000003</v>
      </c>
      <c r="BY1191">
        <v>14.9412</v>
      </c>
      <c r="BZ1191">
        <v>-5.4333</v>
      </c>
      <c r="CA1191">
        <v>-20.974604386416889</v>
      </c>
      <c r="CB1191">
        <v>-23.6721</v>
      </c>
      <c r="CC1191">
        <v>-14.4238</v>
      </c>
      <c r="CD1191">
        <v>9.2483000000000004</v>
      </c>
      <c r="CE1191">
        <v>-16.417999999999999</v>
      </c>
      <c r="CF1191">
        <v>56.800372992038142</v>
      </c>
      <c r="CG1191">
        <v>52</v>
      </c>
      <c r="CH1191">
        <v>56.9</v>
      </c>
      <c r="CI1191">
        <v>4.8999999999999986</v>
      </c>
      <c r="CJ1191">
        <v>52</v>
      </c>
      <c r="CK1191">
        <v>17.902248478532091</v>
      </c>
      <c r="CL1191">
        <v>15.7</v>
      </c>
      <c r="CM1191">
        <v>18</v>
      </c>
      <c r="CN1191">
        <v>2.3000000000000012</v>
      </c>
      <c r="CO1191">
        <v>15.7</v>
      </c>
      <c r="CP1191">
        <v>77.869656783890193</v>
      </c>
      <c r="CQ1191">
        <v>67.099999999999994</v>
      </c>
      <c r="CR1191">
        <v>82.4</v>
      </c>
      <c r="CS1191">
        <v>15.30000000000001</v>
      </c>
      <c r="CT1191">
        <v>67.3</v>
      </c>
      <c r="CU1191">
        <v>11.17031939167309</v>
      </c>
      <c r="CV1191">
        <v>11</v>
      </c>
      <c r="CW1191">
        <v>11.2</v>
      </c>
      <c r="CX1191">
        <v>0.19999999999999929</v>
      </c>
      <c r="CY1191">
        <v>11</v>
      </c>
      <c r="CZ1191">
        <v>61.578679196149757</v>
      </c>
      <c r="DA1191">
        <v>56.7</v>
      </c>
      <c r="DB1191">
        <v>74.2</v>
      </c>
      <c r="DC1191">
        <v>17.5</v>
      </c>
      <c r="DD1191">
        <v>74</v>
      </c>
      <c r="DE1191">
        <v>6.7314252193427597</v>
      </c>
      <c r="DF1191">
        <v>3.9</v>
      </c>
      <c r="DG1191">
        <v>6.8</v>
      </c>
      <c r="DH1191">
        <v>2.9</v>
      </c>
      <c r="DI1191">
        <v>4</v>
      </c>
      <c r="DJ1191">
        <v>0.14204734792687279</v>
      </c>
      <c r="DK1191">
        <v>0.12864918357248889</v>
      </c>
      <c r="DL1191">
        <v>0.1423211605802901</v>
      </c>
      <c r="DM1191">
        <v>1.367197700780126E-2</v>
      </c>
      <c r="DN1191">
        <v>0.12864918357248889</v>
      </c>
      <c r="DO1191">
        <v>3.8147034577098018</v>
      </c>
      <c r="DP1191">
        <v>3.698607</v>
      </c>
      <c r="DQ1191">
        <v>4.0774419999999996</v>
      </c>
      <c r="DR1191">
        <v>0.37883499999999959</v>
      </c>
      <c r="DS1191">
        <v>4.0774419999999996</v>
      </c>
      <c r="DT1191">
        <v>6.232175371878097</v>
      </c>
      <c r="DU1191">
        <v>5.7529130000000004</v>
      </c>
      <c r="DV1191">
        <v>6.6844760000000001</v>
      </c>
      <c r="DW1191">
        <v>0.9315629999999997</v>
      </c>
      <c r="DX1191">
        <v>5.9902899999999999</v>
      </c>
      <c r="DY1191">
        <v>4.8498785889548834</v>
      </c>
      <c r="DZ1191">
        <v>4.6201150000000002</v>
      </c>
      <c r="EA1191">
        <v>5.2743190000000002</v>
      </c>
      <c r="EB1191">
        <v>0.65420400000000001</v>
      </c>
      <c r="EC1191">
        <v>4.7956960000000004</v>
      </c>
      <c r="ED1191">
        <v>8.3017177488786338</v>
      </c>
      <c r="EE1191">
        <v>8.0302609999999994</v>
      </c>
      <c r="EF1191">
        <v>8.5659960000000002</v>
      </c>
      <c r="EG1191">
        <v>0.53573500000000074</v>
      </c>
      <c r="EH1191">
        <v>8.5351590000000002</v>
      </c>
      <c r="EI1191">
        <v>8.7563618372582681</v>
      </c>
      <c r="EJ1191">
        <v>7.7474809999999996</v>
      </c>
      <c r="EK1191">
        <v>9.0163779999999996</v>
      </c>
      <c r="EL1191">
        <v>1.2688969999999999</v>
      </c>
      <c r="EM1191">
        <v>7.9852720000000001</v>
      </c>
      <c r="EN1191">
        <v>23.289195928635671</v>
      </c>
      <c r="EO1191">
        <v>22.231310000000001</v>
      </c>
      <c r="EP1191">
        <v>28.187529999999999</v>
      </c>
      <c r="EQ1191">
        <v>5.9562199999999983</v>
      </c>
      <c r="ER1191">
        <v>28.187529999999999</v>
      </c>
      <c r="ES1191">
        <v>5.988887396106743</v>
      </c>
      <c r="ET1191">
        <v>5.9870599999999996</v>
      </c>
      <c r="EU1191">
        <v>8.4481300000000008</v>
      </c>
      <c r="EV1191">
        <v>2.4610700000000012</v>
      </c>
      <c r="EW1191">
        <v>8.4481300000000008</v>
      </c>
      <c r="EX1191">
        <v>17.300308532528931</v>
      </c>
      <c r="EY1191">
        <v>16.244250000000001</v>
      </c>
      <c r="EZ1191">
        <v>19.7394</v>
      </c>
      <c r="FA1191">
        <v>3.4951499999999989</v>
      </c>
      <c r="FB1191">
        <v>19.7394</v>
      </c>
      <c r="FC1191">
        <v>0.36680294959184362</v>
      </c>
      <c r="FD1191">
        <v>0.35014133189820068</v>
      </c>
      <c r="FE1191">
        <v>0.44395131448036529</v>
      </c>
      <c r="FF1191">
        <v>9.3809982582164553E-2</v>
      </c>
      <c r="FG1191">
        <v>0.44395131448036529</v>
      </c>
      <c r="FH1191">
        <v>2.8889450694326371</v>
      </c>
      <c r="FI1191">
        <v>2.0829740333231519</v>
      </c>
      <c r="FJ1191">
        <v>3.160120326170107</v>
      </c>
      <c r="FK1191">
        <v>1.0771462928469551</v>
      </c>
      <c r="FL1191">
        <v>2.336540749254568</v>
      </c>
      <c r="FM1191">
        <v>37.090279871232973</v>
      </c>
      <c r="FN1191">
        <v>36.340000000000003</v>
      </c>
      <c r="FO1191">
        <v>37.31</v>
      </c>
      <c r="FP1191">
        <v>0.96999999999999886</v>
      </c>
      <c r="FQ1191">
        <v>36.340000000000003</v>
      </c>
      <c r="FR1191">
        <v>441.74206481171632</v>
      </c>
      <c r="FS1191">
        <v>436.69486000000001</v>
      </c>
      <c r="FT1191">
        <v>441.80975999999998</v>
      </c>
      <c r="FU1191">
        <v>5.1148999999999774</v>
      </c>
      <c r="FV1191">
        <v>436.76805999999999</v>
      </c>
      <c r="FW1191">
        <v>0.69519224566867777</v>
      </c>
      <c r="FX1191">
        <v>0.69509500000000002</v>
      </c>
      <c r="FY1191">
        <v>0.70218999999999998</v>
      </c>
      <c r="FZ1191">
        <v>7.0949999999999616E-3</v>
      </c>
      <c r="GA1191">
        <v>0.70204599999999995</v>
      </c>
      <c r="GB1191">
        <v>9</v>
      </c>
      <c r="GC1191">
        <v>49</v>
      </c>
    </row>
    <row r="1192" spans="1:185" x14ac:dyDescent="0.3">
      <c r="A1192" s="36" t="s">
        <v>4526</v>
      </c>
      <c r="B1192">
        <v>-1.780843222175162E-2</v>
      </c>
      <c r="C1192">
        <v>1.8733912167218549</v>
      </c>
      <c r="D1192">
        <v>1.7798540206200579</v>
      </c>
      <c r="E1192">
        <v>-0.77484671216742251</v>
      </c>
      <c r="F1192">
        <v>-0.67723376694996684</v>
      </c>
      <c r="G1192">
        <v>1.4520894316591919</v>
      </c>
      <c r="H1192">
        <v>-54.146734797375601</v>
      </c>
      <c r="I1192">
        <v>2.1841321530387359E-2</v>
      </c>
      <c r="J1192">
        <v>0.44401618671174831</v>
      </c>
      <c r="K1192">
        <v>0.16296707899816701</v>
      </c>
      <c r="L1192">
        <v>-3.4072857074506739E-3</v>
      </c>
      <c r="M1192">
        <v>0.1183689220162575</v>
      </c>
      <c r="N1192">
        <v>0.14752412257227099</v>
      </c>
      <c r="O1192">
        <v>-0.25601659597732562</v>
      </c>
      <c r="P1192">
        <v>-0.10849247340505461</v>
      </c>
      <c r="Q1192">
        <v>-0.18225403560503381</v>
      </c>
      <c r="R1192">
        <v>0.1125923934913123</v>
      </c>
      <c r="S1192">
        <v>0.83106772293926301</v>
      </c>
      <c r="T1192">
        <v>-0.58956920339324259</v>
      </c>
      <c r="U1192">
        <v>-0.58199174277648658</v>
      </c>
      <c r="V1192">
        <v>1.952004083701659</v>
      </c>
      <c r="W1192">
        <v>1.950610286556328</v>
      </c>
      <c r="X1192">
        <v>0.19020312629338959</v>
      </c>
      <c r="Y1192">
        <v>0.18839617144193141</v>
      </c>
      <c r="Z1192">
        <v>3.8336315690149253E-2</v>
      </c>
      <c r="AA1192">
        <v>3.9168776388095128E-2</v>
      </c>
      <c r="AB1192">
        <v>46.317865913585599</v>
      </c>
      <c r="AC1192">
        <v>-0.39362148722198481</v>
      </c>
      <c r="AD1192">
        <v>1.874696254255767</v>
      </c>
      <c r="AE1192">
        <v>0.5838246135153744</v>
      </c>
      <c r="AF1192">
        <v>0.5820176586639163</v>
      </c>
      <c r="AG1192">
        <v>0.72248005069178267</v>
      </c>
      <c r="AH1192">
        <v>5.5015509934319062E-3</v>
      </c>
      <c r="AI1192">
        <v>299.32971060547919</v>
      </c>
      <c r="AJ1192">
        <v>269.94883679626071</v>
      </c>
      <c r="AK1192">
        <v>309.65243257699069</v>
      </c>
      <c r="AL1192">
        <v>318.38787325811421</v>
      </c>
      <c r="AM1192">
        <v>358.48185844879941</v>
      </c>
      <c r="AN1192">
        <v>469.40720563820418</v>
      </c>
      <c r="AO1192">
        <v>186.06842847690621</v>
      </c>
      <c r="AP1192">
        <v>401.65438351527342</v>
      </c>
      <c r="AQ1192">
        <v>20.895690095581209</v>
      </c>
      <c r="AR1192">
        <v>5.1702025923132124</v>
      </c>
      <c r="AS1192">
        <v>11.51913653169483</v>
      </c>
      <c r="AT1192">
        <v>-20.034295579951451</v>
      </c>
      <c r="AU1192">
        <v>-7.2371716395287482</v>
      </c>
      <c r="AV1192">
        <v>-12.797123940422701</v>
      </c>
      <c r="AW1192">
        <v>5.9674200644607192</v>
      </c>
      <c r="AX1192">
        <v>5.5818000000000003</v>
      </c>
      <c r="AY1192">
        <v>6.4328000000000003</v>
      </c>
      <c r="AZ1192">
        <v>0.85099999999999998</v>
      </c>
      <c r="BA1192">
        <v>5.5818000000000003</v>
      </c>
      <c r="BB1192">
        <v>0.91924742869104714</v>
      </c>
      <c r="BC1192">
        <v>0.873</v>
      </c>
      <c r="BD1192">
        <v>0.92549999999999999</v>
      </c>
      <c r="BE1192">
        <v>5.2499999999999991E-2</v>
      </c>
      <c r="BF1192">
        <v>0.89100000000000001</v>
      </c>
      <c r="BG1192">
        <v>19.802930815011472</v>
      </c>
      <c r="BH1192">
        <v>18.966000000000001</v>
      </c>
      <c r="BI1192">
        <v>25.2866</v>
      </c>
      <c r="BJ1192">
        <v>6.3205999999999989</v>
      </c>
      <c r="BK1192">
        <v>23.278400000000001</v>
      </c>
      <c r="BL1192">
        <v>33.738431254456813</v>
      </c>
      <c r="BM1192">
        <v>27.1327</v>
      </c>
      <c r="BN1192">
        <v>37.7667</v>
      </c>
      <c r="BO1192">
        <v>10.634</v>
      </c>
      <c r="BP1192">
        <v>36.411900000000003</v>
      </c>
      <c r="BQ1192">
        <v>22.321036999902521</v>
      </c>
      <c r="BR1192">
        <v>15.837999999999999</v>
      </c>
      <c r="BS1192">
        <v>24.446400000000001</v>
      </c>
      <c r="BT1192">
        <v>8.6084000000000014</v>
      </c>
      <c r="BU1192">
        <v>20.373799999999999</v>
      </c>
      <c r="BV1192">
        <v>2.79530094379556</v>
      </c>
      <c r="BW1192">
        <v>1.5920000000000001</v>
      </c>
      <c r="BX1192">
        <v>12.047800000000001</v>
      </c>
      <c r="BY1192">
        <v>10.4558</v>
      </c>
      <c r="BZ1192">
        <v>8.5640000000000001</v>
      </c>
      <c r="CA1192">
        <v>-25.116337894703939</v>
      </c>
      <c r="CB1192">
        <v>-30.606400000000001</v>
      </c>
      <c r="CC1192">
        <v>-19.932099999999998</v>
      </c>
      <c r="CD1192">
        <v>10.674300000000001</v>
      </c>
      <c r="CE1192">
        <v>-28.937799999999999</v>
      </c>
      <c r="CF1192">
        <v>67.752822122930922</v>
      </c>
      <c r="CG1192">
        <v>52.2</v>
      </c>
      <c r="CH1192">
        <v>83.5</v>
      </c>
      <c r="CI1192">
        <v>31.3</v>
      </c>
      <c r="CJ1192">
        <v>52.2</v>
      </c>
      <c r="CK1192">
        <v>26.44422870682147</v>
      </c>
      <c r="CL1192">
        <v>15.9</v>
      </c>
      <c r="CM1192">
        <v>38.700000000000003</v>
      </c>
      <c r="CN1192">
        <v>22.8</v>
      </c>
      <c r="CO1192">
        <v>15.9</v>
      </c>
      <c r="CP1192">
        <v>65.513796472040852</v>
      </c>
      <c r="CQ1192">
        <v>63.7</v>
      </c>
      <c r="CR1192">
        <v>80.5</v>
      </c>
      <c r="CS1192">
        <v>16.8</v>
      </c>
      <c r="CT1192">
        <v>80.5</v>
      </c>
      <c r="CU1192">
        <v>11.549620774231521</v>
      </c>
      <c r="CV1192">
        <v>10.7</v>
      </c>
      <c r="CW1192">
        <v>11.6</v>
      </c>
      <c r="CX1192">
        <v>0.90000000000000036</v>
      </c>
      <c r="CY1192">
        <v>11</v>
      </c>
      <c r="CZ1192">
        <v>108.91828052942989</v>
      </c>
      <c r="DA1192">
        <v>54.2</v>
      </c>
      <c r="DB1192">
        <v>110.3</v>
      </c>
      <c r="DC1192">
        <v>56.099999999999987</v>
      </c>
      <c r="DD1192">
        <v>54.2</v>
      </c>
      <c r="DE1192">
        <v>14.26544673892286</v>
      </c>
      <c r="DF1192">
        <v>4.0999999999999996</v>
      </c>
      <c r="DG1192">
        <v>25.1</v>
      </c>
      <c r="DH1192">
        <v>21</v>
      </c>
      <c r="DI1192">
        <v>4.5</v>
      </c>
      <c r="DJ1192">
        <v>0.1688332891318981</v>
      </c>
      <c r="DK1192">
        <v>0.1244635193133047</v>
      </c>
      <c r="DL1192">
        <v>0.2153171738009283</v>
      </c>
      <c r="DM1192">
        <v>9.0853654487623572E-2</v>
      </c>
      <c r="DN1192">
        <v>0.1244635193133047</v>
      </c>
      <c r="DO1192">
        <v>3.930437258438638</v>
      </c>
      <c r="DP1192">
        <v>3.8851559999999998</v>
      </c>
      <c r="DQ1192">
        <v>4.2868199999999996</v>
      </c>
      <c r="DR1192">
        <v>0.4016639999999998</v>
      </c>
      <c r="DS1192">
        <v>4.1507440000000004</v>
      </c>
      <c r="DT1192">
        <v>7.1091384721178947</v>
      </c>
      <c r="DU1192">
        <v>6.0419119999999999</v>
      </c>
      <c r="DV1192">
        <v>7.4268859999999997</v>
      </c>
      <c r="DW1192">
        <v>1.3849739999999999</v>
      </c>
      <c r="DX1192">
        <v>6.0419119999999999</v>
      </c>
      <c r="DY1192">
        <v>4.5928353494541936</v>
      </c>
      <c r="DZ1192">
        <v>4.4843469999999996</v>
      </c>
      <c r="EA1192">
        <v>4.7296940000000003</v>
      </c>
      <c r="EB1192">
        <v>0.24534700000000059</v>
      </c>
      <c r="EC1192">
        <v>4.5891029999999997</v>
      </c>
      <c r="ED1192">
        <v>8.1193703042767673</v>
      </c>
      <c r="EE1192">
        <v>7.9868319999999997</v>
      </c>
      <c r="EF1192">
        <v>8.7526849999999996</v>
      </c>
      <c r="EG1192">
        <v>0.76585299999999989</v>
      </c>
      <c r="EH1192">
        <v>8.0417509999999996</v>
      </c>
      <c r="EI1192">
        <v>7.6690771012180887</v>
      </c>
      <c r="EJ1192">
        <v>7.631621</v>
      </c>
      <c r="EK1192">
        <v>12.084564</v>
      </c>
      <c r="EL1192">
        <v>4.4529430000000003</v>
      </c>
      <c r="EM1192">
        <v>12.084564</v>
      </c>
      <c r="EN1192">
        <v>28.52588442128171</v>
      </c>
      <c r="EO1192">
        <v>25.647300000000001</v>
      </c>
      <c r="EP1192">
        <v>32.0916</v>
      </c>
      <c r="EQ1192">
        <v>6.4442999999999984</v>
      </c>
      <c r="ER1192">
        <v>25.647300000000001</v>
      </c>
      <c r="ES1192">
        <v>10.087424748718171</v>
      </c>
      <c r="ET1192">
        <v>7.0727000000000002</v>
      </c>
      <c r="EU1192">
        <v>12.48405</v>
      </c>
      <c r="EV1192">
        <v>5.4113499999999997</v>
      </c>
      <c r="EW1192">
        <v>11.347670000000001</v>
      </c>
      <c r="EX1192">
        <v>18.438459672563539</v>
      </c>
      <c r="EY1192">
        <v>14.299630000000001</v>
      </c>
      <c r="EZ1192">
        <v>19.60755</v>
      </c>
      <c r="FA1192">
        <v>5.3079199999999993</v>
      </c>
      <c r="FB1192">
        <v>14.299630000000001</v>
      </c>
      <c r="FC1192">
        <v>0.44003424557764581</v>
      </c>
      <c r="FD1192">
        <v>0.39562981255662227</v>
      </c>
      <c r="FE1192">
        <v>0.49503821816105792</v>
      </c>
      <c r="FF1192">
        <v>9.9408405604435535E-2</v>
      </c>
      <c r="FG1192">
        <v>0.39562981255662227</v>
      </c>
      <c r="FH1192">
        <v>1.859650602612376</v>
      </c>
      <c r="FI1192">
        <v>1.2601379842734231</v>
      </c>
      <c r="FJ1192">
        <v>2.7663268624429138</v>
      </c>
      <c r="FK1192">
        <v>1.506188878169491</v>
      </c>
      <c r="FL1192">
        <v>1.2601379842734231</v>
      </c>
      <c r="FM1192">
        <v>40.057091046112333</v>
      </c>
      <c r="FN1192">
        <v>37.39</v>
      </c>
      <c r="FO1192">
        <v>41.23</v>
      </c>
      <c r="FP1192">
        <v>3.8399999999999959</v>
      </c>
      <c r="FQ1192">
        <v>37.549999999999997</v>
      </c>
      <c r="FR1192">
        <v>427.43154317516689</v>
      </c>
      <c r="FS1192">
        <v>414.90294999999998</v>
      </c>
      <c r="FT1192">
        <v>452.72552000000002</v>
      </c>
      <c r="FU1192">
        <v>37.822570000000042</v>
      </c>
      <c r="FV1192">
        <v>441.96496999999999</v>
      </c>
      <c r="FW1192">
        <v>0.72892281114766733</v>
      </c>
      <c r="FX1192">
        <v>0.69012799999999996</v>
      </c>
      <c r="FY1192">
        <v>0.74840399999999996</v>
      </c>
      <c r="FZ1192">
        <v>5.8275999999999988E-2</v>
      </c>
      <c r="GA1192">
        <v>0.70550999999999997</v>
      </c>
      <c r="GB1192">
        <v>6</v>
      </c>
      <c r="GC1192">
        <v>8</v>
      </c>
    </row>
    <row r="1193" spans="1:185" x14ac:dyDescent="0.3">
      <c r="A1193" s="36" t="s">
        <v>4529</v>
      </c>
      <c r="B1193">
        <v>-5.0216750924098219E-2</v>
      </c>
      <c r="C1193">
        <v>1.8256956629245691</v>
      </c>
      <c r="D1193">
        <v>1.723305859231772</v>
      </c>
      <c r="E1193">
        <v>-0.73262585176069528</v>
      </c>
      <c r="F1193">
        <v>-0.67398662450012847</v>
      </c>
      <c r="G1193">
        <v>1.406609452478514</v>
      </c>
      <c r="H1193">
        <v>-54.180413261744413</v>
      </c>
      <c r="I1193">
        <v>4.0396401125392598E-2</v>
      </c>
      <c r="J1193">
        <v>0.42290395210606618</v>
      </c>
      <c r="K1193">
        <v>0.23512067225173799</v>
      </c>
      <c r="L1193">
        <v>-2.8567829470551059E-2</v>
      </c>
      <c r="M1193">
        <v>9.0796040392506244E-2</v>
      </c>
      <c r="N1193">
        <v>0.18317174447439069</v>
      </c>
      <c r="O1193">
        <v>-0.22539658241833571</v>
      </c>
      <c r="P1193">
        <v>-4.2224837943945027E-2</v>
      </c>
      <c r="Q1193">
        <v>-0.1338090442898118</v>
      </c>
      <c r="R1193">
        <v>4.8881955019222149E-2</v>
      </c>
      <c r="S1193">
        <v>0.80080733736819942</v>
      </c>
      <c r="T1193">
        <v>-0.53368842695270469</v>
      </c>
      <c r="U1193">
        <v>-0.4838542976013599</v>
      </c>
      <c r="V1193">
        <v>1.940798800358033</v>
      </c>
      <c r="W1193">
        <v>1.906599804752249</v>
      </c>
      <c r="X1193">
        <v>0.19771331938034381</v>
      </c>
      <c r="Y1193">
        <v>0.15508268934542691</v>
      </c>
      <c r="Z1193">
        <v>4.7127467962318953E-2</v>
      </c>
      <c r="AA1193">
        <v>7.2712563689285123E-2</v>
      </c>
      <c r="AB1193">
        <v>48.543756840367102</v>
      </c>
      <c r="AC1193">
        <v>-0.3691511180281809</v>
      </c>
      <c r="AD1193">
        <v>1.9130578846068009</v>
      </c>
      <c r="AE1193">
        <v>0.56686443740852477</v>
      </c>
      <c r="AF1193">
        <v>0.52423380737360781</v>
      </c>
      <c r="AG1193">
        <v>0.80910698340182452</v>
      </c>
      <c r="AH1193">
        <v>5.2624793834247117E-3</v>
      </c>
      <c r="AI1193">
        <v>265.65201321017088</v>
      </c>
      <c r="AJ1193">
        <v>235.26598367519469</v>
      </c>
      <c r="AK1193">
        <v>248.71638720724809</v>
      </c>
      <c r="AL1193">
        <v>312.97365673298788</v>
      </c>
      <c r="AM1193">
        <v>413.49281190492599</v>
      </c>
      <c r="AN1193">
        <v>523.4499389396085</v>
      </c>
      <c r="AO1193">
        <v>186.523384907116</v>
      </c>
      <c r="AP1193">
        <v>465.60675703369873</v>
      </c>
      <c r="AQ1193">
        <v>21.729308194725661</v>
      </c>
      <c r="AR1193">
        <v>5.2289547858223404</v>
      </c>
      <c r="AS1193">
        <v>12.757879199292001</v>
      </c>
      <c r="AT1193">
        <v>-22.521260876036241</v>
      </c>
      <c r="AU1193">
        <v>-11.903674728897901</v>
      </c>
      <c r="AV1193">
        <v>-10.61758614713834</v>
      </c>
      <c r="AW1193">
        <v>1.1253896826145</v>
      </c>
      <c r="AX1193">
        <v>0.89900000000000002</v>
      </c>
      <c r="AY1193">
        <v>1.476</v>
      </c>
      <c r="AZ1193">
        <v>0.57699999999999996</v>
      </c>
      <c r="BA1193">
        <v>1.1403000000000001</v>
      </c>
      <c r="BB1193">
        <v>0.90009573952883914</v>
      </c>
      <c r="BC1193">
        <v>0.89</v>
      </c>
      <c r="BD1193">
        <v>0.91679999999999995</v>
      </c>
      <c r="BE1193">
        <v>2.6799999999999932E-2</v>
      </c>
      <c r="BF1193">
        <v>0.9</v>
      </c>
      <c r="BG1193">
        <v>22.16663753749517</v>
      </c>
      <c r="BH1193">
        <v>20.023700000000002</v>
      </c>
      <c r="BI1193">
        <v>23.385200000000001</v>
      </c>
      <c r="BJ1193">
        <v>3.361499999999999</v>
      </c>
      <c r="BK1193">
        <v>22.191700000000001</v>
      </c>
      <c r="BL1193">
        <v>12.61998921711097</v>
      </c>
      <c r="BM1193">
        <v>7.7218999999999998</v>
      </c>
      <c r="BN1193">
        <v>17.224399999999999</v>
      </c>
      <c r="BO1193">
        <v>9.5024999999999995</v>
      </c>
      <c r="BP1193">
        <v>14.839399999999999</v>
      </c>
      <c r="BQ1193">
        <v>7.4388607554961874</v>
      </c>
      <c r="BR1193">
        <v>4.4612999999999996</v>
      </c>
      <c r="BS1193">
        <v>10.3367</v>
      </c>
      <c r="BT1193">
        <v>5.8754000000000008</v>
      </c>
      <c r="BU1193">
        <v>10.3367</v>
      </c>
      <c r="BV1193">
        <v>2.3875846076346678</v>
      </c>
      <c r="BW1193">
        <v>-2.3222</v>
      </c>
      <c r="BX1193">
        <v>4.6268000000000002</v>
      </c>
      <c r="BY1193">
        <v>6.9489999999999998</v>
      </c>
      <c r="BZ1193">
        <v>0.30599999999999999</v>
      </c>
      <c r="CA1193">
        <v>-9.8264432672269102</v>
      </c>
      <c r="CB1193">
        <v>-13.595599999999999</v>
      </c>
      <c r="CC1193">
        <v>-6.0888999999999998</v>
      </c>
      <c r="CD1193">
        <v>7.5066999999999986</v>
      </c>
      <c r="CE1193">
        <v>-10.6427</v>
      </c>
      <c r="CF1193">
        <v>57.843181905909837</v>
      </c>
      <c r="CG1193">
        <v>56.3</v>
      </c>
      <c r="CH1193">
        <v>62.8</v>
      </c>
      <c r="CI1193">
        <v>6.5</v>
      </c>
      <c r="CJ1193">
        <v>56.3</v>
      </c>
      <c r="CK1193">
        <v>17.229858752017961</v>
      </c>
      <c r="CL1193">
        <v>15.9</v>
      </c>
      <c r="CM1193">
        <v>23.8</v>
      </c>
      <c r="CN1193">
        <v>7.9</v>
      </c>
      <c r="CO1193">
        <v>16</v>
      </c>
      <c r="CP1193">
        <v>77.0592485486371</v>
      </c>
      <c r="CQ1193">
        <v>53</v>
      </c>
      <c r="CR1193">
        <v>84</v>
      </c>
      <c r="CS1193">
        <v>31</v>
      </c>
      <c r="CT1193">
        <v>75.5</v>
      </c>
      <c r="CU1193">
        <v>10.90415106749977</v>
      </c>
      <c r="CV1193">
        <v>10.6</v>
      </c>
      <c r="CW1193">
        <v>11.6</v>
      </c>
      <c r="CX1193">
        <v>1</v>
      </c>
      <c r="CY1193">
        <v>10.6</v>
      </c>
      <c r="CZ1193">
        <v>103.53557229701291</v>
      </c>
      <c r="DA1193">
        <v>97.3</v>
      </c>
      <c r="DB1193">
        <v>143.9</v>
      </c>
      <c r="DC1193">
        <v>46.600000000000009</v>
      </c>
      <c r="DD1193">
        <v>104</v>
      </c>
      <c r="DE1193">
        <v>6.1485553145408751</v>
      </c>
      <c r="DF1193">
        <v>5.2</v>
      </c>
      <c r="DG1193">
        <v>11.3</v>
      </c>
      <c r="DH1193">
        <v>6.1000000000000014</v>
      </c>
      <c r="DI1193">
        <v>5.4</v>
      </c>
      <c r="DJ1193">
        <v>0.12424599870541039</v>
      </c>
      <c r="DK1193">
        <v>0.1205825658599272</v>
      </c>
      <c r="DL1193">
        <v>0.13598960588999559</v>
      </c>
      <c r="DM1193">
        <v>1.540704003006849E-2</v>
      </c>
      <c r="DN1193">
        <v>0.1205825658599272</v>
      </c>
      <c r="DO1193">
        <v>3.884145818296445</v>
      </c>
      <c r="DP1193">
        <v>3.7891590000000002</v>
      </c>
      <c r="DQ1193">
        <v>4.2136360000000002</v>
      </c>
      <c r="DR1193">
        <v>0.42447699999999999</v>
      </c>
      <c r="DS1193">
        <v>3.942679</v>
      </c>
      <c r="DT1193">
        <v>6.3018658462687709</v>
      </c>
      <c r="DU1193">
        <v>6.0266149999999996</v>
      </c>
      <c r="DV1193">
        <v>7.1534440000000004</v>
      </c>
      <c r="DW1193">
        <v>1.126829000000001</v>
      </c>
      <c r="DX1193">
        <v>6.9688850000000002</v>
      </c>
      <c r="DY1193">
        <v>4.1789236286901552</v>
      </c>
      <c r="DZ1193">
        <v>3.9601120000000001</v>
      </c>
      <c r="EA1193">
        <v>4.8059669999999999</v>
      </c>
      <c r="EB1193">
        <v>0.8458549999999998</v>
      </c>
      <c r="EC1193">
        <v>4.1816740000000001</v>
      </c>
      <c r="ED1193">
        <v>8.7185029966989713</v>
      </c>
      <c r="EE1193">
        <v>8.3020680000000002</v>
      </c>
      <c r="EF1193">
        <v>9.8195700000000006</v>
      </c>
      <c r="EG1193">
        <v>1.5175019999999999</v>
      </c>
      <c r="EH1193">
        <v>9.8195700000000006</v>
      </c>
      <c r="EI1193">
        <v>11.487870911352751</v>
      </c>
      <c r="EJ1193">
        <v>7.5920139999999998</v>
      </c>
      <c r="EK1193">
        <v>11.805116</v>
      </c>
      <c r="EL1193">
        <v>4.2131020000000001</v>
      </c>
      <c r="EM1193">
        <v>11.803985000000001</v>
      </c>
      <c r="EN1193">
        <v>23.128691432132619</v>
      </c>
      <c r="EO1193">
        <v>20.03689</v>
      </c>
      <c r="EP1193">
        <v>39.790460000000003</v>
      </c>
      <c r="EQ1193">
        <v>19.75357</v>
      </c>
      <c r="ER1193">
        <v>29.862030000000001</v>
      </c>
      <c r="ES1193">
        <v>9.7280868177250746</v>
      </c>
      <c r="ET1193">
        <v>7.3802099999999999</v>
      </c>
      <c r="EU1193">
        <v>10.59512</v>
      </c>
      <c r="EV1193">
        <v>3.2149100000000002</v>
      </c>
      <c r="EW1193">
        <v>8.8393899999999999</v>
      </c>
      <c r="EX1193">
        <v>13.400604614407539</v>
      </c>
      <c r="EY1193">
        <v>9.44177</v>
      </c>
      <c r="EZ1193">
        <v>32.381599999999999</v>
      </c>
      <c r="FA1193">
        <v>22.939830000000001</v>
      </c>
      <c r="FB1193">
        <v>21.022639999999999</v>
      </c>
      <c r="FC1193">
        <v>0.31618926539093711</v>
      </c>
      <c r="FD1193">
        <v>0.27392165909642402</v>
      </c>
      <c r="FE1193">
        <v>0.54397008814291525</v>
      </c>
      <c r="FF1193">
        <v>0.27004842904649118</v>
      </c>
      <c r="FG1193">
        <v>0.40823984169135957</v>
      </c>
      <c r="FH1193">
        <v>1.429755264811305</v>
      </c>
      <c r="FI1193">
        <v>0.89114328105769447</v>
      </c>
      <c r="FJ1193">
        <v>4.3706589137870067</v>
      </c>
      <c r="FK1193">
        <v>3.4795156327293122</v>
      </c>
      <c r="FL1193">
        <v>2.378290809659942</v>
      </c>
      <c r="FM1193">
        <v>39.479731619366682</v>
      </c>
      <c r="FN1193">
        <v>37.770000000000003</v>
      </c>
      <c r="FO1193">
        <v>40.36</v>
      </c>
      <c r="FP1193">
        <v>2.5899999999999959</v>
      </c>
      <c r="FQ1193">
        <v>39.42</v>
      </c>
      <c r="FR1193">
        <v>469.75094469165902</v>
      </c>
      <c r="FS1193">
        <v>462.36613999999997</v>
      </c>
      <c r="FT1193">
        <v>496.63040999999998</v>
      </c>
      <c r="FU1193">
        <v>34.26427000000001</v>
      </c>
      <c r="FV1193">
        <v>480.39747</v>
      </c>
      <c r="FW1193">
        <v>0.73218051573796106</v>
      </c>
      <c r="FX1193">
        <v>0.69212799999999997</v>
      </c>
      <c r="FY1193">
        <v>0.74313499999999999</v>
      </c>
      <c r="FZ1193">
        <v>5.1007000000000018E-2</v>
      </c>
      <c r="GA1193">
        <v>0.71534799999999998</v>
      </c>
      <c r="GB1193">
        <v>14</v>
      </c>
      <c r="GC1193">
        <v>71</v>
      </c>
    </row>
    <row r="1194" spans="1:185" x14ac:dyDescent="0.3">
      <c r="A1194" s="36" t="s">
        <v>4532</v>
      </c>
      <c r="B1194">
        <v>-4.307462403095004E-2</v>
      </c>
      <c r="C1194">
        <v>1.836969014205784</v>
      </c>
      <c r="D1194">
        <v>2.3321848022923182</v>
      </c>
      <c r="E1194">
        <v>-1.276671140085049</v>
      </c>
      <c r="F1194">
        <v>-0.58483680836076091</v>
      </c>
      <c r="G1194">
        <v>1.8615014582761611</v>
      </c>
      <c r="H1194">
        <v>-54.127543545747002</v>
      </c>
      <c r="I1194">
        <v>0.18173331341129309</v>
      </c>
      <c r="J1194">
        <v>0.4941165395062686</v>
      </c>
      <c r="K1194">
        <v>0.31397423323009083</v>
      </c>
      <c r="L1194">
        <v>0.1726189505188826</v>
      </c>
      <c r="M1194">
        <v>0.22460711425996499</v>
      </c>
      <c r="N1194">
        <v>0.21706539769759231</v>
      </c>
      <c r="O1194">
        <v>-0.2430067992835562</v>
      </c>
      <c r="P1194">
        <v>-2.594140158596395E-2</v>
      </c>
      <c r="Q1194">
        <v>-0.13446978578552429</v>
      </c>
      <c r="R1194">
        <v>4.1653692441757137E-2</v>
      </c>
      <c r="S1194">
        <v>1.309733044749283</v>
      </c>
      <c r="T1194">
        <v>-0.67335050875577429</v>
      </c>
      <c r="U1194">
        <v>-0.54304855652643547</v>
      </c>
      <c r="V1194">
        <v>1.968390600252421</v>
      </c>
      <c r="W1194">
        <v>1.957321214007087</v>
      </c>
      <c r="X1194">
        <v>0.2102616848288732</v>
      </c>
      <c r="Y1194">
        <v>0.2044797608187901</v>
      </c>
      <c r="Z1194">
        <v>6.8739765620238188E-2</v>
      </c>
      <c r="AA1194">
        <v>8.0797672092044387E-2</v>
      </c>
      <c r="AB1194">
        <v>59.484079477067951</v>
      </c>
      <c r="AC1194">
        <v>-0.41220744420897831</v>
      </c>
      <c r="AD1194">
        <v>1.9512683396386461</v>
      </c>
      <c r="AE1194">
        <v>0.62246912903785157</v>
      </c>
      <c r="AF1194">
        <v>0.6166872050277683</v>
      </c>
      <c r="AG1194">
        <v>1.021799484036177</v>
      </c>
      <c r="AH1194">
        <v>1.941357470793962E-2</v>
      </c>
      <c r="AI1194">
        <v>115.4762217077274</v>
      </c>
      <c r="AJ1194">
        <v>-13.15079564721669</v>
      </c>
      <c r="AK1194">
        <v>115.7746299364738</v>
      </c>
      <c r="AL1194">
        <v>243.80481620880099</v>
      </c>
      <c r="AM1194">
        <v>263.11797187810788</v>
      </c>
      <c r="AN1194">
        <v>381.66180478840471</v>
      </c>
      <c r="AO1194">
        <v>118.5100078364115</v>
      </c>
      <c r="AP1194">
        <v>326.65964162513728</v>
      </c>
      <c r="AQ1194">
        <v>18.958410214813089</v>
      </c>
      <c r="AR1194">
        <v>4.645684253677171</v>
      </c>
      <c r="AS1194">
        <v>12.33520336605611</v>
      </c>
      <c r="AT1194">
        <v>-11.75394356130089</v>
      </c>
      <c r="AU1194">
        <v>-6.2453515195093168</v>
      </c>
      <c r="AV1194">
        <v>-5.5085920417915757</v>
      </c>
      <c r="AW1194">
        <v>0.99313952147178564</v>
      </c>
      <c r="AX1194">
        <v>0.69469999999999998</v>
      </c>
      <c r="AY1194">
        <v>1.4655</v>
      </c>
      <c r="AZ1194">
        <v>0.77080000000000004</v>
      </c>
      <c r="BA1194">
        <v>1.4655</v>
      </c>
      <c r="BB1194">
        <v>0.94975859992017231</v>
      </c>
      <c r="BC1194">
        <v>0.9405</v>
      </c>
      <c r="BD1194">
        <v>0.97119999999999995</v>
      </c>
      <c r="BE1194">
        <v>3.069999999999995E-2</v>
      </c>
      <c r="BF1194">
        <v>0.94110000000000005</v>
      </c>
      <c r="BG1194">
        <v>15.187480857283591</v>
      </c>
      <c r="BH1194">
        <v>11.507999999999999</v>
      </c>
      <c r="BI1194">
        <v>16.795400000000001</v>
      </c>
      <c r="BJ1194">
        <v>5.2874000000000017</v>
      </c>
      <c r="BK1194">
        <v>16.700500000000002</v>
      </c>
      <c r="BL1194">
        <v>6.4973312664251504</v>
      </c>
      <c r="BM1194">
        <v>4.1531000000000002</v>
      </c>
      <c r="BN1194">
        <v>8.4969000000000001</v>
      </c>
      <c r="BO1194">
        <v>4.3437999999999999</v>
      </c>
      <c r="BP1194">
        <v>8.4034999999999993</v>
      </c>
      <c r="BQ1194">
        <v>4.9014984322478057</v>
      </c>
      <c r="BR1194">
        <v>2.8653</v>
      </c>
      <c r="BS1194">
        <v>5.2293000000000003</v>
      </c>
      <c r="BT1194">
        <v>2.3639999999999999</v>
      </c>
      <c r="BU1194">
        <v>4.6303000000000001</v>
      </c>
      <c r="BV1194">
        <v>-0.95086329946197912</v>
      </c>
      <c r="BW1194">
        <v>-1.5186999999999999</v>
      </c>
      <c r="BX1194">
        <v>2.2458999999999998</v>
      </c>
      <c r="BY1194">
        <v>3.7646000000000002</v>
      </c>
      <c r="BZ1194">
        <v>2.0699999999999998</v>
      </c>
      <c r="CA1194">
        <v>-3.950570677646251</v>
      </c>
      <c r="CB1194">
        <v>-6.8075999999999999</v>
      </c>
      <c r="CC1194">
        <v>-2.6810999999999998</v>
      </c>
      <c r="CD1194">
        <v>4.1265000000000001</v>
      </c>
      <c r="CE1194">
        <v>-6.7003000000000004</v>
      </c>
      <c r="CF1194">
        <v>55.002163163267412</v>
      </c>
      <c r="CG1194">
        <v>47.4</v>
      </c>
      <c r="CH1194">
        <v>82.2</v>
      </c>
      <c r="CI1194">
        <v>34.799999999999997</v>
      </c>
      <c r="CJ1194">
        <v>47.4</v>
      </c>
      <c r="CK1194">
        <v>18.920489498840318</v>
      </c>
      <c r="CL1194">
        <v>14.5</v>
      </c>
      <c r="CM1194">
        <v>31</v>
      </c>
      <c r="CN1194">
        <v>16.5</v>
      </c>
      <c r="CO1194">
        <v>14.5</v>
      </c>
      <c r="CP1194">
        <v>56.264173539807878</v>
      </c>
      <c r="CQ1194">
        <v>33.700000000000003</v>
      </c>
      <c r="CR1194">
        <v>76.7</v>
      </c>
      <c r="CS1194">
        <v>43</v>
      </c>
      <c r="CT1194">
        <v>60.2</v>
      </c>
      <c r="CU1194">
        <v>9.7870112217132075</v>
      </c>
      <c r="CV1194">
        <v>9.1999999999999993</v>
      </c>
      <c r="CW1194">
        <v>14.6</v>
      </c>
      <c r="CX1194">
        <v>5.4</v>
      </c>
      <c r="CY1194">
        <v>9.6999999999999993</v>
      </c>
      <c r="CZ1194">
        <v>57.942930495127477</v>
      </c>
      <c r="DA1194">
        <v>27.8</v>
      </c>
      <c r="DB1194">
        <v>104</v>
      </c>
      <c r="DC1194">
        <v>76.2</v>
      </c>
      <c r="DD1194">
        <v>48.8</v>
      </c>
      <c r="DE1194">
        <v>8.736371582431536</v>
      </c>
      <c r="DF1194">
        <v>4.3</v>
      </c>
      <c r="DG1194">
        <v>17.100000000000001</v>
      </c>
      <c r="DH1194">
        <v>12.8</v>
      </c>
      <c r="DI1194">
        <v>4.3</v>
      </c>
      <c r="DJ1194">
        <v>0.16869366846378181</v>
      </c>
      <c r="DK1194">
        <v>0.14183123877917411</v>
      </c>
      <c r="DL1194">
        <v>0.27445742904841403</v>
      </c>
      <c r="DM1194">
        <v>0.13262619026923991</v>
      </c>
      <c r="DN1194">
        <v>0.14183123877917411</v>
      </c>
      <c r="DO1194">
        <v>3.7183770833603811</v>
      </c>
      <c r="DP1194">
        <v>3.3621479999999999</v>
      </c>
      <c r="DQ1194">
        <v>4.3153870000000003</v>
      </c>
      <c r="DR1194">
        <v>0.95323900000000039</v>
      </c>
      <c r="DS1194">
        <v>4.1277730000000004</v>
      </c>
      <c r="DT1194">
        <v>6.8177085365674026</v>
      </c>
      <c r="DU1194">
        <v>6.6287830000000003</v>
      </c>
      <c r="DV1194">
        <v>6.8342689999999999</v>
      </c>
      <c r="DW1194">
        <v>0.20548599999999961</v>
      </c>
      <c r="DX1194">
        <v>6.8047300000000002</v>
      </c>
      <c r="DY1194">
        <v>4.2682975068155944</v>
      </c>
      <c r="DZ1194">
        <v>3.4709490000000001</v>
      </c>
      <c r="EA1194">
        <v>4.7377760000000002</v>
      </c>
      <c r="EB1194">
        <v>1.2668269999999999</v>
      </c>
      <c r="EC1194">
        <v>4.5868270000000004</v>
      </c>
      <c r="ED1194">
        <v>7.1073150667828742</v>
      </c>
      <c r="EE1194">
        <v>6.882263</v>
      </c>
      <c r="EF1194">
        <v>7.1468600000000002</v>
      </c>
      <c r="EG1194">
        <v>0.26459700000000019</v>
      </c>
      <c r="EH1194">
        <v>7.1132780000000002</v>
      </c>
      <c r="EI1194">
        <v>8.1846158238623161</v>
      </c>
      <c r="EJ1194">
        <v>7.3692690000000001</v>
      </c>
      <c r="EK1194">
        <v>8.6757249999999999</v>
      </c>
      <c r="EL1194">
        <v>1.3064560000000001</v>
      </c>
      <c r="EM1194">
        <v>8.1678309999999996</v>
      </c>
      <c r="EN1194">
        <v>25.971278135181361</v>
      </c>
      <c r="EO1194">
        <v>23.84901</v>
      </c>
      <c r="EP1194">
        <v>32.146540000000002</v>
      </c>
      <c r="EQ1194">
        <v>8.2975300000000018</v>
      </c>
      <c r="ER1194">
        <v>29.044599999999999</v>
      </c>
      <c r="ES1194">
        <v>7.6964401043377348</v>
      </c>
      <c r="ET1194">
        <v>7.0474500000000004</v>
      </c>
      <c r="EU1194">
        <v>12.1913</v>
      </c>
      <c r="EV1194">
        <v>5.1438499999999996</v>
      </c>
      <c r="EW1194">
        <v>7.0474500000000004</v>
      </c>
      <c r="EX1194">
        <v>18.274838030843629</v>
      </c>
      <c r="EY1194">
        <v>14.74948</v>
      </c>
      <c r="EZ1194">
        <v>23.04974</v>
      </c>
      <c r="FA1194">
        <v>8.3002599999999997</v>
      </c>
      <c r="FB1194">
        <v>21.997150000000001</v>
      </c>
      <c r="FC1194">
        <v>0.5087217518124425</v>
      </c>
      <c r="FD1194">
        <v>0.46715106137797058</v>
      </c>
      <c r="FE1194">
        <v>0.62968191470544854</v>
      </c>
      <c r="FF1194">
        <v>0.16253085332747791</v>
      </c>
      <c r="FG1194">
        <v>0.56892154925083294</v>
      </c>
      <c r="FH1194">
        <v>2.3999499010930569</v>
      </c>
      <c r="FI1194">
        <v>1.4738518451682761</v>
      </c>
      <c r="FJ1194">
        <v>3.1212920985604722</v>
      </c>
      <c r="FK1194">
        <v>1.6474402533921959</v>
      </c>
      <c r="FL1194">
        <v>3.1212920985604722</v>
      </c>
      <c r="FM1194">
        <v>36.974034748994761</v>
      </c>
      <c r="FN1194">
        <v>35.950000000000003</v>
      </c>
      <c r="FO1194">
        <v>38.369999999999997</v>
      </c>
      <c r="FP1194">
        <v>2.419999999999995</v>
      </c>
      <c r="FQ1194">
        <v>37.6</v>
      </c>
      <c r="FR1194">
        <v>392.20904214390862</v>
      </c>
      <c r="FS1194">
        <v>386.28928999999999</v>
      </c>
      <c r="FT1194">
        <v>406.47922</v>
      </c>
      <c r="FU1194">
        <v>20.18993</v>
      </c>
      <c r="FV1194">
        <v>389.66687000000002</v>
      </c>
      <c r="FW1194">
        <v>0.74558267631189712</v>
      </c>
      <c r="FX1194">
        <v>0.72040300000000002</v>
      </c>
      <c r="FY1194">
        <v>0.75243400000000005</v>
      </c>
      <c r="FZ1194">
        <v>3.2031000000000032E-2</v>
      </c>
      <c r="GA1194">
        <v>0.74888900000000003</v>
      </c>
      <c r="GB1194">
        <v>10</v>
      </c>
      <c r="GC1194">
        <v>119</v>
      </c>
    </row>
    <row r="1195" spans="1:185" x14ac:dyDescent="0.3">
      <c r="A1195" s="36" t="s">
        <v>4535</v>
      </c>
      <c r="B1195">
        <v>-5.7247804758866441E-2</v>
      </c>
      <c r="C1195">
        <v>1.7705901368819581</v>
      </c>
      <c r="D1195">
        <v>2.146788472326024</v>
      </c>
      <c r="E1195">
        <v>-1.109763649159053</v>
      </c>
      <c r="F1195">
        <v>-0.61935608778346773</v>
      </c>
      <c r="G1195">
        <v>1.7290863363843789</v>
      </c>
      <c r="H1195">
        <v>-54.169770895382612</v>
      </c>
      <c r="I1195">
        <v>0.13790702946226049</v>
      </c>
      <c r="J1195">
        <v>0.1191099074476883</v>
      </c>
      <c r="K1195">
        <v>0.27922406996250371</v>
      </c>
      <c r="L1195">
        <v>0.15046629595397201</v>
      </c>
      <c r="M1195">
        <v>0.15876521155997839</v>
      </c>
      <c r="N1195">
        <v>0.23995704690498601</v>
      </c>
      <c r="O1195">
        <v>-0.2137492762695791</v>
      </c>
      <c r="P1195">
        <v>2.620777063540685E-2</v>
      </c>
      <c r="Q1195">
        <v>-9.3765967065409184E-2</v>
      </c>
      <c r="R1195">
        <v>1.83332041866043E-2</v>
      </c>
      <c r="S1195">
        <v>1.1591207055562069</v>
      </c>
      <c r="T1195">
        <v>-0.60723614282831051</v>
      </c>
      <c r="U1195">
        <v>-0.52551707271892212</v>
      </c>
      <c r="V1195">
        <v>1.9656331042450541</v>
      </c>
      <c r="W1195">
        <v>1.961238040703027</v>
      </c>
      <c r="X1195">
        <v>0.2209933825595457</v>
      </c>
      <c r="Y1195">
        <v>0.21125999712172461</v>
      </c>
      <c r="Z1195">
        <v>7.7330504665446054E-2</v>
      </c>
      <c r="AA1195">
        <v>9.6602742934489602E-2</v>
      </c>
      <c r="AB1195">
        <v>51.651558722059647</v>
      </c>
      <c r="AC1195">
        <v>-0.36091378936322049</v>
      </c>
      <c r="AD1195">
        <v>1.9293825548722261</v>
      </c>
      <c r="AE1195">
        <v>0.5819071719227662</v>
      </c>
      <c r="AF1195">
        <v>0.57217378648494532</v>
      </c>
      <c r="AG1195">
        <v>0.91776011549662528</v>
      </c>
      <c r="AH1195">
        <v>1.4558312927458411E-2</v>
      </c>
      <c r="AI1195">
        <v>201.37596373744509</v>
      </c>
      <c r="AJ1195">
        <v>114.2789553346455</v>
      </c>
      <c r="AK1195">
        <v>201.95165164959741</v>
      </c>
      <c r="AL1195">
        <v>287.89723950245792</v>
      </c>
      <c r="AM1195">
        <v>339.69635445975899</v>
      </c>
      <c r="AN1195">
        <v>498.37798213838511</v>
      </c>
      <c r="AO1195">
        <v>174.2934425526546</v>
      </c>
      <c r="AP1195">
        <v>413.27456328358852</v>
      </c>
      <c r="AQ1195">
        <v>18.771000798299379</v>
      </c>
      <c r="AR1195">
        <v>4.3847709886871673</v>
      </c>
      <c r="AS1195">
        <v>10.7957778221631</v>
      </c>
      <c r="AT1195">
        <v>-14.459721101395269</v>
      </c>
      <c r="AU1195">
        <v>-9.6684698422613273</v>
      </c>
      <c r="AV1195">
        <v>-4.7912512591339356</v>
      </c>
      <c r="AW1195">
        <v>1.3305212814344529</v>
      </c>
      <c r="AX1195">
        <v>0.89780000000000004</v>
      </c>
      <c r="AY1195">
        <v>1.6198999999999999</v>
      </c>
      <c r="AZ1195">
        <v>0.72209999999999985</v>
      </c>
      <c r="BA1195">
        <v>1.2512000000000001</v>
      </c>
      <c r="BB1195">
        <v>0.88294242596284445</v>
      </c>
      <c r="BC1195">
        <v>0.86360000000000003</v>
      </c>
      <c r="BD1195">
        <v>0.90259999999999996</v>
      </c>
      <c r="BE1195">
        <v>3.8999999999999917E-2</v>
      </c>
      <c r="BF1195">
        <v>0.89529999999999998</v>
      </c>
      <c r="BG1195">
        <v>23.665676518821911</v>
      </c>
      <c r="BH1195">
        <v>21.895299999999999</v>
      </c>
      <c r="BI1195">
        <v>26.0547</v>
      </c>
      <c r="BJ1195">
        <v>4.1594000000000024</v>
      </c>
      <c r="BK1195">
        <v>22.280999999999999</v>
      </c>
      <c r="BL1195">
        <v>1.738591465346121</v>
      </c>
      <c r="BM1195">
        <v>0.92869999999999997</v>
      </c>
      <c r="BN1195">
        <v>5.3010999999999999</v>
      </c>
      <c r="BO1195">
        <v>4.3723999999999998</v>
      </c>
      <c r="BP1195">
        <v>5.3010999999999999</v>
      </c>
      <c r="BQ1195">
        <v>1.2434750605318541</v>
      </c>
      <c r="BR1195">
        <v>0.57430000000000003</v>
      </c>
      <c r="BS1195">
        <v>3.3717000000000001</v>
      </c>
      <c r="BT1195">
        <v>2.7974000000000001</v>
      </c>
      <c r="BU1195">
        <v>3.3717000000000001</v>
      </c>
      <c r="BV1195">
        <v>-4.8595176379222477E-2</v>
      </c>
      <c r="BW1195">
        <v>-0.64880000000000004</v>
      </c>
      <c r="BX1195">
        <v>1.1968000000000001</v>
      </c>
      <c r="BY1195">
        <v>1.8455999999999999</v>
      </c>
      <c r="BZ1195">
        <v>0.66459999999999997</v>
      </c>
      <c r="CA1195">
        <v>-1.1949180953898419</v>
      </c>
      <c r="CB1195">
        <v>-4.0362999999999998</v>
      </c>
      <c r="CC1195">
        <v>-0.71599999999999997</v>
      </c>
      <c r="CD1195">
        <v>3.3203</v>
      </c>
      <c r="CE1195">
        <v>-4.0362999999999998</v>
      </c>
      <c r="CF1195">
        <v>85.10341885479653</v>
      </c>
      <c r="CG1195">
        <v>68.400000000000006</v>
      </c>
      <c r="CH1195">
        <v>104.2</v>
      </c>
      <c r="CI1195">
        <v>35.799999999999997</v>
      </c>
      <c r="CJ1195">
        <v>68.400000000000006</v>
      </c>
      <c r="CK1195">
        <v>29.42542429613415</v>
      </c>
      <c r="CL1195">
        <v>22.7</v>
      </c>
      <c r="CM1195">
        <v>32.700000000000003</v>
      </c>
      <c r="CN1195">
        <v>10</v>
      </c>
      <c r="CO1195">
        <v>26.5</v>
      </c>
      <c r="CP1195">
        <v>67.156179078191371</v>
      </c>
      <c r="CQ1195">
        <v>41</v>
      </c>
      <c r="CR1195">
        <v>94</v>
      </c>
      <c r="CS1195">
        <v>53</v>
      </c>
      <c r="CT1195">
        <v>65.900000000000006</v>
      </c>
      <c r="CU1195">
        <v>12.873343622104819</v>
      </c>
      <c r="CV1195">
        <v>9.5</v>
      </c>
      <c r="CW1195">
        <v>20.8</v>
      </c>
      <c r="CX1195">
        <v>11.3</v>
      </c>
      <c r="CY1195">
        <v>9.8000000000000007</v>
      </c>
      <c r="CZ1195">
        <v>106.65792857981209</v>
      </c>
      <c r="DA1195">
        <v>55</v>
      </c>
      <c r="DB1195">
        <v>160.4</v>
      </c>
      <c r="DC1195">
        <v>105.4</v>
      </c>
      <c r="DD1195">
        <v>97.6</v>
      </c>
      <c r="DE1195">
        <v>16.449729603759039</v>
      </c>
      <c r="DF1195">
        <v>8.3000000000000007</v>
      </c>
      <c r="DG1195">
        <v>17.7</v>
      </c>
      <c r="DH1195">
        <v>9.3999999999999986</v>
      </c>
      <c r="DI1195">
        <v>13.2</v>
      </c>
      <c r="DJ1195">
        <v>0.20654331686560021</v>
      </c>
      <c r="DK1195">
        <v>0.15906976744186049</v>
      </c>
      <c r="DL1195">
        <v>0.26493770658530391</v>
      </c>
      <c r="DM1195">
        <v>0.1058679391434434</v>
      </c>
      <c r="DN1195">
        <v>0.15906976744186049</v>
      </c>
      <c r="DO1195">
        <v>4.4839040531118943</v>
      </c>
      <c r="DP1195">
        <v>3.2787820000000001</v>
      </c>
      <c r="DQ1195">
        <v>4.5299120000000004</v>
      </c>
      <c r="DR1195">
        <v>1.2511300000000001</v>
      </c>
      <c r="DS1195">
        <v>4.3328790000000001</v>
      </c>
      <c r="DT1195">
        <v>6.7682038330047822</v>
      </c>
      <c r="DU1195">
        <v>6.426774</v>
      </c>
      <c r="DV1195">
        <v>7.3760199999999996</v>
      </c>
      <c r="DW1195">
        <v>0.94924599999999959</v>
      </c>
      <c r="DX1195">
        <v>6.7373120000000002</v>
      </c>
      <c r="DY1195">
        <v>4.7453054918309991</v>
      </c>
      <c r="DZ1195">
        <v>3.6902149999999998</v>
      </c>
      <c r="EA1195">
        <v>5.5845250000000002</v>
      </c>
      <c r="EB1195">
        <v>1.8943099999999999</v>
      </c>
      <c r="EC1195">
        <v>5.1022480000000003</v>
      </c>
      <c r="ED1195">
        <v>10.807132430659109</v>
      </c>
      <c r="EE1195">
        <v>6.900271</v>
      </c>
      <c r="EF1195">
        <v>12.325735</v>
      </c>
      <c r="EG1195">
        <v>5.4254639999999998</v>
      </c>
      <c r="EH1195">
        <v>7.9268919999999996</v>
      </c>
      <c r="EI1195">
        <v>8.4361808719953295</v>
      </c>
      <c r="EJ1195">
        <v>8.3607180000000003</v>
      </c>
      <c r="EK1195">
        <v>12.231572</v>
      </c>
      <c r="EL1195">
        <v>3.870854</v>
      </c>
      <c r="EM1195">
        <v>10.868001</v>
      </c>
      <c r="EN1195">
        <v>34.080079012692813</v>
      </c>
      <c r="EO1195">
        <v>29.39396</v>
      </c>
      <c r="EP1195">
        <v>40.684269999999998</v>
      </c>
      <c r="EQ1195">
        <v>11.29031</v>
      </c>
      <c r="ER1195">
        <v>32.103070000000002</v>
      </c>
      <c r="ES1195">
        <v>14.464597297848631</v>
      </c>
      <c r="ET1195">
        <v>11.83404</v>
      </c>
      <c r="EU1195">
        <v>17.390999999999998</v>
      </c>
      <c r="EV1195">
        <v>5.5569599999999983</v>
      </c>
      <c r="EW1195">
        <v>13.64697</v>
      </c>
      <c r="EX1195">
        <v>19.61548171484419</v>
      </c>
      <c r="EY1195">
        <v>16.329630000000002</v>
      </c>
      <c r="EZ1195">
        <v>28.17963</v>
      </c>
      <c r="FA1195">
        <v>11.85</v>
      </c>
      <c r="FB1195">
        <v>18.456099999999999</v>
      </c>
      <c r="FC1195">
        <v>0.53638525045800856</v>
      </c>
      <c r="FD1195">
        <v>0.46263057637514898</v>
      </c>
      <c r="FE1195">
        <v>0.64032839670130126</v>
      </c>
      <c r="FF1195">
        <v>0.17769782032615231</v>
      </c>
      <c r="FG1195">
        <v>0.50526917018026007</v>
      </c>
      <c r="FH1195">
        <v>1.3653427703138139</v>
      </c>
      <c r="FI1195">
        <v>1.027669458886963</v>
      </c>
      <c r="FJ1195">
        <v>2.3812349797702219</v>
      </c>
      <c r="FK1195">
        <v>1.3535655208832591</v>
      </c>
      <c r="FL1195">
        <v>1.3523954401599769</v>
      </c>
      <c r="FM1195">
        <v>35.480869923659547</v>
      </c>
      <c r="FN1195">
        <v>32.619999999999997</v>
      </c>
      <c r="FO1195">
        <v>38.729999999999997</v>
      </c>
      <c r="FP1195">
        <v>6.1099999999999994</v>
      </c>
      <c r="FQ1195">
        <v>33.840000000000003</v>
      </c>
      <c r="FR1195">
        <v>522.17562555982602</v>
      </c>
      <c r="FS1195">
        <v>488.41910999999999</v>
      </c>
      <c r="FT1195">
        <v>531.03160000000003</v>
      </c>
      <c r="FU1195">
        <v>42.612490000000037</v>
      </c>
      <c r="FV1195">
        <v>508.82781</v>
      </c>
      <c r="FW1195">
        <v>0.68491373594971372</v>
      </c>
      <c r="FX1195">
        <v>0.67360799999999998</v>
      </c>
      <c r="FY1195">
        <v>0.72932200000000003</v>
      </c>
      <c r="FZ1195">
        <v>5.5714000000000041E-2</v>
      </c>
      <c r="GA1195">
        <v>0.70025099999999996</v>
      </c>
      <c r="GB1195">
        <v>19</v>
      </c>
      <c r="GC1195">
        <v>366</v>
      </c>
    </row>
    <row r="1196" spans="1:185" x14ac:dyDescent="0.3">
      <c r="A1196" s="36" t="s">
        <v>4538</v>
      </c>
      <c r="B1196">
        <v>-4.4548801995334911E-2</v>
      </c>
      <c r="C1196">
        <v>1.800534316891792</v>
      </c>
      <c r="D1196">
        <v>2.306312985972844</v>
      </c>
      <c r="E1196">
        <v>-1.2059334078059969</v>
      </c>
      <c r="F1196">
        <v>-0.64940324170867081</v>
      </c>
      <c r="G1196">
        <v>1.8553657435106941</v>
      </c>
      <c r="H1196">
        <v>-54.132894227959582</v>
      </c>
      <c r="I1196">
        <v>0.25506873320821921</v>
      </c>
      <c r="J1196">
        <v>5.6007637023481778E-2</v>
      </c>
      <c r="K1196">
        <v>0.3171034363202237</v>
      </c>
      <c r="L1196">
        <v>0.17472525454450699</v>
      </c>
      <c r="M1196">
        <v>0.22910957823263409</v>
      </c>
      <c r="N1196">
        <v>0.20877777098064521</v>
      </c>
      <c r="O1196">
        <v>-0.2307070399169445</v>
      </c>
      <c r="P1196">
        <v>-2.1929268936299331E-2</v>
      </c>
      <c r="Q1196">
        <v>-0.12631826002880689</v>
      </c>
      <c r="R1196">
        <v>3.8231284948658788E-2</v>
      </c>
      <c r="S1196">
        <v>1.2852577581502911</v>
      </c>
      <c r="T1196">
        <v>-0.66866778294650331</v>
      </c>
      <c r="U1196">
        <v>-0.54234519775241719</v>
      </c>
      <c r="V1196">
        <v>1.9705102946867059</v>
      </c>
      <c r="W1196">
        <v>1.95812915582972</v>
      </c>
      <c r="X1196">
        <v>0.21188619820730689</v>
      </c>
      <c r="Y1196">
        <v>0.1980252541240507</v>
      </c>
      <c r="Z1196">
        <v>6.9221267037261461E-2</v>
      </c>
      <c r="AA1196">
        <v>8.3595888676123303E-2</v>
      </c>
      <c r="AB1196">
        <v>59.585042071472287</v>
      </c>
      <c r="AC1196">
        <v>-0.40939094673501408</v>
      </c>
      <c r="AD1196">
        <v>1.9660519707305031</v>
      </c>
      <c r="AE1196">
        <v>0.62127714494232089</v>
      </c>
      <c r="AF1196">
        <v>0.60741620085906489</v>
      </c>
      <c r="AG1196">
        <v>0.96284908944224068</v>
      </c>
      <c r="AH1196">
        <v>1.993074263173137E-2</v>
      </c>
      <c r="AI1196">
        <v>66.894941634152545</v>
      </c>
      <c r="AJ1196">
        <v>-70.684861509850492</v>
      </c>
      <c r="AK1196">
        <v>38.506037349595019</v>
      </c>
      <c r="AL1196">
        <v>232.8636567163542</v>
      </c>
      <c r="AM1196">
        <v>248.46764977593219</v>
      </c>
      <c r="AN1196">
        <v>358.66100382476941</v>
      </c>
      <c r="AO1196">
        <v>139.01570877307009</v>
      </c>
      <c r="AP1196">
        <v>289.09363638737409</v>
      </c>
      <c r="AQ1196">
        <v>18.68785050521738</v>
      </c>
      <c r="AR1196">
        <v>4.7435732806385209</v>
      </c>
      <c r="AS1196">
        <v>10.99004141637756</v>
      </c>
      <c r="AT1196">
        <v>-11.459331204238859</v>
      </c>
      <c r="AU1196">
        <v>-4.9788526769660049</v>
      </c>
      <c r="AV1196">
        <v>-6.4804785272728624</v>
      </c>
      <c r="AW1196">
        <v>1.2713474795885511</v>
      </c>
      <c r="AX1196">
        <v>0.55359999999999998</v>
      </c>
      <c r="AY1196">
        <v>2.1153</v>
      </c>
      <c r="AZ1196">
        <v>1.5617000000000001</v>
      </c>
      <c r="BA1196">
        <v>1.1071</v>
      </c>
      <c r="BB1196">
        <v>0.9519334639516196</v>
      </c>
      <c r="BC1196">
        <v>0.92520000000000002</v>
      </c>
      <c r="BD1196">
        <v>0.95479999999999998</v>
      </c>
      <c r="BE1196">
        <v>2.959999999999996E-2</v>
      </c>
      <c r="BF1196">
        <v>0.92520000000000002</v>
      </c>
      <c r="BG1196">
        <v>14.956482379977411</v>
      </c>
      <c r="BH1196">
        <v>14.5092</v>
      </c>
      <c r="BI1196">
        <v>18.957699999999999</v>
      </c>
      <c r="BJ1196">
        <v>4.4484999999999992</v>
      </c>
      <c r="BK1196">
        <v>18.957699999999999</v>
      </c>
      <c r="BL1196">
        <v>10.74963770877226</v>
      </c>
      <c r="BM1196">
        <v>9.4344999999999999</v>
      </c>
      <c r="BN1196">
        <v>13.5168</v>
      </c>
      <c r="BO1196">
        <v>4.0823</v>
      </c>
      <c r="BP1196">
        <v>13.2294</v>
      </c>
      <c r="BQ1196">
        <v>8.7276439247639015</v>
      </c>
      <c r="BR1196">
        <v>7.6345000000000001</v>
      </c>
      <c r="BS1196">
        <v>11.036300000000001</v>
      </c>
      <c r="BT1196">
        <v>3.401800000000001</v>
      </c>
      <c r="BU1196">
        <v>10.555400000000001</v>
      </c>
      <c r="BV1196">
        <v>-3.6363738254267641</v>
      </c>
      <c r="BW1196">
        <v>-5.4733999999999998</v>
      </c>
      <c r="BX1196">
        <v>-2.4241999999999999</v>
      </c>
      <c r="BY1196">
        <v>3.0491999999999999</v>
      </c>
      <c r="BZ1196">
        <v>-3.2911999999999999</v>
      </c>
      <c r="CA1196">
        <v>-5.091253049300664</v>
      </c>
      <c r="CB1196">
        <v>-7.2641999999999998</v>
      </c>
      <c r="CC1196">
        <v>-4.7065000000000001</v>
      </c>
      <c r="CD1196">
        <v>2.5577000000000001</v>
      </c>
      <c r="CE1196">
        <v>-7.2641999999999998</v>
      </c>
      <c r="CF1196">
        <v>69.567367437395248</v>
      </c>
      <c r="CG1196">
        <v>58.4</v>
      </c>
      <c r="CH1196">
        <v>73.3</v>
      </c>
      <c r="CI1196">
        <v>14.9</v>
      </c>
      <c r="CJ1196">
        <v>58.4</v>
      </c>
      <c r="CK1196">
        <v>23.667975558802329</v>
      </c>
      <c r="CL1196">
        <v>19.899999999999999</v>
      </c>
      <c r="CM1196">
        <v>25.6</v>
      </c>
      <c r="CN1196">
        <v>5.7000000000000028</v>
      </c>
      <c r="CO1196">
        <v>19.899999999999999</v>
      </c>
      <c r="CP1196">
        <v>34.468637712488317</v>
      </c>
      <c r="CQ1196">
        <v>32.1</v>
      </c>
      <c r="CR1196">
        <v>49.6</v>
      </c>
      <c r="CS1196">
        <v>17.5</v>
      </c>
      <c r="CT1196">
        <v>49.6</v>
      </c>
      <c r="CU1196">
        <v>12.21379263104906</v>
      </c>
      <c r="CV1196">
        <v>9.6999999999999993</v>
      </c>
      <c r="CW1196">
        <v>13.3</v>
      </c>
      <c r="CX1196">
        <v>3.600000000000001</v>
      </c>
      <c r="CY1196">
        <v>9.6999999999999993</v>
      </c>
      <c r="CZ1196">
        <v>101.0515694981821</v>
      </c>
      <c r="DA1196">
        <v>76.900000000000006</v>
      </c>
      <c r="DB1196">
        <v>108.2</v>
      </c>
      <c r="DC1196">
        <v>31.3</v>
      </c>
      <c r="DD1196">
        <v>78.599999999999994</v>
      </c>
      <c r="DE1196">
        <v>10.868921025451231</v>
      </c>
      <c r="DF1196">
        <v>7.4</v>
      </c>
      <c r="DG1196">
        <v>14.4</v>
      </c>
      <c r="DH1196">
        <v>7</v>
      </c>
      <c r="DI1196">
        <v>10.199999999999999</v>
      </c>
      <c r="DJ1196">
        <v>0.2407448930495974</v>
      </c>
      <c r="DK1196">
        <v>0.19499165275459099</v>
      </c>
      <c r="DL1196">
        <v>0.2566526610644258</v>
      </c>
      <c r="DM1196">
        <v>6.1661008309834807E-2</v>
      </c>
      <c r="DN1196">
        <v>0.19499165275459099</v>
      </c>
      <c r="DO1196">
        <v>3.2287815789311929</v>
      </c>
      <c r="DP1196">
        <v>3.046834</v>
      </c>
      <c r="DQ1196">
        <v>3.6922090000000001</v>
      </c>
      <c r="DR1196">
        <v>0.64537500000000003</v>
      </c>
      <c r="DS1196">
        <v>3.5772910000000002</v>
      </c>
      <c r="DT1196">
        <v>6.4558030214580944</v>
      </c>
      <c r="DU1196">
        <v>5.840554</v>
      </c>
      <c r="DV1196">
        <v>6.857558</v>
      </c>
      <c r="DW1196">
        <v>1.017004</v>
      </c>
      <c r="DX1196">
        <v>5.840554</v>
      </c>
      <c r="DY1196">
        <v>3.5295351502456471</v>
      </c>
      <c r="DZ1196">
        <v>3.2152370000000001</v>
      </c>
      <c r="EA1196">
        <v>3.8542260000000002</v>
      </c>
      <c r="EB1196">
        <v>0.63898900000000003</v>
      </c>
      <c r="EC1196">
        <v>3.684822</v>
      </c>
      <c r="ED1196">
        <v>7.9586440551580893</v>
      </c>
      <c r="EE1196">
        <v>7.4572349999999998</v>
      </c>
      <c r="EF1196">
        <v>8.4144419999999993</v>
      </c>
      <c r="EG1196">
        <v>0.95720699999999947</v>
      </c>
      <c r="EH1196">
        <v>8.4030749999999994</v>
      </c>
      <c r="EI1196">
        <v>8.3369462318345171</v>
      </c>
      <c r="EJ1196">
        <v>7.5403070000000003</v>
      </c>
      <c r="EK1196">
        <v>8.7971950000000003</v>
      </c>
      <c r="EL1196">
        <v>1.256888</v>
      </c>
      <c r="EM1196">
        <v>7.5403070000000003</v>
      </c>
      <c r="EN1196">
        <v>24.871038716343509</v>
      </c>
      <c r="EO1196">
        <v>22.062889999999999</v>
      </c>
      <c r="EP1196">
        <v>26.181529999999999</v>
      </c>
      <c r="EQ1196">
        <v>4.1186399999999992</v>
      </c>
      <c r="ER1196">
        <v>23.7774</v>
      </c>
      <c r="ES1196">
        <v>10.928444356233481</v>
      </c>
      <c r="ET1196">
        <v>9.0993099999999991</v>
      </c>
      <c r="EU1196">
        <v>11.120509999999999</v>
      </c>
      <c r="EV1196">
        <v>2.0211999999999999</v>
      </c>
      <c r="EW1196">
        <v>10.53424</v>
      </c>
      <c r="EX1196">
        <v>13.94259436011003</v>
      </c>
      <c r="EY1196">
        <v>11.13918</v>
      </c>
      <c r="EZ1196">
        <v>15.21968</v>
      </c>
      <c r="FA1196">
        <v>4.0805000000000007</v>
      </c>
      <c r="FB1196">
        <v>13.24316</v>
      </c>
      <c r="FC1196">
        <v>0.51797290317921507</v>
      </c>
      <c r="FD1196">
        <v>0.45948942125662012</v>
      </c>
      <c r="FE1196">
        <v>0.54526565047973485</v>
      </c>
      <c r="FF1196">
        <v>8.5776229223114731E-2</v>
      </c>
      <c r="FG1196">
        <v>0.49519640287320288</v>
      </c>
      <c r="FH1196">
        <v>1.278870208263633</v>
      </c>
      <c r="FI1196">
        <v>1.019724983544968</v>
      </c>
      <c r="FJ1196">
        <v>1.672619132659509</v>
      </c>
      <c r="FK1196">
        <v>0.65289414911454169</v>
      </c>
      <c r="FL1196">
        <v>1.257153814608363</v>
      </c>
      <c r="FM1196">
        <v>36.611209532265732</v>
      </c>
      <c r="FN1196">
        <v>34.58</v>
      </c>
      <c r="FO1196">
        <v>37.53</v>
      </c>
      <c r="FP1196">
        <v>2.9500000000000028</v>
      </c>
      <c r="FQ1196">
        <v>36.89</v>
      </c>
      <c r="FR1196">
        <v>376.10450186807321</v>
      </c>
      <c r="FS1196">
        <v>368.53413</v>
      </c>
      <c r="FT1196">
        <v>384.36809</v>
      </c>
      <c r="FU1196">
        <v>15.83395999999999</v>
      </c>
      <c r="FV1196">
        <v>368.53413</v>
      </c>
      <c r="FW1196">
        <v>0.73725130738066502</v>
      </c>
      <c r="FX1196">
        <v>0.721773</v>
      </c>
      <c r="FY1196">
        <v>0.75100500000000003</v>
      </c>
      <c r="FZ1196">
        <v>2.9232000000000039E-2</v>
      </c>
      <c r="GA1196">
        <v>0.75100500000000003</v>
      </c>
      <c r="GB1196">
        <v>20</v>
      </c>
      <c r="GC1196">
        <v>485</v>
      </c>
    </row>
    <row r="1197" spans="1:185" x14ac:dyDescent="0.3">
      <c r="A1197" s="36" t="s">
        <v>4541</v>
      </c>
      <c r="B1197">
        <v>-4.6648506664947187E-2</v>
      </c>
      <c r="C1197">
        <v>1.8896227094488509</v>
      </c>
      <c r="D1197">
        <v>1.8498701998268969</v>
      </c>
      <c r="E1197">
        <v>-0.89179485030503736</v>
      </c>
      <c r="F1197">
        <v>-0.60946796574108419</v>
      </c>
      <c r="G1197">
        <v>1.5012482663936739</v>
      </c>
      <c r="H1197">
        <v>-54.170536942503517</v>
      </c>
      <c r="I1197">
        <v>5.0730342177784882E-2</v>
      </c>
      <c r="J1197">
        <v>0.2269743650741147</v>
      </c>
      <c r="K1197">
        <v>0.20565751087970521</v>
      </c>
      <c r="L1197">
        <v>-2.7057847616337921E-2</v>
      </c>
      <c r="M1197">
        <v>9.7769954906903003E-2</v>
      </c>
      <c r="N1197">
        <v>0.1724654352019456</v>
      </c>
      <c r="O1197">
        <v>-0.23883974800387439</v>
      </c>
      <c r="P1197">
        <v>-6.6374312801928848E-2</v>
      </c>
      <c r="Q1197">
        <v>-0.15260527510394001</v>
      </c>
      <c r="R1197">
        <v>6.7520736348351706E-2</v>
      </c>
      <c r="S1197">
        <v>0.80082151386347122</v>
      </c>
      <c r="T1197">
        <v>-0.53848543316141162</v>
      </c>
      <c r="U1197">
        <v>-0.51947031742337646</v>
      </c>
      <c r="V1197">
        <v>1.949123782178507</v>
      </c>
      <c r="W1197">
        <v>1.9375847555034451</v>
      </c>
      <c r="X1197">
        <v>0.1722825399560122</v>
      </c>
      <c r="Y1197">
        <v>0.16373009554133219</v>
      </c>
      <c r="Z1197">
        <v>3.7230895021534947E-2</v>
      </c>
      <c r="AA1197">
        <v>4.1204005873796939E-2</v>
      </c>
      <c r="AB1197">
        <v>53.471206827743003</v>
      </c>
      <c r="AC1197">
        <v>-0.40336408522545347</v>
      </c>
      <c r="AD1197">
        <v>1.9393540411996879</v>
      </c>
      <c r="AE1197">
        <v>0.5756466251814657</v>
      </c>
      <c r="AF1197">
        <v>0.56709418076678564</v>
      </c>
      <c r="AG1197">
        <v>0.91473533324976553</v>
      </c>
      <c r="AH1197">
        <v>3.9693981740983241E-3</v>
      </c>
      <c r="AI1197">
        <v>319.59969219115573</v>
      </c>
      <c r="AJ1197">
        <v>296.67124023695368</v>
      </c>
      <c r="AK1197">
        <v>319.06798131918072</v>
      </c>
      <c r="AL1197">
        <v>343.05981907751362</v>
      </c>
      <c r="AM1197">
        <v>249.30558390380071</v>
      </c>
      <c r="AN1197">
        <v>388.2783078988262</v>
      </c>
      <c r="AO1197">
        <v>175.52240970175521</v>
      </c>
      <c r="AP1197">
        <v>310.34987955263318</v>
      </c>
      <c r="AQ1197">
        <v>18.855269216426489</v>
      </c>
      <c r="AR1197">
        <v>4.8662880076806561</v>
      </c>
      <c r="AS1197">
        <v>11.40620797525812</v>
      </c>
      <c r="AT1197">
        <v>-11.51155589480763</v>
      </c>
      <c r="AU1197">
        <v>-3.799735721108108</v>
      </c>
      <c r="AV1197">
        <v>-7.7118201736995191</v>
      </c>
      <c r="AW1197">
        <v>3.8696508585864859</v>
      </c>
      <c r="AX1197">
        <v>2.1484000000000001</v>
      </c>
      <c r="AY1197">
        <v>4.6886000000000001</v>
      </c>
      <c r="AZ1197">
        <v>2.5402</v>
      </c>
      <c r="BA1197">
        <v>2.1484000000000001</v>
      </c>
      <c r="BB1197">
        <v>0.94975094049534758</v>
      </c>
      <c r="BC1197">
        <v>0.88170000000000004</v>
      </c>
      <c r="BD1197">
        <v>0.9577</v>
      </c>
      <c r="BE1197">
        <v>7.5999999999999956E-2</v>
      </c>
      <c r="BF1197">
        <v>0.88170000000000004</v>
      </c>
      <c r="BG1197">
        <v>15.35625813485912</v>
      </c>
      <c r="BH1197">
        <v>14.0212</v>
      </c>
      <c r="BI1197">
        <v>23.532699999999998</v>
      </c>
      <c r="BJ1197">
        <v>9.5114999999999981</v>
      </c>
      <c r="BK1197">
        <v>23.532699999999998</v>
      </c>
      <c r="BL1197">
        <v>6.7809298761410863</v>
      </c>
      <c r="BM1197">
        <v>4.1261999999999999</v>
      </c>
      <c r="BN1197">
        <v>9.4123000000000001</v>
      </c>
      <c r="BO1197">
        <v>5.2861000000000002</v>
      </c>
      <c r="BP1197">
        <v>7.6942000000000004</v>
      </c>
      <c r="BQ1197">
        <v>3.9428241603931662</v>
      </c>
      <c r="BR1197">
        <v>2.3218999999999999</v>
      </c>
      <c r="BS1197">
        <v>5.8898999999999999</v>
      </c>
      <c r="BT1197">
        <v>3.5680000000000001</v>
      </c>
      <c r="BU1197">
        <v>5.5265000000000004</v>
      </c>
      <c r="BV1197">
        <v>1.3217543159343501</v>
      </c>
      <c r="BW1197">
        <v>-0.17610000000000001</v>
      </c>
      <c r="BX1197">
        <v>2.9910000000000001</v>
      </c>
      <c r="BY1197">
        <v>3.1671</v>
      </c>
      <c r="BZ1197">
        <v>-0.17610000000000001</v>
      </c>
      <c r="CA1197">
        <v>-5.2645808897053072</v>
      </c>
      <c r="CB1197">
        <v>-7.2201000000000004</v>
      </c>
      <c r="CC1197">
        <v>-3.2749999999999999</v>
      </c>
      <c r="CD1197">
        <v>3.9451000000000001</v>
      </c>
      <c r="CE1197">
        <v>-5.3503999999999996</v>
      </c>
      <c r="CF1197">
        <v>77.928428346193016</v>
      </c>
      <c r="CG1197">
        <v>54.5</v>
      </c>
      <c r="CH1197">
        <v>92.7</v>
      </c>
      <c r="CI1197">
        <v>38.200000000000003</v>
      </c>
      <c r="CJ1197">
        <v>54.5</v>
      </c>
      <c r="CK1197">
        <v>29.997362595012788</v>
      </c>
      <c r="CL1197">
        <v>16.8</v>
      </c>
      <c r="CM1197">
        <v>31.3</v>
      </c>
      <c r="CN1197">
        <v>14.5</v>
      </c>
      <c r="CO1197">
        <v>16.8</v>
      </c>
      <c r="CP1197">
        <v>37.567167112802331</v>
      </c>
      <c r="CQ1197">
        <v>22.7</v>
      </c>
      <c r="CR1197">
        <v>59.4</v>
      </c>
      <c r="CS1197">
        <v>36.700000000000003</v>
      </c>
      <c r="CT1197">
        <v>24.8</v>
      </c>
      <c r="CU1197">
        <v>11.26746358257968</v>
      </c>
      <c r="CV1197">
        <v>9.5</v>
      </c>
      <c r="CW1197">
        <v>17.3</v>
      </c>
      <c r="CX1197">
        <v>7.8000000000000007</v>
      </c>
      <c r="CY1197">
        <v>9.6999999999999993</v>
      </c>
      <c r="CZ1197">
        <v>115.40231343290981</v>
      </c>
      <c r="DA1197">
        <v>79</v>
      </c>
      <c r="DB1197">
        <v>151.9</v>
      </c>
      <c r="DC1197">
        <v>72.900000000000006</v>
      </c>
      <c r="DD1197">
        <v>119.1</v>
      </c>
      <c r="DE1197">
        <v>16.025033486440499</v>
      </c>
      <c r="DF1197">
        <v>5.9</v>
      </c>
      <c r="DG1197">
        <v>19.899999999999999</v>
      </c>
      <c r="DH1197">
        <v>14</v>
      </c>
      <c r="DI1197">
        <v>6.4</v>
      </c>
      <c r="DJ1197">
        <v>0.25226674030899698</v>
      </c>
      <c r="DK1197">
        <v>0.1638112413585813</v>
      </c>
      <c r="DL1197">
        <v>0.31285858926763421</v>
      </c>
      <c r="DM1197">
        <v>0.14904734790905291</v>
      </c>
      <c r="DN1197">
        <v>0.1638112413585813</v>
      </c>
      <c r="DO1197">
        <v>3.1916457260026112</v>
      </c>
      <c r="DP1197">
        <v>2.9097249999999999</v>
      </c>
      <c r="DQ1197">
        <v>4.2023159999999997</v>
      </c>
      <c r="DR1197">
        <v>1.292591</v>
      </c>
      <c r="DS1197">
        <v>3.0183960000000001</v>
      </c>
      <c r="DT1197">
        <v>6.5321089616525532</v>
      </c>
      <c r="DU1197">
        <v>5.8010859999999997</v>
      </c>
      <c r="DV1197">
        <v>6.8755139999999999</v>
      </c>
      <c r="DW1197">
        <v>1.0744279999999999</v>
      </c>
      <c r="DX1197">
        <v>6.8755139999999999</v>
      </c>
      <c r="DY1197">
        <v>3.312923149231525</v>
      </c>
      <c r="DZ1197">
        <v>2.9097249999999999</v>
      </c>
      <c r="EA1197">
        <v>4.2095380000000002</v>
      </c>
      <c r="EB1197">
        <v>1.2998130000000001</v>
      </c>
      <c r="EC1197">
        <v>3.0183960000000001</v>
      </c>
      <c r="ED1197">
        <v>7.9970295312336432</v>
      </c>
      <c r="EE1197">
        <v>7.8520279999999998</v>
      </c>
      <c r="EF1197">
        <v>8.2495899999999995</v>
      </c>
      <c r="EG1197">
        <v>0.39756199999999969</v>
      </c>
      <c r="EH1197">
        <v>8.2121770000000005</v>
      </c>
      <c r="EI1197">
        <v>8.6317838863013492</v>
      </c>
      <c r="EJ1197">
        <v>8.0095880000000008</v>
      </c>
      <c r="EK1197">
        <v>9.1971019999999992</v>
      </c>
      <c r="EL1197">
        <v>1.187513999999998</v>
      </c>
      <c r="EM1197">
        <v>8.2274550000000009</v>
      </c>
      <c r="EN1197">
        <v>27.21234687510999</v>
      </c>
      <c r="EO1197">
        <v>20.319929999999999</v>
      </c>
      <c r="EP1197">
        <v>31.134979999999999</v>
      </c>
      <c r="EQ1197">
        <v>10.815049999999999</v>
      </c>
      <c r="ER1197">
        <v>24.11974</v>
      </c>
      <c r="ES1197">
        <v>10.84822004448629</v>
      </c>
      <c r="ET1197">
        <v>9.6010000000000009</v>
      </c>
      <c r="EU1197">
        <v>13.60009</v>
      </c>
      <c r="EV1197">
        <v>3.9990899999999989</v>
      </c>
      <c r="EW1197">
        <v>10.50671</v>
      </c>
      <c r="EX1197">
        <v>16.3641268306237</v>
      </c>
      <c r="EY1197">
        <v>10.686310000000001</v>
      </c>
      <c r="EZ1197">
        <v>20.931229999999999</v>
      </c>
      <c r="FA1197">
        <v>10.24492</v>
      </c>
      <c r="FB1197">
        <v>13.61303</v>
      </c>
      <c r="FC1197">
        <v>0.52199532096030399</v>
      </c>
      <c r="FD1197">
        <v>0.38978293312667611</v>
      </c>
      <c r="FE1197">
        <v>0.59724043474758015</v>
      </c>
      <c r="FF1197">
        <v>0.20745750162090409</v>
      </c>
      <c r="FG1197">
        <v>0.46267201724872148</v>
      </c>
      <c r="FH1197">
        <v>1.5361196204158061</v>
      </c>
      <c r="FI1197">
        <v>1.1092725268383019</v>
      </c>
      <c r="FJ1197">
        <v>2.1476232348302879</v>
      </c>
      <c r="FK1197">
        <v>1.038350707991986</v>
      </c>
      <c r="FL1197">
        <v>1.295651064890913</v>
      </c>
      <c r="FM1197">
        <v>36.159775627488607</v>
      </c>
      <c r="FN1197">
        <v>34.31</v>
      </c>
      <c r="FO1197">
        <v>37.770000000000003</v>
      </c>
      <c r="FP1197">
        <v>3.4600000000000009</v>
      </c>
      <c r="FQ1197">
        <v>36.29</v>
      </c>
      <c r="FR1197">
        <v>380.16215428644182</v>
      </c>
      <c r="FS1197">
        <v>365.48426000000001</v>
      </c>
      <c r="FT1197">
        <v>391.39747999999997</v>
      </c>
      <c r="FU1197">
        <v>25.913219999999971</v>
      </c>
      <c r="FV1197">
        <v>372.78525000000002</v>
      </c>
      <c r="FW1197">
        <v>0.73369958290407888</v>
      </c>
      <c r="FX1197">
        <v>0.71397699999999997</v>
      </c>
      <c r="FY1197">
        <v>0.75923499999999999</v>
      </c>
      <c r="FZ1197">
        <v>4.525800000000002E-2</v>
      </c>
      <c r="GA1197">
        <v>0.74695900000000004</v>
      </c>
      <c r="GB1197">
        <v>17</v>
      </c>
      <c r="GC1197">
        <v>33</v>
      </c>
    </row>
    <row r="1198" spans="1:185" x14ac:dyDescent="0.3">
      <c r="A1198" s="36" t="s">
        <v>4544</v>
      </c>
      <c r="B1198">
        <v>-5.9137000000000002E-2</v>
      </c>
      <c r="C1198">
        <v>1.7342299999999999</v>
      </c>
      <c r="D1198">
        <v>1.9391</v>
      </c>
      <c r="E1198">
        <v>-0.90529999999999999</v>
      </c>
      <c r="F1198">
        <v>-0.67230000000000001</v>
      </c>
      <c r="G1198">
        <v>1.5775999999999999</v>
      </c>
      <c r="H1198">
        <v>-54.201054999999997</v>
      </c>
      <c r="I1198">
        <v>9.9299999999999999E-2</v>
      </c>
      <c r="J1198">
        <v>0.70369999999999999</v>
      </c>
      <c r="K1198">
        <v>0.21182999999999999</v>
      </c>
      <c r="L1198">
        <v>-3.6269999999999997E-2</v>
      </c>
      <c r="M1198">
        <v>9.6640000000000004E-2</v>
      </c>
      <c r="N1198">
        <v>0.18393000000000001</v>
      </c>
      <c r="O1198">
        <v>-0.20311000000000001</v>
      </c>
      <c r="P1198">
        <v>-1.9179999999999999E-2</v>
      </c>
      <c r="Q1198">
        <v>-0.11115</v>
      </c>
      <c r="R1198">
        <v>3.3579999999999999E-2</v>
      </c>
      <c r="S1198">
        <v>0.81008000000000002</v>
      </c>
      <c r="T1198">
        <v>-0.52291999999999994</v>
      </c>
      <c r="U1198">
        <v>-0.51619999999999999</v>
      </c>
      <c r="V1198">
        <v>1.94984</v>
      </c>
      <c r="W1198">
        <v>1.9451400000000001</v>
      </c>
      <c r="X1198">
        <v>0.20354666666666671</v>
      </c>
      <c r="Y1198">
        <v>0.19298999999999999</v>
      </c>
      <c r="Z1198">
        <v>5.3170000000000002E-2</v>
      </c>
      <c r="AA1198">
        <v>5.892E-2</v>
      </c>
      <c r="AB1198">
        <v>41.13</v>
      </c>
      <c r="AC1198">
        <v>-0.30619000000000002</v>
      </c>
      <c r="AD1198">
        <v>1.8910899999999999</v>
      </c>
      <c r="AE1198">
        <v>0.50973666666666673</v>
      </c>
      <c r="AF1198">
        <v>0.49918000000000001</v>
      </c>
      <c r="AG1198">
        <v>0.84689999999999999</v>
      </c>
      <c r="AH1198">
        <v>5.7200000000000003E-3</v>
      </c>
      <c r="AI1198">
        <v>265.60629999999998</v>
      </c>
      <c r="AJ1198">
        <v>196.20769999999999</v>
      </c>
      <c r="AK1198">
        <v>275.55689999999998</v>
      </c>
      <c r="AL1198">
        <v>325.05419999999998</v>
      </c>
      <c r="AM1198">
        <v>383.36900000000003</v>
      </c>
      <c r="AN1198">
        <v>513.9</v>
      </c>
      <c r="AO1198">
        <v>158</v>
      </c>
      <c r="AP1198">
        <v>419</v>
      </c>
      <c r="AQ1198">
        <v>21</v>
      </c>
      <c r="AR1198">
        <v>4.7300000000000004</v>
      </c>
      <c r="AS1198">
        <v>13.43</v>
      </c>
      <c r="AT1198">
        <v>-16.508282075925869</v>
      </c>
      <c r="AU1198">
        <v>-11.23</v>
      </c>
      <c r="AV1198">
        <v>-5.2782820759258664</v>
      </c>
      <c r="AW1198">
        <v>1.1632</v>
      </c>
      <c r="AX1198">
        <v>1.1632</v>
      </c>
      <c r="AY1198">
        <v>1.1632</v>
      </c>
      <c r="AZ1198">
        <v>0</v>
      </c>
      <c r="BA1198">
        <v>1.1632</v>
      </c>
      <c r="BB1198">
        <v>0.73509999999999998</v>
      </c>
      <c r="BC1198">
        <v>0.73509999999999998</v>
      </c>
      <c r="BD1198">
        <v>0.73509999999999998</v>
      </c>
      <c r="BE1198">
        <v>0</v>
      </c>
      <c r="BF1198">
        <v>0.73509999999999998</v>
      </c>
      <c r="BG1198">
        <v>38.200800000000001</v>
      </c>
      <c r="BH1198">
        <v>38.200800000000001</v>
      </c>
      <c r="BI1198">
        <v>38.200800000000001</v>
      </c>
      <c r="BJ1198">
        <v>0</v>
      </c>
      <c r="BK1198">
        <v>38.200800000000001</v>
      </c>
      <c r="BL1198">
        <v>2.5097999999999998</v>
      </c>
      <c r="BM1198">
        <v>2.5097999999999998</v>
      </c>
      <c r="BN1198">
        <v>2.5097999999999998</v>
      </c>
      <c r="BO1198">
        <v>0</v>
      </c>
      <c r="BP1198">
        <v>2.5097999999999998</v>
      </c>
      <c r="BQ1198">
        <v>1.7821</v>
      </c>
      <c r="BR1198">
        <v>1.7821</v>
      </c>
      <c r="BS1198">
        <v>1.7821</v>
      </c>
      <c r="BT1198">
        <v>0</v>
      </c>
      <c r="BU1198">
        <v>1.7821</v>
      </c>
      <c r="BV1198">
        <v>-1.4999999999999999E-2</v>
      </c>
      <c r="BW1198">
        <v>-1.4999999999999999E-2</v>
      </c>
      <c r="BX1198">
        <v>-1.4999999999999999E-2</v>
      </c>
      <c r="BY1198">
        <v>0</v>
      </c>
      <c r="BZ1198">
        <v>-1.4999999999999999E-2</v>
      </c>
      <c r="CA1198">
        <v>-1.7672000000000001</v>
      </c>
      <c r="CB1198">
        <v>-1.7672000000000001</v>
      </c>
      <c r="CC1198">
        <v>-1.7672000000000001</v>
      </c>
      <c r="CD1198">
        <v>0</v>
      </c>
      <c r="CE1198">
        <v>-1.7672000000000001</v>
      </c>
      <c r="CF1198">
        <v>94.9</v>
      </c>
      <c r="CG1198">
        <v>94.9</v>
      </c>
      <c r="CH1198">
        <v>94.9</v>
      </c>
      <c r="CI1198">
        <v>0</v>
      </c>
      <c r="CJ1198">
        <v>94.9</v>
      </c>
      <c r="CK1198">
        <v>35.6</v>
      </c>
      <c r="CL1198">
        <v>35.6</v>
      </c>
      <c r="CM1198">
        <v>35.6</v>
      </c>
      <c r="CN1198">
        <v>0</v>
      </c>
      <c r="CO1198">
        <v>35.6</v>
      </c>
      <c r="CP1198">
        <v>94.8</v>
      </c>
      <c r="CQ1198">
        <v>94.8</v>
      </c>
      <c r="CR1198">
        <v>94.8</v>
      </c>
      <c r="CS1198">
        <v>0</v>
      </c>
      <c r="CT1198">
        <v>94.8</v>
      </c>
      <c r="CU1198">
        <v>17.899999999999999</v>
      </c>
      <c r="CV1198">
        <v>17.899999999999999</v>
      </c>
      <c r="CW1198">
        <v>17.899999999999999</v>
      </c>
      <c r="CX1198">
        <v>0</v>
      </c>
      <c r="CY1198">
        <v>17.899999999999999</v>
      </c>
      <c r="CZ1198">
        <v>49.6</v>
      </c>
      <c r="DA1198">
        <v>49.6</v>
      </c>
      <c r="DB1198">
        <v>49.6</v>
      </c>
      <c r="DC1198">
        <v>0</v>
      </c>
      <c r="DD1198">
        <v>49.6</v>
      </c>
      <c r="DE1198">
        <v>17.399999999999999</v>
      </c>
      <c r="DF1198">
        <v>17.399999999999999</v>
      </c>
      <c r="DG1198">
        <v>17.399999999999999</v>
      </c>
      <c r="DH1198">
        <v>0</v>
      </c>
      <c r="DI1198">
        <v>17.399999999999999</v>
      </c>
      <c r="DJ1198">
        <v>0.22649164677804301</v>
      </c>
      <c r="DK1198">
        <v>0.22649164677804301</v>
      </c>
      <c r="DL1198">
        <v>0.22649164677804301</v>
      </c>
      <c r="DM1198">
        <v>0</v>
      </c>
      <c r="DN1198">
        <v>0.22649164677804301</v>
      </c>
      <c r="DO1198">
        <v>4.6649969999999996</v>
      </c>
      <c r="DP1198">
        <v>4.6649969999999996</v>
      </c>
      <c r="DQ1198">
        <v>4.6649969999999996</v>
      </c>
      <c r="DR1198">
        <v>0</v>
      </c>
      <c r="DS1198">
        <v>4.6649969999999996</v>
      </c>
      <c r="DT1198">
        <v>6.3910479999999996</v>
      </c>
      <c r="DU1198">
        <v>6.3910479999999996</v>
      </c>
      <c r="DV1198">
        <v>6.3910479999999996</v>
      </c>
      <c r="DW1198">
        <v>0</v>
      </c>
      <c r="DX1198">
        <v>6.3910479999999996</v>
      </c>
      <c r="DY1198">
        <v>4.9383270000000001</v>
      </c>
      <c r="DZ1198">
        <v>4.9383270000000001</v>
      </c>
      <c r="EA1198">
        <v>4.9383270000000001</v>
      </c>
      <c r="EB1198">
        <v>0</v>
      </c>
      <c r="EC1198">
        <v>4.9383270000000001</v>
      </c>
      <c r="ED1198">
        <v>6.8322399999999996</v>
      </c>
      <c r="EE1198">
        <v>6.8322399999999996</v>
      </c>
      <c r="EF1198">
        <v>6.8322399999999996</v>
      </c>
      <c r="EG1198">
        <v>0</v>
      </c>
      <c r="EH1198">
        <v>6.8322399999999996</v>
      </c>
      <c r="EI1198">
        <v>8.7222950000000008</v>
      </c>
      <c r="EJ1198">
        <v>8.7222950000000008</v>
      </c>
      <c r="EK1198">
        <v>8.7222950000000008</v>
      </c>
      <c r="EL1198">
        <v>0</v>
      </c>
      <c r="EM1198">
        <v>8.7222950000000008</v>
      </c>
      <c r="EN1198">
        <v>33.522910000000003</v>
      </c>
      <c r="EO1198">
        <v>33.522910000000003</v>
      </c>
      <c r="EP1198">
        <v>33.522910000000003</v>
      </c>
      <c r="EQ1198">
        <v>0</v>
      </c>
      <c r="ER1198">
        <v>33.522910000000003</v>
      </c>
      <c r="ES1198">
        <v>17.941420000000001</v>
      </c>
      <c r="ET1198">
        <v>17.941420000000001</v>
      </c>
      <c r="EU1198">
        <v>17.941420000000001</v>
      </c>
      <c r="EV1198">
        <v>0</v>
      </c>
      <c r="EW1198">
        <v>17.941420000000001</v>
      </c>
      <c r="EX1198">
        <v>15.581490000000001</v>
      </c>
      <c r="EY1198">
        <v>15.581490000000001</v>
      </c>
      <c r="EZ1198">
        <v>15.581490000000001</v>
      </c>
      <c r="FA1198">
        <v>0</v>
      </c>
      <c r="FB1198">
        <v>15.581490000000001</v>
      </c>
      <c r="FC1198">
        <v>0.45392161270090248</v>
      </c>
      <c r="FD1198">
        <v>0.45392161270090248</v>
      </c>
      <c r="FE1198">
        <v>0.45392161270090248</v>
      </c>
      <c r="FF1198">
        <v>0</v>
      </c>
      <c r="FG1198">
        <v>0.45392161270090248</v>
      </c>
      <c r="FH1198">
        <v>0.86846470346271365</v>
      </c>
      <c r="FI1198">
        <v>0.86846470346271365</v>
      </c>
      <c r="FJ1198">
        <v>0.86846470346271365</v>
      </c>
      <c r="FK1198">
        <v>0</v>
      </c>
      <c r="FL1198">
        <v>0.86846470346271365</v>
      </c>
      <c r="FM1198">
        <v>39.94</v>
      </c>
      <c r="FN1198">
        <v>39.94</v>
      </c>
      <c r="FO1198">
        <v>39.94</v>
      </c>
      <c r="FP1198">
        <v>0</v>
      </c>
      <c r="FQ1198">
        <v>39.94</v>
      </c>
      <c r="FR1198">
        <v>463.15210000000002</v>
      </c>
      <c r="FS1198">
        <v>463.15210000000002</v>
      </c>
      <c r="FT1198">
        <v>463.15210000000002</v>
      </c>
      <c r="FU1198">
        <v>0</v>
      </c>
      <c r="FV1198">
        <v>463.15210000000002</v>
      </c>
      <c r="FW1198">
        <v>0.76709700000000003</v>
      </c>
      <c r="FX1198">
        <v>0.76709700000000003</v>
      </c>
      <c r="FY1198">
        <v>0.76709700000000003</v>
      </c>
      <c r="FZ1198">
        <v>0</v>
      </c>
      <c r="GA1198">
        <v>0.76709700000000003</v>
      </c>
      <c r="GB1198">
        <v>1</v>
      </c>
    </row>
    <row r="1199" spans="1:185" x14ac:dyDescent="0.3">
      <c r="A1199" s="36" t="s">
        <v>4547</v>
      </c>
      <c r="B1199">
        <v>-5.8432788032116517E-2</v>
      </c>
      <c r="C1199">
        <v>1.8326199999999999</v>
      </c>
      <c r="D1199">
        <v>1.9194140716765891</v>
      </c>
      <c r="E1199">
        <v>-0.84004446242558206</v>
      </c>
      <c r="F1199">
        <v>-0.72576960925100686</v>
      </c>
      <c r="G1199">
        <v>1.5657711075148839</v>
      </c>
      <c r="H1199">
        <v>-54.188016642034967</v>
      </c>
      <c r="I1199">
        <v>9.6699999999999994E-2</v>
      </c>
      <c r="J1199">
        <v>0.47678293179565773</v>
      </c>
      <c r="K1199">
        <v>0.18854101641866591</v>
      </c>
      <c r="L1199">
        <v>-1.6446881156999691E-2</v>
      </c>
      <c r="M1199">
        <v>0.1161202221031693</v>
      </c>
      <c r="N1199">
        <v>0.17222688601190689</v>
      </c>
      <c r="O1199">
        <v>-0.1906201498263877</v>
      </c>
      <c r="P1199">
        <v>-1.8393263814480799E-2</v>
      </c>
      <c r="Q1199">
        <v>-0.1045074104042637</v>
      </c>
      <c r="R1199">
        <v>3.1705928323410952E-2</v>
      </c>
      <c r="S1199">
        <v>0.82792119861110125</v>
      </c>
      <c r="T1199">
        <v>-0.55182155699404656</v>
      </c>
      <c r="U1199">
        <v>-0.5425387426587287</v>
      </c>
      <c r="V1199">
        <v>1.9525704440848211</v>
      </c>
      <c r="W1199">
        <v>1.9510542215029769</v>
      </c>
      <c r="X1199">
        <v>0.23772639198495599</v>
      </c>
      <c r="Y1199">
        <v>0.2353367361855192</v>
      </c>
      <c r="Z1199">
        <v>5.5088962003968962E-2</v>
      </c>
      <c r="AA1199">
        <v>5.9854221502976708E-2</v>
      </c>
      <c r="AB1199">
        <v>41.081482080852737</v>
      </c>
      <c r="AC1199">
        <v>-0.30568467098213969</v>
      </c>
      <c r="AD1199">
        <v>1.831256960925101</v>
      </c>
      <c r="AE1199">
        <v>0.54341106296709563</v>
      </c>
      <c r="AF1199">
        <v>0.5410214071676589</v>
      </c>
      <c r="AG1199">
        <v>0.93491437132936439</v>
      </c>
      <c r="AH1199">
        <v>5.6885928323410946E-3</v>
      </c>
      <c r="AI1199">
        <v>356.06706633619109</v>
      </c>
      <c r="AJ1199">
        <v>332.28850759313042</v>
      </c>
      <c r="AK1199">
        <v>355.42130875484293</v>
      </c>
      <c r="AL1199">
        <v>380.49131155308532</v>
      </c>
      <c r="AM1199">
        <v>439.38367038194713</v>
      </c>
      <c r="AN1199">
        <v>593.74296416170546</v>
      </c>
      <c r="AO1199">
        <v>162.75703583829451</v>
      </c>
      <c r="AP1199">
        <v>492.67185664682188</v>
      </c>
      <c r="AQ1199">
        <v>21.245703583829449</v>
      </c>
      <c r="AR1199">
        <v>5.7828143353178101</v>
      </c>
      <c r="AS1199">
        <v>11.584296416170551</v>
      </c>
      <c r="AT1199">
        <v>-17.588554365197538</v>
      </c>
      <c r="AU1199">
        <v>-6.6157035838294522</v>
      </c>
      <c r="AV1199">
        <v>-10.972850781368081</v>
      </c>
      <c r="AW1199">
        <v>3.721359121403871</v>
      </c>
      <c r="AX1199">
        <v>3.7147999999999999</v>
      </c>
      <c r="AY1199">
        <v>3.7263000000000002</v>
      </c>
      <c r="AZ1199">
        <v>1.150000000000029E-2</v>
      </c>
      <c r="BA1199">
        <v>3.7147999999999999</v>
      </c>
      <c r="BB1199">
        <v>0.76755778497023286</v>
      </c>
      <c r="BC1199">
        <v>0.76729999999999998</v>
      </c>
      <c r="BD1199">
        <v>0.76790000000000003</v>
      </c>
      <c r="BE1199">
        <v>6.0000000000004494E-4</v>
      </c>
      <c r="BF1199">
        <v>0.76790000000000003</v>
      </c>
      <c r="BG1199">
        <v>35.357388115699969</v>
      </c>
      <c r="BH1199">
        <v>35.320599999999999</v>
      </c>
      <c r="BI1199">
        <v>35.385100000000001</v>
      </c>
      <c r="BJ1199">
        <v>6.4500000000002444E-2</v>
      </c>
      <c r="BK1199">
        <v>35.320599999999999</v>
      </c>
      <c r="BL1199">
        <v>12.494329308184829</v>
      </c>
      <c r="BM1199">
        <v>10.857799999999999</v>
      </c>
      <c r="BN1199">
        <v>13.7271</v>
      </c>
      <c r="BO1199">
        <v>2.8693000000000008</v>
      </c>
      <c r="BP1199">
        <v>10.857799999999999</v>
      </c>
      <c r="BQ1199">
        <v>9.6865765034969495</v>
      </c>
      <c r="BR1199">
        <v>8.0752000000000006</v>
      </c>
      <c r="BS1199">
        <v>10.900399999999999</v>
      </c>
      <c r="BT1199">
        <v>2.8251999999999988</v>
      </c>
      <c r="BU1199">
        <v>8.0752000000000006</v>
      </c>
      <c r="BV1199">
        <v>-2.1935432727137791</v>
      </c>
      <c r="BW1199">
        <v>-3.1913</v>
      </c>
      <c r="BX1199">
        <v>-0.86899999999999999</v>
      </c>
      <c r="BY1199">
        <v>2.3222999999999998</v>
      </c>
      <c r="BZ1199">
        <v>-0.86899999999999999</v>
      </c>
      <c r="CA1199">
        <v>-7.4929902666214669</v>
      </c>
      <c r="CB1199">
        <v>-7.7091000000000003</v>
      </c>
      <c r="CC1199">
        <v>-7.2061000000000002</v>
      </c>
      <c r="CD1199">
        <v>0.50300000000000011</v>
      </c>
      <c r="CE1199">
        <v>-7.2061000000000002</v>
      </c>
      <c r="CF1199">
        <v>101.07110751488359</v>
      </c>
      <c r="CG1199">
        <v>100.9</v>
      </c>
      <c r="CH1199">
        <v>101.2</v>
      </c>
      <c r="CI1199">
        <v>0.29999999999999721</v>
      </c>
      <c r="CJ1199">
        <v>100.9</v>
      </c>
      <c r="CK1199">
        <v>31.771107514883571</v>
      </c>
      <c r="CL1199">
        <v>31.6</v>
      </c>
      <c r="CM1199">
        <v>31.9</v>
      </c>
      <c r="CN1199">
        <v>0.29999999999999721</v>
      </c>
      <c r="CO1199">
        <v>31.6</v>
      </c>
      <c r="CP1199">
        <v>134.8288924851164</v>
      </c>
      <c r="CQ1199">
        <v>134.69999999999999</v>
      </c>
      <c r="CR1199">
        <v>135</v>
      </c>
      <c r="CS1199">
        <v>0.30000000000001142</v>
      </c>
      <c r="CT1199">
        <v>135</v>
      </c>
      <c r="CU1199">
        <v>19.342964161705471</v>
      </c>
      <c r="CV1199">
        <v>19.3</v>
      </c>
      <c r="CW1199">
        <v>19.399999999999999</v>
      </c>
      <c r="CX1199">
        <v>9.9999999999997868E-2</v>
      </c>
      <c r="CY1199">
        <v>19.399999999999999</v>
      </c>
      <c r="CZ1199">
        <v>26.2</v>
      </c>
      <c r="DA1199">
        <v>26.2</v>
      </c>
      <c r="DB1199">
        <v>26.2</v>
      </c>
      <c r="DC1199">
        <v>0</v>
      </c>
      <c r="DD1199">
        <v>26.2</v>
      </c>
      <c r="DE1199">
        <v>12.4281433531781</v>
      </c>
      <c r="DF1199">
        <v>12.2</v>
      </c>
      <c r="DG1199">
        <v>12.6</v>
      </c>
      <c r="DH1199">
        <v>0.40000000000000041</v>
      </c>
      <c r="DI1199">
        <v>12.2</v>
      </c>
      <c r="DJ1199">
        <v>0.20514909093254899</v>
      </c>
      <c r="DK1199">
        <v>0.20470683708663021</v>
      </c>
      <c r="DL1199">
        <v>0.20548223350253811</v>
      </c>
      <c r="DM1199">
        <v>7.7539641590787522E-4</v>
      </c>
      <c r="DN1199">
        <v>0.20470683708663021</v>
      </c>
      <c r="DO1199">
        <v>5.072082551538946</v>
      </c>
      <c r="DP1199">
        <v>5.0715389999999996</v>
      </c>
      <c r="DQ1199">
        <v>5.0724919999999996</v>
      </c>
      <c r="DR1199">
        <v>9.5299999999998164E-4</v>
      </c>
      <c r="DS1199">
        <v>5.0715389999999996</v>
      </c>
      <c r="DT1199">
        <v>6.3068715966691382</v>
      </c>
      <c r="DU1199">
        <v>6.3064600000000004</v>
      </c>
      <c r="DV1199">
        <v>6.3074180000000002</v>
      </c>
      <c r="DW1199">
        <v>9.5799999999979235E-4</v>
      </c>
      <c r="DX1199">
        <v>6.3074180000000002</v>
      </c>
      <c r="DY1199">
        <v>5.4681057825160959</v>
      </c>
      <c r="DZ1199">
        <v>5.4668739999999998</v>
      </c>
      <c r="EA1199">
        <v>5.469741</v>
      </c>
      <c r="EB1199">
        <v>2.867000000000175E-3</v>
      </c>
      <c r="EC1199">
        <v>5.469741</v>
      </c>
      <c r="ED1199">
        <v>8.8976570250528599</v>
      </c>
      <c r="EE1199">
        <v>8.8470399999999998</v>
      </c>
      <c r="EF1199">
        <v>8.9357860000000002</v>
      </c>
      <c r="EG1199">
        <v>8.8746000000000436E-2</v>
      </c>
      <c r="EH1199">
        <v>8.8470399999999998</v>
      </c>
      <c r="EI1199">
        <v>8.9032490244568105</v>
      </c>
      <c r="EJ1199">
        <v>8.9015760000000004</v>
      </c>
      <c r="EK1199">
        <v>8.9054699999999993</v>
      </c>
      <c r="EL1199">
        <v>3.8939999999989539E-3</v>
      </c>
      <c r="EM1199">
        <v>8.9054699999999993</v>
      </c>
      <c r="EN1199">
        <v>43.28777906565395</v>
      </c>
      <c r="EO1199">
        <v>43.017760000000003</v>
      </c>
      <c r="EP1199">
        <v>43.49118</v>
      </c>
      <c r="EQ1199">
        <v>0.47341999999999729</v>
      </c>
      <c r="ER1199">
        <v>43.017760000000003</v>
      </c>
      <c r="ES1199">
        <v>19.869497216741639</v>
      </c>
      <c r="ET1199">
        <v>19.832229999999999</v>
      </c>
      <c r="EU1199">
        <v>19.897570000000002</v>
      </c>
      <c r="EV1199">
        <v>6.5340000000002618E-2</v>
      </c>
      <c r="EW1199">
        <v>19.832229999999999</v>
      </c>
      <c r="EX1199">
        <v>23.418281848912301</v>
      </c>
      <c r="EY1199">
        <v>23.18553</v>
      </c>
      <c r="EZ1199">
        <v>23.593610000000002</v>
      </c>
      <c r="FA1199">
        <v>0.40808000000000177</v>
      </c>
      <c r="FB1199">
        <v>23.18553</v>
      </c>
      <c r="FC1199">
        <v>0.55153103347048993</v>
      </c>
      <c r="FD1199">
        <v>0.54809071157014511</v>
      </c>
      <c r="FE1199">
        <v>0.55412257154313149</v>
      </c>
      <c r="FF1199">
        <v>6.0318599729863864E-3</v>
      </c>
      <c r="FG1199">
        <v>0.54809071157014511</v>
      </c>
      <c r="FH1199">
        <v>1.178591218554258</v>
      </c>
      <c r="FI1199">
        <v>1.169083355729537</v>
      </c>
      <c r="FJ1199">
        <v>1.185753335708833</v>
      </c>
      <c r="FK1199">
        <v>1.6669979979295532E-2</v>
      </c>
      <c r="FL1199">
        <v>1.169083355729537</v>
      </c>
      <c r="FM1199">
        <v>43.805703583829462</v>
      </c>
      <c r="FN1199">
        <v>43.8</v>
      </c>
      <c r="FO1199">
        <v>43.81</v>
      </c>
      <c r="FP1199">
        <v>1.0000000000005119E-2</v>
      </c>
      <c r="FQ1199">
        <v>43.8</v>
      </c>
      <c r="FR1199">
        <v>527.57955587804167</v>
      </c>
      <c r="FS1199">
        <v>527.34819000000005</v>
      </c>
      <c r="FT1199">
        <v>527.75383999999997</v>
      </c>
      <c r="FU1199">
        <v>0.40564999999992318</v>
      </c>
      <c r="FV1199">
        <v>527.34819000000005</v>
      </c>
      <c r="FW1199">
        <v>0.72401139116691038</v>
      </c>
      <c r="FX1199">
        <v>0.72379700000000002</v>
      </c>
      <c r="FY1199">
        <v>0.72429600000000005</v>
      </c>
      <c r="FZ1199">
        <v>4.990000000000272E-4</v>
      </c>
      <c r="GA1199">
        <v>0.72429600000000005</v>
      </c>
      <c r="GB1199">
        <v>2</v>
      </c>
    </row>
    <row r="1200" spans="1:185" x14ac:dyDescent="0.3">
      <c r="A1200" s="36" t="s">
        <v>4550</v>
      </c>
      <c r="B1200">
        <v>-7.290627903723304E-2</v>
      </c>
      <c r="C1200">
        <v>1.8301583823345611</v>
      </c>
      <c r="D1200">
        <v>1.8422914413445031</v>
      </c>
      <c r="E1200">
        <v>-0.934653016679862</v>
      </c>
      <c r="F1200">
        <v>-0.55338539457370739</v>
      </c>
      <c r="G1200">
        <v>1.487998627677191</v>
      </c>
      <c r="H1200">
        <v>-54.20206899149396</v>
      </c>
      <c r="I1200">
        <v>6.1620590449966969E-2</v>
      </c>
      <c r="J1200">
        <v>0.54990335325793638</v>
      </c>
      <c r="K1200">
        <v>0.19747032544460441</v>
      </c>
      <c r="L1200">
        <v>-2.2635215381905521E-2</v>
      </c>
      <c r="M1200">
        <v>0.1031359342870618</v>
      </c>
      <c r="N1200">
        <v>0.18123516407903731</v>
      </c>
      <c r="O1200">
        <v>-0.20792410873182041</v>
      </c>
      <c r="P1200">
        <v>-2.6688944652783111E-2</v>
      </c>
      <c r="Q1200">
        <v>-0.1173085303560485</v>
      </c>
      <c r="R1200">
        <v>3.7961554137887987E-2</v>
      </c>
      <c r="S1200">
        <v>0.82868204610704099</v>
      </c>
      <c r="T1200">
        <v>-0.51274016574193781</v>
      </c>
      <c r="U1200">
        <v>-0.50124037836938229</v>
      </c>
      <c r="V1200">
        <v>1.9495042862031919</v>
      </c>
      <c r="W1200">
        <v>1.94009133504553</v>
      </c>
      <c r="X1200">
        <v>0.2100487777137216</v>
      </c>
      <c r="Y1200">
        <v>0.19666736448873601</v>
      </c>
      <c r="Z1200">
        <v>4.0889936259902518E-2</v>
      </c>
      <c r="AA1200">
        <v>5.0252145673541117E-2</v>
      </c>
      <c r="AB1200">
        <v>48.215119799811177</v>
      </c>
      <c r="AC1200">
        <v>-0.34450270517163162</v>
      </c>
      <c r="AD1200">
        <v>1.9200802413720619</v>
      </c>
      <c r="AE1200">
        <v>0.55455148288535328</v>
      </c>
      <c r="AF1200">
        <v>0.54117006966036763</v>
      </c>
      <c r="AG1200">
        <v>0.87633162592195457</v>
      </c>
      <c r="AH1200">
        <v>4.9500479344082677E-3</v>
      </c>
      <c r="AI1200">
        <v>276.39607430934927</v>
      </c>
      <c r="AJ1200">
        <v>240.43960826213009</v>
      </c>
      <c r="AK1200">
        <v>284.40325050391442</v>
      </c>
      <c r="AL1200">
        <v>304.34542351602528</v>
      </c>
      <c r="AM1200">
        <v>488.26504963880211</v>
      </c>
      <c r="AN1200">
        <v>660.10126004033214</v>
      </c>
      <c r="AO1200">
        <v>276.12971351511749</v>
      </c>
      <c r="AP1200">
        <v>542.91259999694057</v>
      </c>
      <c r="AQ1200">
        <v>21.514588784893121</v>
      </c>
      <c r="AR1200">
        <v>5.7342561750982828</v>
      </c>
      <c r="AS1200">
        <v>12.368158834870201</v>
      </c>
      <c r="AT1200">
        <v>-20.29237012260473</v>
      </c>
      <c r="AU1200">
        <v>-11.49905062150812</v>
      </c>
      <c r="AV1200">
        <v>-8.7933195010966081</v>
      </c>
      <c r="AW1200">
        <v>3.5996911782450112</v>
      </c>
      <c r="AX1200">
        <v>3.5436000000000001</v>
      </c>
      <c r="AY1200">
        <v>3.6267</v>
      </c>
      <c r="AZ1200">
        <v>8.3099999999999952E-2</v>
      </c>
      <c r="BA1200">
        <v>3.5762999999999998</v>
      </c>
      <c r="BB1200">
        <v>0.87911247039007545</v>
      </c>
      <c r="BC1200">
        <v>0.82050000000000001</v>
      </c>
      <c r="BD1200">
        <v>0.89290000000000003</v>
      </c>
      <c r="BE1200">
        <v>7.240000000000002E-2</v>
      </c>
      <c r="BF1200">
        <v>0.83550000000000002</v>
      </c>
      <c r="BG1200">
        <v>24.62161219747891</v>
      </c>
      <c r="BH1200">
        <v>23.009399999999999</v>
      </c>
      <c r="BI1200">
        <v>30.6266</v>
      </c>
      <c r="BJ1200">
        <v>7.6172000000000004</v>
      </c>
      <c r="BK1200">
        <v>29.05</v>
      </c>
      <c r="BL1200">
        <v>11.545576795491529</v>
      </c>
      <c r="BM1200">
        <v>11.538500000000001</v>
      </c>
      <c r="BN1200">
        <v>12.406499999999999</v>
      </c>
      <c r="BO1200">
        <v>0.86799999999999855</v>
      </c>
      <c r="BP1200">
        <v>11.5762</v>
      </c>
      <c r="BQ1200">
        <v>8.4684152302457854</v>
      </c>
      <c r="BR1200">
        <v>8.4513999999999996</v>
      </c>
      <c r="BS1200">
        <v>9.0944000000000003</v>
      </c>
      <c r="BT1200">
        <v>0.64300000000000068</v>
      </c>
      <c r="BU1200">
        <v>8.6425999999999998</v>
      </c>
      <c r="BV1200">
        <v>-0.64766023532654016</v>
      </c>
      <c r="BW1200">
        <v>-1.1166</v>
      </c>
      <c r="BX1200">
        <v>-0.62039999999999995</v>
      </c>
      <c r="BY1200">
        <v>0.49620000000000009</v>
      </c>
      <c r="BZ1200">
        <v>-1.0072000000000001</v>
      </c>
      <c r="CA1200">
        <v>-7.8208141276910066</v>
      </c>
      <c r="CB1200">
        <v>-8.4110999999999994</v>
      </c>
      <c r="CC1200">
        <v>-7.6353999999999997</v>
      </c>
      <c r="CD1200">
        <v>0.77569999999999961</v>
      </c>
      <c r="CE1200">
        <v>-7.6353999999999997</v>
      </c>
      <c r="CF1200">
        <v>117.18866004339149</v>
      </c>
      <c r="CG1200">
        <v>116</v>
      </c>
      <c r="CH1200">
        <v>127</v>
      </c>
      <c r="CI1200">
        <v>11</v>
      </c>
      <c r="CJ1200">
        <v>116</v>
      </c>
      <c r="CK1200">
        <v>43.697989129096143</v>
      </c>
      <c r="CL1200">
        <v>43.4</v>
      </c>
      <c r="CM1200">
        <v>44.4</v>
      </c>
      <c r="CN1200">
        <v>1</v>
      </c>
      <c r="CO1200">
        <v>43.6</v>
      </c>
      <c r="CP1200">
        <v>72.167326478727873</v>
      </c>
      <c r="CQ1200">
        <v>68.2</v>
      </c>
      <c r="CR1200">
        <v>91.2</v>
      </c>
      <c r="CS1200">
        <v>23</v>
      </c>
      <c r="CT1200">
        <v>91.2</v>
      </c>
      <c r="CU1200">
        <v>15.28726456645327</v>
      </c>
      <c r="CV1200">
        <v>12.9</v>
      </c>
      <c r="CW1200">
        <v>17.7</v>
      </c>
      <c r="CX1200">
        <v>4.7999999999999989</v>
      </c>
      <c r="CY1200">
        <v>16.100000000000001</v>
      </c>
      <c r="CZ1200">
        <v>133.29366877102959</v>
      </c>
      <c r="DA1200">
        <v>130</v>
      </c>
      <c r="DB1200">
        <v>156.1</v>
      </c>
      <c r="DC1200">
        <v>26.099999999999991</v>
      </c>
      <c r="DD1200">
        <v>156.1</v>
      </c>
      <c r="DE1200">
        <v>23.57652300183279</v>
      </c>
      <c r="DF1200">
        <v>21.9</v>
      </c>
      <c r="DG1200">
        <v>26.1</v>
      </c>
      <c r="DH1200">
        <v>4.2000000000000028</v>
      </c>
      <c r="DI1200">
        <v>23</v>
      </c>
      <c r="DJ1200">
        <v>0.21585565512910551</v>
      </c>
      <c r="DK1200">
        <v>0.21307861866274799</v>
      </c>
      <c r="DL1200">
        <v>0.23809523809523811</v>
      </c>
      <c r="DM1200">
        <v>2.501661943249012E-2</v>
      </c>
      <c r="DN1200">
        <v>0.21307861866274799</v>
      </c>
      <c r="DO1200">
        <v>4.7366616944320974</v>
      </c>
      <c r="DP1200">
        <v>3.9130229999999999</v>
      </c>
      <c r="DQ1200">
        <v>4.9139270000000002</v>
      </c>
      <c r="DR1200">
        <v>1.000904</v>
      </c>
      <c r="DS1200">
        <v>4.9139270000000002</v>
      </c>
      <c r="DT1200">
        <v>6.8292578411909526</v>
      </c>
      <c r="DU1200">
        <v>6.7175250000000002</v>
      </c>
      <c r="DV1200">
        <v>7.0688319999999996</v>
      </c>
      <c r="DW1200">
        <v>0.35130699999999943</v>
      </c>
      <c r="DX1200">
        <v>6.7175250000000002</v>
      </c>
      <c r="DY1200">
        <v>4.9949424871663908</v>
      </c>
      <c r="DZ1200">
        <v>4.7031109999999998</v>
      </c>
      <c r="EA1200">
        <v>5.0569290000000002</v>
      </c>
      <c r="EB1200">
        <v>0.35381800000000041</v>
      </c>
      <c r="EC1200">
        <v>5.0569290000000002</v>
      </c>
      <c r="ED1200">
        <v>8.1672620824542292</v>
      </c>
      <c r="EE1200">
        <v>8.1200949999999992</v>
      </c>
      <c r="EF1200">
        <v>8.2056550000000001</v>
      </c>
      <c r="EG1200">
        <v>8.5560000000000969E-2</v>
      </c>
      <c r="EH1200">
        <v>8.2056550000000001</v>
      </c>
      <c r="EI1200">
        <v>8.647988210972251</v>
      </c>
      <c r="EJ1200">
        <v>8.5786940000000005</v>
      </c>
      <c r="EK1200">
        <v>8.7169319999999999</v>
      </c>
      <c r="EL1200">
        <v>0.13823799999999939</v>
      </c>
      <c r="EM1200">
        <v>8.7169319999999999</v>
      </c>
      <c r="EN1200">
        <v>49.203703119537423</v>
      </c>
      <c r="EO1200">
        <v>46.081569999999999</v>
      </c>
      <c r="EP1200">
        <v>52.711880000000001</v>
      </c>
      <c r="EQ1200">
        <v>6.6303100000000006</v>
      </c>
      <c r="ER1200">
        <v>46.081569999999999</v>
      </c>
      <c r="ES1200">
        <v>18.28940849428777</v>
      </c>
      <c r="ET1200">
        <v>18.271909999999998</v>
      </c>
      <c r="EU1200">
        <v>24.871770000000001</v>
      </c>
      <c r="EV1200">
        <v>6.5998600000000032</v>
      </c>
      <c r="EW1200">
        <v>23.452449999999999</v>
      </c>
      <c r="EX1200">
        <v>30.914294625249639</v>
      </c>
      <c r="EY1200">
        <v>22.62912</v>
      </c>
      <c r="EZ1200">
        <v>32.891739999999999</v>
      </c>
      <c r="FA1200">
        <v>10.26262</v>
      </c>
      <c r="FB1200">
        <v>22.62912</v>
      </c>
      <c r="FC1200">
        <v>0.54860262495003487</v>
      </c>
      <c r="FD1200">
        <v>0.5137920250108291</v>
      </c>
      <c r="FE1200">
        <v>0.5877174663825</v>
      </c>
      <c r="FF1200">
        <v>7.3925441371670897E-2</v>
      </c>
      <c r="FG1200">
        <v>0.5137920250108291</v>
      </c>
      <c r="FH1200">
        <v>1.6904312525135701</v>
      </c>
      <c r="FI1200">
        <v>0.94713162754399871</v>
      </c>
      <c r="FJ1200">
        <v>1.72222930106983</v>
      </c>
      <c r="FK1200">
        <v>0.77509767352583081</v>
      </c>
      <c r="FL1200">
        <v>0.96489364650601539</v>
      </c>
      <c r="FM1200">
        <v>45.282333375585878</v>
      </c>
      <c r="FN1200">
        <v>44.8</v>
      </c>
      <c r="FO1200">
        <v>46.5</v>
      </c>
      <c r="FP1200">
        <v>1.7000000000000031</v>
      </c>
      <c r="FQ1200">
        <v>44.8</v>
      </c>
      <c r="FR1200">
        <v>597.70853458347347</v>
      </c>
      <c r="FS1200">
        <v>586.39431999999999</v>
      </c>
      <c r="FT1200">
        <v>599.34762000000001</v>
      </c>
      <c r="FU1200">
        <v>12.953300000000009</v>
      </c>
      <c r="FV1200">
        <v>599.34762000000001</v>
      </c>
      <c r="FW1200">
        <v>0.69864709167324102</v>
      </c>
      <c r="FX1200">
        <v>0.69672699999999999</v>
      </c>
      <c r="FY1200">
        <v>0.71038100000000004</v>
      </c>
      <c r="FZ1200">
        <v>1.365400000000005E-2</v>
      </c>
      <c r="GA1200">
        <v>0.69672699999999999</v>
      </c>
      <c r="GB1200">
        <v>5</v>
      </c>
      <c r="GC1200">
        <v>16</v>
      </c>
    </row>
    <row r="1201" spans="1:185" x14ac:dyDescent="0.3">
      <c r="A1201" s="36" t="s">
        <v>4553</v>
      </c>
      <c r="B1201">
        <v>-2.720221739059208E-2</v>
      </c>
      <c r="C1201">
        <v>1.9768053444287179</v>
      </c>
      <c r="D1201">
        <v>2.056350697132459</v>
      </c>
      <c r="E1201">
        <v>-0.89614937578517417</v>
      </c>
      <c r="F1201">
        <v>-0.78128721413395119</v>
      </c>
      <c r="G1201">
        <v>1.677442312061717</v>
      </c>
      <c r="H1201">
        <v>-54.077336415871308</v>
      </c>
      <c r="I1201">
        <v>0.13907510340742479</v>
      </c>
      <c r="J1201">
        <v>3.5296780907795013E-2</v>
      </c>
      <c r="K1201">
        <v>0.40368548696028711</v>
      </c>
      <c r="L1201">
        <v>0.32226459463074619</v>
      </c>
      <c r="M1201">
        <v>0.32595549356515618</v>
      </c>
      <c r="N1201">
        <v>0.21672370500961891</v>
      </c>
      <c r="O1201">
        <v>-0.236180752842018</v>
      </c>
      <c r="P1201">
        <v>-1.9457047832399151E-2</v>
      </c>
      <c r="Q1201">
        <v>-0.12781930911659789</v>
      </c>
      <c r="R1201">
        <v>3.7700383116559349E-2</v>
      </c>
      <c r="S1201">
        <v>1.556154724406035</v>
      </c>
      <c r="T1201">
        <v>-0.74328139444041363</v>
      </c>
      <c r="U1201">
        <v>-0.72766488547032182</v>
      </c>
      <c r="V1201">
        <v>1.966559109535152</v>
      </c>
      <c r="W1201">
        <v>1.963606390456095</v>
      </c>
      <c r="X1201">
        <v>0.17642081158280701</v>
      </c>
      <c r="Y1201">
        <v>0.1646426073247976</v>
      </c>
      <c r="Z1201">
        <v>8.6174773399014276E-2</v>
      </c>
      <c r="AA1201">
        <v>9.3880016935902963E-2</v>
      </c>
      <c r="AB1201">
        <v>66.886343418567989</v>
      </c>
      <c r="AC1201">
        <v>-0.45034608061916992</v>
      </c>
      <c r="AD1201">
        <v>1.9650773043683669</v>
      </c>
      <c r="AE1201">
        <v>0.6267668922019769</v>
      </c>
      <c r="AF1201">
        <v>0.56447001574965427</v>
      </c>
      <c r="AG1201">
        <v>0.76029268748918444</v>
      </c>
      <c r="AH1201">
        <v>2.2716297121603599E-2</v>
      </c>
      <c r="AI1201">
        <v>147.28659938012069</v>
      </c>
      <c r="AJ1201">
        <v>56.896758816744878</v>
      </c>
      <c r="AK1201">
        <v>70.144191513714603</v>
      </c>
      <c r="AL1201">
        <v>314.81884170235639</v>
      </c>
      <c r="AM1201">
        <v>395.70010756868862</v>
      </c>
      <c r="AN1201">
        <v>544.77367542936156</v>
      </c>
      <c r="AO1201">
        <v>214.7884020574468</v>
      </c>
      <c r="AP1201">
        <v>495.2350061849487</v>
      </c>
      <c r="AQ1201">
        <v>20.187665514211439</v>
      </c>
      <c r="AR1201">
        <v>5.1017818794752099</v>
      </c>
      <c r="AS1201">
        <v>12.44816223963724</v>
      </c>
      <c r="AT1201">
        <v>-18.763338728535871</v>
      </c>
      <c r="AU1201">
        <v>-9.4420916005817475</v>
      </c>
      <c r="AV1201">
        <v>-9.3212471279541234</v>
      </c>
      <c r="AW1201">
        <v>2.2308762757813958</v>
      </c>
      <c r="AX1201">
        <v>0.64949999999999997</v>
      </c>
      <c r="AY1201">
        <v>3.1383000000000001</v>
      </c>
      <c r="AZ1201">
        <v>2.4887999999999999</v>
      </c>
      <c r="BA1201">
        <v>2.7010000000000001</v>
      </c>
      <c r="BB1201">
        <v>0.94904819883479463</v>
      </c>
      <c r="BC1201">
        <v>0.92500000000000004</v>
      </c>
      <c r="BD1201">
        <v>0.98260000000000003</v>
      </c>
      <c r="BE1201">
        <v>5.7599999999999978E-2</v>
      </c>
      <c r="BF1201">
        <v>0.92500000000000004</v>
      </c>
      <c r="BG1201">
        <v>14.968374861806611</v>
      </c>
      <c r="BH1201">
        <v>8.9071999999999996</v>
      </c>
      <c r="BI1201">
        <v>18.788699999999999</v>
      </c>
      <c r="BJ1201">
        <v>9.8814999999999991</v>
      </c>
      <c r="BK1201">
        <v>18.788699999999999</v>
      </c>
      <c r="BL1201">
        <v>11.956861130259441</v>
      </c>
      <c r="BM1201">
        <v>7.7903000000000002</v>
      </c>
      <c r="BN1201">
        <v>19.361699999999999</v>
      </c>
      <c r="BO1201">
        <v>11.571400000000001</v>
      </c>
      <c r="BP1201">
        <v>14.288399999999999</v>
      </c>
      <c r="BQ1201">
        <v>8.5292607269605725</v>
      </c>
      <c r="BR1201">
        <v>5.5495999999999999</v>
      </c>
      <c r="BS1201">
        <v>14.578900000000001</v>
      </c>
      <c r="BT1201">
        <v>9.029300000000001</v>
      </c>
      <c r="BU1201">
        <v>10.3307</v>
      </c>
      <c r="BV1201">
        <v>-0.71856789265038212</v>
      </c>
      <c r="BW1201">
        <v>-6.9332000000000003</v>
      </c>
      <c r="BX1201">
        <v>7.8833000000000002</v>
      </c>
      <c r="BY1201">
        <v>14.8165</v>
      </c>
      <c r="BZ1201">
        <v>-0.47099999999999997</v>
      </c>
      <c r="CA1201">
        <v>-7.8106948415053319</v>
      </c>
      <c r="CB1201">
        <v>-15.8088</v>
      </c>
      <c r="CC1201">
        <v>-5.4665999999999997</v>
      </c>
      <c r="CD1201">
        <v>10.3422</v>
      </c>
      <c r="CE1201">
        <v>-9.8597000000000001</v>
      </c>
      <c r="CF1201">
        <v>49.538669244412887</v>
      </c>
      <c r="CG1201">
        <v>43.5</v>
      </c>
      <c r="CH1201">
        <v>64.8</v>
      </c>
      <c r="CI1201">
        <v>21.3</v>
      </c>
      <c r="CJ1201">
        <v>43.5</v>
      </c>
      <c r="CK1201">
        <v>16.516984826666789</v>
      </c>
      <c r="CL1201">
        <v>14.4</v>
      </c>
      <c r="CM1201">
        <v>23.3</v>
      </c>
      <c r="CN1201">
        <v>8.9</v>
      </c>
      <c r="CO1201">
        <v>14.4</v>
      </c>
      <c r="CP1201">
        <v>60.22014104255031</v>
      </c>
      <c r="CQ1201">
        <v>18.399999999999999</v>
      </c>
      <c r="CR1201">
        <v>91.4</v>
      </c>
      <c r="CS1201">
        <v>73</v>
      </c>
      <c r="CT1201">
        <v>73.900000000000006</v>
      </c>
      <c r="CU1201">
        <v>9.4057992527766121</v>
      </c>
      <c r="CV1201">
        <v>9</v>
      </c>
      <c r="CW1201">
        <v>13.7</v>
      </c>
      <c r="CX1201">
        <v>4.6999999999999993</v>
      </c>
      <c r="CY1201">
        <v>9.1</v>
      </c>
      <c r="CZ1201">
        <v>136.10753537651729</v>
      </c>
      <c r="DA1201">
        <v>68.2</v>
      </c>
      <c r="DB1201">
        <v>248.8</v>
      </c>
      <c r="DC1201">
        <v>180.6</v>
      </c>
      <c r="DD1201">
        <v>112.6</v>
      </c>
      <c r="DE1201">
        <v>6.5349043957267234</v>
      </c>
      <c r="DF1201">
        <v>2.4</v>
      </c>
      <c r="DG1201">
        <v>12.6</v>
      </c>
      <c r="DH1201">
        <v>10.199999999999999</v>
      </c>
      <c r="DI1201">
        <v>5.3</v>
      </c>
      <c r="DJ1201">
        <v>0.1001392722221856</v>
      </c>
      <c r="DK1201">
        <v>8.6878370281605749E-2</v>
      </c>
      <c r="DL1201">
        <v>0.13491567770143659</v>
      </c>
      <c r="DM1201">
        <v>4.8037307419830838E-2</v>
      </c>
      <c r="DN1201">
        <v>8.6913086913086912E-2</v>
      </c>
      <c r="DO1201">
        <v>3.491792854468788</v>
      </c>
      <c r="DP1201">
        <v>2.6988620000000001</v>
      </c>
      <c r="DQ1201">
        <v>5.1272500000000001</v>
      </c>
      <c r="DR1201">
        <v>2.428388</v>
      </c>
      <c r="DS1201">
        <v>3.5414539999999999</v>
      </c>
      <c r="DT1201">
        <v>6.8553351769773858</v>
      </c>
      <c r="DU1201">
        <v>6.151275</v>
      </c>
      <c r="DV1201">
        <v>7.06189</v>
      </c>
      <c r="DW1201">
        <v>0.91061499999999995</v>
      </c>
      <c r="DX1201">
        <v>7.06189</v>
      </c>
      <c r="DY1201">
        <v>4.0098464587659484</v>
      </c>
      <c r="DZ1201">
        <v>2.9996239999999998</v>
      </c>
      <c r="EA1201">
        <v>6.4372360000000004</v>
      </c>
      <c r="EB1201">
        <v>3.437612000000001</v>
      </c>
      <c r="EC1201">
        <v>4.3825229999999999</v>
      </c>
      <c r="ED1201">
        <v>9.8310386226509952</v>
      </c>
      <c r="EE1201">
        <v>9.6616</v>
      </c>
      <c r="EF1201">
        <v>9.877103</v>
      </c>
      <c r="EG1201">
        <v>0.215503</v>
      </c>
      <c r="EH1201">
        <v>9.8490079999999995</v>
      </c>
      <c r="EI1201">
        <v>11.272192991503831</v>
      </c>
      <c r="EJ1201">
        <v>5.0666200000000003</v>
      </c>
      <c r="EK1201">
        <v>12.104951</v>
      </c>
      <c r="EL1201">
        <v>7.0383309999999986</v>
      </c>
      <c r="EM1201">
        <v>12.03852</v>
      </c>
      <c r="EN1201">
        <v>31.86370415609726</v>
      </c>
      <c r="EO1201">
        <v>19.968830000000001</v>
      </c>
      <c r="EP1201">
        <v>50.980110000000003</v>
      </c>
      <c r="EQ1201">
        <v>31.011279999999999</v>
      </c>
      <c r="ER1201">
        <v>23.612870000000001</v>
      </c>
      <c r="ES1201">
        <v>7.4410013861612532</v>
      </c>
      <c r="ET1201">
        <v>7.1783999999999999</v>
      </c>
      <c r="EU1201">
        <v>9.1036999999999999</v>
      </c>
      <c r="EV1201">
        <v>1.9253</v>
      </c>
      <c r="EW1201">
        <v>7.40585</v>
      </c>
      <c r="EX1201">
        <v>24.422702769936009</v>
      </c>
      <c r="EY1201">
        <v>12.47011</v>
      </c>
      <c r="EZ1201">
        <v>43.567019999999999</v>
      </c>
      <c r="FA1201">
        <v>31.096910000000001</v>
      </c>
      <c r="FB1201">
        <v>16.20702</v>
      </c>
      <c r="FC1201">
        <v>0.44034008317807971</v>
      </c>
      <c r="FD1201">
        <v>0.27595901029247838</v>
      </c>
      <c r="FE1201">
        <v>0.7045190279150898</v>
      </c>
      <c r="FF1201">
        <v>0.42856001762261142</v>
      </c>
      <c r="FG1201">
        <v>0.32631777802530021</v>
      </c>
      <c r="FH1201">
        <v>3.2883233263417879</v>
      </c>
      <c r="FI1201">
        <v>1.6629651460515931</v>
      </c>
      <c r="FJ1201">
        <v>5.8770391294318562</v>
      </c>
      <c r="FK1201">
        <v>4.2140739833802634</v>
      </c>
      <c r="FL1201">
        <v>2.188407812742629</v>
      </c>
      <c r="FM1201">
        <v>39.092380141584712</v>
      </c>
      <c r="FN1201">
        <v>34.61</v>
      </c>
      <c r="FO1201">
        <v>42.71</v>
      </c>
      <c r="FP1201">
        <v>8.1000000000000014</v>
      </c>
      <c r="FQ1201">
        <v>39.869999999999997</v>
      </c>
      <c r="FR1201">
        <v>536.57720189337749</v>
      </c>
      <c r="FS1201">
        <v>498.08476999999999</v>
      </c>
      <c r="FT1201">
        <v>562.27022999999997</v>
      </c>
      <c r="FU1201">
        <v>64.185459999999978</v>
      </c>
      <c r="FV1201">
        <v>514.87500999999997</v>
      </c>
      <c r="FW1201">
        <v>0.67665327213138238</v>
      </c>
      <c r="FX1201">
        <v>0.64517999999999998</v>
      </c>
      <c r="FY1201">
        <v>0.72638199999999997</v>
      </c>
      <c r="FZ1201">
        <v>8.1201999999999996E-2</v>
      </c>
      <c r="GA1201">
        <v>0.70382999999999996</v>
      </c>
      <c r="GB1201">
        <v>15</v>
      </c>
      <c r="GC1201">
        <v>194</v>
      </c>
    </row>
    <row r="1202" spans="1:185" x14ac:dyDescent="0.3">
      <c r="A1202" s="36" t="s">
        <v>4556</v>
      </c>
      <c r="B1202">
        <v>-2.8081705812622731E-2</v>
      </c>
      <c r="C1202">
        <v>1.964376296298616</v>
      </c>
      <c r="D1202">
        <v>2.1118752058364838</v>
      </c>
      <c r="E1202">
        <v>-0.94489160067588818</v>
      </c>
      <c r="F1202">
        <v>-0.77581891795022806</v>
      </c>
      <c r="G1202">
        <v>1.720698568043685</v>
      </c>
      <c r="H1202">
        <v>-54.076429974133212</v>
      </c>
      <c r="I1202">
        <v>0.15346163132401039</v>
      </c>
      <c r="J1202">
        <v>3.7814224466276643E-2</v>
      </c>
      <c r="K1202">
        <v>0.40989096612184123</v>
      </c>
      <c r="L1202">
        <v>0.32621544148464082</v>
      </c>
      <c r="M1202">
        <v>0.32902858259152462</v>
      </c>
      <c r="N1202">
        <v>0.2167876051534082</v>
      </c>
      <c r="O1202">
        <v>-0.23216142170164311</v>
      </c>
      <c r="P1202">
        <v>-1.5373816548234869E-2</v>
      </c>
      <c r="Q1202">
        <v>-0.12376711866521881</v>
      </c>
      <c r="R1202">
        <v>3.5334261454203292E-2</v>
      </c>
      <c r="S1202">
        <v>1.5667895166381891</v>
      </c>
      <c r="T1202">
        <v>-0.75330868365738135</v>
      </c>
      <c r="U1202">
        <v>-0.74938293605373396</v>
      </c>
      <c r="V1202">
        <v>1.9705346516077169</v>
      </c>
      <c r="W1202">
        <v>1.965267148498288</v>
      </c>
      <c r="X1202">
        <v>0.17280900983186781</v>
      </c>
      <c r="Y1202">
        <v>0.16429468040067999</v>
      </c>
      <c r="Z1202">
        <v>0.1004781098108391</v>
      </c>
      <c r="AA1202">
        <v>0.1055165151949132</v>
      </c>
      <c r="AB1202">
        <v>66.281265042169636</v>
      </c>
      <c r="AC1202">
        <v>-0.44499475047747672</v>
      </c>
      <c r="AD1202">
        <v>1.95739619264482</v>
      </c>
      <c r="AE1202">
        <v>0.61780376030934459</v>
      </c>
      <c r="AF1202">
        <v>0.46982327967045739</v>
      </c>
      <c r="AG1202">
        <v>0.68143882985987436</v>
      </c>
      <c r="AH1202">
        <v>2.250601213396055E-2</v>
      </c>
      <c r="AI1202">
        <v>147.18584502715899</v>
      </c>
      <c r="AJ1202">
        <v>49.360983642717038</v>
      </c>
      <c r="AK1202">
        <v>83.240298341447357</v>
      </c>
      <c r="AL1202">
        <v>308.95626367432192</v>
      </c>
      <c r="AM1202">
        <v>529.58514289465563</v>
      </c>
      <c r="AN1202">
        <v>750.65088877208689</v>
      </c>
      <c r="AO1202">
        <v>322.29677687165162</v>
      </c>
      <c r="AP1202">
        <v>704.39913743408033</v>
      </c>
      <c r="AQ1202">
        <v>21.467862176001379</v>
      </c>
      <c r="AR1202">
        <v>5.457259916638872</v>
      </c>
      <c r="AS1202">
        <v>13.285751886573379</v>
      </c>
      <c r="AT1202">
        <v>-19.864954052129061</v>
      </c>
      <c r="AU1202">
        <v>-10.093609698669219</v>
      </c>
      <c r="AV1202">
        <v>-9.771344353459849</v>
      </c>
      <c r="AW1202">
        <v>2.6421641059296581</v>
      </c>
      <c r="AX1202">
        <v>0.71499999999999997</v>
      </c>
      <c r="AY1202">
        <v>3.0926</v>
      </c>
      <c r="AZ1202">
        <v>2.3776000000000002</v>
      </c>
      <c r="BA1202">
        <v>3.0926</v>
      </c>
      <c r="BB1202">
        <v>0.93557561209693108</v>
      </c>
      <c r="BC1202">
        <v>0.92359999999999998</v>
      </c>
      <c r="BD1202">
        <v>0.97929999999999995</v>
      </c>
      <c r="BE1202">
        <v>5.5699999999999972E-2</v>
      </c>
      <c r="BF1202">
        <v>0.92949999999999999</v>
      </c>
      <c r="BG1202">
        <v>17.197644453062061</v>
      </c>
      <c r="BH1202">
        <v>9.7510999999999992</v>
      </c>
      <c r="BI1202">
        <v>18.9129</v>
      </c>
      <c r="BJ1202">
        <v>9.1618000000000013</v>
      </c>
      <c r="BK1202">
        <v>18.122399999999999</v>
      </c>
      <c r="BL1202">
        <v>13.13237516683604</v>
      </c>
      <c r="BM1202">
        <v>7.6398999999999999</v>
      </c>
      <c r="BN1202">
        <v>20.3218</v>
      </c>
      <c r="BO1202">
        <v>12.681900000000001</v>
      </c>
      <c r="BP1202">
        <v>12.738899999999999</v>
      </c>
      <c r="BQ1202">
        <v>9.4300179827743165</v>
      </c>
      <c r="BR1202">
        <v>6.0571000000000002</v>
      </c>
      <c r="BS1202">
        <v>11.5807</v>
      </c>
      <c r="BT1202">
        <v>5.5236000000000001</v>
      </c>
      <c r="BU1202">
        <v>8.6849000000000007</v>
      </c>
      <c r="BV1202">
        <v>-0.66736319827423951</v>
      </c>
      <c r="BW1202">
        <v>-3.7153</v>
      </c>
      <c r="BX1202">
        <v>8.2795000000000005</v>
      </c>
      <c r="BY1202">
        <v>11.9948</v>
      </c>
      <c r="BZ1202">
        <v>0.61429999999999996</v>
      </c>
      <c r="CA1202">
        <v>-8.76265985858916</v>
      </c>
      <c r="CB1202">
        <v>-16.592600000000001</v>
      </c>
      <c r="CC1202">
        <v>-4.2332000000000001</v>
      </c>
      <c r="CD1202">
        <v>12.359400000000001</v>
      </c>
      <c r="CE1202">
        <v>-9.2992000000000008</v>
      </c>
      <c r="CF1202">
        <v>46.251751338006208</v>
      </c>
      <c r="CG1202">
        <v>42.6</v>
      </c>
      <c r="CH1202">
        <v>78.400000000000006</v>
      </c>
      <c r="CI1202">
        <v>35.799999999999997</v>
      </c>
      <c r="CJ1202">
        <v>42.6</v>
      </c>
      <c r="CK1202">
        <v>16.3776883726566</v>
      </c>
      <c r="CL1202">
        <v>13.9</v>
      </c>
      <c r="CM1202">
        <v>29.2</v>
      </c>
      <c r="CN1202">
        <v>15.3</v>
      </c>
      <c r="CO1202">
        <v>13.9</v>
      </c>
      <c r="CP1202">
        <v>96.57919880755108</v>
      </c>
      <c r="CQ1202">
        <v>18.100000000000001</v>
      </c>
      <c r="CR1202">
        <v>175.7</v>
      </c>
      <c r="CS1202">
        <v>157.6</v>
      </c>
      <c r="CT1202">
        <v>96.7</v>
      </c>
      <c r="CU1202">
        <v>9.1590260234146719</v>
      </c>
      <c r="CV1202">
        <v>8.8000000000000007</v>
      </c>
      <c r="CW1202">
        <v>15.9</v>
      </c>
      <c r="CX1202">
        <v>7.1</v>
      </c>
      <c r="CY1202">
        <v>9</v>
      </c>
      <c r="CZ1202">
        <v>205.48822882202251</v>
      </c>
      <c r="DA1202">
        <v>25.5</v>
      </c>
      <c r="DB1202">
        <v>322.60000000000002</v>
      </c>
      <c r="DC1202">
        <v>297.10000000000002</v>
      </c>
      <c r="DD1202">
        <v>177.1</v>
      </c>
      <c r="DE1202">
        <v>7.0482912438186336</v>
      </c>
      <c r="DF1202">
        <v>1.4</v>
      </c>
      <c r="DG1202">
        <v>18.399999999999999</v>
      </c>
      <c r="DH1202">
        <v>17</v>
      </c>
      <c r="DI1202">
        <v>4.8</v>
      </c>
      <c r="DJ1202">
        <v>6.5719098945020218E-2</v>
      </c>
      <c r="DK1202">
        <v>6.0263120667704062E-2</v>
      </c>
      <c r="DL1202">
        <v>0.11626872312027289</v>
      </c>
      <c r="DM1202">
        <v>5.6005602452568803E-2</v>
      </c>
      <c r="DN1202">
        <v>6.0263120667704062E-2</v>
      </c>
      <c r="DO1202">
        <v>3.209504180534358</v>
      </c>
      <c r="DP1202">
        <v>2.2599900000000002</v>
      </c>
      <c r="DQ1202">
        <v>6.0364789999999999</v>
      </c>
      <c r="DR1202">
        <v>3.7764890000000002</v>
      </c>
      <c r="DS1202">
        <v>3.243287</v>
      </c>
      <c r="DT1202">
        <v>7.1535993856424307</v>
      </c>
      <c r="DU1202">
        <v>6.7591770000000002</v>
      </c>
      <c r="DV1202">
        <v>7.4815189999999996</v>
      </c>
      <c r="DW1202">
        <v>0.72234199999999937</v>
      </c>
      <c r="DX1202">
        <v>6.946739</v>
      </c>
      <c r="DY1202">
        <v>5.0327933934909446</v>
      </c>
      <c r="DZ1202">
        <v>2.8149380000000002</v>
      </c>
      <c r="EA1202">
        <v>7.7433930000000002</v>
      </c>
      <c r="EB1202">
        <v>4.9284549999999996</v>
      </c>
      <c r="EC1202">
        <v>4.8648210000000001</v>
      </c>
      <c r="ED1202">
        <v>9.3156400798690733</v>
      </c>
      <c r="EE1202">
        <v>8.8430870000000006</v>
      </c>
      <c r="EF1202">
        <v>9.6465639999999997</v>
      </c>
      <c r="EG1202">
        <v>0.80347699999999911</v>
      </c>
      <c r="EH1202">
        <v>9.3330439999999992</v>
      </c>
      <c r="EI1202">
        <v>10.895665256025159</v>
      </c>
      <c r="EJ1202">
        <v>5.0517890000000003</v>
      </c>
      <c r="EK1202">
        <v>11.465157</v>
      </c>
      <c r="EL1202">
        <v>6.4133679999999993</v>
      </c>
      <c r="EM1202">
        <v>11.046167000000001</v>
      </c>
      <c r="EN1202">
        <v>40.101453115391841</v>
      </c>
      <c r="EO1202">
        <v>32.977879999999999</v>
      </c>
      <c r="EP1202">
        <v>76.070499999999996</v>
      </c>
      <c r="EQ1202">
        <v>43.092619999999997</v>
      </c>
      <c r="ER1202">
        <v>38.192360000000001</v>
      </c>
      <c r="ES1202">
        <v>7.6040571760224767</v>
      </c>
      <c r="ET1202">
        <v>6.9309200000000004</v>
      </c>
      <c r="EU1202">
        <v>11.15685</v>
      </c>
      <c r="EV1202">
        <v>4.22593</v>
      </c>
      <c r="EW1202">
        <v>7.5081800000000003</v>
      </c>
      <c r="EX1202">
        <v>32.497395939369369</v>
      </c>
      <c r="EY1202">
        <v>25.457909999999998</v>
      </c>
      <c r="EZ1202">
        <v>68.991169999999997</v>
      </c>
      <c r="FA1202">
        <v>43.533259999999999</v>
      </c>
      <c r="FB1202">
        <v>30.684180000000001</v>
      </c>
      <c r="FC1202">
        <v>0.41400804958781717</v>
      </c>
      <c r="FD1202">
        <v>0.34046416570128513</v>
      </c>
      <c r="FE1202">
        <v>0.78535307051210113</v>
      </c>
      <c r="FF1202">
        <v>0.444888904810816</v>
      </c>
      <c r="FG1202">
        <v>0.39429854143332238</v>
      </c>
      <c r="FH1202">
        <v>4.2987755881821901</v>
      </c>
      <c r="FI1202">
        <v>3.056075723670288</v>
      </c>
      <c r="FJ1202">
        <v>9.745437774478658</v>
      </c>
      <c r="FK1202">
        <v>6.68936205080837</v>
      </c>
      <c r="FL1202">
        <v>4.0867666997861001</v>
      </c>
      <c r="FM1202">
        <v>46.080090827681339</v>
      </c>
      <c r="FN1202">
        <v>38.71</v>
      </c>
      <c r="FO1202">
        <v>49.97</v>
      </c>
      <c r="FP1202">
        <v>11.26</v>
      </c>
      <c r="FQ1202">
        <v>46.67</v>
      </c>
      <c r="FR1202">
        <v>645.18551916221509</v>
      </c>
      <c r="FS1202">
        <v>625.23649999999998</v>
      </c>
      <c r="FT1202">
        <v>735.03344000000004</v>
      </c>
      <c r="FU1202">
        <v>109.79694000000011</v>
      </c>
      <c r="FV1202">
        <v>629.07825000000003</v>
      </c>
      <c r="FW1202">
        <v>0.70778807535228294</v>
      </c>
      <c r="FX1202">
        <v>0.62431000000000003</v>
      </c>
      <c r="FY1202">
        <v>0.72897900000000004</v>
      </c>
      <c r="FZ1202">
        <v>0.104669</v>
      </c>
      <c r="GA1202">
        <v>0.72434699999999996</v>
      </c>
      <c r="GB1202">
        <v>25</v>
      </c>
      <c r="GC1202">
        <v>773</v>
      </c>
    </row>
    <row r="1203" spans="1:185" x14ac:dyDescent="0.3">
      <c r="A1203" s="36" t="s">
        <v>4568</v>
      </c>
      <c r="B1203">
        <v>-3.084250290706806E-2</v>
      </c>
      <c r="C1203">
        <v>1.90198</v>
      </c>
      <c r="D1203">
        <v>1.8265857574418249</v>
      </c>
      <c r="E1203">
        <v>-0.86039183339914382</v>
      </c>
      <c r="F1203">
        <v>-0.62481130256616213</v>
      </c>
      <c r="G1203">
        <v>1.485203135965306</v>
      </c>
      <c r="H1203">
        <v>-54.155713145365183</v>
      </c>
      <c r="I1203">
        <v>8.2392592893808764E-2</v>
      </c>
      <c r="J1203">
        <v>8.2457550019743184E-2</v>
      </c>
      <c r="K1203">
        <v>0.18010546836158681</v>
      </c>
      <c r="L1203">
        <v>-6.3986093114797114E-3</v>
      </c>
      <c r="M1203">
        <v>0.10585967464114571</v>
      </c>
      <c r="N1203">
        <v>0.17191429236478181</v>
      </c>
      <c r="O1203">
        <v>-0.22900324785629669</v>
      </c>
      <c r="P1203">
        <v>-5.7088955491514937E-2</v>
      </c>
      <c r="Q1203">
        <v>-0.14304110167390591</v>
      </c>
      <c r="R1203">
        <v>5.9512279297278148E-2</v>
      </c>
      <c r="S1203">
        <v>0.80932672437427666</v>
      </c>
      <c r="T1203">
        <v>-0.5754894394999297</v>
      </c>
      <c r="U1203">
        <v>-0.57366444426371477</v>
      </c>
      <c r="V1203">
        <v>1.95180707499671</v>
      </c>
      <c r="W1203">
        <v>1.950625982850374</v>
      </c>
      <c r="X1203">
        <v>0.1929326242005516</v>
      </c>
      <c r="Y1203">
        <v>0.1854597435688902</v>
      </c>
      <c r="Z1203">
        <v>3.9252174765101282E-2</v>
      </c>
      <c r="AA1203">
        <v>4.1283884034738982E-2</v>
      </c>
      <c r="AB1203">
        <v>48.532763576787438</v>
      </c>
      <c r="AC1203">
        <v>-0.39557110167390591</v>
      </c>
      <c r="AD1203">
        <v>1.9022590886064019</v>
      </c>
      <c r="AE1203">
        <v>0.58850372587445743</v>
      </c>
      <c r="AF1203">
        <v>0.58103084524279602</v>
      </c>
      <c r="AG1203">
        <v>0.95850103056488012</v>
      </c>
      <c r="AH1203">
        <v>4.9255745203309644E-3</v>
      </c>
      <c r="AI1203">
        <v>302.20527001950762</v>
      </c>
      <c r="AJ1203">
        <v>275.56721715658131</v>
      </c>
      <c r="AK1203">
        <v>295.89841738704888</v>
      </c>
      <c r="AL1203">
        <v>335.15010134584412</v>
      </c>
      <c r="AM1203">
        <v>236.4146114338694</v>
      </c>
      <c r="AN1203">
        <v>309.64833809711843</v>
      </c>
      <c r="AO1203">
        <v>95.14093099092716</v>
      </c>
      <c r="AP1203">
        <v>259.5</v>
      </c>
      <c r="AQ1203">
        <v>19.801918333991441</v>
      </c>
      <c r="AR1203">
        <v>4.78966761942368</v>
      </c>
      <c r="AS1203">
        <v>12.18509024082168</v>
      </c>
      <c r="AT1203">
        <v>-16.665785697357041</v>
      </c>
      <c r="AU1203">
        <v>-5.943504287406558</v>
      </c>
      <c r="AV1203">
        <v>-10.72228140995048</v>
      </c>
      <c r="AW1203">
        <v>4.4187886408965928</v>
      </c>
      <c r="AX1203">
        <v>3.907</v>
      </c>
      <c r="AY1203">
        <v>5.8883000000000001</v>
      </c>
      <c r="AZ1203">
        <v>1.9813000000000001</v>
      </c>
      <c r="BA1203">
        <v>5.8883000000000001</v>
      </c>
      <c r="BB1203">
        <v>0.93982431196211114</v>
      </c>
      <c r="BC1203">
        <v>0.93530000000000002</v>
      </c>
      <c r="BD1203">
        <v>0.94140000000000001</v>
      </c>
      <c r="BE1203">
        <v>6.0999999999999943E-3</v>
      </c>
      <c r="BF1203">
        <v>0.93530000000000002</v>
      </c>
      <c r="BG1203">
        <v>16.932764034581929</v>
      </c>
      <c r="BH1203">
        <v>16.705400000000001</v>
      </c>
      <c r="BI1203">
        <v>17.585599999999999</v>
      </c>
      <c r="BJ1203">
        <v>0.88019999999999854</v>
      </c>
      <c r="BK1203">
        <v>17.585599999999999</v>
      </c>
      <c r="BL1203">
        <v>20.20903278144096</v>
      </c>
      <c r="BM1203">
        <v>19.633700000000001</v>
      </c>
      <c r="BN1203">
        <v>21.861000000000001</v>
      </c>
      <c r="BO1203">
        <v>2.2273000000000001</v>
      </c>
      <c r="BP1203">
        <v>21.861000000000001</v>
      </c>
      <c r="BQ1203">
        <v>10.45506624026301</v>
      </c>
      <c r="BR1203">
        <v>9.6641999999999992</v>
      </c>
      <c r="BS1203">
        <v>12.725899999999999</v>
      </c>
      <c r="BT1203">
        <v>3.0617000000000001</v>
      </c>
      <c r="BU1203">
        <v>12.725899999999999</v>
      </c>
      <c r="BV1203">
        <v>5.7879054547208728</v>
      </c>
      <c r="BW1203">
        <v>4.4763000000000002</v>
      </c>
      <c r="BX1203">
        <v>6.2446999999999999</v>
      </c>
      <c r="BY1203">
        <v>1.7684</v>
      </c>
      <c r="BZ1203">
        <v>4.4763000000000002</v>
      </c>
      <c r="CA1203">
        <v>-16.242897525935319</v>
      </c>
      <c r="CB1203">
        <v>-17.202200000000001</v>
      </c>
      <c r="CC1203">
        <v>-15.908799999999999</v>
      </c>
      <c r="CD1203">
        <v>1.2934000000000021</v>
      </c>
      <c r="CE1203">
        <v>-17.202200000000001</v>
      </c>
      <c r="CF1203">
        <v>50.148338097118398</v>
      </c>
      <c r="CG1203">
        <v>50</v>
      </c>
      <c r="CH1203">
        <v>50.2</v>
      </c>
      <c r="CI1203">
        <v>0.20000000000000279</v>
      </c>
      <c r="CJ1203">
        <v>50</v>
      </c>
      <c r="CK1203">
        <v>14.029154757203999</v>
      </c>
      <c r="CL1203">
        <v>13.9</v>
      </c>
      <c r="CM1203">
        <v>14.4</v>
      </c>
      <c r="CN1203">
        <v>0.5</v>
      </c>
      <c r="CO1203">
        <v>14.4</v>
      </c>
      <c r="CP1203">
        <v>59.974169048559197</v>
      </c>
      <c r="CQ1203">
        <v>59.9</v>
      </c>
      <c r="CR1203">
        <v>60</v>
      </c>
      <c r="CS1203">
        <v>0.10000000000000139</v>
      </c>
      <c r="CT1203">
        <v>59.9</v>
      </c>
      <c r="CU1203">
        <v>11.1</v>
      </c>
      <c r="CV1203">
        <v>11.1</v>
      </c>
      <c r="CW1203">
        <v>11.1</v>
      </c>
      <c r="CX1203">
        <v>0</v>
      </c>
      <c r="CY1203">
        <v>11.1</v>
      </c>
      <c r="CZ1203">
        <v>34.520988156347933</v>
      </c>
      <c r="DA1203">
        <v>29.7</v>
      </c>
      <c r="DB1203">
        <v>36.200000000000003</v>
      </c>
      <c r="DC1203">
        <v>6.5000000000000044</v>
      </c>
      <c r="DD1203">
        <v>29.7</v>
      </c>
      <c r="DE1203">
        <v>2.0616333201712158</v>
      </c>
      <c r="DF1203">
        <v>1.7</v>
      </c>
      <c r="DG1203">
        <v>3.1</v>
      </c>
      <c r="DH1203">
        <v>1.4</v>
      </c>
      <c r="DI1203">
        <v>3.1</v>
      </c>
      <c r="DJ1203">
        <v>0.19324985779236381</v>
      </c>
      <c r="DK1203">
        <v>0.19267822736030829</v>
      </c>
      <c r="DL1203">
        <v>0.19344894026974949</v>
      </c>
      <c r="DM1203">
        <v>7.7071290944125126E-4</v>
      </c>
      <c r="DN1203">
        <v>0.19267822736030829</v>
      </c>
      <c r="DO1203">
        <v>3.8226636970376919</v>
      </c>
      <c r="DP1203">
        <v>3.711737863658596</v>
      </c>
      <c r="DQ1203">
        <v>4.1411677808388179</v>
      </c>
      <c r="DR1203">
        <v>0.42942991718022139</v>
      </c>
      <c r="DS1203">
        <v>4.1411677808388179</v>
      </c>
      <c r="DT1203">
        <v>5.9248228029959007</v>
      </c>
      <c r="DU1203">
        <v>5.7244289451303647</v>
      </c>
      <c r="DV1203">
        <v>6.5002186341969672</v>
      </c>
      <c r="DW1203">
        <v>0.77578968906660251</v>
      </c>
      <c r="DX1203">
        <v>6.5002186341969672</v>
      </c>
      <c r="DY1203">
        <v>4.2144460949505778</v>
      </c>
      <c r="DZ1203">
        <v>4.1411677808388179</v>
      </c>
      <c r="EA1203">
        <v>4.2399668291416583</v>
      </c>
      <c r="EB1203">
        <v>9.8799048302840475E-2</v>
      </c>
      <c r="EC1203">
        <v>4.1411677808388179</v>
      </c>
      <c r="ED1203">
        <v>6.3817656413057628</v>
      </c>
      <c r="EE1203">
        <v>6.3405118627171362</v>
      </c>
      <c r="EF1203">
        <v>6.5002186341969672</v>
      </c>
      <c r="EG1203">
        <v>0.15970677147983101</v>
      </c>
      <c r="EH1203">
        <v>6.5002186341969672</v>
      </c>
      <c r="EI1203">
        <v>7.911184048694194</v>
      </c>
      <c r="EJ1203">
        <v>7.3578104946596472</v>
      </c>
      <c r="EK1203">
        <v>8.1039081793196655</v>
      </c>
      <c r="EL1203">
        <v>0.74609768466001825</v>
      </c>
      <c r="EM1203">
        <v>7.3578104946596472</v>
      </c>
      <c r="EN1203">
        <v>17.926491250173861</v>
      </c>
      <c r="EO1203">
        <v>17.375219999999999</v>
      </c>
      <c r="EP1203">
        <v>19.509370000000001</v>
      </c>
      <c r="EQ1203">
        <v>2.1341500000000022</v>
      </c>
      <c r="ER1203">
        <v>19.509370000000001</v>
      </c>
      <c r="ES1203">
        <v>5.9870599999999996</v>
      </c>
      <c r="ET1203">
        <v>5.9870599999999996</v>
      </c>
      <c r="EU1203">
        <v>5.9870599999999996</v>
      </c>
      <c r="EV1203">
        <v>0</v>
      </c>
      <c r="EW1203">
        <v>5.9870599999999996</v>
      </c>
      <c r="EX1203">
        <v>11.939431250173859</v>
      </c>
      <c r="EY1203">
        <v>11.388159999999999</v>
      </c>
      <c r="EZ1203">
        <v>13.522309999999999</v>
      </c>
      <c r="FA1203">
        <v>2.13415</v>
      </c>
      <c r="FB1203">
        <v>13.522309999999999</v>
      </c>
      <c r="FC1203">
        <v>0.39519045824333682</v>
      </c>
      <c r="FD1203">
        <v>0.3830376540535893</v>
      </c>
      <c r="FE1203">
        <v>0.43008510492894331</v>
      </c>
      <c r="FF1203">
        <v>4.7047450875354002E-2</v>
      </c>
      <c r="FG1203">
        <v>0.43008510492894331</v>
      </c>
      <c r="FH1203">
        <v>1.99420604606833</v>
      </c>
      <c r="FI1203">
        <v>1.902128924714301</v>
      </c>
      <c r="FJ1203">
        <v>2.2585893577148051</v>
      </c>
      <c r="FK1203">
        <v>0.35646043300050462</v>
      </c>
      <c r="FL1203">
        <v>2.2585893577148051</v>
      </c>
      <c r="FM1203">
        <v>35.108489996051361</v>
      </c>
      <c r="FN1203">
        <v>35</v>
      </c>
      <c r="FO1203">
        <v>35.42</v>
      </c>
      <c r="FP1203">
        <v>0.42000000000000171</v>
      </c>
      <c r="FQ1203">
        <v>35.42</v>
      </c>
      <c r="FR1203">
        <v>313.03164390355352</v>
      </c>
      <c r="FS1203">
        <v>312.84521999999998</v>
      </c>
      <c r="FT1203">
        <v>313.09656999999999</v>
      </c>
      <c r="FU1203">
        <v>0.25135000000000218</v>
      </c>
      <c r="FV1203">
        <v>312.84521999999998</v>
      </c>
      <c r="FW1203">
        <v>0.76411541396525651</v>
      </c>
      <c r="FX1203">
        <v>0.76381500000000002</v>
      </c>
      <c r="FY1203">
        <v>0.76497800000000005</v>
      </c>
      <c r="FZ1203">
        <v>1.1630000000000249E-3</v>
      </c>
      <c r="GA1203">
        <v>0.76497800000000005</v>
      </c>
      <c r="GB1203">
        <v>2</v>
      </c>
      <c r="GC1203">
        <v>3</v>
      </c>
    </row>
    <row r="1204" spans="1:185" x14ac:dyDescent="0.3">
      <c r="A1204" s="36" t="s">
        <v>4571</v>
      </c>
      <c r="B1204">
        <v>-4.08127E-2</v>
      </c>
      <c r="C1204">
        <v>1.86822</v>
      </c>
      <c r="D1204">
        <v>2.7961999999999998</v>
      </c>
      <c r="E1204">
        <v>-1.9813000000000001</v>
      </c>
      <c r="F1204">
        <v>8.3000000000000001E-3</v>
      </c>
      <c r="G1204">
        <v>1.9731000000000001</v>
      </c>
      <c r="H1204">
        <v>-54.132128000000002</v>
      </c>
      <c r="I1204">
        <v>0.94530000000000003</v>
      </c>
      <c r="J1204">
        <v>0.69279999999999997</v>
      </c>
      <c r="K1204">
        <v>0.28304000000000001</v>
      </c>
      <c r="L1204">
        <v>8.9008000000000004E-2</v>
      </c>
      <c r="M1204">
        <v>0.19800899999999999</v>
      </c>
      <c r="N1204">
        <v>0.25934000000000001</v>
      </c>
      <c r="O1204">
        <v>-0.25797999999999999</v>
      </c>
      <c r="P1204">
        <v>1.3600000000000001E-3</v>
      </c>
      <c r="Q1204">
        <v>-0.12831000000000001</v>
      </c>
      <c r="R1204">
        <v>3.1739999999999997E-2</v>
      </c>
      <c r="S1204">
        <v>1.1087100000000001</v>
      </c>
      <c r="T1204">
        <v>-0.64276666666666671</v>
      </c>
      <c r="U1204">
        <v>-0.54954999999999998</v>
      </c>
      <c r="V1204">
        <v>1.985006666666667</v>
      </c>
      <c r="W1204">
        <v>1.98282</v>
      </c>
      <c r="X1204">
        <v>0.16974666666666671</v>
      </c>
      <c r="Y1204">
        <v>0.13602</v>
      </c>
      <c r="Z1204">
        <v>3.3813333333333327E-2</v>
      </c>
      <c r="AA1204">
        <v>4.1860000000000001E-2</v>
      </c>
      <c r="AB1204">
        <v>59.57</v>
      </c>
      <c r="AC1204">
        <v>-0.42836999999999997</v>
      </c>
      <c r="AD1204">
        <v>1.9751300000000001</v>
      </c>
      <c r="AE1204">
        <v>0.59811666666666663</v>
      </c>
      <c r="AF1204">
        <v>0.56438999999999995</v>
      </c>
      <c r="AG1204">
        <v>0.73821000000000003</v>
      </c>
      <c r="AH1204">
        <v>1.0030000000000001E-2</v>
      </c>
      <c r="AI1204">
        <v>72.993799999999993</v>
      </c>
      <c r="AJ1204">
        <v>-246.13800000000001</v>
      </c>
      <c r="AK1204">
        <v>109.3287</v>
      </c>
      <c r="AL1204">
        <v>355.79059999999998</v>
      </c>
      <c r="AM1204">
        <v>50.684199999999997</v>
      </c>
      <c r="AN1204">
        <v>88.6</v>
      </c>
      <c r="AO1204">
        <v>26.9</v>
      </c>
      <c r="AP1204">
        <v>50.2</v>
      </c>
      <c r="AQ1204">
        <v>14.84</v>
      </c>
      <c r="AR1204">
        <v>3.18</v>
      </c>
      <c r="AS1204">
        <v>10.85</v>
      </c>
      <c r="AT1204">
        <v>-3.100150404005964</v>
      </c>
      <c r="AU1204">
        <v>0.47</v>
      </c>
      <c r="AV1204">
        <v>-3.5701504040059642</v>
      </c>
      <c r="AW1204">
        <v>2.3102</v>
      </c>
      <c r="AX1204">
        <v>2.3102</v>
      </c>
      <c r="AY1204">
        <v>2.3102</v>
      </c>
      <c r="AZ1204">
        <v>0</v>
      </c>
      <c r="BA1204">
        <v>2.3102</v>
      </c>
      <c r="BB1204">
        <v>0.96589999999999998</v>
      </c>
      <c r="BC1204">
        <v>0.96589999999999998</v>
      </c>
      <c r="BD1204">
        <v>0.96589999999999998</v>
      </c>
      <c r="BE1204">
        <v>0</v>
      </c>
      <c r="BF1204">
        <v>0.96589999999999998</v>
      </c>
      <c r="BG1204">
        <v>12.592499999999999</v>
      </c>
      <c r="BH1204">
        <v>12.592499999999999</v>
      </c>
      <c r="BI1204">
        <v>12.592499999999999</v>
      </c>
      <c r="BJ1204">
        <v>0</v>
      </c>
      <c r="BK1204">
        <v>12.592499999999999</v>
      </c>
      <c r="BL1204">
        <v>2.5015999999999998</v>
      </c>
      <c r="BM1204">
        <v>2.5015999999999998</v>
      </c>
      <c r="BN1204">
        <v>2.5015999999999998</v>
      </c>
      <c r="BO1204">
        <v>0</v>
      </c>
      <c r="BP1204">
        <v>2.5015999999999998</v>
      </c>
      <c r="BQ1204">
        <v>2.0301999999999998</v>
      </c>
      <c r="BR1204">
        <v>2.0301999999999998</v>
      </c>
      <c r="BS1204">
        <v>2.0301999999999998</v>
      </c>
      <c r="BT1204">
        <v>0</v>
      </c>
      <c r="BU1204">
        <v>2.0301999999999998</v>
      </c>
      <c r="BV1204">
        <v>-0.82099999999999995</v>
      </c>
      <c r="BW1204">
        <v>-0.82099999999999995</v>
      </c>
      <c r="BX1204">
        <v>-0.82099999999999995</v>
      </c>
      <c r="BY1204">
        <v>0</v>
      </c>
      <c r="BZ1204">
        <v>-0.82099999999999995</v>
      </c>
      <c r="CA1204">
        <v>-1.2092000000000001</v>
      </c>
      <c r="CB1204">
        <v>-1.2092000000000001</v>
      </c>
      <c r="CC1204">
        <v>-1.2092000000000001</v>
      </c>
      <c r="CD1204">
        <v>0</v>
      </c>
      <c r="CE1204">
        <v>-1.2092000000000001</v>
      </c>
      <c r="CF1204">
        <v>38.4</v>
      </c>
      <c r="CG1204">
        <v>38.4</v>
      </c>
      <c r="CH1204">
        <v>38.4</v>
      </c>
      <c r="CI1204">
        <v>0</v>
      </c>
      <c r="CJ1204">
        <v>38.4</v>
      </c>
      <c r="CK1204">
        <v>10.199999999999999</v>
      </c>
      <c r="CL1204">
        <v>10.199999999999999</v>
      </c>
      <c r="CM1204">
        <v>10.199999999999999</v>
      </c>
      <c r="CN1204">
        <v>0</v>
      </c>
      <c r="CO1204">
        <v>10.199999999999999</v>
      </c>
      <c r="CP1204">
        <v>18.2</v>
      </c>
      <c r="CQ1204">
        <v>18.2</v>
      </c>
      <c r="CR1204">
        <v>18.2</v>
      </c>
      <c r="CS1204">
        <v>0</v>
      </c>
      <c r="CT1204">
        <v>18.2</v>
      </c>
      <c r="CU1204">
        <v>9.1</v>
      </c>
      <c r="CV1204">
        <v>9.1</v>
      </c>
      <c r="CW1204">
        <v>9.1</v>
      </c>
      <c r="CX1204">
        <v>0</v>
      </c>
      <c r="CY1204">
        <v>9.1</v>
      </c>
      <c r="CZ1204">
        <v>8</v>
      </c>
      <c r="DA1204">
        <v>8</v>
      </c>
      <c r="DB1204">
        <v>8</v>
      </c>
      <c r="DC1204">
        <v>0</v>
      </c>
      <c r="DD1204">
        <v>8</v>
      </c>
      <c r="DE1204">
        <v>1</v>
      </c>
      <c r="DF1204">
        <v>1</v>
      </c>
      <c r="DG1204">
        <v>1</v>
      </c>
      <c r="DH1204">
        <v>0</v>
      </c>
      <c r="DI1204">
        <v>1</v>
      </c>
      <c r="DJ1204">
        <v>0.76494023904382469</v>
      </c>
      <c r="DK1204">
        <v>0.76494023904382469</v>
      </c>
      <c r="DL1204">
        <v>0.76494023904382469</v>
      </c>
      <c r="DM1204">
        <v>0</v>
      </c>
      <c r="DN1204">
        <v>0.76494023904382469</v>
      </c>
      <c r="DO1204">
        <v>2.4985664857196781</v>
      </c>
      <c r="DP1204">
        <v>2.4985664857196781</v>
      </c>
      <c r="DQ1204">
        <v>2.4985664857196781</v>
      </c>
      <c r="DR1204">
        <v>0</v>
      </c>
      <c r="DS1204">
        <v>2.4985664857196781</v>
      </c>
      <c r="DT1204">
        <v>3.4610271353682762</v>
      </c>
      <c r="DU1204">
        <v>3.4610271353682762</v>
      </c>
      <c r="DV1204">
        <v>3.4610271353682762</v>
      </c>
      <c r="DW1204">
        <v>0</v>
      </c>
      <c r="DX1204">
        <v>3.4610271353682762</v>
      </c>
      <c r="DY1204">
        <v>2.4985664857196781</v>
      </c>
      <c r="DZ1204">
        <v>2.4985664857196781</v>
      </c>
      <c r="EA1204">
        <v>2.4985664857196781</v>
      </c>
      <c r="EB1204">
        <v>0</v>
      </c>
      <c r="EC1204">
        <v>2.4985664857196781</v>
      </c>
      <c r="ED1204">
        <v>3.4610271353682762</v>
      </c>
      <c r="EE1204">
        <v>3.4610271353682762</v>
      </c>
      <c r="EF1204">
        <v>3.4610271353682762</v>
      </c>
      <c r="EG1204">
        <v>0</v>
      </c>
      <c r="EH1204">
        <v>3.4610271353682762</v>
      </c>
      <c r="EI1204">
        <v>5.8060309172871349</v>
      </c>
      <c r="EJ1204">
        <v>5.8060309172871349</v>
      </c>
      <c r="EK1204">
        <v>5.8060309172871349</v>
      </c>
      <c r="EL1204">
        <v>0</v>
      </c>
      <c r="EM1204">
        <v>5.8060309172871349</v>
      </c>
      <c r="EN1204">
        <v>8.8388000000000009</v>
      </c>
      <c r="EO1204">
        <v>8.8388000000000009</v>
      </c>
      <c r="EP1204">
        <v>8.8388000000000009</v>
      </c>
      <c r="EQ1204">
        <v>0</v>
      </c>
      <c r="ER1204">
        <v>8.8388000000000009</v>
      </c>
      <c r="ES1204">
        <v>6.2297900000000004</v>
      </c>
      <c r="ET1204">
        <v>6.2297900000000004</v>
      </c>
      <c r="EU1204">
        <v>6.2297900000000004</v>
      </c>
      <c r="EV1204">
        <v>0</v>
      </c>
      <c r="EW1204">
        <v>6.2297900000000004</v>
      </c>
      <c r="EX1204">
        <v>2.6090100000000001</v>
      </c>
      <c r="EY1204">
        <v>2.6090100000000001</v>
      </c>
      <c r="EZ1204">
        <v>2.6090100000000001</v>
      </c>
      <c r="FA1204">
        <v>0</v>
      </c>
      <c r="FB1204">
        <v>2.6090100000000001</v>
      </c>
      <c r="FC1204">
        <v>0.54199631343413546</v>
      </c>
      <c r="FD1204">
        <v>0.54199631343413546</v>
      </c>
      <c r="FE1204">
        <v>0.54199631343413546</v>
      </c>
      <c r="FF1204">
        <v>0</v>
      </c>
      <c r="FG1204">
        <v>0.54199631343413546</v>
      </c>
      <c r="FH1204">
        <v>0.41879581815759442</v>
      </c>
      <c r="FI1204">
        <v>0.41879581815759442</v>
      </c>
      <c r="FJ1204">
        <v>0.41879581815759442</v>
      </c>
      <c r="FK1204">
        <v>0</v>
      </c>
      <c r="FL1204">
        <v>0.41879581815759442</v>
      </c>
      <c r="FM1204">
        <v>25.17</v>
      </c>
      <c r="FN1204">
        <v>25.17</v>
      </c>
      <c r="FO1204">
        <v>25.17</v>
      </c>
      <c r="FP1204">
        <v>0</v>
      </c>
      <c r="FQ1204">
        <v>25.17</v>
      </c>
      <c r="FR1204">
        <v>119.1384</v>
      </c>
      <c r="FS1204">
        <v>119.1384</v>
      </c>
      <c r="FT1204">
        <v>119.1384</v>
      </c>
      <c r="FU1204">
        <v>0</v>
      </c>
      <c r="FV1204">
        <v>119.1384</v>
      </c>
      <c r="FW1204">
        <v>0.90525599999999995</v>
      </c>
      <c r="FX1204">
        <v>0.90525599999999995</v>
      </c>
      <c r="FY1204">
        <v>0.90525599999999995</v>
      </c>
      <c r="FZ1204">
        <v>0</v>
      </c>
      <c r="GA1204">
        <v>0.90525599999999995</v>
      </c>
      <c r="GB1204">
        <v>1</v>
      </c>
      <c r="GC1204">
        <v>1</v>
      </c>
    </row>
    <row r="1205" spans="1:185" x14ac:dyDescent="0.3">
      <c r="A1205" s="36" t="s">
        <v>4574</v>
      </c>
      <c r="B1205">
        <v>-1.6903399999999999E-2</v>
      </c>
      <c r="C1205">
        <v>1.9765900000000001</v>
      </c>
      <c r="D1205">
        <v>2.8938999999999999</v>
      </c>
      <c r="E1205">
        <v>-1.597</v>
      </c>
      <c r="F1205">
        <v>-0.7097</v>
      </c>
      <c r="G1205">
        <v>2.3067000000000002</v>
      </c>
      <c r="H1205">
        <v>-54.071202</v>
      </c>
      <c r="I1205">
        <v>0.99239999999999995</v>
      </c>
      <c r="J1205">
        <v>0.64419999999999999</v>
      </c>
      <c r="K1205">
        <v>0.33273000000000003</v>
      </c>
      <c r="L1205">
        <v>0.248416</v>
      </c>
      <c r="M1205">
        <v>0.326098</v>
      </c>
      <c r="N1205">
        <v>0.27581</v>
      </c>
      <c r="O1205">
        <v>-0.28910000000000002</v>
      </c>
      <c r="P1205">
        <v>-1.329E-2</v>
      </c>
      <c r="Q1205">
        <v>-0.1512</v>
      </c>
      <c r="R1205">
        <v>4.1439999999999998E-2</v>
      </c>
      <c r="S1205">
        <v>1.4103300000000001</v>
      </c>
      <c r="T1205">
        <v>-0.7638166666666667</v>
      </c>
      <c r="U1205">
        <v>-0.56835000000000002</v>
      </c>
      <c r="V1205">
        <v>1.9897733333333341</v>
      </c>
      <c r="W1205">
        <v>1.9861800000000001</v>
      </c>
      <c r="X1205">
        <v>0.15337000000000001</v>
      </c>
      <c r="Y1205">
        <v>0.14174</v>
      </c>
      <c r="Z1205">
        <v>5.2556666666666668E-2</v>
      </c>
      <c r="AA1205">
        <v>5.953E-2</v>
      </c>
      <c r="AB1205">
        <v>66.86</v>
      </c>
      <c r="AC1205">
        <v>-0.47233000000000003</v>
      </c>
      <c r="AD1205">
        <v>1.9918400000000001</v>
      </c>
      <c r="AE1205">
        <v>0.62570000000000003</v>
      </c>
      <c r="AF1205">
        <v>0.61407</v>
      </c>
      <c r="AG1205">
        <v>0.59402999999999995</v>
      </c>
      <c r="AH1205">
        <v>1.737E-2</v>
      </c>
      <c r="AI1205">
        <v>-8.3318999999999992</v>
      </c>
      <c r="AJ1205">
        <v>-222.36089999999999</v>
      </c>
      <c r="AK1205">
        <v>-38.8658</v>
      </c>
      <c r="AL1205">
        <v>236.2311</v>
      </c>
      <c r="AM1205">
        <v>36.793700000000001</v>
      </c>
      <c r="AN1205">
        <v>78.8</v>
      </c>
      <c r="AO1205">
        <v>26.1</v>
      </c>
      <c r="AP1205">
        <v>41.8</v>
      </c>
      <c r="AQ1205">
        <v>14.65</v>
      </c>
      <c r="AR1205">
        <v>3.25</v>
      </c>
      <c r="AS1205">
        <v>10.5</v>
      </c>
      <c r="AT1205">
        <v>-2.5641941130250721</v>
      </c>
      <c r="AU1205">
        <v>0.73</v>
      </c>
      <c r="AV1205">
        <v>-3.294194113025072</v>
      </c>
      <c r="AW1205">
        <v>2.3782000000000001</v>
      </c>
      <c r="AX1205">
        <v>2.3782000000000001</v>
      </c>
      <c r="AY1205">
        <v>2.3782000000000001</v>
      </c>
      <c r="AZ1205">
        <v>0</v>
      </c>
      <c r="BA1205">
        <v>2.3782000000000001</v>
      </c>
      <c r="BB1205">
        <v>0.97109999999999996</v>
      </c>
      <c r="BC1205">
        <v>0.97109999999999996</v>
      </c>
      <c r="BD1205">
        <v>0.97109999999999996</v>
      </c>
      <c r="BE1205">
        <v>0</v>
      </c>
      <c r="BF1205">
        <v>0.97109999999999996</v>
      </c>
      <c r="BG1205">
        <v>11.5557</v>
      </c>
      <c r="BH1205">
        <v>11.5557</v>
      </c>
      <c r="BI1205">
        <v>11.5557</v>
      </c>
      <c r="BJ1205">
        <v>0</v>
      </c>
      <c r="BK1205">
        <v>11.5557</v>
      </c>
      <c r="BL1205">
        <v>1.7802</v>
      </c>
      <c r="BM1205">
        <v>1.7802</v>
      </c>
      <c r="BN1205">
        <v>1.7802</v>
      </c>
      <c r="BO1205">
        <v>0</v>
      </c>
      <c r="BP1205">
        <v>1.7802</v>
      </c>
      <c r="BQ1205">
        <v>1.3254999999999999</v>
      </c>
      <c r="BR1205">
        <v>1.3254999999999999</v>
      </c>
      <c r="BS1205">
        <v>1.3254999999999999</v>
      </c>
      <c r="BT1205">
        <v>0</v>
      </c>
      <c r="BU1205">
        <v>1.3254999999999999</v>
      </c>
      <c r="BV1205">
        <v>-0.14610000000000001</v>
      </c>
      <c r="BW1205">
        <v>-0.14610000000000001</v>
      </c>
      <c r="BX1205">
        <v>-0.14610000000000001</v>
      </c>
      <c r="BY1205">
        <v>0</v>
      </c>
      <c r="BZ1205">
        <v>-0.14610000000000001</v>
      </c>
      <c r="CA1205">
        <v>-1.1794</v>
      </c>
      <c r="CB1205">
        <v>-1.1794</v>
      </c>
      <c r="CC1205">
        <v>-1.1794</v>
      </c>
      <c r="CD1205">
        <v>0</v>
      </c>
      <c r="CE1205">
        <v>-1.1794</v>
      </c>
      <c r="CF1205">
        <v>37</v>
      </c>
      <c r="CG1205">
        <v>37</v>
      </c>
      <c r="CH1205">
        <v>37</v>
      </c>
      <c r="CI1205">
        <v>0</v>
      </c>
      <c r="CJ1205">
        <v>37</v>
      </c>
      <c r="CK1205">
        <v>9.8000000000000007</v>
      </c>
      <c r="CL1205">
        <v>9.8000000000000007</v>
      </c>
      <c r="CM1205">
        <v>9.8000000000000007</v>
      </c>
      <c r="CN1205">
        <v>0</v>
      </c>
      <c r="CO1205">
        <v>9.8000000000000007</v>
      </c>
      <c r="CP1205">
        <v>16.2</v>
      </c>
      <c r="CQ1205">
        <v>16.2</v>
      </c>
      <c r="CR1205">
        <v>16.2</v>
      </c>
      <c r="CS1205">
        <v>0</v>
      </c>
      <c r="CT1205">
        <v>16.2</v>
      </c>
      <c r="CU1205">
        <v>8.9</v>
      </c>
      <c r="CV1205">
        <v>8.9</v>
      </c>
      <c r="CW1205">
        <v>8.9</v>
      </c>
      <c r="CX1205">
        <v>0</v>
      </c>
      <c r="CY1205">
        <v>8.9</v>
      </c>
      <c r="CZ1205">
        <v>8.4</v>
      </c>
      <c r="DA1205">
        <v>8.4</v>
      </c>
      <c r="DB1205">
        <v>8.4</v>
      </c>
      <c r="DC1205">
        <v>0</v>
      </c>
      <c r="DD1205">
        <v>8.4</v>
      </c>
      <c r="DE1205">
        <v>0.8</v>
      </c>
      <c r="DF1205">
        <v>0.8</v>
      </c>
      <c r="DG1205">
        <v>0.8</v>
      </c>
      <c r="DH1205">
        <v>0</v>
      </c>
      <c r="DI1205">
        <v>0.8</v>
      </c>
      <c r="DJ1205">
        <v>0.8851674641148326</v>
      </c>
      <c r="DK1205">
        <v>0.8851674641148326</v>
      </c>
      <c r="DL1205">
        <v>0.8851674641148326</v>
      </c>
      <c r="DM1205">
        <v>0</v>
      </c>
      <c r="DN1205">
        <v>0.8851674641148326</v>
      </c>
      <c r="DO1205">
        <v>2.233213667392425</v>
      </c>
      <c r="DP1205">
        <v>2.233213667392425</v>
      </c>
      <c r="DQ1205">
        <v>2.233213667392425</v>
      </c>
      <c r="DR1205">
        <v>0</v>
      </c>
      <c r="DS1205">
        <v>2.233213667392425</v>
      </c>
      <c r="DT1205">
        <v>3.395317831602219</v>
      </c>
      <c r="DU1205">
        <v>3.395317831602219</v>
      </c>
      <c r="DV1205">
        <v>3.395317831602219</v>
      </c>
      <c r="DW1205">
        <v>0</v>
      </c>
      <c r="DX1205">
        <v>3.395317831602219</v>
      </c>
      <c r="DY1205">
        <v>2.233213667392425</v>
      </c>
      <c r="DZ1205">
        <v>2.233213667392425</v>
      </c>
      <c r="EA1205">
        <v>2.233213667392425</v>
      </c>
      <c r="EB1205">
        <v>0</v>
      </c>
      <c r="EC1205">
        <v>2.233213667392425</v>
      </c>
      <c r="ED1205">
        <v>3.395317831602219</v>
      </c>
      <c r="EE1205">
        <v>3.395317831602219</v>
      </c>
      <c r="EF1205">
        <v>3.395317831602219</v>
      </c>
      <c r="EG1205">
        <v>0</v>
      </c>
      <c r="EH1205">
        <v>3.395317831602219</v>
      </c>
      <c r="EI1205">
        <v>5.8727687935734352</v>
      </c>
      <c r="EJ1205">
        <v>5.8727687935734352</v>
      </c>
      <c r="EK1205">
        <v>5.8727687935734352</v>
      </c>
      <c r="EL1205">
        <v>0</v>
      </c>
      <c r="EM1205">
        <v>5.8727687935734352</v>
      </c>
      <c r="EN1205">
        <v>7.8668199999999997</v>
      </c>
      <c r="EO1205">
        <v>7.8668199999999997</v>
      </c>
      <c r="EP1205">
        <v>7.8668199999999997</v>
      </c>
      <c r="EQ1205">
        <v>0</v>
      </c>
      <c r="ER1205">
        <v>7.8668199999999997</v>
      </c>
      <c r="ES1205">
        <v>6.7551800000000002</v>
      </c>
      <c r="ET1205">
        <v>6.7551800000000002</v>
      </c>
      <c r="EU1205">
        <v>6.7551800000000002</v>
      </c>
      <c r="EV1205">
        <v>0</v>
      </c>
      <c r="EW1205">
        <v>6.7551800000000002</v>
      </c>
      <c r="EX1205">
        <v>1.11164</v>
      </c>
      <c r="EY1205">
        <v>1.11164</v>
      </c>
      <c r="EZ1205">
        <v>1.11164</v>
      </c>
      <c r="FA1205">
        <v>0</v>
      </c>
      <c r="FB1205">
        <v>1.11164</v>
      </c>
      <c r="FC1205">
        <v>0.5166362382609837</v>
      </c>
      <c r="FD1205">
        <v>0.5166362382609837</v>
      </c>
      <c r="FE1205">
        <v>0.5166362382609837</v>
      </c>
      <c r="FF1205">
        <v>0</v>
      </c>
      <c r="FG1205">
        <v>0.5166362382609837</v>
      </c>
      <c r="FH1205">
        <v>0.16456112198342601</v>
      </c>
      <c r="FI1205">
        <v>0.16456112198342601</v>
      </c>
      <c r="FJ1205">
        <v>0.16456112198342601</v>
      </c>
      <c r="FK1205">
        <v>0</v>
      </c>
      <c r="FL1205">
        <v>0.16456112198342601</v>
      </c>
      <c r="FM1205">
        <v>24.08</v>
      </c>
      <c r="FN1205">
        <v>24.08</v>
      </c>
      <c r="FO1205">
        <v>24.08</v>
      </c>
      <c r="FP1205">
        <v>0</v>
      </c>
      <c r="FQ1205">
        <v>24.08</v>
      </c>
      <c r="FR1205">
        <v>102.57720999999999</v>
      </c>
      <c r="FS1205">
        <v>102.57720999999999</v>
      </c>
      <c r="FT1205">
        <v>102.57720999999999</v>
      </c>
      <c r="FU1205">
        <v>0</v>
      </c>
      <c r="FV1205">
        <v>102.57720999999999</v>
      </c>
      <c r="FW1205">
        <v>0.91931399999999996</v>
      </c>
      <c r="FX1205">
        <v>0.91931399999999996</v>
      </c>
      <c r="FY1205">
        <v>0.91931399999999996</v>
      </c>
      <c r="FZ1205">
        <v>0</v>
      </c>
      <c r="GA1205">
        <v>0.91931399999999996</v>
      </c>
      <c r="GB1205">
        <v>1</v>
      </c>
      <c r="GC1205">
        <v>1</v>
      </c>
    </row>
    <row r="1206" spans="1:185" x14ac:dyDescent="0.3">
      <c r="A1206" s="36" t="s">
        <v>4577</v>
      </c>
      <c r="B1206">
        <v>-4.2951200979094439E-2</v>
      </c>
      <c r="C1206">
        <v>1.863078504341773</v>
      </c>
      <c r="D1206">
        <v>2.803506436032825</v>
      </c>
      <c r="E1206">
        <v>-2.0255319726140599</v>
      </c>
      <c r="F1206">
        <v>8.9281628630896392E-2</v>
      </c>
      <c r="G1206">
        <v>1.9361990708139449</v>
      </c>
      <c r="H1206">
        <v>-54.13906277019899</v>
      </c>
      <c r="I1206">
        <v>0.86836979121247826</v>
      </c>
      <c r="J1206">
        <v>0.67634345547824948</v>
      </c>
      <c r="K1206">
        <v>0.27924300341575481</v>
      </c>
      <c r="L1206">
        <v>8.4024527000737897E-2</v>
      </c>
      <c r="M1206">
        <v>0.1923714831958748</v>
      </c>
      <c r="N1206">
        <v>0.2522167313256406</v>
      </c>
      <c r="O1206">
        <v>-0.25264446856022338</v>
      </c>
      <c r="P1206">
        <v>-4.27737234582802E-4</v>
      </c>
      <c r="Q1206">
        <v>-0.1265345443063908</v>
      </c>
      <c r="R1206">
        <v>3.175196075353192E-2</v>
      </c>
      <c r="S1206">
        <v>1.1024989138088359</v>
      </c>
      <c r="T1206">
        <v>-0.6317757748173165</v>
      </c>
      <c r="U1206">
        <v>-0.53283567404021492</v>
      </c>
      <c r="V1206">
        <v>1.9780917221697289</v>
      </c>
      <c r="W1206">
        <v>1.9718856904961499</v>
      </c>
      <c r="X1206">
        <v>0.1713594988147443</v>
      </c>
      <c r="Y1206">
        <v>0.1359687981497007</v>
      </c>
      <c r="Z1206">
        <v>3.7898014000345592E-2</v>
      </c>
      <c r="AA1206">
        <v>4.0294058345248823E-2</v>
      </c>
      <c r="AB1206">
        <v>59.823178983199107</v>
      </c>
      <c r="AC1206">
        <v>-0.4265411618104018</v>
      </c>
      <c r="AD1206">
        <v>1.974372297408475</v>
      </c>
      <c r="AE1206">
        <v>0.59790066062514602</v>
      </c>
      <c r="AF1206">
        <v>0.56250995996010245</v>
      </c>
      <c r="AG1206">
        <v>0.7867786475846531</v>
      </c>
      <c r="AH1206">
        <v>9.943864102047166E-3</v>
      </c>
      <c r="AI1206">
        <v>54.4793227770028</v>
      </c>
      <c r="AJ1206">
        <v>-244.6815681724257</v>
      </c>
      <c r="AK1206">
        <v>113.0600899551589</v>
      </c>
      <c r="AL1206">
        <v>295.05941726162121</v>
      </c>
      <c r="AM1206">
        <v>75.686048313672089</v>
      </c>
      <c r="AN1206">
        <v>124.4997329483936</v>
      </c>
      <c r="AO1206">
        <v>43.820975287944243</v>
      </c>
      <c r="AP1206">
        <v>81.286577710728707</v>
      </c>
      <c r="AQ1206">
        <v>15.56418584613389</v>
      </c>
      <c r="AR1206">
        <v>3.3400721084004692</v>
      </c>
      <c r="AS1206">
        <v>10.34613433249803</v>
      </c>
      <c r="AT1206">
        <v>-4.8883506321592476</v>
      </c>
      <c r="AU1206">
        <v>-1.31905167841268</v>
      </c>
      <c r="AV1206">
        <v>-3.5692989537465669</v>
      </c>
      <c r="AW1206">
        <v>2.3055673874878049</v>
      </c>
      <c r="AX1206">
        <v>2.2608999999999999</v>
      </c>
      <c r="AY1206">
        <v>2.4129999999999998</v>
      </c>
      <c r="AZ1206">
        <v>0.1520999999999999</v>
      </c>
      <c r="BA1206">
        <v>2.2786</v>
      </c>
      <c r="BB1206">
        <v>0.96278906781203799</v>
      </c>
      <c r="BC1206">
        <v>0.94810000000000005</v>
      </c>
      <c r="BD1206">
        <v>0.9647</v>
      </c>
      <c r="BE1206">
        <v>1.6599999999999952E-2</v>
      </c>
      <c r="BF1206">
        <v>0.94810000000000005</v>
      </c>
      <c r="BG1206">
        <v>13.15667949404995</v>
      </c>
      <c r="BH1206">
        <v>12.821400000000001</v>
      </c>
      <c r="BI1206">
        <v>15.64</v>
      </c>
      <c r="BJ1206">
        <v>2.8186</v>
      </c>
      <c r="BK1206">
        <v>15.64</v>
      </c>
      <c r="BL1206">
        <v>3.0523232632566879</v>
      </c>
      <c r="BM1206">
        <v>2.6698</v>
      </c>
      <c r="BN1206">
        <v>4.2934999999999999</v>
      </c>
      <c r="BO1206">
        <v>1.6236999999999999</v>
      </c>
      <c r="BP1206">
        <v>3.4664999999999999</v>
      </c>
      <c r="BQ1206">
        <v>2.4548793495950698</v>
      </c>
      <c r="BR1206">
        <v>2.1785000000000001</v>
      </c>
      <c r="BS1206">
        <v>3.2494000000000001</v>
      </c>
      <c r="BT1206">
        <v>1.0709</v>
      </c>
      <c r="BU1206">
        <v>2.7069999999999999</v>
      </c>
      <c r="BV1206">
        <v>-0.92637019721431113</v>
      </c>
      <c r="BW1206">
        <v>-1.0204</v>
      </c>
      <c r="BX1206">
        <v>-0.4854</v>
      </c>
      <c r="BY1206">
        <v>0.53499999999999992</v>
      </c>
      <c r="BZ1206">
        <v>-0.63759999999999994</v>
      </c>
      <c r="CA1206">
        <v>-1.52853321200822</v>
      </c>
      <c r="CB1206">
        <v>-2.7639999999999998</v>
      </c>
      <c r="CC1206">
        <v>-1.1580999999999999</v>
      </c>
      <c r="CD1206">
        <v>1.6059000000000001</v>
      </c>
      <c r="CE1206">
        <v>-2.0693999999999999</v>
      </c>
      <c r="CF1206">
        <v>43.213155237664893</v>
      </c>
      <c r="CG1206">
        <v>38.9</v>
      </c>
      <c r="CH1206">
        <v>44.7</v>
      </c>
      <c r="CI1206">
        <v>5.8000000000000043</v>
      </c>
      <c r="CJ1206">
        <v>38.9</v>
      </c>
      <c r="CK1206">
        <v>12.675833521204909</v>
      </c>
      <c r="CL1206">
        <v>10.4</v>
      </c>
      <c r="CM1206">
        <v>14.3</v>
      </c>
      <c r="CN1206">
        <v>3.9</v>
      </c>
      <c r="CO1206">
        <v>10.4</v>
      </c>
      <c r="CP1206">
        <v>19.600818505861309</v>
      </c>
      <c r="CQ1206">
        <v>18.3</v>
      </c>
      <c r="CR1206">
        <v>20.7</v>
      </c>
      <c r="CS1206">
        <v>2.399999999999999</v>
      </c>
      <c r="CT1206">
        <v>20.7</v>
      </c>
      <c r="CU1206">
        <v>9.2696296455108254</v>
      </c>
      <c r="CV1206">
        <v>9.1</v>
      </c>
      <c r="CW1206">
        <v>9.4</v>
      </c>
      <c r="CX1206">
        <v>0.30000000000000071</v>
      </c>
      <c r="CY1206">
        <v>9.1999999999999993</v>
      </c>
      <c r="CZ1206">
        <v>24.156765587925609</v>
      </c>
      <c r="DA1206">
        <v>19.100000000000001</v>
      </c>
      <c r="DB1206">
        <v>26.2</v>
      </c>
      <c r="DC1206">
        <v>7.0999999999999979</v>
      </c>
      <c r="DD1206">
        <v>19.100000000000001</v>
      </c>
      <c r="DE1206">
        <v>3.3589375818540721</v>
      </c>
      <c r="DF1206">
        <v>1</v>
      </c>
      <c r="DG1206">
        <v>5.2</v>
      </c>
      <c r="DH1206">
        <v>4.2</v>
      </c>
      <c r="DI1206">
        <v>1</v>
      </c>
      <c r="DJ1206">
        <v>0.53179308705280282</v>
      </c>
      <c r="DK1206">
        <v>0.45657276995305168</v>
      </c>
      <c r="DL1206">
        <v>0.55944931163954958</v>
      </c>
      <c r="DM1206">
        <v>0.1028765416864979</v>
      </c>
      <c r="DN1206">
        <v>0.45657276995305168</v>
      </c>
      <c r="DO1206">
        <v>2.6907142946437368</v>
      </c>
      <c r="DP1206">
        <v>2.5096466502943882</v>
      </c>
      <c r="DQ1206">
        <v>2.8466014366408232</v>
      </c>
      <c r="DR1206">
        <v>0.3369547863464355</v>
      </c>
      <c r="DS1206">
        <v>2.5625913296107798</v>
      </c>
      <c r="DT1206">
        <v>4.7470709248464233</v>
      </c>
      <c r="DU1206">
        <v>3.659494872799407</v>
      </c>
      <c r="DV1206">
        <v>4.8422972765913102</v>
      </c>
      <c r="DW1206">
        <v>1.182802403791904</v>
      </c>
      <c r="DX1206">
        <v>3.659494872799407</v>
      </c>
      <c r="DY1206">
        <v>2.6907142946437368</v>
      </c>
      <c r="DZ1206">
        <v>2.5096466502943882</v>
      </c>
      <c r="EA1206">
        <v>2.8466014366408232</v>
      </c>
      <c r="EB1206">
        <v>0.3369547863464355</v>
      </c>
      <c r="EC1206">
        <v>2.5625913296107798</v>
      </c>
      <c r="ED1206">
        <v>4.7476055976413036</v>
      </c>
      <c r="EE1206">
        <v>3.985277043080909</v>
      </c>
      <c r="EF1206">
        <v>4.8422972765913102</v>
      </c>
      <c r="EG1206">
        <v>0.85702023351040069</v>
      </c>
      <c r="EH1206">
        <v>3.985277043080909</v>
      </c>
      <c r="EI1206">
        <v>6.036814613718942</v>
      </c>
      <c r="EJ1206">
        <v>5.7859374787756224</v>
      </c>
      <c r="EK1206">
        <v>6.8252163278478246</v>
      </c>
      <c r="EL1206">
        <v>1.039278849072202</v>
      </c>
      <c r="EM1206">
        <v>6.8175696027561079</v>
      </c>
      <c r="EN1206">
        <v>12.25839573800344</v>
      </c>
      <c r="EO1206">
        <v>9.2094199999999997</v>
      </c>
      <c r="EP1206">
        <v>12.708640000000001</v>
      </c>
      <c r="EQ1206">
        <v>3.4992200000000011</v>
      </c>
      <c r="ER1206">
        <v>9.2094199999999997</v>
      </c>
      <c r="ES1206">
        <v>6.4736831273672184</v>
      </c>
      <c r="ET1206">
        <v>6.3426</v>
      </c>
      <c r="EU1206">
        <v>6.5148299999999999</v>
      </c>
      <c r="EV1206">
        <v>0.17222999999999991</v>
      </c>
      <c r="EW1206">
        <v>6.39377</v>
      </c>
      <c r="EX1206">
        <v>5.7847126106362241</v>
      </c>
      <c r="EY1206">
        <v>2.8156500000000002</v>
      </c>
      <c r="EZ1206">
        <v>6.3660399999999999</v>
      </c>
      <c r="FA1206">
        <v>3.5503900000000002</v>
      </c>
      <c r="FB1206">
        <v>2.8156500000000002</v>
      </c>
      <c r="FC1206">
        <v>0.60116166587727837</v>
      </c>
      <c r="FD1206">
        <v>0.45163742363119741</v>
      </c>
      <c r="FE1206">
        <v>0.62324200953549536</v>
      </c>
      <c r="FF1206">
        <v>0.17160458590429789</v>
      </c>
      <c r="FG1206">
        <v>0.45163742363119741</v>
      </c>
      <c r="FH1206">
        <v>0.89266087478049039</v>
      </c>
      <c r="FI1206">
        <v>0.44037398905497072</v>
      </c>
      <c r="FJ1206">
        <v>1.0036956453189541</v>
      </c>
      <c r="FK1206">
        <v>0.56332165626398356</v>
      </c>
      <c r="FL1206">
        <v>0.44037398905497072</v>
      </c>
      <c r="FM1206">
        <v>26.46764125475918</v>
      </c>
      <c r="FN1206">
        <v>25.97</v>
      </c>
      <c r="FO1206">
        <v>28.58</v>
      </c>
      <c r="FP1206">
        <v>2.609999999999999</v>
      </c>
      <c r="FQ1206">
        <v>28.58</v>
      </c>
      <c r="FR1206">
        <v>158.9965440239389</v>
      </c>
      <c r="FS1206">
        <v>153.17425</v>
      </c>
      <c r="FT1206">
        <v>160.29398</v>
      </c>
      <c r="FU1206">
        <v>7.1197300000000041</v>
      </c>
      <c r="FV1206">
        <v>153.17425</v>
      </c>
      <c r="FW1206">
        <v>0.86484523854097506</v>
      </c>
      <c r="FX1206">
        <v>0.85886899999999999</v>
      </c>
      <c r="FY1206">
        <v>0.89196600000000004</v>
      </c>
      <c r="FZ1206">
        <v>3.3097000000000043E-2</v>
      </c>
      <c r="GA1206">
        <v>0.89196600000000004</v>
      </c>
      <c r="GB1206">
        <v>6</v>
      </c>
      <c r="GC1206">
        <v>6</v>
      </c>
    </row>
    <row r="1207" spans="1:185" x14ac:dyDescent="0.3">
      <c r="A1207" s="36" t="s">
        <v>4580</v>
      </c>
      <c r="B1207">
        <v>-1.8894104142432741E-2</v>
      </c>
      <c r="C1207">
        <v>1.95617</v>
      </c>
      <c r="D1207">
        <v>2.9264281037976709</v>
      </c>
      <c r="E1207">
        <v>-1.6253882820072261</v>
      </c>
      <c r="F1207">
        <v>-0.70413982179044543</v>
      </c>
      <c r="G1207">
        <v>2.329472244801285</v>
      </c>
      <c r="H1207">
        <v>-54.075714218477401</v>
      </c>
      <c r="I1207">
        <v>0.94927786148534576</v>
      </c>
      <c r="J1207">
        <v>0.61648396279405837</v>
      </c>
      <c r="K1207">
        <v>0.33383864999116808</v>
      </c>
      <c r="L1207">
        <v>0.2424222084104376</v>
      </c>
      <c r="M1207">
        <v>0.31963448693167412</v>
      </c>
      <c r="N1207">
        <v>0.26933209566920913</v>
      </c>
      <c r="O1207">
        <v>-0.2824673833046969</v>
      </c>
      <c r="P1207">
        <v>-1.313528763548783E-2</v>
      </c>
      <c r="Q1207">
        <v>-0.14780074957045369</v>
      </c>
      <c r="R1207">
        <v>4.0560670158169443E-2</v>
      </c>
      <c r="S1207">
        <v>1.407915735031714</v>
      </c>
      <c r="T1207">
        <v>-0.75741389953592919</v>
      </c>
      <c r="U1207">
        <v>-0.55219334688077071</v>
      </c>
      <c r="V1207">
        <v>1.9864513803345381</v>
      </c>
      <c r="W1207">
        <v>1.9764348460216781</v>
      </c>
      <c r="X1207">
        <v>0.1544534773071056</v>
      </c>
      <c r="Y1207">
        <v>0.14222866937615411</v>
      </c>
      <c r="Z1207">
        <v>5.5761200197510977E-2</v>
      </c>
      <c r="AA1207">
        <v>5.9412264186270568E-2</v>
      </c>
      <c r="AB1207">
        <v>66.825119118426343</v>
      </c>
      <c r="AC1207">
        <v>-0.46940567500441588</v>
      </c>
      <c r="AD1207">
        <v>1.989297437549578</v>
      </c>
      <c r="AE1207">
        <v>0.62385915231152156</v>
      </c>
      <c r="AF1207">
        <v>0.61163434438057007</v>
      </c>
      <c r="AG1207">
        <v>0.60833085024006395</v>
      </c>
      <c r="AH1207">
        <v>1.6967189620232848E-2</v>
      </c>
      <c r="AI1207">
        <v>-7.7188565033320282</v>
      </c>
      <c r="AJ1207">
        <v>-214.58397306863091</v>
      </c>
      <c r="AK1207">
        <v>-42.824360094580953</v>
      </c>
      <c r="AL1207">
        <v>234.25190779421931</v>
      </c>
      <c r="AM1207">
        <v>48.85707110207948</v>
      </c>
      <c r="AN1207">
        <v>96.688282007226007</v>
      </c>
      <c r="AO1207">
        <v>39.516037205941508</v>
      </c>
      <c r="AP1207">
        <v>58.705461934965832</v>
      </c>
      <c r="AQ1207">
        <v>15.080273096748289</v>
      </c>
      <c r="AR1207">
        <v>3.255585899638699</v>
      </c>
      <c r="AS1207">
        <v>10.0288282007226</v>
      </c>
      <c r="AT1207">
        <v>-3.3848167243120799</v>
      </c>
      <c r="AU1207">
        <v>-0.2088282007226018</v>
      </c>
      <c r="AV1207">
        <v>-3.1759885235894778</v>
      </c>
      <c r="AW1207">
        <v>2.4727337017583331</v>
      </c>
      <c r="AX1207">
        <v>2.4146000000000001</v>
      </c>
      <c r="AY1207">
        <v>2.5463</v>
      </c>
      <c r="AZ1207">
        <v>0.1316999999999999</v>
      </c>
      <c r="BA1207">
        <v>2.4146000000000001</v>
      </c>
      <c r="BB1207">
        <v>0.96873594810116415</v>
      </c>
      <c r="BC1207">
        <v>0.96750000000000003</v>
      </c>
      <c r="BD1207">
        <v>0.97030000000000005</v>
      </c>
      <c r="BE1207">
        <v>2.8000000000000251E-3</v>
      </c>
      <c r="BF1207">
        <v>0.96750000000000003</v>
      </c>
      <c r="BG1207">
        <v>12.03820720327578</v>
      </c>
      <c r="BH1207">
        <v>11.7178</v>
      </c>
      <c r="BI1207">
        <v>12.291399999999999</v>
      </c>
      <c r="BJ1207">
        <v>0.573599999999999</v>
      </c>
      <c r="BK1207">
        <v>12.291399999999999</v>
      </c>
      <c r="BL1207">
        <v>1.236811893119234</v>
      </c>
      <c r="BM1207">
        <v>1.1254</v>
      </c>
      <c r="BN1207">
        <v>1.3777999999999999</v>
      </c>
      <c r="BO1207">
        <v>0.25240000000000001</v>
      </c>
      <c r="BP1207">
        <v>1.1254</v>
      </c>
      <c r="BQ1207">
        <v>0.78995041743878613</v>
      </c>
      <c r="BR1207">
        <v>0.6502</v>
      </c>
      <c r="BS1207">
        <v>0.96679999999999999</v>
      </c>
      <c r="BT1207">
        <v>0.31659999999999999</v>
      </c>
      <c r="BU1207">
        <v>0.6502</v>
      </c>
      <c r="BV1207">
        <v>0.13903040796466809</v>
      </c>
      <c r="BW1207">
        <v>1.4800000000000001E-2</v>
      </c>
      <c r="BX1207">
        <v>0.23719999999999999</v>
      </c>
      <c r="BY1207">
        <v>0.22239999999999999</v>
      </c>
      <c r="BZ1207">
        <v>0.23719999999999999</v>
      </c>
      <c r="CA1207">
        <v>-0.92898082540345439</v>
      </c>
      <c r="CB1207">
        <v>-0.98160000000000003</v>
      </c>
      <c r="CC1207">
        <v>-0.88739999999999997</v>
      </c>
      <c r="CD1207">
        <v>9.4200000000000061E-2</v>
      </c>
      <c r="CE1207">
        <v>-0.88739999999999997</v>
      </c>
      <c r="CF1207">
        <v>37.982820072260182</v>
      </c>
      <c r="CG1207">
        <v>37.1</v>
      </c>
      <c r="CH1207">
        <v>39.1</v>
      </c>
      <c r="CI1207">
        <v>2</v>
      </c>
      <c r="CJ1207">
        <v>37.1</v>
      </c>
      <c r="CK1207">
        <v>10.63867906864717</v>
      </c>
      <c r="CL1207">
        <v>9.8000000000000007</v>
      </c>
      <c r="CM1207">
        <v>11.7</v>
      </c>
      <c r="CN1207">
        <v>1.899999999999999</v>
      </c>
      <c r="CO1207">
        <v>9.8000000000000007</v>
      </c>
      <c r="CP1207">
        <v>16.53515397832194</v>
      </c>
      <c r="CQ1207">
        <v>16.2</v>
      </c>
      <c r="CR1207">
        <v>16.8</v>
      </c>
      <c r="CS1207">
        <v>0.60000000000000142</v>
      </c>
      <c r="CT1207">
        <v>16.8</v>
      </c>
      <c r="CU1207">
        <v>8.9</v>
      </c>
      <c r="CV1207">
        <v>8.9</v>
      </c>
      <c r="CW1207">
        <v>8.9</v>
      </c>
      <c r="CX1207">
        <v>0</v>
      </c>
      <c r="CY1207">
        <v>8.9</v>
      </c>
      <c r="CZ1207">
        <v>19.98440831794478</v>
      </c>
      <c r="DA1207">
        <v>16.100000000000001</v>
      </c>
      <c r="DB1207">
        <v>24.9</v>
      </c>
      <c r="DC1207">
        <v>8.7999999999999972</v>
      </c>
      <c r="DD1207">
        <v>16.100000000000001</v>
      </c>
      <c r="DE1207">
        <v>1.7386790686471689</v>
      </c>
      <c r="DF1207">
        <v>0.9</v>
      </c>
      <c r="DG1207">
        <v>2.8</v>
      </c>
      <c r="DH1207">
        <v>1.9</v>
      </c>
      <c r="DI1207">
        <v>0.9</v>
      </c>
      <c r="DJ1207">
        <v>0.64741568428767993</v>
      </c>
      <c r="DK1207">
        <v>0.623529411764706</v>
      </c>
      <c r="DL1207">
        <v>0.67764298093587527</v>
      </c>
      <c r="DM1207">
        <v>5.4113569171169273E-2</v>
      </c>
      <c r="DN1207">
        <v>0.623529411764706</v>
      </c>
      <c r="DO1207">
        <v>2.240785499143827</v>
      </c>
      <c r="DP1207">
        <v>2.2368819049794721</v>
      </c>
      <c r="DQ1207">
        <v>2.243870204835972</v>
      </c>
      <c r="DR1207">
        <v>6.9882998565002907E-3</v>
      </c>
      <c r="DS1207">
        <v>2.243870204835972</v>
      </c>
      <c r="DT1207">
        <v>3.9387881272370069</v>
      </c>
      <c r="DU1207">
        <v>3.3874775907144712</v>
      </c>
      <c r="DV1207">
        <v>4.6364535799238737</v>
      </c>
      <c r="DW1207">
        <v>1.248975989209403</v>
      </c>
      <c r="DX1207">
        <v>3.3874775907144712</v>
      </c>
      <c r="DY1207">
        <v>2.240785499143827</v>
      </c>
      <c r="DZ1207">
        <v>2.2368819049794721</v>
      </c>
      <c r="EA1207">
        <v>2.243870204835972</v>
      </c>
      <c r="EB1207">
        <v>6.9882998565002907E-3</v>
      </c>
      <c r="EC1207">
        <v>2.243870204835972</v>
      </c>
      <c r="ED1207">
        <v>3.9604194157573258</v>
      </c>
      <c r="EE1207">
        <v>3.4262023976738689</v>
      </c>
      <c r="EF1207">
        <v>4.6364535799238737</v>
      </c>
      <c r="EG1207">
        <v>1.2102511822500051</v>
      </c>
      <c r="EH1207">
        <v>3.4262023976738689</v>
      </c>
      <c r="EI1207">
        <v>6.4554241817811828</v>
      </c>
      <c r="EJ1207">
        <v>5.8666206816746316</v>
      </c>
      <c r="EK1207">
        <v>6.9207096166553486</v>
      </c>
      <c r="EL1207">
        <v>1.054088934980717</v>
      </c>
      <c r="EM1207">
        <v>6.9207096166553486</v>
      </c>
      <c r="EN1207">
        <v>8.7496679606198704</v>
      </c>
      <c r="EO1207">
        <v>7.9308699999999996</v>
      </c>
      <c r="EP1207">
        <v>9.7858300000000007</v>
      </c>
      <c r="EQ1207">
        <v>1.8549600000000011</v>
      </c>
      <c r="ER1207">
        <v>7.9308699999999996</v>
      </c>
      <c r="ES1207">
        <v>6.7685613112388596</v>
      </c>
      <c r="ET1207">
        <v>6.76607</v>
      </c>
      <c r="EU1207">
        <v>6.7705299999999999</v>
      </c>
      <c r="EV1207">
        <v>4.4599999999999076E-3</v>
      </c>
      <c r="EW1207">
        <v>6.7705299999999999</v>
      </c>
      <c r="EX1207">
        <v>1.9811066493810101</v>
      </c>
      <c r="EY1207">
        <v>1.1603399999999999</v>
      </c>
      <c r="EZ1207">
        <v>3.0197600000000002</v>
      </c>
      <c r="FA1207">
        <v>1.8594200000000001</v>
      </c>
      <c r="FB1207">
        <v>1.1603399999999999</v>
      </c>
      <c r="FC1207">
        <v>0.50667903361464472</v>
      </c>
      <c r="FD1207">
        <v>0.45926377611233288</v>
      </c>
      <c r="FE1207">
        <v>0.56668149121008815</v>
      </c>
      <c r="FF1207">
        <v>0.1074177150977552</v>
      </c>
      <c r="FG1207">
        <v>0.45926377611233288</v>
      </c>
      <c r="FH1207">
        <v>0.29273709643025958</v>
      </c>
      <c r="FI1207">
        <v>0.17138097017515611</v>
      </c>
      <c r="FJ1207">
        <v>0.44630930510621381</v>
      </c>
      <c r="FK1207">
        <v>0.27492833493105773</v>
      </c>
      <c r="FL1207">
        <v>0.17138097017515611</v>
      </c>
      <c r="FM1207">
        <v>25.210705018065038</v>
      </c>
      <c r="FN1207">
        <v>24.99</v>
      </c>
      <c r="FO1207">
        <v>25.49</v>
      </c>
      <c r="FP1207">
        <v>0.5</v>
      </c>
      <c r="FQ1207">
        <v>24.99</v>
      </c>
      <c r="FR1207">
        <v>122.548559472371</v>
      </c>
      <c r="FS1207">
        <v>121.85863999999999</v>
      </c>
      <c r="FT1207">
        <v>123.42162999999999</v>
      </c>
      <c r="FU1207">
        <v>1.562989999999999</v>
      </c>
      <c r="FV1207">
        <v>121.85863999999999</v>
      </c>
      <c r="FW1207">
        <v>0.90126233156001589</v>
      </c>
      <c r="FX1207">
        <v>0.89600599999999997</v>
      </c>
      <c r="FY1207">
        <v>0.905416</v>
      </c>
      <c r="FZ1207">
        <v>9.4100000000000295E-3</v>
      </c>
      <c r="GA1207">
        <v>0.905416</v>
      </c>
      <c r="GB1207">
        <v>2</v>
      </c>
      <c r="GC1207">
        <v>5</v>
      </c>
    </row>
    <row r="1208" spans="1:185" x14ac:dyDescent="0.3">
      <c r="A1208" s="36" t="s">
        <v>4583</v>
      </c>
      <c r="B1208">
        <v>-1.7835500000000001E-2</v>
      </c>
      <c r="C1208">
        <v>1.97834</v>
      </c>
      <c r="D1208">
        <v>2.8050000000000002</v>
      </c>
      <c r="E1208">
        <v>-1.5457000000000001</v>
      </c>
      <c r="F1208">
        <v>-0.69079999999999997</v>
      </c>
      <c r="G1208">
        <v>2.2364999999999999</v>
      </c>
      <c r="H1208">
        <v>-54.073335</v>
      </c>
      <c r="I1208">
        <v>0.3221</v>
      </c>
      <c r="J1208">
        <v>1.4E-3</v>
      </c>
      <c r="K1208">
        <v>0.32917000000000002</v>
      </c>
      <c r="L1208">
        <v>0.248111</v>
      </c>
      <c r="M1208">
        <v>0.317195</v>
      </c>
      <c r="N1208">
        <v>0.22586999999999999</v>
      </c>
      <c r="O1208">
        <v>-0.28665000000000002</v>
      </c>
      <c r="P1208">
        <v>-6.0780000000000001E-2</v>
      </c>
      <c r="Q1208">
        <v>-0.17372000000000001</v>
      </c>
      <c r="R1208">
        <v>6.6799999999999998E-2</v>
      </c>
      <c r="S1208">
        <v>1.4226399999999999</v>
      </c>
      <c r="T1208">
        <v>-0.58933000000000002</v>
      </c>
      <c r="U1208">
        <v>-0.58933000000000002</v>
      </c>
      <c r="V1208">
        <v>1.9781899999999999</v>
      </c>
      <c r="W1208">
        <v>1.9781899999999999</v>
      </c>
      <c r="X1208">
        <v>0.19818</v>
      </c>
      <c r="Y1208">
        <v>0.19818</v>
      </c>
      <c r="Z1208">
        <v>6.7750000000000005E-2</v>
      </c>
      <c r="AA1208">
        <v>6.7750000000000005E-2</v>
      </c>
      <c r="AB1208">
        <v>66.069999999999993</v>
      </c>
      <c r="AC1208">
        <v>-0.46667999999999998</v>
      </c>
      <c r="AD1208">
        <v>1.9818100000000001</v>
      </c>
      <c r="AE1208">
        <v>0.66486000000000001</v>
      </c>
      <c r="AF1208">
        <v>0.38329000000000002</v>
      </c>
      <c r="AG1208">
        <v>0.60879000000000005</v>
      </c>
      <c r="AH1208">
        <v>1.559E-2</v>
      </c>
      <c r="AI1208">
        <v>36.421999999999997</v>
      </c>
      <c r="AJ1208">
        <v>-147.27500000000001</v>
      </c>
      <c r="AK1208">
        <v>-5.8497000000000003</v>
      </c>
      <c r="AL1208">
        <v>262.39080000000001</v>
      </c>
      <c r="AM1208">
        <v>90.921800000000005</v>
      </c>
      <c r="AN1208">
        <v>147.6</v>
      </c>
      <c r="AO1208">
        <v>89.5</v>
      </c>
      <c r="AP1208">
        <v>106.7</v>
      </c>
      <c r="AQ1208">
        <v>17.14</v>
      </c>
      <c r="AR1208">
        <v>3.56</v>
      </c>
      <c r="AS1208">
        <v>11.62</v>
      </c>
      <c r="AT1208">
        <v>-6.318837447019412</v>
      </c>
      <c r="AU1208">
        <v>-1.96</v>
      </c>
      <c r="AV1208">
        <v>-4.358837447019412</v>
      </c>
      <c r="AW1208">
        <v>3.1575000000000002</v>
      </c>
      <c r="AX1208">
        <v>3.1575000000000002</v>
      </c>
      <c r="AY1208">
        <v>3.1575000000000002</v>
      </c>
      <c r="AZ1208">
        <v>0</v>
      </c>
      <c r="BA1208">
        <v>3.1575000000000002</v>
      </c>
      <c r="BB1208">
        <v>0.96889999999999998</v>
      </c>
      <c r="BC1208">
        <v>0.96889999999999998</v>
      </c>
      <c r="BD1208">
        <v>0.96889999999999998</v>
      </c>
      <c r="BE1208">
        <v>0</v>
      </c>
      <c r="BF1208">
        <v>0.96889999999999998</v>
      </c>
      <c r="BG1208">
        <v>11.974299999999999</v>
      </c>
      <c r="BH1208">
        <v>11.974299999999999</v>
      </c>
      <c r="BI1208">
        <v>11.974299999999999</v>
      </c>
      <c r="BJ1208">
        <v>0</v>
      </c>
      <c r="BK1208">
        <v>11.974299999999999</v>
      </c>
      <c r="BL1208">
        <v>5.9138999999999999</v>
      </c>
      <c r="BM1208">
        <v>5.9138999999999999</v>
      </c>
      <c r="BN1208">
        <v>5.9138999999999999</v>
      </c>
      <c r="BO1208">
        <v>0</v>
      </c>
      <c r="BP1208">
        <v>5.9138999999999999</v>
      </c>
      <c r="BQ1208">
        <v>3.8090000000000002</v>
      </c>
      <c r="BR1208">
        <v>3.8090000000000002</v>
      </c>
      <c r="BS1208">
        <v>3.8090000000000002</v>
      </c>
      <c r="BT1208">
        <v>0</v>
      </c>
      <c r="BU1208">
        <v>3.8090000000000002</v>
      </c>
      <c r="BV1208">
        <v>0.66579999999999995</v>
      </c>
      <c r="BW1208">
        <v>0.66579999999999995</v>
      </c>
      <c r="BX1208">
        <v>0.66579999999999995</v>
      </c>
      <c r="BY1208">
        <v>0</v>
      </c>
      <c r="BZ1208">
        <v>0.66579999999999995</v>
      </c>
      <c r="CA1208">
        <v>-4.4747000000000003</v>
      </c>
      <c r="CB1208">
        <v>-4.4747000000000003</v>
      </c>
      <c r="CC1208">
        <v>-4.4747000000000003</v>
      </c>
      <c r="CD1208">
        <v>0</v>
      </c>
      <c r="CE1208">
        <v>-4.4747000000000003</v>
      </c>
      <c r="CF1208">
        <v>40.9</v>
      </c>
      <c r="CG1208">
        <v>40.9</v>
      </c>
      <c r="CH1208">
        <v>40.9</v>
      </c>
      <c r="CI1208">
        <v>0</v>
      </c>
      <c r="CJ1208">
        <v>40.9</v>
      </c>
      <c r="CK1208">
        <v>13.7</v>
      </c>
      <c r="CL1208">
        <v>13.7</v>
      </c>
      <c r="CM1208">
        <v>13.7</v>
      </c>
      <c r="CN1208">
        <v>0</v>
      </c>
      <c r="CO1208">
        <v>13.7</v>
      </c>
      <c r="CP1208">
        <v>16.600000000000001</v>
      </c>
      <c r="CQ1208">
        <v>16.600000000000001</v>
      </c>
      <c r="CR1208">
        <v>16.600000000000001</v>
      </c>
      <c r="CS1208">
        <v>0</v>
      </c>
      <c r="CT1208">
        <v>16.600000000000001</v>
      </c>
      <c r="CU1208">
        <v>8.9</v>
      </c>
      <c r="CV1208">
        <v>8.9</v>
      </c>
      <c r="CW1208">
        <v>8.9</v>
      </c>
      <c r="CX1208">
        <v>0</v>
      </c>
      <c r="CY1208">
        <v>8.9</v>
      </c>
      <c r="CZ1208">
        <v>69.599999999999994</v>
      </c>
      <c r="DA1208">
        <v>69.599999999999994</v>
      </c>
      <c r="DB1208">
        <v>69.599999999999994</v>
      </c>
      <c r="DC1208">
        <v>0</v>
      </c>
      <c r="DD1208">
        <v>69.599999999999994</v>
      </c>
      <c r="DE1208">
        <v>4.5999999999999996</v>
      </c>
      <c r="DF1208">
        <v>4.5999999999999996</v>
      </c>
      <c r="DG1208">
        <v>4.5999999999999996</v>
      </c>
      <c r="DH1208">
        <v>0</v>
      </c>
      <c r="DI1208">
        <v>4.5999999999999996</v>
      </c>
      <c r="DJ1208">
        <v>0.38331771321462038</v>
      </c>
      <c r="DK1208">
        <v>0.38331771321462038</v>
      </c>
      <c r="DL1208">
        <v>0.38331771321462038</v>
      </c>
      <c r="DM1208">
        <v>0</v>
      </c>
      <c r="DN1208">
        <v>0.38331771321462038</v>
      </c>
      <c r="DO1208">
        <v>2.2473600280053789</v>
      </c>
      <c r="DP1208">
        <v>2.2473600280053789</v>
      </c>
      <c r="DQ1208">
        <v>2.2473600280053789</v>
      </c>
      <c r="DR1208">
        <v>0</v>
      </c>
      <c r="DS1208">
        <v>2.2473600280053789</v>
      </c>
      <c r="DT1208">
        <v>5.6909664104166762</v>
      </c>
      <c r="DU1208">
        <v>5.6909664104166762</v>
      </c>
      <c r="DV1208">
        <v>5.6909664104166762</v>
      </c>
      <c r="DW1208">
        <v>0</v>
      </c>
      <c r="DX1208">
        <v>5.6909664104166762</v>
      </c>
      <c r="DY1208">
        <v>2.2473600280053789</v>
      </c>
      <c r="DZ1208">
        <v>2.2473600280053789</v>
      </c>
      <c r="EA1208">
        <v>2.2473600280053789</v>
      </c>
      <c r="EB1208">
        <v>0</v>
      </c>
      <c r="EC1208">
        <v>2.2473600280053789</v>
      </c>
      <c r="ED1208">
        <v>6.0534393645388356</v>
      </c>
      <c r="EE1208">
        <v>6.0534393645388356</v>
      </c>
      <c r="EF1208">
        <v>6.0534393645388356</v>
      </c>
      <c r="EG1208">
        <v>0</v>
      </c>
      <c r="EH1208">
        <v>6.0534393645388356</v>
      </c>
      <c r="EI1208">
        <v>7.9204658849924972</v>
      </c>
      <c r="EJ1208">
        <v>7.9204658849924972</v>
      </c>
      <c r="EK1208">
        <v>7.9204658849924972</v>
      </c>
      <c r="EL1208">
        <v>0</v>
      </c>
      <c r="EM1208">
        <v>7.9204658849924972</v>
      </c>
      <c r="EN1208">
        <v>9.51938</v>
      </c>
      <c r="EO1208">
        <v>9.51938</v>
      </c>
      <c r="EP1208">
        <v>9.51938</v>
      </c>
      <c r="EQ1208">
        <v>0</v>
      </c>
      <c r="ER1208">
        <v>9.51938</v>
      </c>
      <c r="ES1208">
        <v>6.8449999999999998</v>
      </c>
      <c r="ET1208">
        <v>6.8449999999999998</v>
      </c>
      <c r="EU1208">
        <v>6.8449999999999998</v>
      </c>
      <c r="EV1208">
        <v>0</v>
      </c>
      <c r="EW1208">
        <v>6.8449999999999998</v>
      </c>
      <c r="EX1208">
        <v>2.6743800000000002</v>
      </c>
      <c r="EY1208">
        <v>2.6743800000000002</v>
      </c>
      <c r="EZ1208">
        <v>2.6743800000000002</v>
      </c>
      <c r="FA1208">
        <v>0</v>
      </c>
      <c r="FB1208">
        <v>2.6743800000000002</v>
      </c>
      <c r="FC1208">
        <v>0.39114443908001112</v>
      </c>
      <c r="FD1208">
        <v>0.39114443908001112</v>
      </c>
      <c r="FE1208">
        <v>0.39114443908001112</v>
      </c>
      <c r="FF1208">
        <v>0</v>
      </c>
      <c r="FG1208">
        <v>0.39114443908001112</v>
      </c>
      <c r="FH1208">
        <v>0.39070562454346242</v>
      </c>
      <c r="FI1208">
        <v>0.39070562454346242</v>
      </c>
      <c r="FJ1208">
        <v>0.39070562454346242</v>
      </c>
      <c r="FK1208">
        <v>0</v>
      </c>
      <c r="FL1208">
        <v>0.39070562454346242</v>
      </c>
      <c r="FM1208">
        <v>29.69</v>
      </c>
      <c r="FN1208">
        <v>29.69</v>
      </c>
      <c r="FO1208">
        <v>29.69</v>
      </c>
      <c r="FP1208">
        <v>0</v>
      </c>
      <c r="FQ1208">
        <v>29.69</v>
      </c>
      <c r="FR1208">
        <v>164.42963</v>
      </c>
      <c r="FS1208">
        <v>164.42963</v>
      </c>
      <c r="FT1208">
        <v>164.42963</v>
      </c>
      <c r="FU1208">
        <v>0</v>
      </c>
      <c r="FV1208">
        <v>164.42963</v>
      </c>
      <c r="FW1208">
        <v>0.86863599999999996</v>
      </c>
      <c r="FX1208">
        <v>0.86863599999999996</v>
      </c>
      <c r="FY1208">
        <v>0.86863599999999996</v>
      </c>
      <c r="FZ1208">
        <v>0</v>
      </c>
      <c r="GA1208">
        <v>0.86863599999999996</v>
      </c>
      <c r="GB1208">
        <v>1</v>
      </c>
      <c r="GC1208">
        <v>2</v>
      </c>
    </row>
    <row r="1209" spans="1:185" x14ac:dyDescent="0.3">
      <c r="A1209" s="36" t="s">
        <v>4586</v>
      </c>
      <c r="B1209">
        <v>-2.0600899999999998E-2</v>
      </c>
      <c r="C1209">
        <v>1.95617</v>
      </c>
      <c r="D1209">
        <v>2.9146999999999998</v>
      </c>
      <c r="E1209">
        <v>-1.6419999999999999</v>
      </c>
      <c r="F1209">
        <v>-0.67090000000000005</v>
      </c>
      <c r="G1209">
        <v>2.3128000000000002</v>
      </c>
      <c r="H1209">
        <v>-54.080500000000001</v>
      </c>
      <c r="I1209">
        <v>0.9204</v>
      </c>
      <c r="J1209">
        <v>0.56989999999999996</v>
      </c>
      <c r="K1209">
        <v>0.33607999999999999</v>
      </c>
      <c r="L1209">
        <v>0.23749000000000001</v>
      </c>
      <c r="M1209">
        <v>0.313809</v>
      </c>
      <c r="N1209">
        <v>0.26158999999999999</v>
      </c>
      <c r="O1209">
        <v>-0.27304</v>
      </c>
      <c r="P1209">
        <v>-1.145E-2</v>
      </c>
      <c r="Q1209">
        <v>-0.14224999999999999</v>
      </c>
      <c r="R1209">
        <v>3.8670000000000003E-2</v>
      </c>
      <c r="S1209">
        <v>1.4169</v>
      </c>
      <c r="T1209">
        <v>-0.75012333333333336</v>
      </c>
      <c r="U1209">
        <v>-0.52381</v>
      </c>
      <c r="V1209">
        <v>1.9783200000000001</v>
      </c>
      <c r="W1209">
        <v>1.9532400000000001</v>
      </c>
      <c r="X1209">
        <v>0.15201000000000001</v>
      </c>
      <c r="Y1209">
        <v>0.14566000000000001</v>
      </c>
      <c r="Z1209">
        <v>6.0463333333333327E-2</v>
      </c>
      <c r="AA1209">
        <v>7.0449999999999999E-2</v>
      </c>
      <c r="AB1209">
        <v>67.05</v>
      </c>
      <c r="AC1209">
        <v>-0.46711000000000003</v>
      </c>
      <c r="AD1209">
        <v>1.9855</v>
      </c>
      <c r="AE1209">
        <v>0.61912</v>
      </c>
      <c r="AF1209">
        <v>0.61277000000000004</v>
      </c>
      <c r="AG1209">
        <v>0.62195999999999996</v>
      </c>
      <c r="AH1209">
        <v>1.6199999999999999E-2</v>
      </c>
      <c r="AI1209">
        <v>4.3947000000000003</v>
      </c>
      <c r="AJ1209">
        <v>-175.57089999999999</v>
      </c>
      <c r="AK1209">
        <v>-47.977800000000002</v>
      </c>
      <c r="AL1209">
        <v>236.7328</v>
      </c>
      <c r="AM1209">
        <v>73.304699999999997</v>
      </c>
      <c r="AN1209">
        <v>131</v>
      </c>
      <c r="AO1209">
        <v>60</v>
      </c>
      <c r="AP1209">
        <v>88.3</v>
      </c>
      <c r="AQ1209">
        <v>15.58</v>
      </c>
      <c r="AR1209">
        <v>2.87</v>
      </c>
      <c r="AS1209">
        <v>11.57</v>
      </c>
      <c r="AT1209">
        <v>-4.0448039579608821</v>
      </c>
      <c r="AU1209">
        <v>-0.93</v>
      </c>
      <c r="AV1209">
        <v>-3.1148039579608819</v>
      </c>
      <c r="AW1209">
        <v>2.5653000000000001</v>
      </c>
      <c r="AX1209">
        <v>2.5653000000000001</v>
      </c>
      <c r="AY1209">
        <v>2.5653000000000001</v>
      </c>
      <c r="AZ1209">
        <v>0</v>
      </c>
      <c r="BA1209">
        <v>2.5653000000000001</v>
      </c>
      <c r="BB1209">
        <v>0.96360000000000001</v>
      </c>
      <c r="BC1209">
        <v>0.96360000000000001</v>
      </c>
      <c r="BD1209">
        <v>0.96360000000000001</v>
      </c>
      <c r="BE1209">
        <v>0</v>
      </c>
      <c r="BF1209">
        <v>0.96360000000000001</v>
      </c>
      <c r="BG1209">
        <v>13.035299999999999</v>
      </c>
      <c r="BH1209">
        <v>13.035299999999999</v>
      </c>
      <c r="BI1209">
        <v>13.035299999999999</v>
      </c>
      <c r="BJ1209">
        <v>0</v>
      </c>
      <c r="BK1209">
        <v>13.035299999999999</v>
      </c>
      <c r="BL1209">
        <v>0.88670000000000004</v>
      </c>
      <c r="BM1209">
        <v>0.88670000000000004</v>
      </c>
      <c r="BN1209">
        <v>0.88670000000000004</v>
      </c>
      <c r="BO1209">
        <v>0</v>
      </c>
      <c r="BP1209">
        <v>0.88670000000000004</v>
      </c>
      <c r="BQ1209">
        <v>0.71020000000000005</v>
      </c>
      <c r="BR1209">
        <v>0.71020000000000005</v>
      </c>
      <c r="BS1209">
        <v>0.71020000000000005</v>
      </c>
      <c r="BT1209">
        <v>0</v>
      </c>
      <c r="BU1209">
        <v>0.71020000000000005</v>
      </c>
      <c r="BV1209">
        <v>-0.2331</v>
      </c>
      <c r="BW1209">
        <v>-0.2331</v>
      </c>
      <c r="BX1209">
        <v>-0.2331</v>
      </c>
      <c r="BY1209">
        <v>0</v>
      </c>
      <c r="BZ1209">
        <v>-0.2331</v>
      </c>
      <c r="CA1209">
        <v>-0.47710000000000002</v>
      </c>
      <c r="CB1209">
        <v>-0.47710000000000002</v>
      </c>
      <c r="CC1209">
        <v>-0.47710000000000002</v>
      </c>
      <c r="CD1209">
        <v>0</v>
      </c>
      <c r="CE1209">
        <v>-0.47710000000000002</v>
      </c>
      <c r="CF1209">
        <v>42.7</v>
      </c>
      <c r="CG1209">
        <v>42.7</v>
      </c>
      <c r="CH1209">
        <v>42.7</v>
      </c>
      <c r="CI1209">
        <v>0</v>
      </c>
      <c r="CJ1209">
        <v>42.7</v>
      </c>
      <c r="CK1209">
        <v>13.5</v>
      </c>
      <c r="CL1209">
        <v>13.5</v>
      </c>
      <c r="CM1209">
        <v>13.5</v>
      </c>
      <c r="CN1209">
        <v>0</v>
      </c>
      <c r="CO1209">
        <v>13.5</v>
      </c>
      <c r="CP1209">
        <v>17</v>
      </c>
      <c r="CQ1209">
        <v>17</v>
      </c>
      <c r="CR1209">
        <v>17</v>
      </c>
      <c r="CS1209">
        <v>0</v>
      </c>
      <c r="CT1209">
        <v>17</v>
      </c>
      <c r="CU1209">
        <v>9</v>
      </c>
      <c r="CV1209">
        <v>9</v>
      </c>
      <c r="CW1209">
        <v>9</v>
      </c>
      <c r="CX1209">
        <v>0</v>
      </c>
      <c r="CY1209">
        <v>9</v>
      </c>
      <c r="CZ1209">
        <v>37.200000000000003</v>
      </c>
      <c r="DA1209">
        <v>37.200000000000003</v>
      </c>
      <c r="DB1209">
        <v>37.200000000000003</v>
      </c>
      <c r="DC1209">
        <v>0</v>
      </c>
      <c r="DD1209">
        <v>37.200000000000003</v>
      </c>
      <c r="DE1209">
        <v>3.8</v>
      </c>
      <c r="DF1209">
        <v>3.8</v>
      </c>
      <c r="DG1209">
        <v>3.8</v>
      </c>
      <c r="DH1209">
        <v>0</v>
      </c>
      <c r="DI1209">
        <v>3.8</v>
      </c>
      <c r="DJ1209">
        <v>0.48357870894677241</v>
      </c>
      <c r="DK1209">
        <v>0.48357870894677241</v>
      </c>
      <c r="DL1209">
        <v>0.48357870894677241</v>
      </c>
      <c r="DM1209">
        <v>0</v>
      </c>
      <c r="DN1209">
        <v>0.48357870894677241</v>
      </c>
      <c r="DO1209">
        <v>2.2568684260394711</v>
      </c>
      <c r="DP1209">
        <v>2.2568684260394711</v>
      </c>
      <c r="DQ1209">
        <v>2.2568684260394711</v>
      </c>
      <c r="DR1209">
        <v>0</v>
      </c>
      <c r="DS1209">
        <v>2.2568684260394711</v>
      </c>
      <c r="DT1209">
        <v>4.6603971665478436</v>
      </c>
      <c r="DU1209">
        <v>4.6603971665478436</v>
      </c>
      <c r="DV1209">
        <v>4.6603971665478436</v>
      </c>
      <c r="DW1209">
        <v>0</v>
      </c>
      <c r="DX1209">
        <v>4.6603971665478436</v>
      </c>
      <c r="DY1209">
        <v>2.2568684260394711</v>
      </c>
      <c r="DZ1209">
        <v>2.2568684260394711</v>
      </c>
      <c r="EA1209">
        <v>2.2568684260394711</v>
      </c>
      <c r="EB1209">
        <v>0</v>
      </c>
      <c r="EC1209">
        <v>2.2568684260394711</v>
      </c>
      <c r="ED1209">
        <v>4.6603971665478436</v>
      </c>
      <c r="EE1209">
        <v>4.6603971665478436</v>
      </c>
      <c r="EF1209">
        <v>4.6603971665478436</v>
      </c>
      <c r="EG1209">
        <v>0</v>
      </c>
      <c r="EH1209">
        <v>4.6603971665478436</v>
      </c>
      <c r="EI1209">
        <v>6.9150252408909898</v>
      </c>
      <c r="EJ1209">
        <v>6.9150252408909898</v>
      </c>
      <c r="EK1209">
        <v>6.9150252408909898</v>
      </c>
      <c r="EL1209">
        <v>0</v>
      </c>
      <c r="EM1209">
        <v>6.9150252408909898</v>
      </c>
      <c r="EN1209">
        <v>11.78276</v>
      </c>
      <c r="EO1209">
        <v>11.78276</v>
      </c>
      <c r="EP1209">
        <v>11.78276</v>
      </c>
      <c r="EQ1209">
        <v>0</v>
      </c>
      <c r="ER1209">
        <v>11.78276</v>
      </c>
      <c r="ES1209">
        <v>7.0741800000000001</v>
      </c>
      <c r="ET1209">
        <v>7.0741800000000001</v>
      </c>
      <c r="EU1209">
        <v>7.0741800000000001</v>
      </c>
      <c r="EV1209">
        <v>0</v>
      </c>
      <c r="EW1209">
        <v>7.0741800000000001</v>
      </c>
      <c r="EX1209">
        <v>4.7085800000000004</v>
      </c>
      <c r="EY1209">
        <v>4.7085800000000004</v>
      </c>
      <c r="EZ1209">
        <v>4.7085800000000004</v>
      </c>
      <c r="FA1209">
        <v>0</v>
      </c>
      <c r="FB1209">
        <v>4.7085800000000004</v>
      </c>
      <c r="FC1209">
        <v>0.55183427867847445</v>
      </c>
      <c r="FD1209">
        <v>0.55183427867847445</v>
      </c>
      <c r="FE1209">
        <v>0.55183427867847445</v>
      </c>
      <c r="FF1209">
        <v>0</v>
      </c>
      <c r="FG1209">
        <v>0.55183427867847445</v>
      </c>
      <c r="FH1209">
        <v>0.66560081875213806</v>
      </c>
      <c r="FI1209">
        <v>0.66560081875213806</v>
      </c>
      <c r="FJ1209">
        <v>0.66560081875213806</v>
      </c>
      <c r="FK1209">
        <v>0</v>
      </c>
      <c r="FL1209">
        <v>0.66560081875213806</v>
      </c>
      <c r="FM1209">
        <v>25.98</v>
      </c>
      <c r="FN1209">
        <v>25.98</v>
      </c>
      <c r="FO1209">
        <v>25.98</v>
      </c>
      <c r="FP1209">
        <v>0</v>
      </c>
      <c r="FQ1209">
        <v>25.98</v>
      </c>
      <c r="FR1209">
        <v>154.52404000000001</v>
      </c>
      <c r="FS1209">
        <v>154.52404000000001</v>
      </c>
      <c r="FT1209">
        <v>154.52404000000001</v>
      </c>
      <c r="FU1209">
        <v>0</v>
      </c>
      <c r="FV1209">
        <v>154.52404000000001</v>
      </c>
      <c r="FW1209">
        <v>0.90073899999999996</v>
      </c>
      <c r="FX1209">
        <v>0.90073899999999996</v>
      </c>
      <c r="FY1209">
        <v>0.90073899999999996</v>
      </c>
      <c r="FZ1209">
        <v>0</v>
      </c>
      <c r="GA1209">
        <v>0.90073899999999996</v>
      </c>
      <c r="GB1209">
        <v>1</v>
      </c>
      <c r="GC1209">
        <v>1</v>
      </c>
    </row>
    <row r="1210" spans="1:185" x14ac:dyDescent="0.3">
      <c r="A1210" s="36" t="s">
        <v>4589</v>
      </c>
      <c r="B1210">
        <v>-4.0984219492090773E-2</v>
      </c>
      <c r="C1210">
        <v>1.8532999999999999</v>
      </c>
      <c r="D1210">
        <v>2.3177721544851759</v>
      </c>
      <c r="E1210">
        <v>-1.4286094981474211</v>
      </c>
      <c r="F1210">
        <v>-0.36046505939158002</v>
      </c>
      <c r="G1210">
        <v>1.789074557539001</v>
      </c>
      <c r="H1210">
        <v>-54.11548530913214</v>
      </c>
      <c r="I1210">
        <v>0.79336189334243967</v>
      </c>
      <c r="J1210">
        <v>0.1819796232176254</v>
      </c>
      <c r="K1210">
        <v>0.39650735349727101</v>
      </c>
      <c r="L1210">
        <v>0.27084518654091211</v>
      </c>
      <c r="M1210">
        <v>0.23349016754461729</v>
      </c>
      <c r="N1210">
        <v>0.24971791197932849</v>
      </c>
      <c r="O1210">
        <v>-0.2332551014707486</v>
      </c>
      <c r="P1210">
        <v>1.6462810508579919E-2</v>
      </c>
      <c r="Q1210">
        <v>-0.1083998100370516</v>
      </c>
      <c r="R1210">
        <v>2.3524468260920538E-2</v>
      </c>
      <c r="S1210">
        <v>1.4152720734703621</v>
      </c>
      <c r="T1210">
        <v>-0.70197073375987618</v>
      </c>
      <c r="U1210">
        <v>-0.671592760166146</v>
      </c>
      <c r="V1210">
        <v>1.949047804602956</v>
      </c>
      <c r="W1210">
        <v>1.9194241398447589</v>
      </c>
      <c r="X1210">
        <v>0.29320013885767288</v>
      </c>
      <c r="Y1210">
        <v>0.1984815916922954</v>
      </c>
      <c r="Z1210">
        <v>7.9444683522226223E-2</v>
      </c>
      <c r="AA1210">
        <v>0.11472859041184739</v>
      </c>
      <c r="AB1210">
        <v>61.219316447737917</v>
      </c>
      <c r="AC1210">
        <v>-0.41554194997191818</v>
      </c>
      <c r="AD1210">
        <v>1.9573135703603739</v>
      </c>
      <c r="AE1210">
        <v>0.708742088829591</v>
      </c>
      <c r="AF1210">
        <v>0.51038989891067221</v>
      </c>
      <c r="AG1210">
        <v>0.77121192756280266</v>
      </c>
      <c r="AH1210">
        <v>2.4172394790558969E-2</v>
      </c>
      <c r="AI1210">
        <v>116.8660342189806</v>
      </c>
      <c r="AJ1210">
        <v>-19.169030778001272</v>
      </c>
      <c r="AK1210">
        <v>104.00838750685401</v>
      </c>
      <c r="AL1210">
        <v>265.75874592808918</v>
      </c>
      <c r="AM1210">
        <v>92.014848336365091</v>
      </c>
      <c r="AN1210">
        <v>151.5198733580344</v>
      </c>
      <c r="AO1210">
        <v>55.146582238689597</v>
      </c>
      <c r="AP1210">
        <v>103.6198733580344</v>
      </c>
      <c r="AQ1210">
        <v>16.09130378354136</v>
      </c>
      <c r="AR1210">
        <v>3.731987335803439</v>
      </c>
      <c r="AS1210">
        <v>11.040683552262079</v>
      </c>
      <c r="AT1210">
        <v>-5.3703304864774619</v>
      </c>
      <c r="AU1210">
        <v>-1.206708880655204</v>
      </c>
      <c r="AV1210">
        <v>-4.163621605822259</v>
      </c>
      <c r="AW1210">
        <v>2.309992094758254</v>
      </c>
      <c r="AX1210">
        <v>2.0994999999999999</v>
      </c>
      <c r="AY1210">
        <v>2.3866999999999998</v>
      </c>
      <c r="AZ1210">
        <v>0.2871999999999999</v>
      </c>
      <c r="BA1210">
        <v>2.3866999999999998</v>
      </c>
      <c r="BB1210">
        <v>0.93415038149765794</v>
      </c>
      <c r="BC1210">
        <v>0.93179999999999996</v>
      </c>
      <c r="BD1210">
        <v>0.94059999999999999</v>
      </c>
      <c r="BE1210">
        <v>8.80000000000003E-3</v>
      </c>
      <c r="BF1210">
        <v>0.93179999999999996</v>
      </c>
      <c r="BG1210">
        <v>17.480326260698352</v>
      </c>
      <c r="BH1210">
        <v>16.762</v>
      </c>
      <c r="BI1210">
        <v>17.742100000000001</v>
      </c>
      <c r="BJ1210">
        <v>0.98010000000000019</v>
      </c>
      <c r="BK1210">
        <v>17.742100000000001</v>
      </c>
      <c r="BL1210">
        <v>5.2794673600505408</v>
      </c>
      <c r="BM1210">
        <v>5.085</v>
      </c>
      <c r="BN1210">
        <v>5.8131000000000004</v>
      </c>
      <c r="BO1210">
        <v>0.72810000000000041</v>
      </c>
      <c r="BP1210">
        <v>5.085</v>
      </c>
      <c r="BQ1210">
        <v>3.8499990874569869</v>
      </c>
      <c r="BR1210">
        <v>3.7155999999999998</v>
      </c>
      <c r="BS1210">
        <v>4.2187999999999999</v>
      </c>
      <c r="BT1210">
        <v>0.50320000000000009</v>
      </c>
      <c r="BU1210">
        <v>3.7155999999999998</v>
      </c>
      <c r="BV1210">
        <v>-0.24603518446178449</v>
      </c>
      <c r="BW1210">
        <v>-0.25330000000000003</v>
      </c>
      <c r="BX1210">
        <v>-0.2261</v>
      </c>
      <c r="BY1210">
        <v>2.720000000000003E-2</v>
      </c>
      <c r="BZ1210">
        <v>-0.25330000000000003</v>
      </c>
      <c r="CA1210">
        <v>-3.603963902995202</v>
      </c>
      <c r="CB1210">
        <v>-3.9927000000000001</v>
      </c>
      <c r="CC1210">
        <v>-3.4622999999999999</v>
      </c>
      <c r="CD1210">
        <v>0.5304000000000002</v>
      </c>
      <c r="CE1210">
        <v>-3.4622999999999999</v>
      </c>
      <c r="CF1210">
        <v>47.9</v>
      </c>
      <c r="CG1210">
        <v>47.9</v>
      </c>
      <c r="CH1210">
        <v>47.9</v>
      </c>
      <c r="CI1210">
        <v>0</v>
      </c>
      <c r="CJ1210">
        <v>47.9</v>
      </c>
      <c r="CK1210">
        <v>15.493164477379191</v>
      </c>
      <c r="CL1210">
        <v>15.2</v>
      </c>
      <c r="CM1210">
        <v>15.6</v>
      </c>
      <c r="CN1210">
        <v>0.40000000000000041</v>
      </c>
      <c r="CO1210">
        <v>15.6</v>
      </c>
      <c r="CP1210">
        <v>19.46025328393123</v>
      </c>
      <c r="CQ1210">
        <v>19.3</v>
      </c>
      <c r="CR1210">
        <v>19.899999999999999</v>
      </c>
      <c r="CS1210">
        <v>0.59999999999999787</v>
      </c>
      <c r="CT1210">
        <v>19.3</v>
      </c>
      <c r="CU1210">
        <v>9.0068355226208183</v>
      </c>
      <c r="CV1210">
        <v>8.9</v>
      </c>
      <c r="CW1210">
        <v>9.3000000000000007</v>
      </c>
      <c r="CX1210">
        <v>0.40000000000000041</v>
      </c>
      <c r="CY1210">
        <v>8.9</v>
      </c>
      <c r="CZ1210">
        <v>35.312404625585508</v>
      </c>
      <c r="DA1210">
        <v>33.700000000000003</v>
      </c>
      <c r="DB1210">
        <v>35.9</v>
      </c>
      <c r="DC1210">
        <v>2.1999999999999962</v>
      </c>
      <c r="DD1210">
        <v>35.9</v>
      </c>
      <c r="DE1210">
        <v>6.1931644773791836</v>
      </c>
      <c r="DF1210">
        <v>5.9</v>
      </c>
      <c r="DG1210">
        <v>6.3</v>
      </c>
      <c r="DH1210">
        <v>0.39999999999999952</v>
      </c>
      <c r="DI1210">
        <v>6.3</v>
      </c>
      <c r="DJ1210">
        <v>0.46226729631769159</v>
      </c>
      <c r="DK1210">
        <v>0.46190935390549659</v>
      </c>
      <c r="DL1210">
        <v>0.46324951644100582</v>
      </c>
      <c r="DM1210">
        <v>1.3401625355091149E-3</v>
      </c>
      <c r="DN1210">
        <v>0.46190935390549659</v>
      </c>
      <c r="DO1210">
        <v>2.691495051496116</v>
      </c>
      <c r="DP1210">
        <v>2.6634105998189308</v>
      </c>
      <c r="DQ1210">
        <v>2.768560838197466</v>
      </c>
      <c r="DR1210">
        <v>0.10515023837853479</v>
      </c>
      <c r="DS1210">
        <v>2.6634105998189308</v>
      </c>
      <c r="DT1210">
        <v>4.6637025843371118</v>
      </c>
      <c r="DU1210">
        <v>4.6528054563636241</v>
      </c>
      <c r="DV1210">
        <v>4.6676737351822659</v>
      </c>
      <c r="DW1210">
        <v>1.486827881864183E-2</v>
      </c>
      <c r="DX1210">
        <v>4.6676737351822659</v>
      </c>
      <c r="DY1210">
        <v>2.691495051496116</v>
      </c>
      <c r="DZ1210">
        <v>2.6634105998189308</v>
      </c>
      <c r="EA1210">
        <v>2.768560838197466</v>
      </c>
      <c r="EB1210">
        <v>0.10515023837853479</v>
      </c>
      <c r="EC1210">
        <v>2.6634105998189308</v>
      </c>
      <c r="ED1210">
        <v>4.6637025843371118</v>
      </c>
      <c r="EE1210">
        <v>4.6528054563636241</v>
      </c>
      <c r="EF1210">
        <v>4.6676737351822659</v>
      </c>
      <c r="EG1210">
        <v>1.486827881864183E-2</v>
      </c>
      <c r="EH1210">
        <v>4.6676737351822659</v>
      </c>
      <c r="EI1210">
        <v>6.6335589550276186</v>
      </c>
      <c r="EJ1210">
        <v>6.6273692899650554</v>
      </c>
      <c r="EK1210">
        <v>6.6358146038283126</v>
      </c>
      <c r="EL1210">
        <v>8.4453138632571978E-3</v>
      </c>
      <c r="EM1210">
        <v>6.6358146038283126</v>
      </c>
      <c r="EN1210">
        <v>12.11116446983268</v>
      </c>
      <c r="EO1210">
        <v>12.10918</v>
      </c>
      <c r="EP1210">
        <v>12.11661</v>
      </c>
      <c r="EQ1210">
        <v>7.4299999999993824E-3</v>
      </c>
      <c r="ER1210">
        <v>12.10918</v>
      </c>
      <c r="ES1210">
        <v>8.2737910473560881</v>
      </c>
      <c r="ET1210">
        <v>8.2617200000000004</v>
      </c>
      <c r="EU1210">
        <v>8.2781900000000004</v>
      </c>
      <c r="EV1210">
        <v>1.6469999999999981E-2</v>
      </c>
      <c r="EW1210">
        <v>8.2781900000000004</v>
      </c>
      <c r="EX1210">
        <v>3.8373734224765941</v>
      </c>
      <c r="EY1210">
        <v>3.8309899999999999</v>
      </c>
      <c r="EZ1210">
        <v>3.8548900000000001</v>
      </c>
      <c r="FA1210">
        <v>2.3900000000000251E-2</v>
      </c>
      <c r="FB1210">
        <v>3.8309899999999999</v>
      </c>
      <c r="FC1210">
        <v>0.51179419948388905</v>
      </c>
      <c r="FD1210">
        <v>0.51171033965753232</v>
      </c>
      <c r="FE1210">
        <v>0.51202431697256567</v>
      </c>
      <c r="FF1210">
        <v>3.1397731503335358E-4</v>
      </c>
      <c r="FG1210">
        <v>0.51171033965753232</v>
      </c>
      <c r="FH1210">
        <v>0.46380017353766118</v>
      </c>
      <c r="FI1210">
        <v>0.46278111519547138</v>
      </c>
      <c r="FJ1210">
        <v>0.46659654406104301</v>
      </c>
      <c r="FK1210">
        <v>3.815428865571513E-3</v>
      </c>
      <c r="FL1210">
        <v>0.46278111519547138</v>
      </c>
      <c r="FM1210">
        <v>29.724961850234209</v>
      </c>
      <c r="FN1210">
        <v>29.08</v>
      </c>
      <c r="FO1210">
        <v>29.96</v>
      </c>
      <c r="FP1210">
        <v>0.88000000000000256</v>
      </c>
      <c r="FQ1210">
        <v>29.96</v>
      </c>
      <c r="FR1210">
        <v>182.98670639941781</v>
      </c>
      <c r="FS1210">
        <v>182.73276000000001</v>
      </c>
      <c r="FT1210">
        <v>183.07925</v>
      </c>
      <c r="FU1210">
        <v>0.34648999999998858</v>
      </c>
      <c r="FV1210">
        <v>183.07925</v>
      </c>
      <c r="FW1210">
        <v>0.85339189007297167</v>
      </c>
      <c r="FX1210">
        <v>0.85312399999999999</v>
      </c>
      <c r="FY1210">
        <v>0.85412699999999997</v>
      </c>
      <c r="FZ1210">
        <v>1.0029999999999759E-3</v>
      </c>
      <c r="GA1210">
        <v>0.85312399999999999</v>
      </c>
      <c r="GB1210">
        <v>2</v>
      </c>
      <c r="GC1210">
        <v>4</v>
      </c>
    </row>
    <row r="1211" spans="1:185" x14ac:dyDescent="0.3">
      <c r="A1211" s="36" t="s">
        <v>4592</v>
      </c>
      <c r="B1211">
        <v>-1.7104699770972068E-2</v>
      </c>
      <c r="C1211">
        <v>1.9703000146488641</v>
      </c>
      <c r="D1211">
        <v>2.2831000806802919</v>
      </c>
      <c r="E1211">
        <v>-1.1302001829249031</v>
      </c>
      <c r="F1211">
        <v>-0.71879984600102731</v>
      </c>
      <c r="G1211">
        <v>1.84900002885157</v>
      </c>
      <c r="H1211">
        <v>-54.071070994222993</v>
      </c>
      <c r="I1211">
        <v>0.91330000751033136</v>
      </c>
      <c r="J1211">
        <v>9.1800116670395088E-2</v>
      </c>
      <c r="K1211">
        <v>0.39291000655852698</v>
      </c>
      <c r="L1211">
        <v>0.32006000795946399</v>
      </c>
      <c r="M1211">
        <v>0.31934401214442892</v>
      </c>
      <c r="N1211">
        <v>0.27856997128227751</v>
      </c>
      <c r="O1211">
        <v>-0.2749299821536681</v>
      </c>
      <c r="P1211">
        <v>3.6399891286094579E-3</v>
      </c>
      <c r="Q1211">
        <v>-0.1356499965050933</v>
      </c>
      <c r="R1211">
        <v>3.303000200771234E-2</v>
      </c>
      <c r="S1211">
        <v>1.531230004164144</v>
      </c>
      <c r="T1211">
        <v>-0.7757766776347248</v>
      </c>
      <c r="U1211">
        <v>-0.72962994434175232</v>
      </c>
      <c r="V1211">
        <v>1.951676692048117</v>
      </c>
      <c r="W1211">
        <v>1.935510027185912</v>
      </c>
      <c r="X1211">
        <v>0.30574655937798911</v>
      </c>
      <c r="Y1211">
        <v>0.2311599369355245</v>
      </c>
      <c r="Z1211">
        <v>6.2650006216472293E-2</v>
      </c>
      <c r="AA1211">
        <v>6.3670008499315603E-2</v>
      </c>
      <c r="AB1211">
        <v>67.090002059764146</v>
      </c>
      <c r="AC1211">
        <v>-0.45918001256679208</v>
      </c>
      <c r="AD1211">
        <v>1.977470011109342</v>
      </c>
      <c r="AE1211">
        <v>0.7649265719447812</v>
      </c>
      <c r="AF1211">
        <v>0.53064006825478371</v>
      </c>
      <c r="AG1211">
        <v>0.59148001998789179</v>
      </c>
      <c r="AH1211">
        <v>1.544000852905947E-2</v>
      </c>
      <c r="AI1211">
        <v>109.30616488079821</v>
      </c>
      <c r="AJ1211">
        <v>-41.121204998683233</v>
      </c>
      <c r="AK1211">
        <v>77.690224367840102</v>
      </c>
      <c r="AL1211">
        <v>291.34957527323792</v>
      </c>
      <c r="AM1211">
        <v>57.04030051419744</v>
      </c>
      <c r="AN1211">
        <v>110.5999998512806</v>
      </c>
      <c r="AO1211">
        <v>54.799993753783824</v>
      </c>
      <c r="AP1211">
        <v>67.700001858992906</v>
      </c>
      <c r="AQ1211">
        <v>15.289999985128061</v>
      </c>
      <c r="AR1211">
        <v>3.5199999330762548</v>
      </c>
      <c r="AS1211">
        <v>10.58000002230791</v>
      </c>
      <c r="AT1211">
        <v>-4.1054838663023077</v>
      </c>
      <c r="AU1211">
        <v>-0.14999998512805671</v>
      </c>
      <c r="AV1211">
        <v>-3.955483881174251</v>
      </c>
      <c r="AW1211">
        <v>3.294699720035668</v>
      </c>
      <c r="AX1211">
        <v>2.9182000000000001</v>
      </c>
      <c r="AY1211">
        <v>3.2947000000000002</v>
      </c>
      <c r="AZ1211">
        <v>0.37650000000000011</v>
      </c>
      <c r="BA1211">
        <v>2.9182000000000001</v>
      </c>
      <c r="BB1211">
        <v>0.96020000550261908</v>
      </c>
      <c r="BC1211">
        <v>0.96020000000000005</v>
      </c>
      <c r="BD1211">
        <v>0.96760000000000002</v>
      </c>
      <c r="BE1211">
        <v>7.3999999999999622E-3</v>
      </c>
      <c r="BF1211">
        <v>0.96760000000000002</v>
      </c>
      <c r="BG1211">
        <v>13.308099124414341</v>
      </c>
      <c r="BH1211">
        <v>12.130599999999999</v>
      </c>
      <c r="BI1211">
        <v>13.3081</v>
      </c>
      <c r="BJ1211">
        <v>1.1775</v>
      </c>
      <c r="BK1211">
        <v>12.130599999999999</v>
      </c>
      <c r="BL1211">
        <v>2.588199212604962</v>
      </c>
      <c r="BM1211">
        <v>1.5293000000000001</v>
      </c>
      <c r="BN1211">
        <v>2.5882000000000001</v>
      </c>
      <c r="BO1211">
        <v>1.0589</v>
      </c>
      <c r="BP1211">
        <v>1.5293000000000001</v>
      </c>
      <c r="BQ1211">
        <v>1.69849938102972</v>
      </c>
      <c r="BR1211">
        <v>0.86609999999999998</v>
      </c>
      <c r="BS1211">
        <v>1.6984999999999999</v>
      </c>
      <c r="BT1211">
        <v>0.83239999999999992</v>
      </c>
      <c r="BU1211">
        <v>0.86609999999999998</v>
      </c>
      <c r="BV1211">
        <v>0.23960007904437849</v>
      </c>
      <c r="BW1211">
        <v>0.23960000000000001</v>
      </c>
      <c r="BX1211">
        <v>0.34589999999999999</v>
      </c>
      <c r="BY1211">
        <v>0.10630000000000001</v>
      </c>
      <c r="BZ1211">
        <v>0.34589999999999999</v>
      </c>
      <c r="CA1211">
        <v>-1.9380994600740991</v>
      </c>
      <c r="CB1211">
        <v>-1.9380999999999999</v>
      </c>
      <c r="CC1211">
        <v>-1.212</v>
      </c>
      <c r="CD1211">
        <v>0.72609999999999997</v>
      </c>
      <c r="CE1211">
        <v>-1.212</v>
      </c>
      <c r="CF1211">
        <v>42.899997992287659</v>
      </c>
      <c r="CG1211">
        <v>40.200000000000003</v>
      </c>
      <c r="CH1211">
        <v>42.9</v>
      </c>
      <c r="CI1211">
        <v>2.6999999999999962</v>
      </c>
      <c r="CJ1211">
        <v>40.200000000000003</v>
      </c>
      <c r="CK1211">
        <v>16.0999968025322</v>
      </c>
      <c r="CL1211">
        <v>11.8</v>
      </c>
      <c r="CM1211">
        <v>16.100000000000001</v>
      </c>
      <c r="CN1211">
        <v>4.3000000000000007</v>
      </c>
      <c r="CO1211">
        <v>11.8</v>
      </c>
      <c r="CP1211">
        <v>16.4999995538417</v>
      </c>
      <c r="CQ1211">
        <v>15.9</v>
      </c>
      <c r="CR1211">
        <v>16.5</v>
      </c>
      <c r="CS1211">
        <v>0.59999999999999964</v>
      </c>
      <c r="CT1211">
        <v>15.9</v>
      </c>
      <c r="CU1211">
        <v>8.7000000743597159</v>
      </c>
      <c r="CV1211">
        <v>8.6999999999999993</v>
      </c>
      <c r="CW1211">
        <v>8.8000000000000007</v>
      </c>
      <c r="CX1211">
        <v>0.10000000000000139</v>
      </c>
      <c r="CY1211">
        <v>8.8000000000000007</v>
      </c>
      <c r="CZ1211">
        <v>35.699992861467223</v>
      </c>
      <c r="DA1211">
        <v>26.1</v>
      </c>
      <c r="DB1211">
        <v>35.700000000000003</v>
      </c>
      <c r="DC1211">
        <v>9.6000000000000014</v>
      </c>
      <c r="DD1211">
        <v>26.1</v>
      </c>
      <c r="DE1211">
        <v>7.0999964307336114</v>
      </c>
      <c r="DF1211">
        <v>2.2999999999999998</v>
      </c>
      <c r="DG1211">
        <v>7.1</v>
      </c>
      <c r="DH1211">
        <v>4.8</v>
      </c>
      <c r="DI1211">
        <v>2.2999999999999998</v>
      </c>
      <c r="DJ1211">
        <v>0.63367794575681191</v>
      </c>
      <c r="DK1211">
        <v>0.57264957264957261</v>
      </c>
      <c r="DL1211">
        <v>0.63367799113737089</v>
      </c>
      <c r="DM1211">
        <v>6.1028418487798268E-2</v>
      </c>
      <c r="DN1211">
        <v>0.57264957264957261</v>
      </c>
      <c r="DO1211">
        <v>2.2294390886276698</v>
      </c>
      <c r="DP1211">
        <v>2.1913836049682551</v>
      </c>
      <c r="DQ1211">
        <v>2.22943911692564</v>
      </c>
      <c r="DR1211">
        <v>3.8055511957385317E-2</v>
      </c>
      <c r="DS1211">
        <v>2.1913836049682551</v>
      </c>
      <c r="DT1211">
        <v>4.5535043043250401</v>
      </c>
      <c r="DU1211">
        <v>4.2695838563258759</v>
      </c>
      <c r="DV1211">
        <v>4.5535045154476368</v>
      </c>
      <c r="DW1211">
        <v>0.2839206591217609</v>
      </c>
      <c r="DX1211">
        <v>4.2695838563258759</v>
      </c>
      <c r="DY1211">
        <v>2.2294390886276698</v>
      </c>
      <c r="DZ1211">
        <v>2.1913836049682551</v>
      </c>
      <c r="EA1211">
        <v>2.22943911692564</v>
      </c>
      <c r="EB1211">
        <v>3.8055511957385317E-2</v>
      </c>
      <c r="EC1211">
        <v>2.1913836049682551</v>
      </c>
      <c r="ED1211">
        <v>4.5535043043250401</v>
      </c>
      <c r="EE1211">
        <v>4.2695838563258759</v>
      </c>
      <c r="EF1211">
        <v>4.5535045154476368</v>
      </c>
      <c r="EG1211">
        <v>0.2839206591217609</v>
      </c>
      <c r="EH1211">
        <v>4.2695838563258759</v>
      </c>
      <c r="EI1211">
        <v>6.5397094689335358</v>
      </c>
      <c r="EJ1211">
        <v>5.5841734429158283</v>
      </c>
      <c r="EK1211">
        <v>6.539710179467944</v>
      </c>
      <c r="EL1211">
        <v>0.95553673655211568</v>
      </c>
      <c r="EM1211">
        <v>5.5841734429158283</v>
      </c>
      <c r="EN1211">
        <v>9.4018815134061278</v>
      </c>
      <c r="EO1211">
        <v>9.4018800000000002</v>
      </c>
      <c r="EP1211">
        <v>11.43713</v>
      </c>
      <c r="EQ1211">
        <v>2.03525</v>
      </c>
      <c r="ER1211">
        <v>11.43713</v>
      </c>
      <c r="ES1211">
        <v>9.2251781532169552</v>
      </c>
      <c r="ET1211">
        <v>6.7416</v>
      </c>
      <c r="EU1211">
        <v>9.2251799999999999</v>
      </c>
      <c r="EV1211">
        <v>2.4835799999999999</v>
      </c>
      <c r="EW1211">
        <v>6.7416</v>
      </c>
      <c r="EX1211">
        <v>0.17670336018917401</v>
      </c>
      <c r="EY1211">
        <v>0.1767</v>
      </c>
      <c r="EZ1211">
        <v>4.6955299999999998</v>
      </c>
      <c r="FA1211">
        <v>4.5188299999999986</v>
      </c>
      <c r="FB1211">
        <v>4.6955299999999998</v>
      </c>
      <c r="FC1211">
        <v>0.4973187986656607</v>
      </c>
      <c r="FD1211">
        <v>0.49731871861303328</v>
      </c>
      <c r="FE1211">
        <v>0.6049746259482871</v>
      </c>
      <c r="FF1211">
        <v>0.10765590733525381</v>
      </c>
      <c r="FG1211">
        <v>0.6049746259482871</v>
      </c>
      <c r="FH1211">
        <v>1.9154601479331471E-2</v>
      </c>
      <c r="FI1211">
        <v>1.9154097806221671E-2</v>
      </c>
      <c r="FJ1211">
        <v>0.69650083066334401</v>
      </c>
      <c r="FK1211">
        <v>0.67734673285712232</v>
      </c>
      <c r="FL1211">
        <v>0.69650083066334401</v>
      </c>
      <c r="FM1211">
        <v>25.230001464886421</v>
      </c>
      <c r="FN1211">
        <v>25.23</v>
      </c>
      <c r="FO1211">
        <v>27.2</v>
      </c>
      <c r="FP1211">
        <v>1.9699999999999991</v>
      </c>
      <c r="FQ1211">
        <v>27.2</v>
      </c>
      <c r="FR1211">
        <v>137.0809192864813</v>
      </c>
      <c r="FS1211">
        <v>136.12137000000001</v>
      </c>
      <c r="FT1211">
        <v>137.08091999999999</v>
      </c>
      <c r="FU1211">
        <v>0.95954999999997881</v>
      </c>
      <c r="FV1211">
        <v>136.12137000000001</v>
      </c>
      <c r="FW1211">
        <v>0.88515400438350533</v>
      </c>
      <c r="FX1211">
        <v>0.885154</v>
      </c>
      <c r="FY1211">
        <v>0.89104899999999998</v>
      </c>
      <c r="FZ1211">
        <v>5.8949999999999836E-3</v>
      </c>
      <c r="GA1211">
        <v>0.89104899999999998</v>
      </c>
      <c r="GB1211">
        <v>2</v>
      </c>
      <c r="GC1211">
        <v>3</v>
      </c>
    </row>
    <row r="1212" spans="1:185" x14ac:dyDescent="0.3">
      <c r="A1212" s="36" t="s">
        <v>4595</v>
      </c>
      <c r="B1212">
        <v>-2.314531694366084E-2</v>
      </c>
      <c r="C1212">
        <v>1.9624385595576359</v>
      </c>
      <c r="D1212">
        <v>2.1921162744350928</v>
      </c>
      <c r="E1212">
        <v>-1.155166115844428</v>
      </c>
      <c r="F1212">
        <v>-0.60633908513865131</v>
      </c>
      <c r="G1212">
        <v>1.7615728634219829</v>
      </c>
      <c r="H1212">
        <v>-54.075042282264107</v>
      </c>
      <c r="I1212">
        <v>0.85126013359121433</v>
      </c>
      <c r="J1212">
        <v>0.55948275164466799</v>
      </c>
      <c r="K1212">
        <v>0.39187430625418562</v>
      </c>
      <c r="L1212">
        <v>0.31113240192469988</v>
      </c>
      <c r="M1212">
        <v>0.32914302138888002</v>
      </c>
      <c r="N1212">
        <v>0.29599796433193559</v>
      </c>
      <c r="O1212">
        <v>-0.28794974329629103</v>
      </c>
      <c r="P1212">
        <v>8.0482210356446222E-3</v>
      </c>
      <c r="Q1212">
        <v>-0.13994773912430691</v>
      </c>
      <c r="R1212">
        <v>3.3093695380548217E-2</v>
      </c>
      <c r="S1212">
        <v>1.571001332741756</v>
      </c>
      <c r="T1212">
        <v>-0.75761719072657263</v>
      </c>
      <c r="U1212">
        <v>-0.70804091895467536</v>
      </c>
      <c r="V1212">
        <v>1.9451117661839861</v>
      </c>
      <c r="W1212">
        <v>1.930458455905226</v>
      </c>
      <c r="X1212">
        <v>0.31640358258380868</v>
      </c>
      <c r="Y1212">
        <v>0.23686183989341511</v>
      </c>
      <c r="Z1212">
        <v>6.5272373134269784E-2</v>
      </c>
      <c r="AA1212">
        <v>7.891464903102173E-2</v>
      </c>
      <c r="AB1212">
        <v>67.637353020409591</v>
      </c>
      <c r="AC1212">
        <v>-0.45239539154925001</v>
      </c>
      <c r="AD1212">
        <v>1.973144620296903</v>
      </c>
      <c r="AE1212">
        <v>0.76879897413305875</v>
      </c>
      <c r="AF1212">
        <v>0.60240089094458693</v>
      </c>
      <c r="AG1212">
        <v>0.64019930026397498</v>
      </c>
      <c r="AH1212">
        <v>2.1133766363178961E-2</v>
      </c>
      <c r="AI1212">
        <v>119.8032816664804</v>
      </c>
      <c r="AJ1212">
        <v>8.4304557874359567</v>
      </c>
      <c r="AK1212">
        <v>63.327730579225417</v>
      </c>
      <c r="AL1212">
        <v>287.65162095910722</v>
      </c>
      <c r="AM1212">
        <v>56.458131553886354</v>
      </c>
      <c r="AN1212">
        <v>111.6031859048269</v>
      </c>
      <c r="AO1212">
        <v>39.205658217188159</v>
      </c>
      <c r="AP1212">
        <v>71.1267243398446</v>
      </c>
      <c r="AQ1212">
        <v>15.23704515369765</v>
      </c>
      <c r="AR1212">
        <v>3.360540501626526</v>
      </c>
      <c r="AS1212">
        <v>10.00682757460075</v>
      </c>
      <c r="AT1212">
        <v>-2.6511707601669339</v>
      </c>
      <c r="AU1212">
        <v>1.1290773210333429</v>
      </c>
      <c r="AV1212">
        <v>-3.780248081200277</v>
      </c>
      <c r="AW1212">
        <v>2.084852501718264</v>
      </c>
      <c r="AX1212">
        <v>1.4072</v>
      </c>
      <c r="AY1212">
        <v>2.9426999999999999</v>
      </c>
      <c r="AZ1212">
        <v>1.5355000000000001</v>
      </c>
      <c r="BA1212">
        <v>2.8412999999999999</v>
      </c>
      <c r="BB1212">
        <v>0.9530170309317757</v>
      </c>
      <c r="BC1212">
        <v>0.92379999999999995</v>
      </c>
      <c r="BD1212">
        <v>0.96760000000000002</v>
      </c>
      <c r="BE1212">
        <v>4.3800000000000061E-2</v>
      </c>
      <c r="BF1212">
        <v>0.92379999999999995</v>
      </c>
      <c r="BG1212">
        <v>14.639613006704719</v>
      </c>
      <c r="BH1212">
        <v>12.059100000000001</v>
      </c>
      <c r="BI1212">
        <v>18.710100000000001</v>
      </c>
      <c r="BJ1212">
        <v>6.6509999999999998</v>
      </c>
      <c r="BK1212">
        <v>18.710100000000001</v>
      </c>
      <c r="BL1212">
        <v>5.5570894163509283</v>
      </c>
      <c r="BM1212">
        <v>3.3578000000000001</v>
      </c>
      <c r="BN1212">
        <v>8.9946000000000002</v>
      </c>
      <c r="BO1212">
        <v>5.6368</v>
      </c>
      <c r="BP1212">
        <v>3.3578000000000001</v>
      </c>
      <c r="BQ1212">
        <v>4.1975687430801019</v>
      </c>
      <c r="BR1212">
        <v>1.3964000000000001</v>
      </c>
      <c r="BS1212">
        <v>7.2869000000000002</v>
      </c>
      <c r="BT1212">
        <v>5.8905000000000003</v>
      </c>
      <c r="BU1212">
        <v>1.3964000000000001</v>
      </c>
      <c r="BV1212">
        <v>-0.77668377660323773</v>
      </c>
      <c r="BW1212">
        <v>-2.8517000000000001</v>
      </c>
      <c r="BX1212">
        <v>1.345</v>
      </c>
      <c r="BY1212">
        <v>4.1966999999999999</v>
      </c>
      <c r="BZ1212">
        <v>1.345</v>
      </c>
      <c r="CA1212">
        <v>-3.4208309115650231</v>
      </c>
      <c r="CB1212">
        <v>-4.4352999999999998</v>
      </c>
      <c r="CC1212">
        <v>-2.6435</v>
      </c>
      <c r="CD1212">
        <v>1.7918000000000001</v>
      </c>
      <c r="CE1212">
        <v>-2.7414999999999998</v>
      </c>
      <c r="CF1212">
        <v>40.476461564982323</v>
      </c>
      <c r="CG1212">
        <v>37.4</v>
      </c>
      <c r="CH1212">
        <v>44.6</v>
      </c>
      <c r="CI1212">
        <v>7.2000000000000028</v>
      </c>
      <c r="CJ1212">
        <v>37.4</v>
      </c>
      <c r="CK1212">
        <v>12.905092743956621</v>
      </c>
      <c r="CL1212">
        <v>10</v>
      </c>
      <c r="CM1212">
        <v>14.4</v>
      </c>
      <c r="CN1212">
        <v>4.4000000000000004</v>
      </c>
      <c r="CO1212">
        <v>10</v>
      </c>
      <c r="CP1212">
        <v>18.816917492030068</v>
      </c>
      <c r="CQ1212">
        <v>16.7</v>
      </c>
      <c r="CR1212">
        <v>19.7</v>
      </c>
      <c r="CS1212">
        <v>3</v>
      </c>
      <c r="CT1212">
        <v>19.600000000000001</v>
      </c>
      <c r="CU1212">
        <v>8.8676490400729939</v>
      </c>
      <c r="CV1212">
        <v>8.8000000000000007</v>
      </c>
      <c r="CW1212">
        <v>9.1999999999999993</v>
      </c>
      <c r="CX1212">
        <v>0.39999999999999858</v>
      </c>
      <c r="CY1212">
        <v>8.8000000000000007</v>
      </c>
      <c r="CZ1212">
        <v>20.37236703097172</v>
      </c>
      <c r="DA1212">
        <v>17.3</v>
      </c>
      <c r="DB1212">
        <v>23</v>
      </c>
      <c r="DC1212">
        <v>5.6999999999999993</v>
      </c>
      <c r="DD1212">
        <v>17.3</v>
      </c>
      <c r="DE1212">
        <v>3.9660020533828879</v>
      </c>
      <c r="DF1212">
        <v>1.1000000000000001</v>
      </c>
      <c r="DG1212">
        <v>5.0999999999999996</v>
      </c>
      <c r="DH1212">
        <v>4</v>
      </c>
      <c r="DI1212">
        <v>1.1000000000000001</v>
      </c>
      <c r="DJ1212">
        <v>0.56945525882699188</v>
      </c>
      <c r="DK1212">
        <v>0.50404312668463613</v>
      </c>
      <c r="DL1212">
        <v>0.66567164179104477</v>
      </c>
      <c r="DM1212">
        <v>0.1616285151064086</v>
      </c>
      <c r="DN1212">
        <v>0.50404312668463613</v>
      </c>
      <c r="DO1212">
        <v>2.304489866273574</v>
      </c>
      <c r="DP1212">
        <v>2.234156661822408</v>
      </c>
      <c r="DQ1212">
        <v>2.4370531550206551</v>
      </c>
      <c r="DR1212">
        <v>0.2028964931982471</v>
      </c>
      <c r="DS1212">
        <v>2.4370531550206551</v>
      </c>
      <c r="DT1212">
        <v>4.5009234131911739</v>
      </c>
      <c r="DU1212">
        <v>3.9973194927209819</v>
      </c>
      <c r="DV1212">
        <v>4.5859670775947894</v>
      </c>
      <c r="DW1212">
        <v>0.58864758487380708</v>
      </c>
      <c r="DX1212">
        <v>3.9973194927209819</v>
      </c>
      <c r="DY1212">
        <v>2.304489866273574</v>
      </c>
      <c r="DZ1212">
        <v>2.234156661822408</v>
      </c>
      <c r="EA1212">
        <v>2.4370531550206551</v>
      </c>
      <c r="EB1212">
        <v>0.2028964931982471</v>
      </c>
      <c r="EC1212">
        <v>2.4370531550206551</v>
      </c>
      <c r="ED1212">
        <v>4.5009234131911739</v>
      </c>
      <c r="EE1212">
        <v>3.9973194927209819</v>
      </c>
      <c r="EF1212">
        <v>4.5859670775947894</v>
      </c>
      <c r="EG1212">
        <v>0.58864758487380708</v>
      </c>
      <c r="EH1212">
        <v>3.9973194927209819</v>
      </c>
      <c r="EI1212">
        <v>6.4870177256108246</v>
      </c>
      <c r="EJ1212">
        <v>5.0527634614061157</v>
      </c>
      <c r="EK1212">
        <v>6.5506390009114464</v>
      </c>
      <c r="EL1212">
        <v>1.4978755395053309</v>
      </c>
      <c r="EM1212">
        <v>6.450760902137997</v>
      </c>
      <c r="EN1212">
        <v>9.1541149631562142</v>
      </c>
      <c r="EO1212">
        <v>7.3597599999999996</v>
      </c>
      <c r="EP1212">
        <v>11.180249999999999</v>
      </c>
      <c r="EQ1212">
        <v>3.8204899999999991</v>
      </c>
      <c r="ER1212">
        <v>7.3597599999999996</v>
      </c>
      <c r="ES1212">
        <v>7.338019291852226</v>
      </c>
      <c r="ET1212">
        <v>7.3082900000000004</v>
      </c>
      <c r="EU1212">
        <v>7.3935899999999997</v>
      </c>
      <c r="EV1212">
        <v>8.5299999999999265E-2</v>
      </c>
      <c r="EW1212">
        <v>7.3597599999999996</v>
      </c>
      <c r="EX1212">
        <v>1.8160956713039871</v>
      </c>
      <c r="EY1212">
        <v>0</v>
      </c>
      <c r="EZ1212">
        <v>3.7866599999999999</v>
      </c>
      <c r="FA1212">
        <v>3.7866599999999999</v>
      </c>
      <c r="FB1212">
        <v>0</v>
      </c>
      <c r="FC1212">
        <v>0.49743460660047389</v>
      </c>
      <c r="FD1212">
        <v>0.39992935800007062</v>
      </c>
      <c r="FE1212">
        <v>0.60753478439246511</v>
      </c>
      <c r="FF1212">
        <v>0.20760542639239449</v>
      </c>
      <c r="FG1212">
        <v>0.39992935800007062</v>
      </c>
      <c r="FH1212">
        <v>0.24750118834775661</v>
      </c>
      <c r="FI1212">
        <v>0</v>
      </c>
      <c r="FJ1212">
        <v>0.51323366435602691</v>
      </c>
      <c r="FK1212">
        <v>0.51323366435602691</v>
      </c>
      <c r="FL1212">
        <v>0</v>
      </c>
      <c r="FM1212">
        <v>25.52960760501071</v>
      </c>
      <c r="FN1212">
        <v>25.28</v>
      </c>
      <c r="FO1212">
        <v>27.68</v>
      </c>
      <c r="FP1212">
        <v>2.399999999999999</v>
      </c>
      <c r="FQ1212">
        <v>27.68</v>
      </c>
      <c r="FR1212">
        <v>138.94657814147089</v>
      </c>
      <c r="FS1212">
        <v>134.90598</v>
      </c>
      <c r="FT1212">
        <v>141.8527</v>
      </c>
      <c r="FU1212">
        <v>6.9467199999999991</v>
      </c>
      <c r="FV1212">
        <v>134.90598</v>
      </c>
      <c r="FW1212">
        <v>0.87687902853814803</v>
      </c>
      <c r="FX1212">
        <v>0.86095299999999997</v>
      </c>
      <c r="FY1212">
        <v>0.90017199999999997</v>
      </c>
      <c r="FZ1212">
        <v>3.9218999999999997E-2</v>
      </c>
      <c r="GA1212">
        <v>0.90017199999999997</v>
      </c>
      <c r="GB1212">
        <v>5</v>
      </c>
      <c r="GC1212">
        <v>7</v>
      </c>
    </row>
    <row r="1213" spans="1:185" x14ac:dyDescent="0.3">
      <c r="A1213" s="36" t="s">
        <v>4598</v>
      </c>
      <c r="B1213">
        <v>-8.3152637250801555E-3</v>
      </c>
      <c r="C1213">
        <v>2.1036719484592772</v>
      </c>
      <c r="D1213">
        <v>2.25320925945244</v>
      </c>
      <c r="E1213">
        <v>-1.0561600845766701</v>
      </c>
      <c r="F1213">
        <v>-0.77639071778337954</v>
      </c>
      <c r="G1213">
        <v>1.8325508023600501</v>
      </c>
      <c r="H1213">
        <v>-54.044658991814472</v>
      </c>
      <c r="I1213">
        <v>0.95607944924825172</v>
      </c>
      <c r="J1213">
        <v>0.68459778387305392</v>
      </c>
      <c r="K1213">
        <v>0.4067555330220301</v>
      </c>
      <c r="L1213">
        <v>0.36037911383797933</v>
      </c>
      <c r="M1213">
        <v>0.38958302729129468</v>
      </c>
      <c r="N1213">
        <v>0.31820462146940942</v>
      </c>
      <c r="O1213">
        <v>-0.32275581960364891</v>
      </c>
      <c r="P1213">
        <v>-4.5511981342395121E-3</v>
      </c>
      <c r="Q1213">
        <v>-0.16365842864842789</v>
      </c>
      <c r="R1213">
        <v>4.2084619131036637E-2</v>
      </c>
      <c r="S1213">
        <v>1.6327487871419051</v>
      </c>
      <c r="T1213">
        <v>-0.81640747939132297</v>
      </c>
      <c r="U1213">
        <v>-0.81512710406311828</v>
      </c>
      <c r="V1213">
        <v>1.955110456359175</v>
      </c>
      <c r="W1213">
        <v>1.9414588096984069</v>
      </c>
      <c r="X1213">
        <v>0.29135102290380949</v>
      </c>
      <c r="Y1213">
        <v>0.21337038566477001</v>
      </c>
      <c r="Z1213">
        <v>6.4987978783747138E-2</v>
      </c>
      <c r="AA1213">
        <v>7.1168932434918092E-2</v>
      </c>
      <c r="AB1213">
        <v>70.246962909006271</v>
      </c>
      <c r="AC1213">
        <v>-0.47921007273961608</v>
      </c>
      <c r="AD1213">
        <v>1.980500110320051</v>
      </c>
      <c r="AE1213">
        <v>0.77056109564342568</v>
      </c>
      <c r="AF1213">
        <v>0.59634677013346138</v>
      </c>
      <c r="AG1213">
        <v>0.55690790965083914</v>
      </c>
      <c r="AH1213">
        <v>1.8294814938218201E-2</v>
      </c>
      <c r="AI1213">
        <v>135.91128658833551</v>
      </c>
      <c r="AJ1213">
        <v>22.069778442015249</v>
      </c>
      <c r="AK1213">
        <v>66.699833666466503</v>
      </c>
      <c r="AL1213">
        <v>318.96434295317943</v>
      </c>
      <c r="AM1213">
        <v>39.463973389511857</v>
      </c>
      <c r="AN1213">
        <v>90.4</v>
      </c>
      <c r="AO1213">
        <v>35.129308994371257</v>
      </c>
      <c r="AP1213">
        <v>53.767537127717247</v>
      </c>
      <c r="AQ1213">
        <v>14.97684612208851</v>
      </c>
      <c r="AR1213">
        <v>3.2625231023291952</v>
      </c>
      <c r="AS1213">
        <v>9.7200000000000006</v>
      </c>
      <c r="AT1213">
        <v>-1.752914924989587</v>
      </c>
      <c r="AU1213">
        <v>1.0693692244177011</v>
      </c>
      <c r="AV1213">
        <v>-2.8222841494072881</v>
      </c>
      <c r="AW1213">
        <v>1.802988616408431</v>
      </c>
      <c r="AX1213">
        <v>1.7636000000000001</v>
      </c>
      <c r="AY1213">
        <v>3.0127999999999999</v>
      </c>
      <c r="AZ1213">
        <v>1.2492000000000001</v>
      </c>
      <c r="BA1213">
        <v>1.7636000000000001</v>
      </c>
      <c r="BB1213">
        <v>0.95581631188431726</v>
      </c>
      <c r="BC1213">
        <v>0.95540000000000003</v>
      </c>
      <c r="BD1213">
        <v>0.96860000000000002</v>
      </c>
      <c r="BE1213">
        <v>1.319999999999999E-2</v>
      </c>
      <c r="BF1213">
        <v>0.95540000000000003</v>
      </c>
      <c r="BG1213">
        <v>14.22330805298399</v>
      </c>
      <c r="BH1213">
        <v>11.903600000000001</v>
      </c>
      <c r="BI1213">
        <v>14.2988</v>
      </c>
      <c r="BJ1213">
        <v>2.3951999999999991</v>
      </c>
      <c r="BK1213">
        <v>14.2988</v>
      </c>
      <c r="BL1213">
        <v>4.1117484951781593</v>
      </c>
      <c r="BM1213">
        <v>3.4098999999999999</v>
      </c>
      <c r="BN1213">
        <v>4.1345999999999998</v>
      </c>
      <c r="BO1213">
        <v>0.7246999999999999</v>
      </c>
      <c r="BP1213">
        <v>4.1345999999999998</v>
      </c>
      <c r="BQ1213">
        <v>3.344157326574511</v>
      </c>
      <c r="BR1213">
        <v>2.698</v>
      </c>
      <c r="BS1213">
        <v>3.3652000000000002</v>
      </c>
      <c r="BT1213">
        <v>0.66720000000000024</v>
      </c>
      <c r="BU1213">
        <v>3.3652000000000002</v>
      </c>
      <c r="BV1213">
        <v>-1.4286145368499339</v>
      </c>
      <c r="BW1213">
        <v>-1.4505999999999999</v>
      </c>
      <c r="BX1213">
        <v>-0.75309999999999999</v>
      </c>
      <c r="BY1213">
        <v>0.6974999999999999</v>
      </c>
      <c r="BZ1213">
        <v>-1.4505999999999999</v>
      </c>
      <c r="CA1213">
        <v>-1.915641185314251</v>
      </c>
      <c r="CB1213">
        <v>-1.9450000000000001</v>
      </c>
      <c r="CC1213">
        <v>-1.9147000000000001</v>
      </c>
      <c r="CD1213">
        <v>3.029999999999999E-2</v>
      </c>
      <c r="CE1213">
        <v>-1.9147000000000001</v>
      </c>
      <c r="CF1213">
        <v>36.632462872282751</v>
      </c>
      <c r="CG1213">
        <v>36.5</v>
      </c>
      <c r="CH1213">
        <v>40.700000000000003</v>
      </c>
      <c r="CI1213">
        <v>4.2000000000000028</v>
      </c>
      <c r="CJ1213">
        <v>36.5</v>
      </c>
      <c r="CK1213">
        <v>10.024550706134031</v>
      </c>
      <c r="CL1213">
        <v>9.9</v>
      </c>
      <c r="CM1213">
        <v>13.9</v>
      </c>
      <c r="CN1213">
        <v>4</v>
      </c>
      <c r="CO1213">
        <v>9.9</v>
      </c>
      <c r="CP1213">
        <v>16.29208783385128</v>
      </c>
      <c r="CQ1213">
        <v>16</v>
      </c>
      <c r="CR1213">
        <v>16.3</v>
      </c>
      <c r="CS1213">
        <v>0.30000000000000071</v>
      </c>
      <c r="CT1213">
        <v>16.3</v>
      </c>
      <c r="CU1213">
        <v>8.6999999999999993</v>
      </c>
      <c r="CV1213">
        <v>8.6999999999999993</v>
      </c>
      <c r="CW1213">
        <v>8.6999999999999993</v>
      </c>
      <c r="CX1213">
        <v>0</v>
      </c>
      <c r="CY1213">
        <v>8.6999999999999993</v>
      </c>
      <c r="CZ1213">
        <v>15.920771453804591</v>
      </c>
      <c r="DA1213">
        <v>15.7</v>
      </c>
      <c r="DB1213">
        <v>22.7</v>
      </c>
      <c r="DC1213">
        <v>7</v>
      </c>
      <c r="DD1213">
        <v>15.7</v>
      </c>
      <c r="DE1213">
        <v>1.2277045840455241</v>
      </c>
      <c r="DF1213">
        <v>1.1000000000000001</v>
      </c>
      <c r="DG1213">
        <v>5.2</v>
      </c>
      <c r="DH1213">
        <v>4.0999999999999996</v>
      </c>
      <c r="DI1213">
        <v>1.1000000000000001</v>
      </c>
      <c r="DJ1213">
        <v>0.68165006501135228</v>
      </c>
      <c r="DK1213">
        <v>0.67717996289424853</v>
      </c>
      <c r="DL1213">
        <v>0.81891348088531191</v>
      </c>
      <c r="DM1213">
        <v>0.1417335179910634</v>
      </c>
      <c r="DN1213">
        <v>0.67717996289424853</v>
      </c>
      <c r="DO1213">
        <v>2.2084496271828669</v>
      </c>
      <c r="DP1213">
        <v>2.1864284784874779</v>
      </c>
      <c r="DQ1213">
        <v>2.209164862234271</v>
      </c>
      <c r="DR1213">
        <v>2.2736383746793098E-2</v>
      </c>
      <c r="DS1213">
        <v>2.209164862234271</v>
      </c>
      <c r="DT1213">
        <v>3.896105504284515</v>
      </c>
      <c r="DU1213">
        <v>3.874795685529774</v>
      </c>
      <c r="DV1213">
        <v>4.5505055294487002</v>
      </c>
      <c r="DW1213">
        <v>0.67570984391892619</v>
      </c>
      <c r="DX1213">
        <v>3.874795685529774</v>
      </c>
      <c r="DY1213">
        <v>2.2084496271828669</v>
      </c>
      <c r="DZ1213">
        <v>2.1864284784874779</v>
      </c>
      <c r="EA1213">
        <v>2.209164862234271</v>
      </c>
      <c r="EB1213">
        <v>2.2736383746793098E-2</v>
      </c>
      <c r="EC1213">
        <v>2.209164862234271</v>
      </c>
      <c r="ED1213">
        <v>3.896105504284515</v>
      </c>
      <c r="EE1213">
        <v>3.874795685529774</v>
      </c>
      <c r="EF1213">
        <v>4.5505055294487002</v>
      </c>
      <c r="EG1213">
        <v>0.67570984391892619</v>
      </c>
      <c r="EH1213">
        <v>3.874795685529774</v>
      </c>
      <c r="EI1213">
        <v>6.4559532589747644</v>
      </c>
      <c r="EJ1213">
        <v>5.0076558892396461</v>
      </c>
      <c r="EK1213">
        <v>6.5031156091058309</v>
      </c>
      <c r="EL1213">
        <v>1.495459719866185</v>
      </c>
      <c r="EM1213">
        <v>6.5031156091058309</v>
      </c>
      <c r="EN1213">
        <v>7.2357608957466892</v>
      </c>
      <c r="EO1213">
        <v>7.1749599999999996</v>
      </c>
      <c r="EP1213">
        <v>9.1028400000000005</v>
      </c>
      <c r="EQ1213">
        <v>1.9278800000000009</v>
      </c>
      <c r="ER1213">
        <v>7.1749599999999996</v>
      </c>
      <c r="ES1213">
        <v>7.1761958619023902</v>
      </c>
      <c r="ET1213">
        <v>7.1749599999999996</v>
      </c>
      <c r="EU1213">
        <v>7.21441</v>
      </c>
      <c r="EV1213">
        <v>3.9450000000000429E-2</v>
      </c>
      <c r="EW1213">
        <v>7.1749599999999996</v>
      </c>
      <c r="EX1213">
        <v>5.9565033844299189E-2</v>
      </c>
      <c r="EY1213">
        <v>0</v>
      </c>
      <c r="EZ1213">
        <v>1.8888199999999999</v>
      </c>
      <c r="FA1213">
        <v>1.8888199999999999</v>
      </c>
      <c r="FB1213">
        <v>0</v>
      </c>
      <c r="FC1213">
        <v>0.44460999457716971</v>
      </c>
      <c r="FD1213">
        <v>0.44087401071621679</v>
      </c>
      <c r="FE1213">
        <v>0.5593349063559947</v>
      </c>
      <c r="FF1213">
        <v>0.11846089563977789</v>
      </c>
      <c r="FG1213">
        <v>0.44087401071621679</v>
      </c>
      <c r="FH1213">
        <v>8.256699894091616E-3</v>
      </c>
      <c r="FI1213">
        <v>0</v>
      </c>
      <c r="FJ1213">
        <v>0.26183099548232652</v>
      </c>
      <c r="FK1213">
        <v>0.26183099548232652</v>
      </c>
      <c r="FL1213">
        <v>0</v>
      </c>
      <c r="FM1213">
        <v>24.086498068730549</v>
      </c>
      <c r="FN1213">
        <v>24.06</v>
      </c>
      <c r="FO1213">
        <v>24.91</v>
      </c>
      <c r="FP1213">
        <v>0.85000000000000142</v>
      </c>
      <c r="FQ1213">
        <v>24.06</v>
      </c>
      <c r="FR1213">
        <v>111.84560034341339</v>
      </c>
      <c r="FS1213">
        <v>111.77525</v>
      </c>
      <c r="FT1213">
        <v>114.01054000000001</v>
      </c>
      <c r="FU1213">
        <v>2.2352900000000062</v>
      </c>
      <c r="FV1213">
        <v>111.77525</v>
      </c>
      <c r="FW1213">
        <v>0.91090615252964846</v>
      </c>
      <c r="FX1213">
        <v>0.89510999999999996</v>
      </c>
      <c r="FY1213">
        <v>0.91141899999999998</v>
      </c>
      <c r="FZ1213">
        <v>1.6309000000000021E-2</v>
      </c>
      <c r="GA1213">
        <v>0.91141899999999998</v>
      </c>
      <c r="GB1213">
        <v>3</v>
      </c>
      <c r="GC1213">
        <v>4</v>
      </c>
    </row>
    <row r="1214" spans="1:185" x14ac:dyDescent="0.3">
      <c r="A1214" s="36" t="s">
        <v>4601</v>
      </c>
      <c r="B1214">
        <v>-5.7478399999999997E-3</v>
      </c>
      <c r="C1214">
        <v>2.0550999999999999</v>
      </c>
      <c r="D1214">
        <v>2.8605999999999998</v>
      </c>
      <c r="E1214">
        <v>-1.5668</v>
      </c>
      <c r="F1214">
        <v>-0.7167</v>
      </c>
      <c r="G1214">
        <v>2.2835000000000001</v>
      </c>
      <c r="H1214">
        <v>-54.060279999999999</v>
      </c>
      <c r="I1214">
        <v>1.0024999999999999</v>
      </c>
      <c r="J1214">
        <v>0.65180000000000005</v>
      </c>
      <c r="K1214">
        <v>0.29520999999999997</v>
      </c>
      <c r="L1214">
        <v>0.24099200000000001</v>
      </c>
      <c r="M1214">
        <v>0.343005</v>
      </c>
      <c r="N1214">
        <v>0.27302999999999999</v>
      </c>
      <c r="O1214">
        <v>-0.30486999999999997</v>
      </c>
      <c r="P1214">
        <v>-3.184E-2</v>
      </c>
      <c r="Q1214">
        <v>-0.16835</v>
      </c>
      <c r="R1214">
        <v>5.1909999999999998E-2</v>
      </c>
      <c r="S1214">
        <v>1.2439199999999999</v>
      </c>
      <c r="T1214">
        <v>-0.7500633333333333</v>
      </c>
      <c r="U1214">
        <v>-0.49029</v>
      </c>
      <c r="V1214">
        <v>1.990126666666667</v>
      </c>
      <c r="W1214">
        <v>1.9823599999999999</v>
      </c>
      <c r="X1214">
        <v>0.1319733333333333</v>
      </c>
      <c r="Y1214">
        <v>0.12698999999999999</v>
      </c>
      <c r="Z1214">
        <v>4.7883333333333333E-2</v>
      </c>
      <c r="AA1214">
        <v>5.2819999999999999E-2</v>
      </c>
      <c r="AB1214">
        <v>69.650000000000006</v>
      </c>
      <c r="AC1214">
        <v>-0.49714000000000003</v>
      </c>
      <c r="AD1214">
        <v>1.9971300000000001</v>
      </c>
      <c r="AE1214">
        <v>0.62911333333333341</v>
      </c>
      <c r="AF1214">
        <v>0.61728000000000005</v>
      </c>
      <c r="AG1214">
        <v>0.50609000000000004</v>
      </c>
      <c r="AH1214">
        <v>1.8960000000000001E-2</v>
      </c>
      <c r="AI1214">
        <v>19.496099999999998</v>
      </c>
      <c r="AJ1214">
        <v>-166.84110000000001</v>
      </c>
      <c r="AK1214">
        <v>-28.5063</v>
      </c>
      <c r="AL1214">
        <v>253.8357</v>
      </c>
      <c r="AM1214">
        <v>24.244199999999999</v>
      </c>
      <c r="AN1214">
        <v>59.4</v>
      </c>
      <c r="AO1214">
        <v>19</v>
      </c>
      <c r="AP1214">
        <v>25.1</v>
      </c>
      <c r="AQ1214">
        <v>14.25</v>
      </c>
      <c r="AR1214">
        <v>3.21</v>
      </c>
      <c r="AS1214">
        <v>9.3800000000000008</v>
      </c>
      <c r="AT1214">
        <v>-1.434174105053049</v>
      </c>
      <c r="AU1214">
        <v>0.9</v>
      </c>
      <c r="AV1214">
        <v>-2.3341741050530489</v>
      </c>
      <c r="AW1214">
        <v>1.6517999999999999</v>
      </c>
      <c r="AX1214">
        <v>1.6517999999999999</v>
      </c>
      <c r="AY1214">
        <v>1.6517999999999999</v>
      </c>
      <c r="AZ1214">
        <v>0</v>
      </c>
      <c r="BA1214">
        <v>1.6517999999999999</v>
      </c>
      <c r="BB1214">
        <v>0.97770000000000001</v>
      </c>
      <c r="BC1214">
        <v>0.97770000000000001</v>
      </c>
      <c r="BD1214">
        <v>0.97770000000000001</v>
      </c>
      <c r="BE1214">
        <v>0</v>
      </c>
      <c r="BF1214">
        <v>0.97770000000000001</v>
      </c>
      <c r="BG1214">
        <v>9.8888999999999996</v>
      </c>
      <c r="BH1214">
        <v>9.8888999999999996</v>
      </c>
      <c r="BI1214">
        <v>9.8888999999999996</v>
      </c>
      <c r="BJ1214">
        <v>0</v>
      </c>
      <c r="BK1214">
        <v>9.8888999999999996</v>
      </c>
      <c r="BL1214">
        <v>1.8746</v>
      </c>
      <c r="BM1214">
        <v>1.8746</v>
      </c>
      <c r="BN1214">
        <v>1.8746</v>
      </c>
      <c r="BO1214">
        <v>0</v>
      </c>
      <c r="BP1214">
        <v>1.8746</v>
      </c>
      <c r="BQ1214">
        <v>1.4254</v>
      </c>
      <c r="BR1214">
        <v>1.4254</v>
      </c>
      <c r="BS1214">
        <v>1.4254</v>
      </c>
      <c r="BT1214">
        <v>0</v>
      </c>
      <c r="BU1214">
        <v>1.4254</v>
      </c>
      <c r="BV1214">
        <v>-0.2298</v>
      </c>
      <c r="BW1214">
        <v>-0.2298</v>
      </c>
      <c r="BX1214">
        <v>-0.2298</v>
      </c>
      <c r="BY1214">
        <v>0</v>
      </c>
      <c r="BZ1214">
        <v>-0.2298</v>
      </c>
      <c r="CA1214">
        <v>-1.1956</v>
      </c>
      <c r="CB1214">
        <v>-1.1956</v>
      </c>
      <c r="CC1214">
        <v>-1.1956</v>
      </c>
      <c r="CD1214">
        <v>0</v>
      </c>
      <c r="CE1214">
        <v>-1.1956</v>
      </c>
      <c r="CF1214">
        <v>34.299999999999997</v>
      </c>
      <c r="CG1214">
        <v>34.299999999999997</v>
      </c>
      <c r="CH1214">
        <v>34.299999999999997</v>
      </c>
      <c r="CI1214">
        <v>0</v>
      </c>
      <c r="CJ1214">
        <v>34.299999999999997</v>
      </c>
      <c r="CK1214">
        <v>9.1999999999999993</v>
      </c>
      <c r="CL1214">
        <v>9.1999999999999993</v>
      </c>
      <c r="CM1214">
        <v>9.1999999999999993</v>
      </c>
      <c r="CN1214">
        <v>0</v>
      </c>
      <c r="CO1214">
        <v>9.1999999999999993</v>
      </c>
      <c r="CP1214">
        <v>9.9</v>
      </c>
      <c r="CQ1214">
        <v>9.9</v>
      </c>
      <c r="CR1214">
        <v>9.9</v>
      </c>
      <c r="CS1214">
        <v>0</v>
      </c>
      <c r="CT1214">
        <v>9.9</v>
      </c>
      <c r="CU1214">
        <v>7.9</v>
      </c>
      <c r="CV1214">
        <v>7.9</v>
      </c>
      <c r="CW1214">
        <v>7.9</v>
      </c>
      <c r="CX1214">
        <v>0</v>
      </c>
      <c r="CY1214">
        <v>7.9</v>
      </c>
      <c r="CZ1214">
        <v>9</v>
      </c>
      <c r="DA1214">
        <v>9</v>
      </c>
      <c r="DB1214">
        <v>9</v>
      </c>
      <c r="DC1214">
        <v>0</v>
      </c>
      <c r="DD1214">
        <v>9</v>
      </c>
      <c r="DE1214">
        <v>1.3</v>
      </c>
      <c r="DF1214">
        <v>1.3</v>
      </c>
      <c r="DG1214">
        <v>1.3</v>
      </c>
      <c r="DH1214">
        <v>0</v>
      </c>
      <c r="DI1214">
        <v>1.3</v>
      </c>
      <c r="DJ1214">
        <v>1.366533864541833</v>
      </c>
      <c r="DK1214">
        <v>1.366533864541833</v>
      </c>
      <c r="DL1214">
        <v>1.366533864541833</v>
      </c>
      <c r="DM1214">
        <v>0</v>
      </c>
      <c r="DN1214">
        <v>1.366533864541833</v>
      </c>
      <c r="DO1214">
        <v>1.8882098856506571</v>
      </c>
      <c r="DP1214">
        <v>1.8882098856506571</v>
      </c>
      <c r="DQ1214">
        <v>1.8882098856506571</v>
      </c>
      <c r="DR1214">
        <v>0</v>
      </c>
      <c r="DS1214">
        <v>1.8882098856506571</v>
      </c>
      <c r="DT1214">
        <v>2.875506943330052</v>
      </c>
      <c r="DU1214">
        <v>2.875506943330052</v>
      </c>
      <c r="DV1214">
        <v>2.875506943330052</v>
      </c>
      <c r="DW1214">
        <v>0</v>
      </c>
      <c r="DX1214">
        <v>2.875506943330052</v>
      </c>
      <c r="DY1214">
        <v>1.8882098856506571</v>
      </c>
      <c r="DZ1214">
        <v>1.8882098856506571</v>
      </c>
      <c r="EA1214">
        <v>1.8882098856506571</v>
      </c>
      <c r="EB1214">
        <v>0</v>
      </c>
      <c r="EC1214">
        <v>1.8882098856506571</v>
      </c>
      <c r="ED1214">
        <v>2.875506943330052</v>
      </c>
      <c r="EE1214">
        <v>2.875506943330052</v>
      </c>
      <c r="EF1214">
        <v>2.875506943330052</v>
      </c>
      <c r="EG1214">
        <v>0</v>
      </c>
      <c r="EH1214">
        <v>2.875506943330052</v>
      </c>
      <c r="EI1214">
        <v>4.9994615878882867</v>
      </c>
      <c r="EJ1214">
        <v>4.9994615878882867</v>
      </c>
      <c r="EK1214">
        <v>4.9994615878882867</v>
      </c>
      <c r="EL1214">
        <v>0</v>
      </c>
      <c r="EM1214">
        <v>4.9994615878882867</v>
      </c>
      <c r="EN1214">
        <v>6.51342</v>
      </c>
      <c r="EO1214">
        <v>6.51342</v>
      </c>
      <c r="EP1214">
        <v>6.51342</v>
      </c>
      <c r="EQ1214">
        <v>0</v>
      </c>
      <c r="ER1214">
        <v>6.51342</v>
      </c>
      <c r="ES1214">
        <v>6.51342</v>
      </c>
      <c r="ET1214">
        <v>6.51342</v>
      </c>
      <c r="EU1214">
        <v>6.51342</v>
      </c>
      <c r="EV1214">
        <v>0</v>
      </c>
      <c r="EW1214">
        <v>6.51342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0.4939895368644267</v>
      </c>
      <c r="FD1214">
        <v>0.4939895368644267</v>
      </c>
      <c r="FE1214">
        <v>0.4939895368644267</v>
      </c>
      <c r="FF1214">
        <v>0</v>
      </c>
      <c r="FG1214">
        <v>0.4939895368644267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22.38</v>
      </c>
      <c r="FN1214">
        <v>22.38</v>
      </c>
      <c r="FO1214">
        <v>22.38</v>
      </c>
      <c r="FP1214">
        <v>0</v>
      </c>
      <c r="FQ1214">
        <v>22.38</v>
      </c>
      <c r="FR1214">
        <v>81.214160000000007</v>
      </c>
      <c r="FS1214">
        <v>81.214160000000007</v>
      </c>
      <c r="FT1214">
        <v>81.214160000000007</v>
      </c>
      <c r="FU1214">
        <v>0</v>
      </c>
      <c r="FV1214">
        <v>81.214160000000007</v>
      </c>
      <c r="FW1214">
        <v>0.943411</v>
      </c>
      <c r="FX1214">
        <v>0.943411</v>
      </c>
      <c r="FY1214">
        <v>0.943411</v>
      </c>
      <c r="FZ1214">
        <v>0</v>
      </c>
      <c r="GA1214">
        <v>0.943411</v>
      </c>
      <c r="GB1214">
        <v>1</v>
      </c>
      <c r="GC1214">
        <v>1</v>
      </c>
    </row>
    <row r="1215" spans="1:185" x14ac:dyDescent="0.3">
      <c r="A1215" s="36" t="s">
        <v>4604</v>
      </c>
      <c r="B1215">
        <v>-1.85617E-2</v>
      </c>
      <c r="C1215">
        <v>1.99</v>
      </c>
      <c r="D1215">
        <v>2.7031999999999998</v>
      </c>
      <c r="E1215">
        <v>-1.9605999999999999</v>
      </c>
      <c r="F1215">
        <v>0.1024</v>
      </c>
      <c r="G1215">
        <v>1.8582000000000001</v>
      </c>
      <c r="H1215">
        <v>-54.117134</v>
      </c>
      <c r="I1215">
        <v>0.98329999999999995</v>
      </c>
      <c r="J1215">
        <v>0.73839999999999995</v>
      </c>
      <c r="K1215">
        <v>0.15592</v>
      </c>
      <c r="L1215">
        <v>3.5904999999999999E-2</v>
      </c>
      <c r="M1215">
        <v>0.1988</v>
      </c>
      <c r="N1215">
        <v>0.25902999999999998</v>
      </c>
      <c r="O1215">
        <v>-0.29400999999999999</v>
      </c>
      <c r="P1215">
        <v>-3.4979999999999997E-2</v>
      </c>
      <c r="Q1215">
        <v>-0.16450000000000001</v>
      </c>
      <c r="R1215">
        <v>5.2229999999999999E-2</v>
      </c>
      <c r="S1215">
        <v>0.68328999999999995</v>
      </c>
      <c r="T1215">
        <v>-0.61114000000000002</v>
      </c>
      <c r="U1215">
        <v>-0.48658000000000001</v>
      </c>
      <c r="V1215">
        <v>1.9917966666666671</v>
      </c>
      <c r="W1215">
        <v>1.98987</v>
      </c>
      <c r="X1215">
        <v>0.14224999999999999</v>
      </c>
      <c r="Y1215">
        <v>0.11495</v>
      </c>
      <c r="Z1215">
        <v>2.0143333333333329E-2</v>
      </c>
      <c r="AA1215">
        <v>2.2579999999999999E-2</v>
      </c>
      <c r="AB1215">
        <v>63.86</v>
      </c>
      <c r="AC1215">
        <v>-0.47776000000000002</v>
      </c>
      <c r="AD1215">
        <v>1.9969399999999999</v>
      </c>
      <c r="AE1215">
        <v>0.62001000000000006</v>
      </c>
      <c r="AF1215">
        <v>0.59271000000000007</v>
      </c>
      <c r="AG1215">
        <v>0.33922999999999998</v>
      </c>
      <c r="AH1215">
        <v>1.017E-2</v>
      </c>
      <c r="AI1215">
        <v>169.72790000000001</v>
      </c>
      <c r="AJ1215">
        <v>-193.28059999999999</v>
      </c>
      <c r="AK1215">
        <v>158.14660000000001</v>
      </c>
      <c r="AL1215">
        <v>544.31790000000001</v>
      </c>
      <c r="AM1215">
        <v>25.3413</v>
      </c>
      <c r="AN1215">
        <v>49.5</v>
      </c>
      <c r="AO1215">
        <v>19</v>
      </c>
      <c r="AP1215">
        <v>16.600000000000001</v>
      </c>
      <c r="AQ1215">
        <v>13.57</v>
      </c>
      <c r="AR1215">
        <v>2.77</v>
      </c>
      <c r="AS1215">
        <v>9.4700000000000006</v>
      </c>
      <c r="AT1215">
        <v>-1.260542087999184</v>
      </c>
      <c r="AU1215">
        <v>0.83</v>
      </c>
      <c r="AV1215">
        <v>-2.090542087999185</v>
      </c>
      <c r="AW1215">
        <v>1.6405000000000001</v>
      </c>
      <c r="AX1215">
        <v>1.6405000000000001</v>
      </c>
      <c r="AY1215">
        <v>1.6405000000000001</v>
      </c>
      <c r="AZ1215">
        <v>0</v>
      </c>
      <c r="BA1215">
        <v>1.6405000000000001</v>
      </c>
      <c r="BB1215">
        <v>0.98460000000000003</v>
      </c>
      <c r="BC1215">
        <v>0.98460000000000003</v>
      </c>
      <c r="BD1215">
        <v>0.98460000000000003</v>
      </c>
      <c r="BE1215">
        <v>0</v>
      </c>
      <c r="BF1215">
        <v>0.98460000000000003</v>
      </c>
      <c r="BG1215">
        <v>8.1926000000000005</v>
      </c>
      <c r="BH1215">
        <v>8.1926000000000005</v>
      </c>
      <c r="BI1215">
        <v>8.1926000000000005</v>
      </c>
      <c r="BJ1215">
        <v>0</v>
      </c>
      <c r="BK1215">
        <v>8.1926000000000005</v>
      </c>
      <c r="BL1215">
        <v>1.4872000000000001</v>
      </c>
      <c r="BM1215">
        <v>1.4872000000000001</v>
      </c>
      <c r="BN1215">
        <v>1.4872000000000001</v>
      </c>
      <c r="BO1215">
        <v>0</v>
      </c>
      <c r="BP1215">
        <v>1.4872000000000001</v>
      </c>
      <c r="BQ1215">
        <v>0.81069999999999998</v>
      </c>
      <c r="BR1215">
        <v>0.81069999999999998</v>
      </c>
      <c r="BS1215">
        <v>0.81069999999999998</v>
      </c>
      <c r="BT1215">
        <v>0</v>
      </c>
      <c r="BU1215">
        <v>0.81069999999999998</v>
      </c>
      <c r="BV1215">
        <v>0.37759999999999999</v>
      </c>
      <c r="BW1215">
        <v>0.37759999999999999</v>
      </c>
      <c r="BX1215">
        <v>0.37759999999999999</v>
      </c>
      <c r="BY1215">
        <v>0</v>
      </c>
      <c r="BZ1215">
        <v>0.37759999999999999</v>
      </c>
      <c r="CA1215">
        <v>-1.1882999999999999</v>
      </c>
      <c r="CB1215">
        <v>-1.1882999999999999</v>
      </c>
      <c r="CC1215">
        <v>-1.1882999999999999</v>
      </c>
      <c r="CD1215">
        <v>0</v>
      </c>
      <c r="CE1215">
        <v>-1.1882999999999999</v>
      </c>
      <c r="CF1215">
        <v>32.9</v>
      </c>
      <c r="CG1215">
        <v>32.9</v>
      </c>
      <c r="CH1215">
        <v>32.9</v>
      </c>
      <c r="CI1215">
        <v>0</v>
      </c>
      <c r="CJ1215">
        <v>32.9</v>
      </c>
      <c r="CK1215">
        <v>9</v>
      </c>
      <c r="CL1215">
        <v>9</v>
      </c>
      <c r="CM1215">
        <v>9</v>
      </c>
      <c r="CN1215">
        <v>0</v>
      </c>
      <c r="CO1215">
        <v>9</v>
      </c>
      <c r="CP1215">
        <v>9.8000000000000007</v>
      </c>
      <c r="CQ1215">
        <v>9.8000000000000007</v>
      </c>
      <c r="CR1215">
        <v>9.8000000000000007</v>
      </c>
      <c r="CS1215">
        <v>0</v>
      </c>
      <c r="CT1215">
        <v>9.8000000000000007</v>
      </c>
      <c r="CU1215">
        <v>7.9</v>
      </c>
      <c r="CV1215">
        <v>7.9</v>
      </c>
      <c r="CW1215">
        <v>7.9</v>
      </c>
      <c r="CX1215">
        <v>0</v>
      </c>
      <c r="CY1215">
        <v>7.9</v>
      </c>
      <c r="CZ1215">
        <v>9.1</v>
      </c>
      <c r="DA1215">
        <v>9.1</v>
      </c>
      <c r="DB1215">
        <v>9.1</v>
      </c>
      <c r="DC1215">
        <v>0</v>
      </c>
      <c r="DD1215">
        <v>9.1</v>
      </c>
      <c r="DE1215">
        <v>1.1000000000000001</v>
      </c>
      <c r="DF1215">
        <v>1.1000000000000001</v>
      </c>
      <c r="DG1215">
        <v>1.1000000000000001</v>
      </c>
      <c r="DH1215">
        <v>0</v>
      </c>
      <c r="DI1215">
        <v>1.1000000000000001</v>
      </c>
      <c r="DJ1215">
        <v>1.981927710843373</v>
      </c>
      <c r="DK1215">
        <v>1.981927710843373</v>
      </c>
      <c r="DL1215">
        <v>1.981927710843373</v>
      </c>
      <c r="DM1215">
        <v>0</v>
      </c>
      <c r="DN1215">
        <v>1.981927710843373</v>
      </c>
      <c r="DO1215">
        <v>1.8000005684499261</v>
      </c>
      <c r="DP1215">
        <v>1.8000005684499261</v>
      </c>
      <c r="DQ1215">
        <v>1.8000005684499261</v>
      </c>
      <c r="DR1215">
        <v>0</v>
      </c>
      <c r="DS1215">
        <v>1.8000005684499261</v>
      </c>
      <c r="DT1215">
        <v>2.8583597477395362</v>
      </c>
      <c r="DU1215">
        <v>2.8583597477395362</v>
      </c>
      <c r="DV1215">
        <v>2.8583597477395362</v>
      </c>
      <c r="DW1215">
        <v>0</v>
      </c>
      <c r="DX1215">
        <v>2.8583597477395362</v>
      </c>
      <c r="DY1215">
        <v>1.8000005684499261</v>
      </c>
      <c r="DZ1215">
        <v>1.8000005684499261</v>
      </c>
      <c r="EA1215">
        <v>1.8000005684499261</v>
      </c>
      <c r="EB1215">
        <v>0</v>
      </c>
      <c r="EC1215">
        <v>1.8000005684499261</v>
      </c>
      <c r="ED1215">
        <v>2.8583597477395362</v>
      </c>
      <c r="EE1215">
        <v>2.8583597477395362</v>
      </c>
      <c r="EF1215">
        <v>2.8583597477395362</v>
      </c>
      <c r="EG1215">
        <v>0</v>
      </c>
      <c r="EH1215">
        <v>2.8583597477395362</v>
      </c>
      <c r="EI1215">
        <v>5.0635406623042396</v>
      </c>
      <c r="EJ1215">
        <v>5.0635406623042396</v>
      </c>
      <c r="EK1215">
        <v>5.0635406623042396</v>
      </c>
      <c r="EL1215">
        <v>0</v>
      </c>
      <c r="EM1215">
        <v>5.0635406623042396</v>
      </c>
      <c r="EN1215">
        <v>5.9962</v>
      </c>
      <c r="EO1215">
        <v>5.9962</v>
      </c>
      <c r="EP1215">
        <v>5.9962</v>
      </c>
      <c r="EQ1215">
        <v>0</v>
      </c>
      <c r="ER1215">
        <v>5.9962</v>
      </c>
      <c r="ES1215">
        <v>5.9962</v>
      </c>
      <c r="ET1215">
        <v>5.9962</v>
      </c>
      <c r="EU1215">
        <v>5.9962</v>
      </c>
      <c r="EV1215">
        <v>0</v>
      </c>
      <c r="EW1215">
        <v>5.9962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0.49050556544914198</v>
      </c>
      <c r="FD1215">
        <v>0.49050556544914198</v>
      </c>
      <c r="FE1215">
        <v>0.49050556544914198</v>
      </c>
      <c r="FF1215">
        <v>0</v>
      </c>
      <c r="FG1215">
        <v>0.49050556544914198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22.64</v>
      </c>
      <c r="FN1215">
        <v>22.64</v>
      </c>
      <c r="FO1215">
        <v>22.64</v>
      </c>
      <c r="FP1215">
        <v>0</v>
      </c>
      <c r="FQ1215">
        <v>22.64</v>
      </c>
      <c r="FR1215">
        <v>77.211089999999999</v>
      </c>
      <c r="FS1215">
        <v>77.211089999999999</v>
      </c>
      <c r="FT1215">
        <v>77.211089999999999</v>
      </c>
      <c r="FU1215">
        <v>0</v>
      </c>
      <c r="FV1215">
        <v>77.211089999999999</v>
      </c>
      <c r="FW1215">
        <v>0.95471099999999998</v>
      </c>
      <c r="FX1215">
        <v>0.95471099999999998</v>
      </c>
      <c r="FY1215">
        <v>0.95471099999999998</v>
      </c>
      <c r="FZ1215">
        <v>0</v>
      </c>
      <c r="GA1215">
        <v>0.95471099999999998</v>
      </c>
      <c r="GB1215">
        <v>1</v>
      </c>
      <c r="GC1215">
        <v>1</v>
      </c>
    </row>
    <row r="1216" spans="1:185" x14ac:dyDescent="0.3">
      <c r="A1216" s="36" t="s">
        <v>4607</v>
      </c>
      <c r="B1216">
        <v>-5.9293899999999997E-2</v>
      </c>
      <c r="C1216">
        <v>1.82016</v>
      </c>
      <c r="D1216">
        <v>1.6740999999999999</v>
      </c>
      <c r="E1216">
        <v>-0.75629999999999997</v>
      </c>
      <c r="F1216">
        <v>-0.60799999999999998</v>
      </c>
      <c r="G1216">
        <v>1.3642000000000001</v>
      </c>
      <c r="H1216">
        <v>-54.202542999999999</v>
      </c>
      <c r="I1216">
        <v>0.14599999999999999</v>
      </c>
      <c r="J1216">
        <v>0.70009999999999994</v>
      </c>
      <c r="K1216">
        <v>0.27978999999999998</v>
      </c>
      <c r="L1216">
        <v>-0.11772199999999999</v>
      </c>
      <c r="M1216">
        <v>4.7565999999999997E-2</v>
      </c>
      <c r="N1216">
        <v>0.24576000000000001</v>
      </c>
      <c r="O1216">
        <v>-0.23075000000000001</v>
      </c>
      <c r="P1216">
        <v>1.5010000000000001E-2</v>
      </c>
      <c r="Q1216">
        <v>-0.10786999999999999</v>
      </c>
      <c r="R1216">
        <v>2.367E-2</v>
      </c>
      <c r="S1216">
        <v>0.55669999999999997</v>
      </c>
      <c r="T1216">
        <v>-0.49211333333333329</v>
      </c>
      <c r="U1216">
        <v>-0.44064999999999999</v>
      </c>
      <c r="V1216">
        <v>1.9602366666666671</v>
      </c>
      <c r="W1216">
        <v>1.9557599999999999</v>
      </c>
      <c r="X1216">
        <v>0.19491666666666671</v>
      </c>
      <c r="Y1216">
        <v>0.18543000000000001</v>
      </c>
      <c r="Z1216">
        <v>3.1006666666666668E-2</v>
      </c>
      <c r="AA1216">
        <v>3.8730000000000001E-2</v>
      </c>
      <c r="AB1216">
        <v>49.13</v>
      </c>
      <c r="AC1216">
        <v>-0.37741999999999998</v>
      </c>
      <c r="AD1216">
        <v>1.9502600000000001</v>
      </c>
      <c r="AE1216">
        <v>0.5723366666666666</v>
      </c>
      <c r="AF1216">
        <v>0.56284999999999996</v>
      </c>
      <c r="AG1216">
        <v>0.75970000000000004</v>
      </c>
      <c r="AH1216">
        <v>4.7800000000000004E-3</v>
      </c>
      <c r="AI1216">
        <v>274.89120000000003</v>
      </c>
      <c r="AJ1216">
        <v>218.21299999999999</v>
      </c>
      <c r="AK1216">
        <v>288.85199999999998</v>
      </c>
      <c r="AL1216">
        <v>317.60849999999999</v>
      </c>
      <c r="AM1216">
        <v>241.04300000000001</v>
      </c>
      <c r="AN1216">
        <v>322.5</v>
      </c>
      <c r="AO1216">
        <v>135.9</v>
      </c>
      <c r="AP1216">
        <v>271.2</v>
      </c>
      <c r="AQ1216">
        <v>19.47</v>
      </c>
      <c r="AR1216">
        <v>3.38</v>
      </c>
      <c r="AS1216">
        <v>13.6</v>
      </c>
      <c r="AT1216">
        <v>-11.35504445399553</v>
      </c>
      <c r="AU1216">
        <v>-8.34</v>
      </c>
      <c r="AV1216">
        <v>-3.015044453995531</v>
      </c>
      <c r="AW1216">
        <v>1.3777999999999999</v>
      </c>
      <c r="AX1216">
        <v>1.3777999999999999</v>
      </c>
      <c r="AY1216">
        <v>1.3777999999999999</v>
      </c>
      <c r="AZ1216">
        <v>0</v>
      </c>
      <c r="BA1216">
        <v>1.3777999999999999</v>
      </c>
      <c r="BB1216">
        <v>0.91679999999999995</v>
      </c>
      <c r="BC1216">
        <v>0.91679999999999995</v>
      </c>
      <c r="BD1216">
        <v>0.91679999999999995</v>
      </c>
      <c r="BE1216">
        <v>0</v>
      </c>
      <c r="BF1216">
        <v>0.91679999999999995</v>
      </c>
      <c r="BG1216">
        <v>18.611499999999999</v>
      </c>
      <c r="BH1216">
        <v>18.611499999999999</v>
      </c>
      <c r="BI1216">
        <v>18.611499999999999</v>
      </c>
      <c r="BJ1216">
        <v>0</v>
      </c>
      <c r="BK1216">
        <v>18.611499999999999</v>
      </c>
      <c r="BL1216">
        <v>4.4843999999999999</v>
      </c>
      <c r="BM1216">
        <v>4.4843999999999999</v>
      </c>
      <c r="BN1216">
        <v>4.4843999999999999</v>
      </c>
      <c r="BO1216">
        <v>0</v>
      </c>
      <c r="BP1216">
        <v>4.4843999999999999</v>
      </c>
      <c r="BQ1216">
        <v>2.8258999999999999</v>
      </c>
      <c r="BR1216">
        <v>2.8258999999999999</v>
      </c>
      <c r="BS1216">
        <v>2.8258999999999999</v>
      </c>
      <c r="BT1216">
        <v>0</v>
      </c>
      <c r="BU1216">
        <v>2.8258999999999999</v>
      </c>
      <c r="BV1216">
        <v>0.60340000000000005</v>
      </c>
      <c r="BW1216">
        <v>0.60340000000000005</v>
      </c>
      <c r="BX1216">
        <v>0.60340000000000005</v>
      </c>
      <c r="BY1216">
        <v>0</v>
      </c>
      <c r="BZ1216">
        <v>0.60340000000000005</v>
      </c>
      <c r="CA1216">
        <v>-3.4293</v>
      </c>
      <c r="CB1216">
        <v>-3.4293</v>
      </c>
      <c r="CC1216">
        <v>-3.4293</v>
      </c>
      <c r="CD1216">
        <v>0</v>
      </c>
      <c r="CE1216">
        <v>-3.4293</v>
      </c>
      <c r="CF1216">
        <v>51.3</v>
      </c>
      <c r="CG1216">
        <v>51.3</v>
      </c>
      <c r="CH1216">
        <v>51.3</v>
      </c>
      <c r="CI1216">
        <v>0</v>
      </c>
      <c r="CJ1216">
        <v>51.3</v>
      </c>
      <c r="CK1216">
        <v>15.9</v>
      </c>
      <c r="CL1216">
        <v>15.9</v>
      </c>
      <c r="CM1216">
        <v>15.9</v>
      </c>
      <c r="CN1216">
        <v>0</v>
      </c>
      <c r="CO1216">
        <v>15.9</v>
      </c>
      <c r="CP1216">
        <v>18.7</v>
      </c>
      <c r="CQ1216">
        <v>18.7</v>
      </c>
      <c r="CR1216">
        <v>18.7</v>
      </c>
      <c r="CS1216">
        <v>0</v>
      </c>
      <c r="CT1216">
        <v>18.7</v>
      </c>
      <c r="CU1216">
        <v>9.1</v>
      </c>
      <c r="CV1216">
        <v>9.1</v>
      </c>
      <c r="CW1216">
        <v>9.1</v>
      </c>
      <c r="CX1216">
        <v>0</v>
      </c>
      <c r="CY1216">
        <v>9.1</v>
      </c>
      <c r="CZ1216">
        <v>117.2</v>
      </c>
      <c r="DA1216">
        <v>117.2</v>
      </c>
      <c r="DB1216">
        <v>117.2</v>
      </c>
      <c r="DC1216">
        <v>0</v>
      </c>
      <c r="DD1216">
        <v>117.2</v>
      </c>
      <c r="DE1216">
        <v>6.8</v>
      </c>
      <c r="DF1216">
        <v>6.8</v>
      </c>
      <c r="DG1216">
        <v>6.8</v>
      </c>
      <c r="DH1216">
        <v>0</v>
      </c>
      <c r="DI1216">
        <v>6.8</v>
      </c>
      <c r="DJ1216">
        <v>0.18915929203539819</v>
      </c>
      <c r="DK1216">
        <v>0.18915929203539819</v>
      </c>
      <c r="DL1216">
        <v>0.18915929203539819</v>
      </c>
      <c r="DM1216">
        <v>0</v>
      </c>
      <c r="DN1216">
        <v>0.18915929203539819</v>
      </c>
      <c r="DO1216">
        <v>2.365417777066543</v>
      </c>
      <c r="DP1216">
        <v>2.365417777066543</v>
      </c>
      <c r="DQ1216">
        <v>2.365417777066543</v>
      </c>
      <c r="DR1216">
        <v>0</v>
      </c>
      <c r="DS1216">
        <v>2.365417777066543</v>
      </c>
      <c r="DT1216">
        <v>6.3438694408631076</v>
      </c>
      <c r="DU1216">
        <v>6.3438694408631076</v>
      </c>
      <c r="DV1216">
        <v>6.3438694408631076</v>
      </c>
      <c r="DW1216">
        <v>0</v>
      </c>
      <c r="DX1216">
        <v>6.3438694408631076</v>
      </c>
      <c r="DY1216">
        <v>2.3725963039930642</v>
      </c>
      <c r="DZ1216">
        <v>2.3725963039930642</v>
      </c>
      <c r="EA1216">
        <v>2.3725963039930642</v>
      </c>
      <c r="EB1216">
        <v>0</v>
      </c>
      <c r="EC1216">
        <v>2.3725963039930642</v>
      </c>
      <c r="ED1216">
        <v>6.7777291575420193</v>
      </c>
      <c r="EE1216">
        <v>6.7777291575420193</v>
      </c>
      <c r="EF1216">
        <v>6.7777291575420193</v>
      </c>
      <c r="EG1216">
        <v>0</v>
      </c>
      <c r="EH1216">
        <v>6.7777291575420193</v>
      </c>
      <c r="EI1216">
        <v>7.7890534697449114</v>
      </c>
      <c r="EJ1216">
        <v>7.7890534697449114</v>
      </c>
      <c r="EK1216">
        <v>7.7890534697449114</v>
      </c>
      <c r="EL1216">
        <v>0</v>
      </c>
      <c r="EM1216">
        <v>7.7890534697449114</v>
      </c>
      <c r="EN1216">
        <v>23.13542</v>
      </c>
      <c r="EO1216">
        <v>23.13542</v>
      </c>
      <c r="EP1216">
        <v>23.13542</v>
      </c>
      <c r="EQ1216">
        <v>0</v>
      </c>
      <c r="ER1216">
        <v>23.13542</v>
      </c>
      <c r="ES1216">
        <v>6.0191800000000004</v>
      </c>
      <c r="ET1216">
        <v>6.0191800000000004</v>
      </c>
      <c r="EU1216">
        <v>6.0191800000000004</v>
      </c>
      <c r="EV1216">
        <v>0</v>
      </c>
      <c r="EW1216">
        <v>6.0191800000000004</v>
      </c>
      <c r="EX1216">
        <v>17.116240000000001</v>
      </c>
      <c r="EY1216">
        <v>17.116240000000001</v>
      </c>
      <c r="EZ1216">
        <v>17.116240000000001</v>
      </c>
      <c r="FA1216">
        <v>0</v>
      </c>
      <c r="FB1216">
        <v>17.116240000000001</v>
      </c>
      <c r="FC1216">
        <v>0.45858235115372947</v>
      </c>
      <c r="FD1216">
        <v>0.45858235115372947</v>
      </c>
      <c r="FE1216">
        <v>0.45858235115372947</v>
      </c>
      <c r="FF1216">
        <v>0</v>
      </c>
      <c r="FG1216">
        <v>0.45858235115372947</v>
      </c>
      <c r="FH1216">
        <v>2.8436165723570319</v>
      </c>
      <c r="FI1216">
        <v>2.8436165723570319</v>
      </c>
      <c r="FJ1216">
        <v>2.8436165723570319</v>
      </c>
      <c r="FK1216">
        <v>0</v>
      </c>
      <c r="FL1216">
        <v>2.8436165723570319</v>
      </c>
      <c r="FM1216">
        <v>30.23</v>
      </c>
      <c r="FN1216">
        <v>30.23</v>
      </c>
      <c r="FO1216">
        <v>30.23</v>
      </c>
      <c r="FP1216">
        <v>0</v>
      </c>
      <c r="FQ1216">
        <v>30.23</v>
      </c>
      <c r="FR1216">
        <v>322.58215999999999</v>
      </c>
      <c r="FS1216">
        <v>322.58215999999999</v>
      </c>
      <c r="FT1216">
        <v>322.58215999999999</v>
      </c>
      <c r="FU1216">
        <v>0</v>
      </c>
      <c r="FV1216">
        <v>322.58215999999999</v>
      </c>
      <c r="FW1216">
        <v>0.82459899999999997</v>
      </c>
      <c r="FX1216">
        <v>0.82459899999999997</v>
      </c>
      <c r="FY1216">
        <v>0.82459899999999997</v>
      </c>
      <c r="FZ1216">
        <v>0</v>
      </c>
      <c r="GA1216">
        <v>0.82459899999999997</v>
      </c>
      <c r="GB1216">
        <v>1</v>
      </c>
      <c r="GC1216">
        <v>1</v>
      </c>
    </row>
    <row r="1217" spans="1:185" x14ac:dyDescent="0.3">
      <c r="A1217" s="36" t="s">
        <v>4610</v>
      </c>
      <c r="B1217">
        <v>-4.5438800000000001E-2</v>
      </c>
      <c r="C1217">
        <v>1.88568</v>
      </c>
      <c r="D1217">
        <v>1.6041000000000001</v>
      </c>
      <c r="E1217">
        <v>-0.66539999999999999</v>
      </c>
      <c r="F1217">
        <v>-0.64419999999999999</v>
      </c>
      <c r="G1217">
        <v>1.3097000000000001</v>
      </c>
      <c r="H1217">
        <v>-54.193513000000003</v>
      </c>
      <c r="I1217">
        <v>0.36899999999999999</v>
      </c>
      <c r="J1217">
        <v>0.66249999999999998</v>
      </c>
      <c r="K1217">
        <v>0.24648999999999999</v>
      </c>
      <c r="L1217">
        <v>-0.17010700000000001</v>
      </c>
      <c r="M1217">
        <v>2.6928000000000001E-2</v>
      </c>
      <c r="N1217">
        <v>0.26583000000000001</v>
      </c>
      <c r="O1217">
        <v>-0.254</v>
      </c>
      <c r="P1217">
        <v>1.183E-2</v>
      </c>
      <c r="Q1217">
        <v>-0.12107999999999999</v>
      </c>
      <c r="R1217">
        <v>2.758E-2</v>
      </c>
      <c r="S1217">
        <v>0.27422999999999997</v>
      </c>
      <c r="T1217">
        <v>-0.48260999999999998</v>
      </c>
      <c r="U1217">
        <v>-0.45793</v>
      </c>
      <c r="V1217">
        <v>1.975383333333333</v>
      </c>
      <c r="W1217">
        <v>1.9621900000000001</v>
      </c>
      <c r="X1217">
        <v>0.18678666666666671</v>
      </c>
      <c r="Y1217">
        <v>0.16683000000000001</v>
      </c>
      <c r="Z1217">
        <v>1.742666666666667E-2</v>
      </c>
      <c r="AA1217">
        <v>3.2190000000000003E-2</v>
      </c>
      <c r="AB1217">
        <v>53.34</v>
      </c>
      <c r="AC1217">
        <v>-0.42396</v>
      </c>
      <c r="AD1217">
        <v>1.9775</v>
      </c>
      <c r="AE1217">
        <v>0.61074666666666666</v>
      </c>
      <c r="AF1217">
        <v>0.59079000000000004</v>
      </c>
      <c r="AG1217">
        <v>0.83430000000000004</v>
      </c>
      <c r="AH1217">
        <v>3.15E-3</v>
      </c>
      <c r="AI1217">
        <v>383.2423</v>
      </c>
      <c r="AJ1217">
        <v>285.89139999999998</v>
      </c>
      <c r="AK1217">
        <v>315.87079999999997</v>
      </c>
      <c r="AL1217">
        <v>547.96469999999999</v>
      </c>
      <c r="AM1217">
        <v>132.846</v>
      </c>
      <c r="AN1217">
        <v>181.4</v>
      </c>
      <c r="AO1217">
        <v>122.5</v>
      </c>
      <c r="AP1217">
        <v>144.1</v>
      </c>
      <c r="AQ1217">
        <v>17.75</v>
      </c>
      <c r="AR1217">
        <v>2.9</v>
      </c>
      <c r="AS1217">
        <v>13.15</v>
      </c>
      <c r="AT1217">
        <v>-6.0239704980290814</v>
      </c>
      <c r="AU1217">
        <v>-4.0999999999999996</v>
      </c>
      <c r="AV1217">
        <v>-1.9239704980290819</v>
      </c>
      <c r="AW1217">
        <v>1.5664</v>
      </c>
      <c r="AX1217">
        <v>1.5664</v>
      </c>
      <c r="AY1217">
        <v>1.5664</v>
      </c>
      <c r="AZ1217">
        <v>0</v>
      </c>
      <c r="BA1217">
        <v>1.5664</v>
      </c>
      <c r="BB1217">
        <v>0.98529999999999995</v>
      </c>
      <c r="BC1217">
        <v>0.98529999999999995</v>
      </c>
      <c r="BD1217">
        <v>0.98529999999999995</v>
      </c>
      <c r="BE1217">
        <v>0</v>
      </c>
      <c r="BF1217">
        <v>0.98529999999999995</v>
      </c>
      <c r="BG1217">
        <v>8.0777000000000001</v>
      </c>
      <c r="BH1217">
        <v>8.0777000000000001</v>
      </c>
      <c r="BI1217">
        <v>8.0777000000000001</v>
      </c>
      <c r="BJ1217">
        <v>0</v>
      </c>
      <c r="BK1217">
        <v>8.0777000000000001</v>
      </c>
      <c r="BL1217">
        <v>4.4774000000000003</v>
      </c>
      <c r="BM1217">
        <v>4.4774000000000003</v>
      </c>
      <c r="BN1217">
        <v>4.4774000000000003</v>
      </c>
      <c r="BO1217">
        <v>0</v>
      </c>
      <c r="BP1217">
        <v>4.4774000000000003</v>
      </c>
      <c r="BQ1217">
        <v>1.9642999999999999</v>
      </c>
      <c r="BR1217">
        <v>1.9642999999999999</v>
      </c>
      <c r="BS1217">
        <v>1.9642999999999999</v>
      </c>
      <c r="BT1217">
        <v>0</v>
      </c>
      <c r="BU1217">
        <v>1.9642999999999999</v>
      </c>
      <c r="BV1217">
        <v>1.6879999999999999</v>
      </c>
      <c r="BW1217">
        <v>1.6879999999999999</v>
      </c>
      <c r="BX1217">
        <v>1.6879999999999999</v>
      </c>
      <c r="BY1217">
        <v>0</v>
      </c>
      <c r="BZ1217">
        <v>1.6879999999999999</v>
      </c>
      <c r="CA1217">
        <v>-3.6522999999999999</v>
      </c>
      <c r="CB1217">
        <v>-3.6522999999999999</v>
      </c>
      <c r="CC1217">
        <v>-3.6522999999999999</v>
      </c>
      <c r="CD1217">
        <v>0</v>
      </c>
      <c r="CE1217">
        <v>-3.6522999999999999</v>
      </c>
      <c r="CF1217">
        <v>37.299999999999997</v>
      </c>
      <c r="CG1217">
        <v>37.299999999999997</v>
      </c>
      <c r="CH1217">
        <v>37.299999999999997</v>
      </c>
      <c r="CI1217">
        <v>0</v>
      </c>
      <c r="CJ1217">
        <v>37.299999999999997</v>
      </c>
      <c r="CK1217">
        <v>12</v>
      </c>
      <c r="CL1217">
        <v>12</v>
      </c>
      <c r="CM1217">
        <v>12</v>
      </c>
      <c r="CN1217">
        <v>0</v>
      </c>
      <c r="CO1217">
        <v>12</v>
      </c>
      <c r="CP1217">
        <v>11</v>
      </c>
      <c r="CQ1217">
        <v>11</v>
      </c>
      <c r="CR1217">
        <v>11</v>
      </c>
      <c r="CS1217">
        <v>0</v>
      </c>
      <c r="CT1217">
        <v>11</v>
      </c>
      <c r="CU1217">
        <v>7.9</v>
      </c>
      <c r="CV1217">
        <v>7.9</v>
      </c>
      <c r="CW1217">
        <v>7.9</v>
      </c>
      <c r="CX1217">
        <v>0</v>
      </c>
      <c r="CY1217">
        <v>7.9</v>
      </c>
      <c r="CZ1217">
        <v>105.4</v>
      </c>
      <c r="DA1217">
        <v>105.4</v>
      </c>
      <c r="DB1217">
        <v>105.4</v>
      </c>
      <c r="DC1217">
        <v>0</v>
      </c>
      <c r="DD1217">
        <v>105.4</v>
      </c>
      <c r="DE1217">
        <v>3.8</v>
      </c>
      <c r="DF1217">
        <v>3.8</v>
      </c>
      <c r="DG1217">
        <v>3.8</v>
      </c>
      <c r="DH1217">
        <v>0</v>
      </c>
      <c r="DI1217">
        <v>3.8</v>
      </c>
      <c r="DJ1217">
        <v>0.25884802220680081</v>
      </c>
      <c r="DK1217">
        <v>0.25884802220680081</v>
      </c>
      <c r="DL1217">
        <v>0.25884802220680081</v>
      </c>
      <c r="DM1217">
        <v>0</v>
      </c>
      <c r="DN1217">
        <v>0.25884802220680081</v>
      </c>
      <c r="DO1217">
        <v>1.828778284682075</v>
      </c>
      <c r="DP1217">
        <v>1.828778284682075</v>
      </c>
      <c r="DQ1217">
        <v>1.828778284682075</v>
      </c>
      <c r="DR1217">
        <v>0</v>
      </c>
      <c r="DS1217">
        <v>1.828778284682075</v>
      </c>
      <c r="DT1217">
        <v>6.1327081252994766</v>
      </c>
      <c r="DU1217">
        <v>6.1327081252994766</v>
      </c>
      <c r="DV1217">
        <v>6.1327081252994766</v>
      </c>
      <c r="DW1217">
        <v>0</v>
      </c>
      <c r="DX1217">
        <v>6.1327081252994766</v>
      </c>
      <c r="DY1217">
        <v>1.828778284682075</v>
      </c>
      <c r="DZ1217">
        <v>1.828778284682075</v>
      </c>
      <c r="EA1217">
        <v>1.828778284682075</v>
      </c>
      <c r="EB1217">
        <v>0</v>
      </c>
      <c r="EC1217">
        <v>1.828778284682075</v>
      </c>
      <c r="ED1217">
        <v>6.4409420542728526</v>
      </c>
      <c r="EE1217">
        <v>6.4409420542728526</v>
      </c>
      <c r="EF1217">
        <v>6.4409420542728526</v>
      </c>
      <c r="EG1217">
        <v>0</v>
      </c>
      <c r="EH1217">
        <v>6.4409420542728526</v>
      </c>
      <c r="EI1217">
        <v>8.398972366420427</v>
      </c>
      <c r="EJ1217">
        <v>8.398972366420427</v>
      </c>
      <c r="EK1217">
        <v>8.398972366420427</v>
      </c>
      <c r="EL1217">
        <v>0</v>
      </c>
      <c r="EM1217">
        <v>8.398972366420427</v>
      </c>
      <c r="EN1217">
        <v>13.625920000000001</v>
      </c>
      <c r="EO1217">
        <v>13.625920000000001</v>
      </c>
      <c r="EP1217">
        <v>13.625920000000001</v>
      </c>
      <c r="EQ1217">
        <v>0</v>
      </c>
      <c r="ER1217">
        <v>13.625920000000001</v>
      </c>
      <c r="ES1217">
        <v>5.6306000000000003</v>
      </c>
      <c r="ET1217">
        <v>5.6306000000000003</v>
      </c>
      <c r="EU1217">
        <v>5.6306000000000003</v>
      </c>
      <c r="EV1217">
        <v>0</v>
      </c>
      <c r="EW1217">
        <v>5.6306000000000003</v>
      </c>
      <c r="EX1217">
        <v>7.9953200000000004</v>
      </c>
      <c r="EY1217">
        <v>7.9953200000000004</v>
      </c>
      <c r="EZ1217">
        <v>7.9953200000000004</v>
      </c>
      <c r="FA1217">
        <v>0</v>
      </c>
      <c r="FB1217">
        <v>7.9953200000000004</v>
      </c>
      <c r="FC1217">
        <v>0.44158564724793242</v>
      </c>
      <c r="FD1217">
        <v>0.44158564724793242</v>
      </c>
      <c r="FE1217">
        <v>0.44158564724793242</v>
      </c>
      <c r="FF1217">
        <v>0</v>
      </c>
      <c r="FG1217">
        <v>0.44158564724793242</v>
      </c>
      <c r="FH1217">
        <v>1.419976556672468</v>
      </c>
      <c r="FI1217">
        <v>1.419976556672468</v>
      </c>
      <c r="FJ1217">
        <v>1.419976556672468</v>
      </c>
      <c r="FK1217">
        <v>0</v>
      </c>
      <c r="FL1217">
        <v>1.419976556672468</v>
      </c>
      <c r="FM1217">
        <v>25.89</v>
      </c>
      <c r="FN1217">
        <v>25.89</v>
      </c>
      <c r="FO1217">
        <v>25.89</v>
      </c>
      <c r="FP1217">
        <v>0</v>
      </c>
      <c r="FQ1217">
        <v>25.89</v>
      </c>
      <c r="FR1217">
        <v>205.71206000000001</v>
      </c>
      <c r="FS1217">
        <v>205.71206000000001</v>
      </c>
      <c r="FT1217">
        <v>205.71206000000001</v>
      </c>
      <c r="FU1217">
        <v>0</v>
      </c>
      <c r="FV1217">
        <v>205.71206000000001</v>
      </c>
      <c r="FW1217">
        <v>0.89289499999999999</v>
      </c>
      <c r="FX1217">
        <v>0.89289499999999999</v>
      </c>
      <c r="FY1217">
        <v>0.89289499999999999</v>
      </c>
      <c r="FZ1217">
        <v>0</v>
      </c>
      <c r="GA1217">
        <v>0.89289499999999999</v>
      </c>
      <c r="GB1217">
        <v>1</v>
      </c>
      <c r="GC1217">
        <v>1</v>
      </c>
    </row>
    <row r="1218" spans="1:185" x14ac:dyDescent="0.3">
      <c r="A1218" s="36" t="s">
        <v>4613</v>
      </c>
      <c r="B1218">
        <v>-5.65516E-2</v>
      </c>
      <c r="C1218">
        <v>1.82016</v>
      </c>
      <c r="D1218">
        <v>1.6901999999999999</v>
      </c>
      <c r="E1218">
        <v>-0.74509999999999998</v>
      </c>
      <c r="F1218">
        <v>-0.63339999999999996</v>
      </c>
      <c r="G1218">
        <v>1.3785000000000001</v>
      </c>
      <c r="H1218">
        <v>-54.198086000000004</v>
      </c>
      <c r="I1218">
        <v>0.25659999999999999</v>
      </c>
      <c r="J1218">
        <v>0.75260000000000005</v>
      </c>
      <c r="K1218">
        <v>0.27811000000000002</v>
      </c>
      <c r="L1218">
        <v>-0.11608</v>
      </c>
      <c r="M1218">
        <v>4.7440999999999997E-2</v>
      </c>
      <c r="N1218">
        <v>0.25652999999999998</v>
      </c>
      <c r="O1218">
        <v>-0.23660999999999999</v>
      </c>
      <c r="P1218">
        <v>1.992E-2</v>
      </c>
      <c r="Q1218">
        <v>-0.10834000000000001</v>
      </c>
      <c r="R1218">
        <v>2.2880000000000001E-2</v>
      </c>
      <c r="S1218">
        <v>0.50651000000000002</v>
      </c>
      <c r="T1218">
        <v>-0.48753333333333337</v>
      </c>
      <c r="U1218">
        <v>-0.44823000000000002</v>
      </c>
      <c r="V1218">
        <v>1.9587833333333331</v>
      </c>
      <c r="W1218">
        <v>1.9518599999999999</v>
      </c>
      <c r="X1218">
        <v>0.18199333333333331</v>
      </c>
      <c r="Y1218">
        <v>0.16616</v>
      </c>
      <c r="Z1218">
        <v>3.6016666666666662E-2</v>
      </c>
      <c r="AA1218">
        <v>4.6399999999999997E-2</v>
      </c>
      <c r="AB1218">
        <v>51.3</v>
      </c>
      <c r="AC1218">
        <v>-0.38847999999999999</v>
      </c>
      <c r="AD1218">
        <v>1.95956</v>
      </c>
      <c r="AE1218">
        <v>0.57047333333333339</v>
      </c>
      <c r="AF1218">
        <v>0.55464000000000002</v>
      </c>
      <c r="AG1218">
        <v>0.84709999999999996</v>
      </c>
      <c r="AH1218">
        <v>4.3099999999999996E-3</v>
      </c>
      <c r="AI1218">
        <v>276.3331</v>
      </c>
      <c r="AJ1218">
        <v>212.63919999999999</v>
      </c>
      <c r="AK1218">
        <v>302.3818</v>
      </c>
      <c r="AL1218">
        <v>313.97840000000002</v>
      </c>
      <c r="AM1218">
        <v>126.997</v>
      </c>
      <c r="AN1218">
        <v>183.6</v>
      </c>
      <c r="AO1218">
        <v>66.7</v>
      </c>
      <c r="AP1218">
        <v>132.30000000000001</v>
      </c>
      <c r="AQ1218">
        <v>16.48</v>
      </c>
      <c r="AR1218">
        <v>2.7</v>
      </c>
      <c r="AS1218">
        <v>12.18</v>
      </c>
      <c r="AT1218">
        <v>-5.3926954379820859</v>
      </c>
      <c r="AU1218">
        <v>-2.57</v>
      </c>
      <c r="AV1218">
        <v>-2.8226954379820861</v>
      </c>
      <c r="AW1218">
        <v>1.1970000000000001</v>
      </c>
      <c r="AX1218">
        <v>1.1970000000000001</v>
      </c>
      <c r="AY1218">
        <v>1.1970000000000001</v>
      </c>
      <c r="AZ1218">
        <v>0</v>
      </c>
      <c r="BA1218">
        <v>1.1970000000000001</v>
      </c>
      <c r="BB1218">
        <v>0.91690000000000005</v>
      </c>
      <c r="BC1218">
        <v>0.91690000000000005</v>
      </c>
      <c r="BD1218">
        <v>0.91690000000000005</v>
      </c>
      <c r="BE1218">
        <v>0</v>
      </c>
      <c r="BF1218">
        <v>0.91690000000000005</v>
      </c>
      <c r="BG1218">
        <v>18.635100000000001</v>
      </c>
      <c r="BH1218">
        <v>18.635100000000001</v>
      </c>
      <c r="BI1218">
        <v>18.635100000000001</v>
      </c>
      <c r="BJ1218">
        <v>0</v>
      </c>
      <c r="BK1218">
        <v>18.635100000000001</v>
      </c>
      <c r="BL1218">
        <v>3.0659999999999998</v>
      </c>
      <c r="BM1218">
        <v>3.0659999999999998</v>
      </c>
      <c r="BN1218">
        <v>3.0659999999999998</v>
      </c>
      <c r="BO1218">
        <v>0</v>
      </c>
      <c r="BP1218">
        <v>3.0659999999999998</v>
      </c>
      <c r="BQ1218">
        <v>1.8859999999999999</v>
      </c>
      <c r="BR1218">
        <v>1.8859999999999999</v>
      </c>
      <c r="BS1218">
        <v>1.8859999999999999</v>
      </c>
      <c r="BT1218">
        <v>0</v>
      </c>
      <c r="BU1218">
        <v>1.8859999999999999</v>
      </c>
      <c r="BV1218">
        <v>0.48249999999999998</v>
      </c>
      <c r="BW1218">
        <v>0.48249999999999998</v>
      </c>
      <c r="BX1218">
        <v>0.48249999999999998</v>
      </c>
      <c r="BY1218">
        <v>0</v>
      </c>
      <c r="BZ1218">
        <v>0.48249999999999998</v>
      </c>
      <c r="CA1218">
        <v>-2.3685999999999998</v>
      </c>
      <c r="CB1218">
        <v>-2.3685999999999998</v>
      </c>
      <c r="CC1218">
        <v>-2.3685999999999998</v>
      </c>
      <c r="CD1218">
        <v>0</v>
      </c>
      <c r="CE1218">
        <v>-2.3685999999999998</v>
      </c>
      <c r="CF1218">
        <v>51.3</v>
      </c>
      <c r="CG1218">
        <v>51.3</v>
      </c>
      <c r="CH1218">
        <v>51.3</v>
      </c>
      <c r="CI1218">
        <v>0</v>
      </c>
      <c r="CJ1218">
        <v>51.3</v>
      </c>
      <c r="CK1218">
        <v>15.9</v>
      </c>
      <c r="CL1218">
        <v>15.9</v>
      </c>
      <c r="CM1218">
        <v>15.9</v>
      </c>
      <c r="CN1218">
        <v>0</v>
      </c>
      <c r="CO1218">
        <v>15.9</v>
      </c>
      <c r="CP1218">
        <v>18.100000000000001</v>
      </c>
      <c r="CQ1218">
        <v>18.100000000000001</v>
      </c>
      <c r="CR1218">
        <v>18.100000000000001</v>
      </c>
      <c r="CS1218">
        <v>0</v>
      </c>
      <c r="CT1218">
        <v>18.100000000000001</v>
      </c>
      <c r="CU1218">
        <v>8.9</v>
      </c>
      <c r="CV1218">
        <v>8.9</v>
      </c>
      <c r="CW1218">
        <v>8.9</v>
      </c>
      <c r="CX1218">
        <v>0</v>
      </c>
      <c r="CY1218">
        <v>8.9</v>
      </c>
      <c r="CZ1218">
        <v>48</v>
      </c>
      <c r="DA1218">
        <v>48</v>
      </c>
      <c r="DB1218">
        <v>48</v>
      </c>
      <c r="DC1218">
        <v>0</v>
      </c>
      <c r="DD1218">
        <v>48</v>
      </c>
      <c r="DE1218">
        <v>7</v>
      </c>
      <c r="DF1218">
        <v>7</v>
      </c>
      <c r="DG1218">
        <v>7</v>
      </c>
      <c r="DH1218">
        <v>0</v>
      </c>
      <c r="DI1218">
        <v>7</v>
      </c>
      <c r="DJ1218">
        <v>0.38775510204081631</v>
      </c>
      <c r="DK1218">
        <v>0.38775510204081631</v>
      </c>
      <c r="DL1218">
        <v>0.38775510204081631</v>
      </c>
      <c r="DM1218">
        <v>0</v>
      </c>
      <c r="DN1218">
        <v>0.38775510204081631</v>
      </c>
      <c r="DO1218">
        <v>2.3687562743696162</v>
      </c>
      <c r="DP1218">
        <v>2.3687562743696162</v>
      </c>
      <c r="DQ1218">
        <v>2.3687562743696162</v>
      </c>
      <c r="DR1218">
        <v>0</v>
      </c>
      <c r="DS1218">
        <v>2.3687562743696162</v>
      </c>
      <c r="DT1218">
        <v>4.8382729407117138</v>
      </c>
      <c r="DU1218">
        <v>4.8382729407117138</v>
      </c>
      <c r="DV1218">
        <v>4.8382729407117138</v>
      </c>
      <c r="DW1218">
        <v>0</v>
      </c>
      <c r="DX1218">
        <v>4.8382729407117138</v>
      </c>
      <c r="DY1218">
        <v>2.3687562743696162</v>
      </c>
      <c r="DZ1218">
        <v>2.3687562743696162</v>
      </c>
      <c r="EA1218">
        <v>2.3687562743696162</v>
      </c>
      <c r="EB1218">
        <v>0</v>
      </c>
      <c r="EC1218">
        <v>2.3687562743696162</v>
      </c>
      <c r="ED1218">
        <v>4.8382729407117138</v>
      </c>
      <c r="EE1218">
        <v>4.8382729407117138</v>
      </c>
      <c r="EF1218">
        <v>4.8382729407117138</v>
      </c>
      <c r="EG1218">
        <v>0</v>
      </c>
      <c r="EH1218">
        <v>4.8382729407117138</v>
      </c>
      <c r="EI1218">
        <v>6.7745946470287874</v>
      </c>
      <c r="EJ1218">
        <v>6.7745946470287874</v>
      </c>
      <c r="EK1218">
        <v>6.7745946470287874</v>
      </c>
      <c r="EL1218">
        <v>0</v>
      </c>
      <c r="EM1218">
        <v>6.7745946470287874</v>
      </c>
      <c r="EN1218">
        <v>16.299939999999999</v>
      </c>
      <c r="EO1218">
        <v>16.299939999999999</v>
      </c>
      <c r="EP1218">
        <v>16.299939999999999</v>
      </c>
      <c r="EQ1218">
        <v>0</v>
      </c>
      <c r="ER1218">
        <v>16.299939999999999</v>
      </c>
      <c r="ES1218">
        <v>6.0209700000000002</v>
      </c>
      <c r="ET1218">
        <v>6.0209700000000002</v>
      </c>
      <c r="EU1218">
        <v>6.0209700000000002</v>
      </c>
      <c r="EV1218">
        <v>0</v>
      </c>
      <c r="EW1218">
        <v>6.0209700000000002</v>
      </c>
      <c r="EX1218">
        <v>10.278969999999999</v>
      </c>
      <c r="EY1218">
        <v>10.278969999999999</v>
      </c>
      <c r="EZ1218">
        <v>10.278969999999999</v>
      </c>
      <c r="FA1218">
        <v>0</v>
      </c>
      <c r="FB1218">
        <v>10.278969999999999</v>
      </c>
      <c r="FC1218">
        <v>0.59064130837315043</v>
      </c>
      <c r="FD1218">
        <v>0.59064130837315043</v>
      </c>
      <c r="FE1218">
        <v>0.59064130837315043</v>
      </c>
      <c r="FF1218">
        <v>0</v>
      </c>
      <c r="FG1218">
        <v>0.59064130837315043</v>
      </c>
      <c r="FH1218">
        <v>1.707195020071516</v>
      </c>
      <c r="FI1218">
        <v>1.707195020071516</v>
      </c>
      <c r="FJ1218">
        <v>1.707195020071516</v>
      </c>
      <c r="FK1218">
        <v>0</v>
      </c>
      <c r="FL1218">
        <v>1.707195020071516</v>
      </c>
      <c r="FM1218">
        <v>26.94</v>
      </c>
      <c r="FN1218">
        <v>26.94</v>
      </c>
      <c r="FO1218">
        <v>26.94</v>
      </c>
      <c r="FP1218">
        <v>0</v>
      </c>
      <c r="FQ1218">
        <v>26.94</v>
      </c>
      <c r="FR1218">
        <v>210.40105</v>
      </c>
      <c r="FS1218">
        <v>210.40105</v>
      </c>
      <c r="FT1218">
        <v>210.40105</v>
      </c>
      <c r="FU1218">
        <v>0</v>
      </c>
      <c r="FV1218">
        <v>210.40105</v>
      </c>
      <c r="FW1218">
        <v>0.87963400000000003</v>
      </c>
      <c r="FX1218">
        <v>0.87963400000000003</v>
      </c>
      <c r="FY1218">
        <v>0.87963400000000003</v>
      </c>
      <c r="FZ1218">
        <v>0</v>
      </c>
      <c r="GA1218">
        <v>0.87963400000000003</v>
      </c>
      <c r="GB1218">
        <v>1</v>
      </c>
      <c r="GC1218">
        <v>2</v>
      </c>
    </row>
    <row r="1219" spans="1:185" x14ac:dyDescent="0.3">
      <c r="A1219" s="36" t="s">
        <v>4616</v>
      </c>
      <c r="B1219">
        <v>-4.3838099999999998E-2</v>
      </c>
      <c r="C1219">
        <v>1.8881300000000001</v>
      </c>
      <c r="D1219">
        <v>1.6094999999999999</v>
      </c>
      <c r="E1219">
        <v>-0.66120000000000001</v>
      </c>
      <c r="F1219">
        <v>-0.65290000000000004</v>
      </c>
      <c r="G1219">
        <v>1.3141</v>
      </c>
      <c r="H1219">
        <v>-54.190731</v>
      </c>
      <c r="I1219">
        <v>0.4335</v>
      </c>
      <c r="J1219">
        <v>0.76629999999999998</v>
      </c>
      <c r="K1219">
        <v>0.24557000000000001</v>
      </c>
      <c r="L1219">
        <v>-0.16814399999999999</v>
      </c>
      <c r="M1219">
        <v>2.8174999999999999E-2</v>
      </c>
      <c r="N1219">
        <v>0.27388000000000001</v>
      </c>
      <c r="O1219">
        <v>-0.26025999999999999</v>
      </c>
      <c r="P1219">
        <v>1.362E-2</v>
      </c>
      <c r="Q1219">
        <v>-0.12332</v>
      </c>
      <c r="R1219">
        <v>2.776E-2</v>
      </c>
      <c r="S1219">
        <v>0.24726000000000001</v>
      </c>
      <c r="T1219">
        <v>-0.48068333333333341</v>
      </c>
      <c r="U1219">
        <v>-0.46233000000000002</v>
      </c>
      <c r="V1219">
        <v>1.975473333333333</v>
      </c>
      <c r="W1219">
        <v>1.95804</v>
      </c>
      <c r="X1219">
        <v>0.1805866666666667</v>
      </c>
      <c r="Y1219">
        <v>0.1497</v>
      </c>
      <c r="Z1219">
        <v>1.935333333333333E-2</v>
      </c>
      <c r="AA1219">
        <v>3.8300000000000001E-2</v>
      </c>
      <c r="AB1219">
        <v>54.38</v>
      </c>
      <c r="AC1219">
        <v>-0.42835000000000001</v>
      </c>
      <c r="AD1219">
        <v>1.9813799999999999</v>
      </c>
      <c r="AE1219">
        <v>0.60893666666666668</v>
      </c>
      <c r="AF1219">
        <v>0.57804999999999995</v>
      </c>
      <c r="AG1219">
        <v>0.77732000000000001</v>
      </c>
      <c r="AH1219">
        <v>3.0400000000000002E-3</v>
      </c>
      <c r="AI1219">
        <v>384.45499999999998</v>
      </c>
      <c r="AJ1219">
        <v>296.3818</v>
      </c>
      <c r="AK1219">
        <v>316.00389999999999</v>
      </c>
      <c r="AL1219">
        <v>540.97919999999999</v>
      </c>
      <c r="AM1219">
        <v>76.971299999999999</v>
      </c>
      <c r="AN1219">
        <v>112</v>
      </c>
      <c r="AO1219">
        <v>58.7</v>
      </c>
      <c r="AP1219">
        <v>74.7</v>
      </c>
      <c r="AQ1219">
        <v>15.29</v>
      </c>
      <c r="AR1219">
        <v>2.5299999999999998</v>
      </c>
      <c r="AS1219">
        <v>11.63</v>
      </c>
      <c r="AT1219">
        <v>-2.944088666979078</v>
      </c>
      <c r="AU1219">
        <v>-1.1200000000000001</v>
      </c>
      <c r="AV1219">
        <v>-1.8240886669790779</v>
      </c>
      <c r="AW1219">
        <v>1.2608999999999999</v>
      </c>
      <c r="AX1219">
        <v>1.2608999999999999</v>
      </c>
      <c r="AY1219">
        <v>1.2608999999999999</v>
      </c>
      <c r="AZ1219">
        <v>0</v>
      </c>
      <c r="BA1219">
        <v>1.2608999999999999</v>
      </c>
      <c r="BB1219">
        <v>0.98470000000000002</v>
      </c>
      <c r="BC1219">
        <v>0.98470000000000002</v>
      </c>
      <c r="BD1219">
        <v>0.98470000000000002</v>
      </c>
      <c r="BE1219">
        <v>0</v>
      </c>
      <c r="BF1219">
        <v>0.98470000000000002</v>
      </c>
      <c r="BG1219">
        <v>8.2516999999999996</v>
      </c>
      <c r="BH1219">
        <v>8.2516999999999996</v>
      </c>
      <c r="BI1219">
        <v>8.2516999999999996</v>
      </c>
      <c r="BJ1219">
        <v>0</v>
      </c>
      <c r="BK1219">
        <v>8.2516999999999996</v>
      </c>
      <c r="BL1219">
        <v>2.5011000000000001</v>
      </c>
      <c r="BM1219">
        <v>2.5011000000000001</v>
      </c>
      <c r="BN1219">
        <v>2.5011000000000001</v>
      </c>
      <c r="BO1219">
        <v>0</v>
      </c>
      <c r="BP1219">
        <v>2.5011000000000001</v>
      </c>
      <c r="BQ1219">
        <v>1.083</v>
      </c>
      <c r="BR1219">
        <v>1.083</v>
      </c>
      <c r="BS1219">
        <v>1.083</v>
      </c>
      <c r="BT1219">
        <v>0</v>
      </c>
      <c r="BU1219">
        <v>1.083</v>
      </c>
      <c r="BV1219">
        <v>0.95789999999999997</v>
      </c>
      <c r="BW1219">
        <v>0.95789999999999997</v>
      </c>
      <c r="BX1219">
        <v>0.95789999999999997</v>
      </c>
      <c r="BY1219">
        <v>0</v>
      </c>
      <c r="BZ1219">
        <v>0.95789999999999997</v>
      </c>
      <c r="CA1219">
        <v>-2.0409000000000002</v>
      </c>
      <c r="CB1219">
        <v>-2.0409000000000002</v>
      </c>
      <c r="CC1219">
        <v>-2.0409000000000002</v>
      </c>
      <c r="CD1219">
        <v>0</v>
      </c>
      <c r="CE1219">
        <v>-2.0409000000000002</v>
      </c>
      <c r="CF1219">
        <v>37.299999999999997</v>
      </c>
      <c r="CG1219">
        <v>37.299999999999997</v>
      </c>
      <c r="CH1219">
        <v>37.299999999999997</v>
      </c>
      <c r="CI1219">
        <v>0</v>
      </c>
      <c r="CJ1219">
        <v>37.299999999999997</v>
      </c>
      <c r="CK1219">
        <v>12.1</v>
      </c>
      <c r="CL1219">
        <v>12.1</v>
      </c>
      <c r="CM1219">
        <v>12.1</v>
      </c>
      <c r="CN1219">
        <v>0</v>
      </c>
      <c r="CO1219">
        <v>12.1</v>
      </c>
      <c r="CP1219">
        <v>11</v>
      </c>
      <c r="CQ1219">
        <v>11</v>
      </c>
      <c r="CR1219">
        <v>11</v>
      </c>
      <c r="CS1219">
        <v>0</v>
      </c>
      <c r="CT1219">
        <v>11</v>
      </c>
      <c r="CU1219">
        <v>7.9</v>
      </c>
      <c r="CV1219">
        <v>7.9</v>
      </c>
      <c r="CW1219">
        <v>7.9</v>
      </c>
      <c r="CX1219">
        <v>0</v>
      </c>
      <c r="CY1219">
        <v>7.9</v>
      </c>
      <c r="CZ1219">
        <v>42.1</v>
      </c>
      <c r="DA1219">
        <v>42.1</v>
      </c>
      <c r="DB1219">
        <v>42.1</v>
      </c>
      <c r="DC1219">
        <v>0</v>
      </c>
      <c r="DD1219">
        <v>42.1</v>
      </c>
      <c r="DE1219">
        <v>3.8</v>
      </c>
      <c r="DF1219">
        <v>3.8</v>
      </c>
      <c r="DG1219">
        <v>3.8</v>
      </c>
      <c r="DH1219">
        <v>0</v>
      </c>
      <c r="DI1219">
        <v>3.8</v>
      </c>
      <c r="DJ1219">
        <v>0.49933065595716192</v>
      </c>
      <c r="DK1219">
        <v>0.49933065595716192</v>
      </c>
      <c r="DL1219">
        <v>0.49933065595716192</v>
      </c>
      <c r="DM1219">
        <v>0</v>
      </c>
      <c r="DN1219">
        <v>0.49933065595716192</v>
      </c>
      <c r="DO1219">
        <v>1.833034726073163</v>
      </c>
      <c r="DP1219">
        <v>1.833034726073163</v>
      </c>
      <c r="DQ1219">
        <v>1.833034726073163</v>
      </c>
      <c r="DR1219">
        <v>0</v>
      </c>
      <c r="DS1219">
        <v>1.833034726073163</v>
      </c>
      <c r="DT1219">
        <v>4.5574773076812178</v>
      </c>
      <c r="DU1219">
        <v>4.5574773076812178</v>
      </c>
      <c r="DV1219">
        <v>4.5574773076812178</v>
      </c>
      <c r="DW1219">
        <v>0</v>
      </c>
      <c r="DX1219">
        <v>4.5574773076812178</v>
      </c>
      <c r="DY1219">
        <v>1.833034726073163</v>
      </c>
      <c r="DZ1219">
        <v>1.833034726073163</v>
      </c>
      <c r="EA1219">
        <v>1.833034726073163</v>
      </c>
      <c r="EB1219">
        <v>0</v>
      </c>
      <c r="EC1219">
        <v>1.833034726073163</v>
      </c>
      <c r="ED1219">
        <v>4.5574773076812178</v>
      </c>
      <c r="EE1219">
        <v>4.5574773076812178</v>
      </c>
      <c r="EF1219">
        <v>4.5574773076812178</v>
      </c>
      <c r="EG1219">
        <v>0</v>
      </c>
      <c r="EH1219">
        <v>4.5574773076812178</v>
      </c>
      <c r="EI1219">
        <v>7.095681110869867</v>
      </c>
      <c r="EJ1219">
        <v>7.095681110869867</v>
      </c>
      <c r="EK1219">
        <v>7.095681110869867</v>
      </c>
      <c r="EL1219">
        <v>0</v>
      </c>
      <c r="EM1219">
        <v>7.095681110869867</v>
      </c>
      <c r="EN1219">
        <v>10.332890000000001</v>
      </c>
      <c r="EO1219">
        <v>10.332890000000001</v>
      </c>
      <c r="EP1219">
        <v>10.332890000000001</v>
      </c>
      <c r="EQ1219">
        <v>0</v>
      </c>
      <c r="ER1219">
        <v>10.332890000000001</v>
      </c>
      <c r="ES1219">
        <v>5.6327800000000003</v>
      </c>
      <c r="ET1219">
        <v>5.6327800000000003</v>
      </c>
      <c r="EU1219">
        <v>5.6327800000000003</v>
      </c>
      <c r="EV1219">
        <v>0</v>
      </c>
      <c r="EW1219">
        <v>5.6327800000000003</v>
      </c>
      <c r="EX1219">
        <v>4.7001099999999996</v>
      </c>
      <c r="EY1219">
        <v>4.7001099999999996</v>
      </c>
      <c r="EZ1219">
        <v>4.7001099999999996</v>
      </c>
      <c r="FA1219">
        <v>0</v>
      </c>
      <c r="FB1219">
        <v>4.7001099999999996</v>
      </c>
      <c r="FC1219">
        <v>0.53179069672888379</v>
      </c>
      <c r="FD1219">
        <v>0.53179069672888379</v>
      </c>
      <c r="FE1219">
        <v>0.53179069672888379</v>
      </c>
      <c r="FF1219">
        <v>0</v>
      </c>
      <c r="FG1219">
        <v>0.53179069672888379</v>
      </c>
      <c r="FH1219">
        <v>0.83442101413511616</v>
      </c>
      <c r="FI1219">
        <v>0.83442101413511616</v>
      </c>
      <c r="FJ1219">
        <v>0.83442101413511616</v>
      </c>
      <c r="FK1219">
        <v>0</v>
      </c>
      <c r="FL1219">
        <v>0.83442101413511616</v>
      </c>
      <c r="FM1219">
        <v>24.1</v>
      </c>
      <c r="FN1219">
        <v>24.1</v>
      </c>
      <c r="FO1219">
        <v>24.1</v>
      </c>
      <c r="FP1219">
        <v>0</v>
      </c>
      <c r="FQ1219">
        <v>24.1</v>
      </c>
      <c r="FR1219">
        <v>149.42958999999999</v>
      </c>
      <c r="FS1219">
        <v>149.42958999999999</v>
      </c>
      <c r="FT1219">
        <v>149.42958999999999</v>
      </c>
      <c r="FU1219">
        <v>0</v>
      </c>
      <c r="FV1219">
        <v>149.42958999999999</v>
      </c>
      <c r="FW1219">
        <v>0.906698</v>
      </c>
      <c r="FX1219">
        <v>0.906698</v>
      </c>
      <c r="FY1219">
        <v>0.906698</v>
      </c>
      <c r="FZ1219">
        <v>0</v>
      </c>
      <c r="GA1219">
        <v>0.906698</v>
      </c>
      <c r="GB1219">
        <v>1</v>
      </c>
      <c r="GC1219">
        <v>1</v>
      </c>
    </row>
    <row r="1220" spans="1:185" x14ac:dyDescent="0.3">
      <c r="A1220" s="36" t="s">
        <v>4619</v>
      </c>
      <c r="B1220">
        <v>-3.0239700000000001E-2</v>
      </c>
      <c r="C1220">
        <v>1.9601500000000001</v>
      </c>
      <c r="D1220">
        <v>1.4662999999999999</v>
      </c>
      <c r="E1220">
        <v>-0.59860000000000002</v>
      </c>
      <c r="F1220">
        <v>-0.59860000000000002</v>
      </c>
      <c r="G1220">
        <v>1.1972</v>
      </c>
      <c r="H1220">
        <v>-54.178728</v>
      </c>
      <c r="I1220">
        <v>0.68059999999999998</v>
      </c>
      <c r="J1220">
        <v>0.86219999999999997</v>
      </c>
      <c r="K1220">
        <v>0.22955999999999999</v>
      </c>
      <c r="L1220">
        <v>-0.210865</v>
      </c>
      <c r="M1220">
        <v>1.7665E-2</v>
      </c>
      <c r="N1220">
        <v>0.31624999999999998</v>
      </c>
      <c r="O1220">
        <v>-0.29031000000000001</v>
      </c>
      <c r="P1220">
        <v>2.5940000000000001E-2</v>
      </c>
      <c r="Q1220">
        <v>-0.13217999999999999</v>
      </c>
      <c r="R1220">
        <v>2.7629999999999998E-2</v>
      </c>
      <c r="S1220">
        <v>-2.5219999999999999E-2</v>
      </c>
      <c r="T1220">
        <v>-0.48170000000000002</v>
      </c>
      <c r="U1220">
        <v>-0.48170000000000002</v>
      </c>
      <c r="V1220">
        <v>1.9959199999999999</v>
      </c>
      <c r="W1220">
        <v>1.9959199999999999</v>
      </c>
      <c r="X1220">
        <v>0.18163000000000001</v>
      </c>
      <c r="Y1220">
        <v>0.18163000000000001</v>
      </c>
      <c r="Z1220">
        <v>3.0300000000000001E-3</v>
      </c>
      <c r="AA1220">
        <v>3.0300000000000001E-3</v>
      </c>
      <c r="AB1220">
        <v>56.1</v>
      </c>
      <c r="AC1220">
        <v>-0.45679999999999998</v>
      </c>
      <c r="AD1220">
        <v>1.9979100000000001</v>
      </c>
      <c r="AE1220">
        <v>0.63843000000000005</v>
      </c>
      <c r="AF1220">
        <v>0.63843000000000005</v>
      </c>
      <c r="AG1220">
        <v>0.41965000000000002</v>
      </c>
      <c r="AH1220">
        <v>1.0000000000000001E-5</v>
      </c>
      <c r="AI1220">
        <v>565.34109999999998</v>
      </c>
      <c r="AJ1220">
        <v>523.11950000000002</v>
      </c>
      <c r="AK1220">
        <v>586.45060000000001</v>
      </c>
      <c r="AL1220">
        <v>586.45330000000001</v>
      </c>
      <c r="AM1220">
        <v>26.654699999999998</v>
      </c>
      <c r="AN1220">
        <v>39.4</v>
      </c>
      <c r="AO1220">
        <v>9.8000000000000007</v>
      </c>
      <c r="AP1220">
        <v>7.5999999999999979</v>
      </c>
      <c r="AQ1220">
        <v>13.18</v>
      </c>
      <c r="AR1220">
        <v>2.0299999999999998</v>
      </c>
      <c r="AS1220">
        <v>10.09</v>
      </c>
      <c r="AT1220">
        <v>-0.1236822209873588</v>
      </c>
      <c r="AU1220">
        <v>0.76</v>
      </c>
      <c r="AV1220">
        <v>-0.88368222098735882</v>
      </c>
      <c r="AW1220">
        <v>0.66900000000000004</v>
      </c>
      <c r="AX1220">
        <v>0.66900000000000004</v>
      </c>
      <c r="AY1220">
        <v>0.66900000000000004</v>
      </c>
      <c r="AZ1220">
        <v>0</v>
      </c>
      <c r="BA1220">
        <v>0.66900000000000004</v>
      </c>
      <c r="BB1220">
        <v>0.99660000000000004</v>
      </c>
      <c r="BC1220">
        <v>0.99660000000000004</v>
      </c>
      <c r="BD1220">
        <v>0.99660000000000004</v>
      </c>
      <c r="BE1220">
        <v>0</v>
      </c>
      <c r="BF1220">
        <v>0.99660000000000004</v>
      </c>
      <c r="BG1220">
        <v>3.9140000000000001</v>
      </c>
      <c r="BH1220">
        <v>3.9140000000000001</v>
      </c>
      <c r="BI1220">
        <v>3.9140000000000001</v>
      </c>
      <c r="BJ1220">
        <v>0</v>
      </c>
      <c r="BK1220">
        <v>3.9140000000000001</v>
      </c>
      <c r="BL1220">
        <v>1.298</v>
      </c>
      <c r="BM1220">
        <v>1.298</v>
      </c>
      <c r="BN1220">
        <v>1.298</v>
      </c>
      <c r="BO1220">
        <v>0</v>
      </c>
      <c r="BP1220">
        <v>1.298</v>
      </c>
      <c r="BQ1220">
        <v>0.53</v>
      </c>
      <c r="BR1220">
        <v>0.53</v>
      </c>
      <c r="BS1220">
        <v>0.53</v>
      </c>
      <c r="BT1220">
        <v>0</v>
      </c>
      <c r="BU1220">
        <v>0.53</v>
      </c>
      <c r="BV1220">
        <v>0.52980000000000005</v>
      </c>
      <c r="BW1220">
        <v>0.52980000000000005</v>
      </c>
      <c r="BX1220">
        <v>0.52980000000000005</v>
      </c>
      <c r="BY1220">
        <v>0</v>
      </c>
      <c r="BZ1220">
        <v>0.52980000000000005</v>
      </c>
      <c r="CA1220">
        <v>-1.0598000000000001</v>
      </c>
      <c r="CB1220">
        <v>-1.0598000000000001</v>
      </c>
      <c r="CC1220">
        <v>-1.0598000000000001</v>
      </c>
      <c r="CD1220">
        <v>0</v>
      </c>
      <c r="CE1220">
        <v>-1.0598000000000001</v>
      </c>
      <c r="CF1220">
        <v>31.8</v>
      </c>
      <c r="CG1220">
        <v>31.8</v>
      </c>
      <c r="CH1220">
        <v>31.8</v>
      </c>
      <c r="CI1220">
        <v>0</v>
      </c>
      <c r="CJ1220">
        <v>31.8</v>
      </c>
      <c r="CK1220">
        <v>7.9</v>
      </c>
      <c r="CL1220">
        <v>7.9</v>
      </c>
      <c r="CM1220">
        <v>7.9</v>
      </c>
      <c r="CN1220">
        <v>0</v>
      </c>
      <c r="CO1220">
        <v>7.9</v>
      </c>
      <c r="CP1220">
        <v>9.8000000000000007</v>
      </c>
      <c r="CQ1220">
        <v>9.8000000000000007</v>
      </c>
      <c r="CR1220">
        <v>9.8000000000000007</v>
      </c>
      <c r="CS1220">
        <v>0</v>
      </c>
      <c r="CT1220">
        <v>9.8000000000000007</v>
      </c>
      <c r="CU1220">
        <v>7.9</v>
      </c>
      <c r="CV1220">
        <v>7.9</v>
      </c>
      <c r="CW1220">
        <v>7.9</v>
      </c>
      <c r="CX1220">
        <v>0</v>
      </c>
      <c r="CY1220">
        <v>7.9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4.1842105263157912</v>
      </c>
      <c r="DK1220">
        <v>4.1842105263157912</v>
      </c>
      <c r="DL1220">
        <v>4.1842105263157912</v>
      </c>
      <c r="DM1220">
        <v>0</v>
      </c>
      <c r="DN1220">
        <v>4.1842105263157912</v>
      </c>
      <c r="DO1220">
        <v>1.7999986248016</v>
      </c>
      <c r="DP1220">
        <v>1.7999986248016</v>
      </c>
      <c r="DQ1220">
        <v>1.7999986248016</v>
      </c>
      <c r="DR1220">
        <v>0</v>
      </c>
      <c r="DS1220">
        <v>1.7999986248016</v>
      </c>
      <c r="DT1220">
        <v>2.2896518955297078</v>
      </c>
      <c r="DU1220">
        <v>2.2896518955297078</v>
      </c>
      <c r="DV1220">
        <v>2.2896518955297078</v>
      </c>
      <c r="DW1220">
        <v>0</v>
      </c>
      <c r="DX1220">
        <v>2.2896518955297078</v>
      </c>
      <c r="DY1220">
        <v>1.7999986248016</v>
      </c>
      <c r="DZ1220">
        <v>1.7999986248016</v>
      </c>
      <c r="EA1220">
        <v>1.7999986248016</v>
      </c>
      <c r="EB1220">
        <v>0</v>
      </c>
      <c r="EC1220">
        <v>1.7999986248016</v>
      </c>
      <c r="ED1220">
        <v>2.2896518955297078</v>
      </c>
      <c r="EE1220">
        <v>2.2896518955297078</v>
      </c>
      <c r="EF1220">
        <v>2.2896518955297078</v>
      </c>
      <c r="EG1220">
        <v>0</v>
      </c>
      <c r="EH1220">
        <v>2.2896518955297078</v>
      </c>
      <c r="EI1220">
        <v>4.5589895320025153</v>
      </c>
      <c r="EJ1220">
        <v>4.5589895320025153</v>
      </c>
      <c r="EK1220">
        <v>4.5589895320025153</v>
      </c>
      <c r="EL1220">
        <v>0</v>
      </c>
      <c r="EM1220">
        <v>4.5589895320025153</v>
      </c>
      <c r="EN1220">
        <v>5.58019</v>
      </c>
      <c r="EO1220">
        <v>5.58019</v>
      </c>
      <c r="EP1220">
        <v>5.58019</v>
      </c>
      <c r="EQ1220">
        <v>0</v>
      </c>
      <c r="ER1220">
        <v>5.58019</v>
      </c>
      <c r="ES1220">
        <v>5.58019</v>
      </c>
      <c r="ET1220">
        <v>5.58019</v>
      </c>
      <c r="EU1220">
        <v>5.58019</v>
      </c>
      <c r="EV1220">
        <v>0</v>
      </c>
      <c r="EW1220">
        <v>5.58019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0.49541270557151629</v>
      </c>
      <c r="FD1220">
        <v>0.49541270557151629</v>
      </c>
      <c r="FE1220">
        <v>0.49541270557151629</v>
      </c>
      <c r="FF1220">
        <v>0</v>
      </c>
      <c r="FG1220">
        <v>0.49541270557151629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18.55</v>
      </c>
      <c r="FN1220">
        <v>18.55</v>
      </c>
      <c r="FO1220">
        <v>18.55</v>
      </c>
      <c r="FP1220">
        <v>0</v>
      </c>
      <c r="FQ1220">
        <v>18.55</v>
      </c>
      <c r="FR1220">
        <v>73.026629999999997</v>
      </c>
      <c r="FS1220">
        <v>73.026629999999997</v>
      </c>
      <c r="FT1220">
        <v>73.026629999999997</v>
      </c>
      <c r="FU1220">
        <v>0</v>
      </c>
      <c r="FV1220">
        <v>73.026629999999997</v>
      </c>
      <c r="FW1220">
        <v>0.97498099999999999</v>
      </c>
      <c r="FX1220">
        <v>0.97498099999999999</v>
      </c>
      <c r="FY1220">
        <v>0.97498099999999999</v>
      </c>
      <c r="FZ1220">
        <v>0</v>
      </c>
      <c r="GA1220">
        <v>0.97498099999999999</v>
      </c>
      <c r="GB1220">
        <v>1</v>
      </c>
      <c r="GC1220">
        <v>1</v>
      </c>
    </row>
    <row r="1221" spans="1:185" x14ac:dyDescent="0.3">
      <c r="A1221" s="36" t="s">
        <v>4768</v>
      </c>
      <c r="B1221">
        <v>-5.1730251681258499E-2</v>
      </c>
      <c r="C1221">
        <v>1.774193962701746</v>
      </c>
      <c r="D1221">
        <v>1.7492640296174979</v>
      </c>
      <c r="E1221">
        <v>-0.82928813672019086</v>
      </c>
      <c r="F1221">
        <v>-0.59238058625447987</v>
      </c>
      <c r="G1221">
        <v>1.4217058049302209</v>
      </c>
      <c r="H1221">
        <v>-54.196851672813928</v>
      </c>
      <c r="I1221">
        <v>1.2957421611763741E-2</v>
      </c>
      <c r="J1221">
        <v>0.28892451202286951</v>
      </c>
      <c r="K1221">
        <v>0.18656922060196551</v>
      </c>
      <c r="L1221">
        <v>-3.1542042596616748E-2</v>
      </c>
      <c r="M1221">
        <v>9.7646118366002024E-2</v>
      </c>
      <c r="N1221">
        <v>0.16323300139693811</v>
      </c>
      <c r="O1221">
        <v>-0.21346678092411081</v>
      </c>
      <c r="P1221">
        <v>-5.023377952717277E-2</v>
      </c>
      <c r="Q1221">
        <v>-0.13185094472181169</v>
      </c>
      <c r="R1221">
        <v>5.3253561357699347E-2</v>
      </c>
      <c r="S1221">
        <v>0.78199206572292312</v>
      </c>
      <c r="T1221">
        <v>-0.51842442758282148</v>
      </c>
      <c r="U1221">
        <v>-0.5031813791796329</v>
      </c>
      <c r="V1221">
        <v>1.953426700230352</v>
      </c>
      <c r="W1221">
        <v>1.947146884853644</v>
      </c>
      <c r="X1221">
        <v>0.2022240445091375</v>
      </c>
      <c r="Y1221">
        <v>0.18948963667367141</v>
      </c>
      <c r="Z1221">
        <v>3.8724224213628797E-2</v>
      </c>
      <c r="AA1221">
        <v>4.4449892017768527E-2</v>
      </c>
      <c r="AB1221">
        <v>50.541952591853338</v>
      </c>
      <c r="AC1221">
        <v>-0.36924539644823978</v>
      </c>
      <c r="AD1221">
        <v>1.930538152550912</v>
      </c>
      <c r="AE1221">
        <v>0.57146944095737728</v>
      </c>
      <c r="AF1221">
        <v>0.5587350331219112</v>
      </c>
      <c r="AG1221">
        <v>0.86793288517999811</v>
      </c>
      <c r="AH1221">
        <v>4.7011344890807126E-3</v>
      </c>
      <c r="AI1221">
        <v>297.90898399435281</v>
      </c>
      <c r="AJ1221">
        <v>273.13397336177007</v>
      </c>
      <c r="AK1221">
        <v>297.9263058814953</v>
      </c>
      <c r="AL1221">
        <v>322.66666062857132</v>
      </c>
      <c r="AM1221">
        <v>418.7710290910511</v>
      </c>
      <c r="AN1221">
        <v>522.73633855948231</v>
      </c>
      <c r="AO1221">
        <v>247.28546424465489</v>
      </c>
      <c r="AP1221">
        <v>409.05493987522868</v>
      </c>
      <c r="AQ1221">
        <v>21.575251666438302</v>
      </c>
      <c r="AR1221">
        <v>5.701538648823429</v>
      </c>
      <c r="AS1221">
        <v>12.79185115253215</v>
      </c>
      <c r="AT1221">
        <v>-20.67155361038024</v>
      </c>
      <c r="AU1221">
        <v>-11.05403603819369</v>
      </c>
      <c r="AV1221">
        <v>-9.6175175721865376</v>
      </c>
      <c r="AW1221">
        <v>0.77969619321809358</v>
      </c>
      <c r="AX1221">
        <v>0.42570000000000002</v>
      </c>
      <c r="AY1221">
        <v>2.6577999999999999</v>
      </c>
      <c r="AZ1221">
        <v>2.2321</v>
      </c>
      <c r="BA1221">
        <v>2.6577999999999999</v>
      </c>
      <c r="BB1221">
        <v>0.92418335346987801</v>
      </c>
      <c r="BC1221">
        <v>0.87260000000000004</v>
      </c>
      <c r="BD1221">
        <v>0.94650000000000001</v>
      </c>
      <c r="BE1221">
        <v>7.3899999999999966E-2</v>
      </c>
      <c r="BF1221">
        <v>0.88929999999999998</v>
      </c>
      <c r="BG1221">
        <v>19.040968820059089</v>
      </c>
      <c r="BH1221">
        <v>15.895899999999999</v>
      </c>
      <c r="BI1221">
        <v>25.3018</v>
      </c>
      <c r="BJ1221">
        <v>9.4059000000000008</v>
      </c>
      <c r="BK1221">
        <v>23.418800000000001</v>
      </c>
      <c r="BL1221">
        <v>5.7667332052204552</v>
      </c>
      <c r="BM1221">
        <v>4.4504000000000001</v>
      </c>
      <c r="BN1221">
        <v>11.8584</v>
      </c>
      <c r="BO1221">
        <v>7.4079999999999986</v>
      </c>
      <c r="BP1221">
        <v>6.6731999999999996</v>
      </c>
      <c r="BQ1221">
        <v>3.9869734485187842</v>
      </c>
      <c r="BR1221">
        <v>3.0369999999999999</v>
      </c>
      <c r="BS1221">
        <v>8.2284000000000006</v>
      </c>
      <c r="BT1221">
        <v>5.1914000000000007</v>
      </c>
      <c r="BU1221">
        <v>3.6454</v>
      </c>
      <c r="BV1221">
        <v>0.13561279000973139</v>
      </c>
      <c r="BW1221">
        <v>-1.1359999999999999</v>
      </c>
      <c r="BX1221">
        <v>1.6843999999999999</v>
      </c>
      <c r="BY1221">
        <v>2.8203999999999998</v>
      </c>
      <c r="BZ1221">
        <v>1.6843999999999999</v>
      </c>
      <c r="CA1221">
        <v>-4.122580815941042</v>
      </c>
      <c r="CB1221">
        <v>-9.0444999999999993</v>
      </c>
      <c r="CC1221">
        <v>-2.7957000000000001</v>
      </c>
      <c r="CD1221">
        <v>6.2487999999999992</v>
      </c>
      <c r="CE1221">
        <v>-5.3296999999999999</v>
      </c>
      <c r="CF1221">
        <v>113.68139868425369</v>
      </c>
      <c r="CG1221">
        <v>59.7</v>
      </c>
      <c r="CH1221">
        <v>120.9</v>
      </c>
      <c r="CI1221">
        <v>61.2</v>
      </c>
      <c r="CJ1221">
        <v>59.7</v>
      </c>
      <c r="CK1221">
        <v>42.33731340397896</v>
      </c>
      <c r="CL1221">
        <v>16.3</v>
      </c>
      <c r="CM1221">
        <v>44</v>
      </c>
      <c r="CN1221">
        <v>27.7</v>
      </c>
      <c r="CO1221">
        <v>16.3</v>
      </c>
      <c r="CP1221">
        <v>47.107021065188682</v>
      </c>
      <c r="CQ1221">
        <v>35.4</v>
      </c>
      <c r="CR1221">
        <v>58.9</v>
      </c>
      <c r="CS1221">
        <v>23.5</v>
      </c>
      <c r="CT1221">
        <v>58.9</v>
      </c>
      <c r="CU1221">
        <v>13.902925799211779</v>
      </c>
      <c r="CV1221">
        <v>9.9</v>
      </c>
      <c r="CW1221">
        <v>15.4</v>
      </c>
      <c r="CX1221">
        <v>5.5</v>
      </c>
      <c r="CY1221">
        <v>13.3</v>
      </c>
      <c r="CZ1221">
        <v>180.1901906196652</v>
      </c>
      <c r="DA1221">
        <v>94.7</v>
      </c>
      <c r="DB1221">
        <v>231.1</v>
      </c>
      <c r="DC1221">
        <v>136.4</v>
      </c>
      <c r="DD1221">
        <v>94.7</v>
      </c>
      <c r="DE1221">
        <v>24.964774724566041</v>
      </c>
      <c r="DF1221">
        <v>2.2000000000000002</v>
      </c>
      <c r="DG1221">
        <v>27.6</v>
      </c>
      <c r="DH1221">
        <v>25.4</v>
      </c>
      <c r="DI1221">
        <v>2.2000000000000002</v>
      </c>
      <c r="DJ1221">
        <v>0.27853612601545369</v>
      </c>
      <c r="DK1221">
        <v>0.12922077922077921</v>
      </c>
      <c r="DL1221">
        <v>0.30142109199700817</v>
      </c>
      <c r="DM1221">
        <v>0.17220031277622899</v>
      </c>
      <c r="DN1221">
        <v>0.12922077922077921</v>
      </c>
      <c r="DO1221">
        <v>3.772595977815278</v>
      </c>
      <c r="DP1221">
        <v>2.9633729999999998</v>
      </c>
      <c r="DQ1221">
        <v>3.9933619999999999</v>
      </c>
      <c r="DR1221">
        <v>1.029989</v>
      </c>
      <c r="DS1221">
        <v>3.718769</v>
      </c>
      <c r="DT1221">
        <v>7.3393435316273372</v>
      </c>
      <c r="DU1221">
        <v>5.9392690000000004</v>
      </c>
      <c r="DV1221">
        <v>7.4714989999999997</v>
      </c>
      <c r="DW1221">
        <v>1.5322299999999991</v>
      </c>
      <c r="DX1221">
        <v>5.9392690000000004</v>
      </c>
      <c r="DY1221">
        <v>3.7744192198353241</v>
      </c>
      <c r="DZ1221">
        <v>2.9857559999999999</v>
      </c>
      <c r="EA1221">
        <v>3.9933619999999999</v>
      </c>
      <c r="EB1221">
        <v>1.007606</v>
      </c>
      <c r="EC1221">
        <v>3.9589720000000002</v>
      </c>
      <c r="ED1221">
        <v>8.8549536265126108</v>
      </c>
      <c r="EE1221">
        <v>8.3848409999999998</v>
      </c>
      <c r="EF1221">
        <v>10.503124</v>
      </c>
      <c r="EG1221">
        <v>2.1182829999999999</v>
      </c>
      <c r="EH1221">
        <v>8.3848409999999998</v>
      </c>
      <c r="EI1221">
        <v>7.5715827847864787</v>
      </c>
      <c r="EJ1221">
        <v>7.1413820000000001</v>
      </c>
      <c r="EK1221">
        <v>11.704905999999999</v>
      </c>
      <c r="EL1221">
        <v>4.5635239999999992</v>
      </c>
      <c r="EM1221">
        <v>11.704905999999999</v>
      </c>
      <c r="EN1221">
        <v>38.022114952535048</v>
      </c>
      <c r="EO1221">
        <v>27.464469999999999</v>
      </c>
      <c r="EP1221">
        <v>40.242530000000002</v>
      </c>
      <c r="EQ1221">
        <v>12.77806</v>
      </c>
      <c r="ER1221">
        <v>27.464469999999999</v>
      </c>
      <c r="ES1221">
        <v>16.632992885058901</v>
      </c>
      <c r="ET1221">
        <v>9.2561</v>
      </c>
      <c r="EU1221">
        <v>20.49661</v>
      </c>
      <c r="EV1221">
        <v>11.24051</v>
      </c>
      <c r="EW1221">
        <v>9.2561</v>
      </c>
      <c r="EX1221">
        <v>21.389122067476151</v>
      </c>
      <c r="EY1221">
        <v>16.09477</v>
      </c>
      <c r="EZ1221">
        <v>27.073370000000001</v>
      </c>
      <c r="FA1221">
        <v>10.9786</v>
      </c>
      <c r="FB1221">
        <v>18.208369999999999</v>
      </c>
      <c r="FC1221">
        <v>0.52297848084625731</v>
      </c>
      <c r="FD1221">
        <v>0.37776243682862137</v>
      </c>
      <c r="FE1221">
        <v>0.5535193723727021</v>
      </c>
      <c r="FF1221">
        <v>0.1757569355440807</v>
      </c>
      <c r="FG1221">
        <v>0.37776243682862137</v>
      </c>
      <c r="FH1221">
        <v>1.3038702977531109</v>
      </c>
      <c r="FI1221">
        <v>0.78524058368676575</v>
      </c>
      <c r="FJ1221">
        <v>2.0558160125626839</v>
      </c>
      <c r="FK1221">
        <v>1.270575428875919</v>
      </c>
      <c r="FL1221">
        <v>1.9671751601646481</v>
      </c>
      <c r="FM1221">
        <v>43.787218175864197</v>
      </c>
      <c r="FN1221">
        <v>42.18</v>
      </c>
      <c r="FO1221">
        <v>46.9</v>
      </c>
      <c r="FP1221">
        <v>4.7199999999999989</v>
      </c>
      <c r="FQ1221">
        <v>43.07</v>
      </c>
      <c r="FR1221">
        <v>478.31723651747018</v>
      </c>
      <c r="FS1221">
        <v>453.40996999999999</v>
      </c>
      <c r="FT1221">
        <v>484.12252000000001</v>
      </c>
      <c r="FU1221">
        <v>30.712550000000022</v>
      </c>
      <c r="FV1221">
        <v>475.00204000000002</v>
      </c>
      <c r="FW1221">
        <v>0.72168853598872318</v>
      </c>
      <c r="FX1221">
        <v>0.71320499999999998</v>
      </c>
      <c r="FY1221">
        <v>0.76000299999999998</v>
      </c>
      <c r="FZ1221">
        <v>4.6798000000000013E-2</v>
      </c>
      <c r="GA1221">
        <v>0.726634</v>
      </c>
      <c r="GB1221">
        <v>13</v>
      </c>
      <c r="GC1221">
        <v>23</v>
      </c>
    </row>
    <row r="1222" spans="1:185" x14ac:dyDescent="0.3">
      <c r="A1222" s="36" t="s">
        <v>4769</v>
      </c>
      <c r="B1222">
        <v>-5.0950988196692942E-2</v>
      </c>
      <c r="C1222">
        <v>1.7728467469501561</v>
      </c>
      <c r="D1222">
        <v>1.7072661521015251</v>
      </c>
      <c r="E1222">
        <v>-0.81835742078176632</v>
      </c>
      <c r="F1222">
        <v>-0.56810315450798987</v>
      </c>
      <c r="G1222">
        <v>1.386480636345266</v>
      </c>
      <c r="H1222">
        <v>-54.197481764286302</v>
      </c>
      <c r="I1222">
        <v>1.031243090517284E-2</v>
      </c>
      <c r="J1222">
        <v>0.24786238123590801</v>
      </c>
      <c r="K1222">
        <v>0.1779037549200928</v>
      </c>
      <c r="L1222">
        <v>-3.1452212779464389E-2</v>
      </c>
      <c r="M1222">
        <v>9.9068656148748047E-2</v>
      </c>
      <c r="N1222">
        <v>0.16486670515251581</v>
      </c>
      <c r="O1222">
        <v>-0.21397218323894901</v>
      </c>
      <c r="P1222">
        <v>-4.9105478086433112E-2</v>
      </c>
      <c r="Q1222">
        <v>-0.13153897447811311</v>
      </c>
      <c r="R1222">
        <v>5.2473117028705878E-2</v>
      </c>
      <c r="S1222">
        <v>0.81201890664191911</v>
      </c>
      <c r="T1222">
        <v>-0.52524737690561241</v>
      </c>
      <c r="U1222">
        <v>-0.51535684298744766</v>
      </c>
      <c r="V1222">
        <v>1.956097748258242</v>
      </c>
      <c r="W1222">
        <v>1.9536492721975229</v>
      </c>
      <c r="X1222">
        <v>0.21266016988474731</v>
      </c>
      <c r="Y1222">
        <v>0.20513659697803219</v>
      </c>
      <c r="Z1222">
        <v>3.4725674395677808E-2</v>
      </c>
      <c r="AA1222">
        <v>3.7995313476061679E-2</v>
      </c>
      <c r="AB1222">
        <v>50.362496368133243</v>
      </c>
      <c r="AC1222">
        <v>-0.3724113757875373</v>
      </c>
      <c r="AD1222">
        <v>1.9305046380383959</v>
      </c>
      <c r="AE1222">
        <v>0.58507154567228459</v>
      </c>
      <c r="AF1222">
        <v>0.57754797276556968</v>
      </c>
      <c r="AG1222">
        <v>0.93748473356838624</v>
      </c>
      <c r="AH1222">
        <v>4.3670171885625232E-3</v>
      </c>
      <c r="AI1222">
        <v>306.2571929295874</v>
      </c>
      <c r="AJ1222">
        <v>275.89688477968821</v>
      </c>
      <c r="AK1222">
        <v>311.80910632900958</v>
      </c>
      <c r="AL1222">
        <v>331.06555988398861</v>
      </c>
      <c r="AM1222">
        <v>459.0264106325078</v>
      </c>
      <c r="AN1222">
        <v>572.88011409058061</v>
      </c>
      <c r="AO1222">
        <v>250.073214998346</v>
      </c>
      <c r="AP1222">
        <v>457.24130246812808</v>
      </c>
      <c r="AQ1222">
        <v>21.947836190777451</v>
      </c>
      <c r="AR1222">
        <v>5.7101119942436167</v>
      </c>
      <c r="AS1222">
        <v>12.76343097955219</v>
      </c>
      <c r="AT1222">
        <v>-23.239484558074729</v>
      </c>
      <c r="AU1222">
        <v>-13.7331052272046</v>
      </c>
      <c r="AV1222">
        <v>-9.506379330870125</v>
      </c>
      <c r="AW1222">
        <v>0.58243108506013663</v>
      </c>
      <c r="AX1222">
        <v>0.34189999999999998</v>
      </c>
      <c r="AY1222">
        <v>2.4201000000000001</v>
      </c>
      <c r="AZ1222">
        <v>2.0781999999999998</v>
      </c>
      <c r="BA1222">
        <v>2.4201000000000001</v>
      </c>
      <c r="BB1222">
        <v>0.93923506211644803</v>
      </c>
      <c r="BC1222">
        <v>0.89300000000000002</v>
      </c>
      <c r="BD1222">
        <v>0.94699999999999995</v>
      </c>
      <c r="BE1222">
        <v>5.3999999999999937E-2</v>
      </c>
      <c r="BF1222">
        <v>0.89300000000000002</v>
      </c>
      <c r="BG1222">
        <v>16.940166179228761</v>
      </c>
      <c r="BH1222">
        <v>15.853400000000001</v>
      </c>
      <c r="BI1222">
        <v>22.804200000000002</v>
      </c>
      <c r="BJ1222">
        <v>6.950800000000001</v>
      </c>
      <c r="BK1222">
        <v>22.804200000000002</v>
      </c>
      <c r="BL1222">
        <v>5.7883629058569923</v>
      </c>
      <c r="BM1222">
        <v>4.8849999999999998</v>
      </c>
      <c r="BN1222">
        <v>10.493600000000001</v>
      </c>
      <c r="BO1222">
        <v>5.6086000000000009</v>
      </c>
      <c r="BP1222">
        <v>6.2156000000000002</v>
      </c>
      <c r="BQ1222">
        <v>4.0902200806112274</v>
      </c>
      <c r="BR1222">
        <v>3.2107999999999999</v>
      </c>
      <c r="BS1222">
        <v>6.9878</v>
      </c>
      <c r="BT1222">
        <v>3.7770000000000001</v>
      </c>
      <c r="BU1222">
        <v>4.5590000000000002</v>
      </c>
      <c r="BV1222">
        <v>-3.1301249182083588E-2</v>
      </c>
      <c r="BW1222">
        <v>-1.5176000000000001</v>
      </c>
      <c r="BX1222">
        <v>1.5336000000000001</v>
      </c>
      <c r="BY1222">
        <v>3.0512000000000001</v>
      </c>
      <c r="BZ1222">
        <v>-0.34860000000000002</v>
      </c>
      <c r="CA1222">
        <v>-4.0589158734436701</v>
      </c>
      <c r="CB1222">
        <v>-7.9189999999999996</v>
      </c>
      <c r="CC1222">
        <v>-3.4533999999999998</v>
      </c>
      <c r="CD1222">
        <v>4.4656000000000002</v>
      </c>
      <c r="CE1222">
        <v>-4.2103999999999999</v>
      </c>
      <c r="CF1222">
        <v>115.63881162245239</v>
      </c>
      <c r="CG1222">
        <v>61.4</v>
      </c>
      <c r="CH1222">
        <v>126.9</v>
      </c>
      <c r="CI1222">
        <v>65.5</v>
      </c>
      <c r="CJ1222">
        <v>61.4</v>
      </c>
      <c r="CK1222">
        <v>42.002852576980771</v>
      </c>
      <c r="CL1222">
        <v>18.7</v>
      </c>
      <c r="CM1222">
        <v>43.8</v>
      </c>
      <c r="CN1222">
        <v>25.1</v>
      </c>
      <c r="CO1222">
        <v>18.7</v>
      </c>
      <c r="CP1222">
        <v>61.333996034164819</v>
      </c>
      <c r="CQ1222">
        <v>36.6</v>
      </c>
      <c r="CR1222">
        <v>73.099999999999994</v>
      </c>
      <c r="CS1222">
        <v>36.499999999999993</v>
      </c>
      <c r="CT1222">
        <v>66.2</v>
      </c>
      <c r="CU1222">
        <v>14.32168239331631</v>
      </c>
      <c r="CV1222">
        <v>11.3</v>
      </c>
      <c r="CW1222">
        <v>18</v>
      </c>
      <c r="CX1222">
        <v>6.6999999999999993</v>
      </c>
      <c r="CY1222">
        <v>13.2</v>
      </c>
      <c r="CZ1222">
        <v>157.97039625811539</v>
      </c>
      <c r="DA1222">
        <v>99.4</v>
      </c>
      <c r="DB1222">
        <v>216.1</v>
      </c>
      <c r="DC1222">
        <v>116.7</v>
      </c>
      <c r="DD1222">
        <v>99.4</v>
      </c>
      <c r="DE1222">
        <v>25.153470151112021</v>
      </c>
      <c r="DF1222">
        <v>5.4</v>
      </c>
      <c r="DG1222">
        <v>26.4</v>
      </c>
      <c r="DH1222">
        <v>21</v>
      </c>
      <c r="DI1222">
        <v>5.4</v>
      </c>
      <c r="DJ1222">
        <v>0.25313382185405969</v>
      </c>
      <c r="DK1222">
        <v>0.12034496275970211</v>
      </c>
      <c r="DL1222">
        <v>0.28491243825774593</v>
      </c>
      <c r="DM1222">
        <v>0.16456747549804379</v>
      </c>
      <c r="DN1222">
        <v>0.12034496275970211</v>
      </c>
      <c r="DO1222">
        <v>4.271252717817914</v>
      </c>
      <c r="DP1222">
        <v>3.1966939999999999</v>
      </c>
      <c r="DQ1222">
        <v>4.6209569999999998</v>
      </c>
      <c r="DR1222">
        <v>1.4242630000000001</v>
      </c>
      <c r="DS1222">
        <v>3.889249</v>
      </c>
      <c r="DT1222">
        <v>7.2556197994870679</v>
      </c>
      <c r="DU1222">
        <v>6.0226810000000004</v>
      </c>
      <c r="DV1222">
        <v>7.4225620000000001</v>
      </c>
      <c r="DW1222">
        <v>1.3998809999999999</v>
      </c>
      <c r="DX1222">
        <v>6.1879670000000004</v>
      </c>
      <c r="DY1222">
        <v>4.4459186940423878</v>
      </c>
      <c r="DZ1222">
        <v>3.3587470000000001</v>
      </c>
      <c r="EA1222">
        <v>4.7857370000000001</v>
      </c>
      <c r="EB1222">
        <v>1.42699</v>
      </c>
      <c r="EC1222">
        <v>4.4852119999999998</v>
      </c>
      <c r="ED1222">
        <v>8.7533280580950876</v>
      </c>
      <c r="EE1222">
        <v>8.424258</v>
      </c>
      <c r="EF1222">
        <v>10.283735</v>
      </c>
      <c r="EG1222">
        <v>1.859477</v>
      </c>
      <c r="EH1222">
        <v>8.424258</v>
      </c>
      <c r="EI1222">
        <v>7.7149784298254289</v>
      </c>
      <c r="EJ1222">
        <v>7.4249919999999996</v>
      </c>
      <c r="EK1222">
        <v>11.748466000000001</v>
      </c>
      <c r="EL1222">
        <v>4.3234740000000009</v>
      </c>
      <c r="EM1222">
        <v>11.748466000000001</v>
      </c>
      <c r="EN1222">
        <v>45.08702160240577</v>
      </c>
      <c r="EO1222">
        <v>35.574559999999998</v>
      </c>
      <c r="EP1222">
        <v>46.112439999999999</v>
      </c>
      <c r="EQ1222">
        <v>10.537879999999999</v>
      </c>
      <c r="ER1222">
        <v>35.574559999999998</v>
      </c>
      <c r="ES1222">
        <v>17.491953004127421</v>
      </c>
      <c r="ET1222">
        <v>10.78534</v>
      </c>
      <c r="EU1222">
        <v>20.421279999999999</v>
      </c>
      <c r="EV1222">
        <v>9.6359399999999997</v>
      </c>
      <c r="EW1222">
        <v>10.78534</v>
      </c>
      <c r="EX1222">
        <v>27.595068598278338</v>
      </c>
      <c r="EY1222">
        <v>18.1264</v>
      </c>
      <c r="EZ1222">
        <v>28.72955</v>
      </c>
      <c r="FA1222">
        <v>10.603149999999999</v>
      </c>
      <c r="FB1222">
        <v>24.78922</v>
      </c>
      <c r="FC1222">
        <v>0.56133799750332847</v>
      </c>
      <c r="FD1222">
        <v>0.44290688457000399</v>
      </c>
      <c r="FE1222">
        <v>0.5741045606838493</v>
      </c>
      <c r="FF1222">
        <v>0.13119767611384531</v>
      </c>
      <c r="FG1222">
        <v>0.44290688457000399</v>
      </c>
      <c r="FH1222">
        <v>1.585627910029024</v>
      </c>
      <c r="FI1222">
        <v>0.88762310687674817</v>
      </c>
      <c r="FJ1222">
        <v>2.298418037818001</v>
      </c>
      <c r="FK1222">
        <v>1.4107949309412531</v>
      </c>
      <c r="FL1222">
        <v>2.298418037818001</v>
      </c>
      <c r="FM1222">
        <v>43.611798678608793</v>
      </c>
      <c r="FN1222">
        <v>40.67</v>
      </c>
      <c r="FO1222">
        <v>45.58</v>
      </c>
      <c r="FP1222">
        <v>4.9099999999999966</v>
      </c>
      <c r="FQ1222">
        <v>43.84</v>
      </c>
      <c r="FR1222">
        <v>517.84219135760043</v>
      </c>
      <c r="FS1222">
        <v>496.11554999999998</v>
      </c>
      <c r="FT1222">
        <v>540.16124000000002</v>
      </c>
      <c r="FU1222">
        <v>44.045690000000043</v>
      </c>
      <c r="FV1222">
        <v>515.17463999999995</v>
      </c>
      <c r="FW1222">
        <v>0.7107783880745645</v>
      </c>
      <c r="FX1222">
        <v>0.68369400000000002</v>
      </c>
      <c r="FY1222">
        <v>0.74773100000000003</v>
      </c>
      <c r="FZ1222">
        <v>6.4037000000000011E-2</v>
      </c>
      <c r="GA1222">
        <v>0.71384999999999998</v>
      </c>
      <c r="GB1222">
        <v>15</v>
      </c>
      <c r="GC1222">
        <v>71</v>
      </c>
    </row>
    <row r="1223" spans="1:185" x14ac:dyDescent="0.3">
      <c r="A1223" s="36" t="s">
        <v>4770</v>
      </c>
      <c r="B1223">
        <v>-4.9316674203631672E-2</v>
      </c>
      <c r="C1223">
        <v>1.7514200574132379</v>
      </c>
      <c r="D1223">
        <v>1.7621041356715861</v>
      </c>
      <c r="E1223">
        <v>-0.83993511618905303</v>
      </c>
      <c r="F1223">
        <v>-0.59169133647241623</v>
      </c>
      <c r="G1223">
        <v>1.431583098985642</v>
      </c>
      <c r="H1223">
        <v>-54.198841017336093</v>
      </c>
      <c r="I1223">
        <v>1.160122586975351E-2</v>
      </c>
      <c r="J1223">
        <v>0.32863949242389251</v>
      </c>
      <c r="K1223">
        <v>0.1792776564419401</v>
      </c>
      <c r="L1223">
        <v>-3.0405782418072621E-2</v>
      </c>
      <c r="M1223">
        <v>0.100769370526306</v>
      </c>
      <c r="N1223">
        <v>0.16062977569956099</v>
      </c>
      <c r="O1223">
        <v>-0.21072359852938069</v>
      </c>
      <c r="P1223">
        <v>-5.0093822829819799E-2</v>
      </c>
      <c r="Q1223">
        <v>-0.1304040725587533</v>
      </c>
      <c r="R1223">
        <v>5.2939365658767973E-2</v>
      </c>
      <c r="S1223">
        <v>0.81242803650299666</v>
      </c>
      <c r="T1223">
        <v>-0.52099944690260869</v>
      </c>
      <c r="U1223">
        <v>-0.50847272320759096</v>
      </c>
      <c r="V1223">
        <v>1.9536431757552919</v>
      </c>
      <c r="W1223">
        <v>1.948150833798804</v>
      </c>
      <c r="X1223">
        <v>0.20989371862514269</v>
      </c>
      <c r="Y1223">
        <v>0.2001612806174585</v>
      </c>
      <c r="Z1223">
        <v>3.5946278869785922E-2</v>
      </c>
      <c r="AA1223">
        <v>4.0018132357033567E-2</v>
      </c>
      <c r="AB1223">
        <v>49.138544081364607</v>
      </c>
      <c r="AC1223">
        <v>-0.36179762637128898</v>
      </c>
      <c r="AD1223">
        <v>1.924699605691361</v>
      </c>
      <c r="AE1223">
        <v>0.57169134499643159</v>
      </c>
      <c r="AF1223">
        <v>0.56195890698874751</v>
      </c>
      <c r="AG1223">
        <v>0.91158144715513689</v>
      </c>
      <c r="AH1223">
        <v>4.7478521564536021E-3</v>
      </c>
      <c r="AI1223">
        <v>305.50555408119038</v>
      </c>
      <c r="AJ1223">
        <v>290.29340306880829</v>
      </c>
      <c r="AK1223">
        <v>301.59735469132551</v>
      </c>
      <c r="AL1223">
        <v>324.62594485766863</v>
      </c>
      <c r="AM1223">
        <v>482.79541407404781</v>
      </c>
      <c r="AN1223">
        <v>603.77980512010947</v>
      </c>
      <c r="AO1223">
        <v>240.9886878116919</v>
      </c>
      <c r="AP1223">
        <v>483.95095203219148</v>
      </c>
      <c r="AQ1223">
        <v>22.124785331772308</v>
      </c>
      <c r="AR1223">
        <v>5.8392737359027711</v>
      </c>
      <c r="AS1223">
        <v>12.7417141356724</v>
      </c>
      <c r="AT1223">
        <v>-24.266189157899522</v>
      </c>
      <c r="AU1223">
        <v>-14.71689155906572</v>
      </c>
      <c r="AV1223">
        <v>-9.5492975988338014</v>
      </c>
      <c r="AW1223">
        <v>0.77572977780168673</v>
      </c>
      <c r="AX1223">
        <v>0.50629999999999997</v>
      </c>
      <c r="AY1223">
        <v>2.4135</v>
      </c>
      <c r="AZ1223">
        <v>1.9072</v>
      </c>
      <c r="BA1223">
        <v>2.4135</v>
      </c>
      <c r="BB1223">
        <v>0.91941953111123875</v>
      </c>
      <c r="BC1223">
        <v>0.86739999999999995</v>
      </c>
      <c r="BD1223">
        <v>0.95489999999999997</v>
      </c>
      <c r="BE1223">
        <v>8.7500000000000022E-2</v>
      </c>
      <c r="BF1223">
        <v>0.88539999999999996</v>
      </c>
      <c r="BG1223">
        <v>19.702749363090621</v>
      </c>
      <c r="BH1223">
        <v>14.3477</v>
      </c>
      <c r="BI1223">
        <v>25.773299999999999</v>
      </c>
      <c r="BJ1223">
        <v>11.425599999999999</v>
      </c>
      <c r="BK1223">
        <v>23.878699999999998</v>
      </c>
      <c r="BL1223">
        <v>6.4048322427212554</v>
      </c>
      <c r="BM1223">
        <v>5.0488</v>
      </c>
      <c r="BN1223">
        <v>12.358000000000001</v>
      </c>
      <c r="BO1223">
        <v>7.3092000000000006</v>
      </c>
      <c r="BP1223">
        <v>9.4046000000000003</v>
      </c>
      <c r="BQ1223">
        <v>3.9974508378331839</v>
      </c>
      <c r="BR1223">
        <v>3.5213000000000001</v>
      </c>
      <c r="BS1223">
        <v>7.8959999999999999</v>
      </c>
      <c r="BT1223">
        <v>4.3746999999999998</v>
      </c>
      <c r="BU1223">
        <v>6.8734000000000002</v>
      </c>
      <c r="BV1223">
        <v>0.90063446546618608</v>
      </c>
      <c r="BW1223">
        <v>-0.72340000000000004</v>
      </c>
      <c r="BX1223">
        <v>1.4925999999999999</v>
      </c>
      <c r="BY1223">
        <v>2.2160000000000002</v>
      </c>
      <c r="BZ1223">
        <v>-0.4718</v>
      </c>
      <c r="CA1223">
        <v>-4.8980838122555701</v>
      </c>
      <c r="CB1223">
        <v>-9.3886000000000003</v>
      </c>
      <c r="CC1223">
        <v>-3.3803999999999998</v>
      </c>
      <c r="CD1223">
        <v>6.0082000000000004</v>
      </c>
      <c r="CE1223">
        <v>-6.4016000000000002</v>
      </c>
      <c r="CF1223">
        <v>119.82885308791811</v>
      </c>
      <c r="CG1223">
        <v>59.9</v>
      </c>
      <c r="CH1223">
        <v>122.3</v>
      </c>
      <c r="CI1223">
        <v>62.4</v>
      </c>
      <c r="CJ1223">
        <v>59.9</v>
      </c>
      <c r="CK1223">
        <v>42.599099654886487</v>
      </c>
      <c r="CL1223">
        <v>16.399999999999999</v>
      </c>
      <c r="CM1223">
        <v>43.9</v>
      </c>
      <c r="CN1223">
        <v>27.5</v>
      </c>
      <c r="CO1223">
        <v>16.399999999999999</v>
      </c>
      <c r="CP1223">
        <v>63.472564781246888</v>
      </c>
      <c r="CQ1223">
        <v>54.6</v>
      </c>
      <c r="CR1223">
        <v>74.7</v>
      </c>
      <c r="CS1223">
        <v>20.100000000000001</v>
      </c>
      <c r="CT1223">
        <v>74.7</v>
      </c>
      <c r="CU1223">
        <v>13.899654110862061</v>
      </c>
      <c r="CV1223">
        <v>11.7</v>
      </c>
      <c r="CW1223">
        <v>19.100000000000001</v>
      </c>
      <c r="CX1223">
        <v>7.4000000000000021</v>
      </c>
      <c r="CY1223">
        <v>13.4</v>
      </c>
      <c r="CZ1223">
        <v>134.94712396794239</v>
      </c>
      <c r="DA1223">
        <v>106.1</v>
      </c>
      <c r="DB1223">
        <v>222.4</v>
      </c>
      <c r="DC1223">
        <v>116.3</v>
      </c>
      <c r="DD1223">
        <v>106.1</v>
      </c>
      <c r="DE1223">
        <v>25.100307338209589</v>
      </c>
      <c r="DF1223">
        <v>2.1</v>
      </c>
      <c r="DG1223">
        <v>27.2</v>
      </c>
      <c r="DH1223">
        <v>25.1</v>
      </c>
      <c r="DI1223">
        <v>2.1</v>
      </c>
      <c r="DJ1223">
        <v>0.2478479656081447</v>
      </c>
      <c r="DK1223">
        <v>0.11041474654377879</v>
      </c>
      <c r="DL1223">
        <v>0.25436772046589018</v>
      </c>
      <c r="DM1223">
        <v>0.1439529739221114</v>
      </c>
      <c r="DN1223">
        <v>0.11041474654377879</v>
      </c>
      <c r="DO1223">
        <v>4.2698260617676702</v>
      </c>
      <c r="DP1223">
        <v>3.6894589999999998</v>
      </c>
      <c r="DQ1223">
        <v>4.650531</v>
      </c>
      <c r="DR1223">
        <v>0.96107200000000015</v>
      </c>
      <c r="DS1223">
        <v>4.3709449999999999</v>
      </c>
      <c r="DT1223">
        <v>7.4614048115729279</v>
      </c>
      <c r="DU1223">
        <v>6.4028470000000004</v>
      </c>
      <c r="DV1223">
        <v>7.5411820000000001</v>
      </c>
      <c r="DW1223">
        <v>1.1383350000000001</v>
      </c>
      <c r="DX1223">
        <v>6.4028470000000004</v>
      </c>
      <c r="DY1223">
        <v>4.6348889364764547</v>
      </c>
      <c r="DZ1223">
        <v>4.3287740000000001</v>
      </c>
      <c r="EA1223">
        <v>4.9968839999999997</v>
      </c>
      <c r="EB1223">
        <v>0.66810999999999954</v>
      </c>
      <c r="EC1223">
        <v>4.9968839999999997</v>
      </c>
      <c r="ED1223">
        <v>8.7724549475000213</v>
      </c>
      <c r="EE1223">
        <v>8.4755240000000001</v>
      </c>
      <c r="EF1223">
        <v>10.490173</v>
      </c>
      <c r="EG1223">
        <v>2.0146489999999999</v>
      </c>
      <c r="EH1223">
        <v>8.4755240000000001</v>
      </c>
      <c r="EI1223">
        <v>7.7264032293007956</v>
      </c>
      <c r="EJ1223">
        <v>7.5709330000000001</v>
      </c>
      <c r="EK1223">
        <v>11.263476000000001</v>
      </c>
      <c r="EL1223">
        <v>3.692543000000001</v>
      </c>
      <c r="EM1223">
        <v>11.263476000000001</v>
      </c>
      <c r="EN1223">
        <v>42.209791903226098</v>
      </c>
      <c r="EO1223">
        <v>35.865479999999998</v>
      </c>
      <c r="EP1223">
        <v>47.987569999999998</v>
      </c>
      <c r="EQ1223">
        <v>12.12209</v>
      </c>
      <c r="ER1223">
        <v>35.865479999999998</v>
      </c>
      <c r="ES1223">
        <v>17.488824102865131</v>
      </c>
      <c r="ET1223">
        <v>10.620649999999999</v>
      </c>
      <c r="EU1223">
        <v>19.005199999999999</v>
      </c>
      <c r="EV1223">
        <v>8.3845499999999991</v>
      </c>
      <c r="EW1223">
        <v>10.620649999999999</v>
      </c>
      <c r="EX1223">
        <v>24.720967800360981</v>
      </c>
      <c r="EY1223">
        <v>22.573219999999999</v>
      </c>
      <c r="EZ1223">
        <v>30.64143</v>
      </c>
      <c r="FA1223">
        <v>8.0682100000000005</v>
      </c>
      <c r="FB1223">
        <v>25.24483</v>
      </c>
      <c r="FC1223">
        <v>0.5000925537525267</v>
      </c>
      <c r="FD1223">
        <v>0.42492650818753053</v>
      </c>
      <c r="FE1223">
        <v>0.56854642839032665</v>
      </c>
      <c r="FF1223">
        <v>0.1436199202027961</v>
      </c>
      <c r="FG1223">
        <v>0.42492650818753053</v>
      </c>
      <c r="FH1223">
        <v>1.4189586092299911</v>
      </c>
      <c r="FI1223">
        <v>1.22617568694339</v>
      </c>
      <c r="FJ1223">
        <v>2.3769571542231409</v>
      </c>
      <c r="FK1223">
        <v>1.1507814672797509</v>
      </c>
      <c r="FL1223">
        <v>2.3769571542231409</v>
      </c>
      <c r="FM1223">
        <v>44.96298879125068</v>
      </c>
      <c r="FN1223">
        <v>43</v>
      </c>
      <c r="FO1223">
        <v>47.73</v>
      </c>
      <c r="FP1223">
        <v>4.7299999999999969</v>
      </c>
      <c r="FQ1223">
        <v>45.59</v>
      </c>
      <c r="FR1223">
        <v>550.03424642930611</v>
      </c>
      <c r="FS1223">
        <v>511.99117000000001</v>
      </c>
      <c r="FT1223">
        <v>558.27697000000001</v>
      </c>
      <c r="FU1223">
        <v>46.285799999999988</v>
      </c>
      <c r="FV1223">
        <v>528.47186999999997</v>
      </c>
      <c r="FW1223">
        <v>0.69717655308041526</v>
      </c>
      <c r="FX1223">
        <v>0.68796000000000002</v>
      </c>
      <c r="FY1223">
        <v>0.74440399999999995</v>
      </c>
      <c r="FZ1223">
        <v>5.6443999999999939E-2</v>
      </c>
      <c r="GA1223">
        <v>0.723576</v>
      </c>
      <c r="GB1223">
        <v>13</v>
      </c>
      <c r="GC1223">
        <v>23</v>
      </c>
    </row>
    <row r="1224" spans="1:185" x14ac:dyDescent="0.3">
      <c r="A1224" s="36" t="s">
        <v>4771</v>
      </c>
      <c r="B1224">
        <v>-5.5790493843847197E-2</v>
      </c>
      <c r="C1224">
        <v>1.788144724447329</v>
      </c>
      <c r="D1224">
        <v>1.7504338404374089</v>
      </c>
      <c r="E1224">
        <v>-0.84561426402689466</v>
      </c>
      <c r="F1224">
        <v>-0.57502523224905511</v>
      </c>
      <c r="G1224">
        <v>1.4206408088936731</v>
      </c>
      <c r="H1224">
        <v>-54.198909683302013</v>
      </c>
      <c r="I1224">
        <v>1.25614788683565E-2</v>
      </c>
      <c r="J1224">
        <v>0.35110828713053871</v>
      </c>
      <c r="K1224">
        <v>0.1910784018609574</v>
      </c>
      <c r="L1224">
        <v>-3.5802488178996068E-2</v>
      </c>
      <c r="M1224">
        <v>9.6776163645809057E-2</v>
      </c>
      <c r="N1224">
        <v>0.16032098376900089</v>
      </c>
      <c r="O1224">
        <v>-0.21129698393575819</v>
      </c>
      <c r="P1224">
        <v>-5.0976000166757289E-2</v>
      </c>
      <c r="Q1224">
        <v>-0.1311387636700741</v>
      </c>
      <c r="R1224">
        <v>5.3643455432744583E-2</v>
      </c>
      <c r="S1224">
        <v>0.81602854104087297</v>
      </c>
      <c r="T1224">
        <v>-0.51719077274821601</v>
      </c>
      <c r="U1224">
        <v>-0.50166203458325187</v>
      </c>
      <c r="V1224">
        <v>1.9517472922659469</v>
      </c>
      <c r="W1224">
        <v>1.945521345520945</v>
      </c>
      <c r="X1224">
        <v>0.20933077532907779</v>
      </c>
      <c r="Y1224">
        <v>0.1972195702643687</v>
      </c>
      <c r="Z1224">
        <v>3.7042528668271908E-2</v>
      </c>
      <c r="AA1224">
        <v>4.0722275826924149E-2</v>
      </c>
      <c r="AB1224">
        <v>49.772068311607093</v>
      </c>
      <c r="AC1224">
        <v>-0.36410283096151841</v>
      </c>
      <c r="AD1224">
        <v>1.9234965779059181</v>
      </c>
      <c r="AE1224">
        <v>0.57343360629059614</v>
      </c>
      <c r="AF1224">
        <v>0.56132240122588706</v>
      </c>
      <c r="AG1224">
        <v>0.86905169488140277</v>
      </c>
      <c r="AH1224">
        <v>4.8714070386635788E-3</v>
      </c>
      <c r="AI1224">
        <v>297.54078527258372</v>
      </c>
      <c r="AJ1224">
        <v>270.67857807795127</v>
      </c>
      <c r="AK1224">
        <v>296.45874443885651</v>
      </c>
      <c r="AL1224">
        <v>325.48497650667099</v>
      </c>
      <c r="AM1224">
        <v>502.32022738234298</v>
      </c>
      <c r="AN1224">
        <v>636.2145773191678</v>
      </c>
      <c r="AO1224">
        <v>255.37756713218559</v>
      </c>
      <c r="AP1224">
        <v>524.21391807843179</v>
      </c>
      <c r="AQ1224">
        <v>22.185045370350569</v>
      </c>
      <c r="AR1224">
        <v>5.6849655066889184</v>
      </c>
      <c r="AS1224">
        <v>12.89557381901391</v>
      </c>
      <c r="AT1224">
        <v>-24.812419507163909</v>
      </c>
      <c r="AU1224">
        <v>-14.95901753110042</v>
      </c>
      <c r="AV1224">
        <v>-9.8534019760634912</v>
      </c>
      <c r="AW1224">
        <v>0.82752880839595899</v>
      </c>
      <c r="AX1224">
        <v>0.28520000000000001</v>
      </c>
      <c r="AY1224">
        <v>1.5650999999999999</v>
      </c>
      <c r="AZ1224">
        <v>1.2799</v>
      </c>
      <c r="BA1224">
        <v>1.4342999999999999</v>
      </c>
      <c r="BB1224">
        <v>0.92127309834581983</v>
      </c>
      <c r="BC1224">
        <v>0.90780000000000005</v>
      </c>
      <c r="BD1224">
        <v>0.95920000000000005</v>
      </c>
      <c r="BE1224">
        <v>5.1400000000000001E-2</v>
      </c>
      <c r="BF1224">
        <v>0.91900000000000004</v>
      </c>
      <c r="BG1224">
        <v>19.451902372860879</v>
      </c>
      <c r="BH1224">
        <v>13.741300000000001</v>
      </c>
      <c r="BI1224">
        <v>20.982399999999998</v>
      </c>
      <c r="BJ1224">
        <v>7.2410999999999976</v>
      </c>
      <c r="BK1224">
        <v>19.7225</v>
      </c>
      <c r="BL1224">
        <v>8.4802354430089188</v>
      </c>
      <c r="BM1224">
        <v>5.7088000000000001</v>
      </c>
      <c r="BN1224">
        <v>13.0411</v>
      </c>
      <c r="BO1224">
        <v>7.3323</v>
      </c>
      <c r="BP1224">
        <v>12.744</v>
      </c>
      <c r="BQ1224">
        <v>5.2383166259152372</v>
      </c>
      <c r="BR1224">
        <v>3.4011999999999998</v>
      </c>
      <c r="BS1224">
        <v>8.2598000000000003</v>
      </c>
      <c r="BT1224">
        <v>4.8586000000000009</v>
      </c>
      <c r="BU1224">
        <v>8.0526999999999997</v>
      </c>
      <c r="BV1224">
        <v>1.2073071583876569</v>
      </c>
      <c r="BW1224">
        <v>-2.0893000000000002</v>
      </c>
      <c r="BX1224">
        <v>1.9438</v>
      </c>
      <c r="BY1224">
        <v>4.0331000000000001</v>
      </c>
      <c r="BZ1224">
        <v>1.6807000000000001</v>
      </c>
      <c r="CA1224">
        <v>-6.4456238675679298</v>
      </c>
      <c r="CB1224">
        <v>-9.9495000000000005</v>
      </c>
      <c r="CC1224">
        <v>-3.3212000000000002</v>
      </c>
      <c r="CD1224">
        <v>6.6283000000000003</v>
      </c>
      <c r="CE1224">
        <v>-9.7333999999999996</v>
      </c>
      <c r="CF1224">
        <v>112.0006592407359</v>
      </c>
      <c r="CG1224">
        <v>93</v>
      </c>
      <c r="CH1224">
        <v>143.5</v>
      </c>
      <c r="CI1224">
        <v>50.5</v>
      </c>
      <c r="CJ1224">
        <v>93</v>
      </c>
      <c r="CK1224">
        <v>41.715839733276248</v>
      </c>
      <c r="CL1224">
        <v>38.200000000000003</v>
      </c>
      <c r="CM1224">
        <v>43.7</v>
      </c>
      <c r="CN1224">
        <v>5.5</v>
      </c>
      <c r="CO1224">
        <v>38.4</v>
      </c>
      <c r="CP1224">
        <v>69.166164370308948</v>
      </c>
      <c r="CQ1224">
        <v>45.8</v>
      </c>
      <c r="CR1224">
        <v>101</v>
      </c>
      <c r="CS1224">
        <v>55.2</v>
      </c>
      <c r="CT1224">
        <v>78.3</v>
      </c>
      <c r="CU1224">
        <v>13.64628465394752</v>
      </c>
      <c r="CV1224">
        <v>11.7</v>
      </c>
      <c r="CW1224">
        <v>23.9</v>
      </c>
      <c r="CX1224">
        <v>12.2</v>
      </c>
      <c r="CY1224">
        <v>14.3</v>
      </c>
      <c r="CZ1224">
        <v>148.81245998847689</v>
      </c>
      <c r="DA1224">
        <v>109.9</v>
      </c>
      <c r="DB1224">
        <v>221.1</v>
      </c>
      <c r="DC1224">
        <v>111.2</v>
      </c>
      <c r="DD1224">
        <v>152.4</v>
      </c>
      <c r="DE1224">
        <v>24.497368896567789</v>
      </c>
      <c r="DF1224">
        <v>15.5</v>
      </c>
      <c r="DG1224">
        <v>26.4</v>
      </c>
      <c r="DH1224">
        <v>10.9</v>
      </c>
      <c r="DI1224">
        <v>22.8</v>
      </c>
      <c r="DJ1224">
        <v>0.21444970121535939</v>
      </c>
      <c r="DK1224">
        <v>0.17155506364139461</v>
      </c>
      <c r="DL1224">
        <v>0.29107505070993922</v>
      </c>
      <c r="DM1224">
        <v>0.11951998706854459</v>
      </c>
      <c r="DN1224">
        <v>0.17155506364139461</v>
      </c>
      <c r="DO1224">
        <v>4.3788379970692759</v>
      </c>
      <c r="DP1224">
        <v>3.9628649999999999</v>
      </c>
      <c r="DQ1224">
        <v>4.991136</v>
      </c>
      <c r="DR1224">
        <v>1.0282709999999999</v>
      </c>
      <c r="DS1224">
        <v>4.4385899999999996</v>
      </c>
      <c r="DT1224">
        <v>7.2451728336628562</v>
      </c>
      <c r="DU1224">
        <v>5.935117</v>
      </c>
      <c r="DV1224">
        <v>7.5448269999999997</v>
      </c>
      <c r="DW1224">
        <v>1.60971</v>
      </c>
      <c r="DX1224">
        <v>7.188123</v>
      </c>
      <c r="DY1224">
        <v>4.7802125229502082</v>
      </c>
      <c r="DZ1224">
        <v>4.221139</v>
      </c>
      <c r="EA1224">
        <v>5.5082659999999999</v>
      </c>
      <c r="EB1224">
        <v>1.2871269999999999</v>
      </c>
      <c r="EC1224">
        <v>4.9995240000000001</v>
      </c>
      <c r="ED1224">
        <v>8.7990817718117711</v>
      </c>
      <c r="EE1224">
        <v>8.5917069999999995</v>
      </c>
      <c r="EF1224">
        <v>10.504946</v>
      </c>
      <c r="EG1224">
        <v>1.913239000000001</v>
      </c>
      <c r="EH1224">
        <v>8.6064989999999995</v>
      </c>
      <c r="EI1224">
        <v>7.803844474655258</v>
      </c>
      <c r="EJ1224">
        <v>7.6092959999999996</v>
      </c>
      <c r="EK1224">
        <v>8.1311999999999998</v>
      </c>
      <c r="EL1224">
        <v>0.52190400000000015</v>
      </c>
      <c r="EM1224">
        <v>7.9374060000000002</v>
      </c>
      <c r="EN1224">
        <v>45.928075097576581</v>
      </c>
      <c r="EO1224">
        <v>41.020670000000003</v>
      </c>
      <c r="EP1224">
        <v>52.550490000000003</v>
      </c>
      <c r="EQ1224">
        <v>11.529820000000001</v>
      </c>
      <c r="ER1224">
        <v>46.098480000000002</v>
      </c>
      <c r="ES1224">
        <v>16.831461159086249</v>
      </c>
      <c r="ET1224">
        <v>12.897550000000001</v>
      </c>
      <c r="EU1224">
        <v>21.596910000000001</v>
      </c>
      <c r="EV1224">
        <v>8.6993600000000004</v>
      </c>
      <c r="EW1224">
        <v>13.77121</v>
      </c>
      <c r="EX1224">
        <v>29.096613938490339</v>
      </c>
      <c r="EY1224">
        <v>25.803920000000002</v>
      </c>
      <c r="EZ1224">
        <v>36.954270000000001</v>
      </c>
      <c r="FA1224">
        <v>11.15035</v>
      </c>
      <c r="FB1224">
        <v>32.327269999999999</v>
      </c>
      <c r="FC1224">
        <v>0.51903590095182683</v>
      </c>
      <c r="FD1224">
        <v>0.46357702485600188</v>
      </c>
      <c r="FE1224">
        <v>0.59387620457991253</v>
      </c>
      <c r="FF1224">
        <v>0.13029917972391061</v>
      </c>
      <c r="FG1224">
        <v>0.52096165686186768</v>
      </c>
      <c r="FH1224">
        <v>1.779249681384105</v>
      </c>
      <c r="FI1224">
        <v>1.2252595394433741</v>
      </c>
      <c r="FJ1224">
        <v>2.7518365891196388</v>
      </c>
      <c r="FK1224">
        <v>1.526577049676265</v>
      </c>
      <c r="FL1224">
        <v>2.3474531286648008</v>
      </c>
      <c r="FM1224">
        <v>46.105709075343327</v>
      </c>
      <c r="FN1224">
        <v>43.61</v>
      </c>
      <c r="FO1224">
        <v>49.41</v>
      </c>
      <c r="FP1224">
        <v>5.7999999999999972</v>
      </c>
      <c r="FQ1224">
        <v>49.41</v>
      </c>
      <c r="FR1224">
        <v>561.60795896267337</v>
      </c>
      <c r="FS1224">
        <v>538.69158000000004</v>
      </c>
      <c r="FT1224">
        <v>587.88833999999997</v>
      </c>
      <c r="FU1224">
        <v>49.196759999999927</v>
      </c>
      <c r="FV1224">
        <v>547.98167000000001</v>
      </c>
      <c r="FW1224">
        <v>0.70897639107156618</v>
      </c>
      <c r="FX1224">
        <v>0.67972200000000005</v>
      </c>
      <c r="FY1224">
        <v>0.73736400000000002</v>
      </c>
      <c r="FZ1224">
        <v>5.7641999999999971E-2</v>
      </c>
      <c r="GA1224">
        <v>0.72587999999999997</v>
      </c>
      <c r="GB1224">
        <v>23</v>
      </c>
      <c r="GC1224">
        <v>342</v>
      </c>
    </row>
    <row r="1225" spans="1:185" x14ac:dyDescent="0.3">
      <c r="A1225" s="36" t="s">
        <v>4772</v>
      </c>
      <c r="B1225">
        <v>-4.4110246367643532E-2</v>
      </c>
      <c r="C1225">
        <v>1.709149791487991</v>
      </c>
      <c r="D1225">
        <v>1.803154095732751</v>
      </c>
      <c r="E1225">
        <v>-0.85270570348859431</v>
      </c>
      <c r="F1225">
        <v>-0.61299635727833979</v>
      </c>
      <c r="G1225">
        <v>1.4657667320566441</v>
      </c>
      <c r="H1225">
        <v>-54.198996865406372</v>
      </c>
      <c r="I1225">
        <v>1.187799269932216E-2</v>
      </c>
      <c r="J1225">
        <v>0.37044147547641298</v>
      </c>
      <c r="K1225">
        <v>0.1581756227073188</v>
      </c>
      <c r="L1225">
        <v>-2.7109597624859452E-2</v>
      </c>
      <c r="M1225">
        <v>0.106549250301032</v>
      </c>
      <c r="N1225">
        <v>0.15786750091211049</v>
      </c>
      <c r="O1225">
        <v>-0.2084701436490303</v>
      </c>
      <c r="P1225">
        <v>-5.0602642736919848E-2</v>
      </c>
      <c r="Q1225">
        <v>-0.1295405157486596</v>
      </c>
      <c r="R1225">
        <v>5.3142552209699642E-2</v>
      </c>
      <c r="S1225">
        <v>0.79890847170940638</v>
      </c>
      <c r="T1225">
        <v>-0.52037449586149465</v>
      </c>
      <c r="U1225">
        <v>-0.50454549193570231</v>
      </c>
      <c r="V1225">
        <v>1.952973078175652</v>
      </c>
      <c r="W1225">
        <v>1.94631116733864</v>
      </c>
      <c r="X1225">
        <v>0.20748942504350421</v>
      </c>
      <c r="Y1225">
        <v>0.1934959860048312</v>
      </c>
      <c r="Z1225">
        <v>3.9579553091456561E-2</v>
      </c>
      <c r="AA1225">
        <v>4.4544967658045637E-2</v>
      </c>
      <c r="AB1225">
        <v>49.69542582936014</v>
      </c>
      <c r="AC1225">
        <v>-0.3646833074809222</v>
      </c>
      <c r="AD1225">
        <v>1.922745499648548</v>
      </c>
      <c r="AE1225">
        <v>0.57217273252442646</v>
      </c>
      <c r="AF1225">
        <v>0.55817929348575346</v>
      </c>
      <c r="AG1225">
        <v>0.92754621096421552</v>
      </c>
      <c r="AH1225">
        <v>4.6799297853500161E-3</v>
      </c>
      <c r="AI1225">
        <v>326.69406350902392</v>
      </c>
      <c r="AJ1225">
        <v>297.80524927461693</v>
      </c>
      <c r="AK1225">
        <v>327.08558178537987</v>
      </c>
      <c r="AL1225">
        <v>355.19132981588479</v>
      </c>
      <c r="AM1225">
        <v>465.10678918984331</v>
      </c>
      <c r="AN1225">
        <v>593.13457185308653</v>
      </c>
      <c r="AO1225">
        <v>238.19995127197731</v>
      </c>
      <c r="AP1225">
        <v>456.47270328043788</v>
      </c>
      <c r="AQ1225">
        <v>21.73120774834036</v>
      </c>
      <c r="AR1225">
        <v>5.600152738794665</v>
      </c>
      <c r="AS1225">
        <v>12.46191652770321</v>
      </c>
      <c r="AT1225">
        <v>-21.543681621051899</v>
      </c>
      <c r="AU1225">
        <v>-11.97378019279655</v>
      </c>
      <c r="AV1225">
        <v>-9.5699014282553492</v>
      </c>
      <c r="AW1225">
        <v>0.69434256795384075</v>
      </c>
      <c r="AX1225">
        <v>0.29949999999999999</v>
      </c>
      <c r="AY1225">
        <v>1.5665</v>
      </c>
      <c r="AZ1225">
        <v>1.2669999999999999</v>
      </c>
      <c r="BA1225">
        <v>0.65890000000000004</v>
      </c>
      <c r="BB1225">
        <v>0.91971916895133776</v>
      </c>
      <c r="BC1225">
        <v>0.89610000000000001</v>
      </c>
      <c r="BD1225">
        <v>0.9486</v>
      </c>
      <c r="BE1225">
        <v>5.2499999999999991E-2</v>
      </c>
      <c r="BF1225">
        <v>0.91310000000000002</v>
      </c>
      <c r="BG1225">
        <v>19.633824370378111</v>
      </c>
      <c r="BH1225">
        <v>15.54</v>
      </c>
      <c r="BI1225">
        <v>22.654900000000001</v>
      </c>
      <c r="BJ1225">
        <v>7.1149000000000022</v>
      </c>
      <c r="BK1225">
        <v>20.603000000000002</v>
      </c>
      <c r="BL1225">
        <v>5.9928773677694291</v>
      </c>
      <c r="BM1225">
        <v>4.7638999999999996</v>
      </c>
      <c r="BN1225">
        <v>12.488099999999999</v>
      </c>
      <c r="BO1225">
        <v>7.7241999999999997</v>
      </c>
      <c r="BP1225">
        <v>4.7638999999999996</v>
      </c>
      <c r="BQ1225">
        <v>3.7778578365763171</v>
      </c>
      <c r="BR1225">
        <v>3.2930000000000001</v>
      </c>
      <c r="BS1225">
        <v>8.1034000000000006</v>
      </c>
      <c r="BT1225">
        <v>4.8103999999999996</v>
      </c>
      <c r="BU1225">
        <v>3.8149999999999999</v>
      </c>
      <c r="BV1225">
        <v>0.79485861594625917</v>
      </c>
      <c r="BW1225">
        <v>-1.7591000000000001</v>
      </c>
      <c r="BX1225">
        <v>1.3082</v>
      </c>
      <c r="BY1225">
        <v>3.0672999999999999</v>
      </c>
      <c r="BZ1225">
        <v>-1.2503</v>
      </c>
      <c r="CA1225">
        <v>-4.5727354373755276</v>
      </c>
      <c r="CB1225">
        <v>-9.4116</v>
      </c>
      <c r="CC1225">
        <v>-2.2174999999999998</v>
      </c>
      <c r="CD1225">
        <v>7.1941000000000006</v>
      </c>
      <c r="CE1225">
        <v>-2.5647000000000002</v>
      </c>
      <c r="CF1225">
        <v>136.66186857264859</v>
      </c>
      <c r="CG1225">
        <v>97</v>
      </c>
      <c r="CH1225">
        <v>139</v>
      </c>
      <c r="CI1225">
        <v>42</v>
      </c>
      <c r="CJ1225">
        <v>97</v>
      </c>
      <c r="CK1225">
        <v>42.479277768967798</v>
      </c>
      <c r="CL1225">
        <v>39.1</v>
      </c>
      <c r="CM1225">
        <v>44.1</v>
      </c>
      <c r="CN1225">
        <v>5</v>
      </c>
      <c r="CO1225">
        <v>43</v>
      </c>
      <c r="CP1225">
        <v>69.698376682743927</v>
      </c>
      <c r="CQ1225">
        <v>58.5</v>
      </c>
      <c r="CR1225">
        <v>75.3</v>
      </c>
      <c r="CS1225">
        <v>16.8</v>
      </c>
      <c r="CT1225">
        <v>64.099999999999994</v>
      </c>
      <c r="CU1225">
        <v>21.005579522115639</v>
      </c>
      <c r="CV1225">
        <v>11.5</v>
      </c>
      <c r="CW1225">
        <v>22.9</v>
      </c>
      <c r="CX1225">
        <v>11.4</v>
      </c>
      <c r="CY1225">
        <v>11.6</v>
      </c>
      <c r="CZ1225">
        <v>140.77474477261981</v>
      </c>
      <c r="DA1225">
        <v>130.30000000000001</v>
      </c>
      <c r="DB1225">
        <v>204.4</v>
      </c>
      <c r="DC1225">
        <v>74.099999999999994</v>
      </c>
      <c r="DD1225">
        <v>180.6</v>
      </c>
      <c r="DE1225">
        <v>18.756027566634518</v>
      </c>
      <c r="DF1225">
        <v>16.399999999999999</v>
      </c>
      <c r="DG1225">
        <v>27.3</v>
      </c>
      <c r="DH1225">
        <v>10.9</v>
      </c>
      <c r="DI1225">
        <v>27.3</v>
      </c>
      <c r="DJ1225">
        <v>0.29956610007098661</v>
      </c>
      <c r="DK1225">
        <v>0.19560395240976</v>
      </c>
      <c r="DL1225">
        <v>0.30562884784520672</v>
      </c>
      <c r="DM1225">
        <v>0.1100248954354467</v>
      </c>
      <c r="DN1225">
        <v>0.19560395240976</v>
      </c>
      <c r="DO1225">
        <v>4.127494787015217</v>
      </c>
      <c r="DP1225">
        <v>3.4742069999999998</v>
      </c>
      <c r="DQ1225">
        <v>4.9768100000000004</v>
      </c>
      <c r="DR1225">
        <v>1.502603000000001</v>
      </c>
      <c r="DS1225">
        <v>3.5269370000000002</v>
      </c>
      <c r="DT1225">
        <v>7.1326732910366291</v>
      </c>
      <c r="DU1225">
        <v>6.9422889999999997</v>
      </c>
      <c r="DV1225">
        <v>7.4920470000000003</v>
      </c>
      <c r="DW1225">
        <v>0.54975800000000064</v>
      </c>
      <c r="DX1225">
        <v>7.0651299999999999</v>
      </c>
      <c r="DY1225">
        <v>4.2984148388808832</v>
      </c>
      <c r="DZ1225">
        <v>4.0608000000000004</v>
      </c>
      <c r="EA1225">
        <v>5.2565379999999999</v>
      </c>
      <c r="EB1225">
        <v>1.195738</v>
      </c>
      <c r="EC1225">
        <v>4.7031599999999996</v>
      </c>
      <c r="ED1225">
        <v>8.7008352343029873</v>
      </c>
      <c r="EE1225">
        <v>8.5757049999999992</v>
      </c>
      <c r="EF1225">
        <v>10.483025</v>
      </c>
      <c r="EG1225">
        <v>1.9073199999999999</v>
      </c>
      <c r="EH1225">
        <v>9.2659889999999994</v>
      </c>
      <c r="EI1225">
        <v>7.8939326820235642</v>
      </c>
      <c r="EJ1225">
        <v>7.501773</v>
      </c>
      <c r="EK1225">
        <v>8.1153870000000001</v>
      </c>
      <c r="EL1225">
        <v>0.6136140000000001</v>
      </c>
      <c r="EM1225">
        <v>7.6046329999999998</v>
      </c>
      <c r="EN1225">
        <v>42.447102412459081</v>
      </c>
      <c r="EO1225">
        <v>39.336179999999999</v>
      </c>
      <c r="EP1225">
        <v>43.903460000000003</v>
      </c>
      <c r="EQ1225">
        <v>4.5672800000000038</v>
      </c>
      <c r="ER1225">
        <v>42.13129</v>
      </c>
      <c r="ES1225">
        <v>20.397550966035752</v>
      </c>
      <c r="ET1225">
        <v>14.919750000000001</v>
      </c>
      <c r="EU1225">
        <v>21.773779999999999</v>
      </c>
      <c r="EV1225">
        <v>6.8540299999999981</v>
      </c>
      <c r="EW1225">
        <v>19.033550000000002</v>
      </c>
      <c r="EX1225">
        <v>22.04955144642334</v>
      </c>
      <c r="EY1225">
        <v>20.842369999999999</v>
      </c>
      <c r="EZ1225">
        <v>27.465489999999999</v>
      </c>
      <c r="FA1225">
        <v>6.6231200000000001</v>
      </c>
      <c r="FB1225">
        <v>23.097740000000002</v>
      </c>
      <c r="FC1225">
        <v>0.52488284436500221</v>
      </c>
      <c r="FD1225">
        <v>0.48641449878551501</v>
      </c>
      <c r="FE1225">
        <v>0.54289154388783833</v>
      </c>
      <c r="FF1225">
        <v>5.647704510232332E-2</v>
      </c>
      <c r="FG1225">
        <v>0.52097764217413034</v>
      </c>
      <c r="FH1225">
        <v>1.084793311314967</v>
      </c>
      <c r="FI1225">
        <v>0.97618849734042556</v>
      </c>
      <c r="FJ1225">
        <v>1.792189936770396</v>
      </c>
      <c r="FK1225">
        <v>0.81600143942997061</v>
      </c>
      <c r="FL1225">
        <v>1.2135276918914231</v>
      </c>
      <c r="FM1225">
        <v>43.377487263323033</v>
      </c>
      <c r="FN1225">
        <v>42.32</v>
      </c>
      <c r="FO1225">
        <v>48.42</v>
      </c>
      <c r="FP1225">
        <v>6.1000000000000014</v>
      </c>
      <c r="FQ1225">
        <v>43.97</v>
      </c>
      <c r="FR1225">
        <v>523.1266639344492</v>
      </c>
      <c r="FS1225">
        <v>507.54629</v>
      </c>
      <c r="FT1225">
        <v>549.51166999999998</v>
      </c>
      <c r="FU1225">
        <v>41.965379999999982</v>
      </c>
      <c r="FV1225">
        <v>530.50836000000004</v>
      </c>
      <c r="FW1225">
        <v>0.72152985845230322</v>
      </c>
      <c r="FX1225">
        <v>0.68886999999999998</v>
      </c>
      <c r="FY1225">
        <v>0.74346900000000005</v>
      </c>
      <c r="FZ1225">
        <v>5.4599000000000057E-2</v>
      </c>
      <c r="GA1225">
        <v>0.71230899999999997</v>
      </c>
      <c r="GB1225">
        <v>25</v>
      </c>
      <c r="GC1225">
        <v>207</v>
      </c>
    </row>
    <row r="1226" spans="1:185" x14ac:dyDescent="0.3">
      <c r="A1226" s="36" t="s">
        <v>4773</v>
      </c>
      <c r="B1226">
        <v>-5.2407180389953463E-2</v>
      </c>
      <c r="C1226">
        <v>1.7750813335084259</v>
      </c>
      <c r="D1226">
        <v>1.7833170146251851</v>
      </c>
      <c r="E1226">
        <v>-0.82856974010956619</v>
      </c>
      <c r="F1226">
        <v>-0.62261623557048196</v>
      </c>
      <c r="G1226">
        <v>1.45120587254213</v>
      </c>
      <c r="H1226">
        <v>-54.194754102383868</v>
      </c>
      <c r="I1226">
        <v>1.1063086577134741E-2</v>
      </c>
      <c r="J1226">
        <v>0.29019046804191118</v>
      </c>
      <c r="K1226">
        <v>0.1778025876253797</v>
      </c>
      <c r="L1226">
        <v>-3.2494239636733757E-2</v>
      </c>
      <c r="M1226">
        <v>0.1006774645608504</v>
      </c>
      <c r="N1226">
        <v>0.16485806502049699</v>
      </c>
      <c r="O1226">
        <v>-0.21546358316008751</v>
      </c>
      <c r="P1226">
        <v>-5.0605518139590383E-2</v>
      </c>
      <c r="Q1226">
        <v>-0.13303748438722771</v>
      </c>
      <c r="R1226">
        <v>5.3684886134133969E-2</v>
      </c>
      <c r="S1226">
        <v>0.77801931399801005</v>
      </c>
      <c r="T1226">
        <v>-0.52576776375072998</v>
      </c>
      <c r="U1226">
        <v>-0.51621418414864595</v>
      </c>
      <c r="V1226">
        <v>1.9608301794978711</v>
      </c>
      <c r="W1226">
        <v>1.9567418457153141</v>
      </c>
      <c r="X1226">
        <v>0.20684136744575321</v>
      </c>
      <c r="Y1226">
        <v>0.19971527620978821</v>
      </c>
      <c r="Z1226">
        <v>3.2342443984066847E-2</v>
      </c>
      <c r="AA1226">
        <v>3.7651010021248779E-2</v>
      </c>
      <c r="AB1226">
        <v>50.977052626981127</v>
      </c>
      <c r="AC1226">
        <v>-0.37428128677504852</v>
      </c>
      <c r="AD1226">
        <v>1.932757768117833</v>
      </c>
      <c r="AE1226">
        <v>0.58112265422080167</v>
      </c>
      <c r="AF1226">
        <v>0.57399656298483692</v>
      </c>
      <c r="AG1226">
        <v>0.92269056112036463</v>
      </c>
      <c r="AH1226">
        <v>4.4431979429476872E-3</v>
      </c>
      <c r="AI1226">
        <v>334.73377709660417</v>
      </c>
      <c r="AJ1226">
        <v>311.15200199631619</v>
      </c>
      <c r="AK1226">
        <v>331.21278495329079</v>
      </c>
      <c r="AL1226">
        <v>361.83659424461712</v>
      </c>
      <c r="AM1226">
        <v>439.33539270915878</v>
      </c>
      <c r="AN1226">
        <v>559.32541543608215</v>
      </c>
      <c r="AO1226">
        <v>256.72865887680729</v>
      </c>
      <c r="AP1226">
        <v>445.93312288936738</v>
      </c>
      <c r="AQ1226">
        <v>21.571661308818381</v>
      </c>
      <c r="AR1226">
        <v>5.7455338421311382</v>
      </c>
      <c r="AS1226">
        <v>11.77396571541248</v>
      </c>
      <c r="AT1226">
        <v>-22.022412816079051</v>
      </c>
      <c r="AU1226">
        <v>-12.339298742567889</v>
      </c>
      <c r="AV1226">
        <v>-9.6831140735111578</v>
      </c>
      <c r="AW1226">
        <v>0.84955854483440418</v>
      </c>
      <c r="AX1226">
        <v>0.27989999999999998</v>
      </c>
      <c r="AY1226">
        <v>1.6672</v>
      </c>
      <c r="AZ1226">
        <v>1.3873</v>
      </c>
      <c r="BA1226">
        <v>1.5904</v>
      </c>
      <c r="BB1226">
        <v>0.94427902507361239</v>
      </c>
      <c r="BC1226">
        <v>0.92659999999999998</v>
      </c>
      <c r="BD1226">
        <v>0.95920000000000005</v>
      </c>
      <c r="BE1226">
        <v>3.2600000000000073E-2</v>
      </c>
      <c r="BF1226">
        <v>0.94440000000000002</v>
      </c>
      <c r="BG1226">
        <v>16.170972295801828</v>
      </c>
      <c r="BH1226">
        <v>13.643000000000001</v>
      </c>
      <c r="BI1226">
        <v>18.781199999999998</v>
      </c>
      <c r="BJ1226">
        <v>5.1381999999999977</v>
      </c>
      <c r="BK1226">
        <v>16.195</v>
      </c>
      <c r="BL1226">
        <v>6.9566985949853608</v>
      </c>
      <c r="BM1226">
        <v>4.4897</v>
      </c>
      <c r="BN1226">
        <v>12.3467</v>
      </c>
      <c r="BO1226">
        <v>7.8570000000000002</v>
      </c>
      <c r="BP1226">
        <v>12.136699999999999</v>
      </c>
      <c r="BQ1226">
        <v>4.8989669768625941</v>
      </c>
      <c r="BR1226">
        <v>3.4885000000000002</v>
      </c>
      <c r="BS1226">
        <v>8.4553999999999991</v>
      </c>
      <c r="BT1226">
        <v>4.966899999999999</v>
      </c>
      <c r="BU1226">
        <v>8.4338999999999995</v>
      </c>
      <c r="BV1226">
        <v>-4.5107245323419518E-2</v>
      </c>
      <c r="BW1226">
        <v>-1.9219999999999999</v>
      </c>
      <c r="BX1226">
        <v>1.6011</v>
      </c>
      <c r="BY1226">
        <v>3.5230999999999999</v>
      </c>
      <c r="BZ1226">
        <v>0.28889999999999999</v>
      </c>
      <c r="CA1226">
        <v>-4.8538599443315134</v>
      </c>
      <c r="CB1226">
        <v>-9.0076999999999998</v>
      </c>
      <c r="CC1226">
        <v>-2.5709</v>
      </c>
      <c r="CD1226">
        <v>6.4367999999999999</v>
      </c>
      <c r="CE1226">
        <v>-8.7227999999999994</v>
      </c>
      <c r="CF1226">
        <v>113.3922925467147</v>
      </c>
      <c r="CG1226">
        <v>89.6</v>
      </c>
      <c r="CH1226">
        <v>128</v>
      </c>
      <c r="CI1226">
        <v>38.400000000000013</v>
      </c>
      <c r="CJ1226">
        <v>89.6</v>
      </c>
      <c r="CK1226">
        <v>42.547263021474961</v>
      </c>
      <c r="CL1226">
        <v>39</v>
      </c>
      <c r="CM1226">
        <v>43.7</v>
      </c>
      <c r="CN1226">
        <v>4.7000000000000028</v>
      </c>
      <c r="CO1226">
        <v>39.200000000000003</v>
      </c>
      <c r="CP1226">
        <v>35.402328276922653</v>
      </c>
      <c r="CQ1226">
        <v>22.9</v>
      </c>
      <c r="CR1226">
        <v>70.7</v>
      </c>
      <c r="CS1226">
        <v>47.8</v>
      </c>
      <c r="CT1226">
        <v>53.6</v>
      </c>
      <c r="CU1226">
        <v>11.775840728912829</v>
      </c>
      <c r="CV1226">
        <v>9.5</v>
      </c>
      <c r="CW1226">
        <v>16.8</v>
      </c>
      <c r="CX1226">
        <v>7.3000000000000007</v>
      </c>
      <c r="CY1226">
        <v>11.4</v>
      </c>
      <c r="CZ1226">
        <v>171.70755028877079</v>
      </c>
      <c r="DA1226">
        <v>141.4</v>
      </c>
      <c r="DB1226">
        <v>267.3</v>
      </c>
      <c r="DC1226">
        <v>125.9</v>
      </c>
      <c r="DD1226">
        <v>165</v>
      </c>
      <c r="DE1226">
        <v>26.760180486116759</v>
      </c>
      <c r="DF1226">
        <v>19.8</v>
      </c>
      <c r="DG1226">
        <v>30.8</v>
      </c>
      <c r="DH1226">
        <v>11</v>
      </c>
      <c r="DI1226">
        <v>25.4</v>
      </c>
      <c r="DJ1226">
        <v>0.25486957762500217</v>
      </c>
      <c r="DK1226">
        <v>0.1914939089549049</v>
      </c>
      <c r="DL1226">
        <v>0.29629629629629628</v>
      </c>
      <c r="DM1226">
        <v>0.1048023873413914</v>
      </c>
      <c r="DN1226">
        <v>0.1914939089549049</v>
      </c>
      <c r="DO1226">
        <v>3.410178338493838</v>
      </c>
      <c r="DP1226">
        <v>2.9850889999999999</v>
      </c>
      <c r="DQ1226">
        <v>5.0004770000000001</v>
      </c>
      <c r="DR1226">
        <v>2.0153880000000002</v>
      </c>
      <c r="DS1226">
        <v>4.3883479999999997</v>
      </c>
      <c r="DT1226">
        <v>7.2470527733750876</v>
      </c>
      <c r="DU1226">
        <v>7.0004439999999999</v>
      </c>
      <c r="DV1226">
        <v>7.4560519999999997</v>
      </c>
      <c r="DW1226">
        <v>0.45560799999999979</v>
      </c>
      <c r="DX1226">
        <v>7.0900699999999999</v>
      </c>
      <c r="DY1226">
        <v>3.5139459538245461</v>
      </c>
      <c r="DZ1226">
        <v>2.9915660000000002</v>
      </c>
      <c r="EA1226">
        <v>5.4358649999999997</v>
      </c>
      <c r="EB1226">
        <v>2.444299</v>
      </c>
      <c r="EC1226">
        <v>5.2208480000000002</v>
      </c>
      <c r="ED1226">
        <v>8.8240713811328959</v>
      </c>
      <c r="EE1226">
        <v>8.625</v>
      </c>
      <c r="EF1226">
        <v>10.174341</v>
      </c>
      <c r="EG1226">
        <v>1.5493410000000001</v>
      </c>
      <c r="EH1226">
        <v>8.6437170000000005</v>
      </c>
      <c r="EI1226">
        <v>7.960475809446149</v>
      </c>
      <c r="EJ1226">
        <v>7.1667730000000001</v>
      </c>
      <c r="EK1226">
        <v>8.8262579999999993</v>
      </c>
      <c r="EL1226">
        <v>1.659484999999999</v>
      </c>
      <c r="EM1226">
        <v>7.3002399999999996</v>
      </c>
      <c r="EN1226">
        <v>40.271450553670412</v>
      </c>
      <c r="EO1226">
        <v>36.482149999999997</v>
      </c>
      <c r="EP1226">
        <v>44.451509999999999</v>
      </c>
      <c r="EQ1226">
        <v>7.9693600000000018</v>
      </c>
      <c r="ER1226">
        <v>39.682650000000002</v>
      </c>
      <c r="ES1226">
        <v>17.680031496342082</v>
      </c>
      <c r="ET1226">
        <v>12.24873</v>
      </c>
      <c r="EU1226">
        <v>21.194369999999999</v>
      </c>
      <c r="EV1226">
        <v>8.9456399999999991</v>
      </c>
      <c r="EW1226">
        <v>12.24873</v>
      </c>
      <c r="EX1226">
        <v>22.59141905732832</v>
      </c>
      <c r="EY1226">
        <v>19.60624</v>
      </c>
      <c r="EZ1226">
        <v>29.359529999999999</v>
      </c>
      <c r="FA1226">
        <v>9.7532899999999998</v>
      </c>
      <c r="FB1226">
        <v>27.433920000000001</v>
      </c>
      <c r="FC1226">
        <v>0.52446112881106721</v>
      </c>
      <c r="FD1226">
        <v>0.47511250047860082</v>
      </c>
      <c r="FE1226">
        <v>0.57889866869549977</v>
      </c>
      <c r="FF1226">
        <v>0.103786168216899</v>
      </c>
      <c r="FG1226">
        <v>0.51679309106281146</v>
      </c>
      <c r="FH1226">
        <v>1.292095798684638</v>
      </c>
      <c r="FI1226">
        <v>1.024742388851031</v>
      </c>
      <c r="FJ1226">
        <v>2.3745500131427302</v>
      </c>
      <c r="FK1226">
        <v>1.349807624291699</v>
      </c>
      <c r="FL1226">
        <v>2.239735874658026</v>
      </c>
      <c r="FM1226">
        <v>43.942480899827189</v>
      </c>
      <c r="FN1226">
        <v>41.24</v>
      </c>
      <c r="FO1226">
        <v>47.85</v>
      </c>
      <c r="FP1226">
        <v>6.6099999999999994</v>
      </c>
      <c r="FQ1226">
        <v>44.45</v>
      </c>
      <c r="FR1226">
        <v>514.00207466459369</v>
      </c>
      <c r="FS1226">
        <v>489.97309000000001</v>
      </c>
      <c r="FT1226">
        <v>530.03051000000005</v>
      </c>
      <c r="FU1226">
        <v>40.057420000000043</v>
      </c>
      <c r="FV1226">
        <v>520.96487000000002</v>
      </c>
      <c r="FW1226">
        <v>0.7077239711845863</v>
      </c>
      <c r="FX1226">
        <v>0.68723699999999999</v>
      </c>
      <c r="FY1226">
        <v>0.73904800000000004</v>
      </c>
      <c r="FZ1226">
        <v>5.1811000000000051E-2</v>
      </c>
      <c r="GA1226">
        <v>0.69796000000000002</v>
      </c>
      <c r="GB1226">
        <v>27</v>
      </c>
      <c r="GC1226">
        <v>360</v>
      </c>
    </row>
    <row r="1227" spans="1:185" x14ac:dyDescent="0.3">
      <c r="A1227" s="36" t="s">
        <v>4774</v>
      </c>
      <c r="B1227">
        <v>-3.9174789649285849E-2</v>
      </c>
      <c r="C1227">
        <v>1.7814074317350279</v>
      </c>
      <c r="D1227">
        <v>1.7471450782453091</v>
      </c>
      <c r="E1227">
        <v>-0.8541892137204754</v>
      </c>
      <c r="F1227">
        <v>-0.56236526573597312</v>
      </c>
      <c r="G1227">
        <v>1.416550340865526</v>
      </c>
      <c r="H1227">
        <v>-54.183556718578068</v>
      </c>
      <c r="I1227">
        <v>1.6263095373210919E-2</v>
      </c>
      <c r="J1227">
        <v>0.37695483628457183</v>
      </c>
      <c r="K1227">
        <v>0.1867629610781445</v>
      </c>
      <c r="L1227">
        <v>-3.0168371799849131E-2</v>
      </c>
      <c r="M1227">
        <v>9.8920415339135176E-2</v>
      </c>
      <c r="N1227">
        <v>0.1596213852152864</v>
      </c>
      <c r="O1227">
        <v>-0.22963838969209921</v>
      </c>
      <c r="P1227">
        <v>-7.0017004476812791E-2</v>
      </c>
      <c r="Q1227">
        <v>-0.14982451794625889</v>
      </c>
      <c r="R1227">
        <v>7.0324273332711143E-2</v>
      </c>
      <c r="S1227">
        <v>0.78012906802229032</v>
      </c>
      <c r="T1227">
        <v>-0.53129515486006129</v>
      </c>
      <c r="U1227">
        <v>-0.51490096370876492</v>
      </c>
      <c r="V1227">
        <v>1.9531374384173481</v>
      </c>
      <c r="W1227">
        <v>1.9463125461406809</v>
      </c>
      <c r="X1227">
        <v>0.18881346158264559</v>
      </c>
      <c r="Y1227">
        <v>0.17612241502496029</v>
      </c>
      <c r="Z1227">
        <v>3.7980123388527923E-2</v>
      </c>
      <c r="AA1227">
        <v>4.3344228809290383E-2</v>
      </c>
      <c r="AB1227">
        <v>50.706414334821368</v>
      </c>
      <c r="AC1227">
        <v>-0.38354590614074557</v>
      </c>
      <c r="AD1227">
        <v>1.929861572046951</v>
      </c>
      <c r="AE1227">
        <v>0.57235936772339113</v>
      </c>
      <c r="AF1227">
        <v>0.55966832116570586</v>
      </c>
      <c r="AG1227">
        <v>0.81315287742928666</v>
      </c>
      <c r="AH1227">
        <v>4.7704563030274618E-3</v>
      </c>
      <c r="AI1227">
        <v>295.45109599949342</v>
      </c>
      <c r="AJ1227">
        <v>270.19554012425579</v>
      </c>
      <c r="AK1227">
        <v>295.99027002259089</v>
      </c>
      <c r="AL1227">
        <v>320.16749001447158</v>
      </c>
      <c r="AM1227">
        <v>451.77293232587169</v>
      </c>
      <c r="AN1227">
        <v>609.89410115855503</v>
      </c>
      <c r="AO1227">
        <v>308.55087915097238</v>
      </c>
      <c r="AP1227">
        <v>497.81660249369929</v>
      </c>
      <c r="AQ1227">
        <v>21.32822174844442</v>
      </c>
      <c r="AR1227">
        <v>6.0690268664636937</v>
      </c>
      <c r="AS1227">
        <v>12.294696434060761</v>
      </c>
      <c r="AT1227">
        <v>-20.198325138825979</v>
      </c>
      <c r="AU1227">
        <v>-8.9818017295361265</v>
      </c>
      <c r="AV1227">
        <v>-11.21652340928985</v>
      </c>
      <c r="AW1227">
        <v>5.2370576921662533</v>
      </c>
      <c r="AX1227">
        <v>3.5085999999999999</v>
      </c>
      <c r="AY1227">
        <v>5.9787999999999997</v>
      </c>
      <c r="AZ1227">
        <v>2.4702000000000002</v>
      </c>
      <c r="BA1227">
        <v>5.0091999999999999</v>
      </c>
      <c r="BB1227">
        <v>0.92546764874691101</v>
      </c>
      <c r="BC1227">
        <v>0.87580000000000002</v>
      </c>
      <c r="BD1227">
        <v>0.94610000000000005</v>
      </c>
      <c r="BE1227">
        <v>7.0300000000000029E-2</v>
      </c>
      <c r="BF1227">
        <v>0.89029999999999998</v>
      </c>
      <c r="BG1227">
        <v>18.818085039236031</v>
      </c>
      <c r="BH1227">
        <v>15.947100000000001</v>
      </c>
      <c r="BI1227">
        <v>24.8675</v>
      </c>
      <c r="BJ1227">
        <v>8.920399999999999</v>
      </c>
      <c r="BK1227">
        <v>23.3019</v>
      </c>
      <c r="BL1227">
        <v>23.018258460276019</v>
      </c>
      <c r="BM1227">
        <v>20.178000000000001</v>
      </c>
      <c r="BN1227">
        <v>27.694199999999999</v>
      </c>
      <c r="BO1227">
        <v>7.5161999999999978</v>
      </c>
      <c r="BP1227">
        <v>22.033000000000001</v>
      </c>
      <c r="BQ1227">
        <v>17.465370489987059</v>
      </c>
      <c r="BR1227">
        <v>16.004899999999999</v>
      </c>
      <c r="BS1227">
        <v>20.520600000000002</v>
      </c>
      <c r="BT1227">
        <v>4.5157000000000016</v>
      </c>
      <c r="BU1227">
        <v>17.238099999999999</v>
      </c>
      <c r="BV1227">
        <v>-2.9355859605784009</v>
      </c>
      <c r="BW1227">
        <v>-6.6974</v>
      </c>
      <c r="BX1227">
        <v>-0.91290000000000004</v>
      </c>
      <c r="BY1227">
        <v>5.7845000000000004</v>
      </c>
      <c r="BZ1227">
        <v>-4.1622000000000003</v>
      </c>
      <c r="CA1227">
        <v>-14.52978758930711</v>
      </c>
      <c r="CB1227">
        <v>-19.110299999999999</v>
      </c>
      <c r="CC1227">
        <v>-10.206099999999999</v>
      </c>
      <c r="CD1227">
        <v>8.9041999999999994</v>
      </c>
      <c r="CE1227">
        <v>-13.075900000000001</v>
      </c>
      <c r="CF1227">
        <v>112.0774986648556</v>
      </c>
      <c r="CG1227">
        <v>59.6</v>
      </c>
      <c r="CH1227">
        <v>123.3</v>
      </c>
      <c r="CI1227">
        <v>63.7</v>
      </c>
      <c r="CJ1227">
        <v>59.6</v>
      </c>
      <c r="CK1227">
        <v>42.368958527701359</v>
      </c>
      <c r="CL1227">
        <v>16.2</v>
      </c>
      <c r="CM1227">
        <v>44.3</v>
      </c>
      <c r="CN1227">
        <v>28.1</v>
      </c>
      <c r="CO1227">
        <v>16.2</v>
      </c>
      <c r="CP1227">
        <v>48.81154984599312</v>
      </c>
      <c r="CQ1227">
        <v>33.9</v>
      </c>
      <c r="CR1227">
        <v>61.1</v>
      </c>
      <c r="CS1227">
        <v>27.2</v>
      </c>
      <c r="CT1227">
        <v>61.1</v>
      </c>
      <c r="CU1227">
        <v>14.55233107498152</v>
      </c>
      <c r="CV1227">
        <v>9.8000000000000007</v>
      </c>
      <c r="CW1227">
        <v>15.4</v>
      </c>
      <c r="CX1227">
        <v>5.6</v>
      </c>
      <c r="CY1227">
        <v>13.3</v>
      </c>
      <c r="CZ1227">
        <v>238.867966034679</v>
      </c>
      <c r="DA1227">
        <v>135.80000000000001</v>
      </c>
      <c r="DB1227">
        <v>288.60000000000002</v>
      </c>
      <c r="DC1227">
        <v>152.80000000000001</v>
      </c>
      <c r="DD1227">
        <v>135.80000000000001</v>
      </c>
      <c r="DE1227">
        <v>24.51244541826172</v>
      </c>
      <c r="DF1227">
        <v>2.2000000000000002</v>
      </c>
      <c r="DG1227">
        <v>27.6</v>
      </c>
      <c r="DH1227">
        <v>25.4</v>
      </c>
      <c r="DI1227">
        <v>2.2000000000000002</v>
      </c>
      <c r="DJ1227">
        <v>0.22550843114356031</v>
      </c>
      <c r="DK1227">
        <v>0.1085412493170643</v>
      </c>
      <c r="DL1227">
        <v>0.25323475046210719</v>
      </c>
      <c r="DM1227">
        <v>0.1446935011450429</v>
      </c>
      <c r="DN1227">
        <v>0.1085412493170643</v>
      </c>
      <c r="DO1227">
        <v>3.9034395565002118</v>
      </c>
      <c r="DP1227">
        <v>2.9562940000000002</v>
      </c>
      <c r="DQ1227">
        <v>3.9857719999999999</v>
      </c>
      <c r="DR1227">
        <v>1.0294779999999999</v>
      </c>
      <c r="DS1227">
        <v>3.7120250000000001</v>
      </c>
      <c r="DT1227">
        <v>7.027535535944315</v>
      </c>
      <c r="DU1227">
        <v>5.9417179999999998</v>
      </c>
      <c r="DV1227">
        <v>7.4792529999999999</v>
      </c>
      <c r="DW1227">
        <v>1.5375350000000001</v>
      </c>
      <c r="DX1227">
        <v>5.9417179999999998</v>
      </c>
      <c r="DY1227">
        <v>3.9040985027482962</v>
      </c>
      <c r="DZ1227">
        <v>2.9688569999999999</v>
      </c>
      <c r="EA1227">
        <v>3.9857719999999999</v>
      </c>
      <c r="EB1227">
        <v>1.016915</v>
      </c>
      <c r="EC1227">
        <v>3.9529329999999998</v>
      </c>
      <c r="ED1227">
        <v>10.32167351364224</v>
      </c>
      <c r="EE1227">
        <v>9.9489780000000003</v>
      </c>
      <c r="EF1227">
        <v>10.488526</v>
      </c>
      <c r="EG1227">
        <v>0.53954799999999992</v>
      </c>
      <c r="EH1227">
        <v>9.9489780000000003</v>
      </c>
      <c r="EI1227">
        <v>8.1726381970841153</v>
      </c>
      <c r="EJ1227">
        <v>7.1859270000000004</v>
      </c>
      <c r="EK1227">
        <v>11.831089</v>
      </c>
      <c r="EL1227">
        <v>4.645162</v>
      </c>
      <c r="EM1227">
        <v>11.831089</v>
      </c>
      <c r="EN1227">
        <v>42.145185985010087</v>
      </c>
      <c r="EO1227">
        <v>29.273420000000002</v>
      </c>
      <c r="EP1227">
        <v>47.56729</v>
      </c>
      <c r="EQ1227">
        <v>18.293869999999998</v>
      </c>
      <c r="ER1227">
        <v>29.273420000000002</v>
      </c>
      <c r="ES1227">
        <v>16.367387885506819</v>
      </c>
      <c r="ET1227">
        <v>9.2628000000000004</v>
      </c>
      <c r="EU1227">
        <v>22.479749999999999</v>
      </c>
      <c r="EV1227">
        <v>13.216950000000001</v>
      </c>
      <c r="EW1227">
        <v>9.2628000000000004</v>
      </c>
      <c r="EX1227">
        <v>25.777798099503269</v>
      </c>
      <c r="EY1227">
        <v>17.89359</v>
      </c>
      <c r="EZ1227">
        <v>31.05903</v>
      </c>
      <c r="FA1227">
        <v>13.16544</v>
      </c>
      <c r="FB1227">
        <v>20.010619999999999</v>
      </c>
      <c r="FC1227">
        <v>0.51053396062503875</v>
      </c>
      <c r="FD1227">
        <v>0.35460930363329712</v>
      </c>
      <c r="FE1227">
        <v>0.57621567902291893</v>
      </c>
      <c r="FF1227">
        <v>0.2216063753896218</v>
      </c>
      <c r="FG1227">
        <v>0.35460930363329712</v>
      </c>
      <c r="FH1227">
        <v>1.5860256256170611</v>
      </c>
      <c r="FI1227">
        <v>0.79598705501618128</v>
      </c>
      <c r="FJ1227">
        <v>2.1603208533056959</v>
      </c>
      <c r="FK1227">
        <v>1.364333798289515</v>
      </c>
      <c r="FL1227">
        <v>2.1603208533056959</v>
      </c>
      <c r="FM1227">
        <v>44.310238665995193</v>
      </c>
      <c r="FN1227">
        <v>41.68</v>
      </c>
      <c r="FO1227">
        <v>46.96</v>
      </c>
      <c r="FP1227">
        <v>5.2800000000000011</v>
      </c>
      <c r="FQ1227">
        <v>42.96</v>
      </c>
      <c r="FR1227">
        <v>546.93456849483857</v>
      </c>
      <c r="FS1227">
        <v>517.36531000000002</v>
      </c>
      <c r="FT1227">
        <v>553.19172000000003</v>
      </c>
      <c r="FU1227">
        <v>35.82641000000001</v>
      </c>
      <c r="FV1227">
        <v>543.89324999999997</v>
      </c>
      <c r="FW1227">
        <v>0.68308485440510092</v>
      </c>
      <c r="FX1227">
        <v>0.67528299999999997</v>
      </c>
      <c r="FY1227">
        <v>0.71973799999999999</v>
      </c>
      <c r="FZ1227">
        <v>4.4455000000000022E-2</v>
      </c>
      <c r="GA1227">
        <v>0.68671800000000005</v>
      </c>
      <c r="GB1227">
        <v>13</v>
      </c>
      <c r="GC1227">
        <v>80</v>
      </c>
    </row>
    <row r="1228" spans="1:185" x14ac:dyDescent="0.3">
      <c r="A1228" s="36" t="s">
        <v>4775</v>
      </c>
      <c r="B1228">
        <v>-5.2973741828865349E-2</v>
      </c>
      <c r="C1228">
        <v>1.7814938647157419</v>
      </c>
      <c r="D1228">
        <v>1.752659641482802</v>
      </c>
      <c r="E1228">
        <v>-0.8316675638525084</v>
      </c>
      <c r="F1228">
        <v>-0.59270722647090535</v>
      </c>
      <c r="G1228">
        <v>1.4243796565787199</v>
      </c>
      <c r="H1228">
        <v>-54.1964506883591</v>
      </c>
      <c r="I1228">
        <v>1.6744430727063119E-2</v>
      </c>
      <c r="J1228">
        <v>0.2206228710294374</v>
      </c>
      <c r="K1228">
        <v>0.19071480357869919</v>
      </c>
      <c r="L1228">
        <v>-3.2763297903696482E-2</v>
      </c>
      <c r="M1228">
        <v>9.6024333011896348E-2</v>
      </c>
      <c r="N1228">
        <v>0.15598575948291349</v>
      </c>
      <c r="O1228">
        <v>-0.21269112408924801</v>
      </c>
      <c r="P1228">
        <v>-5.6705364606334498E-2</v>
      </c>
      <c r="Q1228">
        <v>-0.13469909107442951</v>
      </c>
      <c r="R1228">
        <v>5.8163474109621853E-2</v>
      </c>
      <c r="S1228">
        <v>0.78096862072033679</v>
      </c>
      <c r="T1228">
        <v>-0.51859649099629834</v>
      </c>
      <c r="U1228">
        <v>-0.50373688702446218</v>
      </c>
      <c r="V1228">
        <v>1.953335971038682</v>
      </c>
      <c r="W1228">
        <v>1.947394987333628</v>
      </c>
      <c r="X1228">
        <v>0.20155823417896071</v>
      </c>
      <c r="Y1228">
        <v>0.1891606786852767</v>
      </c>
      <c r="Z1228">
        <v>3.8734876995727419E-2</v>
      </c>
      <c r="AA1228">
        <v>4.429100276202444E-2</v>
      </c>
      <c r="AB1228">
        <v>50.616830425192489</v>
      </c>
      <c r="AC1228">
        <v>-0.36999505006477629</v>
      </c>
      <c r="AD1228">
        <v>1.931792291797243</v>
      </c>
      <c r="AE1228">
        <v>0.57155328424373697</v>
      </c>
      <c r="AF1228">
        <v>0.55915572875005304</v>
      </c>
      <c r="AG1228">
        <v>0.88634549275822927</v>
      </c>
      <c r="AH1228">
        <v>4.6143009092540843E-3</v>
      </c>
      <c r="AI1228">
        <v>297.68783624167088</v>
      </c>
      <c r="AJ1228">
        <v>272.42612118956168</v>
      </c>
      <c r="AK1228">
        <v>295.85604682699648</v>
      </c>
      <c r="AL1228">
        <v>324.7812958970519</v>
      </c>
      <c r="AM1228">
        <v>602.71807553138751</v>
      </c>
      <c r="AN1228">
        <v>694.08291882190065</v>
      </c>
      <c r="AO1228">
        <v>365.2585491937113</v>
      </c>
      <c r="AP1228">
        <v>581.95401084231207</v>
      </c>
      <c r="AQ1228">
        <v>22.029941319897031</v>
      </c>
      <c r="AR1228">
        <v>5.7315474064991569</v>
      </c>
      <c r="AS1228">
        <v>12.27549342130137</v>
      </c>
      <c r="AT1228">
        <v>-29.189110950849699</v>
      </c>
      <c r="AU1228">
        <v>-15.9185570275458</v>
      </c>
      <c r="AV1228">
        <v>-13.2705539233039</v>
      </c>
      <c r="AW1228">
        <v>0.83269154485190988</v>
      </c>
      <c r="AX1228">
        <v>0.45860000000000001</v>
      </c>
      <c r="AY1228">
        <v>2.66</v>
      </c>
      <c r="AZ1228">
        <v>2.2014</v>
      </c>
      <c r="BA1228">
        <v>2.66</v>
      </c>
      <c r="BB1228">
        <v>0.92575279270861954</v>
      </c>
      <c r="BC1228">
        <v>0.87250000000000005</v>
      </c>
      <c r="BD1228">
        <v>0.94650000000000001</v>
      </c>
      <c r="BE1228">
        <v>7.3999999999999955E-2</v>
      </c>
      <c r="BF1228">
        <v>0.89029999999999998</v>
      </c>
      <c r="BG1228">
        <v>18.855724902958539</v>
      </c>
      <c r="BH1228">
        <v>15.8908</v>
      </c>
      <c r="BI1228">
        <v>25.317599999999999</v>
      </c>
      <c r="BJ1228">
        <v>9.4267999999999983</v>
      </c>
      <c r="BK1228">
        <v>23.304200000000002</v>
      </c>
      <c r="BL1228">
        <v>10.188463631360641</v>
      </c>
      <c r="BM1228">
        <v>4.9352</v>
      </c>
      <c r="BN1228">
        <v>18.1843</v>
      </c>
      <c r="BO1228">
        <v>13.2491</v>
      </c>
      <c r="BP1228">
        <v>12.0259</v>
      </c>
      <c r="BQ1228">
        <v>6.8417146821912036</v>
      </c>
      <c r="BR1228">
        <v>3.8975</v>
      </c>
      <c r="BS1228">
        <v>12.1957</v>
      </c>
      <c r="BT1228">
        <v>8.2982000000000014</v>
      </c>
      <c r="BU1228">
        <v>7.3944999999999999</v>
      </c>
      <c r="BV1228">
        <v>0.27686831817574781</v>
      </c>
      <c r="BW1228">
        <v>-2.3681999999999999</v>
      </c>
      <c r="BX1228">
        <v>3.7406000000000001</v>
      </c>
      <c r="BY1228">
        <v>6.1087999999999996</v>
      </c>
      <c r="BZ1228">
        <v>1.8976</v>
      </c>
      <c r="CA1228">
        <v>-7.118580547205605</v>
      </c>
      <c r="CB1228">
        <v>-13.4315</v>
      </c>
      <c r="CC1228">
        <v>-2.8346</v>
      </c>
      <c r="CD1228">
        <v>10.5969</v>
      </c>
      <c r="CE1228">
        <v>-9.2920999999999996</v>
      </c>
      <c r="CF1228">
        <v>112.1289079795886</v>
      </c>
      <c r="CG1228">
        <v>59.6</v>
      </c>
      <c r="CH1228">
        <v>120.8</v>
      </c>
      <c r="CI1228">
        <v>61.2</v>
      </c>
      <c r="CJ1228">
        <v>59.6</v>
      </c>
      <c r="CK1228">
        <v>42.508412110800023</v>
      </c>
      <c r="CL1228">
        <v>16.3</v>
      </c>
      <c r="CM1228">
        <v>44.3</v>
      </c>
      <c r="CN1228">
        <v>28</v>
      </c>
      <c r="CO1228">
        <v>16.3</v>
      </c>
      <c r="CP1228">
        <v>45.196436978838378</v>
      </c>
      <c r="CQ1228">
        <v>33.799999999999997</v>
      </c>
      <c r="CR1228">
        <v>58.4</v>
      </c>
      <c r="CS1228">
        <v>24.6</v>
      </c>
      <c r="CT1228">
        <v>58.4</v>
      </c>
      <c r="CU1228">
        <v>13.2621650945654</v>
      </c>
      <c r="CV1228">
        <v>9.8000000000000007</v>
      </c>
      <c r="CW1228">
        <v>15.4</v>
      </c>
      <c r="CX1228">
        <v>5.6</v>
      </c>
      <c r="CY1228">
        <v>13.3</v>
      </c>
      <c r="CZ1228">
        <v>295.68534097227001</v>
      </c>
      <c r="DA1228">
        <v>178</v>
      </c>
      <c r="DB1228">
        <v>343.9</v>
      </c>
      <c r="DC1228">
        <v>165.9</v>
      </c>
      <c r="DD1228">
        <v>178</v>
      </c>
      <c r="DE1228">
        <v>25.530959348514081</v>
      </c>
      <c r="DF1228">
        <v>2.1</v>
      </c>
      <c r="DG1228">
        <v>27.5</v>
      </c>
      <c r="DH1228">
        <v>25.4</v>
      </c>
      <c r="DI1228">
        <v>2.1</v>
      </c>
      <c r="DJ1228">
        <v>0.1930290316603443</v>
      </c>
      <c r="DK1228">
        <v>9.400630914826498E-2</v>
      </c>
      <c r="DL1228">
        <v>0.21082024432809771</v>
      </c>
      <c r="DM1228">
        <v>0.1168139351798328</v>
      </c>
      <c r="DN1228">
        <v>9.400630914826498E-2</v>
      </c>
      <c r="DO1228">
        <v>3.6826203902811012</v>
      </c>
      <c r="DP1228">
        <v>2.9608120000000002</v>
      </c>
      <c r="DQ1228">
        <v>3.99288</v>
      </c>
      <c r="DR1228">
        <v>1.032068</v>
      </c>
      <c r="DS1228">
        <v>3.7129759999999998</v>
      </c>
      <c r="DT1228">
        <v>7.3029838057070409</v>
      </c>
      <c r="DU1228">
        <v>5.9409530000000004</v>
      </c>
      <c r="DV1228">
        <v>7.4743810000000002</v>
      </c>
      <c r="DW1228">
        <v>1.533428</v>
      </c>
      <c r="DX1228">
        <v>5.9409530000000004</v>
      </c>
      <c r="DY1228">
        <v>3.686405727272466</v>
      </c>
      <c r="DZ1228">
        <v>2.9608120000000002</v>
      </c>
      <c r="EA1228">
        <v>3.99288</v>
      </c>
      <c r="EB1228">
        <v>1.032068</v>
      </c>
      <c r="EC1228">
        <v>3.9559259999999998</v>
      </c>
      <c r="ED1228">
        <v>12.64862930194578</v>
      </c>
      <c r="EE1228">
        <v>12.497484999999999</v>
      </c>
      <c r="EF1228">
        <v>13.043373000000001</v>
      </c>
      <c r="EG1228">
        <v>0.54588800000000148</v>
      </c>
      <c r="EH1228">
        <v>12.534955999999999</v>
      </c>
      <c r="EI1228">
        <v>9.0131978658149272</v>
      </c>
      <c r="EJ1228">
        <v>8.0462369999999996</v>
      </c>
      <c r="EK1228">
        <v>11.70533</v>
      </c>
      <c r="EL1228">
        <v>3.6590929999999999</v>
      </c>
      <c r="EM1228">
        <v>11.70533</v>
      </c>
      <c r="EN1228">
        <v>41.929922127988128</v>
      </c>
      <c r="EO1228">
        <v>30.93609</v>
      </c>
      <c r="EP1228">
        <v>48.513480000000001</v>
      </c>
      <c r="EQ1228">
        <v>17.577390000000001</v>
      </c>
      <c r="ER1228">
        <v>30.93609</v>
      </c>
      <c r="ES1228">
        <v>16.540987405497422</v>
      </c>
      <c r="ET1228">
        <v>10.605320000000001</v>
      </c>
      <c r="EU1228">
        <v>22.370539999999998</v>
      </c>
      <c r="EV1228">
        <v>11.765219999999999</v>
      </c>
      <c r="EW1228">
        <v>10.605320000000001</v>
      </c>
      <c r="EX1228">
        <v>25.388934722490699</v>
      </c>
      <c r="EY1228">
        <v>17.53913</v>
      </c>
      <c r="EZ1228">
        <v>33.754730000000002</v>
      </c>
      <c r="FA1228">
        <v>16.215599999999998</v>
      </c>
      <c r="FB1228">
        <v>20.330770000000001</v>
      </c>
      <c r="FC1228">
        <v>0.44133587162089433</v>
      </c>
      <c r="FD1228">
        <v>0.32561964229308571</v>
      </c>
      <c r="FE1228">
        <v>0.51063149880908565</v>
      </c>
      <c r="FF1228">
        <v>0.18501185651599991</v>
      </c>
      <c r="FG1228">
        <v>0.32561964229308571</v>
      </c>
      <c r="FH1228">
        <v>1.562796325573975</v>
      </c>
      <c r="FI1228">
        <v>0.78402801184057258</v>
      </c>
      <c r="FJ1228">
        <v>2.4607367804084008</v>
      </c>
      <c r="FK1228">
        <v>1.676708768567829</v>
      </c>
      <c r="FL1228">
        <v>1.9170350352464609</v>
      </c>
      <c r="FM1228">
        <v>44.625309850142813</v>
      </c>
      <c r="FN1228">
        <v>42.2</v>
      </c>
      <c r="FO1228">
        <v>47.7</v>
      </c>
      <c r="FP1228">
        <v>5.5</v>
      </c>
      <c r="FQ1228">
        <v>44.03</v>
      </c>
      <c r="FR1228">
        <v>633.61784828124019</v>
      </c>
      <c r="FS1228">
        <v>614.07137</v>
      </c>
      <c r="FT1228">
        <v>644.72095999999999</v>
      </c>
      <c r="FU1228">
        <v>30.649589999999989</v>
      </c>
      <c r="FV1228">
        <v>635.33239000000003</v>
      </c>
      <c r="FW1228">
        <v>0.65545073915663221</v>
      </c>
      <c r="FX1228">
        <v>0.64440200000000003</v>
      </c>
      <c r="FY1228">
        <v>0.67583400000000005</v>
      </c>
      <c r="FZ1228">
        <v>3.1432000000000022E-2</v>
      </c>
      <c r="GA1228">
        <v>0.653729</v>
      </c>
      <c r="GB1228">
        <v>19</v>
      </c>
      <c r="GC1228">
        <v>99</v>
      </c>
    </row>
    <row r="1229" spans="1:185" x14ac:dyDescent="0.3">
      <c r="A1229" s="36" t="s">
        <v>4776</v>
      </c>
      <c r="B1229">
        <v>-6.2736599964974618E-2</v>
      </c>
      <c r="C1229">
        <v>1.7971103177216561</v>
      </c>
      <c r="D1229">
        <v>1.758860184136934</v>
      </c>
      <c r="E1229">
        <v>-0.82529153710646586</v>
      </c>
      <c r="F1229">
        <v>-0.60519224197678534</v>
      </c>
      <c r="G1229">
        <v>1.430487279538422</v>
      </c>
      <c r="H1229">
        <v>-54.201159334653759</v>
      </c>
      <c r="I1229">
        <v>8.408807563572443E-3</v>
      </c>
      <c r="J1229">
        <v>0.16973029840802489</v>
      </c>
      <c r="K1229">
        <v>0.20303061463908609</v>
      </c>
      <c r="L1229">
        <v>-3.6451458821710928E-2</v>
      </c>
      <c r="M1229">
        <v>9.217042605823017E-2</v>
      </c>
      <c r="N1229">
        <v>0.1620863311698704</v>
      </c>
      <c r="O1229">
        <v>-0.20890140567451601</v>
      </c>
      <c r="P1229">
        <v>-4.6815074504645587E-2</v>
      </c>
      <c r="Q1229">
        <v>-0.12785990073675901</v>
      </c>
      <c r="R1229">
        <v>5.0435681335379019E-2</v>
      </c>
      <c r="S1229">
        <v>0.78348166465735258</v>
      </c>
      <c r="T1229">
        <v>-0.51395717003102392</v>
      </c>
      <c r="U1229">
        <v>-0.49909088430127208</v>
      </c>
      <c r="V1229">
        <v>1.9535704613111959</v>
      </c>
      <c r="W1229">
        <v>1.94812079681452</v>
      </c>
      <c r="X1229">
        <v>0.2060833627624141</v>
      </c>
      <c r="Y1229">
        <v>0.19345497535300371</v>
      </c>
      <c r="Z1229">
        <v>3.896560120497336E-2</v>
      </c>
      <c r="AA1229">
        <v>4.5162372187237093E-2</v>
      </c>
      <c r="AB1229">
        <v>50.625960554377393</v>
      </c>
      <c r="AC1229">
        <v>-0.36442173518789289</v>
      </c>
      <c r="AD1229">
        <v>1.932721237351531</v>
      </c>
      <c r="AE1229">
        <v>0.57050509795030713</v>
      </c>
      <c r="AF1229">
        <v>0.55787671054089671</v>
      </c>
      <c r="AG1229">
        <v>0.88096461868272913</v>
      </c>
      <c r="AH1229">
        <v>4.6532700090912886E-3</v>
      </c>
      <c r="AI1229">
        <v>298.43055188487352</v>
      </c>
      <c r="AJ1229">
        <v>270.67877027097518</v>
      </c>
      <c r="AK1229">
        <v>298.19231872104649</v>
      </c>
      <c r="AL1229">
        <v>326.42060961756499</v>
      </c>
      <c r="AM1229">
        <v>463.40391644319141</v>
      </c>
      <c r="AN1229">
        <v>580.69873216422991</v>
      </c>
      <c r="AO1229">
        <v>315.30583453820981</v>
      </c>
      <c r="AP1229">
        <v>473.75161076048602</v>
      </c>
      <c r="AQ1229">
        <v>21.438616318540141</v>
      </c>
      <c r="AR1229">
        <v>5.9086606417042162</v>
      </c>
      <c r="AS1229">
        <v>11.1210971769358</v>
      </c>
      <c r="AT1229">
        <v>-21.662862444591859</v>
      </c>
      <c r="AU1229">
        <v>-9.3950140122821857</v>
      </c>
      <c r="AV1229">
        <v>-12.26784843230967</v>
      </c>
      <c r="AW1229">
        <v>1.8428905025550619</v>
      </c>
      <c r="AX1229">
        <v>0.72150000000000003</v>
      </c>
      <c r="AY1229">
        <v>4.0921000000000003</v>
      </c>
      <c r="AZ1229">
        <v>3.3706</v>
      </c>
      <c r="BA1229">
        <v>4.0921000000000003</v>
      </c>
      <c r="BB1229">
        <v>0.92481562530210182</v>
      </c>
      <c r="BC1229">
        <v>0.88090000000000002</v>
      </c>
      <c r="BD1229">
        <v>0.94640000000000002</v>
      </c>
      <c r="BE1229">
        <v>6.5500000000000003E-2</v>
      </c>
      <c r="BF1229">
        <v>0.88980000000000004</v>
      </c>
      <c r="BG1229">
        <v>19.00581244018549</v>
      </c>
      <c r="BH1229">
        <v>15.9085</v>
      </c>
      <c r="BI1229">
        <v>24.253399999999999</v>
      </c>
      <c r="BJ1229">
        <v>8.3448999999999991</v>
      </c>
      <c r="BK1229">
        <v>23.3703</v>
      </c>
      <c r="BL1229">
        <v>17.8572318321065</v>
      </c>
      <c r="BM1229">
        <v>8.9098000000000006</v>
      </c>
      <c r="BN1229">
        <v>25.6219</v>
      </c>
      <c r="BO1229">
        <v>16.7121</v>
      </c>
      <c r="BP1229">
        <v>12.5771</v>
      </c>
      <c r="BQ1229">
        <v>12.5414968130027</v>
      </c>
      <c r="BR1229">
        <v>6.2001999999999997</v>
      </c>
      <c r="BS1229">
        <v>20.321400000000001</v>
      </c>
      <c r="BT1229">
        <v>14.1212</v>
      </c>
      <c r="BU1229">
        <v>8.6552000000000007</v>
      </c>
      <c r="BV1229">
        <v>-1.053692538403993</v>
      </c>
      <c r="BW1229">
        <v>-5.8569000000000004</v>
      </c>
      <c r="BX1229">
        <v>4.0899000000000001</v>
      </c>
      <c r="BY1229">
        <v>9.9467999999999996</v>
      </c>
      <c r="BZ1229">
        <v>0.45850000000000002</v>
      </c>
      <c r="CA1229">
        <v>-11.48784717161262</v>
      </c>
      <c r="CB1229">
        <v>-15.830299999999999</v>
      </c>
      <c r="CC1229">
        <v>-5.4523000000000001</v>
      </c>
      <c r="CD1229">
        <v>10.378</v>
      </c>
      <c r="CE1229">
        <v>-9.1137999999999995</v>
      </c>
      <c r="CF1229">
        <v>106.94712140374391</v>
      </c>
      <c r="CG1229">
        <v>59.7</v>
      </c>
      <c r="CH1229">
        <v>121</v>
      </c>
      <c r="CI1229">
        <v>61.3</v>
      </c>
      <c r="CJ1229">
        <v>59.7</v>
      </c>
      <c r="CK1229">
        <v>42.79183795872423</v>
      </c>
      <c r="CL1229">
        <v>16.3</v>
      </c>
      <c r="CM1229">
        <v>44.3</v>
      </c>
      <c r="CN1229">
        <v>28</v>
      </c>
      <c r="CO1229">
        <v>16.3</v>
      </c>
      <c r="CP1229">
        <v>45.268451643163282</v>
      </c>
      <c r="CQ1229">
        <v>33.700000000000003</v>
      </c>
      <c r="CR1229">
        <v>57.9</v>
      </c>
      <c r="CS1229">
        <v>24.2</v>
      </c>
      <c r="CT1229">
        <v>57.9</v>
      </c>
      <c r="CU1229">
        <v>13.12296962312641</v>
      </c>
      <c r="CV1229">
        <v>9.8000000000000007</v>
      </c>
      <c r="CW1229">
        <v>15.4</v>
      </c>
      <c r="CX1229">
        <v>5.6</v>
      </c>
      <c r="CY1229">
        <v>13.3</v>
      </c>
      <c r="CZ1229">
        <v>243.2217429695032</v>
      </c>
      <c r="DA1229">
        <v>126.9</v>
      </c>
      <c r="DB1229">
        <v>274.89999999999998</v>
      </c>
      <c r="DC1229">
        <v>148</v>
      </c>
      <c r="DD1229">
        <v>126.9</v>
      </c>
      <c r="DE1229">
        <v>25.241430831532881</v>
      </c>
      <c r="DF1229">
        <v>2.1</v>
      </c>
      <c r="DG1229">
        <v>26.7</v>
      </c>
      <c r="DH1229">
        <v>24.6</v>
      </c>
      <c r="DI1229">
        <v>2.1</v>
      </c>
      <c r="DJ1229">
        <v>0.22622995645633559</v>
      </c>
      <c r="DK1229">
        <v>0.11474149529117821</v>
      </c>
      <c r="DL1229">
        <v>0.26344437187023728</v>
      </c>
      <c r="DM1229">
        <v>0.1487028765790592</v>
      </c>
      <c r="DN1229">
        <v>0.11474149529117821</v>
      </c>
      <c r="DO1229">
        <v>3.6646573020050499</v>
      </c>
      <c r="DP1229">
        <v>2.9607779999999999</v>
      </c>
      <c r="DQ1229">
        <v>3.9817659999999999</v>
      </c>
      <c r="DR1229">
        <v>1.020988</v>
      </c>
      <c r="DS1229">
        <v>3.7176019999999999</v>
      </c>
      <c r="DT1229">
        <v>7.2852736450237874</v>
      </c>
      <c r="DU1229">
        <v>5.9381139999999997</v>
      </c>
      <c r="DV1229">
        <v>7.5355299999999996</v>
      </c>
      <c r="DW1229">
        <v>1.5974159999999999</v>
      </c>
      <c r="DX1229">
        <v>5.9381139999999997</v>
      </c>
      <c r="DY1229">
        <v>3.6721089978696431</v>
      </c>
      <c r="DZ1229">
        <v>2.9607779999999999</v>
      </c>
      <c r="EA1229">
        <v>3.9817659999999999</v>
      </c>
      <c r="EB1229">
        <v>1.020988</v>
      </c>
      <c r="EC1229">
        <v>3.961525</v>
      </c>
      <c r="ED1229">
        <v>10.59842424442625</v>
      </c>
      <c r="EE1229">
        <v>10.207022</v>
      </c>
      <c r="EF1229">
        <v>11.045975</v>
      </c>
      <c r="EG1229">
        <v>0.83895300000000006</v>
      </c>
      <c r="EH1229">
        <v>10.207022</v>
      </c>
      <c r="EI1229">
        <v>8.0122107967869809</v>
      </c>
      <c r="EJ1229">
        <v>7.2299910000000001</v>
      </c>
      <c r="EK1229">
        <v>11.597083</v>
      </c>
      <c r="EL1229">
        <v>4.3670920000000004</v>
      </c>
      <c r="EM1229">
        <v>11.597083</v>
      </c>
      <c r="EN1229">
        <v>40.358244402575792</v>
      </c>
      <c r="EO1229">
        <v>29.725249999999999</v>
      </c>
      <c r="EP1229">
        <v>45.174619999999997</v>
      </c>
      <c r="EQ1229">
        <v>15.44937</v>
      </c>
      <c r="ER1229">
        <v>29.725249999999999</v>
      </c>
      <c r="ES1229">
        <v>17.320659364217889</v>
      </c>
      <c r="ET1229">
        <v>10.599170000000001</v>
      </c>
      <c r="EU1229">
        <v>22.38719</v>
      </c>
      <c r="EV1229">
        <v>11.788019999999999</v>
      </c>
      <c r="EW1229">
        <v>10.599170000000001</v>
      </c>
      <c r="EX1229">
        <v>23.037585038357911</v>
      </c>
      <c r="EY1229">
        <v>16.065200000000001</v>
      </c>
      <c r="EZ1229">
        <v>28.663119999999999</v>
      </c>
      <c r="FA1229">
        <v>12.59792</v>
      </c>
      <c r="FB1229">
        <v>19.126080000000002</v>
      </c>
      <c r="FC1229">
        <v>0.51163370000627262</v>
      </c>
      <c r="FD1229">
        <v>0.37683600627932179</v>
      </c>
      <c r="FE1229">
        <v>0.57269235367191107</v>
      </c>
      <c r="FF1229">
        <v>0.19585634739258931</v>
      </c>
      <c r="FG1229">
        <v>0.37683600627932179</v>
      </c>
      <c r="FH1229">
        <v>1.34323526787187</v>
      </c>
      <c r="FI1229">
        <v>0.71760680996587778</v>
      </c>
      <c r="FJ1229">
        <v>1.8586023169325401</v>
      </c>
      <c r="FK1229">
        <v>1.140995506966662</v>
      </c>
      <c r="FL1229">
        <v>1.804488464662799</v>
      </c>
      <c r="FM1229">
        <v>43.608609276395839</v>
      </c>
      <c r="FN1229">
        <v>41.75</v>
      </c>
      <c r="FO1229">
        <v>47.12</v>
      </c>
      <c r="FP1229">
        <v>5.3699999999999974</v>
      </c>
      <c r="FQ1229">
        <v>43.24</v>
      </c>
      <c r="FR1229">
        <v>536.79903432574417</v>
      </c>
      <c r="FS1229">
        <v>517.63292999999999</v>
      </c>
      <c r="FT1229">
        <v>543.02278000000001</v>
      </c>
      <c r="FU1229">
        <v>25.38985000000002</v>
      </c>
      <c r="FV1229">
        <v>534.13792999999998</v>
      </c>
      <c r="FW1229">
        <v>0.69024994207775281</v>
      </c>
      <c r="FX1229">
        <v>0.68241700000000005</v>
      </c>
      <c r="FY1229">
        <v>0.71534399999999998</v>
      </c>
      <c r="FZ1229">
        <v>3.2926999999999929E-2</v>
      </c>
      <c r="GA1229">
        <v>0.69314500000000001</v>
      </c>
      <c r="GB1229">
        <v>15</v>
      </c>
      <c r="GC1229">
        <v>73</v>
      </c>
    </row>
    <row r="1230" spans="1:185" x14ac:dyDescent="0.3">
      <c r="A1230" s="36" t="s">
        <v>4777</v>
      </c>
      <c r="B1230">
        <v>-5.830232827329182E-2</v>
      </c>
      <c r="C1230">
        <v>1.8054948767185419</v>
      </c>
      <c r="D1230">
        <v>1.760459747754477</v>
      </c>
      <c r="E1230">
        <v>-0.83420924472416291</v>
      </c>
      <c r="F1230">
        <v>-0.59661391408936593</v>
      </c>
      <c r="G1230">
        <v>1.430826045790957</v>
      </c>
      <c r="H1230">
        <v>-54.195866341773083</v>
      </c>
      <c r="I1230">
        <v>7.4901844059092537E-3</v>
      </c>
      <c r="J1230">
        <v>0.21942305621792429</v>
      </c>
      <c r="K1230">
        <v>0.2049872113171797</v>
      </c>
      <c r="L1230">
        <v>-3.6406775567407137E-2</v>
      </c>
      <c r="M1230">
        <v>9.1769262350593864E-2</v>
      </c>
      <c r="N1230">
        <v>0.16205394563302741</v>
      </c>
      <c r="O1230">
        <v>-0.21603762515289521</v>
      </c>
      <c r="P1230">
        <v>-5.3983679519867711E-2</v>
      </c>
      <c r="Q1230">
        <v>-0.1350111560510075</v>
      </c>
      <c r="R1230">
        <v>5.6258350036330132E-2</v>
      </c>
      <c r="S1230">
        <v>0.78158496051731641</v>
      </c>
      <c r="T1230">
        <v>-0.51877334748613346</v>
      </c>
      <c r="U1230">
        <v>-0.50396764792248339</v>
      </c>
      <c r="V1230">
        <v>1.953386047076364</v>
      </c>
      <c r="W1230">
        <v>1.948120545209217</v>
      </c>
      <c r="X1230">
        <v>0.20047755838441339</v>
      </c>
      <c r="Y1230">
        <v>0.1883214248735966</v>
      </c>
      <c r="Z1230">
        <v>3.8614207578499052E-2</v>
      </c>
      <c r="AA1230">
        <v>4.4238087690513593E-2</v>
      </c>
      <c r="AB1230">
        <v>50.777490852751619</v>
      </c>
      <c r="AC1230">
        <v>-0.3706344012270309</v>
      </c>
      <c r="AD1230">
        <v>1.9337887930025599</v>
      </c>
      <c r="AE1230">
        <v>0.57111195961144434</v>
      </c>
      <c r="AF1230">
        <v>0.55895582610062733</v>
      </c>
      <c r="AG1230">
        <v>0.87704823599154524</v>
      </c>
      <c r="AH1230">
        <v>4.5994901315055837E-3</v>
      </c>
      <c r="AI1230">
        <v>296.66180683919521</v>
      </c>
      <c r="AJ1230">
        <v>268.33219010308238</v>
      </c>
      <c r="AK1230">
        <v>295.84138558654081</v>
      </c>
      <c r="AL1230">
        <v>325.81185457292372</v>
      </c>
      <c r="AM1230">
        <v>586.89003495139468</v>
      </c>
      <c r="AN1230">
        <v>716.84164732610077</v>
      </c>
      <c r="AO1230">
        <v>388.91097652294189</v>
      </c>
      <c r="AP1230">
        <v>611.1327516318787</v>
      </c>
      <c r="AQ1230">
        <v>22.17669834518275</v>
      </c>
      <c r="AR1230">
        <v>5.7370371741167858</v>
      </c>
      <c r="AS1230">
        <v>12.35417401210362</v>
      </c>
      <c r="AT1230">
        <v>-28.47564922637854</v>
      </c>
      <c r="AU1230">
        <v>-14.50948453891154</v>
      </c>
      <c r="AV1230">
        <v>-13.966164687467</v>
      </c>
      <c r="AW1230">
        <v>1.073428602703719</v>
      </c>
      <c r="AX1230">
        <v>0.29199999999999998</v>
      </c>
      <c r="AY1230">
        <v>2.5590000000000002</v>
      </c>
      <c r="AZ1230">
        <v>2.2669999999999999</v>
      </c>
      <c r="BA1230">
        <v>2.5590000000000002</v>
      </c>
      <c r="BB1230">
        <v>0.92721826857622425</v>
      </c>
      <c r="BC1230">
        <v>0.87180000000000002</v>
      </c>
      <c r="BD1230">
        <v>0.94599999999999995</v>
      </c>
      <c r="BE1230">
        <v>7.4199999999999933E-2</v>
      </c>
      <c r="BF1230">
        <v>0.88980000000000004</v>
      </c>
      <c r="BG1230">
        <v>18.680356839441689</v>
      </c>
      <c r="BH1230">
        <v>15.979699999999999</v>
      </c>
      <c r="BI1230">
        <v>25.3873</v>
      </c>
      <c r="BJ1230">
        <v>9.4076000000000004</v>
      </c>
      <c r="BK1230">
        <v>23.359400000000001</v>
      </c>
      <c r="BL1230">
        <v>15.90519559177905</v>
      </c>
      <c r="BM1230">
        <v>8.5169999999999995</v>
      </c>
      <c r="BN1230">
        <v>24.320599999999999</v>
      </c>
      <c r="BO1230">
        <v>15.803599999999999</v>
      </c>
      <c r="BP1230">
        <v>8.5169999999999995</v>
      </c>
      <c r="BQ1230">
        <v>11.48088170134991</v>
      </c>
      <c r="BR1230">
        <v>5.9950000000000001</v>
      </c>
      <c r="BS1230">
        <v>18.698499999999999</v>
      </c>
      <c r="BT1230">
        <v>12.7035</v>
      </c>
      <c r="BU1230">
        <v>6.4230999999999998</v>
      </c>
      <c r="BV1230">
        <v>-1.1676281015832051</v>
      </c>
      <c r="BW1230">
        <v>-6.1102999999999996</v>
      </c>
      <c r="BX1230">
        <v>4.2709999999999999</v>
      </c>
      <c r="BY1230">
        <v>10.3813</v>
      </c>
      <c r="BZ1230">
        <v>-0.90349999999999997</v>
      </c>
      <c r="CA1230">
        <v>-10.31326070375871</v>
      </c>
      <c r="CB1230">
        <v>-15.1388</v>
      </c>
      <c r="CC1230">
        <v>-5.5197000000000003</v>
      </c>
      <c r="CD1230">
        <v>9.6190999999999995</v>
      </c>
      <c r="CE1230">
        <v>-5.5197000000000003</v>
      </c>
      <c r="CF1230">
        <v>105.70889569422189</v>
      </c>
      <c r="CG1230">
        <v>59.6</v>
      </c>
      <c r="CH1230">
        <v>120.8</v>
      </c>
      <c r="CI1230">
        <v>61.2</v>
      </c>
      <c r="CJ1230">
        <v>59.6</v>
      </c>
      <c r="CK1230">
        <v>42.761912612272091</v>
      </c>
      <c r="CL1230">
        <v>16.100000000000001</v>
      </c>
      <c r="CM1230">
        <v>44.5</v>
      </c>
      <c r="CN1230">
        <v>28.4</v>
      </c>
      <c r="CO1230">
        <v>16.100000000000001</v>
      </c>
      <c r="CP1230">
        <v>43.889196639781183</v>
      </c>
      <c r="CQ1230">
        <v>41.2</v>
      </c>
      <c r="CR1230">
        <v>59</v>
      </c>
      <c r="CS1230">
        <v>17.8</v>
      </c>
      <c r="CT1230">
        <v>59</v>
      </c>
      <c r="CU1230">
        <v>12.73560518093306</v>
      </c>
      <c r="CV1230">
        <v>11.7</v>
      </c>
      <c r="CW1230">
        <v>14.7</v>
      </c>
      <c r="CX1230">
        <v>3</v>
      </c>
      <c r="CY1230">
        <v>13.3</v>
      </c>
      <c r="CZ1230">
        <v>315.33925966514488</v>
      </c>
      <c r="DA1230">
        <v>223.5</v>
      </c>
      <c r="DB1230">
        <v>391.5</v>
      </c>
      <c r="DC1230">
        <v>168</v>
      </c>
      <c r="DD1230">
        <v>223.5</v>
      </c>
      <c r="DE1230">
        <v>25.96697992699864</v>
      </c>
      <c r="DF1230">
        <v>2.1</v>
      </c>
      <c r="DG1230">
        <v>27.7</v>
      </c>
      <c r="DH1230">
        <v>25.6</v>
      </c>
      <c r="DI1230">
        <v>2.1</v>
      </c>
      <c r="DJ1230">
        <v>0.17326985639746181</v>
      </c>
      <c r="DK1230">
        <v>9.0881366270204336E-2</v>
      </c>
      <c r="DL1230">
        <v>0.20254862508383631</v>
      </c>
      <c r="DM1230">
        <v>0.111667258813632</v>
      </c>
      <c r="DN1230">
        <v>9.0881366270204336E-2</v>
      </c>
      <c r="DO1230">
        <v>3.6232208429178741</v>
      </c>
      <c r="DP1230">
        <v>3.3974259999999998</v>
      </c>
      <c r="DQ1230">
        <v>3.9894989999999999</v>
      </c>
      <c r="DR1230">
        <v>0.59207300000000007</v>
      </c>
      <c r="DS1230">
        <v>3.7156370000000001</v>
      </c>
      <c r="DT1230">
        <v>7.2255747544193571</v>
      </c>
      <c r="DU1230">
        <v>5.9462029999999997</v>
      </c>
      <c r="DV1230">
        <v>7.5425230000000001</v>
      </c>
      <c r="DW1230">
        <v>1.59632</v>
      </c>
      <c r="DX1230">
        <v>5.9462029999999997</v>
      </c>
      <c r="DY1230">
        <v>3.7262335002568432</v>
      </c>
      <c r="DZ1230">
        <v>3.422885</v>
      </c>
      <c r="EA1230">
        <v>3.9894989999999999</v>
      </c>
      <c r="EB1230">
        <v>0.56661399999999995</v>
      </c>
      <c r="EC1230">
        <v>3.982326</v>
      </c>
      <c r="ED1230">
        <v>12.72830965686682</v>
      </c>
      <c r="EE1230">
        <v>11.004379</v>
      </c>
      <c r="EF1230">
        <v>13.561608</v>
      </c>
      <c r="EG1230">
        <v>2.557229</v>
      </c>
      <c r="EH1230">
        <v>12.151075000000001</v>
      </c>
      <c r="EI1230">
        <v>8.5649862262422811</v>
      </c>
      <c r="EJ1230">
        <v>7.0389749999999998</v>
      </c>
      <c r="EK1230">
        <v>12.122035</v>
      </c>
      <c r="EL1230">
        <v>5.0830600000000006</v>
      </c>
      <c r="EM1230">
        <v>12.122035</v>
      </c>
      <c r="EN1230">
        <v>45.832849092458432</v>
      </c>
      <c r="EO1230">
        <v>35.364350000000002</v>
      </c>
      <c r="EP1230">
        <v>51.288110000000003</v>
      </c>
      <c r="EQ1230">
        <v>15.92376</v>
      </c>
      <c r="ER1230">
        <v>35.364350000000002</v>
      </c>
      <c r="ES1230">
        <v>16.819564344720881</v>
      </c>
      <c r="ET1230">
        <v>7.5643399999999996</v>
      </c>
      <c r="EU1230">
        <v>21.884440000000001</v>
      </c>
      <c r="EV1230">
        <v>14.3201</v>
      </c>
      <c r="EW1230">
        <v>7.5643399999999996</v>
      </c>
      <c r="EX1230">
        <v>29.01328474773754</v>
      </c>
      <c r="EY1230">
        <v>18.721530000000001</v>
      </c>
      <c r="EZ1230">
        <v>37.086970000000001</v>
      </c>
      <c r="FA1230">
        <v>18.36544</v>
      </c>
      <c r="FB1230">
        <v>27.80001</v>
      </c>
      <c r="FC1230">
        <v>0.47200910852422878</v>
      </c>
      <c r="FD1230">
        <v>0.36419938204944469</v>
      </c>
      <c r="FE1230">
        <v>0.52819005491360504</v>
      </c>
      <c r="FF1230">
        <v>0.1639906728641603</v>
      </c>
      <c r="FG1230">
        <v>0.36419938204944469</v>
      </c>
      <c r="FH1230">
        <v>1.7659333808050519</v>
      </c>
      <c r="FI1230">
        <v>0.85547219851181933</v>
      </c>
      <c r="FJ1230">
        <v>3.6751401972941462</v>
      </c>
      <c r="FK1230">
        <v>2.819667998782327</v>
      </c>
      <c r="FL1230">
        <v>3.6751401972941462</v>
      </c>
      <c r="FM1230">
        <v>45.955871725280353</v>
      </c>
      <c r="FN1230">
        <v>42.3</v>
      </c>
      <c r="FO1230">
        <v>49.49</v>
      </c>
      <c r="FP1230">
        <v>7.1900000000000048</v>
      </c>
      <c r="FQ1230">
        <v>46.46</v>
      </c>
      <c r="FR1230">
        <v>648.07543992875799</v>
      </c>
      <c r="FS1230">
        <v>630.74293999999998</v>
      </c>
      <c r="FT1230">
        <v>668.31664000000001</v>
      </c>
      <c r="FU1230">
        <v>37.573700000000031</v>
      </c>
      <c r="FV1230">
        <v>636.30730000000005</v>
      </c>
      <c r="FW1230">
        <v>0.65335918068702936</v>
      </c>
      <c r="FX1230">
        <v>0.63370199999999999</v>
      </c>
      <c r="FY1230">
        <v>0.67017499999999997</v>
      </c>
      <c r="FZ1230">
        <v>3.6472999999999978E-2</v>
      </c>
      <c r="GA1230">
        <v>0.664381</v>
      </c>
      <c r="GB1230">
        <v>19</v>
      </c>
      <c r="GC1230">
        <v>212</v>
      </c>
    </row>
    <row r="1231" spans="1:185" x14ac:dyDescent="0.3">
      <c r="A1231" s="36" t="s">
        <v>4778</v>
      </c>
      <c r="B1231">
        <v>-6.1579547587978629E-2</v>
      </c>
      <c r="C1231">
        <v>1.8175480114866911</v>
      </c>
      <c r="D1231">
        <v>1.75132623968079</v>
      </c>
      <c r="E1231">
        <v>-0.83033256348308915</v>
      </c>
      <c r="F1231">
        <v>-0.59304823906495463</v>
      </c>
      <c r="G1231">
        <v>1.4233805922697731</v>
      </c>
      <c r="H1231">
        <v>-54.197113858150523</v>
      </c>
      <c r="I1231">
        <v>5.1627071033482179E-3</v>
      </c>
      <c r="J1231">
        <v>0.3080403321867527</v>
      </c>
      <c r="K1231">
        <v>0.20742344104196961</v>
      </c>
      <c r="L1231">
        <v>-3.5731225298029273E-2</v>
      </c>
      <c r="M1231">
        <v>9.1736564954796374E-2</v>
      </c>
      <c r="N1231">
        <v>0.16454555605104071</v>
      </c>
      <c r="O1231">
        <v>-0.21835799848160931</v>
      </c>
      <c r="P1231">
        <v>-5.3812442430568742E-2</v>
      </c>
      <c r="Q1231">
        <v>-0.13608242311736429</v>
      </c>
      <c r="R1231">
        <v>5.628201178738923E-2</v>
      </c>
      <c r="S1231">
        <v>0.77934151652573014</v>
      </c>
      <c r="T1231">
        <v>-0.51617489106506675</v>
      </c>
      <c r="U1231">
        <v>-0.50147195769650998</v>
      </c>
      <c r="V1231">
        <v>1.9531131665751611</v>
      </c>
      <c r="W1231">
        <v>1.9486698712217929</v>
      </c>
      <c r="X1231">
        <v>0.2013469823666435</v>
      </c>
      <c r="Y1231">
        <v>0.18918361843842349</v>
      </c>
      <c r="Z1231">
        <v>3.7257704466530941E-2</v>
      </c>
      <c r="AA1231">
        <v>4.2045441558388838E-2</v>
      </c>
      <c r="AB1231">
        <v>51.27953191730402</v>
      </c>
      <c r="AC1231">
        <v>-0.37232098674279501</v>
      </c>
      <c r="AD1231">
        <v>1.9366117720171481</v>
      </c>
      <c r="AE1231">
        <v>0.57366796910943862</v>
      </c>
      <c r="AF1231">
        <v>0.5615046051812187</v>
      </c>
      <c r="AG1231">
        <v>0.85460090938196309</v>
      </c>
      <c r="AH1231">
        <v>4.4964087526349226E-3</v>
      </c>
      <c r="AI1231">
        <v>294.4955863692544</v>
      </c>
      <c r="AJ1231">
        <v>267.45948132447489</v>
      </c>
      <c r="AK1231">
        <v>294.10833855225849</v>
      </c>
      <c r="AL1231">
        <v>321.9189972584652</v>
      </c>
      <c r="AM1231">
        <v>489.26893846691638</v>
      </c>
      <c r="AN1231">
        <v>607.44241241206896</v>
      </c>
      <c r="AO1231">
        <v>324.93317288565549</v>
      </c>
      <c r="AP1231">
        <v>502.21080155206221</v>
      </c>
      <c r="AQ1231">
        <v>22.15564338306763</v>
      </c>
      <c r="AR1231">
        <v>6.0578245811561686</v>
      </c>
      <c r="AS1231">
        <v>12.913845632100051</v>
      </c>
      <c r="AT1231">
        <v>-24.976415037914101</v>
      </c>
      <c r="AU1231">
        <v>-13.357023751665221</v>
      </c>
      <c r="AV1231">
        <v>-11.61939128624889</v>
      </c>
      <c r="AW1231">
        <v>0.85084490735617968</v>
      </c>
      <c r="AX1231">
        <v>0.34389999999999998</v>
      </c>
      <c r="AY1231">
        <v>2.5802999999999998</v>
      </c>
      <c r="AZ1231">
        <v>2.2364000000000002</v>
      </c>
      <c r="BA1231">
        <v>2.5802999999999998</v>
      </c>
      <c r="BB1231">
        <v>0.93294868551209864</v>
      </c>
      <c r="BC1231">
        <v>0.76390000000000002</v>
      </c>
      <c r="BD1231">
        <v>0.94979999999999998</v>
      </c>
      <c r="BE1231">
        <v>0.18590000000000001</v>
      </c>
      <c r="BF1231">
        <v>0.88829999999999998</v>
      </c>
      <c r="BG1231">
        <v>17.85295079627684</v>
      </c>
      <c r="BH1231">
        <v>15.3725</v>
      </c>
      <c r="BI1231">
        <v>35.703499999999998</v>
      </c>
      <c r="BJ1231">
        <v>20.331</v>
      </c>
      <c r="BK1231">
        <v>23.532800000000002</v>
      </c>
      <c r="BL1231">
        <v>8.2800821541110796</v>
      </c>
      <c r="BM1231">
        <v>5.992</v>
      </c>
      <c r="BN1231">
        <v>9.1117000000000008</v>
      </c>
      <c r="BO1231">
        <v>3.1197000000000008</v>
      </c>
      <c r="BP1231">
        <v>7.7934999999999999</v>
      </c>
      <c r="BQ1231">
        <v>6.1507452990462212</v>
      </c>
      <c r="BR1231">
        <v>4.0312999999999999</v>
      </c>
      <c r="BS1231">
        <v>6.7709000000000001</v>
      </c>
      <c r="BT1231">
        <v>2.7395999999999998</v>
      </c>
      <c r="BU1231">
        <v>4.0312999999999999</v>
      </c>
      <c r="BV1231">
        <v>-0.66662027862462581</v>
      </c>
      <c r="BW1231">
        <v>-1.5074000000000001</v>
      </c>
      <c r="BX1231">
        <v>2.2482000000000002</v>
      </c>
      <c r="BY1231">
        <v>3.7555999999999998</v>
      </c>
      <c r="BZ1231">
        <v>2.2482000000000002</v>
      </c>
      <c r="CA1231">
        <v>-5.484116557467499</v>
      </c>
      <c r="CB1231">
        <v>-6.9654999999999996</v>
      </c>
      <c r="CC1231">
        <v>-3.8612000000000002</v>
      </c>
      <c r="CD1231">
        <v>3.1042999999999989</v>
      </c>
      <c r="CE1231">
        <v>-6.2794999999999996</v>
      </c>
      <c r="CF1231">
        <v>105.2316108600069</v>
      </c>
      <c r="CG1231">
        <v>59.7</v>
      </c>
      <c r="CH1231">
        <v>121.8</v>
      </c>
      <c r="CI1231">
        <v>62.099999999999987</v>
      </c>
      <c r="CJ1231">
        <v>59.7</v>
      </c>
      <c r="CK1231">
        <v>43.104446593642614</v>
      </c>
      <c r="CL1231">
        <v>16.3</v>
      </c>
      <c r="CM1231">
        <v>44.6</v>
      </c>
      <c r="CN1231">
        <v>28.3</v>
      </c>
      <c r="CO1231">
        <v>16.3</v>
      </c>
      <c r="CP1231">
        <v>45.192201316935687</v>
      </c>
      <c r="CQ1231">
        <v>35.1</v>
      </c>
      <c r="CR1231">
        <v>114</v>
      </c>
      <c r="CS1231">
        <v>78.900000000000006</v>
      </c>
      <c r="CT1231">
        <v>114</v>
      </c>
      <c r="CU1231">
        <v>13.222393698270981</v>
      </c>
      <c r="CV1231">
        <v>9.9</v>
      </c>
      <c r="CW1231">
        <v>15.4</v>
      </c>
      <c r="CX1231">
        <v>5.5</v>
      </c>
      <c r="CY1231">
        <v>13.3</v>
      </c>
      <c r="CZ1231">
        <v>237.62910836857679</v>
      </c>
      <c r="DA1231">
        <v>59.4</v>
      </c>
      <c r="DB1231">
        <v>290.8</v>
      </c>
      <c r="DC1231">
        <v>231.4</v>
      </c>
      <c r="DD1231">
        <v>59.4</v>
      </c>
      <c r="DE1231">
        <v>26.018212335149961</v>
      </c>
      <c r="DF1231">
        <v>2.2000000000000002</v>
      </c>
      <c r="DG1231">
        <v>27</v>
      </c>
      <c r="DH1231">
        <v>24.8</v>
      </c>
      <c r="DI1231">
        <v>2.2000000000000002</v>
      </c>
      <c r="DJ1231">
        <v>0.20971916990368841</v>
      </c>
      <c r="DK1231">
        <v>0.1093606887708372</v>
      </c>
      <c r="DL1231">
        <v>0.25082372322899499</v>
      </c>
      <c r="DM1231">
        <v>0.14146303445815789</v>
      </c>
      <c r="DN1231">
        <v>0.1093606887708372</v>
      </c>
      <c r="DO1231">
        <v>3.7518602681488402</v>
      </c>
      <c r="DP1231">
        <v>3.0122249999999999</v>
      </c>
      <c r="DQ1231">
        <v>3.9874390000000002</v>
      </c>
      <c r="DR1231">
        <v>0.97521400000000025</v>
      </c>
      <c r="DS1231">
        <v>3.724453</v>
      </c>
      <c r="DT1231">
        <v>7.2405478985270371</v>
      </c>
      <c r="DU1231">
        <v>5.9403810000000004</v>
      </c>
      <c r="DV1231">
        <v>7.4303400000000002</v>
      </c>
      <c r="DW1231">
        <v>1.489959</v>
      </c>
      <c r="DX1231">
        <v>5.9403810000000004</v>
      </c>
      <c r="DY1231">
        <v>3.7658533207442262</v>
      </c>
      <c r="DZ1231">
        <v>3.0166849999999998</v>
      </c>
      <c r="EA1231">
        <v>4.3784539999999996</v>
      </c>
      <c r="EB1231">
        <v>1.361769</v>
      </c>
      <c r="EC1231">
        <v>4.3784539999999996</v>
      </c>
      <c r="ED1231">
        <v>9.4555562127648827</v>
      </c>
      <c r="EE1231">
        <v>8.3940819999999992</v>
      </c>
      <c r="EF1231">
        <v>10.438385999999999</v>
      </c>
      <c r="EG1231">
        <v>2.0443039999999999</v>
      </c>
      <c r="EH1231">
        <v>8.3940819999999992</v>
      </c>
      <c r="EI1231">
        <v>7.6693247906938948</v>
      </c>
      <c r="EJ1231">
        <v>7.4050830000000003</v>
      </c>
      <c r="EK1231">
        <v>12.608404999999999</v>
      </c>
      <c r="EL1231">
        <v>5.2033219999999991</v>
      </c>
      <c r="EM1231">
        <v>12.608404999999999</v>
      </c>
      <c r="EN1231">
        <v>42.962824544383267</v>
      </c>
      <c r="EO1231">
        <v>28.189730000000001</v>
      </c>
      <c r="EP1231">
        <v>49.226030000000002</v>
      </c>
      <c r="EQ1231">
        <v>21.036300000000001</v>
      </c>
      <c r="ER1231">
        <v>28.189730000000001</v>
      </c>
      <c r="ES1231">
        <v>16.973004836505641</v>
      </c>
      <c r="ET1231">
        <v>9.2594700000000003</v>
      </c>
      <c r="EU1231">
        <v>21.893160000000002</v>
      </c>
      <c r="EV1231">
        <v>12.63369</v>
      </c>
      <c r="EW1231">
        <v>9.2594700000000003</v>
      </c>
      <c r="EX1231">
        <v>25.989819707877629</v>
      </c>
      <c r="EY1231">
        <v>17.607700000000001</v>
      </c>
      <c r="EZ1231">
        <v>34.524639999999998</v>
      </c>
      <c r="FA1231">
        <v>16.91694</v>
      </c>
      <c r="FB1231">
        <v>18.930260000000001</v>
      </c>
      <c r="FC1231">
        <v>0.51234703248077684</v>
      </c>
      <c r="FD1231">
        <v>0.33617260189710968</v>
      </c>
      <c r="FE1231">
        <v>0.58703799526157863</v>
      </c>
      <c r="FF1231">
        <v>0.25086539336446889</v>
      </c>
      <c r="FG1231">
        <v>0.33617260189710968</v>
      </c>
      <c r="FH1231">
        <v>1.5448253193425749</v>
      </c>
      <c r="FI1231">
        <v>0.82363953088045994</v>
      </c>
      <c r="FJ1231">
        <v>2.4742443816107351</v>
      </c>
      <c r="FK1231">
        <v>1.6506048507302751</v>
      </c>
      <c r="FL1231">
        <v>2.0444215489655462</v>
      </c>
      <c r="FM1231">
        <v>44.756516066108723</v>
      </c>
      <c r="FN1231">
        <v>42.9</v>
      </c>
      <c r="FO1231">
        <v>47.76</v>
      </c>
      <c r="FP1231">
        <v>4.8599999999999994</v>
      </c>
      <c r="FQ1231">
        <v>44.03</v>
      </c>
      <c r="FR1231">
        <v>549.77103918810678</v>
      </c>
      <c r="FS1231">
        <v>533.36497999999995</v>
      </c>
      <c r="FT1231">
        <v>555.62891999999999</v>
      </c>
      <c r="FU1231">
        <v>22.263940000000051</v>
      </c>
      <c r="FV1231">
        <v>538.67683</v>
      </c>
      <c r="FW1231">
        <v>0.6936916594217466</v>
      </c>
      <c r="FX1231">
        <v>0.686504</v>
      </c>
      <c r="FY1231">
        <v>0.714391</v>
      </c>
      <c r="FZ1231">
        <v>2.7886999999999999E-2</v>
      </c>
      <c r="GA1231">
        <v>0.70589900000000005</v>
      </c>
      <c r="GB1231">
        <v>19</v>
      </c>
      <c r="GC1231">
        <v>27</v>
      </c>
    </row>
    <row r="1232" spans="1:185" x14ac:dyDescent="0.3">
      <c r="A1232" s="36" t="s">
        <v>4779</v>
      </c>
      <c r="B1232">
        <v>-6.3511767141551254E-2</v>
      </c>
      <c r="C1232">
        <v>1.8181726651864309</v>
      </c>
      <c r="D1232">
        <v>1.7581413313048011</v>
      </c>
      <c r="E1232">
        <v>-0.83507240447319331</v>
      </c>
      <c r="F1232">
        <v>-0.59364225080825972</v>
      </c>
      <c r="G1232">
        <v>1.428692088566087</v>
      </c>
      <c r="H1232">
        <v>-54.199041643167853</v>
      </c>
      <c r="I1232">
        <v>1.4368787831985089E-2</v>
      </c>
      <c r="J1232">
        <v>0.30214163710734399</v>
      </c>
      <c r="K1232">
        <v>0.20845395666616351</v>
      </c>
      <c r="L1232">
        <v>-3.5903489734426898E-2</v>
      </c>
      <c r="M1232">
        <v>9.1936089485519568E-2</v>
      </c>
      <c r="N1232">
        <v>0.16732324259992151</v>
      </c>
      <c r="O1232">
        <v>-0.21608450158611681</v>
      </c>
      <c r="P1232">
        <v>-4.8761258986195391E-2</v>
      </c>
      <c r="Q1232">
        <v>-0.13242218088200869</v>
      </c>
      <c r="R1232">
        <v>5.2406609554294201E-2</v>
      </c>
      <c r="S1232">
        <v>0.78256503289035695</v>
      </c>
      <c r="T1232">
        <v>-0.51494152221650713</v>
      </c>
      <c r="U1232">
        <v>-0.49983263342715922</v>
      </c>
      <c r="V1232">
        <v>1.9531588714919741</v>
      </c>
      <c r="W1232">
        <v>1.94781276703836</v>
      </c>
      <c r="X1232">
        <v>0.2033090547528317</v>
      </c>
      <c r="Y1232">
        <v>0.19109939817226451</v>
      </c>
      <c r="Z1232">
        <v>3.7781721570610591E-2</v>
      </c>
      <c r="AA1232">
        <v>4.2953794677627832E-2</v>
      </c>
      <c r="AB1232">
        <v>51.055251354879047</v>
      </c>
      <c r="AC1232">
        <v>-0.36870235427635722</v>
      </c>
      <c r="AD1232">
        <v>1.9343290761486061</v>
      </c>
      <c r="AE1232">
        <v>0.5720114090291889</v>
      </c>
      <c r="AF1232">
        <v>0.55980175244862174</v>
      </c>
      <c r="AG1232">
        <v>0.84948145300367206</v>
      </c>
      <c r="AH1232">
        <v>4.5849148957247754E-3</v>
      </c>
      <c r="AI1232">
        <v>295.6793826619259</v>
      </c>
      <c r="AJ1232">
        <v>267.49435978084063</v>
      </c>
      <c r="AK1232">
        <v>296.70751311033513</v>
      </c>
      <c r="AL1232">
        <v>322.83631823814392</v>
      </c>
      <c r="AM1232">
        <v>433.48807769295018</v>
      </c>
      <c r="AN1232">
        <v>551.44478259580683</v>
      </c>
      <c r="AO1232">
        <v>302.84713436649668</v>
      </c>
      <c r="AP1232">
        <v>449.40728871168801</v>
      </c>
      <c r="AQ1232">
        <v>21.633624437926422</v>
      </c>
      <c r="AR1232">
        <v>5.9566520423584377</v>
      </c>
      <c r="AS1232">
        <v>12.59570471624445</v>
      </c>
      <c r="AT1232">
        <v>-21.71374048731025</v>
      </c>
      <c r="AU1232">
        <v>-10.38918884029153</v>
      </c>
      <c r="AV1232">
        <v>-11.32455164701873</v>
      </c>
      <c r="AW1232">
        <v>1.1162133382770349</v>
      </c>
      <c r="AX1232">
        <v>0.89249999999999996</v>
      </c>
      <c r="AY1232">
        <v>1.8426</v>
      </c>
      <c r="AZ1232">
        <v>0.95010000000000006</v>
      </c>
      <c r="BA1232">
        <v>1.5167999999999999</v>
      </c>
      <c r="BB1232">
        <v>0.92930834801019579</v>
      </c>
      <c r="BC1232">
        <v>0.87729999999999997</v>
      </c>
      <c r="BD1232">
        <v>0.94550000000000001</v>
      </c>
      <c r="BE1232">
        <v>6.8200000000000038E-2</v>
      </c>
      <c r="BF1232">
        <v>0.88880000000000003</v>
      </c>
      <c r="BG1232">
        <v>18.35965673980785</v>
      </c>
      <c r="BH1232">
        <v>16.048200000000001</v>
      </c>
      <c r="BI1232">
        <v>24.69</v>
      </c>
      <c r="BJ1232">
        <v>8.6417999999999999</v>
      </c>
      <c r="BK1232">
        <v>23.4756</v>
      </c>
      <c r="BL1232">
        <v>12.069506949473221</v>
      </c>
      <c r="BM1232">
        <v>3.3031000000000001</v>
      </c>
      <c r="BN1232">
        <v>16.064699999999998</v>
      </c>
      <c r="BO1232">
        <v>12.7616</v>
      </c>
      <c r="BP1232">
        <v>9.5704999999999991</v>
      </c>
      <c r="BQ1232">
        <v>9.5464270129691506</v>
      </c>
      <c r="BR1232">
        <v>1.9359</v>
      </c>
      <c r="BS1232">
        <v>12.234500000000001</v>
      </c>
      <c r="BT1232">
        <v>10.2986</v>
      </c>
      <c r="BU1232">
        <v>4.8479000000000001</v>
      </c>
      <c r="BV1232">
        <v>-2.8963598441068328</v>
      </c>
      <c r="BW1232">
        <v>-4.5101000000000004</v>
      </c>
      <c r="BX1232">
        <v>3.6724000000000001</v>
      </c>
      <c r="BY1232">
        <v>8.182500000000001</v>
      </c>
      <c r="BZ1232">
        <v>2.8835999999999999</v>
      </c>
      <c r="CA1232">
        <v>-6.6500675397623841</v>
      </c>
      <c r="CB1232">
        <v>-10.212999999999999</v>
      </c>
      <c r="CC1232">
        <v>-1.9767999999999999</v>
      </c>
      <c r="CD1232">
        <v>8.2362000000000002</v>
      </c>
      <c r="CE1232">
        <v>-7.7314999999999996</v>
      </c>
      <c r="CF1232">
        <v>102.037493884119</v>
      </c>
      <c r="CG1232">
        <v>59.7</v>
      </c>
      <c r="CH1232">
        <v>121.3</v>
      </c>
      <c r="CI1232">
        <v>61.599999999999987</v>
      </c>
      <c r="CJ1232">
        <v>59.7</v>
      </c>
      <c r="CK1232">
        <v>42.950681780559258</v>
      </c>
      <c r="CL1232">
        <v>16.3</v>
      </c>
      <c r="CM1232">
        <v>44.8</v>
      </c>
      <c r="CN1232">
        <v>28.5</v>
      </c>
      <c r="CO1232">
        <v>16.3</v>
      </c>
      <c r="CP1232">
        <v>45.697562239984933</v>
      </c>
      <c r="CQ1232">
        <v>35.700000000000003</v>
      </c>
      <c r="CR1232">
        <v>79.900000000000006</v>
      </c>
      <c r="CS1232">
        <v>44.2</v>
      </c>
      <c r="CT1232">
        <v>79.900000000000006</v>
      </c>
      <c r="CU1232">
        <v>13.22667780239501</v>
      </c>
      <c r="CV1232">
        <v>11.6</v>
      </c>
      <c r="CW1232">
        <v>15.4</v>
      </c>
      <c r="CX1232">
        <v>3.8000000000000012</v>
      </c>
      <c r="CY1232">
        <v>13.3</v>
      </c>
      <c r="CZ1232">
        <v>231.24860164899161</v>
      </c>
      <c r="DA1232">
        <v>105.4</v>
      </c>
      <c r="DB1232">
        <v>250.4</v>
      </c>
      <c r="DC1232">
        <v>145</v>
      </c>
      <c r="DD1232">
        <v>105.4</v>
      </c>
      <c r="DE1232">
        <v>25.733755936619499</v>
      </c>
      <c r="DF1232">
        <v>2.2000000000000002</v>
      </c>
      <c r="DG1232">
        <v>28.1</v>
      </c>
      <c r="DH1232">
        <v>25.9</v>
      </c>
      <c r="DI1232">
        <v>2.2000000000000002</v>
      </c>
      <c r="DJ1232">
        <v>0.2273683815487183</v>
      </c>
      <c r="DK1232">
        <v>0.1218367346938775</v>
      </c>
      <c r="DL1232">
        <v>0.28261882572227398</v>
      </c>
      <c r="DM1232">
        <v>0.16078209102839641</v>
      </c>
      <c r="DN1232">
        <v>0.1218367346938775</v>
      </c>
      <c r="DO1232">
        <v>3.728825991231604</v>
      </c>
      <c r="DP1232">
        <v>2.9998999999999998</v>
      </c>
      <c r="DQ1232">
        <v>3.9897130000000001</v>
      </c>
      <c r="DR1232">
        <v>0.98981300000000028</v>
      </c>
      <c r="DS1232">
        <v>3.7298249999999999</v>
      </c>
      <c r="DT1232">
        <v>7.2279686425863154</v>
      </c>
      <c r="DU1232">
        <v>5.942863</v>
      </c>
      <c r="DV1232">
        <v>7.4249900000000002</v>
      </c>
      <c r="DW1232">
        <v>1.482127</v>
      </c>
      <c r="DX1232">
        <v>5.942863</v>
      </c>
      <c r="DY1232">
        <v>3.7468418430229828</v>
      </c>
      <c r="DZ1232">
        <v>3.010065</v>
      </c>
      <c r="EA1232">
        <v>4.0842720000000003</v>
      </c>
      <c r="EB1232">
        <v>1.0742069999999999</v>
      </c>
      <c r="EC1232">
        <v>4.0842720000000003</v>
      </c>
      <c r="ED1232">
        <v>9.4915220890144596</v>
      </c>
      <c r="EE1232">
        <v>8.3697090000000003</v>
      </c>
      <c r="EF1232">
        <v>10.405371000000001</v>
      </c>
      <c r="EG1232">
        <v>2.0356619999999999</v>
      </c>
      <c r="EH1232">
        <v>8.3697090000000003</v>
      </c>
      <c r="EI1232">
        <v>7.6332941831453471</v>
      </c>
      <c r="EJ1232">
        <v>6.9954689999999999</v>
      </c>
      <c r="EK1232">
        <v>11.504974000000001</v>
      </c>
      <c r="EL1232">
        <v>4.5095050000000008</v>
      </c>
      <c r="EM1232">
        <v>11.504974000000001</v>
      </c>
      <c r="EN1232">
        <v>40.129485935160183</v>
      </c>
      <c r="EO1232">
        <v>28.184449999999998</v>
      </c>
      <c r="EP1232">
        <v>44.099649999999997</v>
      </c>
      <c r="EQ1232">
        <v>15.9152</v>
      </c>
      <c r="ER1232">
        <v>28.184449999999998</v>
      </c>
      <c r="ES1232">
        <v>16.419474112505839</v>
      </c>
      <c r="ET1232">
        <v>9.2611600000000003</v>
      </c>
      <c r="EU1232">
        <v>20.001729999999998</v>
      </c>
      <c r="EV1232">
        <v>10.74057</v>
      </c>
      <c r="EW1232">
        <v>9.2611600000000003</v>
      </c>
      <c r="EX1232">
        <v>23.710011822654359</v>
      </c>
      <c r="EY1232">
        <v>18.25853</v>
      </c>
      <c r="EZ1232">
        <v>30.93045</v>
      </c>
      <c r="FA1232">
        <v>12.67192</v>
      </c>
      <c r="FB1232">
        <v>18.923290000000001</v>
      </c>
      <c r="FC1232">
        <v>0.52946813479510701</v>
      </c>
      <c r="FD1232">
        <v>0.37186542074916279</v>
      </c>
      <c r="FE1232">
        <v>0.58185044952592002</v>
      </c>
      <c r="FF1232">
        <v>0.2099850287767572</v>
      </c>
      <c r="FG1232">
        <v>0.37186542074916279</v>
      </c>
      <c r="FH1232">
        <v>1.4564185004574819</v>
      </c>
      <c r="FI1232">
        <v>1.004564368545251</v>
      </c>
      <c r="FJ1232">
        <v>2.3486962002247669</v>
      </c>
      <c r="FK1232">
        <v>1.3441318316795161</v>
      </c>
      <c r="FL1232">
        <v>2.0432958722233501</v>
      </c>
      <c r="FM1232">
        <v>44.394634687963773</v>
      </c>
      <c r="FN1232">
        <v>42.57</v>
      </c>
      <c r="FO1232">
        <v>46.36</v>
      </c>
      <c r="FP1232">
        <v>3.7899999999999991</v>
      </c>
      <c r="FQ1232">
        <v>44.05</v>
      </c>
      <c r="FR1232">
        <v>507.30769426356312</v>
      </c>
      <c r="FS1232">
        <v>483.76531999999997</v>
      </c>
      <c r="FT1232">
        <v>519.37004000000002</v>
      </c>
      <c r="FU1232">
        <v>35.604720000000043</v>
      </c>
      <c r="FV1232">
        <v>490.30491000000001</v>
      </c>
      <c r="FW1232">
        <v>0.7061545128880603</v>
      </c>
      <c r="FX1232">
        <v>0.69009500000000001</v>
      </c>
      <c r="FY1232">
        <v>0.73844299999999996</v>
      </c>
      <c r="FZ1232">
        <v>4.8347999999999947E-2</v>
      </c>
      <c r="GA1232">
        <v>0.72841900000000004</v>
      </c>
      <c r="GB1232">
        <v>20</v>
      </c>
      <c r="GC1232">
        <v>31</v>
      </c>
    </row>
    <row r="1233" spans="1:185" x14ac:dyDescent="0.3">
      <c r="A1233" s="36" t="s">
        <v>4780</v>
      </c>
      <c r="B1233">
        <v>-5.7527690127653283E-2</v>
      </c>
      <c r="C1233">
        <v>1.811006957344564</v>
      </c>
      <c r="D1233">
        <v>1.74153523077537</v>
      </c>
      <c r="E1233">
        <v>-0.81985866513949746</v>
      </c>
      <c r="F1233">
        <v>-0.59622068972044917</v>
      </c>
      <c r="G1233">
        <v>1.416053555895763</v>
      </c>
      <c r="H1233">
        <v>-54.197743876521827</v>
      </c>
      <c r="I1233">
        <v>1.6206973783232149E-2</v>
      </c>
      <c r="J1233">
        <v>0.19651961093991629</v>
      </c>
      <c r="K1233">
        <v>0.17382178474594431</v>
      </c>
      <c r="L1233">
        <v>-2.748478355334431E-2</v>
      </c>
      <c r="M1233">
        <v>0.1022179413800802</v>
      </c>
      <c r="N1233">
        <v>0.1629818665969183</v>
      </c>
      <c r="O1233">
        <v>-0.211883974422646</v>
      </c>
      <c r="P1233">
        <v>-4.8902107825727681E-2</v>
      </c>
      <c r="Q1233">
        <v>-0.1303907848259773</v>
      </c>
      <c r="R1233">
        <v>5.2162503886328183E-2</v>
      </c>
      <c r="S1233">
        <v>0.78404148680116825</v>
      </c>
      <c r="T1233">
        <v>-0.51715950203800332</v>
      </c>
      <c r="U1233">
        <v>-0.50322694728538608</v>
      </c>
      <c r="V1233">
        <v>1.9533263188867409</v>
      </c>
      <c r="W1233">
        <v>1.9483892924149739</v>
      </c>
      <c r="X1233">
        <v>0.2036889133586037</v>
      </c>
      <c r="Y1233">
        <v>0.19207841942412821</v>
      </c>
      <c r="Z1233">
        <v>3.8816126800775508E-2</v>
      </c>
      <c r="AA1233">
        <v>4.396104264983644E-2</v>
      </c>
      <c r="AB1233">
        <v>50.821088626974422</v>
      </c>
      <c r="AC1233">
        <v>-0.36949410423018869</v>
      </c>
      <c r="AD1233">
        <v>1.9297847068944041</v>
      </c>
      <c r="AE1233">
        <v>0.57318301758879253</v>
      </c>
      <c r="AF1233">
        <v>0.56157252365431687</v>
      </c>
      <c r="AG1233">
        <v>0.93720081397796173</v>
      </c>
      <c r="AH1233">
        <v>4.4636425716645303E-3</v>
      </c>
      <c r="AI1233">
        <v>295.90985702967072</v>
      </c>
      <c r="AJ1233">
        <v>268.13123927418832</v>
      </c>
      <c r="AK1233">
        <v>297.94398616886792</v>
      </c>
      <c r="AL1233">
        <v>321.6542474559202</v>
      </c>
      <c r="AM1233">
        <v>459.92408559557441</v>
      </c>
      <c r="AN1233">
        <v>575.29760791934154</v>
      </c>
      <c r="AO1233">
        <v>270.4996767336246</v>
      </c>
      <c r="AP1233">
        <v>458.98653868613877</v>
      </c>
      <c r="AQ1233">
        <v>21.563967927019899</v>
      </c>
      <c r="AR1233">
        <v>5.7728239677596287</v>
      </c>
      <c r="AS1233">
        <v>12.04711660281653</v>
      </c>
      <c r="AT1233">
        <v>-21.4813223005489</v>
      </c>
      <c r="AU1233">
        <v>-11.79004476279723</v>
      </c>
      <c r="AV1233">
        <v>-9.691277537751672</v>
      </c>
      <c r="AW1233">
        <v>0.63828731728027199</v>
      </c>
      <c r="AX1233">
        <v>0.30740000000000001</v>
      </c>
      <c r="AY1233">
        <v>1.5293000000000001</v>
      </c>
      <c r="AZ1233">
        <v>1.2219</v>
      </c>
      <c r="BA1233">
        <v>1.5293000000000001</v>
      </c>
      <c r="BB1233">
        <v>0.92814362799981032</v>
      </c>
      <c r="BC1233">
        <v>0.87329999999999997</v>
      </c>
      <c r="BD1233">
        <v>0.94710000000000005</v>
      </c>
      <c r="BE1233">
        <v>7.3800000000000088E-2</v>
      </c>
      <c r="BF1233">
        <v>0.92749999999999999</v>
      </c>
      <c r="BG1233">
        <v>18.504157196883799</v>
      </c>
      <c r="BH1233">
        <v>15.795</v>
      </c>
      <c r="BI1233">
        <v>25.218299999999999</v>
      </c>
      <c r="BJ1233">
        <v>9.4232999999999993</v>
      </c>
      <c r="BK1233">
        <v>18.589400000000001</v>
      </c>
      <c r="BL1233">
        <v>5.6523386769049111</v>
      </c>
      <c r="BM1233">
        <v>4.8670999999999998</v>
      </c>
      <c r="BN1233">
        <v>10.7157</v>
      </c>
      <c r="BO1233">
        <v>5.8486000000000002</v>
      </c>
      <c r="BP1233">
        <v>10.7157</v>
      </c>
      <c r="BQ1233">
        <v>4.5243516659330387</v>
      </c>
      <c r="BR1233">
        <v>3.6879</v>
      </c>
      <c r="BS1233">
        <v>7.5382999999999996</v>
      </c>
      <c r="BT1233">
        <v>3.8504</v>
      </c>
      <c r="BU1233">
        <v>7.5382999999999996</v>
      </c>
      <c r="BV1233">
        <v>-1.510496066816629</v>
      </c>
      <c r="BW1233">
        <v>-2.1265999999999998</v>
      </c>
      <c r="BX1233">
        <v>1.5305</v>
      </c>
      <c r="BY1233">
        <v>3.6570999999999998</v>
      </c>
      <c r="BZ1233">
        <v>7.7100000000000002E-2</v>
      </c>
      <c r="CA1233">
        <v>-3.0138825679878569</v>
      </c>
      <c r="CB1233">
        <v>-7.8395999999999999</v>
      </c>
      <c r="CC1233">
        <v>-2.4702999999999999</v>
      </c>
      <c r="CD1233">
        <v>5.3693</v>
      </c>
      <c r="CE1233">
        <v>-7.6154000000000002</v>
      </c>
      <c r="CF1233">
        <v>116.3110692332027</v>
      </c>
      <c r="CG1233">
        <v>93.3</v>
      </c>
      <c r="CH1233">
        <v>123.9</v>
      </c>
      <c r="CI1233">
        <v>30.600000000000009</v>
      </c>
      <c r="CJ1233">
        <v>93.3</v>
      </c>
      <c r="CK1233">
        <v>42.210951869161292</v>
      </c>
      <c r="CL1233">
        <v>37</v>
      </c>
      <c r="CM1233">
        <v>44.7</v>
      </c>
      <c r="CN1233">
        <v>7.7000000000000028</v>
      </c>
      <c r="CO1233">
        <v>37</v>
      </c>
      <c r="CP1233">
        <v>45.920575530817409</v>
      </c>
      <c r="CQ1233">
        <v>36.5</v>
      </c>
      <c r="CR1233">
        <v>54.9</v>
      </c>
      <c r="CS1233">
        <v>18.399999999999999</v>
      </c>
      <c r="CT1233">
        <v>50.2</v>
      </c>
      <c r="CU1233">
        <v>13.49727381236543</v>
      </c>
      <c r="CV1233">
        <v>11.4</v>
      </c>
      <c r="CW1233">
        <v>15.5</v>
      </c>
      <c r="CX1233">
        <v>4.0999999999999996</v>
      </c>
      <c r="CY1233">
        <v>14.1</v>
      </c>
      <c r="CZ1233">
        <v>197.09846169673031</v>
      </c>
      <c r="DA1233">
        <v>166.1</v>
      </c>
      <c r="DB1233">
        <v>281.89999999999998</v>
      </c>
      <c r="DC1233">
        <v>115.8</v>
      </c>
      <c r="DD1233">
        <v>224.9</v>
      </c>
      <c r="DE1233">
        <v>24.86963443616191</v>
      </c>
      <c r="DF1233">
        <v>21.6</v>
      </c>
      <c r="DG1233">
        <v>29.4</v>
      </c>
      <c r="DH1233">
        <v>7.7999999999999972</v>
      </c>
      <c r="DI1233">
        <v>21.6</v>
      </c>
      <c r="DJ1233">
        <v>0.2535476406342313</v>
      </c>
      <c r="DK1233">
        <v>0.19567953020134229</v>
      </c>
      <c r="DL1233">
        <v>0.27423638778220449</v>
      </c>
      <c r="DM1233">
        <v>7.8556857580862227E-2</v>
      </c>
      <c r="DN1233">
        <v>0.19567953020134229</v>
      </c>
      <c r="DO1233">
        <v>3.703806294065545</v>
      </c>
      <c r="DP1233">
        <v>3.0573860000000002</v>
      </c>
      <c r="DQ1233">
        <v>3.993592</v>
      </c>
      <c r="DR1233">
        <v>0.93620599999999987</v>
      </c>
      <c r="DS1233">
        <v>3.993592</v>
      </c>
      <c r="DT1233">
        <v>7.3306598766929998</v>
      </c>
      <c r="DU1233">
        <v>6.7685709999999997</v>
      </c>
      <c r="DV1233">
        <v>7.4625170000000001</v>
      </c>
      <c r="DW1233">
        <v>0.6939460000000004</v>
      </c>
      <c r="DX1233">
        <v>7.3123360000000002</v>
      </c>
      <c r="DY1233">
        <v>3.7211348107099651</v>
      </c>
      <c r="DZ1233">
        <v>3.0573860000000002</v>
      </c>
      <c r="EA1233">
        <v>3.993592</v>
      </c>
      <c r="EB1233">
        <v>0.93620599999999987</v>
      </c>
      <c r="EC1233">
        <v>3.993592</v>
      </c>
      <c r="ED1233">
        <v>8.908072173649014</v>
      </c>
      <c r="EE1233">
        <v>8.6801399999999997</v>
      </c>
      <c r="EF1233">
        <v>11.063677</v>
      </c>
      <c r="EG1233">
        <v>2.383537</v>
      </c>
      <c r="EH1233">
        <v>9.7952300000000001</v>
      </c>
      <c r="EI1233">
        <v>7.5915497525210354</v>
      </c>
      <c r="EJ1233">
        <v>7.118773</v>
      </c>
      <c r="EK1233">
        <v>7.877618</v>
      </c>
      <c r="EL1233">
        <v>0.75884499999999999</v>
      </c>
      <c r="EM1233">
        <v>7.3973570000000004</v>
      </c>
      <c r="EN1233">
        <v>40.622893835997012</v>
      </c>
      <c r="EO1233">
        <v>38.350560000000002</v>
      </c>
      <c r="EP1233">
        <v>44.032980000000002</v>
      </c>
      <c r="EQ1233">
        <v>5.6824199999999996</v>
      </c>
      <c r="ER1233">
        <v>41.214590000000001</v>
      </c>
      <c r="ES1233">
        <v>18.233665949910481</v>
      </c>
      <c r="ET1233">
        <v>12.544269999999999</v>
      </c>
      <c r="EU1233">
        <v>24.228390000000001</v>
      </c>
      <c r="EV1233">
        <v>11.68412</v>
      </c>
      <c r="EW1233">
        <v>12.544269999999999</v>
      </c>
      <c r="EX1233">
        <v>22.38922788608653</v>
      </c>
      <c r="EY1233">
        <v>14.122170000000001</v>
      </c>
      <c r="EZ1233">
        <v>29.65841</v>
      </c>
      <c r="FA1233">
        <v>15.536239999999999</v>
      </c>
      <c r="FB1233">
        <v>28.67032</v>
      </c>
      <c r="FC1233">
        <v>0.51533577767594296</v>
      </c>
      <c r="FD1233">
        <v>0.48650930043775048</v>
      </c>
      <c r="FE1233">
        <v>0.55859560580052703</v>
      </c>
      <c r="FF1233">
        <v>7.2086305362776548E-2</v>
      </c>
      <c r="FG1233">
        <v>0.52284194412620588</v>
      </c>
      <c r="FH1233">
        <v>1.248801166783098</v>
      </c>
      <c r="FI1233">
        <v>0.58287694725072525</v>
      </c>
      <c r="FJ1233">
        <v>2.2855311628337081</v>
      </c>
      <c r="FK1233">
        <v>1.7026542155829829</v>
      </c>
      <c r="FL1233">
        <v>2.2855311628337081</v>
      </c>
      <c r="FM1233">
        <v>43.486852557519569</v>
      </c>
      <c r="FN1233">
        <v>41.49</v>
      </c>
      <c r="FO1233">
        <v>45.21</v>
      </c>
      <c r="FP1233">
        <v>3.7199999999999989</v>
      </c>
      <c r="FQ1233">
        <v>45.21</v>
      </c>
      <c r="FR1233">
        <v>524.81867495934341</v>
      </c>
      <c r="FS1233">
        <v>488.83877000000001</v>
      </c>
      <c r="FT1233">
        <v>532.30556999999999</v>
      </c>
      <c r="FU1233">
        <v>43.466799999999978</v>
      </c>
      <c r="FV1233">
        <v>489.62065000000001</v>
      </c>
      <c r="FW1233">
        <v>0.70637848876378118</v>
      </c>
      <c r="FX1233">
        <v>0.69676499999999997</v>
      </c>
      <c r="FY1233">
        <v>0.75408699999999995</v>
      </c>
      <c r="FZ1233">
        <v>5.7321999999999977E-2</v>
      </c>
      <c r="GA1233">
        <v>0.75159500000000001</v>
      </c>
      <c r="GB1233">
        <v>13</v>
      </c>
      <c r="GC1233">
        <v>13</v>
      </c>
    </row>
    <row r="1234" spans="1:185" x14ac:dyDescent="0.3">
      <c r="A1234" s="36" t="s">
        <v>4781</v>
      </c>
      <c r="B1234">
        <v>-5.1821456898220528E-2</v>
      </c>
      <c r="C1234">
        <v>1.766118169739604</v>
      </c>
      <c r="D1234">
        <v>1.7568756183241709</v>
      </c>
      <c r="E1234">
        <v>-0.83014479502165484</v>
      </c>
      <c r="F1234">
        <v>-0.59805370913628586</v>
      </c>
      <c r="G1234">
        <v>1.4281921697073321</v>
      </c>
      <c r="H1234">
        <v>-54.198019391531787</v>
      </c>
      <c r="I1234">
        <v>1.5734669148175319E-2</v>
      </c>
      <c r="J1234">
        <v>0.26455374094607848</v>
      </c>
      <c r="K1234">
        <v>0.18197047224549209</v>
      </c>
      <c r="L1234">
        <v>-3.0602880159224459E-2</v>
      </c>
      <c r="M1234">
        <v>9.8597858265807262E-2</v>
      </c>
      <c r="N1234">
        <v>0.16203655132628661</v>
      </c>
      <c r="O1234">
        <v>-0.21115294938649651</v>
      </c>
      <c r="P1234">
        <v>-4.9116398060209933E-2</v>
      </c>
      <c r="Q1234">
        <v>-0.13013680449252699</v>
      </c>
      <c r="R1234">
        <v>5.226098468608345E-2</v>
      </c>
      <c r="S1234">
        <v>0.7820863773024227</v>
      </c>
      <c r="T1234">
        <v>-0.51752465157062333</v>
      </c>
      <c r="U1234">
        <v>-0.50300589231194159</v>
      </c>
      <c r="V1234">
        <v>1.953451993685084</v>
      </c>
      <c r="W1234">
        <v>1.9475068200991481</v>
      </c>
      <c r="X1234">
        <v>0.203198069236974</v>
      </c>
      <c r="Y1234">
        <v>0.19099686789891929</v>
      </c>
      <c r="Z1234">
        <v>3.922656515508631E-2</v>
      </c>
      <c r="AA1234">
        <v>4.4816004643034563E-2</v>
      </c>
      <c r="AB1234">
        <v>50.484397467031847</v>
      </c>
      <c r="AC1234">
        <v>-0.36765822593454811</v>
      </c>
      <c r="AD1234">
        <v>1.9308096213048771</v>
      </c>
      <c r="AE1234">
        <v>0.57085629517152203</v>
      </c>
      <c r="AF1234">
        <v>0.55865509383346723</v>
      </c>
      <c r="AG1234">
        <v>0.91524861383756972</v>
      </c>
      <c r="AH1234">
        <v>4.5307098297084443E-3</v>
      </c>
      <c r="AI1234">
        <v>299.8813317077981</v>
      </c>
      <c r="AJ1234">
        <v>276.44374438952298</v>
      </c>
      <c r="AK1234">
        <v>297.43754907836188</v>
      </c>
      <c r="AL1234">
        <v>325.76274693545452</v>
      </c>
      <c r="AM1234">
        <v>447.72379868490532</v>
      </c>
      <c r="AN1234">
        <v>557.6816824711841</v>
      </c>
      <c r="AO1234">
        <v>249.41933723548581</v>
      </c>
      <c r="AP1234">
        <v>437.46118076214469</v>
      </c>
      <c r="AQ1234">
        <v>21.504511888559261</v>
      </c>
      <c r="AR1234">
        <v>5.8109031422928528</v>
      </c>
      <c r="AS1234">
        <v>12.39134988443397</v>
      </c>
      <c r="AT1234">
        <v>-21.13997555811061</v>
      </c>
      <c r="AU1234">
        <v>-11.38234024050351</v>
      </c>
      <c r="AV1234">
        <v>-9.7576353176071002</v>
      </c>
      <c r="AW1234">
        <v>0.86025568599562807</v>
      </c>
      <c r="AX1234">
        <v>0.69599999999999995</v>
      </c>
      <c r="AY1234">
        <v>2.5396000000000001</v>
      </c>
      <c r="AZ1234">
        <v>1.8435999999999999</v>
      </c>
      <c r="BA1234">
        <v>2.5396000000000001</v>
      </c>
      <c r="BB1234">
        <v>0.92388924849313947</v>
      </c>
      <c r="BC1234">
        <v>0.87809999999999999</v>
      </c>
      <c r="BD1234">
        <v>0.94669999999999999</v>
      </c>
      <c r="BE1234">
        <v>6.8599999999999994E-2</v>
      </c>
      <c r="BF1234">
        <v>0.88529999999999998</v>
      </c>
      <c r="BG1234">
        <v>19.123592462512288</v>
      </c>
      <c r="BH1234">
        <v>15.8544</v>
      </c>
      <c r="BI1234">
        <v>24.611499999999999</v>
      </c>
      <c r="BJ1234">
        <v>8.7570999999999994</v>
      </c>
      <c r="BK1234">
        <v>23.874700000000001</v>
      </c>
      <c r="BL1234">
        <v>5.8889863384905956</v>
      </c>
      <c r="BM1234">
        <v>5.2363</v>
      </c>
      <c r="BN1234">
        <v>12.1365</v>
      </c>
      <c r="BO1234">
        <v>6.9001999999999999</v>
      </c>
      <c r="BP1234">
        <v>10.646000000000001</v>
      </c>
      <c r="BQ1234">
        <v>3.7684241937410761</v>
      </c>
      <c r="BR1234">
        <v>3.1406999999999998</v>
      </c>
      <c r="BS1234">
        <v>7.9943999999999997</v>
      </c>
      <c r="BT1234">
        <v>4.8536999999999999</v>
      </c>
      <c r="BU1234">
        <v>7.7233999999999998</v>
      </c>
      <c r="BV1234">
        <v>0.66195745938651518</v>
      </c>
      <c r="BW1234">
        <v>-1.1629</v>
      </c>
      <c r="BX1234">
        <v>1.6435</v>
      </c>
      <c r="BY1234">
        <v>2.8064</v>
      </c>
      <c r="BZ1234">
        <v>-0.40760000000000002</v>
      </c>
      <c r="CA1234">
        <v>-4.4304254795925742</v>
      </c>
      <c r="CB1234">
        <v>-9.2562999999999995</v>
      </c>
      <c r="CC1234">
        <v>-3.4321999999999999</v>
      </c>
      <c r="CD1234">
        <v>5.8240999999999996</v>
      </c>
      <c r="CE1234">
        <v>-7.3158000000000003</v>
      </c>
      <c r="CF1234">
        <v>120.2205017090394</v>
      </c>
      <c r="CG1234">
        <v>59.8</v>
      </c>
      <c r="CH1234">
        <v>125</v>
      </c>
      <c r="CI1234">
        <v>65.2</v>
      </c>
      <c r="CJ1234">
        <v>59.8</v>
      </c>
      <c r="CK1234">
        <v>42.46190424439105</v>
      </c>
      <c r="CL1234">
        <v>16.3</v>
      </c>
      <c r="CM1234">
        <v>44.5</v>
      </c>
      <c r="CN1234">
        <v>28.2</v>
      </c>
      <c r="CO1234">
        <v>16.3</v>
      </c>
      <c r="CP1234">
        <v>48.566807856159059</v>
      </c>
      <c r="CQ1234">
        <v>33.9</v>
      </c>
      <c r="CR1234">
        <v>58.2</v>
      </c>
      <c r="CS1234">
        <v>24.3</v>
      </c>
      <c r="CT1234">
        <v>57</v>
      </c>
      <c r="CU1234">
        <v>13.387899446337491</v>
      </c>
      <c r="CV1234">
        <v>9.8000000000000007</v>
      </c>
      <c r="CW1234">
        <v>15.4</v>
      </c>
      <c r="CX1234">
        <v>5.6</v>
      </c>
      <c r="CY1234">
        <v>13.5</v>
      </c>
      <c r="CZ1234">
        <v>175.18600611930481</v>
      </c>
      <c r="DA1234">
        <v>159.4</v>
      </c>
      <c r="DB1234">
        <v>277.5</v>
      </c>
      <c r="DC1234">
        <v>118.1</v>
      </c>
      <c r="DD1234">
        <v>159.4</v>
      </c>
      <c r="DE1234">
        <v>25.171022145592509</v>
      </c>
      <c r="DF1234">
        <v>2</v>
      </c>
      <c r="DG1234">
        <v>28.1</v>
      </c>
      <c r="DH1234">
        <v>26.1</v>
      </c>
      <c r="DI1234">
        <v>2</v>
      </c>
      <c r="DJ1234">
        <v>0.27530419916806231</v>
      </c>
      <c r="DK1234">
        <v>0.120467365028203</v>
      </c>
      <c r="DL1234">
        <v>0.28808481216870252</v>
      </c>
      <c r="DM1234">
        <v>0.16761744714049939</v>
      </c>
      <c r="DN1234">
        <v>0.120467365028203</v>
      </c>
      <c r="DO1234">
        <v>3.64473216928823</v>
      </c>
      <c r="DP1234">
        <v>2.9620799999999998</v>
      </c>
      <c r="DQ1234">
        <v>3.9940910000000001</v>
      </c>
      <c r="DR1234">
        <v>1.032011</v>
      </c>
      <c r="DS1234">
        <v>3.6706059999999998</v>
      </c>
      <c r="DT1234">
        <v>7.4201007621882713</v>
      </c>
      <c r="DU1234">
        <v>5.9372449999999999</v>
      </c>
      <c r="DV1234">
        <v>7.5122939999999998</v>
      </c>
      <c r="DW1234">
        <v>1.5750489999999999</v>
      </c>
      <c r="DX1234">
        <v>5.9372449999999999</v>
      </c>
      <c r="DY1234">
        <v>3.6451114739833712</v>
      </c>
      <c r="DZ1234">
        <v>2.9657819999999999</v>
      </c>
      <c r="EA1234">
        <v>3.9940910000000001</v>
      </c>
      <c r="EB1234">
        <v>1.0283089999999999</v>
      </c>
      <c r="EC1234">
        <v>3.9696380000000002</v>
      </c>
      <c r="ED1234">
        <v>8.9066984406591647</v>
      </c>
      <c r="EE1234">
        <v>8.4440249999999999</v>
      </c>
      <c r="EF1234">
        <v>10.638147999999999</v>
      </c>
      <c r="EG1234">
        <v>2.1941229999999989</v>
      </c>
      <c r="EH1234">
        <v>8.4440249999999999</v>
      </c>
      <c r="EI1234">
        <v>7.5844503314400269</v>
      </c>
      <c r="EJ1234">
        <v>6.9593829999999999</v>
      </c>
      <c r="EK1234">
        <v>11.809068999999999</v>
      </c>
      <c r="EL1234">
        <v>4.8496859999999993</v>
      </c>
      <c r="EM1234">
        <v>11.809068999999999</v>
      </c>
      <c r="EN1234">
        <v>40.115561135468852</v>
      </c>
      <c r="EO1234">
        <v>30.144010000000002</v>
      </c>
      <c r="EP1234">
        <v>49.517789999999998</v>
      </c>
      <c r="EQ1234">
        <v>19.37378</v>
      </c>
      <c r="ER1234">
        <v>30.144010000000002</v>
      </c>
      <c r="ES1234">
        <v>17.573732443536279</v>
      </c>
      <c r="ET1234">
        <v>10.62419</v>
      </c>
      <c r="EU1234">
        <v>22.48883</v>
      </c>
      <c r="EV1234">
        <v>11.86464</v>
      </c>
      <c r="EW1234">
        <v>10.62419</v>
      </c>
      <c r="EX1234">
        <v>22.541828691932569</v>
      </c>
      <c r="EY1234">
        <v>16.504380000000001</v>
      </c>
      <c r="EZ1234">
        <v>31.289480000000001</v>
      </c>
      <c r="FA1234">
        <v>14.7851</v>
      </c>
      <c r="FB1234">
        <v>19.519819999999999</v>
      </c>
      <c r="FC1234">
        <v>0.52243095758267488</v>
      </c>
      <c r="FD1234">
        <v>0.39256995449971971</v>
      </c>
      <c r="FE1234">
        <v>0.64487759150911483</v>
      </c>
      <c r="FF1234">
        <v>0.25230763700939518</v>
      </c>
      <c r="FG1234">
        <v>0.39256995449971971</v>
      </c>
      <c r="FH1234">
        <v>1.302520495987818</v>
      </c>
      <c r="FI1234">
        <v>0.73389233677341159</v>
      </c>
      <c r="FJ1234">
        <v>2.2414916179905431</v>
      </c>
      <c r="FK1234">
        <v>1.507599281217131</v>
      </c>
      <c r="FL1234">
        <v>1.837299596486885</v>
      </c>
      <c r="FM1234">
        <v>43.627355928391772</v>
      </c>
      <c r="FN1234">
        <v>41.65</v>
      </c>
      <c r="FO1234">
        <v>47.4</v>
      </c>
      <c r="FP1234">
        <v>5.75</v>
      </c>
      <c r="FQ1234">
        <v>45.31</v>
      </c>
      <c r="FR1234">
        <v>511.98807953295869</v>
      </c>
      <c r="FS1234">
        <v>481.9434</v>
      </c>
      <c r="FT1234">
        <v>524.84463000000005</v>
      </c>
      <c r="FU1234">
        <v>42.901230000000062</v>
      </c>
      <c r="FV1234">
        <v>505.35052000000002</v>
      </c>
      <c r="FW1234">
        <v>0.70795556366814594</v>
      </c>
      <c r="FX1234">
        <v>0.69177999999999995</v>
      </c>
      <c r="FY1234">
        <v>0.75006600000000001</v>
      </c>
      <c r="FZ1234">
        <v>5.828600000000006E-2</v>
      </c>
      <c r="GA1234">
        <v>0.71655800000000003</v>
      </c>
      <c r="GB1234">
        <v>18</v>
      </c>
      <c r="GC1234">
        <v>27</v>
      </c>
    </row>
    <row r="1235" spans="1:185" x14ac:dyDescent="0.3">
      <c r="A1235" s="36" t="s">
        <v>4782</v>
      </c>
      <c r="B1235">
        <v>-5.3024253480906683E-2</v>
      </c>
      <c r="C1235">
        <v>1.780276379573817</v>
      </c>
      <c r="D1235">
        <v>1.7512006196786269</v>
      </c>
      <c r="E1235">
        <v>-0.82665772545519478</v>
      </c>
      <c r="F1235">
        <v>-0.59703181537653849</v>
      </c>
      <c r="G1235">
        <v>1.4236885145722189</v>
      </c>
      <c r="H1235">
        <v>-54.19776303665558</v>
      </c>
      <c r="I1235">
        <v>1.5761706152880479E-2</v>
      </c>
      <c r="J1235">
        <v>0.16550042210713101</v>
      </c>
      <c r="K1235">
        <v>0.1870532201760641</v>
      </c>
      <c r="L1235">
        <v>-3.1955849016251793E-2</v>
      </c>
      <c r="M1235">
        <v>9.7272143654183435E-2</v>
      </c>
      <c r="N1235">
        <v>0.16011014456165359</v>
      </c>
      <c r="O1235">
        <v>-0.20919636035201211</v>
      </c>
      <c r="P1235">
        <v>-4.9086215790358448E-2</v>
      </c>
      <c r="Q1235">
        <v>-0.12914110427285111</v>
      </c>
      <c r="R1235">
        <v>5.2086937472983708E-2</v>
      </c>
      <c r="S1235">
        <v>0.78139278012523339</v>
      </c>
      <c r="T1235">
        <v>-0.51768950509084333</v>
      </c>
      <c r="U1235">
        <v>-0.50335085114802991</v>
      </c>
      <c r="V1235">
        <v>1.9534547289840449</v>
      </c>
      <c r="W1235">
        <v>1.947582017718912</v>
      </c>
      <c r="X1235">
        <v>0.20315413419497161</v>
      </c>
      <c r="Y1235">
        <v>0.19108081340094499</v>
      </c>
      <c r="Z1235">
        <v>3.920192380758513E-2</v>
      </c>
      <c r="AA1235">
        <v>4.475757474232616E-2</v>
      </c>
      <c r="AB1235">
        <v>50.437522938871638</v>
      </c>
      <c r="AC1235">
        <v>-0.36784941392240689</v>
      </c>
      <c r="AD1235">
        <v>1.931236138583329</v>
      </c>
      <c r="AE1235">
        <v>0.57100354811737852</v>
      </c>
      <c r="AF1235">
        <v>0.55893022732335196</v>
      </c>
      <c r="AG1235">
        <v>0.89952243788530961</v>
      </c>
      <c r="AH1235">
        <v>4.6112345109757466E-3</v>
      </c>
      <c r="AI1235">
        <v>298.24257119736927</v>
      </c>
      <c r="AJ1235">
        <v>272.28237235058481</v>
      </c>
      <c r="AK1235">
        <v>297.3444501095338</v>
      </c>
      <c r="AL1235">
        <v>325.10095419674082</v>
      </c>
      <c r="AM1235">
        <v>441.07221841116422</v>
      </c>
      <c r="AN1235">
        <v>551.52897699023242</v>
      </c>
      <c r="AO1235">
        <v>257.86481165205709</v>
      </c>
      <c r="AP1235">
        <v>436.98751224142461</v>
      </c>
      <c r="AQ1235">
        <v>21.447302662089239</v>
      </c>
      <c r="AR1235">
        <v>5.6975172080132577</v>
      </c>
      <c r="AS1235">
        <v>11.186888709539829</v>
      </c>
      <c r="AT1235">
        <v>-20.93670556491529</v>
      </c>
      <c r="AU1235">
        <v>-10.18776237348963</v>
      </c>
      <c r="AV1235">
        <v>-10.74894319142566</v>
      </c>
      <c r="AW1235">
        <v>1.6902846554165281</v>
      </c>
      <c r="AX1235">
        <v>0.96850000000000003</v>
      </c>
      <c r="AY1235">
        <v>2.2557</v>
      </c>
      <c r="AZ1235">
        <v>1.2871999999999999</v>
      </c>
      <c r="BA1235">
        <v>2.2557</v>
      </c>
      <c r="BB1235">
        <v>0.92378587432346948</v>
      </c>
      <c r="BC1235">
        <v>0.87109999999999999</v>
      </c>
      <c r="BD1235">
        <v>0.94640000000000002</v>
      </c>
      <c r="BE1235">
        <v>7.5300000000000034E-2</v>
      </c>
      <c r="BF1235">
        <v>0.88009999999999999</v>
      </c>
      <c r="BG1235">
        <v>19.13306721125911</v>
      </c>
      <c r="BH1235">
        <v>15.911199999999999</v>
      </c>
      <c r="BI1235">
        <v>25.484500000000001</v>
      </c>
      <c r="BJ1235">
        <v>9.5733000000000015</v>
      </c>
      <c r="BK1235">
        <v>24.4451</v>
      </c>
      <c r="BL1235">
        <v>12.39704121606924</v>
      </c>
      <c r="BM1235">
        <v>10.051600000000001</v>
      </c>
      <c r="BN1235">
        <v>20.671099999999999</v>
      </c>
      <c r="BO1235">
        <v>10.6195</v>
      </c>
      <c r="BP1235">
        <v>20.671099999999999</v>
      </c>
      <c r="BQ1235">
        <v>9.0342610148412916</v>
      </c>
      <c r="BR1235">
        <v>6.9288999999999996</v>
      </c>
      <c r="BS1235">
        <v>16.610299999999999</v>
      </c>
      <c r="BT1235">
        <v>9.6814</v>
      </c>
      <c r="BU1235">
        <v>16.610299999999999</v>
      </c>
      <c r="BV1235">
        <v>-0.74800368544667062</v>
      </c>
      <c r="BW1235">
        <v>-5.7127999999999997</v>
      </c>
      <c r="BX1235">
        <v>3.1568000000000001</v>
      </c>
      <c r="BY1235">
        <v>8.8696000000000002</v>
      </c>
      <c r="BZ1235">
        <v>-5.7127999999999997</v>
      </c>
      <c r="CA1235">
        <v>-8.2862503189993753</v>
      </c>
      <c r="CB1235">
        <v>-10.897500000000001</v>
      </c>
      <c r="CC1235">
        <v>-6.5128000000000004</v>
      </c>
      <c r="CD1235">
        <v>4.3846999999999996</v>
      </c>
      <c r="CE1235">
        <v>-10.897500000000001</v>
      </c>
      <c r="CF1235">
        <v>114.5414647488079</v>
      </c>
      <c r="CG1235">
        <v>60.7</v>
      </c>
      <c r="CH1235">
        <v>120.3</v>
      </c>
      <c r="CI1235">
        <v>59.599999999999987</v>
      </c>
      <c r="CJ1235">
        <v>60.7</v>
      </c>
      <c r="CK1235">
        <v>42.73370401904203</v>
      </c>
      <c r="CL1235">
        <v>16.2</v>
      </c>
      <c r="CM1235">
        <v>44.3</v>
      </c>
      <c r="CN1235">
        <v>28.1</v>
      </c>
      <c r="CO1235">
        <v>16.2</v>
      </c>
      <c r="CP1235">
        <v>44.931852933185482</v>
      </c>
      <c r="CQ1235">
        <v>34.200000000000003</v>
      </c>
      <c r="CR1235">
        <v>68</v>
      </c>
      <c r="CS1235">
        <v>33.799999999999997</v>
      </c>
      <c r="CT1235">
        <v>68</v>
      </c>
      <c r="CU1235">
        <v>13.111352601236399</v>
      </c>
      <c r="CV1235">
        <v>9.8000000000000007</v>
      </c>
      <c r="CW1235">
        <v>15.3</v>
      </c>
      <c r="CX1235">
        <v>5.5</v>
      </c>
      <c r="CY1235">
        <v>13.7</v>
      </c>
      <c r="CZ1235">
        <v>185.62084066526091</v>
      </c>
      <c r="DA1235">
        <v>163.19999999999999</v>
      </c>
      <c r="DB1235">
        <v>274.2</v>
      </c>
      <c r="DC1235">
        <v>111</v>
      </c>
      <c r="DD1235">
        <v>179.8</v>
      </c>
      <c r="DE1235">
        <v>25.439330272721321</v>
      </c>
      <c r="DF1235">
        <v>2.1</v>
      </c>
      <c r="DG1235">
        <v>27.7</v>
      </c>
      <c r="DH1235">
        <v>25.6</v>
      </c>
      <c r="DI1235">
        <v>2.1</v>
      </c>
      <c r="DJ1235">
        <v>0.26254924324382672</v>
      </c>
      <c r="DK1235">
        <v>0.124487284659557</v>
      </c>
      <c r="DL1235">
        <v>0.27918310512880018</v>
      </c>
      <c r="DM1235">
        <v>0.15469582046924321</v>
      </c>
      <c r="DN1235">
        <v>0.124487284659557</v>
      </c>
      <c r="DO1235">
        <v>3.6435168387806911</v>
      </c>
      <c r="DP1235">
        <v>2.9621230000000001</v>
      </c>
      <c r="DQ1235">
        <v>3.9933740000000002</v>
      </c>
      <c r="DR1235">
        <v>1.0312509999999999</v>
      </c>
      <c r="DS1235">
        <v>3.8663799999999999</v>
      </c>
      <c r="DT1235">
        <v>7.3132530880163999</v>
      </c>
      <c r="DU1235">
        <v>5.9530709999999996</v>
      </c>
      <c r="DV1235">
        <v>7.5456070000000004</v>
      </c>
      <c r="DW1235">
        <v>1.5925360000000011</v>
      </c>
      <c r="DX1235">
        <v>5.9530709999999996</v>
      </c>
      <c r="DY1235">
        <v>3.6522446323176951</v>
      </c>
      <c r="DZ1235">
        <v>2.9786609999999998</v>
      </c>
      <c r="EA1235">
        <v>4.0335599999999996</v>
      </c>
      <c r="EB1235">
        <v>1.054899</v>
      </c>
      <c r="EC1235">
        <v>4.0335599999999996</v>
      </c>
      <c r="ED1235">
        <v>9.2777720274260407</v>
      </c>
      <c r="EE1235">
        <v>8.6411189999999998</v>
      </c>
      <c r="EF1235">
        <v>12.535705</v>
      </c>
      <c r="EG1235">
        <v>3.8945859999999999</v>
      </c>
      <c r="EH1235">
        <v>9.6803290000000004</v>
      </c>
      <c r="EI1235">
        <v>7.6282233266088877</v>
      </c>
      <c r="EJ1235">
        <v>7.1462490000000001</v>
      </c>
      <c r="EK1235">
        <v>10.832248</v>
      </c>
      <c r="EL1235">
        <v>3.6859989999999998</v>
      </c>
      <c r="EM1235">
        <v>10.832248</v>
      </c>
      <c r="EN1235">
        <v>38.445239425291547</v>
      </c>
      <c r="EO1235">
        <v>30.466200000000001</v>
      </c>
      <c r="EP1235">
        <v>48.70402</v>
      </c>
      <c r="EQ1235">
        <v>18.237819999999999</v>
      </c>
      <c r="ER1235">
        <v>30.466200000000001</v>
      </c>
      <c r="ES1235">
        <v>16.60406080761981</v>
      </c>
      <c r="ET1235">
        <v>10.77768</v>
      </c>
      <c r="EU1235">
        <v>23.14217</v>
      </c>
      <c r="EV1235">
        <v>12.36449</v>
      </c>
      <c r="EW1235">
        <v>10.77768</v>
      </c>
      <c r="EX1235">
        <v>21.841178617671741</v>
      </c>
      <c r="EY1235">
        <v>14.65973</v>
      </c>
      <c r="EZ1235">
        <v>32.102359999999997</v>
      </c>
      <c r="FA1235">
        <v>17.442630000000001</v>
      </c>
      <c r="FB1235">
        <v>19.68852</v>
      </c>
      <c r="FC1235">
        <v>0.50724619904551438</v>
      </c>
      <c r="FD1235">
        <v>0.40197081304152271</v>
      </c>
      <c r="FE1235">
        <v>0.64260047258242192</v>
      </c>
      <c r="FF1235">
        <v>0.24062965954089921</v>
      </c>
      <c r="FG1235">
        <v>0.40197081304152271</v>
      </c>
      <c r="FH1235">
        <v>1.3294264332749111</v>
      </c>
      <c r="FI1235">
        <v>0.63346393186118677</v>
      </c>
      <c r="FJ1235">
        <v>2.1499114513465609</v>
      </c>
      <c r="FK1235">
        <v>1.5164475194853739</v>
      </c>
      <c r="FL1235">
        <v>1.8267864698153959</v>
      </c>
      <c r="FM1235">
        <v>43.009692418641187</v>
      </c>
      <c r="FN1235">
        <v>41.42</v>
      </c>
      <c r="FO1235">
        <v>45.09</v>
      </c>
      <c r="FP1235">
        <v>3.6700000000000021</v>
      </c>
      <c r="FQ1235">
        <v>41.69</v>
      </c>
      <c r="FR1235">
        <v>505.72407495481212</v>
      </c>
      <c r="FS1235">
        <v>478.31751000000003</v>
      </c>
      <c r="FT1235">
        <v>515.07308999999998</v>
      </c>
      <c r="FU1235">
        <v>36.755579999999952</v>
      </c>
      <c r="FV1235">
        <v>479.60660999999999</v>
      </c>
      <c r="FW1235">
        <v>0.70755467223471213</v>
      </c>
      <c r="FX1235">
        <v>0.69501500000000005</v>
      </c>
      <c r="FY1235">
        <v>0.74684600000000001</v>
      </c>
      <c r="FZ1235">
        <v>5.183099999999996E-2</v>
      </c>
      <c r="GA1235">
        <v>0.74380100000000005</v>
      </c>
      <c r="GB1235">
        <v>16</v>
      </c>
      <c r="GC1235">
        <v>43</v>
      </c>
    </row>
    <row r="1236" spans="1:185" x14ac:dyDescent="0.3">
      <c r="A1236" s="36" t="s">
        <v>4783</v>
      </c>
      <c r="B1236">
        <v>-4.9458297645110019E-2</v>
      </c>
      <c r="C1236">
        <v>1.779655334543752</v>
      </c>
      <c r="D1236">
        <v>1.749928022019313</v>
      </c>
      <c r="E1236">
        <v>-0.83479261668805038</v>
      </c>
      <c r="F1236">
        <v>-0.58683531375896314</v>
      </c>
      <c r="G1236">
        <v>1.421601658348193</v>
      </c>
      <c r="H1236">
        <v>-54.191699294650178</v>
      </c>
      <c r="I1236">
        <v>1.259620962440728E-2</v>
      </c>
      <c r="J1236">
        <v>0.32728479886307987</v>
      </c>
      <c r="K1236">
        <v>0.19770369059456419</v>
      </c>
      <c r="L1236">
        <v>-3.4843719389270868E-2</v>
      </c>
      <c r="M1236">
        <v>9.2980684729721957E-2</v>
      </c>
      <c r="N1236">
        <v>0.16526459586155279</v>
      </c>
      <c r="O1236">
        <v>-0.2221921426968676</v>
      </c>
      <c r="P1236">
        <v>-5.6927546835314792E-2</v>
      </c>
      <c r="Q1236">
        <v>-0.13955940130266059</v>
      </c>
      <c r="R1236">
        <v>5.893367221256321E-2</v>
      </c>
      <c r="S1236">
        <v>0.77420328534175931</v>
      </c>
      <c r="T1236">
        <v>-0.52197425573038947</v>
      </c>
      <c r="U1236">
        <v>-0.50777088631631828</v>
      </c>
      <c r="V1236">
        <v>1.9532944359148421</v>
      </c>
      <c r="W1236">
        <v>1.9479047851961051</v>
      </c>
      <c r="X1236">
        <v>0.19602226914668111</v>
      </c>
      <c r="Y1236">
        <v>0.18419024916720811</v>
      </c>
      <c r="Z1236">
        <v>3.8215963537020732E-2</v>
      </c>
      <c r="AA1236">
        <v>4.275411944745177E-2</v>
      </c>
      <c r="AB1236">
        <v>50.899667250696602</v>
      </c>
      <c r="AC1236">
        <v>-0.37686407490944601</v>
      </c>
      <c r="AD1236">
        <v>1.9349776622064001</v>
      </c>
      <c r="AE1236">
        <v>0.57288634405612715</v>
      </c>
      <c r="AF1236">
        <v>0.56105432407665401</v>
      </c>
      <c r="AG1236">
        <v>0.87950920596626814</v>
      </c>
      <c r="AH1236">
        <v>4.4352968967017433E-3</v>
      </c>
      <c r="AI1236">
        <v>297.43677678300662</v>
      </c>
      <c r="AJ1236">
        <v>273.46431752815289</v>
      </c>
      <c r="AK1236">
        <v>292.8026603864019</v>
      </c>
      <c r="AL1236">
        <v>326.04334683149523</v>
      </c>
      <c r="AM1236">
        <v>430.75930647578019</v>
      </c>
      <c r="AN1236">
        <v>565.2070189057107</v>
      </c>
      <c r="AO1236">
        <v>277.92761081715071</v>
      </c>
      <c r="AP1236">
        <v>455.19818699142189</v>
      </c>
      <c r="AQ1236">
        <v>21.482033045761941</v>
      </c>
      <c r="AR1236">
        <v>5.7196543752914781</v>
      </c>
      <c r="AS1236">
        <v>12.308043481867429</v>
      </c>
      <c r="AT1236">
        <v>-20.244156102982359</v>
      </c>
      <c r="AU1236">
        <v>-9.8204328287037477</v>
      </c>
      <c r="AV1236">
        <v>-10.423723274278601</v>
      </c>
      <c r="AW1236">
        <v>3.7841343583608138</v>
      </c>
      <c r="AX1236">
        <v>2.5344000000000002</v>
      </c>
      <c r="AY1236">
        <v>4.3333000000000004</v>
      </c>
      <c r="AZ1236">
        <v>1.7988999999999999</v>
      </c>
      <c r="BA1236">
        <v>3.5785999999999998</v>
      </c>
      <c r="BB1236">
        <v>0.93077561769602368</v>
      </c>
      <c r="BC1236">
        <v>0.87060000000000004</v>
      </c>
      <c r="BD1236">
        <v>0.94679999999999997</v>
      </c>
      <c r="BE1236">
        <v>7.6199999999999934E-2</v>
      </c>
      <c r="BF1236">
        <v>0.88780000000000003</v>
      </c>
      <c r="BG1236">
        <v>18.163359710329569</v>
      </c>
      <c r="BH1236">
        <v>15.851800000000001</v>
      </c>
      <c r="BI1236">
        <v>25.450900000000001</v>
      </c>
      <c r="BJ1236">
        <v>9.5991</v>
      </c>
      <c r="BK1236">
        <v>23.5944</v>
      </c>
      <c r="BL1236">
        <v>20.0530629651835</v>
      </c>
      <c r="BM1236">
        <v>17.0212</v>
      </c>
      <c r="BN1236">
        <v>27.502600000000001</v>
      </c>
      <c r="BO1236">
        <v>10.481400000000001</v>
      </c>
      <c r="BP1236">
        <v>27.502600000000001</v>
      </c>
      <c r="BQ1236">
        <v>11.92918093089542</v>
      </c>
      <c r="BR1236">
        <v>9.9044000000000008</v>
      </c>
      <c r="BS1236">
        <v>14.0105</v>
      </c>
      <c r="BT1236">
        <v>4.1060999999999996</v>
      </c>
      <c r="BU1236">
        <v>13.8484</v>
      </c>
      <c r="BV1236">
        <v>3.6776354311258972</v>
      </c>
      <c r="BW1236">
        <v>-0.54790000000000005</v>
      </c>
      <c r="BX1236">
        <v>8.3847000000000005</v>
      </c>
      <c r="BY1236">
        <v>8.9326000000000008</v>
      </c>
      <c r="BZ1236">
        <v>8.3847000000000005</v>
      </c>
      <c r="CA1236">
        <v>-15.60680205678621</v>
      </c>
      <c r="CB1236">
        <v>-22.2331</v>
      </c>
      <c r="CC1236">
        <v>-11.888</v>
      </c>
      <c r="CD1236">
        <v>10.3451</v>
      </c>
      <c r="CE1236">
        <v>-22.2331</v>
      </c>
      <c r="CF1236">
        <v>110.00883191428871</v>
      </c>
      <c r="CG1236">
        <v>59.8</v>
      </c>
      <c r="CH1236">
        <v>121.7</v>
      </c>
      <c r="CI1236">
        <v>61.900000000000013</v>
      </c>
      <c r="CJ1236">
        <v>59.8</v>
      </c>
      <c r="CK1236">
        <v>42.531754463037252</v>
      </c>
      <c r="CL1236">
        <v>16.3</v>
      </c>
      <c r="CM1236">
        <v>44.2</v>
      </c>
      <c r="CN1236">
        <v>27.9</v>
      </c>
      <c r="CO1236">
        <v>16.3</v>
      </c>
      <c r="CP1236">
        <v>43.728839135813942</v>
      </c>
      <c r="CQ1236">
        <v>33.700000000000003</v>
      </c>
      <c r="CR1236">
        <v>57.8</v>
      </c>
      <c r="CS1236">
        <v>24.099999999999991</v>
      </c>
      <c r="CT1236">
        <v>57.8</v>
      </c>
      <c r="CU1236">
        <v>12.7539771608233</v>
      </c>
      <c r="CV1236">
        <v>9.8000000000000007</v>
      </c>
      <c r="CW1236">
        <v>14.8</v>
      </c>
      <c r="CX1236">
        <v>5</v>
      </c>
      <c r="CY1236">
        <v>13.4</v>
      </c>
      <c r="CZ1236">
        <v>208.48948323930759</v>
      </c>
      <c r="DA1236">
        <v>165.6</v>
      </c>
      <c r="DB1236">
        <v>289.39999999999998</v>
      </c>
      <c r="DC1236">
        <v>123.8</v>
      </c>
      <c r="DD1236">
        <v>167.1</v>
      </c>
      <c r="DE1236">
        <v>26.18810079911956</v>
      </c>
      <c r="DF1236">
        <v>2.1</v>
      </c>
      <c r="DG1236">
        <v>27.4</v>
      </c>
      <c r="DH1236">
        <v>25.3</v>
      </c>
      <c r="DI1236">
        <v>2.1</v>
      </c>
      <c r="DJ1236">
        <v>0.24227665560395151</v>
      </c>
      <c r="DK1236">
        <v>0.118368962787015</v>
      </c>
      <c r="DL1236">
        <v>0.27371029511151163</v>
      </c>
      <c r="DM1236">
        <v>0.15534133232449659</v>
      </c>
      <c r="DN1236">
        <v>0.118368962787015</v>
      </c>
      <c r="DO1236">
        <v>3.648648820559357</v>
      </c>
      <c r="DP1236">
        <v>2.9644010000000001</v>
      </c>
      <c r="DQ1236">
        <v>3.9924089999999999</v>
      </c>
      <c r="DR1236">
        <v>1.028008</v>
      </c>
      <c r="DS1236">
        <v>3.7167140000000001</v>
      </c>
      <c r="DT1236">
        <v>7.2474859160750444</v>
      </c>
      <c r="DU1236">
        <v>5.9386340000000004</v>
      </c>
      <c r="DV1236">
        <v>7.4128299999999996</v>
      </c>
      <c r="DW1236">
        <v>1.474195999999999</v>
      </c>
      <c r="DX1236">
        <v>5.9386340000000004</v>
      </c>
      <c r="DY1236">
        <v>3.6548041143674479</v>
      </c>
      <c r="DZ1236">
        <v>2.9644010000000001</v>
      </c>
      <c r="EA1236">
        <v>3.9924089999999999</v>
      </c>
      <c r="EB1236">
        <v>1.028008</v>
      </c>
      <c r="EC1236">
        <v>3.9647939999999999</v>
      </c>
      <c r="ED1236">
        <v>9.4244273462111945</v>
      </c>
      <c r="EE1236">
        <v>8.4012600000000006</v>
      </c>
      <c r="EF1236">
        <v>10.825639000000001</v>
      </c>
      <c r="EG1236">
        <v>2.4243790000000001</v>
      </c>
      <c r="EH1236">
        <v>8.4012600000000006</v>
      </c>
      <c r="EI1236">
        <v>7.6549717528907699</v>
      </c>
      <c r="EJ1236">
        <v>6.8271090000000001</v>
      </c>
      <c r="EK1236">
        <v>12.861172</v>
      </c>
      <c r="EL1236">
        <v>6.0340629999999997</v>
      </c>
      <c r="EM1236">
        <v>12.861172</v>
      </c>
      <c r="EN1236">
        <v>39.706182123087977</v>
      </c>
      <c r="EO1236">
        <v>29.473970000000001</v>
      </c>
      <c r="EP1236">
        <v>46.322809999999997</v>
      </c>
      <c r="EQ1236">
        <v>16.848839999999999</v>
      </c>
      <c r="ER1236">
        <v>29.473970000000001</v>
      </c>
      <c r="ES1236">
        <v>17.078576945801132</v>
      </c>
      <c r="ET1236">
        <v>9.2639200000000006</v>
      </c>
      <c r="EU1236">
        <v>23.79026</v>
      </c>
      <c r="EV1236">
        <v>14.526339999999999</v>
      </c>
      <c r="EW1236">
        <v>9.2639200000000006</v>
      </c>
      <c r="EX1236">
        <v>22.62760517728686</v>
      </c>
      <c r="EY1236">
        <v>16.160710000000002</v>
      </c>
      <c r="EZ1236">
        <v>31.562270000000002</v>
      </c>
      <c r="FA1236">
        <v>15.40156</v>
      </c>
      <c r="FB1236">
        <v>20.210049999999999</v>
      </c>
      <c r="FC1236">
        <v>0.5114989755264332</v>
      </c>
      <c r="FD1236">
        <v>0.37968660429154261</v>
      </c>
      <c r="FE1236">
        <v>0.59673503196692901</v>
      </c>
      <c r="FF1236">
        <v>0.21704842767538651</v>
      </c>
      <c r="FG1236">
        <v>0.37968660429154261</v>
      </c>
      <c r="FH1236">
        <v>1.3428389465960939</v>
      </c>
      <c r="FI1236">
        <v>0.67929942758086725</v>
      </c>
      <c r="FJ1236">
        <v>2.1815872762286368</v>
      </c>
      <c r="FK1236">
        <v>1.50228784864777</v>
      </c>
      <c r="FL1236">
        <v>2.1815872762286368</v>
      </c>
      <c r="FM1236">
        <v>44.603944222173638</v>
      </c>
      <c r="FN1236">
        <v>41.4</v>
      </c>
      <c r="FO1236">
        <v>48.59</v>
      </c>
      <c r="FP1236">
        <v>7.1900000000000048</v>
      </c>
      <c r="FQ1236">
        <v>43.68</v>
      </c>
      <c r="FR1236">
        <v>502.73768465196503</v>
      </c>
      <c r="FS1236">
        <v>478.52341000000001</v>
      </c>
      <c r="FT1236">
        <v>514.66524000000004</v>
      </c>
      <c r="FU1236">
        <v>36.141830000000027</v>
      </c>
      <c r="FV1236">
        <v>505.70616999999999</v>
      </c>
      <c r="FW1236">
        <v>0.71435038973125775</v>
      </c>
      <c r="FX1236">
        <v>0.69778700000000005</v>
      </c>
      <c r="FY1236">
        <v>0.74921700000000002</v>
      </c>
      <c r="FZ1236">
        <v>5.1429999999999983E-2</v>
      </c>
      <c r="GA1236">
        <v>0.710233</v>
      </c>
      <c r="GB1236">
        <v>14</v>
      </c>
      <c r="GC1236">
        <v>32</v>
      </c>
    </row>
    <row r="1237" spans="1:185" x14ac:dyDescent="0.3">
      <c r="A1237" s="36" t="s">
        <v>4784</v>
      </c>
      <c r="B1237">
        <v>-6.7210367474573748E-2</v>
      </c>
      <c r="C1237">
        <v>1.815910171751643</v>
      </c>
      <c r="D1237">
        <v>1.7615456738388571</v>
      </c>
      <c r="E1237">
        <v>-0.82853332055355655</v>
      </c>
      <c r="F1237">
        <v>-0.60391419694161097</v>
      </c>
      <c r="G1237">
        <v>1.4324298426428359</v>
      </c>
      <c r="H1237">
        <v>-54.201655652197488</v>
      </c>
      <c r="I1237">
        <v>7.2299352539880197E-3</v>
      </c>
      <c r="J1237">
        <v>0.27687764634466311</v>
      </c>
      <c r="K1237">
        <v>0.2172587207346767</v>
      </c>
      <c r="L1237">
        <v>-3.8057979658118989E-2</v>
      </c>
      <c r="M1237">
        <v>8.9931041416457497E-2</v>
      </c>
      <c r="N1237">
        <v>0.1601961319092445</v>
      </c>
      <c r="O1237">
        <v>-0.2110058395018245</v>
      </c>
      <c r="P1237">
        <v>-5.0809707592579891E-2</v>
      </c>
      <c r="Q1237">
        <v>-0.13090618399041579</v>
      </c>
      <c r="R1237">
        <v>5.349257265626077E-2</v>
      </c>
      <c r="S1237">
        <v>0.78911114751151534</v>
      </c>
      <c r="T1237">
        <v>-0.51307872505497654</v>
      </c>
      <c r="U1237">
        <v>-0.49843896385119801</v>
      </c>
      <c r="V1237">
        <v>1.9530452716278559</v>
      </c>
      <c r="W1237">
        <v>1.9473520947279019</v>
      </c>
      <c r="X1237">
        <v>0.20643347016884481</v>
      </c>
      <c r="Y1237">
        <v>0.19461434696219851</v>
      </c>
      <c r="Z1237">
        <v>3.8663816463591502E-2</v>
      </c>
      <c r="AA1237">
        <v>4.4069386850828403E-2</v>
      </c>
      <c r="AB1237">
        <v>50.769825334618282</v>
      </c>
      <c r="AC1237">
        <v>-0.36372531197887309</v>
      </c>
      <c r="AD1237">
        <v>1.9321521821332781</v>
      </c>
      <c r="AE1237">
        <v>0.57015878214771798</v>
      </c>
      <c r="AF1237">
        <v>0.55833965894107174</v>
      </c>
      <c r="AG1237">
        <v>0.87572611444300874</v>
      </c>
      <c r="AH1237">
        <v>4.7076309763692346E-3</v>
      </c>
      <c r="AI1237">
        <v>294.32557138091988</v>
      </c>
      <c r="AJ1237">
        <v>261.10604643548731</v>
      </c>
      <c r="AK1237">
        <v>298.06751914218722</v>
      </c>
      <c r="AL1237">
        <v>323.80318238017622</v>
      </c>
      <c r="AM1237">
        <v>465.55097655474788</v>
      </c>
      <c r="AN1237">
        <v>591.15363993254982</v>
      </c>
      <c r="AO1237">
        <v>328.15202920306012</v>
      </c>
      <c r="AP1237">
        <v>494.62036725132248</v>
      </c>
      <c r="AQ1237">
        <v>22.122265353737991</v>
      </c>
      <c r="AR1237">
        <v>5.6330923737673801</v>
      </c>
      <c r="AS1237">
        <v>12.94603659299811</v>
      </c>
      <c r="AT1237">
        <v>-23.872909730215149</v>
      </c>
      <c r="AU1237">
        <v>-12.2315041162454</v>
      </c>
      <c r="AV1237">
        <v>-11.64140561396975</v>
      </c>
      <c r="AW1237">
        <v>1.168877765558842</v>
      </c>
      <c r="AX1237">
        <v>0.90620000000000001</v>
      </c>
      <c r="AY1237">
        <v>2.3913000000000002</v>
      </c>
      <c r="AZ1237">
        <v>1.4851000000000001</v>
      </c>
      <c r="BA1237">
        <v>2.3913000000000002</v>
      </c>
      <c r="BB1237">
        <v>0.92525145790212082</v>
      </c>
      <c r="BC1237">
        <v>0.88660000000000005</v>
      </c>
      <c r="BD1237">
        <v>0.94689999999999996</v>
      </c>
      <c r="BE1237">
        <v>6.0299999999999909E-2</v>
      </c>
      <c r="BF1237">
        <v>0.88660000000000005</v>
      </c>
      <c r="BG1237">
        <v>18.95884236132553</v>
      </c>
      <c r="BH1237">
        <v>15.7803</v>
      </c>
      <c r="BI1237">
        <v>23.698899999999998</v>
      </c>
      <c r="BJ1237">
        <v>7.9185999999999979</v>
      </c>
      <c r="BK1237">
        <v>23.698899999999998</v>
      </c>
      <c r="BL1237">
        <v>11.571540833039981</v>
      </c>
      <c r="BM1237">
        <v>9.0312000000000001</v>
      </c>
      <c r="BN1237">
        <v>17.674199999999999</v>
      </c>
      <c r="BO1237">
        <v>8.6429999999999989</v>
      </c>
      <c r="BP1237">
        <v>17.674199999999999</v>
      </c>
      <c r="BQ1237">
        <v>7.8894174501174819</v>
      </c>
      <c r="BR1237">
        <v>6.3470000000000004</v>
      </c>
      <c r="BS1237">
        <v>11.117800000000001</v>
      </c>
      <c r="BT1237">
        <v>4.7708000000000004</v>
      </c>
      <c r="BU1237">
        <v>11.117800000000001</v>
      </c>
      <c r="BV1237">
        <v>0.44983828112994712</v>
      </c>
      <c r="BW1237">
        <v>-1.1752</v>
      </c>
      <c r="BX1237">
        <v>2.4089</v>
      </c>
      <c r="BY1237">
        <v>3.5840999999999998</v>
      </c>
      <c r="BZ1237">
        <v>2.4089</v>
      </c>
      <c r="CA1237">
        <v>-8.3392447778558711</v>
      </c>
      <c r="CB1237">
        <v>-13.5266</v>
      </c>
      <c r="CC1237">
        <v>-5.7168000000000001</v>
      </c>
      <c r="CD1237">
        <v>7.8098000000000001</v>
      </c>
      <c r="CE1237">
        <v>-13.5266</v>
      </c>
      <c r="CF1237">
        <v>96.533272681227473</v>
      </c>
      <c r="CG1237">
        <v>59.6</v>
      </c>
      <c r="CH1237">
        <v>142.1</v>
      </c>
      <c r="CI1237">
        <v>82.5</v>
      </c>
      <c r="CJ1237">
        <v>59.6</v>
      </c>
      <c r="CK1237">
        <v>41.699662711812692</v>
      </c>
      <c r="CL1237">
        <v>16.3</v>
      </c>
      <c r="CM1237">
        <v>44.3</v>
      </c>
      <c r="CN1237">
        <v>28</v>
      </c>
      <c r="CO1237">
        <v>16.3</v>
      </c>
      <c r="CP1237">
        <v>44.366204002001908</v>
      </c>
      <c r="CQ1237">
        <v>34.9</v>
      </c>
      <c r="CR1237">
        <v>88.1</v>
      </c>
      <c r="CS1237">
        <v>53.2</v>
      </c>
      <c r="CT1237">
        <v>62.5</v>
      </c>
      <c r="CU1237">
        <v>12.628835164955619</v>
      </c>
      <c r="CV1237">
        <v>9.9</v>
      </c>
      <c r="CW1237">
        <v>29.3</v>
      </c>
      <c r="CX1237">
        <v>19.399999999999999</v>
      </c>
      <c r="CY1237">
        <v>13.4</v>
      </c>
      <c r="CZ1237">
        <v>263.91415338661579</v>
      </c>
      <c r="DA1237">
        <v>144.30000000000001</v>
      </c>
      <c r="DB1237">
        <v>308.10000000000002</v>
      </c>
      <c r="DC1237">
        <v>163.80000000000001</v>
      </c>
      <c r="DD1237">
        <v>144.30000000000001</v>
      </c>
      <c r="DE1237">
        <v>24.933371973969859</v>
      </c>
      <c r="DF1237">
        <v>2.1</v>
      </c>
      <c r="DG1237">
        <v>27</v>
      </c>
      <c r="DH1237">
        <v>24.9</v>
      </c>
      <c r="DI1237">
        <v>2.1</v>
      </c>
      <c r="DJ1237">
        <v>0.19522400806442619</v>
      </c>
      <c r="DK1237">
        <v>0.1120300751879699</v>
      </c>
      <c r="DL1237">
        <v>0.31451969898185039</v>
      </c>
      <c r="DM1237">
        <v>0.2024896237938805</v>
      </c>
      <c r="DN1237">
        <v>0.1120300751879699</v>
      </c>
      <c r="DO1237">
        <v>3.5935254405869839</v>
      </c>
      <c r="DP1237">
        <v>2.9994230000000002</v>
      </c>
      <c r="DQ1237">
        <v>3.9824860000000002</v>
      </c>
      <c r="DR1237">
        <v>0.98306300000000002</v>
      </c>
      <c r="DS1237">
        <v>3.6920109999999999</v>
      </c>
      <c r="DT1237">
        <v>7.2714297683625277</v>
      </c>
      <c r="DU1237">
        <v>5.9483309999999996</v>
      </c>
      <c r="DV1237">
        <v>7.4884630000000003</v>
      </c>
      <c r="DW1237">
        <v>1.5401320000000009</v>
      </c>
      <c r="DX1237">
        <v>5.9483309999999996</v>
      </c>
      <c r="DY1237">
        <v>3.6220848020105301</v>
      </c>
      <c r="DZ1237">
        <v>3.0102099999999998</v>
      </c>
      <c r="EA1237">
        <v>3.986113</v>
      </c>
      <c r="EB1237">
        <v>0.97590300000000019</v>
      </c>
      <c r="EC1237">
        <v>3.986113</v>
      </c>
      <c r="ED1237">
        <v>9.4801562940521205</v>
      </c>
      <c r="EE1237">
        <v>8.3550160000000009</v>
      </c>
      <c r="EF1237">
        <v>11.305605</v>
      </c>
      <c r="EG1237">
        <v>2.950588999999999</v>
      </c>
      <c r="EH1237">
        <v>8.3550160000000009</v>
      </c>
      <c r="EI1237">
        <v>7.8827176999428632</v>
      </c>
      <c r="EJ1237">
        <v>7.3526639999999999</v>
      </c>
      <c r="EK1237">
        <v>9.5125530000000005</v>
      </c>
      <c r="EL1237">
        <v>2.1598890000000011</v>
      </c>
      <c r="EM1237">
        <v>9.5125530000000005</v>
      </c>
      <c r="EN1237">
        <v>45.1301497421479</v>
      </c>
      <c r="EO1237">
        <v>36.888660000000002</v>
      </c>
      <c r="EP1237">
        <v>52.780790000000003</v>
      </c>
      <c r="EQ1237">
        <v>15.89213</v>
      </c>
      <c r="ER1237">
        <v>36.888660000000002</v>
      </c>
      <c r="ES1237">
        <v>14.827050017511491</v>
      </c>
      <c r="ET1237">
        <v>7.5909800000000001</v>
      </c>
      <c r="EU1237">
        <v>21.39789</v>
      </c>
      <c r="EV1237">
        <v>13.80691</v>
      </c>
      <c r="EW1237">
        <v>7.5909800000000001</v>
      </c>
      <c r="EX1237">
        <v>30.303099724636411</v>
      </c>
      <c r="EY1237">
        <v>18.00986</v>
      </c>
      <c r="EZ1237">
        <v>35.608820000000001</v>
      </c>
      <c r="FA1237">
        <v>17.598960000000002</v>
      </c>
      <c r="FB1237">
        <v>29.29768</v>
      </c>
      <c r="FC1237">
        <v>0.54977914790907867</v>
      </c>
      <c r="FD1237">
        <v>0.44938065081063228</v>
      </c>
      <c r="FE1237">
        <v>0.64297986862356382</v>
      </c>
      <c r="FF1237">
        <v>0.19359921781293149</v>
      </c>
      <c r="FG1237">
        <v>0.44938065081063228</v>
      </c>
      <c r="FH1237">
        <v>2.059705888617025</v>
      </c>
      <c r="FI1237">
        <v>0.84166522960908763</v>
      </c>
      <c r="FJ1237">
        <v>3.859538557603893</v>
      </c>
      <c r="FK1237">
        <v>3.0178733279948049</v>
      </c>
      <c r="FL1237">
        <v>3.859538557603893</v>
      </c>
      <c r="FM1237">
        <v>45.805214519546411</v>
      </c>
      <c r="FN1237">
        <v>41.48</v>
      </c>
      <c r="FO1237">
        <v>49.67</v>
      </c>
      <c r="FP1237">
        <v>8.1900000000000048</v>
      </c>
      <c r="FQ1237">
        <v>44.66</v>
      </c>
      <c r="FR1237">
        <v>510.60224111165758</v>
      </c>
      <c r="FS1237">
        <v>499.63697000000002</v>
      </c>
      <c r="FT1237">
        <v>547.19997000000001</v>
      </c>
      <c r="FU1237">
        <v>47.562999999999988</v>
      </c>
      <c r="FV1237">
        <v>509.78005999999999</v>
      </c>
      <c r="FW1237">
        <v>0.73494148381238067</v>
      </c>
      <c r="FX1237">
        <v>0.68671400000000005</v>
      </c>
      <c r="FY1237">
        <v>0.74957799999999997</v>
      </c>
      <c r="FZ1237">
        <v>6.286399999999992E-2</v>
      </c>
      <c r="GA1237">
        <v>0.73532500000000001</v>
      </c>
      <c r="GB1237">
        <v>17</v>
      </c>
      <c r="GC1237">
        <v>98</v>
      </c>
    </row>
    <row r="1238" spans="1:185" x14ac:dyDescent="0.3">
      <c r="A1238" s="36" t="s">
        <v>4785</v>
      </c>
      <c r="B1238">
        <v>-6.0770850883079763E-2</v>
      </c>
      <c r="C1238">
        <v>1.793789630694117</v>
      </c>
      <c r="D1238">
        <v>1.736230440719938</v>
      </c>
      <c r="E1238">
        <v>-0.80518071735006835</v>
      </c>
      <c r="F1238">
        <v>-0.60783006397745243</v>
      </c>
      <c r="G1238">
        <v>1.4130214144588129</v>
      </c>
      <c r="H1238">
        <v>-54.200770115319258</v>
      </c>
      <c r="I1238">
        <v>4.7201759524036983E-2</v>
      </c>
      <c r="J1238">
        <v>0.49822603129675408</v>
      </c>
      <c r="K1238">
        <v>0.20111948288227069</v>
      </c>
      <c r="L1238">
        <v>-3.5713125128097128E-2</v>
      </c>
      <c r="M1238">
        <v>9.3909769361751702E-2</v>
      </c>
      <c r="N1238">
        <v>0.1964498121159575</v>
      </c>
      <c r="O1238">
        <v>-0.21517854103487741</v>
      </c>
      <c r="P1238">
        <v>-1.8728728918919881E-2</v>
      </c>
      <c r="Q1238">
        <v>-0.116953097080194</v>
      </c>
      <c r="R1238">
        <v>3.4815279961316427E-2</v>
      </c>
      <c r="S1238">
        <v>0.77944126339439246</v>
      </c>
      <c r="T1238">
        <v>-0.51436042523515491</v>
      </c>
      <c r="U1238">
        <v>-0.50028465558756063</v>
      </c>
      <c r="V1238">
        <v>1.9539603412256299</v>
      </c>
      <c r="W1238">
        <v>1.9483080652859559</v>
      </c>
      <c r="X1238">
        <v>0.2065477332486258</v>
      </c>
      <c r="Y1238">
        <v>0.19334294119598119</v>
      </c>
      <c r="Z1238">
        <v>3.9286465063671568E-2</v>
      </c>
      <c r="AA1238">
        <v>4.6278977844065573E-2</v>
      </c>
      <c r="AB1238">
        <v>50.29384550263763</v>
      </c>
      <c r="AC1238">
        <v>-0.36348761423504278</v>
      </c>
      <c r="AD1238">
        <v>1.9294381255975099</v>
      </c>
      <c r="AE1238">
        <v>0.57003534748366846</v>
      </c>
      <c r="AF1238">
        <v>0.55683055543102389</v>
      </c>
      <c r="AG1238">
        <v>0.83012769365466788</v>
      </c>
      <c r="AH1238">
        <v>4.9770063009388719E-3</v>
      </c>
      <c r="AI1238">
        <v>296.13192841192608</v>
      </c>
      <c r="AJ1238">
        <v>263.01871502739613</v>
      </c>
      <c r="AK1238">
        <v>299.32597956853027</v>
      </c>
      <c r="AL1238">
        <v>326.05110610579669</v>
      </c>
      <c r="AM1238">
        <v>402.16307430618963</v>
      </c>
      <c r="AN1238">
        <v>533.0244463820726</v>
      </c>
      <c r="AO1238">
        <v>285.9108252709849</v>
      </c>
      <c r="AP1238">
        <v>423.73655112046708</v>
      </c>
      <c r="AQ1238">
        <v>21.333645390001632</v>
      </c>
      <c r="AR1238">
        <v>5.6777397370899374</v>
      </c>
      <c r="AS1238">
        <v>12.680113975646769</v>
      </c>
      <c r="AT1238">
        <v>-19.77633593688174</v>
      </c>
      <c r="AU1238">
        <v>-11.716466983358069</v>
      </c>
      <c r="AV1238">
        <v>-8.0598689535236669</v>
      </c>
      <c r="AW1238">
        <v>1.4373755248686411</v>
      </c>
      <c r="AX1238">
        <v>0.77090000000000003</v>
      </c>
      <c r="AY1238">
        <v>2.1926000000000001</v>
      </c>
      <c r="AZ1238">
        <v>1.4217</v>
      </c>
      <c r="BA1238">
        <v>2.0651999999999999</v>
      </c>
      <c r="BB1238">
        <v>0.92106960876961796</v>
      </c>
      <c r="BC1238">
        <v>0.87239999999999995</v>
      </c>
      <c r="BD1238">
        <v>0.94599999999999995</v>
      </c>
      <c r="BE1238">
        <v>7.3599999999999999E-2</v>
      </c>
      <c r="BF1238">
        <v>0.87649999999999995</v>
      </c>
      <c r="BG1238">
        <v>19.471802262083251</v>
      </c>
      <c r="BH1238">
        <v>16.007999999999999</v>
      </c>
      <c r="BI1238">
        <v>25.306699999999999</v>
      </c>
      <c r="BJ1238">
        <v>9.2987000000000002</v>
      </c>
      <c r="BK1238">
        <v>24.8171</v>
      </c>
      <c r="BL1238">
        <v>5.9423966782775874</v>
      </c>
      <c r="BM1238">
        <v>3.7130000000000001</v>
      </c>
      <c r="BN1238">
        <v>10.130000000000001</v>
      </c>
      <c r="BO1238">
        <v>6.4170000000000007</v>
      </c>
      <c r="BP1238">
        <v>10.130000000000001</v>
      </c>
      <c r="BQ1238">
        <v>3.5795240669734012</v>
      </c>
      <c r="BR1238">
        <v>2.2208000000000001</v>
      </c>
      <c r="BS1238">
        <v>6.2927</v>
      </c>
      <c r="BT1238">
        <v>4.0718999999999994</v>
      </c>
      <c r="BU1238">
        <v>5.8935000000000004</v>
      </c>
      <c r="BV1238">
        <v>0.99479107086429497</v>
      </c>
      <c r="BW1238">
        <v>-0.60489999999999999</v>
      </c>
      <c r="BX1238">
        <v>2.0983999999999998</v>
      </c>
      <c r="BY1238">
        <v>2.7033</v>
      </c>
      <c r="BZ1238">
        <v>2.0789</v>
      </c>
      <c r="CA1238">
        <v>-4.5743252777348324</v>
      </c>
      <c r="CB1238">
        <v>-7.9725000000000001</v>
      </c>
      <c r="CC1238">
        <v>-2.2702</v>
      </c>
      <c r="CD1238">
        <v>5.7023000000000001</v>
      </c>
      <c r="CE1238">
        <v>-7.9725000000000001</v>
      </c>
      <c r="CF1238">
        <v>109.2878952616055</v>
      </c>
      <c r="CG1238">
        <v>95.5</v>
      </c>
      <c r="CH1238">
        <v>121.7</v>
      </c>
      <c r="CI1238">
        <v>26.2</v>
      </c>
      <c r="CJ1238">
        <v>95.5</v>
      </c>
      <c r="CK1238">
        <v>43.265009062932442</v>
      </c>
      <c r="CL1238">
        <v>41.7</v>
      </c>
      <c r="CM1238">
        <v>44.4</v>
      </c>
      <c r="CN1238">
        <v>2.6999999999999962</v>
      </c>
      <c r="CO1238">
        <v>41.7</v>
      </c>
      <c r="CP1238">
        <v>47.335981985611518</v>
      </c>
      <c r="CQ1238">
        <v>35.4</v>
      </c>
      <c r="CR1238">
        <v>52.8</v>
      </c>
      <c r="CS1238">
        <v>17.399999999999999</v>
      </c>
      <c r="CT1238">
        <v>45.5</v>
      </c>
      <c r="CU1238">
        <v>13.69491827660344</v>
      </c>
      <c r="CV1238">
        <v>9.9</v>
      </c>
      <c r="CW1238">
        <v>15.4</v>
      </c>
      <c r="CX1238">
        <v>5.5</v>
      </c>
      <c r="CY1238">
        <v>11.8</v>
      </c>
      <c r="CZ1238">
        <v>220.6762520180979</v>
      </c>
      <c r="DA1238">
        <v>157</v>
      </c>
      <c r="DB1238">
        <v>262.3</v>
      </c>
      <c r="DC1238">
        <v>105.3</v>
      </c>
      <c r="DD1238">
        <v>200.3</v>
      </c>
      <c r="DE1238">
        <v>25.200373068399738</v>
      </c>
      <c r="DF1238">
        <v>22.8</v>
      </c>
      <c r="DG1238">
        <v>28.4</v>
      </c>
      <c r="DH1238">
        <v>5.5999999999999979</v>
      </c>
      <c r="DI1238">
        <v>27.9</v>
      </c>
      <c r="DJ1238">
        <v>0.25846101976625829</v>
      </c>
      <c r="DK1238">
        <v>0.21858548867017619</v>
      </c>
      <c r="DL1238">
        <v>0.29593575079094669</v>
      </c>
      <c r="DM1238">
        <v>7.7350262120770452E-2</v>
      </c>
      <c r="DN1238">
        <v>0.21858548867017619</v>
      </c>
      <c r="DO1238">
        <v>3.775325079647128</v>
      </c>
      <c r="DP1238">
        <v>2.981973</v>
      </c>
      <c r="DQ1238">
        <v>3.9736280000000002</v>
      </c>
      <c r="DR1238">
        <v>0.99165500000000018</v>
      </c>
      <c r="DS1238">
        <v>3.4606460000000001</v>
      </c>
      <c r="DT1238">
        <v>6.8343671502058179</v>
      </c>
      <c r="DU1238">
        <v>6.346762</v>
      </c>
      <c r="DV1238">
        <v>7.5329839999999999</v>
      </c>
      <c r="DW1238">
        <v>1.1862220000000001</v>
      </c>
      <c r="DX1238">
        <v>7.0380140000000004</v>
      </c>
      <c r="DY1238">
        <v>3.7756635078232561</v>
      </c>
      <c r="DZ1238">
        <v>3.000273</v>
      </c>
      <c r="EA1238">
        <v>3.9736280000000002</v>
      </c>
      <c r="EB1238">
        <v>0.97335500000000019</v>
      </c>
      <c r="EC1238">
        <v>3.6267</v>
      </c>
      <c r="ED1238">
        <v>9.5964936376443379</v>
      </c>
      <c r="EE1238">
        <v>8.7578639999999996</v>
      </c>
      <c r="EF1238">
        <v>10.166941</v>
      </c>
      <c r="EG1238">
        <v>1.4090769999999999</v>
      </c>
      <c r="EH1238">
        <v>8.9337269999999993</v>
      </c>
      <c r="EI1238">
        <v>7.5505092875735764</v>
      </c>
      <c r="EJ1238">
        <v>7.0446790000000004</v>
      </c>
      <c r="EK1238">
        <v>8.0055209999999999</v>
      </c>
      <c r="EL1238">
        <v>0.96084199999999953</v>
      </c>
      <c r="EM1238">
        <v>7.0446790000000004</v>
      </c>
      <c r="EN1238">
        <v>39.490147189076872</v>
      </c>
      <c r="EO1238">
        <v>35.710279999999997</v>
      </c>
      <c r="EP1238">
        <v>47.412730000000003</v>
      </c>
      <c r="EQ1238">
        <v>11.70245000000001</v>
      </c>
      <c r="ER1238">
        <v>38.417479999999998</v>
      </c>
      <c r="ES1238">
        <v>17.553700961122232</v>
      </c>
      <c r="ET1238">
        <v>14.133940000000001</v>
      </c>
      <c r="EU1238">
        <v>21.591760000000001</v>
      </c>
      <c r="EV1238">
        <v>7.4578199999999999</v>
      </c>
      <c r="EW1238">
        <v>16.93882</v>
      </c>
      <c r="EX1238">
        <v>21.936446227954651</v>
      </c>
      <c r="EY1238">
        <v>17.159500000000001</v>
      </c>
      <c r="EZ1238">
        <v>27.738250000000001</v>
      </c>
      <c r="FA1238">
        <v>10.578749999999999</v>
      </c>
      <c r="FB1238">
        <v>21.478660000000001</v>
      </c>
      <c r="FC1238">
        <v>0.53508901480949722</v>
      </c>
      <c r="FD1238">
        <v>0.48387205173691222</v>
      </c>
      <c r="FE1238">
        <v>0.64243951443529013</v>
      </c>
      <c r="FF1238">
        <v>0.1585674626983779</v>
      </c>
      <c r="FG1238">
        <v>0.52055444175071686</v>
      </c>
      <c r="FH1238">
        <v>1.261675195923013</v>
      </c>
      <c r="FI1238">
        <v>0.83243283548909397</v>
      </c>
      <c r="FJ1238">
        <v>1.680071515798143</v>
      </c>
      <c r="FK1238">
        <v>0.84763868030904854</v>
      </c>
      <c r="FL1238">
        <v>1.268013946662164</v>
      </c>
      <c r="FM1238">
        <v>44.003093005786617</v>
      </c>
      <c r="FN1238">
        <v>42.56</v>
      </c>
      <c r="FO1238">
        <v>46.45</v>
      </c>
      <c r="FP1238">
        <v>3.890000000000001</v>
      </c>
      <c r="FQ1238">
        <v>42.61</v>
      </c>
      <c r="FR1238">
        <v>498.58018108507753</v>
      </c>
      <c r="FS1238">
        <v>472.07529</v>
      </c>
      <c r="FT1238">
        <v>510.59302000000002</v>
      </c>
      <c r="FU1238">
        <v>38.517730000000029</v>
      </c>
      <c r="FV1238">
        <v>474.93630000000002</v>
      </c>
      <c r="FW1238">
        <v>0.71611340431249926</v>
      </c>
      <c r="FX1238">
        <v>0.69927099999999998</v>
      </c>
      <c r="FY1238">
        <v>0.75389300000000004</v>
      </c>
      <c r="FZ1238">
        <v>5.4622000000000059E-2</v>
      </c>
      <c r="GA1238">
        <v>0.74963800000000003</v>
      </c>
      <c r="GB1238">
        <v>17</v>
      </c>
      <c r="GC1238">
        <v>153</v>
      </c>
    </row>
    <row r="1239" spans="1:185" x14ac:dyDescent="0.3">
      <c r="A1239" s="36" t="s">
        <v>4786</v>
      </c>
      <c r="B1239">
        <v>-5.9593228589804419E-2</v>
      </c>
      <c r="C1239">
        <v>1.783509771649914</v>
      </c>
      <c r="D1239">
        <v>1.74808696166342</v>
      </c>
      <c r="E1239">
        <v>-0.83212669664547856</v>
      </c>
      <c r="F1239">
        <v>-0.58817770871678177</v>
      </c>
      <c r="G1239">
        <v>1.420326280058432</v>
      </c>
      <c r="H1239">
        <v>-54.199343039093527</v>
      </c>
      <c r="I1239">
        <v>1.527636811483807E-2</v>
      </c>
      <c r="J1239">
        <v>5.2415567928770182E-2</v>
      </c>
      <c r="K1239">
        <v>0.19209494251491629</v>
      </c>
      <c r="L1239">
        <v>-3.1648769649252929E-2</v>
      </c>
      <c r="M1239">
        <v>9.6586630600947201E-2</v>
      </c>
      <c r="N1239">
        <v>0.147509172583106</v>
      </c>
      <c r="O1239">
        <v>-0.19836255478701739</v>
      </c>
      <c r="P1239">
        <v>-5.0853382203911467E-2</v>
      </c>
      <c r="Q1239">
        <v>-0.1246075688371034</v>
      </c>
      <c r="R1239">
        <v>5.2634359935496998E-2</v>
      </c>
      <c r="S1239">
        <v>0.79629036132789555</v>
      </c>
      <c r="T1239">
        <v>-0.51450411553228126</v>
      </c>
      <c r="U1239">
        <v>-0.49763538744241942</v>
      </c>
      <c r="V1239">
        <v>1.9523522600043539</v>
      </c>
      <c r="W1239">
        <v>1.945295708610703</v>
      </c>
      <c r="X1239">
        <v>0.20472806085439871</v>
      </c>
      <c r="Y1239">
        <v>0.1916910193389727</v>
      </c>
      <c r="Z1239">
        <v>3.8566165550933847E-2</v>
      </c>
      <c r="AA1239">
        <v>4.431083168140925E-2</v>
      </c>
      <c r="AB1239">
        <v>51.21053333201656</v>
      </c>
      <c r="AC1239">
        <v>-0.36791754551219841</v>
      </c>
      <c r="AD1239">
        <v>1.9304222861535041</v>
      </c>
      <c r="AE1239">
        <v>0.57264560636659712</v>
      </c>
      <c r="AF1239">
        <v>0.55960856485117105</v>
      </c>
      <c r="AG1239">
        <v>0.78440489849795436</v>
      </c>
      <c r="AH1239">
        <v>5.165281735209074E-3</v>
      </c>
      <c r="AI1239">
        <v>291.22162070512093</v>
      </c>
      <c r="AJ1239">
        <v>256.67316947360968</v>
      </c>
      <c r="AK1239">
        <v>292.63878257506832</v>
      </c>
      <c r="AL1239">
        <v>324.35279893641462</v>
      </c>
      <c r="AM1239">
        <v>380.08088111580469</v>
      </c>
      <c r="AN1239">
        <v>473.07989638368332</v>
      </c>
      <c r="AO1239">
        <v>239.05648151643581</v>
      </c>
      <c r="AP1239">
        <v>364.51866423681747</v>
      </c>
      <c r="AQ1239">
        <v>21.01304235486614</v>
      </c>
      <c r="AR1239">
        <v>5.444312143731505</v>
      </c>
      <c r="AS1239">
        <v>12.796006918763799</v>
      </c>
      <c r="AT1239">
        <v>-17.680990577286838</v>
      </c>
      <c r="AU1239">
        <v>-9.4393215964096999</v>
      </c>
      <c r="AV1239">
        <v>-8.2416689808771402</v>
      </c>
      <c r="AW1239">
        <v>1.2650812212848199</v>
      </c>
      <c r="AX1239">
        <v>0.79339999999999999</v>
      </c>
      <c r="AY1239">
        <v>2.4096000000000002</v>
      </c>
      <c r="AZ1239">
        <v>1.6162000000000001</v>
      </c>
      <c r="BA1239">
        <v>1.6878</v>
      </c>
      <c r="BB1239">
        <v>0.9283965927261203</v>
      </c>
      <c r="BC1239">
        <v>0.87729999999999997</v>
      </c>
      <c r="BD1239">
        <v>0.94810000000000005</v>
      </c>
      <c r="BE1239">
        <v>7.0800000000000085E-2</v>
      </c>
      <c r="BF1239">
        <v>0.92420000000000002</v>
      </c>
      <c r="BG1239">
        <v>18.422119087648792</v>
      </c>
      <c r="BH1239">
        <v>15.6249</v>
      </c>
      <c r="BI1239">
        <v>24.797699999999999</v>
      </c>
      <c r="BJ1239">
        <v>9.1727999999999987</v>
      </c>
      <c r="BK1239">
        <v>19.041699999999999</v>
      </c>
      <c r="BL1239">
        <v>5.1273988158717012</v>
      </c>
      <c r="BM1239">
        <v>4.5282999999999998</v>
      </c>
      <c r="BN1239">
        <v>7.9676999999999998</v>
      </c>
      <c r="BO1239">
        <v>3.4394</v>
      </c>
      <c r="BP1239">
        <v>6.0378999999999996</v>
      </c>
      <c r="BQ1239">
        <v>3.863969902767014</v>
      </c>
      <c r="BR1239">
        <v>3.4100999999999999</v>
      </c>
      <c r="BS1239">
        <v>5.7793999999999999</v>
      </c>
      <c r="BT1239">
        <v>2.3693</v>
      </c>
      <c r="BU1239">
        <v>4.7721999999999998</v>
      </c>
      <c r="BV1239">
        <v>-0.54613955825656524</v>
      </c>
      <c r="BW1239">
        <v>-2.0552999999999999</v>
      </c>
      <c r="BX1239">
        <v>-0.14879999999999999</v>
      </c>
      <c r="BY1239">
        <v>1.9065000000000001</v>
      </c>
      <c r="BZ1239">
        <v>-1.3149</v>
      </c>
      <c r="CA1239">
        <v>-3.317786357541967</v>
      </c>
      <c r="CB1239">
        <v>-5.4904999999999999</v>
      </c>
      <c r="CC1239">
        <v>-2.2524000000000002</v>
      </c>
      <c r="CD1239">
        <v>3.2381000000000002</v>
      </c>
      <c r="CE1239">
        <v>-3.4573</v>
      </c>
      <c r="CF1239">
        <v>108.56123214686571</v>
      </c>
      <c r="CG1239">
        <v>97.5</v>
      </c>
      <c r="CH1239">
        <v>115</v>
      </c>
      <c r="CI1239">
        <v>17.5</v>
      </c>
      <c r="CJ1239">
        <v>97.5</v>
      </c>
      <c r="CK1239">
        <v>42.569217392809612</v>
      </c>
      <c r="CL1239">
        <v>41.3</v>
      </c>
      <c r="CM1239">
        <v>44.6</v>
      </c>
      <c r="CN1239">
        <v>3.3000000000000038</v>
      </c>
      <c r="CO1239">
        <v>41.3</v>
      </c>
      <c r="CP1239">
        <v>47.792830652287009</v>
      </c>
      <c r="CQ1239">
        <v>35.4</v>
      </c>
      <c r="CR1239">
        <v>53.1</v>
      </c>
      <c r="CS1239">
        <v>17.7</v>
      </c>
      <c r="CT1239">
        <v>50.1</v>
      </c>
      <c r="CU1239">
        <v>13.902769171359751</v>
      </c>
      <c r="CV1239">
        <v>9.9</v>
      </c>
      <c r="CW1239">
        <v>14.7</v>
      </c>
      <c r="CX1239">
        <v>4.7999999999999989</v>
      </c>
      <c r="CY1239">
        <v>14.7</v>
      </c>
      <c r="CZ1239">
        <v>174.01443503088029</v>
      </c>
      <c r="DA1239">
        <v>170.2</v>
      </c>
      <c r="DB1239">
        <v>190.4</v>
      </c>
      <c r="DC1239">
        <v>20.200000000000021</v>
      </c>
      <c r="DD1239">
        <v>180.2</v>
      </c>
      <c r="DE1239">
        <v>25.15158498524891</v>
      </c>
      <c r="DF1239">
        <v>23.1</v>
      </c>
      <c r="DG1239">
        <v>28.4</v>
      </c>
      <c r="DH1239">
        <v>5.2999999999999972</v>
      </c>
      <c r="DI1239">
        <v>23.1</v>
      </c>
      <c r="DJ1239">
        <v>0.29786863195781688</v>
      </c>
      <c r="DK1239">
        <v>0.25903294367693952</v>
      </c>
      <c r="DL1239">
        <v>0.32087053571428581</v>
      </c>
      <c r="DM1239">
        <v>6.183759203734629E-2</v>
      </c>
      <c r="DN1239">
        <v>0.25903294367693952</v>
      </c>
      <c r="DO1239">
        <v>3.8737379308844719</v>
      </c>
      <c r="DP1239">
        <v>3.0459160000000001</v>
      </c>
      <c r="DQ1239">
        <v>4.0006950000000003</v>
      </c>
      <c r="DR1239">
        <v>0.95477900000000027</v>
      </c>
      <c r="DS1239">
        <v>3.9721660000000001</v>
      </c>
      <c r="DT1239">
        <v>7.0948509481589106</v>
      </c>
      <c r="DU1239">
        <v>6.1874669999999998</v>
      </c>
      <c r="DV1239">
        <v>7.4465089999999998</v>
      </c>
      <c r="DW1239">
        <v>1.259042</v>
      </c>
      <c r="DX1239">
        <v>7.0161429999999996</v>
      </c>
      <c r="DY1239">
        <v>3.8766078702188418</v>
      </c>
      <c r="DZ1239">
        <v>3.0459160000000001</v>
      </c>
      <c r="EA1239">
        <v>4.0006950000000003</v>
      </c>
      <c r="EB1239">
        <v>0.95477900000000027</v>
      </c>
      <c r="EC1239">
        <v>3.9721660000000001</v>
      </c>
      <c r="ED1239">
        <v>8.6166304845057464</v>
      </c>
      <c r="EE1239">
        <v>8.5649320000000007</v>
      </c>
      <c r="EF1239">
        <v>8.8947500000000002</v>
      </c>
      <c r="EG1239">
        <v>0.3298179999999995</v>
      </c>
      <c r="EH1239">
        <v>8.7084080000000004</v>
      </c>
      <c r="EI1239">
        <v>7.618233845375511</v>
      </c>
      <c r="EJ1239">
        <v>7.1151720000000003</v>
      </c>
      <c r="EK1239">
        <v>7.8248199999999999</v>
      </c>
      <c r="EL1239">
        <v>0.70964799999999961</v>
      </c>
      <c r="EM1239">
        <v>7.6246660000000004</v>
      </c>
      <c r="EN1239">
        <v>37.4738030393125</v>
      </c>
      <c r="EO1239">
        <v>34.732909999999997</v>
      </c>
      <c r="EP1239">
        <v>39.759210000000003</v>
      </c>
      <c r="EQ1239">
        <v>5.0263000000000062</v>
      </c>
      <c r="ER1239">
        <v>39.515149999999998</v>
      </c>
      <c r="ES1239">
        <v>16.6627693062118</v>
      </c>
      <c r="ET1239">
        <v>16.147030000000001</v>
      </c>
      <c r="EU1239">
        <v>22.905650000000001</v>
      </c>
      <c r="EV1239">
        <v>6.7586200000000014</v>
      </c>
      <c r="EW1239">
        <v>16.589960000000001</v>
      </c>
      <c r="EX1239">
        <v>20.8110337331007</v>
      </c>
      <c r="EY1239">
        <v>13.41676</v>
      </c>
      <c r="EZ1239">
        <v>22.925190000000001</v>
      </c>
      <c r="FA1239">
        <v>9.5084300000000006</v>
      </c>
      <c r="FB1239">
        <v>22.925190000000001</v>
      </c>
      <c r="FC1239">
        <v>0.56586857204205121</v>
      </c>
      <c r="FD1239">
        <v>0.52448005247683183</v>
      </c>
      <c r="FE1239">
        <v>0.60037907987661787</v>
      </c>
      <c r="FF1239">
        <v>7.5899027399786045E-2</v>
      </c>
      <c r="FG1239">
        <v>0.59669368174534987</v>
      </c>
      <c r="FH1239">
        <v>1.2530662990480319</v>
      </c>
      <c r="FI1239">
        <v>0.58574019947043632</v>
      </c>
      <c r="FJ1239">
        <v>1.3818713245842671</v>
      </c>
      <c r="FK1239">
        <v>0.79613112511383033</v>
      </c>
      <c r="FL1239">
        <v>1.3818713245842671</v>
      </c>
      <c r="FM1239">
        <v>44.3509924435958</v>
      </c>
      <c r="FN1239">
        <v>41.46</v>
      </c>
      <c r="FO1239">
        <v>45.37</v>
      </c>
      <c r="FP1239">
        <v>3.909999999999997</v>
      </c>
      <c r="FQ1239">
        <v>41.8</v>
      </c>
      <c r="FR1239">
        <v>437.35146632202651</v>
      </c>
      <c r="FS1239">
        <v>429.92473000000001</v>
      </c>
      <c r="FT1239">
        <v>442.65258</v>
      </c>
      <c r="FU1239">
        <v>12.727849999999989</v>
      </c>
      <c r="FV1239">
        <v>441.45220999999998</v>
      </c>
      <c r="FW1239">
        <v>0.74771994676538744</v>
      </c>
      <c r="FX1239">
        <v>0.73794499999999996</v>
      </c>
      <c r="FY1239">
        <v>0.759552</v>
      </c>
      <c r="FZ1239">
        <v>2.1607000000000039E-2</v>
      </c>
      <c r="GA1239">
        <v>0.74135399999999996</v>
      </c>
      <c r="GB1239">
        <v>15</v>
      </c>
      <c r="GC1239">
        <v>21</v>
      </c>
    </row>
    <row r="1240" spans="1:185" x14ac:dyDescent="0.3">
      <c r="A1240" s="36" t="s">
        <v>4787</v>
      </c>
      <c r="B1240">
        <v>-5.3114882358308919E-2</v>
      </c>
      <c r="C1240">
        <v>1.783332656696959</v>
      </c>
      <c r="D1240">
        <v>1.711714787928782</v>
      </c>
      <c r="E1240">
        <v>-0.82380395213001834</v>
      </c>
      <c r="F1240">
        <v>-0.56580472380418001</v>
      </c>
      <c r="G1240">
        <v>1.3896078727338239</v>
      </c>
      <c r="H1240">
        <v>-54.198155327020046</v>
      </c>
      <c r="I1240">
        <v>1.141599771063035E-2</v>
      </c>
      <c r="J1240">
        <v>0.22103105101911591</v>
      </c>
      <c r="K1240">
        <v>0.17763561486743629</v>
      </c>
      <c r="L1240">
        <v>-3.114847425571456E-2</v>
      </c>
      <c r="M1240">
        <v>9.8938235161583371E-2</v>
      </c>
      <c r="N1240">
        <v>0.16477310744533541</v>
      </c>
      <c r="O1240">
        <v>-0.21409806351131769</v>
      </c>
      <c r="P1240">
        <v>-4.9324956065982348E-2</v>
      </c>
      <c r="Q1240">
        <v>-0.13171316152393051</v>
      </c>
      <c r="R1240">
        <v>5.2645811278173332E-2</v>
      </c>
      <c r="S1240">
        <v>0.80952756391153013</v>
      </c>
      <c r="T1240">
        <v>-0.52400228659977066</v>
      </c>
      <c r="U1240">
        <v>-0.51398124428967629</v>
      </c>
      <c r="V1240">
        <v>1.9557301143876109</v>
      </c>
      <c r="W1240">
        <v>1.9537333879306691</v>
      </c>
      <c r="X1240">
        <v>0.21272415681175211</v>
      </c>
      <c r="Y1240">
        <v>0.20479630052235609</v>
      </c>
      <c r="Z1240">
        <v>3.4329148094123477E-2</v>
      </c>
      <c r="AA1240">
        <v>3.765286051696054E-2</v>
      </c>
      <c r="AB1240">
        <v>50.709050074422848</v>
      </c>
      <c r="AC1240">
        <v>-0.37406686845198978</v>
      </c>
      <c r="AD1240">
        <v>1.933572511960761</v>
      </c>
      <c r="AE1240">
        <v>0.58679102526374183</v>
      </c>
      <c r="AF1240">
        <v>0.57886316897434575</v>
      </c>
      <c r="AG1240">
        <v>0.94893842821520746</v>
      </c>
      <c r="AH1240">
        <v>4.2436709250622444E-3</v>
      </c>
      <c r="AI1240">
        <v>306.32868060933282</v>
      </c>
      <c r="AJ1240">
        <v>274.78252726728948</v>
      </c>
      <c r="AK1240">
        <v>309.43641438597001</v>
      </c>
      <c r="AL1240">
        <v>334.76716638458078</v>
      </c>
      <c r="AM1240">
        <v>469.76433853147938</v>
      </c>
      <c r="AN1240">
        <v>589.73932475787592</v>
      </c>
      <c r="AO1240">
        <v>256.52271234817073</v>
      </c>
      <c r="AP1240">
        <v>473.80750819079361</v>
      </c>
      <c r="AQ1240">
        <v>22.01870767841578</v>
      </c>
      <c r="AR1240">
        <v>5.7643274713792314</v>
      </c>
      <c r="AS1240">
        <v>12.823791870284969</v>
      </c>
      <c r="AT1240">
        <v>-23.254850666049879</v>
      </c>
      <c r="AU1240">
        <v>-13.89284090127529</v>
      </c>
      <c r="AV1240">
        <v>-9.3620097647745961</v>
      </c>
      <c r="AW1240">
        <v>0.36593618423069879</v>
      </c>
      <c r="AX1240">
        <v>0.23880000000000001</v>
      </c>
      <c r="AY1240">
        <v>2.3464</v>
      </c>
      <c r="AZ1240">
        <v>2.1076000000000001</v>
      </c>
      <c r="BA1240">
        <v>2.3464</v>
      </c>
      <c r="BB1240">
        <v>0.94429436015413359</v>
      </c>
      <c r="BC1240">
        <v>0.90859999999999996</v>
      </c>
      <c r="BD1240">
        <v>0.95</v>
      </c>
      <c r="BE1240">
        <v>4.1399999999999992E-2</v>
      </c>
      <c r="BF1240">
        <v>0.90859999999999996</v>
      </c>
      <c r="BG1240">
        <v>16.241699491567509</v>
      </c>
      <c r="BH1240">
        <v>15.3673</v>
      </c>
      <c r="BI1240">
        <v>20.973500000000001</v>
      </c>
      <c r="BJ1240">
        <v>5.6062000000000012</v>
      </c>
      <c r="BK1240">
        <v>20.973500000000001</v>
      </c>
      <c r="BL1240">
        <v>5.1915796360748816</v>
      </c>
      <c r="BM1240">
        <v>4.0903</v>
      </c>
      <c r="BN1240">
        <v>11.7774</v>
      </c>
      <c r="BO1240">
        <v>7.6871</v>
      </c>
      <c r="BP1240">
        <v>9.7827999999999999</v>
      </c>
      <c r="BQ1240">
        <v>3.9256774707881248</v>
      </c>
      <c r="BR1240">
        <v>2.8429000000000002</v>
      </c>
      <c r="BS1240">
        <v>7.992</v>
      </c>
      <c r="BT1240">
        <v>5.1490999999999998</v>
      </c>
      <c r="BU1240">
        <v>5.9236000000000004</v>
      </c>
      <c r="BV1240">
        <v>-0.63013830313887509</v>
      </c>
      <c r="BW1240">
        <v>-2.3685999999999998</v>
      </c>
      <c r="BX1240">
        <v>2.1877</v>
      </c>
      <c r="BY1240">
        <v>4.5563000000000002</v>
      </c>
      <c r="BZ1240">
        <v>1.6787000000000001</v>
      </c>
      <c r="CA1240">
        <v>-3.295538359266597</v>
      </c>
      <c r="CB1240">
        <v>-9.1960999999999995</v>
      </c>
      <c r="CC1240">
        <v>-2.4786000000000001</v>
      </c>
      <c r="CD1240">
        <v>6.7174999999999994</v>
      </c>
      <c r="CE1240">
        <v>-7.6022999999999996</v>
      </c>
      <c r="CF1240">
        <v>115.93181656708239</v>
      </c>
      <c r="CG1240">
        <v>58</v>
      </c>
      <c r="CH1240">
        <v>127.9</v>
      </c>
      <c r="CI1240">
        <v>69.900000000000006</v>
      </c>
      <c r="CJ1240">
        <v>58</v>
      </c>
      <c r="CK1240">
        <v>42.087445734866641</v>
      </c>
      <c r="CL1240">
        <v>16.100000000000001</v>
      </c>
      <c r="CM1240">
        <v>44</v>
      </c>
      <c r="CN1240">
        <v>27.9</v>
      </c>
      <c r="CO1240">
        <v>16.100000000000001</v>
      </c>
      <c r="CP1240">
        <v>57.095188694135693</v>
      </c>
      <c r="CQ1240">
        <v>39.5</v>
      </c>
      <c r="CR1240">
        <v>84</v>
      </c>
      <c r="CS1240">
        <v>44.5</v>
      </c>
      <c r="CT1240">
        <v>84</v>
      </c>
      <c r="CU1240">
        <v>14.644175122263</v>
      </c>
      <c r="CV1240">
        <v>11.4</v>
      </c>
      <c r="CW1240">
        <v>18.8</v>
      </c>
      <c r="CX1240">
        <v>7.4</v>
      </c>
      <c r="CY1240">
        <v>13.1</v>
      </c>
      <c r="CZ1240">
        <v>162.99854115884881</v>
      </c>
      <c r="DA1240">
        <v>91</v>
      </c>
      <c r="DB1240">
        <v>238.8</v>
      </c>
      <c r="DC1240">
        <v>147.80000000000001</v>
      </c>
      <c r="DD1240">
        <v>91</v>
      </c>
      <c r="DE1240">
        <v>25.086058288823011</v>
      </c>
      <c r="DF1240">
        <v>2.6</v>
      </c>
      <c r="DG1240">
        <v>29.3</v>
      </c>
      <c r="DH1240">
        <v>26.7</v>
      </c>
      <c r="DI1240">
        <v>2.6</v>
      </c>
      <c r="DJ1240">
        <v>0.2449453112019413</v>
      </c>
      <c r="DK1240">
        <v>0.10933081998114989</v>
      </c>
      <c r="DL1240">
        <v>0.27689976185321502</v>
      </c>
      <c r="DM1240">
        <v>0.1675689418720652</v>
      </c>
      <c r="DN1240">
        <v>0.10933081998114989</v>
      </c>
      <c r="DO1240">
        <v>4.127075356843938</v>
      </c>
      <c r="DP1240">
        <v>3.4034219999999999</v>
      </c>
      <c r="DQ1240">
        <v>4.6129220000000002</v>
      </c>
      <c r="DR1240">
        <v>1.2095</v>
      </c>
      <c r="DS1240">
        <v>4.2442960000000003</v>
      </c>
      <c r="DT1240">
        <v>7.2965996284432304</v>
      </c>
      <c r="DU1240">
        <v>6.0320640000000001</v>
      </c>
      <c r="DV1240">
        <v>7.4138310000000001</v>
      </c>
      <c r="DW1240">
        <v>1.381767</v>
      </c>
      <c r="DX1240">
        <v>6.0320640000000001</v>
      </c>
      <c r="DY1240">
        <v>4.2921214555283056</v>
      </c>
      <c r="DZ1240">
        <v>3.5378479999999999</v>
      </c>
      <c r="EA1240">
        <v>4.7596550000000004</v>
      </c>
      <c r="EB1240">
        <v>1.221807000000001</v>
      </c>
      <c r="EC1240">
        <v>4.6997660000000003</v>
      </c>
      <c r="ED1240">
        <v>8.7202415300644169</v>
      </c>
      <c r="EE1240">
        <v>8.2709799999999998</v>
      </c>
      <c r="EF1240">
        <v>10.066466999999999</v>
      </c>
      <c r="EG1240">
        <v>1.7954870000000001</v>
      </c>
      <c r="EH1240">
        <v>8.2709799999999998</v>
      </c>
      <c r="EI1240">
        <v>7.7664917909765823</v>
      </c>
      <c r="EJ1240">
        <v>7.3360779999999997</v>
      </c>
      <c r="EK1240">
        <v>9.6728419999999993</v>
      </c>
      <c r="EL1240">
        <v>2.3367640000000001</v>
      </c>
      <c r="EM1240">
        <v>9.6728419999999993</v>
      </c>
      <c r="EN1240">
        <v>46.491032090169632</v>
      </c>
      <c r="EO1240">
        <v>35.2134</v>
      </c>
      <c r="EP1240">
        <v>48.576909999999998</v>
      </c>
      <c r="EQ1240">
        <v>13.36351</v>
      </c>
      <c r="ER1240">
        <v>35.2134</v>
      </c>
      <c r="ES1240">
        <v>17.120632807752319</v>
      </c>
      <c r="ET1240">
        <v>7.5451600000000001</v>
      </c>
      <c r="EU1240">
        <v>24.022960000000001</v>
      </c>
      <c r="EV1240">
        <v>16.477799999999998</v>
      </c>
      <c r="EW1240">
        <v>7.5451600000000001</v>
      </c>
      <c r="EX1240">
        <v>29.370399282417321</v>
      </c>
      <c r="EY1240">
        <v>18.338930000000001</v>
      </c>
      <c r="EZ1240">
        <v>32.227370000000001</v>
      </c>
      <c r="FA1240">
        <v>13.888439999999999</v>
      </c>
      <c r="FB1240">
        <v>27.668240000000001</v>
      </c>
      <c r="FC1240">
        <v>0.56446981313258171</v>
      </c>
      <c r="FD1240">
        <v>0.427542698540473</v>
      </c>
      <c r="FE1240">
        <v>0.58979545253107302</v>
      </c>
      <c r="FF1240">
        <v>0.16225275399059999</v>
      </c>
      <c r="FG1240">
        <v>0.427542698540473</v>
      </c>
      <c r="FH1240">
        <v>1.7272012104156329</v>
      </c>
      <c r="FI1240">
        <v>0.76339177187157625</v>
      </c>
      <c r="FJ1240">
        <v>3.6670183269804748</v>
      </c>
      <c r="FK1240">
        <v>2.903626555108898</v>
      </c>
      <c r="FL1240">
        <v>3.6670183269804748</v>
      </c>
      <c r="FM1240">
        <v>43.962381105041452</v>
      </c>
      <c r="FN1240">
        <v>41.98</v>
      </c>
      <c r="FO1240">
        <v>46.82</v>
      </c>
      <c r="FP1240">
        <v>4.8400000000000034</v>
      </c>
      <c r="FQ1240">
        <v>44.5</v>
      </c>
      <c r="FR1240">
        <v>529.95475627399037</v>
      </c>
      <c r="FS1240">
        <v>510.26060999999999</v>
      </c>
      <c r="FT1240">
        <v>538.11037999999996</v>
      </c>
      <c r="FU1240">
        <v>27.849769999999982</v>
      </c>
      <c r="FV1240">
        <v>518.97298000000001</v>
      </c>
      <c r="FW1240">
        <v>0.7097782928279831</v>
      </c>
      <c r="FX1240">
        <v>0.70009500000000002</v>
      </c>
      <c r="FY1240">
        <v>0.733908</v>
      </c>
      <c r="FZ1240">
        <v>3.3812999999999982E-2</v>
      </c>
      <c r="GA1240">
        <v>0.72336299999999998</v>
      </c>
      <c r="GB1240">
        <v>17</v>
      </c>
      <c r="GC1240">
        <v>99</v>
      </c>
    </row>
    <row r="1241" spans="1:185" x14ac:dyDescent="0.3">
      <c r="A1241" s="36" t="s">
        <v>4788</v>
      </c>
      <c r="B1241">
        <v>-6.4237768205626225E-2</v>
      </c>
      <c r="C1241">
        <v>1.8410658980362731</v>
      </c>
      <c r="D1241">
        <v>1.715192255029421</v>
      </c>
      <c r="E1241">
        <v>-0.83077694654922718</v>
      </c>
      <c r="F1241">
        <v>-0.56089119128954201</v>
      </c>
      <c r="G1241">
        <v>1.391667538438685</v>
      </c>
      <c r="H1241">
        <v>-54.197196493206789</v>
      </c>
      <c r="I1241">
        <v>1.1559640748118549E-2</v>
      </c>
      <c r="J1241">
        <v>0.25300525032290749</v>
      </c>
      <c r="K1241">
        <v>0.20009143962539691</v>
      </c>
      <c r="L1241">
        <v>-3.5797972488442492E-2</v>
      </c>
      <c r="M1241">
        <v>9.3162529125284929E-2</v>
      </c>
      <c r="N1241">
        <v>0.1710467895110907</v>
      </c>
      <c r="O1241">
        <v>-0.2202330260190094</v>
      </c>
      <c r="P1241">
        <v>-4.9186236507918757E-2</v>
      </c>
      <c r="Q1241">
        <v>-0.13470973813869599</v>
      </c>
      <c r="R1241">
        <v>5.3050736322811647E-2</v>
      </c>
      <c r="S1241">
        <v>0.81348315871381205</v>
      </c>
      <c r="T1241">
        <v>-0.52379893690504564</v>
      </c>
      <c r="U1241">
        <v>-0.51524430105860686</v>
      </c>
      <c r="V1241">
        <v>1.955349803404562</v>
      </c>
      <c r="W1241">
        <v>1.953813630326805</v>
      </c>
      <c r="X1241">
        <v>0.21034977356959839</v>
      </c>
      <c r="Y1241">
        <v>0.20317869624836971</v>
      </c>
      <c r="Z1241">
        <v>3.3668913109285777E-2</v>
      </c>
      <c r="AA1241">
        <v>3.6688274857120368E-2</v>
      </c>
      <c r="AB1241">
        <v>51.314820843860232</v>
      </c>
      <c r="AC1241">
        <v>-0.37600321673814963</v>
      </c>
      <c r="AD1241">
        <v>1.936502820464824</v>
      </c>
      <c r="AE1241">
        <v>0.5863529903077479</v>
      </c>
      <c r="AF1241">
        <v>0.57918191298651922</v>
      </c>
      <c r="AG1241">
        <v>0.84123158757671046</v>
      </c>
      <c r="AH1241">
        <v>4.2169427147348004E-3</v>
      </c>
      <c r="AI1241">
        <v>306.62946625507777</v>
      </c>
      <c r="AJ1241">
        <v>278.9382327144815</v>
      </c>
      <c r="AK1241">
        <v>308.74465649557249</v>
      </c>
      <c r="AL1241">
        <v>332.20550688563537</v>
      </c>
      <c r="AM1241">
        <v>382.82981506963222</v>
      </c>
      <c r="AN1241">
        <v>477.37992950613977</v>
      </c>
      <c r="AO1241">
        <v>242.8579629001037</v>
      </c>
      <c r="AP1241">
        <v>381.30219917960579</v>
      </c>
      <c r="AQ1241">
        <v>21.11212631075205</v>
      </c>
      <c r="AR1241">
        <v>5.3869278594694361</v>
      </c>
      <c r="AS1241">
        <v>12.43082785343257</v>
      </c>
      <c r="AT1241">
        <v>-20.453478352576791</v>
      </c>
      <c r="AU1241">
        <v>-12.389278992479809</v>
      </c>
      <c r="AV1241">
        <v>-8.0641993600969801</v>
      </c>
      <c r="AW1241">
        <v>0.85880108035967562</v>
      </c>
      <c r="AX1241">
        <v>0.74409999999999998</v>
      </c>
      <c r="AY1241">
        <v>1.6889000000000001</v>
      </c>
      <c r="AZ1241">
        <v>0.94480000000000008</v>
      </c>
      <c r="BA1241">
        <v>1.6889000000000001</v>
      </c>
      <c r="BB1241">
        <v>0.94783769403057505</v>
      </c>
      <c r="BC1241">
        <v>0.89190000000000003</v>
      </c>
      <c r="BD1241">
        <v>0.95550000000000002</v>
      </c>
      <c r="BE1241">
        <v>6.359999999999999E-2</v>
      </c>
      <c r="BF1241">
        <v>0.9012</v>
      </c>
      <c r="BG1241">
        <v>15.666484686833369</v>
      </c>
      <c r="BH1241">
        <v>14.427099999999999</v>
      </c>
      <c r="BI1241">
        <v>23.131599999999999</v>
      </c>
      <c r="BJ1241">
        <v>8.7044999999999995</v>
      </c>
      <c r="BK1241">
        <v>22.0322</v>
      </c>
      <c r="BL1241">
        <v>6.2302420563494714</v>
      </c>
      <c r="BM1241">
        <v>5.8014000000000001</v>
      </c>
      <c r="BN1241">
        <v>8.8564000000000007</v>
      </c>
      <c r="BO1241">
        <v>3.055000000000001</v>
      </c>
      <c r="BP1241">
        <v>8.4918999999999993</v>
      </c>
      <c r="BQ1241">
        <v>5.0438661876784687</v>
      </c>
      <c r="BR1241">
        <v>4.5449000000000002</v>
      </c>
      <c r="BS1241">
        <v>6.2423999999999999</v>
      </c>
      <c r="BT1241">
        <v>1.6975</v>
      </c>
      <c r="BU1241">
        <v>5.9371</v>
      </c>
      <c r="BV1241">
        <v>-2.192743274536447</v>
      </c>
      <c r="BW1241">
        <v>-2.3860000000000001</v>
      </c>
      <c r="BX1241">
        <v>0.13289999999999999</v>
      </c>
      <c r="BY1241">
        <v>2.5188999999999999</v>
      </c>
      <c r="BZ1241">
        <v>0.13289999999999999</v>
      </c>
      <c r="CA1241">
        <v>-2.8511197964965329</v>
      </c>
      <c r="CB1241">
        <v>-6.2823000000000002</v>
      </c>
      <c r="CC1241">
        <v>-2.6274000000000002</v>
      </c>
      <c r="CD1241">
        <v>3.6549</v>
      </c>
      <c r="CE1241">
        <v>-6.0701000000000001</v>
      </c>
      <c r="CF1241">
        <v>96.077730326534095</v>
      </c>
      <c r="CG1241">
        <v>59.3</v>
      </c>
      <c r="CH1241">
        <v>111.2</v>
      </c>
      <c r="CI1241">
        <v>51.900000000000013</v>
      </c>
      <c r="CJ1241">
        <v>59.3</v>
      </c>
      <c r="CK1241">
        <v>40.779156309157848</v>
      </c>
      <c r="CL1241">
        <v>16.7</v>
      </c>
      <c r="CM1241">
        <v>44.2</v>
      </c>
      <c r="CN1241">
        <v>27.5</v>
      </c>
      <c r="CO1241">
        <v>16.7</v>
      </c>
      <c r="CP1241">
        <v>57.137189962417487</v>
      </c>
      <c r="CQ1241">
        <v>40.200000000000003</v>
      </c>
      <c r="CR1241">
        <v>76.3</v>
      </c>
      <c r="CS1241">
        <v>36.099999999999987</v>
      </c>
      <c r="CT1241">
        <v>71.5</v>
      </c>
      <c r="CU1241">
        <v>13.770499169924451</v>
      </c>
      <c r="CV1241">
        <v>11.6</v>
      </c>
      <c r="CW1241">
        <v>17.899999999999999</v>
      </c>
      <c r="CX1241">
        <v>6.2999999999999989</v>
      </c>
      <c r="CY1241">
        <v>13.3</v>
      </c>
      <c r="CZ1241">
        <v>156.69089311445839</v>
      </c>
      <c r="DA1241">
        <v>84.3</v>
      </c>
      <c r="DB1241">
        <v>183.7</v>
      </c>
      <c r="DC1241">
        <v>99.399999999999991</v>
      </c>
      <c r="DD1241">
        <v>94.4</v>
      </c>
      <c r="DE1241">
        <v>24.85932193287239</v>
      </c>
      <c r="DF1241">
        <v>3.3</v>
      </c>
      <c r="DG1241">
        <v>28.3</v>
      </c>
      <c r="DH1241">
        <v>25</v>
      </c>
      <c r="DI1241">
        <v>3.3</v>
      </c>
      <c r="DJ1241">
        <v>0.25226090300608922</v>
      </c>
      <c r="DK1241">
        <v>0.14247957712638151</v>
      </c>
      <c r="DL1241">
        <v>0.30390817163159328</v>
      </c>
      <c r="DM1241">
        <v>0.1614285945052118</v>
      </c>
      <c r="DN1241">
        <v>0.14247957712638151</v>
      </c>
      <c r="DO1241">
        <v>4.1850449611485958</v>
      </c>
      <c r="DP1241">
        <v>3.4575819999999999</v>
      </c>
      <c r="DQ1241">
        <v>4.2482129999999998</v>
      </c>
      <c r="DR1241">
        <v>0.79063099999999986</v>
      </c>
      <c r="DS1241">
        <v>4.1342030000000003</v>
      </c>
      <c r="DT1241">
        <v>6.9928823874895114</v>
      </c>
      <c r="DU1241">
        <v>6.192869</v>
      </c>
      <c r="DV1241">
        <v>7.1854300000000002</v>
      </c>
      <c r="DW1241">
        <v>0.99256100000000025</v>
      </c>
      <c r="DX1241">
        <v>6.192869</v>
      </c>
      <c r="DY1241">
        <v>4.3096930717511093</v>
      </c>
      <c r="DZ1241">
        <v>3.501814</v>
      </c>
      <c r="EA1241">
        <v>4.5503419999999997</v>
      </c>
      <c r="EB1241">
        <v>1.0485279999999999</v>
      </c>
      <c r="EC1241">
        <v>4.3044549999999999</v>
      </c>
      <c r="ED1241">
        <v>8.6399459699363383</v>
      </c>
      <c r="EE1241">
        <v>8.4104779999999995</v>
      </c>
      <c r="EF1241">
        <v>8.8358430000000006</v>
      </c>
      <c r="EG1241">
        <v>0.4253650000000011</v>
      </c>
      <c r="EH1241">
        <v>8.4104779999999995</v>
      </c>
      <c r="EI1241">
        <v>7.8345417924376184</v>
      </c>
      <c r="EJ1241">
        <v>7.3277599999999996</v>
      </c>
      <c r="EK1241">
        <v>10.13091</v>
      </c>
      <c r="EL1241">
        <v>2.80315</v>
      </c>
      <c r="EM1241">
        <v>9.6783830000000002</v>
      </c>
      <c r="EN1241">
        <v>42.644471132642551</v>
      </c>
      <c r="EO1241">
        <v>30.20722</v>
      </c>
      <c r="EP1241">
        <v>43.280340000000002</v>
      </c>
      <c r="EQ1241">
        <v>13.073119999999999</v>
      </c>
      <c r="ER1241">
        <v>31.255279999999999</v>
      </c>
      <c r="ES1241">
        <v>16.71049401517817</v>
      </c>
      <c r="ET1241">
        <v>10.51662</v>
      </c>
      <c r="EU1241">
        <v>19.601990000000001</v>
      </c>
      <c r="EV1241">
        <v>9.0853700000000011</v>
      </c>
      <c r="EW1241">
        <v>10.51662</v>
      </c>
      <c r="EX1241">
        <v>25.93397711746438</v>
      </c>
      <c r="EY1241">
        <v>17.488440000000001</v>
      </c>
      <c r="EZ1241">
        <v>28.39893</v>
      </c>
      <c r="FA1241">
        <v>10.910489999999999</v>
      </c>
      <c r="FB1241">
        <v>20.738659999999999</v>
      </c>
      <c r="FC1241">
        <v>0.62600761219198975</v>
      </c>
      <c r="FD1241">
        <v>0.44343262235191239</v>
      </c>
      <c r="FE1241">
        <v>0.63534196998208936</v>
      </c>
      <c r="FF1241">
        <v>0.191909347630177</v>
      </c>
      <c r="FG1241">
        <v>0.45881781814888228</v>
      </c>
      <c r="FH1241">
        <v>1.5656531040635631</v>
      </c>
      <c r="FI1241">
        <v>1.0969024063373161</v>
      </c>
      <c r="FJ1241">
        <v>2.549717320864386</v>
      </c>
      <c r="FK1241">
        <v>1.452814914527071</v>
      </c>
      <c r="FL1241">
        <v>1.971989099159235</v>
      </c>
      <c r="FM1241">
        <v>41.130663253383652</v>
      </c>
      <c r="FN1241">
        <v>39.74</v>
      </c>
      <c r="FO1241">
        <v>45.57</v>
      </c>
      <c r="FP1241">
        <v>5.8299999999999983</v>
      </c>
      <c r="FQ1241">
        <v>39.74</v>
      </c>
      <c r="FR1241">
        <v>454.50540725976799</v>
      </c>
      <c r="FS1241">
        <v>439.73018000000002</v>
      </c>
      <c r="FT1241">
        <v>455.96492999999998</v>
      </c>
      <c r="FU1241">
        <v>16.234749999999959</v>
      </c>
      <c r="FV1241">
        <v>439.73018000000002</v>
      </c>
      <c r="FW1241">
        <v>0.72328389246215041</v>
      </c>
      <c r="FX1241">
        <v>0.72126999999999997</v>
      </c>
      <c r="FY1241">
        <v>0.74438099999999996</v>
      </c>
      <c r="FZ1241">
        <v>2.3110999999999989E-2</v>
      </c>
      <c r="GA1241">
        <v>0.74438099999999996</v>
      </c>
      <c r="GB1241">
        <v>13</v>
      </c>
      <c r="GC1241">
        <v>46</v>
      </c>
    </row>
    <row r="1242" spans="1:185" x14ac:dyDescent="0.3">
      <c r="A1242" s="36" t="s">
        <v>4789</v>
      </c>
      <c r="B1242">
        <v>-6.395270491959576E-2</v>
      </c>
      <c r="C1242">
        <v>1.8059338799663911</v>
      </c>
      <c r="D1242">
        <v>1.7564159806003079</v>
      </c>
      <c r="E1242">
        <v>-0.8450820336162248</v>
      </c>
      <c r="F1242">
        <v>-0.58085310784212363</v>
      </c>
      <c r="G1242">
        <v>1.4259364565889909</v>
      </c>
      <c r="H1242">
        <v>-54.200561200223433</v>
      </c>
      <c r="I1242">
        <v>1.441633972297217E-2</v>
      </c>
      <c r="J1242">
        <v>0.36484483693992847</v>
      </c>
      <c r="K1242">
        <v>0.20652829139388321</v>
      </c>
      <c r="L1242">
        <v>-3.6092326075316657E-2</v>
      </c>
      <c r="M1242">
        <v>9.362017343650729E-2</v>
      </c>
      <c r="N1242">
        <v>0.16500308365278521</v>
      </c>
      <c r="O1242">
        <v>-0.21248831567925461</v>
      </c>
      <c r="P1242">
        <v>-4.7485232026469322E-2</v>
      </c>
      <c r="Q1242">
        <v>-0.1299866039860986</v>
      </c>
      <c r="R1242">
        <v>5.1210765299004507E-2</v>
      </c>
      <c r="S1242">
        <v>0.81180124694968359</v>
      </c>
      <c r="T1242">
        <v>-0.51712141216160945</v>
      </c>
      <c r="U1242">
        <v>-0.50232906238242703</v>
      </c>
      <c r="V1242">
        <v>1.953502847553324</v>
      </c>
      <c r="W1242">
        <v>1.947368907701265</v>
      </c>
      <c r="X1242">
        <v>0.2114075473989997</v>
      </c>
      <c r="Y1242">
        <v>0.20216867175863379</v>
      </c>
      <c r="Z1242">
        <v>3.4526906708183563E-2</v>
      </c>
      <c r="AA1242">
        <v>3.8783819809683637E-2</v>
      </c>
      <c r="AB1242">
        <v>49.638328169103588</v>
      </c>
      <c r="AC1242">
        <v>-0.36136780886869652</v>
      </c>
      <c r="AD1242">
        <v>1.9252976637226851</v>
      </c>
      <c r="AE1242">
        <v>0.57277535626769627</v>
      </c>
      <c r="AF1242">
        <v>0.56353648062733031</v>
      </c>
      <c r="AG1242">
        <v>0.83292156894567126</v>
      </c>
      <c r="AH1242">
        <v>4.8756319055331832E-3</v>
      </c>
      <c r="AI1242">
        <v>301.20056340186107</v>
      </c>
      <c r="AJ1242">
        <v>280.96079065394849</v>
      </c>
      <c r="AK1242">
        <v>297.10262262032393</v>
      </c>
      <c r="AL1242">
        <v>325.53819577382569</v>
      </c>
      <c r="AM1242">
        <v>499.74497413499807</v>
      </c>
      <c r="AN1242">
        <v>632.89978708937861</v>
      </c>
      <c r="AO1242">
        <v>299.20962537627832</v>
      </c>
      <c r="AP1242">
        <v>529.21424701682781</v>
      </c>
      <c r="AQ1242">
        <v>22.14069189767412</v>
      </c>
      <c r="AR1242">
        <v>6.1076347712199812</v>
      </c>
      <c r="AS1242">
        <v>12.59045370418397</v>
      </c>
      <c r="AT1242">
        <v>-25.61448709798529</v>
      </c>
      <c r="AU1242">
        <v>-14.12715203111593</v>
      </c>
      <c r="AV1242">
        <v>-11.48733506686936</v>
      </c>
      <c r="AW1242">
        <v>1.269892775284619</v>
      </c>
      <c r="AX1242">
        <v>0.82140000000000002</v>
      </c>
      <c r="AY1242">
        <v>1.8793</v>
      </c>
      <c r="AZ1242">
        <v>1.0579000000000001</v>
      </c>
      <c r="BA1242">
        <v>1.4569000000000001</v>
      </c>
      <c r="BB1242">
        <v>0.9247086452849691</v>
      </c>
      <c r="BC1242">
        <v>0.92110000000000003</v>
      </c>
      <c r="BD1242">
        <v>0.95340000000000003</v>
      </c>
      <c r="BE1242">
        <v>3.2300000000000002E-2</v>
      </c>
      <c r="BF1242">
        <v>0.92549999999999999</v>
      </c>
      <c r="BG1242">
        <v>18.943084775672911</v>
      </c>
      <c r="BH1242">
        <v>14.6311</v>
      </c>
      <c r="BI1242">
        <v>19.426500000000001</v>
      </c>
      <c r="BJ1242">
        <v>4.7954000000000008</v>
      </c>
      <c r="BK1242">
        <v>18.806000000000001</v>
      </c>
      <c r="BL1242">
        <v>12.69466074838545</v>
      </c>
      <c r="BM1242">
        <v>2.3591000000000002</v>
      </c>
      <c r="BN1242">
        <v>16.668399999999998</v>
      </c>
      <c r="BO1242">
        <v>14.3093</v>
      </c>
      <c r="BP1242">
        <v>4.7434000000000003</v>
      </c>
      <c r="BQ1242">
        <v>9.9643166979308422</v>
      </c>
      <c r="BR1242">
        <v>1.7161</v>
      </c>
      <c r="BS1242">
        <v>12.3063</v>
      </c>
      <c r="BT1242">
        <v>10.590199999999999</v>
      </c>
      <c r="BU1242">
        <v>2.7138</v>
      </c>
      <c r="BV1242">
        <v>-2.8105868383070129</v>
      </c>
      <c r="BW1242">
        <v>-4.1402000000000001</v>
      </c>
      <c r="BX1242">
        <v>3.4457</v>
      </c>
      <c r="BY1242">
        <v>7.5859000000000014</v>
      </c>
      <c r="BZ1242">
        <v>1.0361</v>
      </c>
      <c r="CA1242">
        <v>-7.1536620055581448</v>
      </c>
      <c r="CB1242">
        <v>-11.186400000000001</v>
      </c>
      <c r="CC1242">
        <v>-1.6154999999999999</v>
      </c>
      <c r="CD1242">
        <v>9.5709000000000017</v>
      </c>
      <c r="CE1242">
        <v>-3.7498999999999998</v>
      </c>
      <c r="CF1242">
        <v>103.68554007255079</v>
      </c>
      <c r="CG1242">
        <v>96.6</v>
      </c>
      <c r="CH1242">
        <v>126.2</v>
      </c>
      <c r="CI1242">
        <v>29.600000000000009</v>
      </c>
      <c r="CJ1242">
        <v>96.6</v>
      </c>
      <c r="CK1242">
        <v>42.518486949976563</v>
      </c>
      <c r="CL1242">
        <v>41.1</v>
      </c>
      <c r="CM1242">
        <v>44.5</v>
      </c>
      <c r="CN1242">
        <v>3.399999999999999</v>
      </c>
      <c r="CO1242">
        <v>41.5</v>
      </c>
      <c r="CP1242">
        <v>66.879928346831136</v>
      </c>
      <c r="CQ1242">
        <v>52.2</v>
      </c>
      <c r="CR1242">
        <v>72.8</v>
      </c>
      <c r="CS1242">
        <v>20.599999999999991</v>
      </c>
      <c r="CT1242">
        <v>70.900000000000006</v>
      </c>
      <c r="CU1242">
        <v>14.211984818323071</v>
      </c>
      <c r="CV1242">
        <v>11.6</v>
      </c>
      <c r="CW1242">
        <v>19.3</v>
      </c>
      <c r="CX1242">
        <v>7.7000000000000011</v>
      </c>
      <c r="CY1242">
        <v>14.6</v>
      </c>
      <c r="CZ1242">
        <v>191.90375821461609</v>
      </c>
      <c r="DA1242">
        <v>133.4</v>
      </c>
      <c r="DB1242">
        <v>225.4</v>
      </c>
      <c r="DC1242">
        <v>92</v>
      </c>
      <c r="DD1242">
        <v>225.4</v>
      </c>
      <c r="DE1242">
        <v>24.631513561886099</v>
      </c>
      <c r="DF1242">
        <v>17.899999999999999</v>
      </c>
      <c r="DG1242">
        <v>26.6</v>
      </c>
      <c r="DH1242">
        <v>8.7000000000000028</v>
      </c>
      <c r="DI1242">
        <v>23.5</v>
      </c>
      <c r="DJ1242">
        <v>0.19640594552179161</v>
      </c>
      <c r="DK1242">
        <v>0.180089485458613</v>
      </c>
      <c r="DL1242">
        <v>0.25034715334259078</v>
      </c>
      <c r="DM1242">
        <v>7.0257667883977803E-2</v>
      </c>
      <c r="DN1242">
        <v>0.180089485458613</v>
      </c>
      <c r="DO1242">
        <v>4.4518475715518449</v>
      </c>
      <c r="DP1242">
        <v>3.9108139999999998</v>
      </c>
      <c r="DQ1242">
        <v>4.6535169999999999</v>
      </c>
      <c r="DR1242">
        <v>0.74270300000000011</v>
      </c>
      <c r="DS1242">
        <v>4.5332879999999998</v>
      </c>
      <c r="DT1242">
        <v>7.2406125079774428</v>
      </c>
      <c r="DU1242">
        <v>6.8497339999999998</v>
      </c>
      <c r="DV1242">
        <v>7.4805210000000004</v>
      </c>
      <c r="DW1242">
        <v>0.63078700000000065</v>
      </c>
      <c r="DX1242">
        <v>6.8497339999999998</v>
      </c>
      <c r="DY1242">
        <v>4.8431247451104236</v>
      </c>
      <c r="DZ1242">
        <v>4.3422090000000004</v>
      </c>
      <c r="EA1242">
        <v>4.9853370000000004</v>
      </c>
      <c r="EB1242">
        <v>0.64312799999999992</v>
      </c>
      <c r="EC1242">
        <v>4.9526620000000001</v>
      </c>
      <c r="ED1242">
        <v>9.5718042277377595</v>
      </c>
      <c r="EE1242">
        <v>8.5543049999999994</v>
      </c>
      <c r="EF1242">
        <v>10.327552000000001</v>
      </c>
      <c r="EG1242">
        <v>1.7732470000000009</v>
      </c>
      <c r="EH1242">
        <v>9.5146909999999991</v>
      </c>
      <c r="EI1242">
        <v>7.7183522130676421</v>
      </c>
      <c r="EJ1242">
        <v>7.604768</v>
      </c>
      <c r="EK1242">
        <v>7.8064749999999998</v>
      </c>
      <c r="EL1242">
        <v>0.20170699999999989</v>
      </c>
      <c r="EM1242">
        <v>7.753368</v>
      </c>
      <c r="EN1242">
        <v>44.013163561847982</v>
      </c>
      <c r="EO1242">
        <v>42.072409999999998</v>
      </c>
      <c r="EP1242">
        <v>50.012839999999997</v>
      </c>
      <c r="EQ1242">
        <v>7.9404299999999992</v>
      </c>
      <c r="ER1242">
        <v>43.927619999999997</v>
      </c>
      <c r="ES1242">
        <v>15.679903798207469</v>
      </c>
      <c r="ET1242">
        <v>13.035539999999999</v>
      </c>
      <c r="EU1242">
        <v>20.11403</v>
      </c>
      <c r="EV1242">
        <v>7.0784900000000004</v>
      </c>
      <c r="EW1242">
        <v>14.41666</v>
      </c>
      <c r="EX1242">
        <v>28.333259763640509</v>
      </c>
      <c r="EY1242">
        <v>24.348669999999998</v>
      </c>
      <c r="EZ1242">
        <v>35.611820000000002</v>
      </c>
      <c r="FA1242">
        <v>11.26315</v>
      </c>
      <c r="FB1242">
        <v>29.510960000000001</v>
      </c>
      <c r="FC1242">
        <v>0.50304771239863455</v>
      </c>
      <c r="FD1242">
        <v>0.48086590221711389</v>
      </c>
      <c r="FE1242">
        <v>0.5716209133025697</v>
      </c>
      <c r="FF1242">
        <v>9.075501108545575E-2</v>
      </c>
      <c r="FG1242">
        <v>0.50206999369778293</v>
      </c>
      <c r="FH1242">
        <v>1.845835486510446</v>
      </c>
      <c r="FI1242">
        <v>1.3055710598801129</v>
      </c>
      <c r="FJ1242">
        <v>2.7319021689933831</v>
      </c>
      <c r="FK1242">
        <v>1.42633110911327</v>
      </c>
      <c r="FL1242">
        <v>2.04700395237177</v>
      </c>
      <c r="FM1242">
        <v>45.202671608421689</v>
      </c>
      <c r="FN1242">
        <v>43.64</v>
      </c>
      <c r="FO1242">
        <v>47.96</v>
      </c>
      <c r="FP1242">
        <v>4.32</v>
      </c>
      <c r="FQ1242">
        <v>47.1</v>
      </c>
      <c r="FR1242">
        <v>584.79555933263714</v>
      </c>
      <c r="FS1242">
        <v>530.13377000000003</v>
      </c>
      <c r="FT1242">
        <v>592.86405999999999</v>
      </c>
      <c r="FU1242">
        <v>62.730289999999968</v>
      </c>
      <c r="FV1242">
        <v>574.56116999999995</v>
      </c>
      <c r="FW1242">
        <v>0.67745347440166059</v>
      </c>
      <c r="FX1242">
        <v>0.66857200000000006</v>
      </c>
      <c r="FY1242">
        <v>0.74245799999999995</v>
      </c>
      <c r="FZ1242">
        <v>7.3885999999999896E-2</v>
      </c>
      <c r="GA1242">
        <v>0.68973499999999999</v>
      </c>
      <c r="GB1242">
        <v>16</v>
      </c>
      <c r="GC1242">
        <v>28</v>
      </c>
    </row>
    <row r="1243" spans="1:185" x14ac:dyDescent="0.3">
      <c r="A1243" s="36" t="s">
        <v>4790</v>
      </c>
      <c r="B1243">
        <v>-6.2540776680254873E-2</v>
      </c>
      <c r="C1243">
        <v>1.809372588942773</v>
      </c>
      <c r="D1243">
        <v>1.7621479305569521</v>
      </c>
      <c r="E1243">
        <v>-0.8405959716712369</v>
      </c>
      <c r="F1243">
        <v>-0.59098392608887751</v>
      </c>
      <c r="G1243">
        <v>1.431580027796058</v>
      </c>
      <c r="H1243">
        <v>-54.198661610121462</v>
      </c>
      <c r="I1243">
        <v>4.7291869022318394E-3</v>
      </c>
      <c r="J1243">
        <v>0.34925252998747353</v>
      </c>
      <c r="K1243">
        <v>0.20738494739461699</v>
      </c>
      <c r="L1243">
        <v>-3.6042396253432522E-2</v>
      </c>
      <c r="M1243">
        <v>9.2799039532378197E-2</v>
      </c>
      <c r="N1243">
        <v>0.1632385603501266</v>
      </c>
      <c r="O1243">
        <v>-0.21676806438914581</v>
      </c>
      <c r="P1243">
        <v>-5.3529504039019168E-2</v>
      </c>
      <c r="Q1243">
        <v>-0.13514645479725149</v>
      </c>
      <c r="R1243">
        <v>5.5953709835516917E-2</v>
      </c>
      <c r="S1243">
        <v>0.80715691773799181</v>
      </c>
      <c r="T1243">
        <v>-0.51782538487490515</v>
      </c>
      <c r="U1243">
        <v>-0.5049320808600265</v>
      </c>
      <c r="V1243">
        <v>1.953038845359556</v>
      </c>
      <c r="W1243">
        <v>1.9492380851668709</v>
      </c>
      <c r="X1243">
        <v>0.20800804621100669</v>
      </c>
      <c r="Y1243">
        <v>0.19869584604470669</v>
      </c>
      <c r="Z1243">
        <v>3.4168940784500709E-2</v>
      </c>
      <c r="AA1243">
        <v>3.7408204085897429E-2</v>
      </c>
      <c r="AB1243">
        <v>50.139207837669801</v>
      </c>
      <c r="AC1243">
        <v>-0.36641274009635688</v>
      </c>
      <c r="AD1243">
        <v>1.932660210687434</v>
      </c>
      <c r="AE1243">
        <v>0.57442078630736371</v>
      </c>
      <c r="AF1243">
        <v>0.56510858614106374</v>
      </c>
      <c r="AG1243">
        <v>0.8624047602221605</v>
      </c>
      <c r="AH1243">
        <v>4.5407389850885401E-3</v>
      </c>
      <c r="AI1243">
        <v>300.59363314486751</v>
      </c>
      <c r="AJ1243">
        <v>275.62966542243191</v>
      </c>
      <c r="AK1243">
        <v>301.55410382566441</v>
      </c>
      <c r="AL1243">
        <v>324.59715143904089</v>
      </c>
      <c r="AM1243">
        <v>554.28123325080446</v>
      </c>
      <c r="AN1243">
        <v>688.68957782793973</v>
      </c>
      <c r="AO1243">
        <v>322.28035578961658</v>
      </c>
      <c r="AP1243">
        <v>582.08698035567068</v>
      </c>
      <c r="AQ1243">
        <v>22.571066796532691</v>
      </c>
      <c r="AR1243">
        <v>6.150826653699581</v>
      </c>
      <c r="AS1243">
        <v>12.733277730367179</v>
      </c>
      <c r="AT1243">
        <v>-28.727153947468079</v>
      </c>
      <c r="AU1243">
        <v>-16.950437437570329</v>
      </c>
      <c r="AV1243">
        <v>-11.776716509897749</v>
      </c>
      <c r="AW1243">
        <v>0.78644668350057068</v>
      </c>
      <c r="AX1243">
        <v>0.39</v>
      </c>
      <c r="AY1243">
        <v>1.4389000000000001</v>
      </c>
      <c r="AZ1243">
        <v>1.0488999999999999</v>
      </c>
      <c r="BA1243">
        <v>0.39</v>
      </c>
      <c r="BB1243">
        <v>0.93135443819441999</v>
      </c>
      <c r="BC1243">
        <v>0.87370000000000003</v>
      </c>
      <c r="BD1243">
        <v>0.95199999999999996</v>
      </c>
      <c r="BE1243">
        <v>7.8299999999999925E-2</v>
      </c>
      <c r="BF1243">
        <v>0.87370000000000003</v>
      </c>
      <c r="BG1243">
        <v>18.085080428842861</v>
      </c>
      <c r="BH1243">
        <v>14.881399999999999</v>
      </c>
      <c r="BI1243">
        <v>25.127800000000001</v>
      </c>
      <c r="BJ1243">
        <v>10.2464</v>
      </c>
      <c r="BK1243">
        <v>25.127800000000001</v>
      </c>
      <c r="BL1243">
        <v>8.0842135633653847</v>
      </c>
      <c r="BM1243">
        <v>6.7634999999999996</v>
      </c>
      <c r="BN1243">
        <v>10.5715</v>
      </c>
      <c r="BO1243">
        <v>3.8080000000000012</v>
      </c>
      <c r="BP1243">
        <v>9.1080000000000005</v>
      </c>
      <c r="BQ1243">
        <v>5.9696112880172718</v>
      </c>
      <c r="BR1243">
        <v>4.7983000000000002</v>
      </c>
      <c r="BS1243">
        <v>7.3775000000000004</v>
      </c>
      <c r="BT1243">
        <v>2.5792000000000002</v>
      </c>
      <c r="BU1243">
        <v>7.3353999999999999</v>
      </c>
      <c r="BV1243">
        <v>-0.57013983654168832</v>
      </c>
      <c r="BW1243">
        <v>-2.6084999999999998</v>
      </c>
      <c r="BX1243">
        <v>1.2338</v>
      </c>
      <c r="BY1243">
        <v>3.8422999999999998</v>
      </c>
      <c r="BZ1243">
        <v>-2.6084999999999998</v>
      </c>
      <c r="CA1243">
        <v>-5.3994757810919394</v>
      </c>
      <c r="CB1243">
        <v>-7.5692000000000004</v>
      </c>
      <c r="CC1243">
        <v>-4.5735000000000001</v>
      </c>
      <c r="CD1243">
        <v>2.9956999999999998</v>
      </c>
      <c r="CE1243">
        <v>-4.7268999999999997</v>
      </c>
      <c r="CF1243">
        <v>106.602597472269</v>
      </c>
      <c r="CG1243">
        <v>96.7</v>
      </c>
      <c r="CH1243">
        <v>127.1</v>
      </c>
      <c r="CI1243">
        <v>30.399999999999991</v>
      </c>
      <c r="CJ1243">
        <v>96.7</v>
      </c>
      <c r="CK1243">
        <v>43.43525650521044</v>
      </c>
      <c r="CL1243">
        <v>41</v>
      </c>
      <c r="CM1243">
        <v>44.5</v>
      </c>
      <c r="CN1243">
        <v>3.5</v>
      </c>
      <c r="CO1243">
        <v>43.2</v>
      </c>
      <c r="CP1243">
        <v>61.525602671983883</v>
      </c>
      <c r="CQ1243">
        <v>48.3</v>
      </c>
      <c r="CR1243">
        <v>74</v>
      </c>
      <c r="CS1243">
        <v>25.7</v>
      </c>
      <c r="CT1243">
        <v>61.4</v>
      </c>
      <c r="CU1243">
        <v>13.02972176768635</v>
      </c>
      <c r="CV1243">
        <v>9.9</v>
      </c>
      <c r="CW1243">
        <v>19.100000000000001</v>
      </c>
      <c r="CX1243">
        <v>9.2000000000000011</v>
      </c>
      <c r="CY1243">
        <v>11.8</v>
      </c>
      <c r="CZ1243">
        <v>199.64235683175031</v>
      </c>
      <c r="DA1243">
        <v>147.5</v>
      </c>
      <c r="DB1243">
        <v>258.39999999999998</v>
      </c>
      <c r="DC1243">
        <v>110.9</v>
      </c>
      <c r="DD1243">
        <v>241.9</v>
      </c>
      <c r="DE1243">
        <v>26.205214065564672</v>
      </c>
      <c r="DF1243">
        <v>17.8</v>
      </c>
      <c r="DG1243">
        <v>28.5</v>
      </c>
      <c r="DH1243">
        <v>10.7</v>
      </c>
      <c r="DI1243">
        <v>28.5</v>
      </c>
      <c r="DJ1243">
        <v>0.1832675395018156</v>
      </c>
      <c r="DK1243">
        <v>0.16331700726228679</v>
      </c>
      <c r="DL1243">
        <v>0.22668093454610311</v>
      </c>
      <c r="DM1243">
        <v>6.336392728381629E-2</v>
      </c>
      <c r="DN1243">
        <v>0.16331700726228679</v>
      </c>
      <c r="DO1243">
        <v>4.3339674207774648</v>
      </c>
      <c r="DP1243">
        <v>3.2934299999999999</v>
      </c>
      <c r="DQ1243">
        <v>4.6606769999999997</v>
      </c>
      <c r="DR1243">
        <v>1.3672470000000001</v>
      </c>
      <c r="DS1243">
        <v>3.8798940000000002</v>
      </c>
      <c r="DT1243">
        <v>7.2803218005947521</v>
      </c>
      <c r="DU1243">
        <v>6.8153449999999998</v>
      </c>
      <c r="DV1243">
        <v>7.4302970000000004</v>
      </c>
      <c r="DW1243">
        <v>0.61495200000000061</v>
      </c>
      <c r="DX1243">
        <v>7.1928929999999998</v>
      </c>
      <c r="DY1243">
        <v>4.6893773376793408</v>
      </c>
      <c r="DZ1243">
        <v>3.999952</v>
      </c>
      <c r="EA1243">
        <v>4.9869300000000001</v>
      </c>
      <c r="EB1243">
        <v>0.98697800000000013</v>
      </c>
      <c r="EC1243">
        <v>4.6227640000000001</v>
      </c>
      <c r="ED1243">
        <v>9.3758970857275088</v>
      </c>
      <c r="EE1243">
        <v>8.5511079999999993</v>
      </c>
      <c r="EF1243">
        <v>10.463248999999999</v>
      </c>
      <c r="EG1243">
        <v>1.9121410000000001</v>
      </c>
      <c r="EH1243">
        <v>9.9481380000000001</v>
      </c>
      <c r="EI1243">
        <v>7.7406351768201578</v>
      </c>
      <c r="EJ1243">
        <v>7.4553890000000003</v>
      </c>
      <c r="EK1243">
        <v>7.7897119999999997</v>
      </c>
      <c r="EL1243">
        <v>0.33432299999999948</v>
      </c>
      <c r="EM1243">
        <v>7.5896939999999997</v>
      </c>
      <c r="EN1243">
        <v>47.256566623827332</v>
      </c>
      <c r="EO1243">
        <v>41.51314</v>
      </c>
      <c r="EP1243">
        <v>53.487110000000001</v>
      </c>
      <c r="EQ1243">
        <v>11.97397</v>
      </c>
      <c r="ER1243">
        <v>45.337859999999999</v>
      </c>
      <c r="ES1243">
        <v>17.180760673645111</v>
      </c>
      <c r="ET1243">
        <v>14.406180000000001</v>
      </c>
      <c r="EU1243">
        <v>21.378070000000001</v>
      </c>
      <c r="EV1243">
        <v>6.9718900000000001</v>
      </c>
      <c r="EW1243">
        <v>17.82339</v>
      </c>
      <c r="EX1243">
        <v>30.075805950182229</v>
      </c>
      <c r="EY1243">
        <v>20.135069999999999</v>
      </c>
      <c r="EZ1243">
        <v>35.09572</v>
      </c>
      <c r="FA1243">
        <v>14.960649999999999</v>
      </c>
      <c r="FB1243">
        <v>27.514469999999999</v>
      </c>
      <c r="FC1243">
        <v>0.49454383727370521</v>
      </c>
      <c r="FD1243">
        <v>0.43443840760384472</v>
      </c>
      <c r="FE1243">
        <v>0.55974698362329811</v>
      </c>
      <c r="FF1243">
        <v>0.12530857601945339</v>
      </c>
      <c r="FG1243">
        <v>0.4744644154252376</v>
      </c>
      <c r="FH1243">
        <v>1.7604073165059551</v>
      </c>
      <c r="FI1243">
        <v>0.94185630414719368</v>
      </c>
      <c r="FJ1243">
        <v>2.328520032750431</v>
      </c>
      <c r="FK1243">
        <v>1.3866637286032379</v>
      </c>
      <c r="FL1243">
        <v>1.5437282133196879</v>
      </c>
      <c r="FM1243">
        <v>45.95917400784522</v>
      </c>
      <c r="FN1243">
        <v>45</v>
      </c>
      <c r="FO1243">
        <v>48.49</v>
      </c>
      <c r="FP1243">
        <v>3.490000000000002</v>
      </c>
      <c r="FQ1243">
        <v>46.21</v>
      </c>
      <c r="FR1243">
        <v>623.63322202424854</v>
      </c>
      <c r="FS1243">
        <v>592.31024000000002</v>
      </c>
      <c r="FT1243">
        <v>628.57618000000002</v>
      </c>
      <c r="FU1243">
        <v>36.265940000000001</v>
      </c>
      <c r="FV1243">
        <v>613.78731000000005</v>
      </c>
      <c r="FW1243">
        <v>0.67048701535321098</v>
      </c>
      <c r="FX1243">
        <v>0.66586800000000002</v>
      </c>
      <c r="FY1243">
        <v>0.70226599999999995</v>
      </c>
      <c r="FZ1243">
        <v>3.639799999999993E-2</v>
      </c>
      <c r="GA1243">
        <v>0.67938299999999996</v>
      </c>
      <c r="GB1243">
        <v>14</v>
      </c>
      <c r="GC1243">
        <v>27</v>
      </c>
    </row>
    <row r="1244" spans="1:185" x14ac:dyDescent="0.3">
      <c r="A1244" s="36" t="s">
        <v>4791</v>
      </c>
      <c r="B1244">
        <v>-5.4770199596535438E-2</v>
      </c>
      <c r="C1244">
        <v>1.79235806570506</v>
      </c>
      <c r="D1244">
        <v>1.69683797274612</v>
      </c>
      <c r="E1244">
        <v>-0.80787345575244229</v>
      </c>
      <c r="F1244">
        <v>-0.57079157852069595</v>
      </c>
      <c r="G1244">
        <v>1.3786648873041569</v>
      </c>
      <c r="H1244">
        <v>-54.198837026317179</v>
      </c>
      <c r="I1244">
        <v>7.0911504508529705E-2</v>
      </c>
      <c r="J1244">
        <v>0.39946702645435539</v>
      </c>
      <c r="K1244">
        <v>0.1816793262787581</v>
      </c>
      <c r="L1244">
        <v>-3.1789611869410483E-2</v>
      </c>
      <c r="M1244">
        <v>9.8394581968166431E-2</v>
      </c>
      <c r="N1244">
        <v>0.19690284540703071</v>
      </c>
      <c r="O1244">
        <v>-0.2199409827643013</v>
      </c>
      <c r="P1244">
        <v>-2.3038137357270529E-2</v>
      </c>
      <c r="Q1244">
        <v>-0.1214898327678148</v>
      </c>
      <c r="R1244">
        <v>3.7482551109537292E-2</v>
      </c>
      <c r="S1244">
        <v>0.8092286037476969</v>
      </c>
      <c r="T1244">
        <v>-0.52353056386852104</v>
      </c>
      <c r="U1244">
        <v>-0.51463472170923663</v>
      </c>
      <c r="V1244">
        <v>1.9564608990662411</v>
      </c>
      <c r="W1244">
        <v>1.9543886747034589</v>
      </c>
      <c r="X1244">
        <v>0.21415695145691979</v>
      </c>
      <c r="Y1244">
        <v>0.2072125159851203</v>
      </c>
      <c r="Z1244">
        <v>3.3710413613824687E-2</v>
      </c>
      <c r="AA1244">
        <v>3.6994864985397703E-2</v>
      </c>
      <c r="AB1244">
        <v>50.503383927378621</v>
      </c>
      <c r="AC1244">
        <v>-0.37233681906592281</v>
      </c>
      <c r="AD1244">
        <v>1.9319031883905611</v>
      </c>
      <c r="AE1244">
        <v>0.58649377052284257</v>
      </c>
      <c r="AF1244">
        <v>0.579549335051043</v>
      </c>
      <c r="AG1244">
        <v>0.92263397466924302</v>
      </c>
      <c r="AH1244">
        <v>4.3925869343543452E-3</v>
      </c>
      <c r="AI1244">
        <v>304.61613178651999</v>
      </c>
      <c r="AJ1244">
        <v>275.76323414523881</v>
      </c>
      <c r="AK1244">
        <v>306.99265036750347</v>
      </c>
      <c r="AL1244">
        <v>331.09257122468222</v>
      </c>
      <c r="AM1244">
        <v>373.83754226383479</v>
      </c>
      <c r="AN1244">
        <v>501.91647871015567</v>
      </c>
      <c r="AO1244">
        <v>202.54344487737609</v>
      </c>
      <c r="AP1244">
        <v>389.68892403053371</v>
      </c>
      <c r="AQ1244">
        <v>21.055167559969981</v>
      </c>
      <c r="AR1244">
        <v>5.1718517566998692</v>
      </c>
      <c r="AS1244">
        <v>12.623107497926171</v>
      </c>
      <c r="AT1244">
        <v>-18.78492839111961</v>
      </c>
      <c r="AU1244">
        <v>-10.977885259332851</v>
      </c>
      <c r="AV1244">
        <v>-7.8070431317867541</v>
      </c>
      <c r="AW1244">
        <v>0.57856678918154436</v>
      </c>
      <c r="AX1244">
        <v>0.42799999999999999</v>
      </c>
      <c r="AY1244">
        <v>1.2941</v>
      </c>
      <c r="AZ1244">
        <v>0.86610000000000009</v>
      </c>
      <c r="BA1244">
        <v>0.50619999999999998</v>
      </c>
      <c r="BB1244">
        <v>0.94313915521252345</v>
      </c>
      <c r="BC1244">
        <v>0.92049999999999998</v>
      </c>
      <c r="BD1244">
        <v>0.95299999999999996</v>
      </c>
      <c r="BE1244">
        <v>3.2499999999999973E-2</v>
      </c>
      <c r="BF1244">
        <v>0.92930000000000001</v>
      </c>
      <c r="BG1244">
        <v>16.42122007551583</v>
      </c>
      <c r="BH1244">
        <v>14.879899999999999</v>
      </c>
      <c r="BI1244">
        <v>19.592400000000001</v>
      </c>
      <c r="BJ1244">
        <v>4.7125000000000021</v>
      </c>
      <c r="BK1244">
        <v>18.320399999999999</v>
      </c>
      <c r="BL1244">
        <v>3.6871501401587681</v>
      </c>
      <c r="BM1244">
        <v>2.8784999999999998</v>
      </c>
      <c r="BN1244">
        <v>7.6315</v>
      </c>
      <c r="BO1244">
        <v>4.7530000000000001</v>
      </c>
      <c r="BP1244">
        <v>2.9213</v>
      </c>
      <c r="BQ1244">
        <v>2.5697459292676221</v>
      </c>
      <c r="BR1244">
        <v>1.7946</v>
      </c>
      <c r="BS1244">
        <v>5.3806000000000003</v>
      </c>
      <c r="BT1244">
        <v>3.5859999999999999</v>
      </c>
      <c r="BU1244">
        <v>2.1044</v>
      </c>
      <c r="BV1244">
        <v>5.6643644938475179E-2</v>
      </c>
      <c r="BW1244">
        <v>-0.74170000000000003</v>
      </c>
      <c r="BX1244">
        <v>1.5005999999999999</v>
      </c>
      <c r="BY1244">
        <v>2.2423000000000002</v>
      </c>
      <c r="BZ1244">
        <v>-7.9699999999999993E-2</v>
      </c>
      <c r="CA1244">
        <v>-2.626310733169086</v>
      </c>
      <c r="CB1244">
        <v>-5.9878</v>
      </c>
      <c r="CC1244">
        <v>-2.0247000000000002</v>
      </c>
      <c r="CD1244">
        <v>3.9630999999999998</v>
      </c>
      <c r="CE1244">
        <v>-2.0247000000000002</v>
      </c>
      <c r="CF1244">
        <v>112.2275546796222</v>
      </c>
      <c r="CG1244">
        <v>88</v>
      </c>
      <c r="CH1244">
        <v>127.4</v>
      </c>
      <c r="CI1244">
        <v>39.400000000000013</v>
      </c>
      <c r="CJ1244">
        <v>88</v>
      </c>
      <c r="CK1244">
        <v>41.862405277600438</v>
      </c>
      <c r="CL1244">
        <v>37.799999999999997</v>
      </c>
      <c r="CM1244">
        <v>43.3</v>
      </c>
      <c r="CN1244">
        <v>5.5</v>
      </c>
      <c r="CO1244">
        <v>37.799999999999997</v>
      </c>
      <c r="CP1244">
        <v>59.176945053781978</v>
      </c>
      <c r="CQ1244">
        <v>43.4</v>
      </c>
      <c r="CR1244">
        <v>73.8</v>
      </c>
      <c r="CS1244">
        <v>30.4</v>
      </c>
      <c r="CT1244">
        <v>65</v>
      </c>
      <c r="CU1244">
        <v>13.98590779070406</v>
      </c>
      <c r="CV1244">
        <v>11.6</v>
      </c>
      <c r="CW1244">
        <v>18.2</v>
      </c>
      <c r="CX1244">
        <v>6.6</v>
      </c>
      <c r="CY1244">
        <v>14</v>
      </c>
      <c r="CZ1244">
        <v>119.9554407300714</v>
      </c>
      <c r="DA1244">
        <v>102.3</v>
      </c>
      <c r="DB1244">
        <v>195.8</v>
      </c>
      <c r="DC1244">
        <v>93.500000000000014</v>
      </c>
      <c r="DD1244">
        <v>134.5</v>
      </c>
      <c r="DE1244">
        <v>25.369365146921648</v>
      </c>
      <c r="DF1244">
        <v>20.100000000000001</v>
      </c>
      <c r="DG1244">
        <v>26.1</v>
      </c>
      <c r="DH1244">
        <v>6</v>
      </c>
      <c r="DI1244">
        <v>20.100000000000001</v>
      </c>
      <c r="DJ1244">
        <v>0.2887348196363011</v>
      </c>
      <c r="DK1244">
        <v>0.2126631222812953</v>
      </c>
      <c r="DL1244">
        <v>0.34036868821800698</v>
      </c>
      <c r="DM1244">
        <v>0.1277055659367117</v>
      </c>
      <c r="DN1244">
        <v>0.2126631222812953</v>
      </c>
      <c r="DO1244">
        <v>4.193717321194061</v>
      </c>
      <c r="DP1244">
        <v>3.436312</v>
      </c>
      <c r="DQ1244">
        <v>4.4885000000000002</v>
      </c>
      <c r="DR1244">
        <v>1.0521879999999999</v>
      </c>
      <c r="DS1244">
        <v>4.0512290000000002</v>
      </c>
      <c r="DT1244">
        <v>7.0357587110130364</v>
      </c>
      <c r="DU1244">
        <v>6.4475439999999997</v>
      </c>
      <c r="DV1244">
        <v>7.2509100000000002</v>
      </c>
      <c r="DW1244">
        <v>0.80336600000000047</v>
      </c>
      <c r="DX1244">
        <v>6.5295610000000002</v>
      </c>
      <c r="DY1244">
        <v>4.3172607008990367</v>
      </c>
      <c r="DZ1244">
        <v>3.6399089999999998</v>
      </c>
      <c r="EA1244">
        <v>4.7787879999999996</v>
      </c>
      <c r="EB1244">
        <v>1.138879</v>
      </c>
      <c r="EC1244">
        <v>4.1696879999999998</v>
      </c>
      <c r="ED1244">
        <v>7.6903085389476722</v>
      </c>
      <c r="EE1244">
        <v>7.3426499999999999</v>
      </c>
      <c r="EF1244">
        <v>10.493513999999999</v>
      </c>
      <c r="EG1244">
        <v>3.150863999999999</v>
      </c>
      <c r="EH1244">
        <v>8.4723690000000005</v>
      </c>
      <c r="EI1244">
        <v>7.6813195945682704</v>
      </c>
      <c r="EJ1244">
        <v>7.357831</v>
      </c>
      <c r="EK1244">
        <v>8.0841809999999992</v>
      </c>
      <c r="EL1244">
        <v>0.72634999999999916</v>
      </c>
      <c r="EM1244">
        <v>7.357831</v>
      </c>
      <c r="EN1244">
        <v>41.721629701217999</v>
      </c>
      <c r="EO1244">
        <v>37.735599999999998</v>
      </c>
      <c r="EP1244">
        <v>42.612639999999999</v>
      </c>
      <c r="EQ1244">
        <v>4.8770400000000009</v>
      </c>
      <c r="ER1244">
        <v>41.663420000000002</v>
      </c>
      <c r="ES1244">
        <v>16.635944685839451</v>
      </c>
      <c r="ET1244">
        <v>13.19075</v>
      </c>
      <c r="EU1244">
        <v>24.0517</v>
      </c>
      <c r="EV1244">
        <v>10.860950000000001</v>
      </c>
      <c r="EW1244">
        <v>14.46012</v>
      </c>
      <c r="EX1244">
        <v>25.085685015378552</v>
      </c>
      <c r="EY1244">
        <v>13.6839</v>
      </c>
      <c r="EZ1244">
        <v>29.421890000000001</v>
      </c>
      <c r="FA1244">
        <v>15.73799</v>
      </c>
      <c r="FB1244">
        <v>27.203299999999999</v>
      </c>
      <c r="FC1244">
        <v>0.59843617610803912</v>
      </c>
      <c r="FD1244">
        <v>0.54126236987533738</v>
      </c>
      <c r="FE1244">
        <v>0.61121642462408432</v>
      </c>
      <c r="FF1244">
        <v>6.9954054748746941E-2</v>
      </c>
      <c r="FG1244">
        <v>0.59760124249545599</v>
      </c>
      <c r="FH1244">
        <v>1.520562853416872</v>
      </c>
      <c r="FI1244">
        <v>0.56893691506213695</v>
      </c>
      <c r="FJ1244">
        <v>2.230494096241685</v>
      </c>
      <c r="FK1244">
        <v>1.661557181179548</v>
      </c>
      <c r="FL1244">
        <v>1.8812637792770741</v>
      </c>
      <c r="FM1244">
        <v>41.497988301438554</v>
      </c>
      <c r="FN1244">
        <v>40.33</v>
      </c>
      <c r="FO1244">
        <v>44.58</v>
      </c>
      <c r="FP1244">
        <v>4.25</v>
      </c>
      <c r="FQ1244">
        <v>44.02</v>
      </c>
      <c r="FR1244">
        <v>459.05007547538168</v>
      </c>
      <c r="FS1244">
        <v>450.27481999999998</v>
      </c>
      <c r="FT1244">
        <v>474.48527000000001</v>
      </c>
      <c r="FU1244">
        <v>24.210450000000041</v>
      </c>
      <c r="FV1244">
        <v>459.71951999999999</v>
      </c>
      <c r="FW1244">
        <v>0.74265677101839955</v>
      </c>
      <c r="FX1244">
        <v>0.71961200000000003</v>
      </c>
      <c r="FY1244">
        <v>0.755139</v>
      </c>
      <c r="FZ1244">
        <v>3.5526999999999982E-2</v>
      </c>
      <c r="GA1244">
        <v>0.74063800000000002</v>
      </c>
      <c r="GB1244">
        <v>13</v>
      </c>
      <c r="GC1244">
        <v>91</v>
      </c>
    </row>
    <row r="1245" spans="1:185" x14ac:dyDescent="0.3">
      <c r="A1245" s="36" t="s">
        <v>4792</v>
      </c>
      <c r="B1245">
        <v>-5.0007925038528842E-2</v>
      </c>
      <c r="C1245">
        <v>1.7644059380189461</v>
      </c>
      <c r="D1245">
        <v>1.760354621031742</v>
      </c>
      <c r="E1245">
        <v>-0.84007696343239802</v>
      </c>
      <c r="F1245">
        <v>-0.58997853140299183</v>
      </c>
      <c r="G1245">
        <v>1.4300059796772511</v>
      </c>
      <c r="H1245">
        <v>-54.194647805832552</v>
      </c>
      <c r="I1245">
        <v>3.9279551128086482E-3</v>
      </c>
      <c r="J1245">
        <v>0.23202011010323739</v>
      </c>
      <c r="K1245">
        <v>0.18769822600318001</v>
      </c>
      <c r="L1245">
        <v>-3.2883365523896389E-2</v>
      </c>
      <c r="M1245">
        <v>9.687797716482717E-2</v>
      </c>
      <c r="N1245">
        <v>0.15929137607177399</v>
      </c>
      <c r="O1245">
        <v>-0.21538113777414869</v>
      </c>
      <c r="P1245">
        <v>-5.6089761702374667E-2</v>
      </c>
      <c r="Q1245">
        <v>-0.13573798696931461</v>
      </c>
      <c r="R1245">
        <v>5.7851121102899132E-2</v>
      </c>
      <c r="S1245">
        <v>0.78388184632336777</v>
      </c>
      <c r="T1245">
        <v>-0.52256831740153842</v>
      </c>
      <c r="U1245">
        <v>-0.50605727499962649</v>
      </c>
      <c r="V1245">
        <v>1.9535147950391789</v>
      </c>
      <c r="W1245">
        <v>1.945796324693805</v>
      </c>
      <c r="X1245">
        <v>0.2000001614801403</v>
      </c>
      <c r="Y1245">
        <v>0.18672432251282489</v>
      </c>
      <c r="Z1245">
        <v>3.9162481454038472E-2</v>
      </c>
      <c r="AA1245">
        <v>4.5842915106655703E-2</v>
      </c>
      <c r="AB1245">
        <v>50.258814676896279</v>
      </c>
      <c r="AC1245">
        <v>-0.37061129201322779</v>
      </c>
      <c r="AD1245">
        <v>1.9272667686349041</v>
      </c>
      <c r="AE1245">
        <v>0.57061145349336795</v>
      </c>
      <c r="AF1245">
        <v>0.55733561452605263</v>
      </c>
      <c r="AG1245">
        <v>0.93969249864139393</v>
      </c>
      <c r="AH1245">
        <v>4.6261515640472102E-3</v>
      </c>
      <c r="AI1245">
        <v>300.65596132582272</v>
      </c>
      <c r="AJ1245">
        <v>274.56563807855548</v>
      </c>
      <c r="AK1245">
        <v>298.46347033426758</v>
      </c>
      <c r="AL1245">
        <v>328.9387964301331</v>
      </c>
      <c r="AM1245">
        <v>551.28877007002961</v>
      </c>
      <c r="AN1245">
        <v>628.83453589681653</v>
      </c>
      <c r="AO1245">
        <v>340.14233747539117</v>
      </c>
      <c r="AP1245">
        <v>515.78568214252971</v>
      </c>
      <c r="AQ1245">
        <v>22.116282991926951</v>
      </c>
      <c r="AR1245">
        <v>5.7743257156304786</v>
      </c>
      <c r="AS1245">
        <v>12.60855234672297</v>
      </c>
      <c r="AT1245">
        <v>-26.948098182106691</v>
      </c>
      <c r="AU1245">
        <v>-14.96934820127843</v>
      </c>
      <c r="AV1245">
        <v>-11.97874998082826</v>
      </c>
      <c r="AW1245">
        <v>0.80764757240699925</v>
      </c>
      <c r="AX1245">
        <v>0.23150000000000001</v>
      </c>
      <c r="AY1245">
        <v>2.2279</v>
      </c>
      <c r="AZ1245">
        <v>1.9964</v>
      </c>
      <c r="BA1245">
        <v>2.2279</v>
      </c>
      <c r="BB1245">
        <v>0.92537560215949854</v>
      </c>
      <c r="BC1245">
        <v>0.88759999999999994</v>
      </c>
      <c r="BD1245">
        <v>0.94120000000000004</v>
      </c>
      <c r="BE1245">
        <v>5.3600000000000092E-2</v>
      </c>
      <c r="BF1245">
        <v>0.89300000000000002</v>
      </c>
      <c r="BG1245">
        <v>18.948346121752241</v>
      </c>
      <c r="BH1245">
        <v>16.663799999999998</v>
      </c>
      <c r="BI1245">
        <v>23.543199999999999</v>
      </c>
      <c r="BJ1245">
        <v>6.8794000000000004</v>
      </c>
      <c r="BK1245">
        <v>23.040700000000001</v>
      </c>
      <c r="BL1245">
        <v>11.84425621836926</v>
      </c>
      <c r="BM1245">
        <v>10.1815</v>
      </c>
      <c r="BN1245">
        <v>17.874300000000002</v>
      </c>
      <c r="BO1245">
        <v>7.6928000000000019</v>
      </c>
      <c r="BP1245">
        <v>17.874300000000002</v>
      </c>
      <c r="BQ1245">
        <v>6.1821113458519052</v>
      </c>
      <c r="BR1245">
        <v>5.5694999999999997</v>
      </c>
      <c r="BS1245">
        <v>12.923999999999999</v>
      </c>
      <c r="BT1245">
        <v>7.3544999999999998</v>
      </c>
      <c r="BU1245">
        <v>12.923999999999999</v>
      </c>
      <c r="BV1245">
        <v>3.3090998901185431</v>
      </c>
      <c r="BW1245">
        <v>-0.5907</v>
      </c>
      <c r="BX1245">
        <v>5.2462999999999997</v>
      </c>
      <c r="BY1245">
        <v>5.8369999999999997</v>
      </c>
      <c r="BZ1245">
        <v>-0.5907</v>
      </c>
      <c r="CA1245">
        <v>-9.4912112359704466</v>
      </c>
      <c r="CB1245">
        <v>-12.333299999999999</v>
      </c>
      <c r="CC1245">
        <v>-8.1295999999999999</v>
      </c>
      <c r="CD1245">
        <v>4.2037000000000004</v>
      </c>
      <c r="CE1245">
        <v>-12.333299999999999</v>
      </c>
      <c r="CF1245">
        <v>113.0488537542869</v>
      </c>
      <c r="CG1245">
        <v>59.5</v>
      </c>
      <c r="CH1245">
        <v>122.2</v>
      </c>
      <c r="CI1245">
        <v>62.7</v>
      </c>
      <c r="CJ1245">
        <v>59.5</v>
      </c>
      <c r="CK1245">
        <v>42.97656070108372</v>
      </c>
      <c r="CL1245">
        <v>16.600000000000001</v>
      </c>
      <c r="CM1245">
        <v>43.9</v>
      </c>
      <c r="CN1245">
        <v>27.3</v>
      </c>
      <c r="CO1245">
        <v>16.600000000000001</v>
      </c>
      <c r="CP1245">
        <v>44.466418150332231</v>
      </c>
      <c r="CQ1245">
        <v>35</v>
      </c>
      <c r="CR1245">
        <v>70.3</v>
      </c>
      <c r="CS1245">
        <v>35.299999999999997</v>
      </c>
      <c r="CT1245">
        <v>70.3</v>
      </c>
      <c r="CU1245">
        <v>12.42124221877674</v>
      </c>
      <c r="CV1245">
        <v>9.9</v>
      </c>
      <c r="CW1245">
        <v>15.4</v>
      </c>
      <c r="CX1245">
        <v>5.5</v>
      </c>
      <c r="CY1245">
        <v>13</v>
      </c>
      <c r="CZ1245">
        <v>272.47782358847962</v>
      </c>
      <c r="DA1245">
        <v>236.1</v>
      </c>
      <c r="DB1245">
        <v>332.1</v>
      </c>
      <c r="DC1245">
        <v>96.000000000000028</v>
      </c>
      <c r="DD1245">
        <v>236.1</v>
      </c>
      <c r="DE1245">
        <v>26.524655692617621</v>
      </c>
      <c r="DF1245">
        <v>3.6</v>
      </c>
      <c r="DG1245">
        <v>29.4</v>
      </c>
      <c r="DH1245">
        <v>25.8</v>
      </c>
      <c r="DI1245">
        <v>3.6</v>
      </c>
      <c r="DJ1245">
        <v>0.21981448025991621</v>
      </c>
      <c r="DK1245">
        <v>0.10453267744202389</v>
      </c>
      <c r="DL1245">
        <v>0.24126357354392891</v>
      </c>
      <c r="DM1245">
        <v>0.136730896101905</v>
      </c>
      <c r="DN1245">
        <v>0.10453267744202389</v>
      </c>
      <c r="DO1245">
        <v>3.4749761561706451</v>
      </c>
      <c r="DP1245">
        <v>2.9840200000000001</v>
      </c>
      <c r="DQ1245">
        <v>3.9746090000000001</v>
      </c>
      <c r="DR1245">
        <v>0.99058899999999994</v>
      </c>
      <c r="DS1245">
        <v>3.9440460000000002</v>
      </c>
      <c r="DT1245">
        <v>6.8003486807345492</v>
      </c>
      <c r="DU1245">
        <v>6.2382379999999999</v>
      </c>
      <c r="DV1245">
        <v>7.3981070000000004</v>
      </c>
      <c r="DW1245">
        <v>1.159869</v>
      </c>
      <c r="DX1245">
        <v>6.8153509999999997</v>
      </c>
      <c r="DY1245">
        <v>3.511950927142037</v>
      </c>
      <c r="DZ1245">
        <v>3.0008300000000001</v>
      </c>
      <c r="EA1245">
        <v>4.3273159999999997</v>
      </c>
      <c r="EB1245">
        <v>1.3264860000000001</v>
      </c>
      <c r="EC1245">
        <v>4.3273159999999997</v>
      </c>
      <c r="ED1245">
        <v>10.260705387218371</v>
      </c>
      <c r="EE1245">
        <v>10.069222999999999</v>
      </c>
      <c r="EF1245">
        <v>10.913783</v>
      </c>
      <c r="EG1245">
        <v>0.84456000000000131</v>
      </c>
      <c r="EH1245">
        <v>10.913783</v>
      </c>
      <c r="EI1245">
        <v>9.5580628008677078</v>
      </c>
      <c r="EJ1245">
        <v>8.7582570000000004</v>
      </c>
      <c r="EK1245">
        <v>11.137005</v>
      </c>
      <c r="EL1245">
        <v>2.3787479999999999</v>
      </c>
      <c r="EM1245">
        <v>11.137005</v>
      </c>
      <c r="EN1245">
        <v>40.663242951292283</v>
      </c>
      <c r="EO1245">
        <v>30.430769999999999</v>
      </c>
      <c r="EP1245">
        <v>48.214179999999999</v>
      </c>
      <c r="EQ1245">
        <v>17.78341</v>
      </c>
      <c r="ER1245">
        <v>30.430769999999999</v>
      </c>
      <c r="ES1245">
        <v>15.490752683081221</v>
      </c>
      <c r="ET1245">
        <v>9.1971699999999998</v>
      </c>
      <c r="EU1245">
        <v>16.346699999999998</v>
      </c>
      <c r="EV1245">
        <v>7.1495299999999986</v>
      </c>
      <c r="EW1245">
        <v>9.1971699999999998</v>
      </c>
      <c r="EX1245">
        <v>25.17249026821105</v>
      </c>
      <c r="EY1245">
        <v>21.233599999999999</v>
      </c>
      <c r="EZ1245">
        <v>36.668700000000001</v>
      </c>
      <c r="FA1245">
        <v>15.4351</v>
      </c>
      <c r="FB1245">
        <v>21.233599999999999</v>
      </c>
      <c r="FC1245">
        <v>0.46531188802568868</v>
      </c>
      <c r="FD1245">
        <v>0.34822109637779131</v>
      </c>
      <c r="FE1245">
        <v>0.55171770614270277</v>
      </c>
      <c r="FF1245">
        <v>0.20349660976491149</v>
      </c>
      <c r="FG1245">
        <v>0.34822109637779131</v>
      </c>
      <c r="FH1245">
        <v>1.638175639238455</v>
      </c>
      <c r="FI1245">
        <v>1.381633601889066</v>
      </c>
      <c r="FJ1245">
        <v>3.176022131604749</v>
      </c>
      <c r="FK1245">
        <v>1.794388529715683</v>
      </c>
      <c r="FL1245">
        <v>2.3087101793269009</v>
      </c>
      <c r="FM1245">
        <v>43.564995904900421</v>
      </c>
      <c r="FN1245">
        <v>42.28</v>
      </c>
      <c r="FO1245">
        <v>49.6</v>
      </c>
      <c r="FP1245">
        <v>7.32</v>
      </c>
      <c r="FQ1245">
        <v>42.37</v>
      </c>
      <c r="FR1245">
        <v>575.11169652172521</v>
      </c>
      <c r="FS1245">
        <v>560.77224000000001</v>
      </c>
      <c r="FT1245">
        <v>586.02407000000005</v>
      </c>
      <c r="FU1245">
        <v>25.251830000000041</v>
      </c>
      <c r="FV1245">
        <v>561.87405999999999</v>
      </c>
      <c r="FW1245">
        <v>0.67553728489977982</v>
      </c>
      <c r="FX1245">
        <v>0.66303400000000001</v>
      </c>
      <c r="FY1245">
        <v>0.69270600000000004</v>
      </c>
      <c r="FZ1245">
        <v>2.9672000000000032E-2</v>
      </c>
      <c r="GA1245">
        <v>0.69078600000000001</v>
      </c>
      <c r="GB1245">
        <v>10</v>
      </c>
      <c r="GC1245">
        <v>35</v>
      </c>
    </row>
    <row r="1246" spans="1:185" x14ac:dyDescent="0.3">
      <c r="A1246" s="36" t="s">
        <v>4793</v>
      </c>
      <c r="B1246">
        <v>-5.1675668695335457E-2</v>
      </c>
      <c r="C1246">
        <v>1.7774940281926259</v>
      </c>
      <c r="D1246">
        <v>1.721013271088869</v>
      </c>
      <c r="E1246">
        <v>-0.82322988915377782</v>
      </c>
      <c r="F1246">
        <v>-0.57454387988521205</v>
      </c>
      <c r="G1246">
        <v>1.3978632940840821</v>
      </c>
      <c r="H1246">
        <v>-54.198325734090332</v>
      </c>
      <c r="I1246">
        <v>1.247973302661059E-2</v>
      </c>
      <c r="J1246">
        <v>0.1605336375947771</v>
      </c>
      <c r="K1246">
        <v>0.17507490154071309</v>
      </c>
      <c r="L1246">
        <v>-3.0633266797556222E-2</v>
      </c>
      <c r="M1246">
        <v>9.9694003416228638E-2</v>
      </c>
      <c r="N1246">
        <v>0.16119201849147549</v>
      </c>
      <c r="O1246">
        <v>-0.2097243152216158</v>
      </c>
      <c r="P1246">
        <v>-4.8532296730140333E-2</v>
      </c>
      <c r="Q1246">
        <v>-0.12912854159721571</v>
      </c>
      <c r="R1246">
        <v>5.1725149093166049E-2</v>
      </c>
      <c r="S1246">
        <v>0.80874118748634138</v>
      </c>
      <c r="T1246">
        <v>-0.52402914578649029</v>
      </c>
      <c r="U1246">
        <v>-0.51384396520542563</v>
      </c>
      <c r="V1246">
        <v>1.956059032275014</v>
      </c>
      <c r="W1246">
        <v>1.953971294725861</v>
      </c>
      <c r="X1246">
        <v>0.21265825440374389</v>
      </c>
      <c r="Y1246">
        <v>0.20378816709471179</v>
      </c>
      <c r="Z1246">
        <v>3.5151790440129053E-2</v>
      </c>
      <c r="AA1246">
        <v>3.9169464692337813E-2</v>
      </c>
      <c r="AB1246">
        <v>50.423757536931852</v>
      </c>
      <c r="AC1246">
        <v>-0.37180969882610831</v>
      </c>
      <c r="AD1246">
        <v>1.9319029014580591</v>
      </c>
      <c r="AE1246">
        <v>0.58446795322985223</v>
      </c>
      <c r="AF1246">
        <v>0.57559786592081996</v>
      </c>
      <c r="AG1246">
        <v>0.9701848518419437</v>
      </c>
      <c r="AH1246">
        <v>4.262040808697987E-3</v>
      </c>
      <c r="AI1246">
        <v>306.54598434316262</v>
      </c>
      <c r="AJ1246">
        <v>275.94512728554389</v>
      </c>
      <c r="AK1246">
        <v>305.10167584113998</v>
      </c>
      <c r="AL1246">
        <v>338.59120512056683</v>
      </c>
      <c r="AM1246">
        <v>477.57523001219448</v>
      </c>
      <c r="AN1246">
        <v>601.46860772573075</v>
      </c>
      <c r="AO1246">
        <v>255.75192583247861</v>
      </c>
      <c r="AP1246">
        <v>483.88726224224911</v>
      </c>
      <c r="AQ1246">
        <v>21.928721722385891</v>
      </c>
      <c r="AR1246">
        <v>5.7585206984644346</v>
      </c>
      <c r="AS1246">
        <v>11.508479475817481</v>
      </c>
      <c r="AT1246">
        <v>-23.251097686374191</v>
      </c>
      <c r="AU1246">
        <v>-12.69748357710508</v>
      </c>
      <c r="AV1246">
        <v>-10.553614109269111</v>
      </c>
      <c r="AW1246">
        <v>1.687202206961536</v>
      </c>
      <c r="AX1246">
        <v>1.5142</v>
      </c>
      <c r="AY1246">
        <v>2.2713999999999999</v>
      </c>
      <c r="AZ1246">
        <v>0.75719999999999987</v>
      </c>
      <c r="BA1246">
        <v>2.0577000000000001</v>
      </c>
      <c r="BB1246">
        <v>0.9396233109032448</v>
      </c>
      <c r="BC1246">
        <v>0.91910000000000003</v>
      </c>
      <c r="BD1246">
        <v>0.95289999999999997</v>
      </c>
      <c r="BE1246">
        <v>3.3799999999999941E-2</v>
      </c>
      <c r="BF1246">
        <v>0.94850000000000001</v>
      </c>
      <c r="BG1246">
        <v>16.91293064806451</v>
      </c>
      <c r="BH1246">
        <v>14.786099999999999</v>
      </c>
      <c r="BI1246">
        <v>19.79</v>
      </c>
      <c r="BJ1246">
        <v>5.0038999999999998</v>
      </c>
      <c r="BK1246">
        <v>15.571</v>
      </c>
      <c r="BL1246">
        <v>12.727899027647579</v>
      </c>
      <c r="BM1246">
        <v>11.072699999999999</v>
      </c>
      <c r="BN1246">
        <v>15.870699999999999</v>
      </c>
      <c r="BO1246">
        <v>4.798</v>
      </c>
      <c r="BP1246">
        <v>13.2864</v>
      </c>
      <c r="BQ1246">
        <v>9.1020609611873429</v>
      </c>
      <c r="BR1246">
        <v>6.96</v>
      </c>
      <c r="BS1246">
        <v>12.3977</v>
      </c>
      <c r="BT1246">
        <v>5.4377000000000004</v>
      </c>
      <c r="BU1246">
        <v>7.53</v>
      </c>
      <c r="BV1246">
        <v>-0.30839962214683891</v>
      </c>
      <c r="BW1246">
        <v>-3.0943000000000001</v>
      </c>
      <c r="BX1246">
        <v>3.2338</v>
      </c>
      <c r="BY1246">
        <v>6.3281000000000001</v>
      </c>
      <c r="BZ1246">
        <v>2.9980000000000002</v>
      </c>
      <c r="CA1246">
        <v>-8.7936684743659725</v>
      </c>
      <c r="CB1246">
        <v>-11.022399999999999</v>
      </c>
      <c r="CC1246">
        <v>-8.3008000000000006</v>
      </c>
      <c r="CD1246">
        <v>2.7215999999999991</v>
      </c>
      <c r="CE1246">
        <v>-10.528</v>
      </c>
      <c r="CF1246">
        <v>117.5813454834817</v>
      </c>
      <c r="CG1246">
        <v>97.4</v>
      </c>
      <c r="CH1246">
        <v>127.3</v>
      </c>
      <c r="CI1246">
        <v>29.899999999999991</v>
      </c>
      <c r="CJ1246">
        <v>97.4</v>
      </c>
      <c r="CK1246">
        <v>42.435695743334271</v>
      </c>
      <c r="CL1246">
        <v>41.7</v>
      </c>
      <c r="CM1246">
        <v>43.8</v>
      </c>
      <c r="CN1246">
        <v>2.0999999999999939</v>
      </c>
      <c r="CO1246">
        <v>42.5</v>
      </c>
      <c r="CP1246">
        <v>53.175506652279928</v>
      </c>
      <c r="CQ1246">
        <v>39.5</v>
      </c>
      <c r="CR1246">
        <v>64.2</v>
      </c>
      <c r="CS1246">
        <v>24.7</v>
      </c>
      <c r="CT1246">
        <v>57.1</v>
      </c>
      <c r="CU1246">
        <v>14.36358714703</v>
      </c>
      <c r="CV1246">
        <v>11.4</v>
      </c>
      <c r="CW1246">
        <v>18.100000000000001</v>
      </c>
      <c r="CX1246">
        <v>6.7000000000000011</v>
      </c>
      <c r="CY1246">
        <v>14</v>
      </c>
      <c r="CZ1246">
        <v>165.93580629295261</v>
      </c>
      <c r="DA1246">
        <v>142.5</v>
      </c>
      <c r="DB1246">
        <v>241.7</v>
      </c>
      <c r="DC1246">
        <v>99.199999999999989</v>
      </c>
      <c r="DD1246">
        <v>241.3</v>
      </c>
      <c r="DE1246">
        <v>25.39711598806883</v>
      </c>
      <c r="DF1246">
        <v>21.9</v>
      </c>
      <c r="DG1246">
        <v>27.8</v>
      </c>
      <c r="DH1246">
        <v>5.9000000000000021</v>
      </c>
      <c r="DI1246">
        <v>26.6</v>
      </c>
      <c r="DJ1246">
        <v>0.24328225251889099</v>
      </c>
      <c r="DK1246">
        <v>0.19410123555201281</v>
      </c>
      <c r="DL1246">
        <v>0.2684521299029945</v>
      </c>
      <c r="DM1246">
        <v>7.4350894350981744E-2</v>
      </c>
      <c r="DN1246">
        <v>0.19410123555201281</v>
      </c>
      <c r="DO1246">
        <v>3.9720259189083462</v>
      </c>
      <c r="DP1246">
        <v>3.4805906552556229</v>
      </c>
      <c r="DQ1246">
        <v>4.2678753812240569</v>
      </c>
      <c r="DR1246">
        <v>0.78728472596843346</v>
      </c>
      <c r="DS1246">
        <v>4.2272948195687272</v>
      </c>
      <c r="DT1246">
        <v>7.2986330529282046</v>
      </c>
      <c r="DU1246">
        <v>7.0164169099401823</v>
      </c>
      <c r="DV1246">
        <v>7.4911139444710919</v>
      </c>
      <c r="DW1246">
        <v>0.47469703453090961</v>
      </c>
      <c r="DX1246">
        <v>7.2047042642152954</v>
      </c>
      <c r="DY1246">
        <v>4.1428860835484356</v>
      </c>
      <c r="DZ1246">
        <v>3.5415335826819949</v>
      </c>
      <c r="EA1246">
        <v>4.5421225469302167</v>
      </c>
      <c r="EB1246">
        <v>1.000588964248222</v>
      </c>
      <c r="EC1246">
        <v>4.4521004329266303</v>
      </c>
      <c r="ED1246">
        <v>8.8852440813031937</v>
      </c>
      <c r="EE1246">
        <v>8.6375687986195988</v>
      </c>
      <c r="EF1246">
        <v>10.810087710208199</v>
      </c>
      <c r="EG1246">
        <v>2.1725189115886061</v>
      </c>
      <c r="EH1246">
        <v>10.646220718727751</v>
      </c>
      <c r="EI1246">
        <v>7.6956219719078804</v>
      </c>
      <c r="EJ1246">
        <v>7.443604350260518</v>
      </c>
      <c r="EK1246">
        <v>8.1702784641226476</v>
      </c>
      <c r="EL1246">
        <v>0.72667411386212954</v>
      </c>
      <c r="EM1246">
        <v>7.807256007999869</v>
      </c>
      <c r="EN1246">
        <v>45.441324776756566</v>
      </c>
      <c r="EO1246">
        <v>39.907209999999999</v>
      </c>
      <c r="EP1246">
        <v>47.260680000000001</v>
      </c>
      <c r="EQ1246">
        <v>7.3534700000000024</v>
      </c>
      <c r="ER1246">
        <v>47.260680000000001</v>
      </c>
      <c r="ES1246">
        <v>18.19548877270493</v>
      </c>
      <c r="ET1246">
        <v>15.700329999999999</v>
      </c>
      <c r="EU1246">
        <v>19.489730000000002</v>
      </c>
      <c r="EV1246">
        <v>3.7894000000000019</v>
      </c>
      <c r="EW1246">
        <v>17.728090000000002</v>
      </c>
      <c r="EX1246">
        <v>27.24583600405164</v>
      </c>
      <c r="EY1246">
        <v>23.281610000000001</v>
      </c>
      <c r="EZ1246">
        <v>29.604030000000002</v>
      </c>
      <c r="FA1246">
        <v>6.322420000000001</v>
      </c>
      <c r="FB1246">
        <v>29.532589999999999</v>
      </c>
      <c r="FC1246">
        <v>0.54479671099073224</v>
      </c>
      <c r="FD1246">
        <v>0.4784481275496888</v>
      </c>
      <c r="FE1246">
        <v>0.56660898751691802</v>
      </c>
      <c r="FF1246">
        <v>8.8160859967229221E-2</v>
      </c>
      <c r="FG1246">
        <v>0.56660898751691802</v>
      </c>
      <c r="FH1246">
        <v>1.4975171092312869</v>
      </c>
      <c r="FI1246">
        <v>1.2420621286875171</v>
      </c>
      <c r="FJ1246">
        <v>1.7698117200586829</v>
      </c>
      <c r="FK1246">
        <v>0.52774959137116562</v>
      </c>
      <c r="FL1246">
        <v>1.665864173749118</v>
      </c>
      <c r="FM1246">
        <v>44.048995743390122</v>
      </c>
      <c r="FN1246">
        <v>42.55</v>
      </c>
      <c r="FO1246">
        <v>45.65</v>
      </c>
      <c r="FP1246">
        <v>3.100000000000001</v>
      </c>
      <c r="FQ1246">
        <v>42.83</v>
      </c>
      <c r="FR1246">
        <v>540.17486283516416</v>
      </c>
      <c r="FS1246">
        <v>515.0145</v>
      </c>
      <c r="FT1246">
        <v>550.15503999999999</v>
      </c>
      <c r="FU1246">
        <v>35.140539999999987</v>
      </c>
      <c r="FV1246">
        <v>529.47370999999998</v>
      </c>
      <c r="FW1246">
        <v>0.70347944752089719</v>
      </c>
      <c r="FX1246">
        <v>0.690689</v>
      </c>
      <c r="FY1246">
        <v>0.73516800000000004</v>
      </c>
      <c r="FZ1246">
        <v>4.4479000000000053E-2</v>
      </c>
      <c r="GA1246">
        <v>0.71734100000000001</v>
      </c>
      <c r="GB1246">
        <v>15</v>
      </c>
    </row>
    <row r="1247" spans="1:185" x14ac:dyDescent="0.3">
      <c r="A1247" s="36" t="s">
        <v>4622</v>
      </c>
      <c r="B1247">
        <v>-5.0649530820839422E-2</v>
      </c>
      <c r="C1247">
        <v>1.855611773390998</v>
      </c>
      <c r="D1247">
        <v>1.781750360208151</v>
      </c>
      <c r="E1247">
        <v>-0.72859105549479675</v>
      </c>
      <c r="F1247">
        <v>-0.7261964230001402</v>
      </c>
      <c r="G1247">
        <v>1.454803496410638</v>
      </c>
      <c r="H1247">
        <v>-54.180053880662193</v>
      </c>
      <c r="I1247">
        <v>5.4767243863015097E-2</v>
      </c>
      <c r="J1247">
        <v>0.32734015729896959</v>
      </c>
      <c r="K1247">
        <v>0.2212216750001619</v>
      </c>
      <c r="L1247">
        <v>-2.4676279028300468E-2</v>
      </c>
      <c r="M1247">
        <v>9.2819542269289346E-2</v>
      </c>
      <c r="N1247">
        <v>0.17967288107629209</v>
      </c>
      <c r="O1247">
        <v>-0.22001755715672089</v>
      </c>
      <c r="P1247">
        <v>-4.0344676080428833E-2</v>
      </c>
      <c r="Q1247">
        <v>-0.13018032172030769</v>
      </c>
      <c r="R1247">
        <v>4.7159912258754537E-2</v>
      </c>
      <c r="S1247">
        <v>0.81521771599507031</v>
      </c>
      <c r="T1247">
        <v>-0.55270089136098399</v>
      </c>
      <c r="U1247">
        <v>-0.55263905048601092</v>
      </c>
      <c r="V1247">
        <v>1.952527488211929</v>
      </c>
      <c r="W1247">
        <v>1.952497147014993</v>
      </c>
      <c r="X1247">
        <v>0.2196675941861404</v>
      </c>
      <c r="Y1247">
        <v>0.21954062452845211</v>
      </c>
      <c r="Z1247">
        <v>3.7146922619771088E-2</v>
      </c>
      <c r="AA1247">
        <v>3.7221479172825193E-2</v>
      </c>
      <c r="AB1247">
        <v>47.306398558073973</v>
      </c>
      <c r="AC1247">
        <v>-0.36771187364750713</v>
      </c>
      <c r="AD1247">
        <v>1.899333184503271</v>
      </c>
      <c r="AE1247">
        <v>0.58737946783364747</v>
      </c>
      <c r="AF1247">
        <v>0.58725249817595904</v>
      </c>
      <c r="AG1247">
        <v>0.81451464216290015</v>
      </c>
      <c r="AH1247">
        <v>5.1522053837879727E-3</v>
      </c>
      <c r="AI1247">
        <v>299.09041808141319</v>
      </c>
      <c r="AJ1247">
        <v>288.09829423706611</v>
      </c>
      <c r="AK1247">
        <v>288.83870293396382</v>
      </c>
      <c r="AL1247">
        <v>320.33434527373203</v>
      </c>
      <c r="AM1247">
        <v>519.70987382423959</v>
      </c>
      <c r="AN1247">
        <v>611.96678720260593</v>
      </c>
      <c r="AO1247">
        <v>189.82122826998329</v>
      </c>
      <c r="AP1247">
        <v>561.45303271588125</v>
      </c>
      <c r="AQ1247">
        <v>21.273425111538799</v>
      </c>
      <c r="AR1247">
        <v>5.2438623055006621</v>
      </c>
      <c r="AS1247">
        <v>12.21853771762189</v>
      </c>
      <c r="AT1247">
        <v>-27.332566253222879</v>
      </c>
      <c r="AU1247">
        <v>-15.0665465199392</v>
      </c>
      <c r="AV1247">
        <v>-12.266019733283679</v>
      </c>
      <c r="AW1247">
        <v>2.0251182581585172</v>
      </c>
      <c r="AX1247">
        <v>1.0962000000000001</v>
      </c>
      <c r="AY1247">
        <v>2.4386999999999999</v>
      </c>
      <c r="AZ1247">
        <v>1.3425</v>
      </c>
      <c r="BA1247">
        <v>2.4386999999999999</v>
      </c>
      <c r="BB1247">
        <v>0.93409108686853637</v>
      </c>
      <c r="BC1247">
        <v>0.93389999999999995</v>
      </c>
      <c r="BD1247">
        <v>0.9345</v>
      </c>
      <c r="BE1247">
        <v>6.0000000000004494E-4</v>
      </c>
      <c r="BF1247">
        <v>0.93400000000000005</v>
      </c>
      <c r="BG1247">
        <v>17.791064977998591</v>
      </c>
      <c r="BH1247">
        <v>17.735800000000001</v>
      </c>
      <c r="BI1247">
        <v>17.816400000000002</v>
      </c>
      <c r="BJ1247">
        <v>8.0600000000000449E-2</v>
      </c>
      <c r="BK1247">
        <v>17.802700000000002</v>
      </c>
      <c r="BL1247">
        <v>13.99643334056605</v>
      </c>
      <c r="BM1247">
        <v>1.3320000000000001</v>
      </c>
      <c r="BN1247">
        <v>18.4846</v>
      </c>
      <c r="BO1247">
        <v>17.1526</v>
      </c>
      <c r="BP1247">
        <v>18.4846</v>
      </c>
      <c r="BQ1247">
        <v>6.8285625526453781</v>
      </c>
      <c r="BR1247">
        <v>0.55800000000000005</v>
      </c>
      <c r="BS1247">
        <v>9.5823</v>
      </c>
      <c r="BT1247">
        <v>9.0243000000000002</v>
      </c>
      <c r="BU1247">
        <v>7.5796000000000001</v>
      </c>
      <c r="BV1247">
        <v>4.3617649856286977</v>
      </c>
      <c r="BW1247">
        <v>0.52939999999999998</v>
      </c>
      <c r="BX1247">
        <v>7.5129999999999999</v>
      </c>
      <c r="BY1247">
        <v>6.9836</v>
      </c>
      <c r="BZ1247">
        <v>7.5129999999999999</v>
      </c>
      <c r="CA1247">
        <v>-11.19033177943926</v>
      </c>
      <c r="CB1247">
        <v>-15.092599999999999</v>
      </c>
      <c r="CC1247">
        <v>-1.0874999999999999</v>
      </c>
      <c r="CD1247">
        <v>14.005100000000001</v>
      </c>
      <c r="CE1247">
        <v>-15.092599999999999</v>
      </c>
      <c r="CF1247">
        <v>50.513754486724743</v>
      </c>
      <c r="CG1247">
        <v>50.4</v>
      </c>
      <c r="CH1247">
        <v>50.7</v>
      </c>
      <c r="CI1247">
        <v>0.30000000000000432</v>
      </c>
      <c r="CJ1247">
        <v>50.4</v>
      </c>
      <c r="CK1247">
        <v>13.856405544007989</v>
      </c>
      <c r="CL1247">
        <v>13.8</v>
      </c>
      <c r="CM1247">
        <v>13.9</v>
      </c>
      <c r="CN1247">
        <v>9.9999999999999645E-2</v>
      </c>
      <c r="CO1247">
        <v>13.8</v>
      </c>
      <c r="CP1247">
        <v>106.5722539357055</v>
      </c>
      <c r="CQ1247">
        <v>97.1</v>
      </c>
      <c r="CR1247">
        <v>113.6</v>
      </c>
      <c r="CS1247">
        <v>16.5</v>
      </c>
      <c r="CT1247">
        <v>113.6</v>
      </c>
      <c r="CU1247">
        <v>11.430000884196669</v>
      </c>
      <c r="CV1247">
        <v>11.4</v>
      </c>
      <c r="CW1247">
        <v>11.5</v>
      </c>
      <c r="CX1247">
        <v>9.9999999999999645E-2</v>
      </c>
      <c r="CY1247">
        <v>11.4</v>
      </c>
      <c r="CZ1247">
        <v>81.955480519186565</v>
      </c>
      <c r="DA1247">
        <v>75.5</v>
      </c>
      <c r="DB1247">
        <v>92.5</v>
      </c>
      <c r="DC1247">
        <v>17</v>
      </c>
      <c r="DD1247">
        <v>75.5</v>
      </c>
      <c r="DE1247">
        <v>1.453188563215966</v>
      </c>
      <c r="DF1247">
        <v>1.4</v>
      </c>
      <c r="DG1247">
        <v>1.6</v>
      </c>
      <c r="DH1247">
        <v>0.20000000000000021</v>
      </c>
      <c r="DI1247">
        <v>1.4</v>
      </c>
      <c r="DJ1247">
        <v>8.9969710439946046E-2</v>
      </c>
      <c r="DK1247">
        <v>8.9759572573463939E-2</v>
      </c>
      <c r="DL1247">
        <v>9.0326028861571359E-2</v>
      </c>
      <c r="DM1247">
        <v>5.6645628810741977E-4</v>
      </c>
      <c r="DN1247">
        <v>8.9759572573463939E-2</v>
      </c>
      <c r="DO1247">
        <v>3.8494633750808962</v>
      </c>
      <c r="DP1247">
        <v>3.6840670000000002</v>
      </c>
      <c r="DQ1247">
        <v>4.5625669999999996</v>
      </c>
      <c r="DR1247">
        <v>0.87849999999999939</v>
      </c>
      <c r="DS1247">
        <v>3.7004030000000001</v>
      </c>
      <c r="DT1247">
        <v>6.1721779176343814</v>
      </c>
      <c r="DU1247">
        <v>5.7133339999999997</v>
      </c>
      <c r="DV1247">
        <v>6.9856860000000003</v>
      </c>
      <c r="DW1247">
        <v>1.272352000000001</v>
      </c>
      <c r="DX1247">
        <v>5.7133339999999997</v>
      </c>
      <c r="DY1247">
        <v>6.579452623661509</v>
      </c>
      <c r="DZ1247">
        <v>5.8250970000000004</v>
      </c>
      <c r="EA1247">
        <v>6.9857610000000001</v>
      </c>
      <c r="EB1247">
        <v>1.1606639999999999</v>
      </c>
      <c r="EC1247">
        <v>6.9857610000000001</v>
      </c>
      <c r="ED1247">
        <v>10.30272852021899</v>
      </c>
      <c r="EE1247">
        <v>10.157774</v>
      </c>
      <c r="EF1247">
        <v>10.343457000000001</v>
      </c>
      <c r="EG1247">
        <v>0.1856830000000009</v>
      </c>
      <c r="EH1247">
        <v>10.321999999999999</v>
      </c>
      <c r="EI1247">
        <v>8.9087020764821325</v>
      </c>
      <c r="EJ1247">
        <v>8.3089689999999994</v>
      </c>
      <c r="EK1247">
        <v>9.5564099999999996</v>
      </c>
      <c r="EL1247">
        <v>1.247441</v>
      </c>
      <c r="EM1247">
        <v>8.3089689999999994</v>
      </c>
      <c r="EN1247">
        <v>24.968480928694859</v>
      </c>
      <c r="EO1247">
        <v>23.475300000000001</v>
      </c>
      <c r="EP1247">
        <v>28.04983</v>
      </c>
      <c r="EQ1247">
        <v>4.5745299999999993</v>
      </c>
      <c r="ER1247">
        <v>23.475300000000001</v>
      </c>
      <c r="ES1247">
        <v>5.9870599999999987</v>
      </c>
      <c r="ET1247">
        <v>5.9870599999999996</v>
      </c>
      <c r="EU1247">
        <v>5.9870599999999996</v>
      </c>
      <c r="EV1247">
        <v>0</v>
      </c>
      <c r="EW1247">
        <v>5.9870599999999996</v>
      </c>
      <c r="EX1247">
        <v>18.98142092869486</v>
      </c>
      <c r="EY1247">
        <v>17.488240000000001</v>
      </c>
      <c r="EZ1247">
        <v>22.06277</v>
      </c>
      <c r="FA1247">
        <v>4.5745299999999993</v>
      </c>
      <c r="FB1247">
        <v>17.488240000000001</v>
      </c>
      <c r="FC1247">
        <v>0.29618545123395801</v>
      </c>
      <c r="FD1247">
        <v>0.27847278107182721</v>
      </c>
      <c r="FE1247">
        <v>0.33273756538540378</v>
      </c>
      <c r="FF1247">
        <v>5.4264784313576619E-2</v>
      </c>
      <c r="FG1247">
        <v>0.27847278107182721</v>
      </c>
      <c r="FH1247">
        <v>3.1704076673183259</v>
      </c>
      <c r="FI1247">
        <v>2.9210063035947531</v>
      </c>
      <c r="FJ1247">
        <v>3.6850758135044579</v>
      </c>
      <c r="FK1247">
        <v>0.76406950990970524</v>
      </c>
      <c r="FL1247">
        <v>2.9210063035947531</v>
      </c>
      <c r="FM1247">
        <v>39.04192091305957</v>
      </c>
      <c r="FN1247">
        <v>38.43</v>
      </c>
      <c r="FO1247">
        <v>39.29</v>
      </c>
      <c r="FP1247">
        <v>0.85999999999999943</v>
      </c>
      <c r="FQ1247">
        <v>39.229999999999997</v>
      </c>
      <c r="FR1247">
        <v>597.96571579612214</v>
      </c>
      <c r="FS1247">
        <v>597.69946000000004</v>
      </c>
      <c r="FT1247">
        <v>598.36145999999997</v>
      </c>
      <c r="FU1247">
        <v>0.66199999999992087</v>
      </c>
      <c r="FV1247">
        <v>597.69946000000004</v>
      </c>
      <c r="FW1247">
        <v>0.63793653425387054</v>
      </c>
      <c r="FX1247">
        <v>0.63759200000000005</v>
      </c>
      <c r="FY1247">
        <v>0.63810699999999998</v>
      </c>
      <c r="FZ1247">
        <v>5.1499999999993218E-4</v>
      </c>
      <c r="GA1247">
        <v>0.63810699999999998</v>
      </c>
      <c r="GB1247">
        <v>9</v>
      </c>
      <c r="GC1247">
        <v>25</v>
      </c>
    </row>
    <row r="1248" spans="1:185" x14ac:dyDescent="0.3">
      <c r="A1248" s="36" t="s">
        <v>4625</v>
      </c>
      <c r="B1248">
        <v>1.0975800000000001E-2</v>
      </c>
      <c r="C1248">
        <v>2.3801299999999999</v>
      </c>
      <c r="D1248">
        <v>2.0743999999999998</v>
      </c>
      <c r="E1248">
        <v>-0.84709999999999996</v>
      </c>
      <c r="F1248">
        <v>-0.84660000000000002</v>
      </c>
      <c r="G1248">
        <v>1.6938</v>
      </c>
      <c r="H1248">
        <v>-54.005949999999999</v>
      </c>
      <c r="I1248">
        <v>0.98960000000000004</v>
      </c>
      <c r="J1248">
        <v>0.68079999999999996</v>
      </c>
      <c r="K1248">
        <v>0.44117000000000001</v>
      </c>
      <c r="L1248">
        <v>0.41372999999999999</v>
      </c>
      <c r="M1248">
        <v>0.45844699999999999</v>
      </c>
      <c r="N1248">
        <v>0.32673999999999997</v>
      </c>
      <c r="O1248">
        <v>-0.35074</v>
      </c>
      <c r="P1248">
        <v>-2.4E-2</v>
      </c>
      <c r="Q1248">
        <v>-0.18737000000000001</v>
      </c>
      <c r="R1248">
        <v>5.3719999999999997E-2</v>
      </c>
      <c r="S1248">
        <v>1.6781299999999999</v>
      </c>
      <c r="T1248">
        <v>-0.89692333333333341</v>
      </c>
      <c r="U1248">
        <v>-0.89692000000000005</v>
      </c>
      <c r="V1248">
        <v>1.9923500000000001</v>
      </c>
      <c r="W1248">
        <v>1.9923500000000001</v>
      </c>
      <c r="X1248">
        <v>0.14074666666666669</v>
      </c>
      <c r="Y1248">
        <v>0.14072999999999999</v>
      </c>
      <c r="Z1248">
        <v>7.4853333333333327E-2</v>
      </c>
      <c r="AA1248">
        <v>7.4859999999999996E-2</v>
      </c>
      <c r="AB1248">
        <v>73.69</v>
      </c>
      <c r="AC1248">
        <v>-0.51444999999999996</v>
      </c>
      <c r="AD1248">
        <v>1.99834</v>
      </c>
      <c r="AE1248">
        <v>0.65519666666666665</v>
      </c>
      <c r="AF1248">
        <v>0.65517999999999998</v>
      </c>
      <c r="AG1248">
        <v>0.46797</v>
      </c>
      <c r="AH1248">
        <v>2.3189999999999999E-2</v>
      </c>
      <c r="AI1248">
        <v>139.9494</v>
      </c>
      <c r="AJ1248">
        <v>47.595399999999998</v>
      </c>
      <c r="AK1248">
        <v>47.653399999999998</v>
      </c>
      <c r="AL1248">
        <v>324.59960000000001</v>
      </c>
      <c r="AM1248">
        <v>23.378900000000002</v>
      </c>
      <c r="AN1248">
        <v>68.8</v>
      </c>
      <c r="AO1248">
        <v>18.600000000000001</v>
      </c>
      <c r="AP1248">
        <v>32.799999999999997</v>
      </c>
      <c r="AQ1248">
        <v>14.68</v>
      </c>
      <c r="AR1248">
        <v>3.26</v>
      </c>
      <c r="AS1248">
        <v>10.42</v>
      </c>
      <c r="AT1248">
        <v>-0.83477655303971454</v>
      </c>
      <c r="AU1248">
        <v>0.96</v>
      </c>
      <c r="AV1248">
        <v>-1.7947765530397151</v>
      </c>
      <c r="AW1248">
        <v>1.3762000000000001</v>
      </c>
      <c r="AX1248">
        <v>1.3762000000000001</v>
      </c>
      <c r="AY1248">
        <v>1.3762000000000001</v>
      </c>
      <c r="AZ1248">
        <v>0</v>
      </c>
      <c r="BA1248">
        <v>1.3762000000000001</v>
      </c>
      <c r="BB1248">
        <v>0.97060000000000002</v>
      </c>
      <c r="BC1248">
        <v>0.97060000000000002</v>
      </c>
      <c r="BD1248">
        <v>0.97060000000000002</v>
      </c>
      <c r="BE1248">
        <v>0</v>
      </c>
      <c r="BF1248">
        <v>0.97060000000000002</v>
      </c>
      <c r="BG1248">
        <v>11.6746</v>
      </c>
      <c r="BH1248">
        <v>11.6746</v>
      </c>
      <c r="BI1248">
        <v>11.6746</v>
      </c>
      <c r="BJ1248">
        <v>0</v>
      </c>
      <c r="BK1248">
        <v>11.6746</v>
      </c>
      <c r="BL1248">
        <v>0.89029999999999998</v>
      </c>
      <c r="BM1248">
        <v>0.89029999999999998</v>
      </c>
      <c r="BN1248">
        <v>0.89029999999999998</v>
      </c>
      <c r="BO1248">
        <v>0</v>
      </c>
      <c r="BP1248">
        <v>0.89029999999999998</v>
      </c>
      <c r="BQ1248">
        <v>0.72689999999999999</v>
      </c>
      <c r="BR1248">
        <v>0.72689999999999999</v>
      </c>
      <c r="BS1248">
        <v>0.72689999999999999</v>
      </c>
      <c r="BT1248">
        <v>0</v>
      </c>
      <c r="BU1248">
        <v>0.72689999999999999</v>
      </c>
      <c r="BV1248">
        <v>-0.36280000000000001</v>
      </c>
      <c r="BW1248">
        <v>-0.36280000000000001</v>
      </c>
      <c r="BX1248">
        <v>-0.36280000000000001</v>
      </c>
      <c r="BY1248">
        <v>0</v>
      </c>
      <c r="BZ1248">
        <v>-0.36280000000000001</v>
      </c>
      <c r="CA1248">
        <v>-0.36420000000000002</v>
      </c>
      <c r="CB1248">
        <v>-0.36420000000000002</v>
      </c>
      <c r="CC1248">
        <v>-0.36420000000000002</v>
      </c>
      <c r="CD1248">
        <v>0</v>
      </c>
      <c r="CE1248">
        <v>-0.36420000000000002</v>
      </c>
      <c r="CF1248">
        <v>36</v>
      </c>
      <c r="CG1248">
        <v>36</v>
      </c>
      <c r="CH1248">
        <v>36</v>
      </c>
      <c r="CI1248">
        <v>0</v>
      </c>
      <c r="CJ1248">
        <v>36</v>
      </c>
      <c r="CK1248">
        <v>9.1999999999999993</v>
      </c>
      <c r="CL1248">
        <v>9.1999999999999993</v>
      </c>
      <c r="CM1248">
        <v>9.1999999999999993</v>
      </c>
      <c r="CN1248">
        <v>0</v>
      </c>
      <c r="CO1248">
        <v>9.1999999999999993</v>
      </c>
      <c r="CP1248">
        <v>15.9</v>
      </c>
      <c r="CQ1248">
        <v>15.9</v>
      </c>
      <c r="CR1248">
        <v>15.9</v>
      </c>
      <c r="CS1248">
        <v>0</v>
      </c>
      <c r="CT1248">
        <v>15.9</v>
      </c>
      <c r="CU1248">
        <v>8.6999999999999993</v>
      </c>
      <c r="CV1248">
        <v>8.6999999999999993</v>
      </c>
      <c r="CW1248">
        <v>8.6999999999999993</v>
      </c>
      <c r="CX1248">
        <v>0</v>
      </c>
      <c r="CY1248">
        <v>8.6999999999999993</v>
      </c>
      <c r="CZ1248">
        <v>2.6</v>
      </c>
      <c r="DA1248">
        <v>2.6</v>
      </c>
      <c r="DB1248">
        <v>2.6</v>
      </c>
      <c r="DC1248">
        <v>0</v>
      </c>
      <c r="DD1248">
        <v>2.6</v>
      </c>
      <c r="DE1248">
        <v>0.5</v>
      </c>
      <c r="DF1248">
        <v>0.5</v>
      </c>
      <c r="DG1248">
        <v>0.5</v>
      </c>
      <c r="DH1248">
        <v>0</v>
      </c>
      <c r="DI1248">
        <v>0.5</v>
      </c>
      <c r="DJ1248">
        <v>1.097560975609756</v>
      </c>
      <c r="DK1248">
        <v>1.097560975609756</v>
      </c>
      <c r="DL1248">
        <v>1.097560975609756</v>
      </c>
      <c r="DM1248">
        <v>0</v>
      </c>
      <c r="DN1248">
        <v>1.097560975609756</v>
      </c>
      <c r="DO1248">
        <v>2.1762649621935419</v>
      </c>
      <c r="DP1248">
        <v>2.1762649621935419</v>
      </c>
      <c r="DQ1248">
        <v>2.1762649621935419</v>
      </c>
      <c r="DR1248">
        <v>0</v>
      </c>
      <c r="DS1248">
        <v>2.1762649621935419</v>
      </c>
      <c r="DT1248">
        <v>2.8828884558181138</v>
      </c>
      <c r="DU1248">
        <v>2.8828884558181138</v>
      </c>
      <c r="DV1248">
        <v>2.8828884558181138</v>
      </c>
      <c r="DW1248">
        <v>0</v>
      </c>
      <c r="DX1248">
        <v>2.8828884558181138</v>
      </c>
      <c r="DY1248">
        <v>2.1762649621935419</v>
      </c>
      <c r="DZ1248">
        <v>2.1762649621935419</v>
      </c>
      <c r="EA1248">
        <v>2.1762649621935419</v>
      </c>
      <c r="EB1248">
        <v>0</v>
      </c>
      <c r="EC1248">
        <v>2.1762649621935419</v>
      </c>
      <c r="ED1248">
        <v>2.8828884558181138</v>
      </c>
      <c r="EE1248">
        <v>2.8828884558181138</v>
      </c>
      <c r="EF1248">
        <v>2.8828884558181138</v>
      </c>
      <c r="EG1248">
        <v>0</v>
      </c>
      <c r="EH1248">
        <v>2.8828884558181138</v>
      </c>
      <c r="EI1248">
        <v>4.9538858881877896</v>
      </c>
      <c r="EJ1248">
        <v>4.9538858881877896</v>
      </c>
      <c r="EK1248">
        <v>4.9538858881877896</v>
      </c>
      <c r="EL1248">
        <v>0</v>
      </c>
      <c r="EM1248">
        <v>4.9538858881877896</v>
      </c>
      <c r="EN1248">
        <v>7.0687100000000003</v>
      </c>
      <c r="EO1248">
        <v>7.0687100000000003</v>
      </c>
      <c r="EP1248">
        <v>7.0687100000000003</v>
      </c>
      <c r="EQ1248">
        <v>0</v>
      </c>
      <c r="ER1248">
        <v>7.0687100000000003</v>
      </c>
      <c r="ES1248">
        <v>7.0687100000000003</v>
      </c>
      <c r="ET1248">
        <v>7.0687100000000003</v>
      </c>
      <c r="EU1248">
        <v>7.0687100000000003</v>
      </c>
      <c r="EV1248">
        <v>0</v>
      </c>
      <c r="EW1248">
        <v>7.0687100000000003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0.49969143547891121</v>
      </c>
      <c r="FD1248">
        <v>0.49969143547891121</v>
      </c>
      <c r="FE1248">
        <v>0.49969143547891121</v>
      </c>
      <c r="FF1248">
        <v>0</v>
      </c>
      <c r="FG1248">
        <v>0.49969143547891121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23.04</v>
      </c>
      <c r="FN1248">
        <v>23.04</v>
      </c>
      <c r="FO1248">
        <v>23.04</v>
      </c>
      <c r="FP1248">
        <v>0</v>
      </c>
      <c r="FQ1248">
        <v>23.04</v>
      </c>
      <c r="FR1248">
        <v>85.024879999999996</v>
      </c>
      <c r="FS1248">
        <v>85.024879999999996</v>
      </c>
      <c r="FT1248">
        <v>85.024879999999996</v>
      </c>
      <c r="FU1248">
        <v>0</v>
      </c>
      <c r="FV1248">
        <v>85.024879999999996</v>
      </c>
      <c r="FW1248">
        <v>0.93883399999999995</v>
      </c>
      <c r="FX1248">
        <v>0.93883399999999995</v>
      </c>
      <c r="FY1248">
        <v>0.93883399999999995</v>
      </c>
      <c r="FZ1248">
        <v>0</v>
      </c>
      <c r="GA1248">
        <v>0.93883399999999995</v>
      </c>
      <c r="GB1248">
        <v>1</v>
      </c>
      <c r="GC1248">
        <v>1</v>
      </c>
    </row>
    <row r="1249" spans="1:185" x14ac:dyDescent="0.3">
      <c r="A1249" s="36" t="s">
        <v>4628</v>
      </c>
      <c r="B1249">
        <v>-4.4551972496678381E-2</v>
      </c>
      <c r="C1249">
        <v>1.8634958050418351</v>
      </c>
      <c r="D1249">
        <v>1.742876991056576</v>
      </c>
      <c r="E1249">
        <v>-0.77710211642148685</v>
      </c>
      <c r="F1249">
        <v>-0.64380433820931626</v>
      </c>
      <c r="G1249">
        <v>1.4209963805871939</v>
      </c>
      <c r="H1249">
        <v>-54.177475059769343</v>
      </c>
      <c r="I1249">
        <v>9.7223899925910046E-2</v>
      </c>
      <c r="J1249">
        <v>0.46989963766477411</v>
      </c>
      <c r="K1249">
        <v>0.2186346812596858</v>
      </c>
      <c r="L1249">
        <v>-3.9609208087827398E-2</v>
      </c>
      <c r="M1249">
        <v>7.9984692072645927E-2</v>
      </c>
      <c r="N1249">
        <v>0.20339416936969601</v>
      </c>
      <c r="O1249">
        <v>-0.23682270346042841</v>
      </c>
      <c r="P1249">
        <v>-3.342853409073232E-2</v>
      </c>
      <c r="Q1249">
        <v>-0.13513011507339989</v>
      </c>
      <c r="R1249">
        <v>4.4884473104064702E-2</v>
      </c>
      <c r="S1249">
        <v>0.74840116916867305</v>
      </c>
      <c r="T1249">
        <v>-0.55044721468664415</v>
      </c>
      <c r="U1249">
        <v>-0.5280782294311146</v>
      </c>
      <c r="V1249">
        <v>1.9590005132357891</v>
      </c>
      <c r="W1249">
        <v>1.9540260867832859</v>
      </c>
      <c r="X1249">
        <v>0.19684865691681419</v>
      </c>
      <c r="Y1249">
        <v>0.17251817924911481</v>
      </c>
      <c r="Z1249">
        <v>4.1790852678479373E-2</v>
      </c>
      <c r="AA1249">
        <v>5.2284655670209797E-2</v>
      </c>
      <c r="AB1249">
        <v>49.390193298871367</v>
      </c>
      <c r="AC1249">
        <v>-0.38354965358304799</v>
      </c>
      <c r="AD1249">
        <v>1.914176442132224</v>
      </c>
      <c r="AE1249">
        <v>0.58039831049986224</v>
      </c>
      <c r="AF1249">
        <v>0.55606783283216288</v>
      </c>
      <c r="AG1249">
        <v>0.991875620237329</v>
      </c>
      <c r="AH1249">
        <v>4.8972753493336527E-3</v>
      </c>
      <c r="AI1249">
        <v>296.94797611835838</v>
      </c>
      <c r="AJ1249">
        <v>268.2627273274955</v>
      </c>
      <c r="AK1249">
        <v>299.57885270212398</v>
      </c>
      <c r="AL1249">
        <v>323.00225784541652</v>
      </c>
      <c r="AM1249">
        <v>180.47486208453631</v>
      </c>
      <c r="AN1249">
        <v>245.31258400341051</v>
      </c>
      <c r="AO1249">
        <v>88.496727098170567</v>
      </c>
      <c r="AP1249">
        <v>197.81873619981039</v>
      </c>
      <c r="AQ1249">
        <v>18.923412321591659</v>
      </c>
      <c r="AR1249">
        <v>4.1269618999081894</v>
      </c>
      <c r="AS1249">
        <v>12.06984118523178</v>
      </c>
      <c r="AT1249">
        <v>-11.39860670967242</v>
      </c>
      <c r="AU1249">
        <v>-4.6822894389571523</v>
      </c>
      <c r="AV1249">
        <v>-6.7163172707152698</v>
      </c>
      <c r="AW1249">
        <v>1.628012174542286</v>
      </c>
      <c r="AX1249">
        <v>1.5674999999999999</v>
      </c>
      <c r="AY1249">
        <v>2.6814</v>
      </c>
      <c r="AZ1249">
        <v>1.1138999999999999</v>
      </c>
      <c r="BA1249">
        <v>2.6753</v>
      </c>
      <c r="BB1249">
        <v>0.93850599795125678</v>
      </c>
      <c r="BC1249">
        <v>0.93689999999999996</v>
      </c>
      <c r="BD1249">
        <v>0.95589999999999997</v>
      </c>
      <c r="BE1249">
        <v>1.900000000000002E-2</v>
      </c>
      <c r="BF1249">
        <v>0.95589999999999997</v>
      </c>
      <c r="BG1249">
        <v>16.995513246856671</v>
      </c>
      <c r="BH1249">
        <v>14.2813</v>
      </c>
      <c r="BI1249">
        <v>17.233499999999999</v>
      </c>
      <c r="BJ1249">
        <v>2.952199999999999</v>
      </c>
      <c r="BK1249">
        <v>14.2813</v>
      </c>
      <c r="BL1249">
        <v>8.5636389382525504</v>
      </c>
      <c r="BM1249">
        <v>7.4996999999999998</v>
      </c>
      <c r="BN1249">
        <v>11.109400000000001</v>
      </c>
      <c r="BO1249">
        <v>3.609700000000001</v>
      </c>
      <c r="BP1249">
        <v>11.109400000000001</v>
      </c>
      <c r="BQ1249">
        <v>6.4139375846347928</v>
      </c>
      <c r="BR1249">
        <v>4.6463999999999999</v>
      </c>
      <c r="BS1249">
        <v>8.9662000000000006</v>
      </c>
      <c r="BT1249">
        <v>4.3198000000000008</v>
      </c>
      <c r="BU1249">
        <v>8.9662000000000006</v>
      </c>
      <c r="BV1249">
        <v>-0.85828215518522177</v>
      </c>
      <c r="BW1249">
        <v>-3.2934999999999999</v>
      </c>
      <c r="BX1249">
        <v>2.7299000000000002</v>
      </c>
      <c r="BY1249">
        <v>6.0234000000000014</v>
      </c>
      <c r="BZ1249">
        <v>-3.2934999999999999</v>
      </c>
      <c r="CA1249">
        <v>-5.5556548753668347</v>
      </c>
      <c r="CB1249">
        <v>-7.3761999999999999</v>
      </c>
      <c r="CC1249">
        <v>-5.5223000000000004</v>
      </c>
      <c r="CD1249">
        <v>1.853899999999999</v>
      </c>
      <c r="CE1249">
        <v>-5.6726999999999999</v>
      </c>
      <c r="CF1249">
        <v>47.493847803600147</v>
      </c>
      <c r="CG1249">
        <v>46.4</v>
      </c>
      <c r="CH1249">
        <v>47.9</v>
      </c>
      <c r="CI1249">
        <v>1.5</v>
      </c>
      <c r="CJ1249">
        <v>46.4</v>
      </c>
      <c r="CK1249">
        <v>14.633008329303459</v>
      </c>
      <c r="CL1249">
        <v>14</v>
      </c>
      <c r="CM1249">
        <v>14.7</v>
      </c>
      <c r="CN1249">
        <v>0.69999999999999929</v>
      </c>
      <c r="CO1249">
        <v>14.1</v>
      </c>
      <c r="CP1249">
        <v>33.777535903040707</v>
      </c>
      <c r="CQ1249">
        <v>28.4</v>
      </c>
      <c r="CR1249">
        <v>34.5</v>
      </c>
      <c r="CS1249">
        <v>6.1000000000000014</v>
      </c>
      <c r="CT1249">
        <v>31</v>
      </c>
      <c r="CU1249">
        <v>9.7121488946433434</v>
      </c>
      <c r="CV1249">
        <v>9.6</v>
      </c>
      <c r="CW1249">
        <v>10.6</v>
      </c>
      <c r="CX1249">
        <v>1</v>
      </c>
      <c r="CY1249">
        <v>9.9</v>
      </c>
      <c r="CZ1249">
        <v>54.361713954750542</v>
      </c>
      <c r="DA1249">
        <v>52.2</v>
      </c>
      <c r="DB1249">
        <v>60.7</v>
      </c>
      <c r="DC1249">
        <v>8.5</v>
      </c>
      <c r="DD1249">
        <v>52.2</v>
      </c>
      <c r="DE1249">
        <v>4.8181390101814738</v>
      </c>
      <c r="DF1249">
        <v>2.9</v>
      </c>
      <c r="DG1249">
        <v>5.0999999999999996</v>
      </c>
      <c r="DH1249">
        <v>2.2000000000000002</v>
      </c>
      <c r="DI1249">
        <v>3.2</v>
      </c>
      <c r="DJ1249">
        <v>0.24008984768849781</v>
      </c>
      <c r="DK1249">
        <v>0.23316582914572859</v>
      </c>
      <c r="DL1249">
        <v>0.24253164556962031</v>
      </c>
      <c r="DM1249">
        <v>9.3658164238916153E-3</v>
      </c>
      <c r="DN1249">
        <v>0.23316582914572859</v>
      </c>
      <c r="DO1249">
        <v>3.2839029588779889</v>
      </c>
      <c r="DP1249">
        <v>3.2247090266647822</v>
      </c>
      <c r="DQ1249">
        <v>3.3987957624977461</v>
      </c>
      <c r="DR1249">
        <v>0.1740867358329643</v>
      </c>
      <c r="DS1249">
        <v>3.3987957624977461</v>
      </c>
      <c r="DT1249">
        <v>5.9916878003278979</v>
      </c>
      <c r="DU1249">
        <v>5.7417702308386902</v>
      </c>
      <c r="DV1249">
        <v>6.0316154407289924</v>
      </c>
      <c r="DW1249">
        <v>0.28984520989030221</v>
      </c>
      <c r="DX1249">
        <v>5.7431017344873956</v>
      </c>
      <c r="DY1249">
        <v>3.300482836651383</v>
      </c>
      <c r="DZ1249">
        <v>3.2678921326990311</v>
      </c>
      <c r="EA1249">
        <v>3.4076019815330461</v>
      </c>
      <c r="EB1249">
        <v>0.1397098488340158</v>
      </c>
      <c r="EC1249">
        <v>3.4076019815330461</v>
      </c>
      <c r="ED1249">
        <v>6.4725433239646284</v>
      </c>
      <c r="EE1249">
        <v>6.4077280340452454</v>
      </c>
      <c r="EF1249">
        <v>6.4822557074127287</v>
      </c>
      <c r="EG1249">
        <v>7.4527673367483338E-2</v>
      </c>
      <c r="EH1249">
        <v>6.4288099078167944</v>
      </c>
      <c r="EI1249">
        <v>7.50624173527574</v>
      </c>
      <c r="EJ1249">
        <v>7.4749840292729743</v>
      </c>
      <c r="EK1249">
        <v>7.7440242289612664</v>
      </c>
      <c r="EL1249">
        <v>0.26904019968829213</v>
      </c>
      <c r="EM1249">
        <v>7.7249524567540249</v>
      </c>
      <c r="EN1249">
        <v>16.18384777509808</v>
      </c>
      <c r="EO1249">
        <v>15.71326</v>
      </c>
      <c r="EP1249">
        <v>19.063479999999998</v>
      </c>
      <c r="EQ1249">
        <v>3.350219999999998</v>
      </c>
      <c r="ER1249">
        <v>19.063479999999998</v>
      </c>
      <c r="ES1249">
        <v>7.1803062640044413</v>
      </c>
      <c r="ET1249">
        <v>6.9921199999999999</v>
      </c>
      <c r="EU1249">
        <v>7.1956100000000003</v>
      </c>
      <c r="EV1249">
        <v>0.20349000000000039</v>
      </c>
      <c r="EW1249">
        <v>6.9921199999999999</v>
      </c>
      <c r="EX1249">
        <v>9.0035415110936405</v>
      </c>
      <c r="EY1249">
        <v>8.5176499999999997</v>
      </c>
      <c r="EZ1249">
        <v>12.07136</v>
      </c>
      <c r="FA1249">
        <v>3.553710000000001</v>
      </c>
      <c r="FB1249">
        <v>12.07136</v>
      </c>
      <c r="FC1249">
        <v>0.44149887810375438</v>
      </c>
      <c r="FD1249">
        <v>0.42866114151339729</v>
      </c>
      <c r="FE1249">
        <v>0.52005586988427732</v>
      </c>
      <c r="FF1249">
        <v>9.1394728370879974E-2</v>
      </c>
      <c r="FG1249">
        <v>0.52005586988427732</v>
      </c>
      <c r="FH1249">
        <v>1.2548716056573059</v>
      </c>
      <c r="FI1249">
        <v>1.1837286901319</v>
      </c>
      <c r="FJ1249">
        <v>1.7264234595516099</v>
      </c>
      <c r="FK1249">
        <v>0.54269476941970995</v>
      </c>
      <c r="FL1249">
        <v>1.7264234595516099</v>
      </c>
      <c r="FM1249">
        <v>33.311567422342499</v>
      </c>
      <c r="FN1249">
        <v>32.69</v>
      </c>
      <c r="FO1249">
        <v>33.409999999999997</v>
      </c>
      <c r="FP1249">
        <v>0.71999999999999886</v>
      </c>
      <c r="FQ1249">
        <v>32.69</v>
      </c>
      <c r="FR1249">
        <v>255.97089741654119</v>
      </c>
      <c r="FS1249">
        <v>255.66454999999999</v>
      </c>
      <c r="FT1249">
        <v>258.39263</v>
      </c>
      <c r="FU1249">
        <v>2.7280800000000061</v>
      </c>
      <c r="FV1249">
        <v>256.46044000000001</v>
      </c>
      <c r="FW1249">
        <v>0.80904457335297686</v>
      </c>
      <c r="FX1249">
        <v>0.80347599999999997</v>
      </c>
      <c r="FY1249">
        <v>0.80971499999999996</v>
      </c>
      <c r="FZ1249">
        <v>6.2389999999999954E-3</v>
      </c>
      <c r="GA1249">
        <v>0.80865200000000004</v>
      </c>
      <c r="GB1249">
        <v>4</v>
      </c>
      <c r="GC1249">
        <v>8</v>
      </c>
    </row>
    <row r="1250" spans="1:185" x14ac:dyDescent="0.3">
      <c r="A1250" s="36" t="s">
        <v>4631</v>
      </c>
      <c r="B1250">
        <v>-3.8739099999999999E-2</v>
      </c>
      <c r="C1250">
        <v>1.90076</v>
      </c>
      <c r="D1250">
        <v>1.8677999999999999</v>
      </c>
      <c r="E1250">
        <v>-0.95430000000000004</v>
      </c>
      <c r="F1250">
        <v>-0.55310000000000004</v>
      </c>
      <c r="G1250">
        <v>1.5073000000000001</v>
      </c>
      <c r="H1250">
        <v>-54.157366000000003</v>
      </c>
      <c r="I1250">
        <v>0.13400000000000001</v>
      </c>
      <c r="J1250">
        <v>0.41020000000000001</v>
      </c>
      <c r="K1250">
        <v>0.16682</v>
      </c>
      <c r="L1250">
        <v>1.5028E-2</v>
      </c>
      <c r="M1250">
        <v>0.131135</v>
      </c>
      <c r="N1250">
        <v>0.20319999999999999</v>
      </c>
      <c r="O1250">
        <v>-0.23919000000000001</v>
      </c>
      <c r="P1250">
        <v>-3.5990000000000001E-2</v>
      </c>
      <c r="Q1250">
        <v>-0.13758999999999999</v>
      </c>
      <c r="R1250">
        <v>4.6580000000000003E-2</v>
      </c>
      <c r="S1250">
        <v>0.82767000000000002</v>
      </c>
      <c r="T1250">
        <v>-0.58712333333333333</v>
      </c>
      <c r="U1250">
        <v>-0.55539000000000005</v>
      </c>
      <c r="V1250">
        <v>1.953996666666667</v>
      </c>
      <c r="W1250">
        <v>1.9429399999999999</v>
      </c>
      <c r="X1250">
        <v>0.2236866666666667</v>
      </c>
      <c r="Y1250">
        <v>0.2044</v>
      </c>
      <c r="Z1250">
        <v>3.7679999999999998E-2</v>
      </c>
      <c r="AA1250">
        <v>4.292E-2</v>
      </c>
      <c r="AB1250">
        <v>47.73</v>
      </c>
      <c r="AC1250">
        <v>-0.38035000000000002</v>
      </c>
      <c r="AD1250">
        <v>1.87954</v>
      </c>
      <c r="AE1250">
        <v>0.60403666666666667</v>
      </c>
      <c r="AF1250">
        <v>0.58474999999999999</v>
      </c>
      <c r="AG1250">
        <v>0.75226000000000004</v>
      </c>
      <c r="AH1250">
        <v>6.8399999999999997E-3</v>
      </c>
      <c r="AI1250">
        <v>326.39609999999999</v>
      </c>
      <c r="AJ1250">
        <v>287.08670000000001</v>
      </c>
      <c r="AK1250">
        <v>314.2296</v>
      </c>
      <c r="AL1250">
        <v>377.87220000000002</v>
      </c>
      <c r="AM1250">
        <v>186.23500000000001</v>
      </c>
      <c r="AN1250">
        <v>248.7</v>
      </c>
      <c r="AO1250">
        <v>90.4</v>
      </c>
      <c r="AP1250">
        <v>201.6</v>
      </c>
      <c r="AQ1250">
        <v>19.04</v>
      </c>
      <c r="AR1250">
        <v>4.37</v>
      </c>
      <c r="AS1250">
        <v>12.06</v>
      </c>
      <c r="AT1250">
        <v>-10.59023526602885</v>
      </c>
      <c r="AU1250">
        <v>-3.84</v>
      </c>
      <c r="AV1250">
        <v>-6.750235266028854</v>
      </c>
      <c r="AW1250">
        <v>1.6398999999999999</v>
      </c>
      <c r="AX1250">
        <v>1.6398999999999999</v>
      </c>
      <c r="AY1250">
        <v>1.6398999999999999</v>
      </c>
      <c r="AZ1250">
        <v>0</v>
      </c>
      <c r="BA1250">
        <v>1.6398999999999999</v>
      </c>
      <c r="BB1250">
        <v>0.93920000000000003</v>
      </c>
      <c r="BC1250">
        <v>0.93920000000000003</v>
      </c>
      <c r="BD1250">
        <v>0.93920000000000003</v>
      </c>
      <c r="BE1250">
        <v>0</v>
      </c>
      <c r="BF1250">
        <v>0.93920000000000003</v>
      </c>
      <c r="BG1250">
        <v>17.0459</v>
      </c>
      <c r="BH1250">
        <v>17.0459</v>
      </c>
      <c r="BI1250">
        <v>17.0459</v>
      </c>
      <c r="BJ1250">
        <v>0</v>
      </c>
      <c r="BK1250">
        <v>17.0459</v>
      </c>
      <c r="BL1250">
        <v>7.2545999999999999</v>
      </c>
      <c r="BM1250">
        <v>7.2545999999999999</v>
      </c>
      <c r="BN1250">
        <v>7.2545999999999999</v>
      </c>
      <c r="BO1250">
        <v>0</v>
      </c>
      <c r="BP1250">
        <v>7.2545999999999999</v>
      </c>
      <c r="BQ1250">
        <v>4.7849000000000004</v>
      </c>
      <c r="BR1250">
        <v>4.7849000000000004</v>
      </c>
      <c r="BS1250">
        <v>4.7849000000000004</v>
      </c>
      <c r="BT1250">
        <v>0</v>
      </c>
      <c r="BU1250">
        <v>4.7849000000000004</v>
      </c>
      <c r="BV1250">
        <v>0.63119999999999998</v>
      </c>
      <c r="BW1250">
        <v>0.63119999999999998</v>
      </c>
      <c r="BX1250">
        <v>0.63119999999999998</v>
      </c>
      <c r="BY1250">
        <v>0</v>
      </c>
      <c r="BZ1250">
        <v>0.63119999999999998</v>
      </c>
      <c r="CA1250">
        <v>-5.4161000000000001</v>
      </c>
      <c r="CB1250">
        <v>-5.4161000000000001</v>
      </c>
      <c r="CC1250">
        <v>-5.4161000000000001</v>
      </c>
      <c r="CD1250">
        <v>0</v>
      </c>
      <c r="CE1250">
        <v>-5.4161000000000001</v>
      </c>
      <c r="CF1250">
        <v>47.1</v>
      </c>
      <c r="CG1250">
        <v>47.1</v>
      </c>
      <c r="CH1250">
        <v>47.1</v>
      </c>
      <c r="CI1250">
        <v>0</v>
      </c>
      <c r="CJ1250">
        <v>47.1</v>
      </c>
      <c r="CK1250">
        <v>14.4</v>
      </c>
      <c r="CL1250">
        <v>14.4</v>
      </c>
      <c r="CM1250">
        <v>14.4</v>
      </c>
      <c r="CN1250">
        <v>0</v>
      </c>
      <c r="CO1250">
        <v>14.4</v>
      </c>
      <c r="CP1250">
        <v>33.799999999999997</v>
      </c>
      <c r="CQ1250">
        <v>33.799999999999997</v>
      </c>
      <c r="CR1250">
        <v>33.799999999999997</v>
      </c>
      <c r="CS1250">
        <v>0</v>
      </c>
      <c r="CT1250">
        <v>33.799999999999997</v>
      </c>
      <c r="CU1250">
        <v>9.9</v>
      </c>
      <c r="CV1250">
        <v>9.9</v>
      </c>
      <c r="CW1250">
        <v>9.9</v>
      </c>
      <c r="CX1250">
        <v>0</v>
      </c>
      <c r="CY1250">
        <v>9.9</v>
      </c>
      <c r="CZ1250">
        <v>56.6</v>
      </c>
      <c r="DA1250">
        <v>56.6</v>
      </c>
      <c r="DB1250">
        <v>56.6</v>
      </c>
      <c r="DC1250">
        <v>0</v>
      </c>
      <c r="DD1250">
        <v>56.6</v>
      </c>
      <c r="DE1250">
        <v>3.6</v>
      </c>
      <c r="DF1250">
        <v>3.6</v>
      </c>
      <c r="DG1250">
        <v>3.6</v>
      </c>
      <c r="DH1250">
        <v>0</v>
      </c>
      <c r="DI1250">
        <v>3.6</v>
      </c>
      <c r="DJ1250">
        <v>0.23363095238095241</v>
      </c>
      <c r="DK1250">
        <v>0.23363095238095241</v>
      </c>
      <c r="DL1250">
        <v>0.23363095238095241</v>
      </c>
      <c r="DM1250">
        <v>0</v>
      </c>
      <c r="DN1250">
        <v>0.23363095238095241</v>
      </c>
      <c r="DO1250">
        <v>3.4671315262193731</v>
      </c>
      <c r="DP1250">
        <v>3.4671315262193731</v>
      </c>
      <c r="DQ1250">
        <v>3.4671315262193731</v>
      </c>
      <c r="DR1250">
        <v>0</v>
      </c>
      <c r="DS1250">
        <v>3.4671315262193731</v>
      </c>
      <c r="DT1250">
        <v>6.0614716666044526</v>
      </c>
      <c r="DU1250">
        <v>6.0614716666044526</v>
      </c>
      <c r="DV1250">
        <v>6.0614716666044526</v>
      </c>
      <c r="DW1250">
        <v>0</v>
      </c>
      <c r="DX1250">
        <v>6.0614716666044526</v>
      </c>
      <c r="DY1250">
        <v>3.4671315262193731</v>
      </c>
      <c r="DZ1250">
        <v>3.4671315262193731</v>
      </c>
      <c r="EA1250">
        <v>3.4671315262193731</v>
      </c>
      <c r="EB1250">
        <v>0</v>
      </c>
      <c r="EC1250">
        <v>3.4671315262193731</v>
      </c>
      <c r="ED1250">
        <v>6.3019101105964346</v>
      </c>
      <c r="EE1250">
        <v>6.3019101105964346</v>
      </c>
      <c r="EF1250">
        <v>6.3019101105964346</v>
      </c>
      <c r="EG1250">
        <v>0</v>
      </c>
      <c r="EH1250">
        <v>6.3019101105964346</v>
      </c>
      <c r="EI1250">
        <v>7.7208582332392286</v>
      </c>
      <c r="EJ1250">
        <v>7.7208582332392286</v>
      </c>
      <c r="EK1250">
        <v>7.7208582332392286</v>
      </c>
      <c r="EL1250">
        <v>0</v>
      </c>
      <c r="EM1250">
        <v>7.7208582332392286</v>
      </c>
      <c r="EN1250">
        <v>16.968139999999998</v>
      </c>
      <c r="EO1250">
        <v>16.968139999999998</v>
      </c>
      <c r="EP1250">
        <v>16.968139999999998</v>
      </c>
      <c r="EQ1250">
        <v>0</v>
      </c>
      <c r="ER1250">
        <v>16.968139999999998</v>
      </c>
      <c r="ES1250">
        <v>6.9018199999999998</v>
      </c>
      <c r="ET1250">
        <v>6.9018199999999998</v>
      </c>
      <c r="EU1250">
        <v>6.9018199999999998</v>
      </c>
      <c r="EV1250">
        <v>0</v>
      </c>
      <c r="EW1250">
        <v>6.9018199999999998</v>
      </c>
      <c r="EX1250">
        <v>10.066319999999999</v>
      </c>
      <c r="EY1250">
        <v>10.066319999999999</v>
      </c>
      <c r="EZ1250">
        <v>10.066319999999999</v>
      </c>
      <c r="FA1250">
        <v>0</v>
      </c>
      <c r="FB1250">
        <v>10.066319999999999</v>
      </c>
      <c r="FC1250">
        <v>0.45733970534607049</v>
      </c>
      <c r="FD1250">
        <v>0.45733970534607049</v>
      </c>
      <c r="FE1250">
        <v>0.45733970534607049</v>
      </c>
      <c r="FF1250">
        <v>0</v>
      </c>
      <c r="FG1250">
        <v>0.45733970534607049</v>
      </c>
      <c r="FH1250">
        <v>1.4585022501311251</v>
      </c>
      <c r="FI1250">
        <v>1.4585022501311251</v>
      </c>
      <c r="FJ1250">
        <v>1.4585022501311251</v>
      </c>
      <c r="FK1250">
        <v>0</v>
      </c>
      <c r="FL1250">
        <v>1.4585022501311251</v>
      </c>
      <c r="FM1250">
        <v>33.549999999999997</v>
      </c>
      <c r="FN1250">
        <v>33.549999999999997</v>
      </c>
      <c r="FO1250">
        <v>33.549999999999997</v>
      </c>
      <c r="FP1250">
        <v>0</v>
      </c>
      <c r="FQ1250">
        <v>33.549999999999997</v>
      </c>
      <c r="FR1250">
        <v>260.77258999999998</v>
      </c>
      <c r="FS1250">
        <v>260.77258999999998</v>
      </c>
      <c r="FT1250">
        <v>260.77258999999998</v>
      </c>
      <c r="FU1250">
        <v>0</v>
      </c>
      <c r="FV1250">
        <v>260.77258999999998</v>
      </c>
      <c r="FW1250">
        <v>0.79179299999999997</v>
      </c>
      <c r="FX1250">
        <v>0.79179299999999997</v>
      </c>
      <c r="FY1250">
        <v>0.79179299999999997</v>
      </c>
      <c r="FZ1250">
        <v>0</v>
      </c>
      <c r="GA1250">
        <v>0.79179299999999997</v>
      </c>
      <c r="GB1250">
        <v>1</v>
      </c>
      <c r="GC1250">
        <v>1</v>
      </c>
    </row>
    <row r="1251" spans="1:185" x14ac:dyDescent="0.3">
      <c r="A1251" s="36" t="s">
        <v>4634</v>
      </c>
      <c r="B1251">
        <v>-4.7273327324691368E-2</v>
      </c>
      <c r="C1251">
        <v>1.8601573377011329</v>
      </c>
      <c r="D1251">
        <v>1.7930134802414659</v>
      </c>
      <c r="E1251">
        <v>-0.73944675402266358</v>
      </c>
      <c r="F1251">
        <v>-0.72461331479742608</v>
      </c>
      <c r="G1251">
        <v>1.4639612335345551</v>
      </c>
      <c r="H1251">
        <v>-54.176454898616697</v>
      </c>
      <c r="I1251">
        <v>3.4762729137101302E-2</v>
      </c>
      <c r="J1251">
        <v>0.27502477667948999</v>
      </c>
      <c r="K1251">
        <v>0.20536504003977329</v>
      </c>
      <c r="L1251">
        <v>-2.4005907021028269E-2</v>
      </c>
      <c r="M1251">
        <v>9.6413730395170663E-2</v>
      </c>
      <c r="N1251">
        <v>0.1703575878490487</v>
      </c>
      <c r="O1251">
        <v>-0.22210815300125911</v>
      </c>
      <c r="P1251">
        <v>-5.1750565152210382E-2</v>
      </c>
      <c r="Q1251">
        <v>-0.13692435907673481</v>
      </c>
      <c r="R1251">
        <v>5.5036006221390578E-2</v>
      </c>
      <c r="S1251">
        <v>0.80579294289311687</v>
      </c>
      <c r="T1251">
        <v>-0.55699600092679535</v>
      </c>
      <c r="U1251">
        <v>-0.5548745754752239</v>
      </c>
      <c r="V1251">
        <v>1.9526224569299799</v>
      </c>
      <c r="W1251">
        <v>1.952531497584401</v>
      </c>
      <c r="X1251">
        <v>0.21651043831177949</v>
      </c>
      <c r="Y1251">
        <v>0.2143285857982373</v>
      </c>
      <c r="Z1251">
        <v>3.9219023889810682E-2</v>
      </c>
      <c r="AA1251">
        <v>4.1442861492333498E-2</v>
      </c>
      <c r="AB1251">
        <v>47.068003441004478</v>
      </c>
      <c r="AC1251">
        <v>-0.36966144861180761</v>
      </c>
      <c r="AD1251">
        <v>1.8952281212336879</v>
      </c>
      <c r="AE1251">
        <v>0.58617188692358713</v>
      </c>
      <c r="AF1251">
        <v>0.58399003441004482</v>
      </c>
      <c r="AG1251">
        <v>0.75249987229804094</v>
      </c>
      <c r="AH1251">
        <v>5.7287188140878569E-3</v>
      </c>
      <c r="AI1251">
        <v>300.70628001227601</v>
      </c>
      <c r="AJ1251">
        <v>272.61368092479768</v>
      </c>
      <c r="AK1251">
        <v>309.09776250881748</v>
      </c>
      <c r="AL1251">
        <v>320.40749660321268</v>
      </c>
      <c r="AM1251">
        <v>287.00877076235872</v>
      </c>
      <c r="AN1251">
        <v>355.09184699874089</v>
      </c>
      <c r="AO1251">
        <v>132.17787042515391</v>
      </c>
      <c r="AP1251">
        <v>298.64192972076108</v>
      </c>
      <c r="AQ1251">
        <v>20.580465885786229</v>
      </c>
      <c r="AR1251">
        <v>4.9610482430190261</v>
      </c>
      <c r="AS1251">
        <v>12.400698828679349</v>
      </c>
      <c r="AT1251">
        <v>-16.41650128245394</v>
      </c>
      <c r="AU1251">
        <v>-8.7675540996222736</v>
      </c>
      <c r="AV1251">
        <v>-7.6489471828316713</v>
      </c>
      <c r="AW1251">
        <v>1.378775183683407</v>
      </c>
      <c r="AX1251">
        <v>1.3762000000000001</v>
      </c>
      <c r="AY1251">
        <v>1.5972999999999999</v>
      </c>
      <c r="AZ1251">
        <v>0.22109999999999991</v>
      </c>
      <c r="BA1251">
        <v>1.5972999999999999</v>
      </c>
      <c r="BB1251">
        <v>0.92962612665654754</v>
      </c>
      <c r="BC1251">
        <v>0.89790000000000003</v>
      </c>
      <c r="BD1251">
        <v>0.93</v>
      </c>
      <c r="BE1251">
        <v>3.2100000000000017E-2</v>
      </c>
      <c r="BF1251">
        <v>0.89790000000000003</v>
      </c>
      <c r="BG1251">
        <v>18.412021845798382</v>
      </c>
      <c r="BH1251">
        <v>18.3643</v>
      </c>
      <c r="BI1251">
        <v>22.461600000000001</v>
      </c>
      <c r="BJ1251">
        <v>4.0973000000000006</v>
      </c>
      <c r="BK1251">
        <v>22.461600000000001</v>
      </c>
      <c r="BL1251">
        <v>6.5386325462326411</v>
      </c>
      <c r="BM1251">
        <v>6.5140000000000002</v>
      </c>
      <c r="BN1251">
        <v>8.6288999999999998</v>
      </c>
      <c r="BO1251">
        <v>2.1149</v>
      </c>
      <c r="BP1251">
        <v>8.6288999999999998</v>
      </c>
      <c r="BQ1251">
        <v>4.0161750452429894</v>
      </c>
      <c r="BR1251">
        <v>3.9813000000000001</v>
      </c>
      <c r="BS1251">
        <v>6.9756</v>
      </c>
      <c r="BT1251">
        <v>2.9943</v>
      </c>
      <c r="BU1251">
        <v>6.9756</v>
      </c>
      <c r="BV1251">
        <v>1.0205707887834561</v>
      </c>
      <c r="BW1251">
        <v>-2.6307999999999998</v>
      </c>
      <c r="BX1251">
        <v>1.0636000000000001</v>
      </c>
      <c r="BY1251">
        <v>3.6943999999999999</v>
      </c>
      <c r="BZ1251">
        <v>-2.6307999999999998</v>
      </c>
      <c r="CA1251">
        <v>-5.036745834026445</v>
      </c>
      <c r="CB1251">
        <v>-5.0449000000000002</v>
      </c>
      <c r="CC1251">
        <v>-4.3448000000000002</v>
      </c>
      <c r="CD1251">
        <v>0.70009999999999994</v>
      </c>
      <c r="CE1251">
        <v>-4.3448000000000002</v>
      </c>
      <c r="CF1251">
        <v>56.449917277979878</v>
      </c>
      <c r="CG1251">
        <v>52.2</v>
      </c>
      <c r="CH1251">
        <v>56.5</v>
      </c>
      <c r="CI1251">
        <v>4.2999999999999972</v>
      </c>
      <c r="CJ1251">
        <v>52.2</v>
      </c>
      <c r="CK1251">
        <v>18.27204685282598</v>
      </c>
      <c r="CL1251">
        <v>15.9</v>
      </c>
      <c r="CM1251">
        <v>18.3</v>
      </c>
      <c r="CN1251">
        <v>2.4</v>
      </c>
      <c r="CO1251">
        <v>15.9</v>
      </c>
      <c r="CP1251">
        <v>61.318635431449351</v>
      </c>
      <c r="CQ1251">
        <v>61.3</v>
      </c>
      <c r="CR1251">
        <v>62.9</v>
      </c>
      <c r="CS1251">
        <v>1.600000000000001</v>
      </c>
      <c r="CT1251">
        <v>62.9</v>
      </c>
      <c r="CU1251">
        <v>11.29650585660325</v>
      </c>
      <c r="CV1251">
        <v>11</v>
      </c>
      <c r="CW1251">
        <v>11.3</v>
      </c>
      <c r="CX1251">
        <v>0.30000000000000071</v>
      </c>
      <c r="CY1251">
        <v>11</v>
      </c>
      <c r="CZ1251">
        <v>62.557071008813637</v>
      </c>
      <c r="DA1251">
        <v>62.5</v>
      </c>
      <c r="DB1251">
        <v>67.400000000000006</v>
      </c>
      <c r="DC1251">
        <v>4.9000000000000057</v>
      </c>
      <c r="DD1251">
        <v>67.400000000000006</v>
      </c>
      <c r="DE1251">
        <v>6.9720468528259794</v>
      </c>
      <c r="DF1251">
        <v>4.5999999999999996</v>
      </c>
      <c r="DG1251">
        <v>7</v>
      </c>
      <c r="DH1251">
        <v>2.4</v>
      </c>
      <c r="DI1251">
        <v>4.5999999999999996</v>
      </c>
      <c r="DJ1251">
        <v>0.18902436242262921</v>
      </c>
      <c r="DK1251">
        <v>0.1727332892124421</v>
      </c>
      <c r="DL1251">
        <v>0.18921634293369061</v>
      </c>
      <c r="DM1251">
        <v>1.6483053721248451E-2</v>
      </c>
      <c r="DN1251">
        <v>0.1727332892124421</v>
      </c>
      <c r="DO1251">
        <v>3.7742809343393868</v>
      </c>
      <c r="DP1251">
        <v>3.7706258966596611</v>
      </c>
      <c r="DQ1251">
        <v>4.0844399504666704</v>
      </c>
      <c r="DR1251">
        <v>0.31381405380700889</v>
      </c>
      <c r="DS1251">
        <v>4.0844399504666704</v>
      </c>
      <c r="DT1251">
        <v>7.1240551428527708</v>
      </c>
      <c r="DU1251">
        <v>5.9738219043397622</v>
      </c>
      <c r="DV1251">
        <v>7.1376099505760244</v>
      </c>
      <c r="DW1251">
        <v>1.163788046236262</v>
      </c>
      <c r="DX1251">
        <v>5.9738219043397622</v>
      </c>
      <c r="DY1251">
        <v>4.2600131333954536</v>
      </c>
      <c r="DZ1251">
        <v>4.2027688299653034</v>
      </c>
      <c r="EA1251">
        <v>4.2606877231223601</v>
      </c>
      <c r="EB1251">
        <v>5.791889315705756E-2</v>
      </c>
      <c r="EC1251">
        <v>4.2027688299653034</v>
      </c>
      <c r="ED1251">
        <v>7.5501407937075333</v>
      </c>
      <c r="EE1251">
        <v>6.5406700955322759</v>
      </c>
      <c r="EF1251">
        <v>7.5620367994547788</v>
      </c>
      <c r="EG1251">
        <v>1.0213667039225029</v>
      </c>
      <c r="EH1251">
        <v>6.5406700955322759</v>
      </c>
      <c r="EI1251">
        <v>7.3091545817806631</v>
      </c>
      <c r="EJ1251">
        <v>7.280815444463923</v>
      </c>
      <c r="EK1251">
        <v>9.7139557680473612</v>
      </c>
      <c r="EL1251">
        <v>2.4331403235834381</v>
      </c>
      <c r="EM1251">
        <v>9.7139557680473612</v>
      </c>
      <c r="EN1251">
        <v>23.430838684288268</v>
      </c>
      <c r="EO1251">
        <v>22.843509999999998</v>
      </c>
      <c r="EP1251">
        <v>23.437760000000001</v>
      </c>
      <c r="EQ1251">
        <v>0.59425000000000239</v>
      </c>
      <c r="ER1251">
        <v>22.843509999999998</v>
      </c>
      <c r="ES1251">
        <v>6.0360365926921569</v>
      </c>
      <c r="ET1251">
        <v>5.9870599999999996</v>
      </c>
      <c r="EU1251">
        <v>10.19209</v>
      </c>
      <c r="EV1251">
        <v>4.2050300000000007</v>
      </c>
      <c r="EW1251">
        <v>10.19209</v>
      </c>
      <c r="EX1251">
        <v>17.394802091596109</v>
      </c>
      <c r="EY1251">
        <v>12.65142</v>
      </c>
      <c r="EZ1251">
        <v>17.450700000000001</v>
      </c>
      <c r="FA1251">
        <v>4.7992800000000013</v>
      </c>
      <c r="FB1251">
        <v>12.65142</v>
      </c>
      <c r="FC1251">
        <v>0.45005169136525708</v>
      </c>
      <c r="FD1251">
        <v>0.43877047897192889</v>
      </c>
      <c r="FE1251">
        <v>0.45018463367622208</v>
      </c>
      <c r="FF1251">
        <v>1.1414154704293239E-2</v>
      </c>
      <c r="FG1251">
        <v>0.43877047897192889</v>
      </c>
      <c r="FH1251">
        <v>2.895245337364758</v>
      </c>
      <c r="FI1251">
        <v>1.2412979084760829</v>
      </c>
      <c r="FJ1251">
        <v>2.9147361142196671</v>
      </c>
      <c r="FK1251">
        <v>1.673438205743585</v>
      </c>
      <c r="FL1251">
        <v>1.2412979084760829</v>
      </c>
      <c r="FM1251">
        <v>37.206289458114163</v>
      </c>
      <c r="FN1251">
        <v>37.200000000000003</v>
      </c>
      <c r="FO1251">
        <v>37.74</v>
      </c>
      <c r="FP1251">
        <v>0.53999999999999915</v>
      </c>
      <c r="FQ1251">
        <v>37.74</v>
      </c>
      <c r="FR1251">
        <v>349.06326502937787</v>
      </c>
      <c r="FS1251">
        <v>345.28327000000002</v>
      </c>
      <c r="FT1251">
        <v>349.10780999999997</v>
      </c>
      <c r="FU1251">
        <v>3.8245399999999559</v>
      </c>
      <c r="FV1251">
        <v>345.28327000000002</v>
      </c>
      <c r="FW1251">
        <v>0.75360189775789876</v>
      </c>
      <c r="FX1251">
        <v>0.75352300000000005</v>
      </c>
      <c r="FY1251">
        <v>0.760297</v>
      </c>
      <c r="FZ1251">
        <v>6.7739999999999467E-3</v>
      </c>
      <c r="GA1251">
        <v>0.760297</v>
      </c>
      <c r="GB1251">
        <v>2</v>
      </c>
      <c r="GC1251">
        <v>2</v>
      </c>
    </row>
    <row r="1252" spans="1:185" x14ac:dyDescent="0.3">
      <c r="A1252" s="36" t="s">
        <v>4637</v>
      </c>
      <c r="B1252">
        <v>-3.4074061359070783E-2</v>
      </c>
      <c r="C1252">
        <v>1.9038687299945021</v>
      </c>
      <c r="D1252">
        <v>1.6358576939891389</v>
      </c>
      <c r="E1252">
        <v>-0.71674691208760577</v>
      </c>
      <c r="F1252">
        <v>-0.61772206433475063</v>
      </c>
      <c r="G1252">
        <v>1.334390573505019</v>
      </c>
      <c r="H1252">
        <v>-54.170160104647849</v>
      </c>
      <c r="I1252">
        <v>9.0762466957801297E-2</v>
      </c>
      <c r="J1252">
        <v>0.36291810069327152</v>
      </c>
      <c r="K1252">
        <v>0.1474191610149071</v>
      </c>
      <c r="L1252">
        <v>-1.011865972207807E-2</v>
      </c>
      <c r="M1252">
        <v>0.1014053166303084</v>
      </c>
      <c r="N1252">
        <v>0.18485751909079229</v>
      </c>
      <c r="O1252">
        <v>-0.2294715995435184</v>
      </c>
      <c r="P1252">
        <v>-4.4614080452726051E-2</v>
      </c>
      <c r="Q1252">
        <v>-0.1370399971234364</v>
      </c>
      <c r="R1252">
        <v>5.0878200591448063E-2</v>
      </c>
      <c r="S1252">
        <v>0.72437459223401302</v>
      </c>
      <c r="T1252">
        <v>-0.56158567161400053</v>
      </c>
      <c r="U1252">
        <v>-0.54297471243538042</v>
      </c>
      <c r="V1252">
        <v>1.9493126544729229</v>
      </c>
      <c r="W1252">
        <v>1.9428925866099049</v>
      </c>
      <c r="X1252">
        <v>0.19653943741127411</v>
      </c>
      <c r="Y1252">
        <v>0.16475790032908769</v>
      </c>
      <c r="Z1252">
        <v>6.3551856562571354E-2</v>
      </c>
      <c r="AA1252">
        <v>0.1202564648545618</v>
      </c>
      <c r="AB1252">
        <v>47.051746246422773</v>
      </c>
      <c r="AC1252">
        <v>-0.37526556182790782</v>
      </c>
      <c r="AD1252">
        <v>1.8544860685611251</v>
      </c>
      <c r="AE1252">
        <v>0.57180499923918182</v>
      </c>
      <c r="AF1252">
        <v>0.54002346215699537</v>
      </c>
      <c r="AG1252">
        <v>0.78202213500925255</v>
      </c>
      <c r="AH1252">
        <v>5.1022647605350833E-3</v>
      </c>
      <c r="AI1252">
        <v>256.50656006629771</v>
      </c>
      <c r="AJ1252">
        <v>142.73194099458769</v>
      </c>
      <c r="AK1252">
        <v>285.01678519040308</v>
      </c>
      <c r="AL1252">
        <v>341.77085411722032</v>
      </c>
      <c r="AM1252">
        <v>285.46841671850109</v>
      </c>
      <c r="AN1252">
        <v>379.74938867080698</v>
      </c>
      <c r="AO1252">
        <v>159.53525106908481</v>
      </c>
      <c r="AP1252">
        <v>320.36283296710172</v>
      </c>
      <c r="AQ1252">
        <v>20.107394766064179</v>
      </c>
      <c r="AR1252">
        <v>4.8880710415566053</v>
      </c>
      <c r="AS1252">
        <v>11.87071588686684</v>
      </c>
      <c r="AT1252">
        <v>-16.034263250662811</v>
      </c>
      <c r="AU1252">
        <v>-7.4682019050145403</v>
      </c>
      <c r="AV1252">
        <v>-8.5660613456482739</v>
      </c>
      <c r="AW1252">
        <v>2.8298013000731701</v>
      </c>
      <c r="AX1252">
        <v>1.3703000000000001</v>
      </c>
      <c r="AY1252">
        <v>3.8452999999999999</v>
      </c>
      <c r="AZ1252">
        <v>2.4750000000000001</v>
      </c>
      <c r="BA1252">
        <v>3.8452999999999999</v>
      </c>
      <c r="BB1252">
        <v>0.91010422498740351</v>
      </c>
      <c r="BC1252">
        <v>0.90669999999999995</v>
      </c>
      <c r="BD1252">
        <v>0.94850000000000001</v>
      </c>
      <c r="BE1252">
        <v>4.1800000000000059E-2</v>
      </c>
      <c r="BF1252">
        <v>0.9224</v>
      </c>
      <c r="BG1252">
        <v>20.936553769740591</v>
      </c>
      <c r="BH1252">
        <v>15.3599</v>
      </c>
      <c r="BI1252">
        <v>21.3857</v>
      </c>
      <c r="BJ1252">
        <v>6.0258000000000003</v>
      </c>
      <c r="BK1252">
        <v>19.3155</v>
      </c>
      <c r="BL1252">
        <v>14.82225379863787</v>
      </c>
      <c r="BM1252">
        <v>8.9457000000000004</v>
      </c>
      <c r="BN1252">
        <v>16.438700000000001</v>
      </c>
      <c r="BO1252">
        <v>7.4930000000000003</v>
      </c>
      <c r="BP1252">
        <v>8.9457000000000004</v>
      </c>
      <c r="BQ1252">
        <v>10.435505064012499</v>
      </c>
      <c r="BR1252">
        <v>6.9821999999999997</v>
      </c>
      <c r="BS1252">
        <v>11.3863</v>
      </c>
      <c r="BT1252">
        <v>4.4041000000000006</v>
      </c>
      <c r="BU1252">
        <v>6.9821999999999997</v>
      </c>
      <c r="BV1252">
        <v>1.0784386178766651E-2</v>
      </c>
      <c r="BW1252">
        <v>-1.6339999999999999</v>
      </c>
      <c r="BX1252">
        <v>1.9496</v>
      </c>
      <c r="BY1252">
        <v>3.5836000000000001</v>
      </c>
      <c r="BZ1252">
        <v>-1.6339999999999999</v>
      </c>
      <c r="CA1252">
        <v>-10.44631099561488</v>
      </c>
      <c r="CB1252">
        <v>-11.847799999999999</v>
      </c>
      <c r="CC1252">
        <v>-5.3483000000000001</v>
      </c>
      <c r="CD1252">
        <v>6.4994999999999994</v>
      </c>
      <c r="CE1252">
        <v>-5.3483000000000001</v>
      </c>
      <c r="CF1252">
        <v>59.386555703705397</v>
      </c>
      <c r="CG1252">
        <v>54.6</v>
      </c>
      <c r="CH1252">
        <v>62.3</v>
      </c>
      <c r="CI1252">
        <v>7.6999999999999957</v>
      </c>
      <c r="CJ1252">
        <v>54.6</v>
      </c>
      <c r="CK1252">
        <v>21.137976418963319</v>
      </c>
      <c r="CL1252">
        <v>18</v>
      </c>
      <c r="CM1252">
        <v>22</v>
      </c>
      <c r="CN1252">
        <v>4</v>
      </c>
      <c r="CO1252">
        <v>18</v>
      </c>
      <c r="CP1252">
        <v>45.464689638577781</v>
      </c>
      <c r="CQ1252">
        <v>41.6</v>
      </c>
      <c r="CR1252">
        <v>59.5</v>
      </c>
      <c r="CS1252">
        <v>17.899999999999999</v>
      </c>
      <c r="CT1252">
        <v>59.5</v>
      </c>
      <c r="CU1252">
        <v>10.99227288189047</v>
      </c>
      <c r="CV1252">
        <v>10.6</v>
      </c>
      <c r="CW1252">
        <v>11.1</v>
      </c>
      <c r="CX1252">
        <v>0.5</v>
      </c>
      <c r="CY1252">
        <v>10.6</v>
      </c>
      <c r="CZ1252">
        <v>112.1630441858356</v>
      </c>
      <c r="DA1252">
        <v>67.099999999999994</v>
      </c>
      <c r="DB1252">
        <v>119.3</v>
      </c>
      <c r="DC1252">
        <v>52.2</v>
      </c>
      <c r="DD1252">
        <v>86.3</v>
      </c>
      <c r="DE1252">
        <v>9.531471959239628</v>
      </c>
      <c r="DF1252">
        <v>7.1</v>
      </c>
      <c r="DG1252">
        <v>10.199999999999999</v>
      </c>
      <c r="DH1252">
        <v>3.1</v>
      </c>
      <c r="DI1252">
        <v>7.1</v>
      </c>
      <c r="DJ1252">
        <v>0.18543538911461199</v>
      </c>
      <c r="DK1252">
        <v>0.16820702402957491</v>
      </c>
      <c r="DL1252">
        <v>0.1959119496855346</v>
      </c>
      <c r="DM1252">
        <v>2.7704925655959691E-2</v>
      </c>
      <c r="DN1252">
        <v>0.16820702402957491</v>
      </c>
      <c r="DO1252">
        <v>3.5874153759860539</v>
      </c>
      <c r="DP1252">
        <v>3.5008577285345388</v>
      </c>
      <c r="DQ1252">
        <v>3.9025269369693398</v>
      </c>
      <c r="DR1252">
        <v>0.40166920843480058</v>
      </c>
      <c r="DS1252">
        <v>3.9025269369693398</v>
      </c>
      <c r="DT1252">
        <v>6.4061938311898654</v>
      </c>
      <c r="DU1252">
        <v>6.0279193890052847</v>
      </c>
      <c r="DV1252">
        <v>7.1012034337718051</v>
      </c>
      <c r="DW1252">
        <v>1.07328404476652</v>
      </c>
      <c r="DX1252">
        <v>6.0279193890052847</v>
      </c>
      <c r="DY1252">
        <v>3.6802153112794009</v>
      </c>
      <c r="DZ1252">
        <v>3.6015722238709489</v>
      </c>
      <c r="EA1252">
        <v>4.0215922771310586</v>
      </c>
      <c r="EB1252">
        <v>0.42002005326011022</v>
      </c>
      <c r="EC1252">
        <v>3.965575784241631</v>
      </c>
      <c r="ED1252">
        <v>8.2252750084878965</v>
      </c>
      <c r="EE1252">
        <v>7.3720066393343444</v>
      </c>
      <c r="EF1252">
        <v>8.6073783431121811</v>
      </c>
      <c r="EG1252">
        <v>1.235371703777838</v>
      </c>
      <c r="EH1252">
        <v>7.3720066393343444</v>
      </c>
      <c r="EI1252">
        <v>8.1774270042263879</v>
      </c>
      <c r="EJ1252">
        <v>7.3271381304429717</v>
      </c>
      <c r="EK1252">
        <v>8.9449424355411278</v>
      </c>
      <c r="EL1252">
        <v>1.6178043050981561</v>
      </c>
      <c r="EM1252">
        <v>8.9449424355411278</v>
      </c>
      <c r="EN1252">
        <v>26.81467809606508</v>
      </c>
      <c r="EO1252">
        <v>24.35173</v>
      </c>
      <c r="EP1252">
        <v>28.674949999999999</v>
      </c>
      <c r="EQ1252">
        <v>4.3232199999999992</v>
      </c>
      <c r="ER1252">
        <v>24.35173</v>
      </c>
      <c r="ES1252">
        <v>9.4423148108196262</v>
      </c>
      <c r="ET1252">
        <v>8.6275399999999998</v>
      </c>
      <c r="EU1252">
        <v>9.5457999999999998</v>
      </c>
      <c r="EV1252">
        <v>0.91826000000000008</v>
      </c>
      <c r="EW1252">
        <v>9.0676900000000007</v>
      </c>
      <c r="EX1252">
        <v>17.372363285245449</v>
      </c>
      <c r="EY1252">
        <v>15.284039999999999</v>
      </c>
      <c r="EZ1252">
        <v>20.047409999999999</v>
      </c>
      <c r="FA1252">
        <v>4.7633700000000001</v>
      </c>
      <c r="FB1252">
        <v>15.284039999999999</v>
      </c>
      <c r="FC1252">
        <v>0.49972396225319737</v>
      </c>
      <c r="FD1252">
        <v>0.45382394521848912</v>
      </c>
      <c r="FE1252">
        <v>0.53439237943024631</v>
      </c>
      <c r="FF1252">
        <v>8.0568434211757245E-2</v>
      </c>
      <c r="FG1252">
        <v>0.45382394521848912</v>
      </c>
      <c r="FH1252">
        <v>1.8382006100865389</v>
      </c>
      <c r="FI1252">
        <v>1.6855494618805891</v>
      </c>
      <c r="FJ1252">
        <v>2.32365309230673</v>
      </c>
      <c r="FK1252">
        <v>0.63810363042614049</v>
      </c>
      <c r="FL1252">
        <v>1.6855494618805891</v>
      </c>
      <c r="FM1252">
        <v>38.316996569860017</v>
      </c>
      <c r="FN1252">
        <v>37.26</v>
      </c>
      <c r="FO1252">
        <v>42.16</v>
      </c>
      <c r="FP1252">
        <v>4.8999999999999986</v>
      </c>
      <c r="FQ1252">
        <v>42.16</v>
      </c>
      <c r="FR1252">
        <v>366.91040716475919</v>
      </c>
      <c r="FS1252">
        <v>365.61270000000002</v>
      </c>
      <c r="FT1252">
        <v>377.23394000000002</v>
      </c>
      <c r="FU1252">
        <v>11.62124</v>
      </c>
      <c r="FV1252">
        <v>365.61270000000002</v>
      </c>
      <c r="FW1252">
        <v>0.75657388606357379</v>
      </c>
      <c r="FX1252">
        <v>0.73676699999999995</v>
      </c>
      <c r="FY1252">
        <v>0.75858599999999998</v>
      </c>
      <c r="FZ1252">
        <v>2.1819000000000029E-2</v>
      </c>
      <c r="GA1252">
        <v>0.75858599999999998</v>
      </c>
      <c r="GB1252">
        <v>3</v>
      </c>
      <c r="GC1252">
        <v>5</v>
      </c>
    </row>
    <row r="1253" spans="1:185" x14ac:dyDescent="0.3">
      <c r="A1253" s="36" t="s">
        <v>4640</v>
      </c>
      <c r="B1253">
        <v>-3.8275795939810738E-2</v>
      </c>
      <c r="C1253">
        <v>1.8707007319648761</v>
      </c>
      <c r="D1253">
        <v>1.7661237089029269</v>
      </c>
      <c r="E1253">
        <v>-0.73593172193878742</v>
      </c>
      <c r="F1253">
        <v>-0.70604837950351551</v>
      </c>
      <c r="G1253">
        <v>1.441992337551812</v>
      </c>
      <c r="H1253">
        <v>-54.165090294026669</v>
      </c>
      <c r="I1253">
        <v>0.1192018349950648</v>
      </c>
      <c r="J1253">
        <v>0.43746647579612907</v>
      </c>
      <c r="K1253">
        <v>0.21147543751756301</v>
      </c>
      <c r="L1253">
        <v>-2.5900398854066121E-2</v>
      </c>
      <c r="M1253">
        <v>9.7304236918650866E-2</v>
      </c>
      <c r="N1253">
        <v>0.2015387195534504</v>
      </c>
      <c r="O1253">
        <v>-0.24298476800536731</v>
      </c>
      <c r="P1253">
        <v>-4.1446048451916857E-2</v>
      </c>
      <c r="Q1253">
        <v>-0.14221173461051109</v>
      </c>
      <c r="R1253">
        <v>5.0185216480731383E-2</v>
      </c>
      <c r="S1253">
        <v>0.8009407867512236</v>
      </c>
      <c r="T1253">
        <v>-0.56000058456774238</v>
      </c>
      <c r="U1253">
        <v>-0.54293146871251841</v>
      </c>
      <c r="V1253">
        <v>1.9569845782397419</v>
      </c>
      <c r="W1253">
        <v>1.9552823500409819</v>
      </c>
      <c r="X1253">
        <v>0.19052256460727071</v>
      </c>
      <c r="Y1253">
        <v>0.16866846258934981</v>
      </c>
      <c r="Z1253">
        <v>3.1788503571901147E-2</v>
      </c>
      <c r="AA1253">
        <v>3.3581112003244103E-2</v>
      </c>
      <c r="AB1253">
        <v>49.749373300298821</v>
      </c>
      <c r="AC1253">
        <v>-0.39543251078847891</v>
      </c>
      <c r="AD1253">
        <v>1.915947002254164</v>
      </c>
      <c r="AE1253">
        <v>0.58595507539574954</v>
      </c>
      <c r="AF1253">
        <v>0.56410097337782883</v>
      </c>
      <c r="AG1253">
        <v>0.81715766014264946</v>
      </c>
      <c r="AH1253">
        <v>5.5284677273543638E-3</v>
      </c>
      <c r="AI1253">
        <v>300.62777124693463</v>
      </c>
      <c r="AJ1253">
        <v>265.12971235385982</v>
      </c>
      <c r="AK1253">
        <v>304.64625607335131</v>
      </c>
      <c r="AL1253">
        <v>332.10741312274558</v>
      </c>
      <c r="AM1253">
        <v>204.02944944400011</v>
      </c>
      <c r="AN1253">
        <v>278.44175804126661</v>
      </c>
      <c r="AO1253">
        <v>90.932328348803694</v>
      </c>
      <c r="AP1253">
        <v>229.18123476455949</v>
      </c>
      <c r="AQ1253">
        <v>19.02242020369086</v>
      </c>
      <c r="AR1253">
        <v>4.3986285165548313</v>
      </c>
      <c r="AS1253">
        <v>10.37676010182517</v>
      </c>
      <c r="AT1253">
        <v>-14.70178148657647</v>
      </c>
      <c r="AU1253">
        <v>-4.4354869345025696</v>
      </c>
      <c r="AV1253">
        <v>-10.2662945520739</v>
      </c>
      <c r="AW1253">
        <v>4.5618377035955122</v>
      </c>
      <c r="AX1253">
        <v>2.8555000000000001</v>
      </c>
      <c r="AY1253">
        <v>5.2744999999999997</v>
      </c>
      <c r="AZ1253">
        <v>2.419</v>
      </c>
      <c r="BA1253">
        <v>3.1839</v>
      </c>
      <c r="BB1253">
        <v>0.94443175387814504</v>
      </c>
      <c r="BC1253">
        <v>0.91720000000000002</v>
      </c>
      <c r="BD1253">
        <v>0.94850000000000001</v>
      </c>
      <c r="BE1253">
        <v>3.1299999999999988E-2</v>
      </c>
      <c r="BF1253">
        <v>0.92889999999999995</v>
      </c>
      <c r="BG1253">
        <v>16.20910097472127</v>
      </c>
      <c r="BH1253">
        <v>15.590400000000001</v>
      </c>
      <c r="BI1253">
        <v>20.0351</v>
      </c>
      <c r="BJ1253">
        <v>4.4446999999999992</v>
      </c>
      <c r="BK1253">
        <v>18.505800000000001</v>
      </c>
      <c r="BL1253">
        <v>22.747421221217309</v>
      </c>
      <c r="BM1253">
        <v>16.016100000000002</v>
      </c>
      <c r="BN1253">
        <v>24.038</v>
      </c>
      <c r="BO1253">
        <v>8.0218999999999987</v>
      </c>
      <c r="BP1253">
        <v>17.116800000000001</v>
      </c>
      <c r="BQ1253">
        <v>13.37500313691843</v>
      </c>
      <c r="BR1253">
        <v>7.5484</v>
      </c>
      <c r="BS1253">
        <v>14.0336</v>
      </c>
      <c r="BT1253">
        <v>6.4851999999999999</v>
      </c>
      <c r="BU1253">
        <v>9.7049000000000003</v>
      </c>
      <c r="BV1253">
        <v>4.4591510092799638</v>
      </c>
      <c r="BW1253">
        <v>0.32479999999999998</v>
      </c>
      <c r="BX1253">
        <v>5.4737</v>
      </c>
      <c r="BY1253">
        <v>5.1489000000000003</v>
      </c>
      <c r="BZ1253">
        <v>3.8570000000000002</v>
      </c>
      <c r="CA1253">
        <v>-17.834154146198401</v>
      </c>
      <c r="CB1253">
        <v>-18.899799999999999</v>
      </c>
      <c r="CC1253">
        <v>-11.7095</v>
      </c>
      <c r="CD1253">
        <v>7.1902999999999988</v>
      </c>
      <c r="CE1253">
        <v>-13.5619</v>
      </c>
      <c r="CF1253">
        <v>49.260523276707147</v>
      </c>
      <c r="CG1253">
        <v>46.5</v>
      </c>
      <c r="CH1253">
        <v>56.6</v>
      </c>
      <c r="CI1253">
        <v>10.1</v>
      </c>
      <c r="CJ1253">
        <v>46.5</v>
      </c>
      <c r="CK1253">
        <v>15.38802141212247</v>
      </c>
      <c r="CL1253">
        <v>14.2</v>
      </c>
      <c r="CM1253">
        <v>20.9</v>
      </c>
      <c r="CN1253">
        <v>6.6999999999999993</v>
      </c>
      <c r="CO1253">
        <v>14.2</v>
      </c>
      <c r="CP1253">
        <v>37.464078243312798</v>
      </c>
      <c r="CQ1253">
        <v>34.299999999999997</v>
      </c>
      <c r="CR1253">
        <v>49.2</v>
      </c>
      <c r="CS1253">
        <v>14.900000000000009</v>
      </c>
      <c r="CT1253">
        <v>40.6</v>
      </c>
      <c r="CU1253">
        <v>9.9357589331931173</v>
      </c>
      <c r="CV1253">
        <v>9.9</v>
      </c>
      <c r="CW1253">
        <v>10.3</v>
      </c>
      <c r="CX1253">
        <v>0.40000000000000041</v>
      </c>
      <c r="CY1253">
        <v>10</v>
      </c>
      <c r="CZ1253">
        <v>46.97050671486501</v>
      </c>
      <c r="DA1253">
        <v>39.200000000000003</v>
      </c>
      <c r="DB1253">
        <v>53.8</v>
      </c>
      <c r="DC1253">
        <v>14.599999999999991</v>
      </c>
      <c r="DD1253">
        <v>47.2</v>
      </c>
      <c r="DE1253">
        <v>4.3927684924141754</v>
      </c>
      <c r="DF1253">
        <v>3.3</v>
      </c>
      <c r="DG1253">
        <v>11</v>
      </c>
      <c r="DH1253">
        <v>7.7</v>
      </c>
      <c r="DI1253">
        <v>3.8</v>
      </c>
      <c r="DJ1253">
        <v>0.21513613257808939</v>
      </c>
      <c r="DK1253">
        <v>0.20146995244271509</v>
      </c>
      <c r="DL1253">
        <v>0.25541516245487372</v>
      </c>
      <c r="DM1253">
        <v>5.3945210012158552E-2</v>
      </c>
      <c r="DN1253">
        <v>0.2019982623805387</v>
      </c>
      <c r="DO1253">
        <v>3.4992802908585432</v>
      </c>
      <c r="DP1253">
        <v>3.317169843238895</v>
      </c>
      <c r="DQ1253">
        <v>3.5495380029038959</v>
      </c>
      <c r="DR1253">
        <v>0.23236815966500179</v>
      </c>
      <c r="DS1253">
        <v>3.3217503309837668</v>
      </c>
      <c r="DT1253">
        <v>6.0195583652534426</v>
      </c>
      <c r="DU1253">
        <v>5.7304409089680828</v>
      </c>
      <c r="DV1253">
        <v>6.0641663973672983</v>
      </c>
      <c r="DW1253">
        <v>0.33372548839921562</v>
      </c>
      <c r="DX1253">
        <v>5.7304409089680828</v>
      </c>
      <c r="DY1253">
        <v>3.9431872373687971</v>
      </c>
      <c r="DZ1253">
        <v>3.4035869405132959</v>
      </c>
      <c r="EA1253">
        <v>4.0404089311398002</v>
      </c>
      <c r="EB1253">
        <v>0.63682199062650424</v>
      </c>
      <c r="EC1253">
        <v>3.4035869405132959</v>
      </c>
      <c r="ED1253">
        <v>6.4909530205604806</v>
      </c>
      <c r="EE1253">
        <v>6.3847035871660403</v>
      </c>
      <c r="EF1253">
        <v>6.5290641745440707</v>
      </c>
      <c r="EG1253">
        <v>0.14436058737803051</v>
      </c>
      <c r="EH1253">
        <v>6.4555161957324838</v>
      </c>
      <c r="EI1253">
        <v>7.6963719066193459</v>
      </c>
      <c r="EJ1253">
        <v>7.4266104983798602</v>
      </c>
      <c r="EK1253">
        <v>8.3455161187888844</v>
      </c>
      <c r="EL1253">
        <v>0.91890562040902424</v>
      </c>
      <c r="EM1253">
        <v>7.4266104983798602</v>
      </c>
      <c r="EN1253">
        <v>20.527654527694789</v>
      </c>
      <c r="EO1253">
        <v>18.653220000000001</v>
      </c>
      <c r="EP1253">
        <v>22.88758</v>
      </c>
      <c r="EQ1253">
        <v>4.2343599999999988</v>
      </c>
      <c r="ER1253">
        <v>20.106570000000001</v>
      </c>
      <c r="ES1253">
        <v>6.0073974368685299</v>
      </c>
      <c r="ET1253">
        <v>5.7125399999999997</v>
      </c>
      <c r="EU1253">
        <v>7.1974099999999996</v>
      </c>
      <c r="EV1253">
        <v>1.4848699999999999</v>
      </c>
      <c r="EW1253">
        <v>6.9925499999999996</v>
      </c>
      <c r="EX1253">
        <v>14.520257090826259</v>
      </c>
      <c r="EY1253">
        <v>11.575060000000001</v>
      </c>
      <c r="EZ1253">
        <v>17.175039999999999</v>
      </c>
      <c r="FA1253">
        <v>5.5999799999999986</v>
      </c>
      <c r="FB1253">
        <v>13.11402</v>
      </c>
      <c r="FC1253">
        <v>0.50337591047013508</v>
      </c>
      <c r="FD1253">
        <v>0.45741132227414588</v>
      </c>
      <c r="FE1253">
        <v>0.56124563112724213</v>
      </c>
      <c r="FF1253">
        <v>0.1038343088530962</v>
      </c>
      <c r="FG1253">
        <v>0.4930501420182507</v>
      </c>
      <c r="FH1253">
        <v>2.4384097036376482</v>
      </c>
      <c r="FI1253">
        <v>1.6082257367580839</v>
      </c>
      <c r="FJ1253">
        <v>3.00655050117811</v>
      </c>
      <c r="FK1253">
        <v>1.3983247644200261</v>
      </c>
      <c r="FL1253">
        <v>1.8754274191818441</v>
      </c>
      <c r="FM1253">
        <v>33.503584371006419</v>
      </c>
      <c r="FN1253">
        <v>33.44</v>
      </c>
      <c r="FO1253">
        <v>35.92</v>
      </c>
      <c r="FP1253">
        <v>2.480000000000004</v>
      </c>
      <c r="FQ1253">
        <v>33.799999999999997</v>
      </c>
      <c r="FR1253">
        <v>289.84999647121128</v>
      </c>
      <c r="FS1253">
        <v>277.34474</v>
      </c>
      <c r="FT1253">
        <v>291.18925999999999</v>
      </c>
      <c r="FU1253">
        <v>13.84451999999999</v>
      </c>
      <c r="FV1253">
        <v>277.34474</v>
      </c>
      <c r="FW1253">
        <v>0.77572130891272684</v>
      </c>
      <c r="FX1253">
        <v>0.77257699999999996</v>
      </c>
      <c r="FY1253">
        <v>0.80771700000000002</v>
      </c>
      <c r="FZ1253">
        <v>3.514000000000006E-2</v>
      </c>
      <c r="GA1253">
        <v>0.80771700000000002</v>
      </c>
      <c r="GB1253">
        <v>6</v>
      </c>
      <c r="GC1253">
        <v>9</v>
      </c>
    </row>
    <row r="1254" spans="1:185" x14ac:dyDescent="0.3">
      <c r="A1254" s="36" t="s">
        <v>4643</v>
      </c>
      <c r="B1254">
        <v>-4.6100316419565537E-2</v>
      </c>
      <c r="C1254">
        <v>1.8601586648132229</v>
      </c>
      <c r="D1254">
        <v>1.777838461391599</v>
      </c>
      <c r="E1254">
        <v>-0.72617341280618308</v>
      </c>
      <c r="F1254">
        <v>-0.72540947425794311</v>
      </c>
      <c r="G1254">
        <v>1.451582893138992</v>
      </c>
      <c r="H1254">
        <v>-54.174575724108031</v>
      </c>
      <c r="I1254">
        <v>4.7217893697730703E-2</v>
      </c>
      <c r="J1254">
        <v>0.28707898882117738</v>
      </c>
      <c r="K1254">
        <v>0.21520933719100399</v>
      </c>
      <c r="L1254">
        <v>-2.3300580495997859E-2</v>
      </c>
      <c r="M1254">
        <v>9.4515699407694151E-2</v>
      </c>
      <c r="N1254">
        <v>0.165406496030266</v>
      </c>
      <c r="O1254">
        <v>-0.2209851144271737</v>
      </c>
      <c r="P1254">
        <v>-5.5578618396907767E-2</v>
      </c>
      <c r="Q1254">
        <v>-0.1382816370719433</v>
      </c>
      <c r="R1254">
        <v>5.7802583540974228E-2</v>
      </c>
      <c r="S1254">
        <v>0.81846654268171959</v>
      </c>
      <c r="T1254">
        <v>-0.56027623901373158</v>
      </c>
      <c r="U1254">
        <v>-0.56021861960936481</v>
      </c>
      <c r="V1254">
        <v>1.9529707773517171</v>
      </c>
      <c r="W1254">
        <v>1.952940469406558</v>
      </c>
      <c r="X1254">
        <v>0.21520509758213111</v>
      </c>
      <c r="Y1254">
        <v>0.21516311267003771</v>
      </c>
      <c r="Z1254">
        <v>3.7270389150197668E-2</v>
      </c>
      <c r="AA1254">
        <v>3.7367823778883848E-2</v>
      </c>
      <c r="AB1254">
        <v>47.087225651196768</v>
      </c>
      <c r="AC1254">
        <v>-0.37147104648873552</v>
      </c>
      <c r="AD1254">
        <v>1.8944494764425539</v>
      </c>
      <c r="AE1254">
        <v>0.58667614407086655</v>
      </c>
      <c r="AF1254">
        <v>0.58663415915877315</v>
      </c>
      <c r="AG1254">
        <v>0.80911314616201602</v>
      </c>
      <c r="AH1254">
        <v>5.306188752691632E-3</v>
      </c>
      <c r="AI1254">
        <v>296.89774778365239</v>
      </c>
      <c r="AJ1254">
        <v>285.45107957242169</v>
      </c>
      <c r="AK1254">
        <v>286.01073007707521</v>
      </c>
      <c r="AL1254">
        <v>319.23142841831918</v>
      </c>
      <c r="AM1254">
        <v>351.35274371857008</v>
      </c>
      <c r="AN1254">
        <v>402.485311239309</v>
      </c>
      <c r="AO1254">
        <v>120.5125036391061</v>
      </c>
      <c r="AP1254">
        <v>351.78531123930912</v>
      </c>
      <c r="AQ1254">
        <v>19.947408206913131</v>
      </c>
      <c r="AR1254">
        <v>4.9919820595315834</v>
      </c>
      <c r="AS1254">
        <v>11.084737225871629</v>
      </c>
      <c r="AT1254">
        <v>-17.073861158859611</v>
      </c>
      <c r="AU1254">
        <v>-7.5299999999999994</v>
      </c>
      <c r="AV1254">
        <v>-9.5438611588596096</v>
      </c>
      <c r="AW1254">
        <v>1.316048658215681</v>
      </c>
      <c r="AX1254">
        <v>1.2855000000000001</v>
      </c>
      <c r="AY1254">
        <v>1.3574999999999999</v>
      </c>
      <c r="AZ1254">
        <v>7.1999999999999842E-2</v>
      </c>
      <c r="BA1254">
        <v>1.2865</v>
      </c>
      <c r="BB1254">
        <v>0.93095961174811503</v>
      </c>
      <c r="BC1254">
        <v>0.93069999999999997</v>
      </c>
      <c r="BD1254">
        <v>0.93110000000000004</v>
      </c>
      <c r="BE1254">
        <v>4.0000000000006702E-4</v>
      </c>
      <c r="BF1254">
        <v>0.93110000000000004</v>
      </c>
      <c r="BG1254">
        <v>18.234487525367889</v>
      </c>
      <c r="BH1254">
        <v>18.218299999999999</v>
      </c>
      <c r="BI1254">
        <v>18.264900000000001</v>
      </c>
      <c r="BJ1254">
        <v>4.6600000000001529E-2</v>
      </c>
      <c r="BK1254">
        <v>18.218299999999999</v>
      </c>
      <c r="BL1254">
        <v>4.9394082982186633</v>
      </c>
      <c r="BM1254">
        <v>4.5503</v>
      </c>
      <c r="BN1254">
        <v>5.1886999999999999</v>
      </c>
      <c r="BO1254">
        <v>0.63839999999999986</v>
      </c>
      <c r="BP1254">
        <v>5.1771000000000003</v>
      </c>
      <c r="BQ1254">
        <v>2.1358760094117071</v>
      </c>
      <c r="BR1254">
        <v>1.9098999999999999</v>
      </c>
      <c r="BS1254">
        <v>2.3721000000000001</v>
      </c>
      <c r="BT1254">
        <v>0.46220000000000022</v>
      </c>
      <c r="BU1254">
        <v>2.1503999999999999</v>
      </c>
      <c r="BV1254">
        <v>1.891892880902206</v>
      </c>
      <c r="BW1254">
        <v>1.6435999999999999</v>
      </c>
      <c r="BX1254">
        <v>2.0964999999999998</v>
      </c>
      <c r="BY1254">
        <v>0.45289999999999991</v>
      </c>
      <c r="BZ1254">
        <v>2.0764999999999998</v>
      </c>
      <c r="CA1254">
        <v>-4.0277678623910376</v>
      </c>
      <c r="CB1254">
        <v>-4.2365000000000004</v>
      </c>
      <c r="CC1254">
        <v>-3.7134</v>
      </c>
      <c r="CD1254">
        <v>0.52310000000000034</v>
      </c>
      <c r="CE1254">
        <v>-4.2268999999999997</v>
      </c>
      <c r="CF1254">
        <v>50.7</v>
      </c>
      <c r="CG1254">
        <v>50.7</v>
      </c>
      <c r="CH1254">
        <v>50.7</v>
      </c>
      <c r="CI1254">
        <v>0</v>
      </c>
      <c r="CJ1254">
        <v>50.7</v>
      </c>
      <c r="CK1254">
        <v>13.92715523440652</v>
      </c>
      <c r="CL1254">
        <v>13.9</v>
      </c>
      <c r="CM1254">
        <v>14</v>
      </c>
      <c r="CN1254">
        <v>9.9999999999999645E-2</v>
      </c>
      <c r="CO1254">
        <v>13.9</v>
      </c>
      <c r="CP1254">
        <v>74.974850287047417</v>
      </c>
      <c r="CQ1254">
        <v>69.7</v>
      </c>
      <c r="CR1254">
        <v>80.3</v>
      </c>
      <c r="CS1254">
        <v>10.599999999999991</v>
      </c>
      <c r="CT1254">
        <v>80.2</v>
      </c>
      <c r="CU1254">
        <v>11.48664813222519</v>
      </c>
      <c r="CV1254">
        <v>11.4</v>
      </c>
      <c r="CW1254">
        <v>11.5</v>
      </c>
      <c r="CX1254">
        <v>9.9999999999999645E-2</v>
      </c>
      <c r="CY1254">
        <v>11.5</v>
      </c>
      <c r="CZ1254">
        <v>44.984762248463603</v>
      </c>
      <c r="DA1254">
        <v>39.4</v>
      </c>
      <c r="DB1254">
        <v>50.3</v>
      </c>
      <c r="DC1254">
        <v>10.9</v>
      </c>
      <c r="DD1254">
        <v>39.4</v>
      </c>
      <c r="DE1254">
        <v>1.4077861379476131</v>
      </c>
      <c r="DF1254">
        <v>1.3</v>
      </c>
      <c r="DG1254">
        <v>1.6</v>
      </c>
      <c r="DH1254">
        <v>0.3</v>
      </c>
      <c r="DI1254">
        <v>1.3</v>
      </c>
      <c r="DJ1254">
        <v>0.1441219939936586</v>
      </c>
      <c r="DK1254">
        <v>0.1441159749857874</v>
      </c>
      <c r="DL1254">
        <v>0.14415695194768269</v>
      </c>
      <c r="DM1254">
        <v>4.0976961895311532E-5</v>
      </c>
      <c r="DN1254">
        <v>0.1441159749857874</v>
      </c>
      <c r="DO1254">
        <v>3.8458862228428741</v>
      </c>
      <c r="DP1254">
        <v>3.7129242920681178</v>
      </c>
      <c r="DQ1254">
        <v>4.1744428167365184</v>
      </c>
      <c r="DR1254">
        <v>0.46151852466839971</v>
      </c>
      <c r="DS1254">
        <v>3.7142163147359271</v>
      </c>
      <c r="DT1254">
        <v>5.726821126844837</v>
      </c>
      <c r="DU1254">
        <v>5.7243976908519656</v>
      </c>
      <c r="DV1254">
        <v>5.7293778075848527</v>
      </c>
      <c r="DW1254">
        <v>4.9801167328862306E-3</v>
      </c>
      <c r="DX1254">
        <v>5.724537660351757</v>
      </c>
      <c r="DY1254">
        <v>4.9763251420239598</v>
      </c>
      <c r="DZ1254">
        <v>4.6912937300834301</v>
      </c>
      <c r="EA1254">
        <v>5.0951528845682237</v>
      </c>
      <c r="EB1254">
        <v>0.40385915448479359</v>
      </c>
      <c r="EC1254">
        <v>5.0932598758363934</v>
      </c>
      <c r="ED1254">
        <v>8.5052178502183917</v>
      </c>
      <c r="EE1254">
        <v>8.234480713481263</v>
      </c>
      <c r="EF1254">
        <v>8.7298395016977928</v>
      </c>
      <c r="EG1254">
        <v>0.49535878821652979</v>
      </c>
      <c r="EH1254">
        <v>8.234480713481263</v>
      </c>
      <c r="EI1254">
        <v>7.7976665435934258</v>
      </c>
      <c r="EJ1254">
        <v>7.2654329268865183</v>
      </c>
      <c r="EK1254">
        <v>8.0064938796888256</v>
      </c>
      <c r="EL1254">
        <v>0.74106095280230733</v>
      </c>
      <c r="EM1254">
        <v>8.0017219970860278</v>
      </c>
      <c r="EN1254">
        <v>18.29729154584421</v>
      </c>
      <c r="EO1254">
        <v>18.09273</v>
      </c>
      <c r="EP1254">
        <v>18.551649999999999</v>
      </c>
      <c r="EQ1254">
        <v>0.45891999999999911</v>
      </c>
      <c r="ER1254">
        <v>18.094539999999999</v>
      </c>
      <c r="ES1254">
        <v>5.9870599999999996</v>
      </c>
      <c r="ET1254">
        <v>5.9870599999999996</v>
      </c>
      <c r="EU1254">
        <v>5.9870599999999996</v>
      </c>
      <c r="EV1254">
        <v>0</v>
      </c>
      <c r="EW1254">
        <v>5.9870599999999996</v>
      </c>
      <c r="EX1254">
        <v>12.310231545844211</v>
      </c>
      <c r="EY1254">
        <v>12.10567</v>
      </c>
      <c r="EZ1254">
        <v>12.564590000000001</v>
      </c>
      <c r="FA1254">
        <v>0.45892000000000088</v>
      </c>
      <c r="FB1254">
        <v>12.107480000000001</v>
      </c>
      <c r="FC1254">
        <v>0.32588846776876401</v>
      </c>
      <c r="FD1254">
        <v>0.32224507341323588</v>
      </c>
      <c r="FE1254">
        <v>0.33041878236101779</v>
      </c>
      <c r="FF1254">
        <v>8.1737089477819103E-3</v>
      </c>
      <c r="FG1254">
        <v>0.32227731086899181</v>
      </c>
      <c r="FH1254">
        <v>2.0561396655193391</v>
      </c>
      <c r="FI1254">
        <v>2.0219723871148778</v>
      </c>
      <c r="FJ1254">
        <v>2.0986243665505282</v>
      </c>
      <c r="FK1254">
        <v>7.6651979435649942E-2</v>
      </c>
      <c r="FL1254">
        <v>2.0222747057821371</v>
      </c>
      <c r="FM1254">
        <v>37.477191626083943</v>
      </c>
      <c r="FN1254">
        <v>37.19</v>
      </c>
      <c r="FO1254">
        <v>37.64</v>
      </c>
      <c r="FP1254">
        <v>0.45000000000000279</v>
      </c>
      <c r="FQ1254">
        <v>37.58</v>
      </c>
      <c r="FR1254">
        <v>407.73497747288837</v>
      </c>
      <c r="FS1254">
        <v>407.71235999999999</v>
      </c>
      <c r="FT1254">
        <v>407.74945000000002</v>
      </c>
      <c r="FU1254">
        <v>3.7090000000034713E-2</v>
      </c>
      <c r="FV1254">
        <v>407.71235999999999</v>
      </c>
      <c r="FW1254">
        <v>0.70548128862454007</v>
      </c>
      <c r="FX1254">
        <v>0.70534300000000005</v>
      </c>
      <c r="FY1254">
        <v>0.70556099999999999</v>
      </c>
      <c r="FZ1254">
        <v>2.1799999999994049E-4</v>
      </c>
      <c r="GA1254">
        <v>0.70552300000000001</v>
      </c>
      <c r="GB1254">
        <v>7</v>
      </c>
      <c r="GC1254">
        <v>60</v>
      </c>
    </row>
    <row r="1255" spans="1:185" x14ac:dyDescent="0.3">
      <c r="A1255" s="36" t="s">
        <v>4646</v>
      </c>
      <c r="B1255">
        <v>-5.0317627479532313E-2</v>
      </c>
      <c r="C1255">
        <v>1.8422416611211989</v>
      </c>
      <c r="D1255">
        <v>1.752281616702555</v>
      </c>
      <c r="E1255">
        <v>-0.77820944278549886</v>
      </c>
      <c r="F1255">
        <v>-0.65063804224586508</v>
      </c>
      <c r="G1255">
        <v>1.4288501606595549</v>
      </c>
      <c r="H1255">
        <v>-54.180662070244253</v>
      </c>
      <c r="I1255">
        <v>0.10389856507766081</v>
      </c>
      <c r="J1255">
        <v>0.45851378267356713</v>
      </c>
      <c r="K1255">
        <v>0.22788340913834479</v>
      </c>
      <c r="L1255">
        <v>-3.4115235190735997E-2</v>
      </c>
      <c r="M1255">
        <v>8.9404006034605021E-2</v>
      </c>
      <c r="N1255">
        <v>0.1991477586008108</v>
      </c>
      <c r="O1255">
        <v>-0.2294018283219843</v>
      </c>
      <c r="P1255">
        <v>-3.0254069721173438E-2</v>
      </c>
      <c r="Q1255">
        <v>-0.12982621779957221</v>
      </c>
      <c r="R1255">
        <v>4.2322638560301717E-2</v>
      </c>
      <c r="S1255">
        <v>0.79460184048969162</v>
      </c>
      <c r="T1255">
        <v>-0.54523250090924069</v>
      </c>
      <c r="U1255">
        <v>-0.52732673795465634</v>
      </c>
      <c r="V1255">
        <v>1.956969087098436</v>
      </c>
      <c r="W1255">
        <v>1.9542639978078931</v>
      </c>
      <c r="X1255">
        <v>0.2057169517514191</v>
      </c>
      <c r="Y1255">
        <v>0.18791287246002081</v>
      </c>
      <c r="Z1255">
        <v>3.2237688527766623E-2</v>
      </c>
      <c r="AA1255">
        <v>3.4684175189321417E-2</v>
      </c>
      <c r="AB1255">
        <v>49.267008338680803</v>
      </c>
      <c r="AC1255">
        <v>-0.37894488260496462</v>
      </c>
      <c r="AD1255">
        <v>1.9151429646468161</v>
      </c>
      <c r="AE1255">
        <v>0.58466183435638364</v>
      </c>
      <c r="AF1255">
        <v>0.56685775506498526</v>
      </c>
      <c r="AG1255">
        <v>0.82459355957011926</v>
      </c>
      <c r="AH1255">
        <v>5.3801452537538428E-3</v>
      </c>
      <c r="AI1255">
        <v>301.35702548417652</v>
      </c>
      <c r="AJ1255">
        <v>262.91472173179352</v>
      </c>
      <c r="AK1255">
        <v>309.96869539440388</v>
      </c>
      <c r="AL1255">
        <v>331.18759000736469</v>
      </c>
      <c r="AM1255">
        <v>257.79767247412508</v>
      </c>
      <c r="AN1255">
        <v>338.75999624937981</v>
      </c>
      <c r="AO1255">
        <v>130.7894372883498</v>
      </c>
      <c r="AP1255">
        <v>287.56286320491301</v>
      </c>
      <c r="AQ1255">
        <v>19.73186693368341</v>
      </c>
      <c r="AR1255">
        <v>4.3034966702554946</v>
      </c>
      <c r="AS1255">
        <v>12.177619958941021</v>
      </c>
      <c r="AT1255">
        <v>-16.240509349488551</v>
      </c>
      <c r="AU1255">
        <v>-8.2734823424720982</v>
      </c>
      <c r="AV1255">
        <v>-7.9670270070164557</v>
      </c>
      <c r="AW1255">
        <v>1.3598454919926961</v>
      </c>
      <c r="AX1255">
        <v>1.2656000000000001</v>
      </c>
      <c r="AY1255">
        <v>1.4762999999999999</v>
      </c>
      <c r="AZ1255">
        <v>0.21069999999999989</v>
      </c>
      <c r="BA1255">
        <v>1.2674000000000001</v>
      </c>
      <c r="BB1255">
        <v>0.94170903404355344</v>
      </c>
      <c r="BC1255">
        <v>0.90029999999999999</v>
      </c>
      <c r="BD1255">
        <v>0.94789999999999996</v>
      </c>
      <c r="BE1255">
        <v>4.7599999999999983E-2</v>
      </c>
      <c r="BF1255">
        <v>0.92510000000000003</v>
      </c>
      <c r="BG1255">
        <v>16.597189055185019</v>
      </c>
      <c r="BH1255">
        <v>15.715400000000001</v>
      </c>
      <c r="BI1255">
        <v>22.052399999999999</v>
      </c>
      <c r="BJ1255">
        <v>6.336999999999998</v>
      </c>
      <c r="BK1255">
        <v>19.0229</v>
      </c>
      <c r="BL1255">
        <v>7.7550066526756929</v>
      </c>
      <c r="BM1255">
        <v>6.4116</v>
      </c>
      <c r="BN1255">
        <v>13.5745</v>
      </c>
      <c r="BO1255">
        <v>7.1628999999999996</v>
      </c>
      <c r="BP1255">
        <v>12.687799999999999</v>
      </c>
      <c r="BQ1255">
        <v>5.4405691916215071</v>
      </c>
      <c r="BR1255">
        <v>4.6109999999999998</v>
      </c>
      <c r="BS1255">
        <v>7.7744</v>
      </c>
      <c r="BT1255">
        <v>3.1634000000000002</v>
      </c>
      <c r="BU1255">
        <v>7.7744</v>
      </c>
      <c r="BV1255">
        <v>1.9524778715010838E-2</v>
      </c>
      <c r="BW1255">
        <v>-1.1772</v>
      </c>
      <c r="BX1255">
        <v>4.5099</v>
      </c>
      <c r="BY1255">
        <v>5.6871</v>
      </c>
      <c r="BZ1255">
        <v>2.0423</v>
      </c>
      <c r="CA1255">
        <v>-5.4601609572642937</v>
      </c>
      <c r="CB1255">
        <v>-11.023</v>
      </c>
      <c r="CC1255">
        <v>-4.4522000000000004</v>
      </c>
      <c r="CD1255">
        <v>6.5707999999999993</v>
      </c>
      <c r="CE1255">
        <v>-9.8167000000000009</v>
      </c>
      <c r="CF1255">
        <v>51.197133044466732</v>
      </c>
      <c r="CG1255">
        <v>46.7</v>
      </c>
      <c r="CH1255">
        <v>66.8</v>
      </c>
      <c r="CI1255">
        <v>20.099999999999991</v>
      </c>
      <c r="CJ1255">
        <v>46.7</v>
      </c>
      <c r="CK1255">
        <v>16.307184219960941</v>
      </c>
      <c r="CL1255">
        <v>13.4</v>
      </c>
      <c r="CM1255">
        <v>28.6</v>
      </c>
      <c r="CN1255">
        <v>15.2</v>
      </c>
      <c r="CO1255">
        <v>14.6</v>
      </c>
      <c r="CP1255">
        <v>47.583355268914779</v>
      </c>
      <c r="CQ1255">
        <v>34</v>
      </c>
      <c r="CR1255">
        <v>63.9</v>
      </c>
      <c r="CS1255">
        <v>29.9</v>
      </c>
      <c r="CT1255">
        <v>63.9</v>
      </c>
      <c r="CU1255">
        <v>10.1122969450387</v>
      </c>
      <c r="CV1255">
        <v>9.9</v>
      </c>
      <c r="CW1255">
        <v>11</v>
      </c>
      <c r="CX1255">
        <v>1.1000000000000001</v>
      </c>
      <c r="CY1255">
        <v>10.199999999999999</v>
      </c>
      <c r="CZ1255">
        <v>77.895839175827504</v>
      </c>
      <c r="DA1255">
        <v>36.299999999999997</v>
      </c>
      <c r="DB1255">
        <v>101.4</v>
      </c>
      <c r="DC1255">
        <v>65.100000000000009</v>
      </c>
      <c r="DD1255">
        <v>53.6</v>
      </c>
      <c r="DE1255">
        <v>4.9958168967897656</v>
      </c>
      <c r="DF1255">
        <v>3</v>
      </c>
      <c r="DG1255">
        <v>16.7</v>
      </c>
      <c r="DH1255">
        <v>13.7</v>
      </c>
      <c r="DI1255">
        <v>4.2</v>
      </c>
      <c r="DJ1255">
        <v>0.17860660830201991</v>
      </c>
      <c r="DK1255">
        <v>0.1600411240575737</v>
      </c>
      <c r="DL1255">
        <v>0.24613117170228449</v>
      </c>
      <c r="DM1255">
        <v>8.6090047644710788E-2</v>
      </c>
      <c r="DN1255">
        <v>0.1600411240575737</v>
      </c>
      <c r="DO1255">
        <v>3.868073509284299</v>
      </c>
      <c r="DP1255">
        <v>3.0607983268194889</v>
      </c>
      <c r="DQ1255">
        <v>4.0415450614841486</v>
      </c>
      <c r="DR1255">
        <v>0.98074673466466011</v>
      </c>
      <c r="DS1255">
        <v>3.3091628721483999</v>
      </c>
      <c r="DT1255">
        <v>6.5319710082319267</v>
      </c>
      <c r="DU1255">
        <v>6.0282630514022664</v>
      </c>
      <c r="DV1255">
        <v>6.6904653496136381</v>
      </c>
      <c r="DW1255">
        <v>0.66220229821137178</v>
      </c>
      <c r="DX1255">
        <v>6.0430335669871207</v>
      </c>
      <c r="DY1255">
        <v>4.2650418302745106</v>
      </c>
      <c r="DZ1255">
        <v>3.595094433045718</v>
      </c>
      <c r="EA1255">
        <v>4.4448403003220331</v>
      </c>
      <c r="EB1255">
        <v>0.84974586727631518</v>
      </c>
      <c r="EC1255">
        <v>4.4448403003220331</v>
      </c>
      <c r="ED1255">
        <v>7.9971078170436929</v>
      </c>
      <c r="EE1255">
        <v>6.3739039237465871</v>
      </c>
      <c r="EF1255">
        <v>8.4168869401390474</v>
      </c>
      <c r="EG1255">
        <v>2.0429830163924598</v>
      </c>
      <c r="EH1255">
        <v>7.8943326677269594</v>
      </c>
      <c r="EI1255">
        <v>7.9482283553848632</v>
      </c>
      <c r="EJ1255">
        <v>7.2294225299883106</v>
      </c>
      <c r="EK1255">
        <v>10.531920061435811</v>
      </c>
      <c r="EL1255">
        <v>3.3024975314475</v>
      </c>
      <c r="EM1255">
        <v>8.2470600188994378</v>
      </c>
      <c r="EN1255">
        <v>23.21720879378714</v>
      </c>
      <c r="EO1255">
        <v>18.165649999999999</v>
      </c>
      <c r="EP1255">
        <v>30.982710000000001</v>
      </c>
      <c r="EQ1255">
        <v>12.81706</v>
      </c>
      <c r="ER1255">
        <v>21.806840000000001</v>
      </c>
      <c r="ES1255">
        <v>6.1369306161159081</v>
      </c>
      <c r="ET1255">
        <v>5.7125399999999997</v>
      </c>
      <c r="EU1255">
        <v>8.45519</v>
      </c>
      <c r="EV1255">
        <v>2.7426499999999998</v>
      </c>
      <c r="EW1255">
        <v>7.0076599999999996</v>
      </c>
      <c r="EX1255">
        <v>17.080278177671229</v>
      </c>
      <c r="EY1255">
        <v>9.7104599999999994</v>
      </c>
      <c r="EZ1255">
        <v>25.27017</v>
      </c>
      <c r="FA1255">
        <v>15.559710000000001</v>
      </c>
      <c r="FB1255">
        <v>14.79918</v>
      </c>
      <c r="FC1255">
        <v>0.4757354714453122</v>
      </c>
      <c r="FD1255">
        <v>0.37222579783893411</v>
      </c>
      <c r="FE1255">
        <v>0.63485556250188258</v>
      </c>
      <c r="FF1255">
        <v>0.26262976466294852</v>
      </c>
      <c r="FG1255">
        <v>0.44683611196659528</v>
      </c>
      <c r="FH1255">
        <v>2.8201496726400732</v>
      </c>
      <c r="FI1255">
        <v>1.148461477506715</v>
      </c>
      <c r="FJ1255">
        <v>4.4236311693222294</v>
      </c>
      <c r="FK1255">
        <v>3.2751696918155142</v>
      </c>
      <c r="FL1255">
        <v>2.1118575958308479</v>
      </c>
      <c r="FM1255">
        <v>35.105802407243687</v>
      </c>
      <c r="FN1255">
        <v>34.71</v>
      </c>
      <c r="FO1255">
        <v>39.130000000000003</v>
      </c>
      <c r="FP1255">
        <v>4.4200000000000017</v>
      </c>
      <c r="FQ1255">
        <v>34.71</v>
      </c>
      <c r="FR1255">
        <v>345.69611817421082</v>
      </c>
      <c r="FS1255">
        <v>321.68777</v>
      </c>
      <c r="FT1255">
        <v>350.53894000000003</v>
      </c>
      <c r="FU1255">
        <v>28.851170000000021</v>
      </c>
      <c r="FV1255">
        <v>344.41377</v>
      </c>
      <c r="FW1255">
        <v>0.74845545026500071</v>
      </c>
      <c r="FX1255">
        <v>0.73848899999999995</v>
      </c>
      <c r="FY1255">
        <v>0.79852500000000004</v>
      </c>
      <c r="FZ1255">
        <v>6.0036000000000089E-2</v>
      </c>
      <c r="GA1255">
        <v>0.74952700000000005</v>
      </c>
      <c r="GB1255">
        <v>7</v>
      </c>
      <c r="GC1255">
        <v>14</v>
      </c>
    </row>
    <row r="1256" spans="1:185" x14ac:dyDescent="0.3">
      <c r="A1256" s="36" t="s">
        <v>4649</v>
      </c>
      <c r="B1256">
        <v>-4.4970400000000001E-2</v>
      </c>
      <c r="C1256">
        <v>1.8801600000000001</v>
      </c>
      <c r="D1256">
        <v>1.8468</v>
      </c>
      <c r="E1256">
        <v>-0.90039999999999998</v>
      </c>
      <c r="F1256">
        <v>-0.59740000000000004</v>
      </c>
      <c r="G1256">
        <v>1.4977</v>
      </c>
      <c r="H1256">
        <v>-54.165275000000001</v>
      </c>
      <c r="I1256">
        <v>0.1234</v>
      </c>
      <c r="J1256">
        <v>0.41660000000000003</v>
      </c>
      <c r="K1256">
        <v>0.18031</v>
      </c>
      <c r="L1256">
        <v>3.748E-3</v>
      </c>
      <c r="M1256">
        <v>0.120009</v>
      </c>
      <c r="N1256">
        <v>0.19933000000000001</v>
      </c>
      <c r="O1256">
        <v>-0.22963</v>
      </c>
      <c r="P1256">
        <v>-3.0300000000000001E-2</v>
      </c>
      <c r="Q1256">
        <v>-0.12995999999999999</v>
      </c>
      <c r="R1256">
        <v>4.2369999999999998E-2</v>
      </c>
      <c r="S1256">
        <v>0.82982</v>
      </c>
      <c r="T1256">
        <v>-0.57801000000000002</v>
      </c>
      <c r="U1256">
        <v>-0.54786000000000001</v>
      </c>
      <c r="V1256">
        <v>1.9528533333333331</v>
      </c>
      <c r="W1256">
        <v>1.9435199999999999</v>
      </c>
      <c r="X1256">
        <v>0.23144333333333331</v>
      </c>
      <c r="Y1256">
        <v>0.21010000000000001</v>
      </c>
      <c r="Z1256">
        <v>3.8240000000000003E-2</v>
      </c>
      <c r="AA1256">
        <v>4.4589999999999998E-2</v>
      </c>
      <c r="AB1256">
        <v>47.62</v>
      </c>
      <c r="AC1256">
        <v>-0.37311</v>
      </c>
      <c r="AD1256">
        <v>1.8839699999999999</v>
      </c>
      <c r="AE1256">
        <v>0.60455333333333328</v>
      </c>
      <c r="AF1256">
        <v>0.58321000000000001</v>
      </c>
      <c r="AG1256">
        <v>0.76856000000000002</v>
      </c>
      <c r="AH1256">
        <v>7.0400000000000003E-3</v>
      </c>
      <c r="AI1256">
        <v>326.99779999999998</v>
      </c>
      <c r="AJ1256">
        <v>287.4683</v>
      </c>
      <c r="AK1256">
        <v>319.33199999999999</v>
      </c>
      <c r="AL1256">
        <v>374.19319999999999</v>
      </c>
      <c r="AM1256">
        <v>242.03100000000001</v>
      </c>
      <c r="AN1256">
        <v>318.7</v>
      </c>
      <c r="AO1256">
        <v>106.8</v>
      </c>
      <c r="AP1256">
        <v>271.89999999999998</v>
      </c>
      <c r="AQ1256">
        <v>19.18</v>
      </c>
      <c r="AR1256">
        <v>4.75</v>
      </c>
      <c r="AS1256">
        <v>12.18</v>
      </c>
      <c r="AT1256">
        <v>-13.25257194300589</v>
      </c>
      <c r="AU1256">
        <v>-6.21</v>
      </c>
      <c r="AV1256">
        <v>-7.0425719430058917</v>
      </c>
      <c r="AW1256">
        <v>1.8151999999999999</v>
      </c>
      <c r="AX1256">
        <v>1.8151999999999999</v>
      </c>
      <c r="AY1256">
        <v>1.8151999999999999</v>
      </c>
      <c r="AZ1256">
        <v>0</v>
      </c>
      <c r="BA1256">
        <v>1.8151999999999999</v>
      </c>
      <c r="BB1256">
        <v>0.94010000000000005</v>
      </c>
      <c r="BC1256">
        <v>0.94010000000000005</v>
      </c>
      <c r="BD1256">
        <v>0.94010000000000005</v>
      </c>
      <c r="BE1256">
        <v>0</v>
      </c>
      <c r="BF1256">
        <v>0.94010000000000005</v>
      </c>
      <c r="BG1256">
        <v>16.908899999999999</v>
      </c>
      <c r="BH1256">
        <v>16.908899999999999</v>
      </c>
      <c r="BI1256">
        <v>16.908899999999999</v>
      </c>
      <c r="BJ1256">
        <v>0</v>
      </c>
      <c r="BK1256">
        <v>16.908899999999999</v>
      </c>
      <c r="BL1256">
        <v>8.3382000000000005</v>
      </c>
      <c r="BM1256">
        <v>8.3382000000000005</v>
      </c>
      <c r="BN1256">
        <v>8.3382000000000005</v>
      </c>
      <c r="BO1256">
        <v>0</v>
      </c>
      <c r="BP1256">
        <v>8.3382000000000005</v>
      </c>
      <c r="BQ1256">
        <v>5.5724999999999998</v>
      </c>
      <c r="BR1256">
        <v>5.5724999999999998</v>
      </c>
      <c r="BS1256">
        <v>5.5724999999999998</v>
      </c>
      <c r="BT1256">
        <v>0</v>
      </c>
      <c r="BU1256">
        <v>5.5724999999999998</v>
      </c>
      <c r="BV1256">
        <v>0.60099999999999998</v>
      </c>
      <c r="BW1256">
        <v>0.60099999999999998</v>
      </c>
      <c r="BX1256">
        <v>0.60099999999999998</v>
      </c>
      <c r="BY1256">
        <v>0</v>
      </c>
      <c r="BZ1256">
        <v>0.60099999999999998</v>
      </c>
      <c r="CA1256">
        <v>-6.1734999999999998</v>
      </c>
      <c r="CB1256">
        <v>-6.1734999999999998</v>
      </c>
      <c r="CC1256">
        <v>-6.1734999999999998</v>
      </c>
      <c r="CD1256">
        <v>0</v>
      </c>
      <c r="CE1256">
        <v>-6.1734999999999998</v>
      </c>
      <c r="CF1256">
        <v>46.8</v>
      </c>
      <c r="CG1256">
        <v>46.8</v>
      </c>
      <c r="CH1256">
        <v>46.8</v>
      </c>
      <c r="CI1256">
        <v>0</v>
      </c>
      <c r="CJ1256">
        <v>46.8</v>
      </c>
      <c r="CK1256">
        <v>14.3</v>
      </c>
      <c r="CL1256">
        <v>14.3</v>
      </c>
      <c r="CM1256">
        <v>14.3</v>
      </c>
      <c r="CN1256">
        <v>0</v>
      </c>
      <c r="CO1256">
        <v>14.3</v>
      </c>
      <c r="CP1256">
        <v>60.1</v>
      </c>
      <c r="CQ1256">
        <v>60.1</v>
      </c>
      <c r="CR1256">
        <v>60.1</v>
      </c>
      <c r="CS1256">
        <v>0</v>
      </c>
      <c r="CT1256">
        <v>60.1</v>
      </c>
      <c r="CU1256">
        <v>9.9</v>
      </c>
      <c r="CV1256">
        <v>9.9</v>
      </c>
      <c r="CW1256">
        <v>9.9</v>
      </c>
      <c r="CX1256">
        <v>0</v>
      </c>
      <c r="CY1256">
        <v>9.9</v>
      </c>
      <c r="CZ1256">
        <v>46.7</v>
      </c>
      <c r="DA1256">
        <v>46.7</v>
      </c>
      <c r="DB1256">
        <v>46.7</v>
      </c>
      <c r="DC1256">
        <v>0</v>
      </c>
      <c r="DD1256">
        <v>46.7</v>
      </c>
      <c r="DE1256">
        <v>3.5</v>
      </c>
      <c r="DF1256">
        <v>3.5</v>
      </c>
      <c r="DG1256">
        <v>3.5</v>
      </c>
      <c r="DH1256">
        <v>0</v>
      </c>
      <c r="DI1256">
        <v>3.5</v>
      </c>
      <c r="DJ1256">
        <v>0.17212210371460099</v>
      </c>
      <c r="DK1256">
        <v>0.17212210371460099</v>
      </c>
      <c r="DL1256">
        <v>0.17212210371460099</v>
      </c>
      <c r="DM1256">
        <v>0</v>
      </c>
      <c r="DN1256">
        <v>0.17212210371460099</v>
      </c>
      <c r="DO1256">
        <v>4.0688012699420142</v>
      </c>
      <c r="DP1256">
        <v>4.0688012699420142</v>
      </c>
      <c r="DQ1256">
        <v>4.0688012699420142</v>
      </c>
      <c r="DR1256">
        <v>0</v>
      </c>
      <c r="DS1256">
        <v>4.0688012699420142</v>
      </c>
      <c r="DT1256">
        <v>6.8366812794721854</v>
      </c>
      <c r="DU1256">
        <v>6.8366812794721854</v>
      </c>
      <c r="DV1256">
        <v>6.8366812794721854</v>
      </c>
      <c r="DW1256">
        <v>0</v>
      </c>
      <c r="DX1256">
        <v>6.8366812794721854</v>
      </c>
      <c r="DY1256">
        <v>4.3880837071632017</v>
      </c>
      <c r="DZ1256">
        <v>4.3880837071632017</v>
      </c>
      <c r="EA1256">
        <v>4.3880837071632017</v>
      </c>
      <c r="EB1256">
        <v>0</v>
      </c>
      <c r="EC1256">
        <v>4.3880837071632017</v>
      </c>
      <c r="ED1256">
        <v>7.2653854230317592</v>
      </c>
      <c r="EE1256">
        <v>7.2653854230317592</v>
      </c>
      <c r="EF1256">
        <v>7.2653854230317592</v>
      </c>
      <c r="EG1256">
        <v>0</v>
      </c>
      <c r="EH1256">
        <v>7.2653854230317592</v>
      </c>
      <c r="EI1256">
        <v>7.7596065670670962</v>
      </c>
      <c r="EJ1256">
        <v>7.7596065670670962</v>
      </c>
      <c r="EK1256">
        <v>7.7596065670670962</v>
      </c>
      <c r="EL1256">
        <v>0</v>
      </c>
      <c r="EM1256">
        <v>7.7596065670670962</v>
      </c>
      <c r="EN1256">
        <v>22.807169999999999</v>
      </c>
      <c r="EO1256">
        <v>22.807169999999999</v>
      </c>
      <c r="EP1256">
        <v>22.807169999999999</v>
      </c>
      <c r="EQ1256">
        <v>0</v>
      </c>
      <c r="ER1256">
        <v>22.807169999999999</v>
      </c>
      <c r="ES1256">
        <v>6.9130900000000004</v>
      </c>
      <c r="ET1256">
        <v>6.9130900000000004</v>
      </c>
      <c r="EU1256">
        <v>6.9130900000000004</v>
      </c>
      <c r="EV1256">
        <v>0</v>
      </c>
      <c r="EW1256">
        <v>6.9130900000000004</v>
      </c>
      <c r="EX1256">
        <v>15.894080000000001</v>
      </c>
      <c r="EY1256">
        <v>15.894080000000001</v>
      </c>
      <c r="EZ1256">
        <v>15.894080000000001</v>
      </c>
      <c r="FA1256">
        <v>0</v>
      </c>
      <c r="FB1256">
        <v>15.894080000000001</v>
      </c>
      <c r="FC1256">
        <v>0.50382009733925237</v>
      </c>
      <c r="FD1256">
        <v>0.50382009733925237</v>
      </c>
      <c r="FE1256">
        <v>0.50382009733925237</v>
      </c>
      <c r="FF1256">
        <v>0</v>
      </c>
      <c r="FG1256">
        <v>0.50382009733925237</v>
      </c>
      <c r="FH1256">
        <v>2.2991281756783151</v>
      </c>
      <c r="FI1256">
        <v>2.2991281756783151</v>
      </c>
      <c r="FJ1256">
        <v>2.2991281756783151</v>
      </c>
      <c r="FK1256">
        <v>0</v>
      </c>
      <c r="FL1256">
        <v>2.2991281756783151</v>
      </c>
      <c r="FM1256">
        <v>34.07</v>
      </c>
      <c r="FN1256">
        <v>34.07</v>
      </c>
      <c r="FO1256">
        <v>34.07</v>
      </c>
      <c r="FP1256">
        <v>0</v>
      </c>
      <c r="FQ1256">
        <v>34.07</v>
      </c>
      <c r="FR1256">
        <v>342.16410000000002</v>
      </c>
      <c r="FS1256">
        <v>342.16410000000002</v>
      </c>
      <c r="FT1256">
        <v>342.16410000000002</v>
      </c>
      <c r="FU1256">
        <v>0</v>
      </c>
      <c r="FV1256">
        <v>342.16410000000002</v>
      </c>
      <c r="FW1256">
        <v>0.73131199999999996</v>
      </c>
      <c r="FX1256">
        <v>0.73131199999999996</v>
      </c>
      <c r="FY1256">
        <v>0.73131199999999996</v>
      </c>
      <c r="FZ1256">
        <v>0</v>
      </c>
      <c r="GA1256">
        <v>0.73131199999999996</v>
      </c>
      <c r="GB1256">
        <v>1</v>
      </c>
      <c r="GC1256">
        <v>2</v>
      </c>
    </row>
    <row r="1257" spans="1:185" x14ac:dyDescent="0.3">
      <c r="A1257" s="36" t="s">
        <v>4652</v>
      </c>
      <c r="B1257">
        <v>-4.4605100000000002E-2</v>
      </c>
      <c r="C1257">
        <v>1.88015</v>
      </c>
      <c r="D1257">
        <v>1.8473999999999999</v>
      </c>
      <c r="E1257">
        <v>-0.9073</v>
      </c>
      <c r="F1257">
        <v>-0.58989999999999998</v>
      </c>
      <c r="G1257">
        <v>1.4972000000000001</v>
      </c>
      <c r="H1257">
        <v>-54.164555</v>
      </c>
      <c r="I1257">
        <v>0.126</v>
      </c>
      <c r="J1257">
        <v>0.41909999999999997</v>
      </c>
      <c r="K1257">
        <v>0.1794</v>
      </c>
      <c r="L1257">
        <v>4.9639999999999997E-3</v>
      </c>
      <c r="M1257">
        <v>0.121181</v>
      </c>
      <c r="N1257">
        <v>0.19950000000000001</v>
      </c>
      <c r="O1257">
        <v>-0.23027</v>
      </c>
      <c r="P1257">
        <v>-3.0769999999999999E-2</v>
      </c>
      <c r="Q1257">
        <v>-0.13052</v>
      </c>
      <c r="R1257">
        <v>4.2700000000000002E-2</v>
      </c>
      <c r="S1257">
        <v>0.82859000000000005</v>
      </c>
      <c r="T1257">
        <v>-0.57908333333333328</v>
      </c>
      <c r="U1257">
        <v>-0.54895000000000005</v>
      </c>
      <c r="V1257">
        <v>1.953656666666667</v>
      </c>
      <c r="W1257">
        <v>1.94407</v>
      </c>
      <c r="X1257">
        <v>0.23040666666666659</v>
      </c>
      <c r="Y1257">
        <v>0.21017</v>
      </c>
      <c r="Z1257">
        <v>3.8306666666666662E-2</v>
      </c>
      <c r="AA1257">
        <v>4.4940000000000001E-2</v>
      </c>
      <c r="AB1257">
        <v>47.72</v>
      </c>
      <c r="AC1257">
        <v>-0.37381999999999999</v>
      </c>
      <c r="AD1257">
        <v>1.8832</v>
      </c>
      <c r="AE1257">
        <v>0.60422666666666669</v>
      </c>
      <c r="AF1257">
        <v>0.58399000000000001</v>
      </c>
      <c r="AG1257">
        <v>0.77344999999999997</v>
      </c>
      <c r="AH1257">
        <v>7.0499999999999998E-3</v>
      </c>
      <c r="AI1257">
        <v>323.96120000000002</v>
      </c>
      <c r="AJ1257">
        <v>285.08210000000003</v>
      </c>
      <c r="AK1257">
        <v>314.5138</v>
      </c>
      <c r="AL1257">
        <v>372.2876</v>
      </c>
      <c r="AM1257">
        <v>203.26</v>
      </c>
      <c r="AN1257">
        <v>266</v>
      </c>
      <c r="AO1257">
        <v>90.6</v>
      </c>
      <c r="AP1257">
        <v>219.1</v>
      </c>
      <c r="AQ1257">
        <v>19.010000000000002</v>
      </c>
      <c r="AR1257">
        <v>4.5599999999999996</v>
      </c>
      <c r="AS1257">
        <v>11.05</v>
      </c>
      <c r="AT1257">
        <v>-12.25690182602996</v>
      </c>
      <c r="AU1257">
        <v>-5.28</v>
      </c>
      <c r="AV1257">
        <v>-6.9769018260299633</v>
      </c>
      <c r="AW1257">
        <v>1.8210999999999999</v>
      </c>
      <c r="AX1257">
        <v>1.8210999999999999</v>
      </c>
      <c r="AY1257">
        <v>1.8210999999999999</v>
      </c>
      <c r="AZ1257">
        <v>0</v>
      </c>
      <c r="BA1257">
        <v>1.8210999999999999</v>
      </c>
      <c r="BB1257">
        <v>0.93859999999999999</v>
      </c>
      <c r="BC1257">
        <v>0.93859999999999999</v>
      </c>
      <c r="BD1257">
        <v>0.93859999999999999</v>
      </c>
      <c r="BE1257">
        <v>0</v>
      </c>
      <c r="BF1257">
        <v>0.93859999999999999</v>
      </c>
      <c r="BG1257">
        <v>17.134</v>
      </c>
      <c r="BH1257">
        <v>17.134</v>
      </c>
      <c r="BI1257">
        <v>17.134</v>
      </c>
      <c r="BJ1257">
        <v>0</v>
      </c>
      <c r="BK1257">
        <v>17.134</v>
      </c>
      <c r="BL1257">
        <v>9.3897999999999993</v>
      </c>
      <c r="BM1257">
        <v>9.3897999999999993</v>
      </c>
      <c r="BN1257">
        <v>9.3897999999999993</v>
      </c>
      <c r="BO1257">
        <v>0</v>
      </c>
      <c r="BP1257">
        <v>9.3897999999999993</v>
      </c>
      <c r="BQ1257">
        <v>6.5697000000000001</v>
      </c>
      <c r="BR1257">
        <v>6.5697000000000001</v>
      </c>
      <c r="BS1257">
        <v>6.5697000000000001</v>
      </c>
      <c r="BT1257">
        <v>0</v>
      </c>
      <c r="BU1257">
        <v>6.5697000000000001</v>
      </c>
      <c r="BV1257">
        <v>0.1376</v>
      </c>
      <c r="BW1257">
        <v>0.1376</v>
      </c>
      <c r="BX1257">
        <v>0.1376</v>
      </c>
      <c r="BY1257">
        <v>0</v>
      </c>
      <c r="BZ1257">
        <v>0.1376</v>
      </c>
      <c r="CA1257">
        <v>-6.7073</v>
      </c>
      <c r="CB1257">
        <v>-6.7073</v>
      </c>
      <c r="CC1257">
        <v>-6.7073</v>
      </c>
      <c r="CD1257">
        <v>0</v>
      </c>
      <c r="CE1257">
        <v>-6.7073</v>
      </c>
      <c r="CF1257">
        <v>46.9</v>
      </c>
      <c r="CG1257">
        <v>46.9</v>
      </c>
      <c r="CH1257">
        <v>46.9</v>
      </c>
      <c r="CI1257">
        <v>0</v>
      </c>
      <c r="CJ1257">
        <v>46.9</v>
      </c>
      <c r="CK1257">
        <v>14.3</v>
      </c>
      <c r="CL1257">
        <v>14.3</v>
      </c>
      <c r="CM1257">
        <v>14.3</v>
      </c>
      <c r="CN1257">
        <v>0</v>
      </c>
      <c r="CO1257">
        <v>14.3</v>
      </c>
      <c r="CP1257">
        <v>43.3</v>
      </c>
      <c r="CQ1257">
        <v>43.3</v>
      </c>
      <c r="CR1257">
        <v>43.3</v>
      </c>
      <c r="CS1257">
        <v>0</v>
      </c>
      <c r="CT1257">
        <v>43.3</v>
      </c>
      <c r="CU1257">
        <v>9.9</v>
      </c>
      <c r="CV1257">
        <v>9.9</v>
      </c>
      <c r="CW1257">
        <v>9.9</v>
      </c>
      <c r="CX1257">
        <v>0</v>
      </c>
      <c r="CY1257">
        <v>9.9</v>
      </c>
      <c r="CZ1257">
        <v>47.3</v>
      </c>
      <c r="DA1257">
        <v>47.3</v>
      </c>
      <c r="DB1257">
        <v>47.3</v>
      </c>
      <c r="DC1257">
        <v>0</v>
      </c>
      <c r="DD1257">
        <v>47.3</v>
      </c>
      <c r="DE1257">
        <v>3.5</v>
      </c>
      <c r="DF1257">
        <v>3.5</v>
      </c>
      <c r="DG1257">
        <v>3.5</v>
      </c>
      <c r="DH1257">
        <v>0</v>
      </c>
      <c r="DI1257">
        <v>3.5</v>
      </c>
      <c r="DJ1257">
        <v>0.21405750798722051</v>
      </c>
      <c r="DK1257">
        <v>0.21405750798722051</v>
      </c>
      <c r="DL1257">
        <v>0.21405750798722051</v>
      </c>
      <c r="DM1257">
        <v>0</v>
      </c>
      <c r="DN1257">
        <v>0.21405750798722051</v>
      </c>
      <c r="DO1257">
        <v>3.888742624171234</v>
      </c>
      <c r="DP1257">
        <v>3.888742624171234</v>
      </c>
      <c r="DQ1257">
        <v>3.888742624171234</v>
      </c>
      <c r="DR1257">
        <v>0</v>
      </c>
      <c r="DS1257">
        <v>3.888742624171234</v>
      </c>
      <c r="DT1257">
        <v>6.0662432844000316</v>
      </c>
      <c r="DU1257">
        <v>6.0662432844000316</v>
      </c>
      <c r="DV1257">
        <v>6.0662432844000316</v>
      </c>
      <c r="DW1257">
        <v>0</v>
      </c>
      <c r="DX1257">
        <v>6.0662432844000316</v>
      </c>
      <c r="DY1257">
        <v>4.0019371421814123</v>
      </c>
      <c r="DZ1257">
        <v>4.0019371421814123</v>
      </c>
      <c r="EA1257">
        <v>4.0019371421814123</v>
      </c>
      <c r="EB1257">
        <v>0</v>
      </c>
      <c r="EC1257">
        <v>4.0019371421814123</v>
      </c>
      <c r="ED1257">
        <v>6.291444064966095</v>
      </c>
      <c r="EE1257">
        <v>6.291444064966095</v>
      </c>
      <c r="EF1257">
        <v>6.291444064966095</v>
      </c>
      <c r="EG1257">
        <v>0</v>
      </c>
      <c r="EH1257">
        <v>6.291444064966095</v>
      </c>
      <c r="EI1257">
        <v>7.7607608358524489</v>
      </c>
      <c r="EJ1257">
        <v>7.7607608358524489</v>
      </c>
      <c r="EK1257">
        <v>7.7607608358524489</v>
      </c>
      <c r="EL1257">
        <v>0</v>
      </c>
      <c r="EM1257">
        <v>7.7607608358524489</v>
      </c>
      <c r="EN1257">
        <v>18.25487</v>
      </c>
      <c r="EO1257">
        <v>18.25487</v>
      </c>
      <c r="EP1257">
        <v>18.25487</v>
      </c>
      <c r="EQ1257">
        <v>0</v>
      </c>
      <c r="ER1257">
        <v>18.25487</v>
      </c>
      <c r="ES1257">
        <v>6.9240599999999999</v>
      </c>
      <c r="ET1257">
        <v>6.9240599999999999</v>
      </c>
      <c r="EU1257">
        <v>6.9240599999999999</v>
      </c>
      <c r="EV1257">
        <v>0</v>
      </c>
      <c r="EW1257">
        <v>6.9240599999999999</v>
      </c>
      <c r="EX1257">
        <v>11.33081</v>
      </c>
      <c r="EY1257">
        <v>11.33081</v>
      </c>
      <c r="EZ1257">
        <v>11.33081</v>
      </c>
      <c r="FA1257">
        <v>0</v>
      </c>
      <c r="FB1257">
        <v>11.33081</v>
      </c>
      <c r="FC1257">
        <v>0.4663577519531345</v>
      </c>
      <c r="FD1257">
        <v>0.4663577519531345</v>
      </c>
      <c r="FE1257">
        <v>0.4663577519531345</v>
      </c>
      <c r="FF1257">
        <v>0</v>
      </c>
      <c r="FG1257">
        <v>0.4663577519531345</v>
      </c>
      <c r="FH1257">
        <v>1.6364401810498459</v>
      </c>
      <c r="FI1257">
        <v>1.6364401810498459</v>
      </c>
      <c r="FJ1257">
        <v>1.6364401810498459</v>
      </c>
      <c r="FK1257">
        <v>0</v>
      </c>
      <c r="FL1257">
        <v>1.6364401810498459</v>
      </c>
      <c r="FM1257">
        <v>33.57</v>
      </c>
      <c r="FN1257">
        <v>33.57</v>
      </c>
      <c r="FO1257">
        <v>33.57</v>
      </c>
      <c r="FP1257">
        <v>0</v>
      </c>
      <c r="FQ1257">
        <v>33.57</v>
      </c>
      <c r="FR1257">
        <v>284.66199999999998</v>
      </c>
      <c r="FS1257">
        <v>284.66199999999998</v>
      </c>
      <c r="FT1257">
        <v>284.66199999999998</v>
      </c>
      <c r="FU1257">
        <v>0</v>
      </c>
      <c r="FV1257">
        <v>284.66199999999998</v>
      </c>
      <c r="FW1257">
        <v>0.76477300000000004</v>
      </c>
      <c r="FX1257">
        <v>0.76477300000000004</v>
      </c>
      <c r="FY1257">
        <v>0.76477300000000004</v>
      </c>
      <c r="FZ1257">
        <v>0</v>
      </c>
      <c r="GA1257">
        <v>0.76477300000000004</v>
      </c>
      <c r="GB1257">
        <v>1</v>
      </c>
      <c r="GC1257">
        <v>1</v>
      </c>
    </row>
    <row r="1258" spans="1:185" x14ac:dyDescent="0.3">
      <c r="A1258" s="36" t="s">
        <v>4655</v>
      </c>
      <c r="B1258">
        <v>-5.6752470659469159E-2</v>
      </c>
      <c r="C1258">
        <v>1.814926935854376</v>
      </c>
      <c r="D1258">
        <v>1.777807465133576</v>
      </c>
      <c r="E1258">
        <v>-0.78948206505326257</v>
      </c>
      <c r="F1258">
        <v>-0.66017543052029803</v>
      </c>
      <c r="G1258">
        <v>1.449620050219111</v>
      </c>
      <c r="H1258">
        <v>-54.188298206336412</v>
      </c>
      <c r="I1258">
        <v>9.7710419751161182E-2</v>
      </c>
      <c r="J1258">
        <v>0.70330457817784164</v>
      </c>
      <c r="K1258">
        <v>0.258153392503016</v>
      </c>
      <c r="L1258">
        <v>-5.0232994566580168E-2</v>
      </c>
      <c r="M1258">
        <v>8.0576165643441222E-2</v>
      </c>
      <c r="N1258">
        <v>0.2123893658998961</v>
      </c>
      <c r="O1258">
        <v>-0.23655656419352439</v>
      </c>
      <c r="P1258">
        <v>-2.416719829362832E-2</v>
      </c>
      <c r="Q1258">
        <v>-0.1303644007213304</v>
      </c>
      <c r="R1258">
        <v>4.0016096507691362E-2</v>
      </c>
      <c r="S1258">
        <v>0.76176403812220228</v>
      </c>
      <c r="T1258">
        <v>-0.5337579463472869</v>
      </c>
      <c r="U1258">
        <v>-0.52011443165969096</v>
      </c>
      <c r="V1258">
        <v>1.966957610497613</v>
      </c>
      <c r="W1258">
        <v>1.9602712236135511</v>
      </c>
      <c r="X1258">
        <v>0.20083931138863489</v>
      </c>
      <c r="Y1258">
        <v>0.19161250366669361</v>
      </c>
      <c r="Z1258">
        <v>2.7784283125697092E-2</v>
      </c>
      <c r="AA1258">
        <v>3.4167662556946213E-2</v>
      </c>
      <c r="AB1258">
        <v>50.857034945589902</v>
      </c>
      <c r="AC1258">
        <v>-0.37949055829425532</v>
      </c>
      <c r="AD1258">
        <v>1.942829290545816</v>
      </c>
      <c r="AE1258">
        <v>0.58032986968289035</v>
      </c>
      <c r="AF1258">
        <v>0.57110306196094907</v>
      </c>
      <c r="AG1258">
        <v>0.79997041487437071</v>
      </c>
      <c r="AH1258">
        <v>4.6015894003297196E-3</v>
      </c>
      <c r="AI1258">
        <v>332.19806648702507</v>
      </c>
      <c r="AJ1258">
        <v>289.23753479777781</v>
      </c>
      <c r="AK1258">
        <v>333.5178575782399</v>
      </c>
      <c r="AL1258">
        <v>373.83881788878551</v>
      </c>
      <c r="AM1258">
        <v>144.570895332058</v>
      </c>
      <c r="AN1258">
        <v>202.37913693871329</v>
      </c>
      <c r="AO1258">
        <v>90.778935456101706</v>
      </c>
      <c r="AP1258">
        <v>153.917604032859</v>
      </c>
      <c r="AQ1258">
        <v>17.646661747109398</v>
      </c>
      <c r="AR1258">
        <v>3.9342223244884211</v>
      </c>
      <c r="AS1258">
        <v>10.83831588810253</v>
      </c>
      <c r="AT1258">
        <v>-8.1023280910503548</v>
      </c>
      <c r="AU1258">
        <v>-3.7327416520420771</v>
      </c>
      <c r="AV1258">
        <v>-4.3695864390082777</v>
      </c>
      <c r="AW1258">
        <v>1.278180770853349</v>
      </c>
      <c r="AX1258">
        <v>1.2357</v>
      </c>
      <c r="AY1258">
        <v>1.3588</v>
      </c>
      <c r="AZ1258">
        <v>0.1231</v>
      </c>
      <c r="BA1258">
        <v>1.3588</v>
      </c>
      <c r="BB1258">
        <v>0.9481948924624416</v>
      </c>
      <c r="BC1258">
        <v>0.91779999999999995</v>
      </c>
      <c r="BD1258">
        <v>0.95209999999999995</v>
      </c>
      <c r="BE1258">
        <v>3.4299999999999997E-2</v>
      </c>
      <c r="BF1258">
        <v>0.93589999999999995</v>
      </c>
      <c r="BG1258">
        <v>15.63293685795924</v>
      </c>
      <c r="BH1258">
        <v>15.0091</v>
      </c>
      <c r="BI1258">
        <v>20.004100000000001</v>
      </c>
      <c r="BJ1258">
        <v>4.995000000000001</v>
      </c>
      <c r="BK1258">
        <v>17.5061</v>
      </c>
      <c r="BL1258">
        <v>5.2215644705716651</v>
      </c>
      <c r="BM1258">
        <v>4.5311000000000003</v>
      </c>
      <c r="BN1258">
        <v>7.6730999999999998</v>
      </c>
      <c r="BO1258">
        <v>3.141999999999999</v>
      </c>
      <c r="BP1258">
        <v>7.3765999999999998</v>
      </c>
      <c r="BQ1258">
        <v>3.6980103594277511</v>
      </c>
      <c r="BR1258">
        <v>3.4544999999999999</v>
      </c>
      <c r="BS1258">
        <v>4.0212000000000003</v>
      </c>
      <c r="BT1258">
        <v>0.56670000000000043</v>
      </c>
      <c r="BU1258">
        <v>4.0212000000000003</v>
      </c>
      <c r="BV1258">
        <v>-0.13072242392041319</v>
      </c>
      <c r="BW1258">
        <v>-0.72750000000000004</v>
      </c>
      <c r="BX1258">
        <v>2.5</v>
      </c>
      <c r="BY1258">
        <v>3.2275</v>
      </c>
      <c r="BZ1258">
        <v>1.8727</v>
      </c>
      <c r="CA1258">
        <v>-3.567263595331772</v>
      </c>
      <c r="CB1258">
        <v>-6.2249999999999996</v>
      </c>
      <c r="CC1258">
        <v>-2.8742000000000001</v>
      </c>
      <c r="CD1258">
        <v>3.3508</v>
      </c>
      <c r="CE1258">
        <v>-5.8939000000000004</v>
      </c>
      <c r="CF1258">
        <v>48.461532905854277</v>
      </c>
      <c r="CG1258">
        <v>42.8</v>
      </c>
      <c r="CH1258">
        <v>54</v>
      </c>
      <c r="CI1258">
        <v>11.2</v>
      </c>
      <c r="CJ1258">
        <v>42.8</v>
      </c>
      <c r="CK1258">
        <v>15.793015908888</v>
      </c>
      <c r="CL1258">
        <v>12.7</v>
      </c>
      <c r="CM1258">
        <v>19.7</v>
      </c>
      <c r="CN1258">
        <v>7</v>
      </c>
      <c r="CO1258">
        <v>12.7</v>
      </c>
      <c r="CP1258">
        <v>24.121534941045709</v>
      </c>
      <c r="CQ1258">
        <v>22.4</v>
      </c>
      <c r="CR1258">
        <v>30.3</v>
      </c>
      <c r="CS1258">
        <v>7.9000000000000021</v>
      </c>
      <c r="CT1258">
        <v>26.5</v>
      </c>
      <c r="CU1258">
        <v>9.6689177235176906</v>
      </c>
      <c r="CV1258">
        <v>9.6</v>
      </c>
      <c r="CW1258">
        <v>10.1</v>
      </c>
      <c r="CX1258">
        <v>0.5</v>
      </c>
      <c r="CY1258">
        <v>9.6999999999999993</v>
      </c>
      <c r="CZ1258">
        <v>63.843472412955492</v>
      </c>
      <c r="DA1258">
        <v>54.2</v>
      </c>
      <c r="DB1258">
        <v>70.3</v>
      </c>
      <c r="DC1258">
        <v>16.099999999999991</v>
      </c>
      <c r="DD1258">
        <v>54.5</v>
      </c>
      <c r="DE1258">
        <v>5.8857997554876968</v>
      </c>
      <c r="DF1258">
        <v>2.7</v>
      </c>
      <c r="DG1258">
        <v>9.4</v>
      </c>
      <c r="DH1258">
        <v>6.7</v>
      </c>
      <c r="DI1258">
        <v>2.8</v>
      </c>
      <c r="DJ1258">
        <v>0.31557533512119468</v>
      </c>
      <c r="DK1258">
        <v>0.26884422110552758</v>
      </c>
      <c r="DL1258">
        <v>0.36388140161725058</v>
      </c>
      <c r="DM1258">
        <v>9.5037180511722996E-2</v>
      </c>
      <c r="DN1258">
        <v>0.26884422110552758</v>
      </c>
      <c r="DO1258">
        <v>3.0164166908373908</v>
      </c>
      <c r="DP1258">
        <v>2.9542334571524731</v>
      </c>
      <c r="DQ1258">
        <v>3.2884187645993461</v>
      </c>
      <c r="DR1258">
        <v>0.33418530744687258</v>
      </c>
      <c r="DS1258">
        <v>2.969673292707566</v>
      </c>
      <c r="DT1258">
        <v>6.0110724391872816</v>
      </c>
      <c r="DU1258">
        <v>5.6644082673977838</v>
      </c>
      <c r="DV1258">
        <v>6.0700657224912877</v>
      </c>
      <c r="DW1258">
        <v>0.40565745509350393</v>
      </c>
      <c r="DX1258">
        <v>5.6672330250931244</v>
      </c>
      <c r="DY1258">
        <v>3.0555240703473392</v>
      </c>
      <c r="DZ1258">
        <v>2.968855020193315</v>
      </c>
      <c r="EA1258">
        <v>3.379660941723273</v>
      </c>
      <c r="EB1258">
        <v>0.41080592152995798</v>
      </c>
      <c r="EC1258">
        <v>3.166325741120096</v>
      </c>
      <c r="ED1258">
        <v>6.3284153917467414</v>
      </c>
      <c r="EE1258">
        <v>6.2654126110911346</v>
      </c>
      <c r="EF1258">
        <v>6.4254497525314989</v>
      </c>
      <c r="EG1258">
        <v>0.16003714144036341</v>
      </c>
      <c r="EH1258">
        <v>6.3495120661389004</v>
      </c>
      <c r="EI1258">
        <v>7.7059225143534293</v>
      </c>
      <c r="EJ1258">
        <v>7.6227357573311538</v>
      </c>
      <c r="EK1258">
        <v>8.1428934480685449</v>
      </c>
      <c r="EL1258">
        <v>0.52015769073739104</v>
      </c>
      <c r="EM1258">
        <v>7.8929707865930974</v>
      </c>
      <c r="EN1258">
        <v>14.622861232120121</v>
      </c>
      <c r="EO1258">
        <v>14.08539</v>
      </c>
      <c r="EP1258">
        <v>16.17923</v>
      </c>
      <c r="EQ1258">
        <v>2.0938400000000001</v>
      </c>
      <c r="ER1258">
        <v>15.364850000000001</v>
      </c>
      <c r="ES1258">
        <v>5.8205340726436816</v>
      </c>
      <c r="ET1258">
        <v>5.5752800000000002</v>
      </c>
      <c r="EU1258">
        <v>7.00122</v>
      </c>
      <c r="EV1258">
        <v>1.42594</v>
      </c>
      <c r="EW1258">
        <v>5.5752800000000002</v>
      </c>
      <c r="EX1258">
        <v>8.8023271594764427</v>
      </c>
      <c r="EY1258">
        <v>8.2355900000000002</v>
      </c>
      <c r="EZ1258">
        <v>10.25315</v>
      </c>
      <c r="FA1258">
        <v>2.01756</v>
      </c>
      <c r="FB1258">
        <v>9.7895699999999994</v>
      </c>
      <c r="FC1258">
        <v>0.47814817051312469</v>
      </c>
      <c r="FD1258">
        <v>0.46057357397813381</v>
      </c>
      <c r="FE1258">
        <v>0.52903936527950168</v>
      </c>
      <c r="FF1258">
        <v>6.8465791301367929E-2</v>
      </c>
      <c r="FG1258">
        <v>0.50241021925114804</v>
      </c>
      <c r="FH1258">
        <v>1.514038397374075</v>
      </c>
      <c r="FI1258">
        <v>1.2662307099151791</v>
      </c>
      <c r="FJ1258">
        <v>1.839037680618731</v>
      </c>
      <c r="FK1258">
        <v>0.57280697070355258</v>
      </c>
      <c r="FL1258">
        <v>1.755888493492703</v>
      </c>
      <c r="FM1258">
        <v>32.172135779962957</v>
      </c>
      <c r="FN1258">
        <v>30.98</v>
      </c>
      <c r="FO1258">
        <v>34.46</v>
      </c>
      <c r="FP1258">
        <v>3.48</v>
      </c>
      <c r="FQ1258">
        <v>32.590000000000003</v>
      </c>
      <c r="FR1258">
        <v>231.38019238072701</v>
      </c>
      <c r="FS1258">
        <v>221.33376000000001</v>
      </c>
      <c r="FT1258">
        <v>233.6876</v>
      </c>
      <c r="FU1258">
        <v>12.353839999999989</v>
      </c>
      <c r="FV1258">
        <v>229.07908</v>
      </c>
      <c r="FW1258">
        <v>0.81628827393262104</v>
      </c>
      <c r="FX1258">
        <v>0.80921399999999999</v>
      </c>
      <c r="FY1258">
        <v>0.84818099999999996</v>
      </c>
      <c r="FZ1258">
        <v>3.8966999999999967E-2</v>
      </c>
      <c r="GA1258">
        <v>0.82243200000000005</v>
      </c>
      <c r="GB1258">
        <v>10</v>
      </c>
      <c r="GC1258">
        <v>13</v>
      </c>
    </row>
    <row r="1259" spans="1:185" x14ac:dyDescent="0.3">
      <c r="A1259" s="36" t="s">
        <v>4658</v>
      </c>
      <c r="B1259">
        <v>-4.2661737149118917E-2</v>
      </c>
      <c r="C1259">
        <v>1.86015</v>
      </c>
      <c r="D1259">
        <v>1.780345886708504</v>
      </c>
      <c r="E1259">
        <v>-0.74816581266393301</v>
      </c>
      <c r="F1259">
        <v>-0.70528007404457149</v>
      </c>
      <c r="G1259">
        <v>1.4534458867085041</v>
      </c>
      <c r="H1259">
        <v>-54.170631369196798</v>
      </c>
      <c r="I1259">
        <v>4.9483546834016789E-2</v>
      </c>
      <c r="J1259">
        <v>0.43635886708504201</v>
      </c>
      <c r="K1259">
        <v>0.20939568456352281</v>
      </c>
      <c r="L1259">
        <v>-1.9418511515086431E-2</v>
      </c>
      <c r="M1259">
        <v>9.812299488993409E-2</v>
      </c>
      <c r="N1259">
        <v>0.1733896527210555</v>
      </c>
      <c r="O1259">
        <v>-0.23452424139190589</v>
      </c>
      <c r="P1259">
        <v>-6.113458867085042E-2</v>
      </c>
      <c r="Q1259">
        <v>-0.14783212069595289</v>
      </c>
      <c r="R1259">
        <v>6.3019177341700844E-2</v>
      </c>
      <c r="S1259">
        <v>0.81689427841419171</v>
      </c>
      <c r="T1259">
        <v>-0.56269581364899279</v>
      </c>
      <c r="U1259">
        <v>-0.56166588670850426</v>
      </c>
      <c r="V1259">
        <v>1.9528286289028349</v>
      </c>
      <c r="W1259">
        <v>1.9517021206959531</v>
      </c>
      <c r="X1259">
        <v>0.20997132839702859</v>
      </c>
      <c r="Y1259">
        <v>0.20934129803765381</v>
      </c>
      <c r="Z1259">
        <v>3.6765685548582637E-2</v>
      </c>
      <c r="AA1259">
        <v>3.8041645316598323E-2</v>
      </c>
      <c r="AB1259">
        <v>47.255411329149581</v>
      </c>
      <c r="AC1259">
        <v>-0.37585623398744877</v>
      </c>
      <c r="AD1259">
        <v>1.8948584457615261</v>
      </c>
      <c r="AE1259">
        <v>0.58582756238447742</v>
      </c>
      <c r="AF1259">
        <v>0.58519753202510261</v>
      </c>
      <c r="AG1259">
        <v>0.7306728152538422</v>
      </c>
      <c r="AH1259">
        <v>5.1745886708504194E-3</v>
      </c>
      <c r="AI1259">
        <v>294.41502348042502</v>
      </c>
      <c r="AJ1259">
        <v>280.75531046352148</v>
      </c>
      <c r="AK1259">
        <v>284.37954158481801</v>
      </c>
      <c r="AL1259">
        <v>318.11011839293559</v>
      </c>
      <c r="AM1259">
        <v>275.46267634226422</v>
      </c>
      <c r="AN1259">
        <v>358</v>
      </c>
      <c r="AO1259">
        <v>140.6541132914958</v>
      </c>
      <c r="AP1259">
        <v>307.2</v>
      </c>
      <c r="AQ1259">
        <v>19.796233987448741</v>
      </c>
      <c r="AR1259">
        <v>4.8270566457479021</v>
      </c>
      <c r="AS1259">
        <v>10.70753202510252</v>
      </c>
      <c r="AT1259">
        <v>-14.88821242912103</v>
      </c>
      <c r="AU1259">
        <v>-6.16</v>
      </c>
      <c r="AV1259">
        <v>-8.7282124291210295</v>
      </c>
      <c r="AW1259">
        <v>2.3311510386258618</v>
      </c>
      <c r="AX1259">
        <v>1.6819</v>
      </c>
      <c r="AY1259">
        <v>3.0968</v>
      </c>
      <c r="AZ1259">
        <v>1.4149</v>
      </c>
      <c r="BA1259">
        <v>1.6819</v>
      </c>
      <c r="BB1259">
        <v>0.93071645316598328</v>
      </c>
      <c r="BC1259">
        <v>0.93049999999999999</v>
      </c>
      <c r="BD1259">
        <v>0.93089999999999995</v>
      </c>
      <c r="BE1259">
        <v>3.9999999999995589E-4</v>
      </c>
      <c r="BF1259">
        <v>0.93089999999999995</v>
      </c>
      <c r="BG1259">
        <v>18.26139527575825</v>
      </c>
      <c r="BH1259">
        <v>18.236799999999999</v>
      </c>
      <c r="BI1259">
        <v>18.290400000000002</v>
      </c>
      <c r="BJ1259">
        <v>5.3600000000002979E-2</v>
      </c>
      <c r="BK1259">
        <v>18.236799999999999</v>
      </c>
      <c r="BL1259">
        <v>13.67206043993354</v>
      </c>
      <c r="BM1259">
        <v>12.318199999999999</v>
      </c>
      <c r="BN1259">
        <v>14.8201</v>
      </c>
      <c r="BO1259">
        <v>2.5019000000000009</v>
      </c>
      <c r="BP1259">
        <v>14.8201</v>
      </c>
      <c r="BQ1259">
        <v>9.3733929222634522</v>
      </c>
      <c r="BR1259">
        <v>8.8762000000000008</v>
      </c>
      <c r="BS1259">
        <v>9.7949999999999999</v>
      </c>
      <c r="BT1259">
        <v>0.91879999999999917</v>
      </c>
      <c r="BU1259">
        <v>9.7949999999999999</v>
      </c>
      <c r="BV1259">
        <v>0.52255983164547759</v>
      </c>
      <c r="BW1259">
        <v>-0.34189999999999998</v>
      </c>
      <c r="BX1259">
        <v>1.2556</v>
      </c>
      <c r="BY1259">
        <v>1.5974999999999999</v>
      </c>
      <c r="BZ1259">
        <v>1.2556</v>
      </c>
      <c r="CA1259">
        <v>-9.8959527539089294</v>
      </c>
      <c r="CB1259">
        <v>-11.050599999999999</v>
      </c>
      <c r="CC1259">
        <v>-8.5343</v>
      </c>
      <c r="CD1259">
        <v>2.5162999999999989</v>
      </c>
      <c r="CE1259">
        <v>-11.050599999999999</v>
      </c>
      <c r="CF1259">
        <v>50.8</v>
      </c>
      <c r="CG1259">
        <v>50.8</v>
      </c>
      <c r="CH1259">
        <v>50.8</v>
      </c>
      <c r="CI1259">
        <v>0</v>
      </c>
      <c r="CJ1259">
        <v>50.8</v>
      </c>
      <c r="CK1259">
        <v>14.1458867085042</v>
      </c>
      <c r="CL1259">
        <v>14.1</v>
      </c>
      <c r="CM1259">
        <v>14.2</v>
      </c>
      <c r="CN1259">
        <v>9.9999999999999645E-2</v>
      </c>
      <c r="CO1259">
        <v>14.1</v>
      </c>
      <c r="CP1259">
        <v>61.191773417008392</v>
      </c>
      <c r="CQ1259">
        <v>61.1</v>
      </c>
      <c r="CR1259">
        <v>61.3</v>
      </c>
      <c r="CS1259">
        <v>0.19999999999999571</v>
      </c>
      <c r="CT1259">
        <v>61.1</v>
      </c>
      <c r="CU1259">
        <v>11.3</v>
      </c>
      <c r="CV1259">
        <v>11.3</v>
      </c>
      <c r="CW1259">
        <v>11.3</v>
      </c>
      <c r="CX1259">
        <v>0</v>
      </c>
      <c r="CY1259">
        <v>11.3</v>
      </c>
      <c r="CZ1259">
        <v>77.254113291495813</v>
      </c>
      <c r="DA1259">
        <v>77.2</v>
      </c>
      <c r="DB1259">
        <v>77.3</v>
      </c>
      <c r="DC1259">
        <v>9.9999999999994316E-2</v>
      </c>
      <c r="DD1259">
        <v>77.3</v>
      </c>
      <c r="DE1259">
        <v>1.9917734170083909</v>
      </c>
      <c r="DF1259">
        <v>1.9</v>
      </c>
      <c r="DG1259">
        <v>2.1</v>
      </c>
      <c r="DH1259">
        <v>0.20000000000000021</v>
      </c>
      <c r="DI1259">
        <v>1.9</v>
      </c>
      <c r="DJ1259">
        <v>0.1653645833333334</v>
      </c>
      <c r="DK1259">
        <v>0.16536458333333329</v>
      </c>
      <c r="DL1259">
        <v>0.16536458333333329</v>
      </c>
      <c r="DM1259">
        <v>0</v>
      </c>
      <c r="DN1259">
        <v>0.16536458333333329</v>
      </c>
      <c r="DO1259">
        <v>3.7591443308858268</v>
      </c>
      <c r="DP1259">
        <v>3.7115078300428919</v>
      </c>
      <c r="DQ1259">
        <v>3.7995388840153299</v>
      </c>
      <c r="DR1259">
        <v>8.8031053972437601E-2</v>
      </c>
      <c r="DS1259">
        <v>3.7995388840153299</v>
      </c>
      <c r="DT1259">
        <v>5.7396621968761794</v>
      </c>
      <c r="DU1259">
        <v>5.7383679567099222</v>
      </c>
      <c r="DV1259">
        <v>5.7411884688112389</v>
      </c>
      <c r="DW1259">
        <v>2.82051210131673E-3</v>
      </c>
      <c r="DX1259">
        <v>5.7383679567099222</v>
      </c>
      <c r="DY1259">
        <v>4.2240620673140032</v>
      </c>
      <c r="DZ1259">
        <v>4.2217323906827984</v>
      </c>
      <c r="EA1259">
        <v>4.2260375744312038</v>
      </c>
      <c r="EB1259">
        <v>4.3051837484053834E-3</v>
      </c>
      <c r="EC1259">
        <v>4.2260375744312038</v>
      </c>
      <c r="ED1259">
        <v>9.3232443541072598</v>
      </c>
      <c r="EE1259">
        <v>9.0685610763410693</v>
      </c>
      <c r="EF1259">
        <v>9.5392093602029639</v>
      </c>
      <c r="EG1259">
        <v>0.47064828386189461</v>
      </c>
      <c r="EH1259">
        <v>9.5392093602029639</v>
      </c>
      <c r="EI1259">
        <v>8.127616082196548</v>
      </c>
      <c r="EJ1259">
        <v>7.7257485067120726</v>
      </c>
      <c r="EK1259">
        <v>8.6015305982685657</v>
      </c>
      <c r="EL1259">
        <v>0.87578209155649311</v>
      </c>
      <c r="EM1259">
        <v>7.7257485067120726</v>
      </c>
      <c r="EN1259">
        <v>18.961315771658779</v>
      </c>
      <c r="EO1259">
        <v>18.857130000000002</v>
      </c>
      <c r="EP1259">
        <v>19.08418</v>
      </c>
      <c r="EQ1259">
        <v>0.22704999999999839</v>
      </c>
      <c r="ER1259">
        <v>18.857130000000002</v>
      </c>
      <c r="ES1259">
        <v>5.9870599999999996</v>
      </c>
      <c r="ET1259">
        <v>5.9870599999999996</v>
      </c>
      <c r="EU1259">
        <v>5.9870599999999996</v>
      </c>
      <c r="EV1259">
        <v>0</v>
      </c>
      <c r="EW1259">
        <v>5.9870599999999996</v>
      </c>
      <c r="EX1259">
        <v>12.974255771658781</v>
      </c>
      <c r="EY1259">
        <v>12.87007</v>
      </c>
      <c r="EZ1259">
        <v>13.09712</v>
      </c>
      <c r="FA1259">
        <v>0.2270500000000002</v>
      </c>
      <c r="FB1259">
        <v>12.87007</v>
      </c>
      <c r="FC1259">
        <v>0.37455893652513589</v>
      </c>
      <c r="FD1259">
        <v>0.37250086670005073</v>
      </c>
      <c r="FE1259">
        <v>0.37698597773148801</v>
      </c>
      <c r="FF1259">
        <v>4.4851110314372278E-3</v>
      </c>
      <c r="FG1259">
        <v>0.37250086670005073</v>
      </c>
      <c r="FH1259">
        <v>2.1670495655060709</v>
      </c>
      <c r="FI1259">
        <v>2.1496477402932319</v>
      </c>
      <c r="FJ1259">
        <v>2.1875711952110048</v>
      </c>
      <c r="FK1259">
        <v>3.7923454917772943E-2</v>
      </c>
      <c r="FL1259">
        <v>2.1496477402932319</v>
      </c>
      <c r="FM1259">
        <v>36.80129803765378</v>
      </c>
      <c r="FN1259">
        <v>36.76</v>
      </c>
      <c r="FO1259">
        <v>36.85</v>
      </c>
      <c r="FP1259">
        <v>9.0000000000003411E-2</v>
      </c>
      <c r="FQ1259">
        <v>36.76</v>
      </c>
      <c r="FR1259">
        <v>360.51385124693712</v>
      </c>
      <c r="FS1259">
        <v>360.51062999999999</v>
      </c>
      <c r="FT1259">
        <v>360.51765</v>
      </c>
      <c r="FU1259">
        <v>7.0200000000113496E-3</v>
      </c>
      <c r="FV1259">
        <v>360.51062999999999</v>
      </c>
      <c r="FW1259">
        <v>0.73099487389846329</v>
      </c>
      <c r="FX1259">
        <v>0.73096000000000005</v>
      </c>
      <c r="FY1259">
        <v>0.73103600000000002</v>
      </c>
      <c r="FZ1259">
        <v>7.5999999999964984E-5</v>
      </c>
      <c r="GA1259">
        <v>0.73096000000000005</v>
      </c>
      <c r="GB1259">
        <v>2</v>
      </c>
      <c r="GC1259">
        <v>2</v>
      </c>
    </row>
    <row r="1260" spans="1:185" x14ac:dyDescent="0.3">
      <c r="A1260" s="36" t="s">
        <v>4661</v>
      </c>
      <c r="B1260">
        <v>-5.2561688870020988E-2</v>
      </c>
      <c r="C1260">
        <v>1.840785968247117</v>
      </c>
      <c r="D1260">
        <v>1.8001467416521639</v>
      </c>
      <c r="E1260">
        <v>-0.77980481196360496</v>
      </c>
      <c r="F1260">
        <v>-0.68900912556994065</v>
      </c>
      <c r="G1260">
        <v>1.4688139375335461</v>
      </c>
      <c r="H1260">
        <v>-54.180713128972783</v>
      </c>
      <c r="I1260">
        <v>9.1651362981094997E-2</v>
      </c>
      <c r="J1260">
        <v>0.48117103564603231</v>
      </c>
      <c r="K1260">
        <v>0.21556680209868331</v>
      </c>
      <c r="L1260">
        <v>-2.742698997795464E-2</v>
      </c>
      <c r="M1260">
        <v>9.2873958580027519E-2</v>
      </c>
      <c r="N1260">
        <v>0.19837939571460131</v>
      </c>
      <c r="O1260">
        <v>-0.22753843577343871</v>
      </c>
      <c r="P1260">
        <v>-2.9159040058837401E-2</v>
      </c>
      <c r="Q1260">
        <v>-0.12834876991417679</v>
      </c>
      <c r="R1260">
        <v>4.1522448462854217E-2</v>
      </c>
      <c r="S1260">
        <v>0.81855362626139205</v>
      </c>
      <c r="T1260">
        <v>-0.54949514020104029</v>
      </c>
      <c r="U1260">
        <v>-0.54531099316498055</v>
      </c>
      <c r="V1260">
        <v>1.9596210397319631</v>
      </c>
      <c r="W1260">
        <v>1.954148959450851</v>
      </c>
      <c r="X1260">
        <v>0.2103859097883426</v>
      </c>
      <c r="Y1260">
        <v>0.19897587347878001</v>
      </c>
      <c r="Z1260">
        <v>3.2993503989540027E-2</v>
      </c>
      <c r="AA1260">
        <v>3.9915856866871047E-2</v>
      </c>
      <c r="AB1260">
        <v>48.383024427551788</v>
      </c>
      <c r="AC1260">
        <v>-0.37289041965184139</v>
      </c>
      <c r="AD1260">
        <v>1.912373655131093</v>
      </c>
      <c r="AE1260">
        <v>0.58327632944018404</v>
      </c>
      <c r="AF1260">
        <v>0.57186629313062132</v>
      </c>
      <c r="AG1260">
        <v>0.80817505188500571</v>
      </c>
      <c r="AH1260">
        <v>5.7474235449907632E-3</v>
      </c>
      <c r="AI1260">
        <v>307.23189208487571</v>
      </c>
      <c r="AJ1260">
        <v>258.14716379853371</v>
      </c>
      <c r="AK1260">
        <v>311.66587320475497</v>
      </c>
      <c r="AL1260">
        <v>351.88273861137759</v>
      </c>
      <c r="AM1260">
        <v>238.3676710330904</v>
      </c>
      <c r="AN1260">
        <v>322.89360039224931</v>
      </c>
      <c r="AO1260">
        <v>110.5232047069921</v>
      </c>
      <c r="AP1260">
        <v>265.65887639130602</v>
      </c>
      <c r="AQ1260">
        <v>19.631087933317609</v>
      </c>
      <c r="AR1260">
        <v>4.5196800196124656</v>
      </c>
      <c r="AS1260">
        <v>12.431023937240109</v>
      </c>
      <c r="AT1260">
        <v>-11.47562110460477</v>
      </c>
      <c r="AU1260">
        <v>-4.9984640941398419</v>
      </c>
      <c r="AV1260">
        <v>-6.4771570104649259</v>
      </c>
      <c r="AW1260">
        <v>1.4852336592296509</v>
      </c>
      <c r="AX1260">
        <v>1.3351999999999999</v>
      </c>
      <c r="AY1260">
        <v>1.4862</v>
      </c>
      <c r="AZ1260">
        <v>0.151</v>
      </c>
      <c r="BA1260">
        <v>1.3351999999999999</v>
      </c>
      <c r="BB1260">
        <v>0.93841249149290573</v>
      </c>
      <c r="BC1260">
        <v>0.9093</v>
      </c>
      <c r="BD1260">
        <v>0.93859999999999999</v>
      </c>
      <c r="BE1260">
        <v>2.9299999999999989E-2</v>
      </c>
      <c r="BF1260">
        <v>0.9093</v>
      </c>
      <c r="BG1260">
        <v>17.139816208300829</v>
      </c>
      <c r="BH1260">
        <v>17.1145</v>
      </c>
      <c r="BI1260">
        <v>21.070399999999999</v>
      </c>
      <c r="BJ1260">
        <v>3.9559000000000002</v>
      </c>
      <c r="BK1260">
        <v>21.070399999999999</v>
      </c>
      <c r="BL1260">
        <v>7.0350916530599381</v>
      </c>
      <c r="BM1260">
        <v>7.0216000000000003</v>
      </c>
      <c r="BN1260">
        <v>9.1297999999999995</v>
      </c>
      <c r="BO1260">
        <v>2.1081999999999992</v>
      </c>
      <c r="BP1260">
        <v>9.1297999999999995</v>
      </c>
      <c r="BQ1260">
        <v>4.6603203751924687</v>
      </c>
      <c r="BR1260">
        <v>4.6559999999999997</v>
      </c>
      <c r="BS1260">
        <v>5.3311000000000002</v>
      </c>
      <c r="BT1260">
        <v>0.67510000000000048</v>
      </c>
      <c r="BU1260">
        <v>5.3311000000000002</v>
      </c>
      <c r="BV1260">
        <v>0.57717677882301577</v>
      </c>
      <c r="BW1260">
        <v>0.56899999999999995</v>
      </c>
      <c r="BX1260">
        <v>1.8467</v>
      </c>
      <c r="BY1260">
        <v>1.2777000000000001</v>
      </c>
      <c r="BZ1260">
        <v>1.8467</v>
      </c>
      <c r="CA1260">
        <v>-5.2374971540154842</v>
      </c>
      <c r="CB1260">
        <v>-7.1778000000000004</v>
      </c>
      <c r="CC1260">
        <v>-5.2249999999999996</v>
      </c>
      <c r="CD1260">
        <v>1.952800000000001</v>
      </c>
      <c r="CE1260">
        <v>-7.1778000000000004</v>
      </c>
      <c r="CF1260">
        <v>57.234724000943281</v>
      </c>
      <c r="CG1260">
        <v>47.1</v>
      </c>
      <c r="CH1260">
        <v>57.3</v>
      </c>
      <c r="CI1260">
        <v>10.199999999999999</v>
      </c>
      <c r="CJ1260">
        <v>47.1</v>
      </c>
      <c r="CK1260">
        <v>21.253922824195261</v>
      </c>
      <c r="CL1260">
        <v>14.1</v>
      </c>
      <c r="CM1260">
        <v>21.3</v>
      </c>
      <c r="CN1260">
        <v>7.2000000000000011</v>
      </c>
      <c r="CO1260">
        <v>14.1</v>
      </c>
      <c r="CP1260">
        <v>38.274069330817902</v>
      </c>
      <c r="CQ1260">
        <v>38.1</v>
      </c>
      <c r="CR1260">
        <v>65.3</v>
      </c>
      <c r="CS1260">
        <v>27.2</v>
      </c>
      <c r="CT1260">
        <v>65.3</v>
      </c>
      <c r="CU1260">
        <v>10.00063996077507</v>
      </c>
      <c r="CV1260">
        <v>10</v>
      </c>
      <c r="CW1260">
        <v>10.1</v>
      </c>
      <c r="CX1260">
        <v>9.9999999999999645E-2</v>
      </c>
      <c r="CY1260">
        <v>10.1</v>
      </c>
      <c r="CZ1260">
        <v>72.230576513697301</v>
      </c>
      <c r="DA1260">
        <v>30.4</v>
      </c>
      <c r="DB1260">
        <v>72.5</v>
      </c>
      <c r="DC1260">
        <v>42.1</v>
      </c>
      <c r="DD1260">
        <v>30.4</v>
      </c>
      <c r="DE1260">
        <v>11.150083059544871</v>
      </c>
      <c r="DF1260">
        <v>3.4</v>
      </c>
      <c r="DG1260">
        <v>11.2</v>
      </c>
      <c r="DH1260">
        <v>7.7999999999999989</v>
      </c>
      <c r="DI1260">
        <v>3.4</v>
      </c>
      <c r="DJ1260">
        <v>0.21545418953966389</v>
      </c>
      <c r="DK1260">
        <v>0.17139737991266379</v>
      </c>
      <c r="DL1260">
        <v>0.21573795180722891</v>
      </c>
      <c r="DM1260">
        <v>4.4340571894565139E-2</v>
      </c>
      <c r="DN1260">
        <v>0.17139737991266379</v>
      </c>
      <c r="DO1260">
        <v>3.9422940215996061</v>
      </c>
      <c r="DP1260">
        <v>3.384707592102504</v>
      </c>
      <c r="DQ1260">
        <v>3.9458853390585218</v>
      </c>
      <c r="DR1260">
        <v>0.56117774695601819</v>
      </c>
      <c r="DS1260">
        <v>3.384707592102504</v>
      </c>
      <c r="DT1260">
        <v>6.3510436436409998</v>
      </c>
      <c r="DU1260">
        <v>5.7297144933478288</v>
      </c>
      <c r="DV1260">
        <v>6.3550455169060909</v>
      </c>
      <c r="DW1260">
        <v>0.62533102355826209</v>
      </c>
      <c r="DX1260">
        <v>5.7297144933478288</v>
      </c>
      <c r="DY1260">
        <v>4.1637405208090499</v>
      </c>
      <c r="DZ1260">
        <v>4.1620583242335849</v>
      </c>
      <c r="EA1260">
        <v>4.4249176495245672</v>
      </c>
      <c r="EB1260">
        <v>0.26285932529098233</v>
      </c>
      <c r="EC1260">
        <v>4.4249176495245672</v>
      </c>
      <c r="ED1260">
        <v>6.642229058045702</v>
      </c>
      <c r="EE1260">
        <v>6.5173727766089167</v>
      </c>
      <c r="EF1260">
        <v>6.6430332356936113</v>
      </c>
      <c r="EG1260">
        <v>0.12566045908469459</v>
      </c>
      <c r="EH1260">
        <v>6.5173727766089167</v>
      </c>
      <c r="EI1260">
        <v>7.7561300974584464</v>
      </c>
      <c r="EJ1260">
        <v>7.7502242579099034</v>
      </c>
      <c r="EK1260">
        <v>8.6730682475180298</v>
      </c>
      <c r="EL1260">
        <v>0.9228439896081273</v>
      </c>
      <c r="EM1260">
        <v>8.6730682475180298</v>
      </c>
      <c r="EN1260">
        <v>27.746017402162821</v>
      </c>
      <c r="EO1260">
        <v>21.235579999999999</v>
      </c>
      <c r="EP1260">
        <v>27.787949999999999</v>
      </c>
      <c r="EQ1260">
        <v>6.5523699999999998</v>
      </c>
      <c r="ER1260">
        <v>21.235579999999999</v>
      </c>
      <c r="ES1260">
        <v>5.9946891643877924</v>
      </c>
      <c r="ET1260">
        <v>5.9870599999999996</v>
      </c>
      <c r="EU1260">
        <v>7.1791900000000002</v>
      </c>
      <c r="EV1260">
        <v>1.192130000000001</v>
      </c>
      <c r="EW1260">
        <v>7.1791900000000002</v>
      </c>
      <c r="EX1260">
        <v>21.751328237775031</v>
      </c>
      <c r="EY1260">
        <v>14.05639</v>
      </c>
      <c r="EZ1260">
        <v>21.800889999999999</v>
      </c>
      <c r="FA1260">
        <v>7.7444999999999986</v>
      </c>
      <c r="FB1260">
        <v>14.05639</v>
      </c>
      <c r="FC1260">
        <v>0.59387206014492611</v>
      </c>
      <c r="FD1260">
        <v>0.45452352531103563</v>
      </c>
      <c r="FE1260">
        <v>0.59476957988276247</v>
      </c>
      <c r="FF1260">
        <v>0.14024605457172681</v>
      </c>
      <c r="FG1260">
        <v>0.45452352531103563</v>
      </c>
      <c r="FH1260">
        <v>3.6305617159352659</v>
      </c>
      <c r="FI1260">
        <v>1.9579353659674701</v>
      </c>
      <c r="FJ1260">
        <v>3.641334812078048</v>
      </c>
      <c r="FK1260">
        <v>1.683399446110579</v>
      </c>
      <c r="FL1260">
        <v>1.9579353659674701</v>
      </c>
      <c r="FM1260">
        <v>33.815039078214049</v>
      </c>
      <c r="FN1260">
        <v>33.799999999999997</v>
      </c>
      <c r="FO1260">
        <v>36.15</v>
      </c>
      <c r="FP1260">
        <v>2.350000000000001</v>
      </c>
      <c r="FQ1260">
        <v>36.15</v>
      </c>
      <c r="FR1260">
        <v>327.56502386112868</v>
      </c>
      <c r="FS1260">
        <v>318.51398999999998</v>
      </c>
      <c r="FT1260">
        <v>327.62331999999998</v>
      </c>
      <c r="FU1260">
        <v>9.1093299999999999</v>
      </c>
      <c r="FV1260">
        <v>318.51398999999998</v>
      </c>
      <c r="FW1260">
        <v>0.77353826782845814</v>
      </c>
      <c r="FX1260">
        <v>0.77341800000000005</v>
      </c>
      <c r="FY1260">
        <v>0.792211</v>
      </c>
      <c r="FZ1260">
        <v>1.8792999999999949E-2</v>
      </c>
      <c r="GA1260">
        <v>0.792211</v>
      </c>
      <c r="GB1260">
        <v>2</v>
      </c>
      <c r="GC1260">
        <v>3</v>
      </c>
    </row>
    <row r="1261" spans="1:185" x14ac:dyDescent="0.3">
      <c r="A1261" s="36" t="s">
        <v>4664</v>
      </c>
      <c r="B1261">
        <v>-3.7391800000000003E-2</v>
      </c>
      <c r="C1261">
        <v>1.93093</v>
      </c>
      <c r="D1261">
        <v>1.5915999999999999</v>
      </c>
      <c r="E1261">
        <v>-0.69410000000000005</v>
      </c>
      <c r="F1261">
        <v>-0.60440000000000005</v>
      </c>
      <c r="G1261">
        <v>1.2985</v>
      </c>
      <c r="H1261">
        <v>-54.175156999999999</v>
      </c>
      <c r="I1261">
        <v>0.14699999999999999</v>
      </c>
      <c r="J1261">
        <v>1.6799999999999999E-2</v>
      </c>
      <c r="K1261">
        <v>0.15866</v>
      </c>
      <c r="L1261">
        <v>-2.1101000000000002E-2</v>
      </c>
      <c r="M1261">
        <v>0.10269200000000001</v>
      </c>
      <c r="N1261">
        <v>0.19051999999999999</v>
      </c>
      <c r="O1261">
        <v>-0.23937</v>
      </c>
      <c r="P1261">
        <v>-4.8849999999999998E-2</v>
      </c>
      <c r="Q1261">
        <v>-0.14410999999999999</v>
      </c>
      <c r="R1261">
        <v>5.45E-2</v>
      </c>
      <c r="S1261">
        <v>0.81320000000000003</v>
      </c>
      <c r="T1261">
        <v>-0.55959999999999999</v>
      </c>
      <c r="U1261">
        <v>-0.55903000000000003</v>
      </c>
      <c r="V1261">
        <v>1.952256666666667</v>
      </c>
      <c r="W1261">
        <v>1.9389799999999999</v>
      </c>
      <c r="X1261">
        <v>0.2241933333333333</v>
      </c>
      <c r="Y1261">
        <v>0.21078</v>
      </c>
      <c r="Z1261">
        <v>3.3646666666666672E-2</v>
      </c>
      <c r="AA1261">
        <v>3.8150000000000003E-2</v>
      </c>
      <c r="AB1261">
        <v>46.54</v>
      </c>
      <c r="AC1261">
        <v>-0.37222</v>
      </c>
      <c r="AD1261">
        <v>1.82287</v>
      </c>
      <c r="AE1261">
        <v>0.59641333333333335</v>
      </c>
      <c r="AF1261">
        <v>0.58299999999999996</v>
      </c>
      <c r="AG1261">
        <v>0.93610000000000004</v>
      </c>
      <c r="AH1261">
        <v>5.6299999999999996E-3</v>
      </c>
      <c r="AI1261">
        <v>281.10180000000003</v>
      </c>
      <c r="AJ1261">
        <v>247.93090000000001</v>
      </c>
      <c r="AK1261">
        <v>288.23950000000002</v>
      </c>
      <c r="AL1261">
        <v>307.13499999999999</v>
      </c>
      <c r="AM1261">
        <v>138.41900000000001</v>
      </c>
      <c r="AN1261">
        <v>186</v>
      </c>
      <c r="AO1261">
        <v>93.9</v>
      </c>
      <c r="AP1261">
        <v>139.80000000000001</v>
      </c>
      <c r="AQ1261">
        <v>18.239999999999998</v>
      </c>
      <c r="AR1261">
        <v>3.87</v>
      </c>
      <c r="AS1261">
        <v>11.93</v>
      </c>
      <c r="AT1261">
        <v>-7.806349902009134</v>
      </c>
      <c r="AU1261">
        <v>-3.29</v>
      </c>
      <c r="AV1261">
        <v>-4.516349902009134</v>
      </c>
      <c r="AW1261">
        <v>1.3301000000000001</v>
      </c>
      <c r="AX1261">
        <v>1.3301000000000001</v>
      </c>
      <c r="AY1261">
        <v>1.3301000000000001</v>
      </c>
      <c r="AZ1261">
        <v>0</v>
      </c>
      <c r="BA1261">
        <v>1.3301000000000001</v>
      </c>
      <c r="BB1261">
        <v>0.9244</v>
      </c>
      <c r="BC1261">
        <v>0.9244</v>
      </c>
      <c r="BD1261">
        <v>0.9244</v>
      </c>
      <c r="BE1261">
        <v>0</v>
      </c>
      <c r="BF1261">
        <v>0.9244</v>
      </c>
      <c r="BG1261">
        <v>18.3797</v>
      </c>
      <c r="BH1261">
        <v>18.3797</v>
      </c>
      <c r="BI1261">
        <v>18.3797</v>
      </c>
      <c r="BJ1261">
        <v>0</v>
      </c>
      <c r="BK1261">
        <v>18.3797</v>
      </c>
      <c r="BL1261">
        <v>5.8015999999999996</v>
      </c>
      <c r="BM1261">
        <v>5.8015999999999996</v>
      </c>
      <c r="BN1261">
        <v>5.8015999999999996</v>
      </c>
      <c r="BO1261">
        <v>0</v>
      </c>
      <c r="BP1261">
        <v>5.8015999999999996</v>
      </c>
      <c r="BQ1261">
        <v>4.7233000000000001</v>
      </c>
      <c r="BR1261">
        <v>4.7233000000000001</v>
      </c>
      <c r="BS1261">
        <v>4.7233000000000001</v>
      </c>
      <c r="BT1261">
        <v>0</v>
      </c>
      <c r="BU1261">
        <v>4.7233000000000001</v>
      </c>
      <c r="BV1261">
        <v>-2.0491000000000001</v>
      </c>
      <c r="BW1261">
        <v>-2.0491000000000001</v>
      </c>
      <c r="BX1261">
        <v>-2.0491000000000001</v>
      </c>
      <c r="BY1261">
        <v>0</v>
      </c>
      <c r="BZ1261">
        <v>-2.0491000000000001</v>
      </c>
      <c r="CA1261">
        <v>-2.6741000000000001</v>
      </c>
      <c r="CB1261">
        <v>-2.6741000000000001</v>
      </c>
      <c r="CC1261">
        <v>-2.6741000000000001</v>
      </c>
      <c r="CD1261">
        <v>0</v>
      </c>
      <c r="CE1261">
        <v>-2.6741000000000001</v>
      </c>
      <c r="CF1261">
        <v>46.2</v>
      </c>
      <c r="CG1261">
        <v>46.2</v>
      </c>
      <c r="CH1261">
        <v>46.2</v>
      </c>
      <c r="CI1261">
        <v>0</v>
      </c>
      <c r="CJ1261">
        <v>46.2</v>
      </c>
      <c r="CK1261">
        <v>16.8</v>
      </c>
      <c r="CL1261">
        <v>16.8</v>
      </c>
      <c r="CM1261">
        <v>16.8</v>
      </c>
      <c r="CN1261">
        <v>0</v>
      </c>
      <c r="CO1261">
        <v>16.8</v>
      </c>
      <c r="CP1261">
        <v>23.8</v>
      </c>
      <c r="CQ1261">
        <v>23.8</v>
      </c>
      <c r="CR1261">
        <v>23.8</v>
      </c>
      <c r="CS1261">
        <v>0</v>
      </c>
      <c r="CT1261">
        <v>23.8</v>
      </c>
      <c r="CU1261">
        <v>9.6999999999999993</v>
      </c>
      <c r="CV1261">
        <v>9.6999999999999993</v>
      </c>
      <c r="CW1261">
        <v>9.6999999999999993</v>
      </c>
      <c r="CX1261">
        <v>0</v>
      </c>
      <c r="CY1261">
        <v>9.6999999999999993</v>
      </c>
      <c r="CZ1261">
        <v>70.099999999999994</v>
      </c>
      <c r="DA1261">
        <v>70.099999999999994</v>
      </c>
      <c r="DB1261">
        <v>70.099999999999994</v>
      </c>
      <c r="DC1261">
        <v>0</v>
      </c>
      <c r="DD1261">
        <v>70.099999999999994</v>
      </c>
      <c r="DE1261">
        <v>7.1</v>
      </c>
      <c r="DF1261">
        <v>7.1</v>
      </c>
      <c r="DG1261">
        <v>7.1</v>
      </c>
      <c r="DH1261">
        <v>0</v>
      </c>
      <c r="DI1261">
        <v>7.1</v>
      </c>
      <c r="DJ1261">
        <v>0.33047210300429192</v>
      </c>
      <c r="DK1261">
        <v>0.33047210300429192</v>
      </c>
      <c r="DL1261">
        <v>0.33047210300429192</v>
      </c>
      <c r="DM1261">
        <v>0</v>
      </c>
      <c r="DN1261">
        <v>0.33047210300429192</v>
      </c>
      <c r="DO1261">
        <v>3.074304787219321</v>
      </c>
      <c r="DP1261">
        <v>3.074304787219321</v>
      </c>
      <c r="DQ1261">
        <v>3.074304787219321</v>
      </c>
      <c r="DR1261">
        <v>0</v>
      </c>
      <c r="DS1261">
        <v>3.074304787219321</v>
      </c>
      <c r="DT1261">
        <v>6.0960759483803253</v>
      </c>
      <c r="DU1261">
        <v>6.0960759483803253</v>
      </c>
      <c r="DV1261">
        <v>6.0960759483803253</v>
      </c>
      <c r="DW1261">
        <v>0</v>
      </c>
      <c r="DX1261">
        <v>6.0960759483803253</v>
      </c>
      <c r="DY1261">
        <v>3.074304787219321</v>
      </c>
      <c r="DZ1261">
        <v>3.074304787219321</v>
      </c>
      <c r="EA1261">
        <v>3.074304787219321</v>
      </c>
      <c r="EB1261">
        <v>0</v>
      </c>
      <c r="EC1261">
        <v>3.074304787219321</v>
      </c>
      <c r="ED1261">
        <v>6.5197862574113996</v>
      </c>
      <c r="EE1261">
        <v>6.5197862574113996</v>
      </c>
      <c r="EF1261">
        <v>6.5197862574113996</v>
      </c>
      <c r="EG1261">
        <v>0</v>
      </c>
      <c r="EH1261">
        <v>6.5197862574113996</v>
      </c>
      <c r="EI1261">
        <v>7.3309248116760326</v>
      </c>
      <c r="EJ1261">
        <v>7.3309248116760326</v>
      </c>
      <c r="EK1261">
        <v>7.3309248116760326</v>
      </c>
      <c r="EL1261">
        <v>0</v>
      </c>
      <c r="EM1261">
        <v>7.3309248116760326</v>
      </c>
      <c r="EN1261">
        <v>12.63467</v>
      </c>
      <c r="EO1261">
        <v>12.63467</v>
      </c>
      <c r="EP1261">
        <v>12.63467</v>
      </c>
      <c r="EQ1261">
        <v>0</v>
      </c>
      <c r="ER1261">
        <v>12.63467</v>
      </c>
      <c r="ES1261">
        <v>8.9002499999999998</v>
      </c>
      <c r="ET1261">
        <v>8.9002499999999998</v>
      </c>
      <c r="EU1261">
        <v>8.9002499999999998</v>
      </c>
      <c r="EV1261">
        <v>0</v>
      </c>
      <c r="EW1261">
        <v>8.9002499999999998</v>
      </c>
      <c r="EX1261">
        <v>3.7344200000000001</v>
      </c>
      <c r="EY1261">
        <v>3.7344200000000001</v>
      </c>
      <c r="EZ1261">
        <v>3.7344200000000001</v>
      </c>
      <c r="FA1261">
        <v>0</v>
      </c>
      <c r="FB1261">
        <v>3.7344200000000001</v>
      </c>
      <c r="FC1261">
        <v>0.42457020175256133</v>
      </c>
      <c r="FD1261">
        <v>0.42457020175256133</v>
      </c>
      <c r="FE1261">
        <v>0.42457020175256133</v>
      </c>
      <c r="FF1261">
        <v>0</v>
      </c>
      <c r="FG1261">
        <v>0.42457020175256133</v>
      </c>
      <c r="FH1261">
        <v>0.41958596668632908</v>
      </c>
      <c r="FI1261">
        <v>0.41958596668632908</v>
      </c>
      <c r="FJ1261">
        <v>0.41958596668632908</v>
      </c>
      <c r="FK1261">
        <v>0</v>
      </c>
      <c r="FL1261">
        <v>0.41958596668632908</v>
      </c>
      <c r="FM1261">
        <v>31.02</v>
      </c>
      <c r="FN1261">
        <v>31.02</v>
      </c>
      <c r="FO1261">
        <v>31.02</v>
      </c>
      <c r="FP1261">
        <v>0</v>
      </c>
      <c r="FQ1261">
        <v>31.02</v>
      </c>
      <c r="FR1261">
        <v>204.45142000000001</v>
      </c>
      <c r="FS1261">
        <v>204.45142000000001</v>
      </c>
      <c r="FT1261">
        <v>204.45142000000001</v>
      </c>
      <c r="FU1261">
        <v>0</v>
      </c>
      <c r="FV1261">
        <v>204.45142000000001</v>
      </c>
      <c r="FW1261">
        <v>0.84120799999999996</v>
      </c>
      <c r="FX1261">
        <v>0.84120799999999996</v>
      </c>
      <c r="FY1261">
        <v>0.84120799999999996</v>
      </c>
      <c r="FZ1261">
        <v>0</v>
      </c>
      <c r="GA1261">
        <v>0.84120799999999996</v>
      </c>
      <c r="GB1261">
        <v>1</v>
      </c>
      <c r="GC1261">
        <v>1</v>
      </c>
    </row>
    <row r="1262" spans="1:185" x14ac:dyDescent="0.3">
      <c r="A1262" s="36" t="s">
        <v>4667</v>
      </c>
      <c r="B1262">
        <v>-4.2665015722912161E-2</v>
      </c>
      <c r="C1262">
        <v>1.86016</v>
      </c>
      <c r="D1262">
        <v>1.7920475651984551</v>
      </c>
      <c r="E1262">
        <v>-0.76687203491192224</v>
      </c>
      <c r="F1262">
        <v>-0.6957604242292259</v>
      </c>
      <c r="G1262">
        <v>1.4626324591411479</v>
      </c>
      <c r="H1262">
        <v>-54.169898540587013</v>
      </c>
      <c r="I1262">
        <v>4.9906241740375272E-2</v>
      </c>
      <c r="J1262">
        <v>0.43270274636576522</v>
      </c>
      <c r="K1262">
        <v>0.21011360824873609</v>
      </c>
      <c r="L1262">
        <v>-1.999024475987058E-2</v>
      </c>
      <c r="M1262">
        <v>9.6883309548498692E-2</v>
      </c>
      <c r="N1262">
        <v>0.19327515599122949</v>
      </c>
      <c r="O1262">
        <v>-0.23478787759915279</v>
      </c>
      <c r="P1262">
        <v>-4.1512721607923277E-2</v>
      </c>
      <c r="Q1262">
        <v>-0.138150299603538</v>
      </c>
      <c r="R1262">
        <v>4.9372846442730788E-2</v>
      </c>
      <c r="S1262">
        <v>0.81461054927315302</v>
      </c>
      <c r="T1262">
        <v>-0.56373297959985891</v>
      </c>
      <c r="U1262">
        <v>-0.56216314604626882</v>
      </c>
      <c r="V1262">
        <v>1.9536832917217311</v>
      </c>
      <c r="W1262">
        <v>1.953281385770923</v>
      </c>
      <c r="X1262">
        <v>0.20850163131423119</v>
      </c>
      <c r="Y1262">
        <v>0.20667113610130819</v>
      </c>
      <c r="Z1262">
        <v>3.7141905950807699E-2</v>
      </c>
      <c r="AA1262">
        <v>3.773579275330758E-2</v>
      </c>
      <c r="AB1262">
        <v>47.634332081499927</v>
      </c>
      <c r="AC1262">
        <v>-0.37811609235684562</v>
      </c>
      <c r="AD1262">
        <v>1.9008612359691539</v>
      </c>
      <c r="AE1262">
        <v>0.58661772367107679</v>
      </c>
      <c r="AF1262">
        <v>0.58478722845815378</v>
      </c>
      <c r="AG1262">
        <v>0.80456408220276532</v>
      </c>
      <c r="AH1262">
        <v>5.2271036233462126E-3</v>
      </c>
      <c r="AI1262">
        <v>303.05247027676859</v>
      </c>
      <c r="AJ1262">
        <v>285.5946059121967</v>
      </c>
      <c r="AK1262">
        <v>298.49547302563423</v>
      </c>
      <c r="AL1262">
        <v>325.06734624952361</v>
      </c>
      <c r="AM1262">
        <v>228.86883022466179</v>
      </c>
      <c r="AN1262">
        <v>299.14282147576932</v>
      </c>
      <c r="AO1262">
        <v>87.642821475769296</v>
      </c>
      <c r="AP1262">
        <v>248.4</v>
      </c>
      <c r="AQ1262">
        <v>19.79143570484614</v>
      </c>
      <c r="AR1262">
        <v>4.5957178524230722</v>
      </c>
      <c r="AS1262">
        <v>12.00428214757693</v>
      </c>
      <c r="AT1262">
        <v>-14.09886029159142</v>
      </c>
      <c r="AU1262">
        <v>-6.1242821475769293</v>
      </c>
      <c r="AV1262">
        <v>-7.9745781440144921</v>
      </c>
      <c r="AW1262">
        <v>2.5417532636844702</v>
      </c>
      <c r="AX1262">
        <v>1.5631999999999999</v>
      </c>
      <c r="AY1262">
        <v>3.2746</v>
      </c>
      <c r="AZ1262">
        <v>1.7114</v>
      </c>
      <c r="BA1262">
        <v>3.2746</v>
      </c>
      <c r="BB1262">
        <v>0.93311535572692161</v>
      </c>
      <c r="BC1262">
        <v>0.93140000000000001</v>
      </c>
      <c r="BD1262">
        <v>0.93440000000000001</v>
      </c>
      <c r="BE1262">
        <v>3.0000000000000031E-3</v>
      </c>
      <c r="BF1262">
        <v>0.93440000000000001</v>
      </c>
      <c r="BG1262">
        <v>17.92917491761408</v>
      </c>
      <c r="BH1262">
        <v>17.744700000000002</v>
      </c>
      <c r="BI1262">
        <v>18.1755</v>
      </c>
      <c r="BJ1262">
        <v>0.43079999999999791</v>
      </c>
      <c r="BK1262">
        <v>17.744700000000002</v>
      </c>
      <c r="BL1262">
        <v>10.594865411347939</v>
      </c>
      <c r="BM1262">
        <v>10.4442</v>
      </c>
      <c r="BN1262">
        <v>10.707700000000001</v>
      </c>
      <c r="BO1262">
        <v>0.26350000000000051</v>
      </c>
      <c r="BP1262">
        <v>10.707700000000001</v>
      </c>
      <c r="BQ1262">
        <v>6.5709894845994166</v>
      </c>
      <c r="BR1262">
        <v>5.9466000000000001</v>
      </c>
      <c r="BS1262">
        <v>7.0385999999999997</v>
      </c>
      <c r="BT1262">
        <v>1.0920000000000001</v>
      </c>
      <c r="BU1262">
        <v>7.0385999999999997</v>
      </c>
      <c r="BV1262">
        <v>1.5492334933699521</v>
      </c>
      <c r="BW1262">
        <v>0.97199999999999998</v>
      </c>
      <c r="BX1262">
        <v>2.3199999999999998</v>
      </c>
      <c r="BY1262">
        <v>1.3480000000000001</v>
      </c>
      <c r="BZ1262">
        <v>0.97199999999999998</v>
      </c>
      <c r="CA1262">
        <v>-8.1201657994451377</v>
      </c>
      <c r="CB1262">
        <v>-8.2666000000000004</v>
      </c>
      <c r="CC1262">
        <v>-8.0105000000000004</v>
      </c>
      <c r="CD1262">
        <v>0.25609999999999999</v>
      </c>
      <c r="CE1262">
        <v>-8.0105000000000004</v>
      </c>
      <c r="CF1262">
        <v>50.74282147576929</v>
      </c>
      <c r="CG1262">
        <v>50.7</v>
      </c>
      <c r="CH1262">
        <v>50.8</v>
      </c>
      <c r="CI1262">
        <v>9.9999999999994316E-2</v>
      </c>
      <c r="CJ1262">
        <v>50.7</v>
      </c>
      <c r="CK1262">
        <v>14.14282147576928</v>
      </c>
      <c r="CL1262">
        <v>14.1</v>
      </c>
      <c r="CM1262">
        <v>14.2</v>
      </c>
      <c r="CN1262">
        <v>9.9999999999999645E-2</v>
      </c>
      <c r="CO1262">
        <v>14.1</v>
      </c>
      <c r="CP1262">
        <v>59.714606718076453</v>
      </c>
      <c r="CQ1262">
        <v>59.2</v>
      </c>
      <c r="CR1262">
        <v>60.1</v>
      </c>
      <c r="CS1262">
        <v>0.89999999999999858</v>
      </c>
      <c r="CT1262">
        <v>60.1</v>
      </c>
      <c r="CU1262">
        <v>11.5</v>
      </c>
      <c r="CV1262">
        <v>11.5</v>
      </c>
      <c r="CW1262">
        <v>11.5</v>
      </c>
      <c r="CX1262">
        <v>0</v>
      </c>
      <c r="CY1262">
        <v>11.5</v>
      </c>
      <c r="CZ1262">
        <v>26.785393281923561</v>
      </c>
      <c r="DA1262">
        <v>26.4</v>
      </c>
      <c r="DB1262">
        <v>27.3</v>
      </c>
      <c r="DC1262">
        <v>0.90000000000000213</v>
      </c>
      <c r="DD1262">
        <v>26.4</v>
      </c>
      <c r="DE1262">
        <v>1.6428214757692849</v>
      </c>
      <c r="DF1262">
        <v>1.6</v>
      </c>
      <c r="DG1262">
        <v>1.7</v>
      </c>
      <c r="DH1262">
        <v>9.9999999999999867E-2</v>
      </c>
      <c r="DI1262">
        <v>1.6</v>
      </c>
      <c r="DJ1262">
        <v>0.20427866938715489</v>
      </c>
      <c r="DK1262">
        <v>0.20410628019323671</v>
      </c>
      <c r="DL1262">
        <v>0.20450885668276969</v>
      </c>
      <c r="DM1262">
        <v>4.0257648953304082E-4</v>
      </c>
      <c r="DN1262">
        <v>0.20410628019323671</v>
      </c>
      <c r="DO1262">
        <v>3.6924821270535921</v>
      </c>
      <c r="DP1262">
        <v>3.667961705203048</v>
      </c>
      <c r="DQ1262">
        <v>3.725223678103414</v>
      </c>
      <c r="DR1262">
        <v>5.7261972900366047E-2</v>
      </c>
      <c r="DS1262">
        <v>3.667961705203048</v>
      </c>
      <c r="DT1262">
        <v>5.7363600515418716</v>
      </c>
      <c r="DU1262">
        <v>5.7349108584007764</v>
      </c>
      <c r="DV1262">
        <v>5.7382951255589294</v>
      </c>
      <c r="DW1262">
        <v>3.3842671581538748E-3</v>
      </c>
      <c r="DX1262">
        <v>5.7349108584007764</v>
      </c>
      <c r="DY1262">
        <v>4.1642366669966648</v>
      </c>
      <c r="DZ1262">
        <v>4.1096862812318191</v>
      </c>
      <c r="EA1262">
        <v>4.2370765329334521</v>
      </c>
      <c r="EB1262">
        <v>0.12739025170163301</v>
      </c>
      <c r="EC1262">
        <v>4.1096862812318191</v>
      </c>
      <c r="ED1262">
        <v>6.3337493836413934</v>
      </c>
      <c r="EE1262">
        <v>6.3332708536558737</v>
      </c>
      <c r="EF1262">
        <v>6.3341077587560974</v>
      </c>
      <c r="EG1262">
        <v>8.3690510022371711E-4</v>
      </c>
      <c r="EH1262">
        <v>6.3341077587560974</v>
      </c>
      <c r="EI1262">
        <v>7.2342871216902287</v>
      </c>
      <c r="EJ1262">
        <v>7.2170659430521296</v>
      </c>
      <c r="EK1262">
        <v>7.2572821624343913</v>
      </c>
      <c r="EL1262">
        <v>4.0216219382260832E-2</v>
      </c>
      <c r="EM1262">
        <v>7.2170659430521296</v>
      </c>
      <c r="EN1262">
        <v>17.876604518979171</v>
      </c>
      <c r="EO1262">
        <v>17.67793</v>
      </c>
      <c r="EP1262">
        <v>18.14189</v>
      </c>
      <c r="EQ1262">
        <v>0.46396000000000021</v>
      </c>
      <c r="ER1262">
        <v>17.67793</v>
      </c>
      <c r="ES1262">
        <v>5.9870599999999996</v>
      </c>
      <c r="ET1262">
        <v>5.9870599999999996</v>
      </c>
      <c r="EU1262">
        <v>5.9870599999999996</v>
      </c>
      <c r="EV1262">
        <v>0</v>
      </c>
      <c r="EW1262">
        <v>5.9870599999999996</v>
      </c>
      <c r="EX1262">
        <v>11.88954451897917</v>
      </c>
      <c r="EY1262">
        <v>11.69087</v>
      </c>
      <c r="EZ1262">
        <v>12.15483</v>
      </c>
      <c r="FA1262">
        <v>0.46396000000000021</v>
      </c>
      <c r="FB1262">
        <v>11.69087</v>
      </c>
      <c r="FC1262">
        <v>0.40340523612442519</v>
      </c>
      <c r="FD1262">
        <v>0.39892192716294939</v>
      </c>
      <c r="FE1262">
        <v>0.40939169468247921</v>
      </c>
      <c r="FF1262">
        <v>1.046976751952983E-2</v>
      </c>
      <c r="FG1262">
        <v>0.39892192716294939</v>
      </c>
      <c r="FH1262">
        <v>1.985873620604967</v>
      </c>
      <c r="FI1262">
        <v>1.9526896339772779</v>
      </c>
      <c r="FJ1262">
        <v>2.0301834289283889</v>
      </c>
      <c r="FK1262">
        <v>7.7493794951111417E-2</v>
      </c>
      <c r="FL1262">
        <v>1.9526896339772779</v>
      </c>
      <c r="FM1262">
        <v>36.13717852423072</v>
      </c>
      <c r="FN1262">
        <v>36.08</v>
      </c>
      <c r="FO1262">
        <v>36.18</v>
      </c>
      <c r="FP1262">
        <v>0.10000000000000139</v>
      </c>
      <c r="FQ1262">
        <v>36.18</v>
      </c>
      <c r="FR1262">
        <v>303.35762621213189</v>
      </c>
      <c r="FS1262">
        <v>303.23644999999999</v>
      </c>
      <c r="FT1262">
        <v>303.51943</v>
      </c>
      <c r="FU1262">
        <v>0.28298000000000911</v>
      </c>
      <c r="FV1262">
        <v>303.23644999999999</v>
      </c>
      <c r="FW1262">
        <v>0.7735774968634459</v>
      </c>
      <c r="FX1262">
        <v>0.77323900000000001</v>
      </c>
      <c r="FY1262">
        <v>0.77383100000000005</v>
      </c>
      <c r="FZ1262">
        <v>5.9200000000003694E-4</v>
      </c>
      <c r="GA1262">
        <v>0.77383100000000005</v>
      </c>
      <c r="GB1262">
        <v>2</v>
      </c>
      <c r="GC1262">
        <v>2</v>
      </c>
    </row>
    <row r="1263" spans="1:185" x14ac:dyDescent="0.3">
      <c r="A1263" s="36" t="s">
        <v>4670</v>
      </c>
      <c r="B1263">
        <v>-5.0400199999999999E-2</v>
      </c>
      <c r="C1263">
        <v>1.84267</v>
      </c>
      <c r="D1263">
        <v>1.7625</v>
      </c>
      <c r="E1263">
        <v>-0.75639999999999996</v>
      </c>
      <c r="F1263">
        <v>-0.68210000000000004</v>
      </c>
      <c r="G1263">
        <v>1.4384999999999999</v>
      </c>
      <c r="H1263">
        <v>-54.178860999999998</v>
      </c>
      <c r="I1263">
        <v>4.5100000000000001E-2</v>
      </c>
      <c r="J1263">
        <v>0.15329999999999999</v>
      </c>
      <c r="K1263">
        <v>0.24256</v>
      </c>
      <c r="L1263">
        <v>-3.4903999999999998E-2</v>
      </c>
      <c r="M1263">
        <v>8.9113999999999999E-2</v>
      </c>
      <c r="N1263">
        <v>0.16156000000000001</v>
      </c>
      <c r="O1263">
        <v>-0.21790999999999999</v>
      </c>
      <c r="P1263">
        <v>-5.6349999999999997E-2</v>
      </c>
      <c r="Q1263">
        <v>-0.13713</v>
      </c>
      <c r="R1263">
        <v>5.8200000000000002E-2</v>
      </c>
      <c r="S1263">
        <v>0.78952999999999995</v>
      </c>
      <c r="T1263">
        <v>-0.52656000000000003</v>
      </c>
      <c r="U1263">
        <v>-0.51036000000000004</v>
      </c>
      <c r="V1263">
        <v>1.948436666666667</v>
      </c>
      <c r="W1263">
        <v>1.93727</v>
      </c>
      <c r="X1263">
        <v>0.18352333333333329</v>
      </c>
      <c r="Y1263">
        <v>0.16882</v>
      </c>
      <c r="Z1263">
        <v>3.6450000000000003E-2</v>
      </c>
      <c r="AA1263">
        <v>4.385E-2</v>
      </c>
      <c r="AB1263">
        <v>51.96</v>
      </c>
      <c r="AC1263">
        <v>-0.38891999999999999</v>
      </c>
      <c r="AD1263">
        <v>1.9371</v>
      </c>
      <c r="AE1263">
        <v>0.5724433333333333</v>
      </c>
      <c r="AF1263">
        <v>0.55774000000000001</v>
      </c>
      <c r="AG1263">
        <v>1.05552</v>
      </c>
      <c r="AH1263">
        <v>4.1200000000000004E-3</v>
      </c>
      <c r="AI1263">
        <v>269.685</v>
      </c>
      <c r="AJ1263">
        <v>148.58930000000001</v>
      </c>
      <c r="AK1263">
        <v>314.29059999999998</v>
      </c>
      <c r="AL1263">
        <v>346.17509999999999</v>
      </c>
      <c r="AM1263">
        <v>363.63099999999997</v>
      </c>
      <c r="AN1263">
        <v>427.9</v>
      </c>
      <c r="AO1263">
        <v>229.5</v>
      </c>
      <c r="AP1263">
        <v>379.4</v>
      </c>
      <c r="AQ1263">
        <v>21.51</v>
      </c>
      <c r="AR1263">
        <v>5.33</v>
      </c>
      <c r="AS1263">
        <v>12.54</v>
      </c>
      <c r="AT1263">
        <v>-19.672312997884688</v>
      </c>
      <c r="AU1263">
        <v>-10.52</v>
      </c>
      <c r="AV1263">
        <v>-9.1523129978846889</v>
      </c>
      <c r="AW1263">
        <v>1.1222000000000001</v>
      </c>
      <c r="AX1263">
        <v>1.1222000000000001</v>
      </c>
      <c r="AY1263">
        <v>1.1222000000000001</v>
      </c>
      <c r="AZ1263">
        <v>0</v>
      </c>
      <c r="BA1263">
        <v>1.1222000000000001</v>
      </c>
      <c r="BB1263">
        <v>0.94179999999999997</v>
      </c>
      <c r="BC1263">
        <v>0.94179999999999997</v>
      </c>
      <c r="BD1263">
        <v>0.94179999999999997</v>
      </c>
      <c r="BE1263">
        <v>0</v>
      </c>
      <c r="BF1263">
        <v>0.94179999999999997</v>
      </c>
      <c r="BG1263">
        <v>16.5959</v>
      </c>
      <c r="BH1263">
        <v>16.5959</v>
      </c>
      <c r="BI1263">
        <v>16.5959</v>
      </c>
      <c r="BJ1263">
        <v>0</v>
      </c>
      <c r="BK1263">
        <v>16.5959</v>
      </c>
      <c r="BL1263">
        <v>11.1587</v>
      </c>
      <c r="BM1263">
        <v>11.1587</v>
      </c>
      <c r="BN1263">
        <v>11.1587</v>
      </c>
      <c r="BO1263">
        <v>0</v>
      </c>
      <c r="BP1263">
        <v>11.1587</v>
      </c>
      <c r="BQ1263">
        <v>8.6745999999999999</v>
      </c>
      <c r="BR1263">
        <v>8.6745999999999999</v>
      </c>
      <c r="BS1263">
        <v>8.6745999999999999</v>
      </c>
      <c r="BT1263">
        <v>0</v>
      </c>
      <c r="BU1263">
        <v>8.6745999999999999</v>
      </c>
      <c r="BV1263">
        <v>-1.9247000000000001</v>
      </c>
      <c r="BW1263">
        <v>-1.9247000000000001</v>
      </c>
      <c r="BX1263">
        <v>-1.9247000000000001</v>
      </c>
      <c r="BY1263">
        <v>0</v>
      </c>
      <c r="BZ1263">
        <v>-1.9247000000000001</v>
      </c>
      <c r="CA1263">
        <v>-6.75</v>
      </c>
      <c r="CB1263">
        <v>-6.75</v>
      </c>
      <c r="CC1263">
        <v>-6.75</v>
      </c>
      <c r="CD1263">
        <v>0</v>
      </c>
      <c r="CE1263">
        <v>-6.75</v>
      </c>
      <c r="CF1263">
        <v>48.5</v>
      </c>
      <c r="CG1263">
        <v>48.5</v>
      </c>
      <c r="CH1263">
        <v>48.5</v>
      </c>
      <c r="CI1263">
        <v>0</v>
      </c>
      <c r="CJ1263">
        <v>48.5</v>
      </c>
      <c r="CK1263">
        <v>15.5</v>
      </c>
      <c r="CL1263">
        <v>15.5</v>
      </c>
      <c r="CM1263">
        <v>15.5</v>
      </c>
      <c r="CN1263">
        <v>0</v>
      </c>
      <c r="CO1263">
        <v>15.5</v>
      </c>
      <c r="CP1263">
        <v>30.8</v>
      </c>
      <c r="CQ1263">
        <v>30.8</v>
      </c>
      <c r="CR1263">
        <v>30.8</v>
      </c>
      <c r="CS1263">
        <v>0</v>
      </c>
      <c r="CT1263">
        <v>30.8</v>
      </c>
      <c r="CU1263">
        <v>9.6999999999999993</v>
      </c>
      <c r="CV1263">
        <v>9.6999999999999993</v>
      </c>
      <c r="CW1263">
        <v>9.6999999999999993</v>
      </c>
      <c r="CX1263">
        <v>0</v>
      </c>
      <c r="CY1263">
        <v>9.6999999999999993</v>
      </c>
      <c r="CZ1263">
        <v>198.7</v>
      </c>
      <c r="DA1263">
        <v>198.7</v>
      </c>
      <c r="DB1263">
        <v>198.7</v>
      </c>
      <c r="DC1263">
        <v>0</v>
      </c>
      <c r="DD1263">
        <v>198.7</v>
      </c>
      <c r="DE1263">
        <v>5.8</v>
      </c>
      <c r="DF1263">
        <v>5.8</v>
      </c>
      <c r="DG1263">
        <v>5.8</v>
      </c>
      <c r="DH1263">
        <v>0</v>
      </c>
      <c r="DI1263">
        <v>5.8</v>
      </c>
      <c r="DJ1263">
        <v>0.1278334211913548</v>
      </c>
      <c r="DK1263">
        <v>0.1278334211913548</v>
      </c>
      <c r="DL1263">
        <v>0.1278334211913548</v>
      </c>
      <c r="DM1263">
        <v>0</v>
      </c>
      <c r="DN1263">
        <v>0.1278334211913548</v>
      </c>
      <c r="DO1263">
        <v>2.9659856884761928</v>
      </c>
      <c r="DP1263">
        <v>2.9659856884761928</v>
      </c>
      <c r="DQ1263">
        <v>2.9659856884761928</v>
      </c>
      <c r="DR1263">
        <v>0</v>
      </c>
      <c r="DS1263">
        <v>2.9659856884761928</v>
      </c>
      <c r="DT1263">
        <v>6.5281272339711318</v>
      </c>
      <c r="DU1263">
        <v>6.5281272339711318</v>
      </c>
      <c r="DV1263">
        <v>6.5281272339711318</v>
      </c>
      <c r="DW1263">
        <v>0</v>
      </c>
      <c r="DX1263">
        <v>6.5281272339711318</v>
      </c>
      <c r="DY1263">
        <v>3.1028897355413618</v>
      </c>
      <c r="DZ1263">
        <v>3.1028897355413618</v>
      </c>
      <c r="EA1263">
        <v>3.1028897355413618</v>
      </c>
      <c r="EB1263">
        <v>0</v>
      </c>
      <c r="EC1263">
        <v>3.1028897355413618</v>
      </c>
      <c r="ED1263">
        <v>9.290997495155418</v>
      </c>
      <c r="EE1263">
        <v>9.290997495155418</v>
      </c>
      <c r="EF1263">
        <v>9.290997495155418</v>
      </c>
      <c r="EG1263">
        <v>0</v>
      </c>
      <c r="EH1263">
        <v>9.290997495155418</v>
      </c>
      <c r="EI1263">
        <v>11.9085486844254</v>
      </c>
      <c r="EJ1263">
        <v>11.9085486844254</v>
      </c>
      <c r="EK1263">
        <v>11.9085486844254</v>
      </c>
      <c r="EL1263">
        <v>0</v>
      </c>
      <c r="EM1263">
        <v>11.9085486844254</v>
      </c>
      <c r="EN1263">
        <v>26.08277</v>
      </c>
      <c r="EO1263">
        <v>26.08277</v>
      </c>
      <c r="EP1263">
        <v>26.08277</v>
      </c>
      <c r="EQ1263">
        <v>0</v>
      </c>
      <c r="ER1263">
        <v>26.08277</v>
      </c>
      <c r="ES1263">
        <v>7.0242000000000004</v>
      </c>
      <c r="ET1263">
        <v>7.0242000000000004</v>
      </c>
      <c r="EU1263">
        <v>7.0242000000000004</v>
      </c>
      <c r="EV1263">
        <v>0</v>
      </c>
      <c r="EW1263">
        <v>7.0242000000000004</v>
      </c>
      <c r="EX1263">
        <v>19.05857</v>
      </c>
      <c r="EY1263">
        <v>19.05857</v>
      </c>
      <c r="EZ1263">
        <v>19.05857</v>
      </c>
      <c r="FA1263">
        <v>0</v>
      </c>
      <c r="FB1263">
        <v>19.05857</v>
      </c>
      <c r="FC1263">
        <v>0.41260765337550931</v>
      </c>
      <c r="FD1263">
        <v>0.41260765337550931</v>
      </c>
      <c r="FE1263">
        <v>0.41260765337550931</v>
      </c>
      <c r="FF1263">
        <v>0</v>
      </c>
      <c r="FG1263">
        <v>0.41260765337550931</v>
      </c>
      <c r="FH1263">
        <v>2.7132726858574641</v>
      </c>
      <c r="FI1263">
        <v>2.7132726858574641</v>
      </c>
      <c r="FJ1263">
        <v>2.7132726858574641</v>
      </c>
      <c r="FK1263">
        <v>0</v>
      </c>
      <c r="FL1263">
        <v>2.7132726858574641</v>
      </c>
      <c r="FM1263">
        <v>38.69</v>
      </c>
      <c r="FN1263">
        <v>38.69</v>
      </c>
      <c r="FO1263">
        <v>38.69</v>
      </c>
      <c r="FP1263">
        <v>0</v>
      </c>
      <c r="FQ1263">
        <v>38.69</v>
      </c>
      <c r="FR1263">
        <v>402.98077000000001</v>
      </c>
      <c r="FS1263">
        <v>402.98077000000001</v>
      </c>
      <c r="FT1263">
        <v>402.98077000000001</v>
      </c>
      <c r="FU1263">
        <v>0</v>
      </c>
      <c r="FV1263">
        <v>402.98077000000001</v>
      </c>
      <c r="FW1263">
        <v>0.74150499999999997</v>
      </c>
      <c r="FX1263">
        <v>0.74150499999999997</v>
      </c>
      <c r="FY1263">
        <v>0.74150499999999997</v>
      </c>
      <c r="FZ1263">
        <v>0</v>
      </c>
      <c r="GA1263">
        <v>0.74150499999999997</v>
      </c>
      <c r="GB1263">
        <v>1</v>
      </c>
      <c r="GC1263">
        <v>1</v>
      </c>
    </row>
    <row r="1264" spans="1:185" x14ac:dyDescent="0.3">
      <c r="A1264" s="36" t="s">
        <v>4673</v>
      </c>
      <c r="B1264">
        <v>-4.9985493934520779E-2</v>
      </c>
      <c r="C1264">
        <v>1.8415801288296489</v>
      </c>
      <c r="D1264">
        <v>1.754027113442072</v>
      </c>
      <c r="E1264">
        <v>-0.77791677340448484</v>
      </c>
      <c r="F1264">
        <v>-0.65240548639981455</v>
      </c>
      <c r="G1264">
        <v>1.430304482653582</v>
      </c>
      <c r="H1264">
        <v>-54.180386332645419</v>
      </c>
      <c r="I1264">
        <v>0.1037412784744432</v>
      </c>
      <c r="J1264">
        <v>0.47343812211912067</v>
      </c>
      <c r="K1264">
        <v>0.22840977733140269</v>
      </c>
      <c r="L1264">
        <v>-3.3792586795809348E-2</v>
      </c>
      <c r="M1264">
        <v>8.9973705516467092E-2</v>
      </c>
      <c r="N1264">
        <v>0.20008833036906171</v>
      </c>
      <c r="O1264">
        <v>-0.23043759992192789</v>
      </c>
      <c r="P1264">
        <v>-3.0349269552866161E-2</v>
      </c>
      <c r="Q1264">
        <v>-0.13039387004273911</v>
      </c>
      <c r="R1264">
        <v>4.2489991847836882E-2</v>
      </c>
      <c r="S1264">
        <v>0.79495187925180399</v>
      </c>
      <c r="T1264">
        <v>-0.54537208834968587</v>
      </c>
      <c r="U1264">
        <v>-0.52740279110097865</v>
      </c>
      <c r="V1264">
        <v>1.957180404403658</v>
      </c>
      <c r="W1264">
        <v>1.954044210178407</v>
      </c>
      <c r="X1264">
        <v>0.20564115469053409</v>
      </c>
      <c r="Y1264">
        <v>0.18821526264557201</v>
      </c>
      <c r="Z1264">
        <v>3.2070535315839123E-2</v>
      </c>
      <c r="AA1264">
        <v>3.4908945091100589E-2</v>
      </c>
      <c r="AB1264">
        <v>49.318191124657638</v>
      </c>
      <c r="AC1264">
        <v>-0.37926975334148427</v>
      </c>
      <c r="AD1264">
        <v>1.9163072126976759</v>
      </c>
      <c r="AE1264">
        <v>0.5849109080320184</v>
      </c>
      <c r="AF1264">
        <v>0.56748501598705636</v>
      </c>
      <c r="AG1264">
        <v>0.81824359706421512</v>
      </c>
      <c r="AH1264">
        <v>5.3987986701856533E-3</v>
      </c>
      <c r="AI1264">
        <v>302.95771453924777</v>
      </c>
      <c r="AJ1264">
        <v>263.78817862416628</v>
      </c>
      <c r="AK1264">
        <v>312.5145655964713</v>
      </c>
      <c r="AL1264">
        <v>332.57042293795462</v>
      </c>
      <c r="AM1264">
        <v>215.1713151285976</v>
      </c>
      <c r="AN1264">
        <v>285.9316507308082</v>
      </c>
      <c r="AO1264">
        <v>91.073596140425835</v>
      </c>
      <c r="AP1264">
        <v>235.67011949334369</v>
      </c>
      <c r="AQ1264">
        <v>19.027575974818589</v>
      </c>
      <c r="AR1264">
        <v>4.3406715427143618</v>
      </c>
      <c r="AS1264">
        <v>11.13166133154933</v>
      </c>
      <c r="AT1264">
        <v>-12.7927402158665</v>
      </c>
      <c r="AU1264">
        <v>-5.9921149113217833</v>
      </c>
      <c r="AV1264">
        <v>-6.8006253045447167</v>
      </c>
      <c r="AW1264">
        <v>1.3497417894718839</v>
      </c>
      <c r="AX1264">
        <v>1.0349999999999999</v>
      </c>
      <c r="AY1264">
        <v>1.7156</v>
      </c>
      <c r="AZ1264">
        <v>0.68060000000000009</v>
      </c>
      <c r="BA1264">
        <v>1.2401</v>
      </c>
      <c r="BB1264">
        <v>0.94155435979963653</v>
      </c>
      <c r="BC1264">
        <v>0.90669999999999995</v>
      </c>
      <c r="BD1264">
        <v>0.94699999999999995</v>
      </c>
      <c r="BE1264">
        <v>4.0300000000000002E-2</v>
      </c>
      <c r="BF1264">
        <v>0.92490000000000006</v>
      </c>
      <c r="BG1264">
        <v>16.65402550861242</v>
      </c>
      <c r="BH1264">
        <v>15.846500000000001</v>
      </c>
      <c r="BI1264">
        <v>21.409600000000001</v>
      </c>
      <c r="BJ1264">
        <v>5.5631000000000004</v>
      </c>
      <c r="BK1264">
        <v>19.0488</v>
      </c>
      <c r="BL1264">
        <v>7.4053451607623337</v>
      </c>
      <c r="BM1264">
        <v>6.0750000000000002</v>
      </c>
      <c r="BN1264">
        <v>10.1889</v>
      </c>
      <c r="BO1264">
        <v>4.1139000000000001</v>
      </c>
      <c r="BP1264">
        <v>9.8476999999999997</v>
      </c>
      <c r="BQ1264">
        <v>5.465411294680484</v>
      </c>
      <c r="BR1264">
        <v>4.1142000000000003</v>
      </c>
      <c r="BS1264">
        <v>6.7788000000000004</v>
      </c>
      <c r="BT1264">
        <v>2.6646000000000001</v>
      </c>
      <c r="BU1264">
        <v>6.0336999999999996</v>
      </c>
      <c r="BV1264">
        <v>-0.69719233479537279</v>
      </c>
      <c r="BW1264">
        <v>-2.8067000000000002</v>
      </c>
      <c r="BX1264">
        <v>2.4121999999999999</v>
      </c>
      <c r="BY1264">
        <v>5.2188999999999997</v>
      </c>
      <c r="BZ1264">
        <v>1.5857000000000001</v>
      </c>
      <c r="CA1264">
        <v>-4.7682150771603302</v>
      </c>
      <c r="CB1264">
        <v>-7.9112</v>
      </c>
      <c r="CC1264">
        <v>-3.8451</v>
      </c>
      <c r="CD1264">
        <v>4.0660999999999996</v>
      </c>
      <c r="CE1264">
        <v>-7.6195000000000004</v>
      </c>
      <c r="CF1264">
        <v>50.26153123746446</v>
      </c>
      <c r="CG1264">
        <v>46.7</v>
      </c>
      <c r="CH1264">
        <v>61.6</v>
      </c>
      <c r="CI1264">
        <v>14.9</v>
      </c>
      <c r="CJ1264">
        <v>46.7</v>
      </c>
      <c r="CK1264">
        <v>15.511010080027379</v>
      </c>
      <c r="CL1264">
        <v>13.8</v>
      </c>
      <c r="CM1264">
        <v>25.2</v>
      </c>
      <c r="CN1264">
        <v>11.4</v>
      </c>
      <c r="CO1264">
        <v>14.6</v>
      </c>
      <c r="CP1264">
        <v>37.305263145191127</v>
      </c>
      <c r="CQ1264">
        <v>33.799999999999997</v>
      </c>
      <c r="CR1264">
        <v>51.7</v>
      </c>
      <c r="CS1264">
        <v>17.900000000000009</v>
      </c>
      <c r="CT1264">
        <v>45.8</v>
      </c>
      <c r="CU1264">
        <v>10.252985565555059</v>
      </c>
      <c r="CV1264">
        <v>9.9</v>
      </c>
      <c r="CW1264">
        <v>11.1</v>
      </c>
      <c r="CX1264">
        <v>1.1999999999999991</v>
      </c>
      <c r="CY1264">
        <v>10.199999999999999</v>
      </c>
      <c r="CZ1264">
        <v>47.846667525360992</v>
      </c>
      <c r="DA1264">
        <v>31.6</v>
      </c>
      <c r="DB1264">
        <v>58.1</v>
      </c>
      <c r="DC1264">
        <v>26.5</v>
      </c>
      <c r="DD1264">
        <v>43.2</v>
      </c>
      <c r="DE1264">
        <v>4.1952118013579618</v>
      </c>
      <c r="DF1264">
        <v>2.6</v>
      </c>
      <c r="DG1264">
        <v>15.1</v>
      </c>
      <c r="DH1264">
        <v>12.5</v>
      </c>
      <c r="DI1264">
        <v>4.0999999999999996</v>
      </c>
      <c r="DJ1264">
        <v>0.21347317194177851</v>
      </c>
      <c r="DK1264">
        <v>0.1956430666108086</v>
      </c>
      <c r="DL1264">
        <v>0.27549194991055459</v>
      </c>
      <c r="DM1264">
        <v>7.9848883299746015E-2</v>
      </c>
      <c r="DN1264">
        <v>0.1957250628667225</v>
      </c>
      <c r="DO1264">
        <v>3.607016179134082</v>
      </c>
      <c r="DP1264">
        <v>3.0025363738233719</v>
      </c>
      <c r="DQ1264">
        <v>3.78534281941596</v>
      </c>
      <c r="DR1264">
        <v>0.78280644559258761</v>
      </c>
      <c r="DS1264">
        <v>3.3041775601095731</v>
      </c>
      <c r="DT1264">
        <v>5.9587500352053038</v>
      </c>
      <c r="DU1264">
        <v>5.7164514098247974</v>
      </c>
      <c r="DV1264">
        <v>6.3028218739067317</v>
      </c>
      <c r="DW1264">
        <v>0.58637046408193427</v>
      </c>
      <c r="DX1264">
        <v>6.0442727061271784</v>
      </c>
      <c r="DY1264">
        <v>3.999451210285033</v>
      </c>
      <c r="DZ1264">
        <v>3.0638122358090851</v>
      </c>
      <c r="EA1264">
        <v>4.2857739963760979</v>
      </c>
      <c r="EB1264">
        <v>1.221961760567013</v>
      </c>
      <c r="EC1264">
        <v>4.0290228665572299</v>
      </c>
      <c r="ED1264">
        <v>6.7329439949812384</v>
      </c>
      <c r="EE1264">
        <v>6.3006174059712547</v>
      </c>
      <c r="EF1264">
        <v>7.1562322784868106</v>
      </c>
      <c r="EG1264">
        <v>0.8556148725155559</v>
      </c>
      <c r="EH1264">
        <v>6.4722130670551561</v>
      </c>
      <c r="EI1264">
        <v>7.6175314333591988</v>
      </c>
      <c r="EJ1264">
        <v>7.2673818188071406</v>
      </c>
      <c r="EK1264">
        <v>8.7813982541055307</v>
      </c>
      <c r="EL1264">
        <v>1.51401643529839</v>
      </c>
      <c r="EM1264">
        <v>8.1279951917886493</v>
      </c>
      <c r="EN1264">
        <v>20.549853876530829</v>
      </c>
      <c r="EO1264">
        <v>17.35717</v>
      </c>
      <c r="EP1264">
        <v>23.597090000000001</v>
      </c>
      <c r="EQ1264">
        <v>6.2399200000000006</v>
      </c>
      <c r="ER1264">
        <v>18.775369999999999</v>
      </c>
      <c r="ES1264">
        <v>6.3096004958188061</v>
      </c>
      <c r="ET1264">
        <v>5.7125399999999997</v>
      </c>
      <c r="EU1264">
        <v>8.4426600000000001</v>
      </c>
      <c r="EV1264">
        <v>2.7301199999999999</v>
      </c>
      <c r="EW1264">
        <v>7.0045599999999997</v>
      </c>
      <c r="EX1264">
        <v>14.240253380712019</v>
      </c>
      <c r="EY1264">
        <v>9.43628</v>
      </c>
      <c r="EZ1264">
        <v>17.74729</v>
      </c>
      <c r="FA1264">
        <v>8.3110099999999996</v>
      </c>
      <c r="FB1264">
        <v>11.770810000000001</v>
      </c>
      <c r="FC1264">
        <v>0.49565888673332009</v>
      </c>
      <c r="FD1264">
        <v>0.41865190919271672</v>
      </c>
      <c r="FE1264">
        <v>0.56915768987066229</v>
      </c>
      <c r="FF1264">
        <v>0.15050578067794559</v>
      </c>
      <c r="FG1264">
        <v>0.4528586455222629</v>
      </c>
      <c r="FH1264">
        <v>2.316634180370325</v>
      </c>
      <c r="FI1264">
        <v>1.117690396154766</v>
      </c>
      <c r="FJ1264">
        <v>3.0338285069575028</v>
      </c>
      <c r="FK1264">
        <v>1.916138110802736</v>
      </c>
      <c r="FL1264">
        <v>1.6804495928366669</v>
      </c>
      <c r="FM1264">
        <v>34.012821425315792</v>
      </c>
      <c r="FN1264">
        <v>33.67</v>
      </c>
      <c r="FO1264">
        <v>36.74</v>
      </c>
      <c r="FP1264">
        <v>3.07</v>
      </c>
      <c r="FQ1264">
        <v>33.92</v>
      </c>
      <c r="FR1264">
        <v>302.0594125570039</v>
      </c>
      <c r="FS1264">
        <v>284.88288999999997</v>
      </c>
      <c r="FT1264">
        <v>304.65111999999999</v>
      </c>
      <c r="FU1264">
        <v>19.76823000000002</v>
      </c>
      <c r="FV1264">
        <v>298.92131999999998</v>
      </c>
      <c r="FW1264">
        <v>0.76878017317769476</v>
      </c>
      <c r="FX1264">
        <v>0.762822</v>
      </c>
      <c r="FY1264">
        <v>0.81057900000000005</v>
      </c>
      <c r="FZ1264">
        <v>4.7757000000000049E-2</v>
      </c>
      <c r="GA1264">
        <v>0.77467900000000001</v>
      </c>
      <c r="GB1264">
        <v>18</v>
      </c>
      <c r="GC1264">
        <v>27</v>
      </c>
    </row>
    <row r="1265" spans="1:185" x14ac:dyDescent="0.3">
      <c r="A1265" s="36" t="s">
        <v>4676</v>
      </c>
      <c r="B1265">
        <v>-4.8072415239152892E-2</v>
      </c>
      <c r="C1265">
        <v>1.844102697851467</v>
      </c>
      <c r="D1265">
        <v>1.7414974097461411</v>
      </c>
      <c r="E1265">
        <v>-0.80045726502266024</v>
      </c>
      <c r="F1265">
        <v>-0.61743111507368609</v>
      </c>
      <c r="G1265">
        <v>1.417889523461858</v>
      </c>
      <c r="H1265">
        <v>-54.185125540055232</v>
      </c>
      <c r="I1265">
        <v>0.14996691578510421</v>
      </c>
      <c r="J1265">
        <v>0.64427800279648595</v>
      </c>
      <c r="K1265">
        <v>0.26023874627112131</v>
      </c>
      <c r="L1265">
        <v>-6.6673610530484789E-2</v>
      </c>
      <c r="M1265">
        <v>6.2743765850361025E-2</v>
      </c>
      <c r="N1265">
        <v>0.25872218757422683</v>
      </c>
      <c r="O1265">
        <v>-0.24465374590915809</v>
      </c>
      <c r="P1265">
        <v>1.406844166506877E-2</v>
      </c>
      <c r="Q1265">
        <v>-0.1152952473580978</v>
      </c>
      <c r="R1265">
        <v>2.569960765637264E-2</v>
      </c>
      <c r="S1265">
        <v>0.66639781207522797</v>
      </c>
      <c r="T1265">
        <v>-0.53662965249761085</v>
      </c>
      <c r="U1265">
        <v>-0.52532200823769604</v>
      </c>
      <c r="V1265">
        <v>1.9768976481242551</v>
      </c>
      <c r="W1265">
        <v>1.973877822572087</v>
      </c>
      <c r="X1265">
        <v>0.18352833001426999</v>
      </c>
      <c r="Y1265">
        <v>0.17860596194650369</v>
      </c>
      <c r="Z1265">
        <v>3.8861336862330877E-2</v>
      </c>
      <c r="AA1265">
        <v>5.4308366520356553E-2</v>
      </c>
      <c r="AB1265">
        <v>51.949363547714043</v>
      </c>
      <c r="AC1265">
        <v>-0.39090489050508431</v>
      </c>
      <c r="AD1265">
        <v>1.938831598042287</v>
      </c>
      <c r="AE1265">
        <v>0.57443322051935419</v>
      </c>
      <c r="AF1265">
        <v>0.56951085245158817</v>
      </c>
      <c r="AG1265">
        <v>0.87126860039381526</v>
      </c>
      <c r="AH1265">
        <v>4.6356896226627297E-3</v>
      </c>
      <c r="AI1265">
        <v>324.88697291290589</v>
      </c>
      <c r="AJ1265">
        <v>282.10694534991131</v>
      </c>
      <c r="AK1265">
        <v>333.29478483993989</v>
      </c>
      <c r="AL1265">
        <v>359.25909866271519</v>
      </c>
      <c r="AM1265">
        <v>72.199413163271018</v>
      </c>
      <c r="AN1265">
        <v>118.94797073212349</v>
      </c>
      <c r="AO1265">
        <v>35.645419473368428</v>
      </c>
      <c r="AP1265">
        <v>78.712122828496661</v>
      </c>
      <c r="AQ1265">
        <v>15.68026000178094</v>
      </c>
      <c r="AR1265">
        <v>3.1368624301417678</v>
      </c>
      <c r="AS1265">
        <v>11.137819105567621</v>
      </c>
      <c r="AT1265">
        <v>-5.8659786838016998</v>
      </c>
      <c r="AU1265">
        <v>0.26902342173519928</v>
      </c>
      <c r="AV1265">
        <v>-6.1350021055368984</v>
      </c>
      <c r="AW1265">
        <v>2.5911001601360519</v>
      </c>
      <c r="AX1265">
        <v>1.0249999999999999</v>
      </c>
      <c r="AY1265">
        <v>3.9569999999999999</v>
      </c>
      <c r="AZ1265">
        <v>2.9319999999999999</v>
      </c>
      <c r="BA1265">
        <v>2.4834000000000001</v>
      </c>
      <c r="BB1265">
        <v>0.95257500495523439</v>
      </c>
      <c r="BC1265">
        <v>0.95</v>
      </c>
      <c r="BD1265">
        <v>0.9758</v>
      </c>
      <c r="BE1265">
        <v>2.5800000000000049E-2</v>
      </c>
      <c r="BF1265">
        <v>0.97099999999999997</v>
      </c>
      <c r="BG1265">
        <v>14.923972581117029</v>
      </c>
      <c r="BH1265">
        <v>10.5242</v>
      </c>
      <c r="BI1265">
        <v>15.362399999999999</v>
      </c>
      <c r="BJ1265">
        <v>4.8381999999999987</v>
      </c>
      <c r="BK1265">
        <v>11.546200000000001</v>
      </c>
      <c r="BL1265">
        <v>7.418772879248154</v>
      </c>
      <c r="BM1265">
        <v>4.9218999999999999</v>
      </c>
      <c r="BN1265">
        <v>9.2914999999999992</v>
      </c>
      <c r="BO1265">
        <v>4.3695999999999993</v>
      </c>
      <c r="BP1265">
        <v>8.6568000000000005</v>
      </c>
      <c r="BQ1265">
        <v>5.1587938456694102</v>
      </c>
      <c r="BR1265">
        <v>3.0423</v>
      </c>
      <c r="BS1265">
        <v>6.8791000000000002</v>
      </c>
      <c r="BT1265">
        <v>3.8368000000000002</v>
      </c>
      <c r="BU1265">
        <v>6.1882999999999999</v>
      </c>
      <c r="BV1265">
        <v>0.1177303868840331</v>
      </c>
      <c r="BW1265">
        <v>-2.7294999999999998</v>
      </c>
      <c r="BX1265">
        <v>2.2366000000000001</v>
      </c>
      <c r="BY1265">
        <v>4.9661</v>
      </c>
      <c r="BZ1265">
        <v>-0.1363</v>
      </c>
      <c r="CA1265">
        <v>-5.276523906592784</v>
      </c>
      <c r="CB1265">
        <v>-7.2115999999999998</v>
      </c>
      <c r="CC1265">
        <v>-2.6337999999999999</v>
      </c>
      <c r="CD1265">
        <v>4.5777999999999999</v>
      </c>
      <c r="CE1265">
        <v>-6.0519999999999996</v>
      </c>
      <c r="CF1265">
        <v>40.235847903626841</v>
      </c>
      <c r="CG1265">
        <v>39.9</v>
      </c>
      <c r="CH1265">
        <v>43.7</v>
      </c>
      <c r="CI1265">
        <v>3.8000000000000038</v>
      </c>
      <c r="CJ1265">
        <v>39.9</v>
      </c>
      <c r="CK1265">
        <v>10.724021597133669</v>
      </c>
      <c r="CL1265">
        <v>10.4</v>
      </c>
      <c r="CM1265">
        <v>12.3</v>
      </c>
      <c r="CN1265">
        <v>1.9</v>
      </c>
      <c r="CO1265">
        <v>10.4</v>
      </c>
      <c r="CP1265">
        <v>24.451224848523481</v>
      </c>
      <c r="CQ1265">
        <v>22.2</v>
      </c>
      <c r="CR1265">
        <v>24.8</v>
      </c>
      <c r="CS1265">
        <v>2.600000000000001</v>
      </c>
      <c r="CT1265">
        <v>22.6</v>
      </c>
      <c r="CU1265">
        <v>9.5952083793961798</v>
      </c>
      <c r="CV1265">
        <v>9.4</v>
      </c>
      <c r="CW1265">
        <v>9.6</v>
      </c>
      <c r="CX1265">
        <v>0.19999999999999929</v>
      </c>
      <c r="CY1265">
        <v>9.5</v>
      </c>
      <c r="CZ1265">
        <v>10.50851155531484</v>
      </c>
      <c r="DA1265">
        <v>9.6999999999999993</v>
      </c>
      <c r="DB1265">
        <v>17.399999999999999</v>
      </c>
      <c r="DC1265">
        <v>7.6999999999999993</v>
      </c>
      <c r="DD1265">
        <v>13.9</v>
      </c>
      <c r="DE1265">
        <v>1.119079247161036</v>
      </c>
      <c r="DF1265">
        <v>0.8</v>
      </c>
      <c r="DG1265">
        <v>2.7</v>
      </c>
      <c r="DH1265">
        <v>1.9</v>
      </c>
      <c r="DI1265">
        <v>0.8</v>
      </c>
      <c r="DJ1265">
        <v>0.51122721794116988</v>
      </c>
      <c r="DK1265">
        <v>0.50505050505050508</v>
      </c>
      <c r="DL1265">
        <v>0.57424441524310121</v>
      </c>
      <c r="DM1265">
        <v>6.9193910192596131E-2</v>
      </c>
      <c r="DN1265">
        <v>0.50506329113924053</v>
      </c>
      <c r="DO1265">
        <v>2.9270381290512288</v>
      </c>
      <c r="DP1265">
        <v>2.9054534194700992</v>
      </c>
      <c r="DQ1265">
        <v>3.0123083356008342</v>
      </c>
      <c r="DR1265">
        <v>0.1068549161307351</v>
      </c>
      <c r="DS1265">
        <v>2.9054534194700992</v>
      </c>
      <c r="DT1265">
        <v>3.581899024655034</v>
      </c>
      <c r="DU1265">
        <v>3.5034169919880052</v>
      </c>
      <c r="DV1265">
        <v>4.5566895182750056</v>
      </c>
      <c r="DW1265">
        <v>1.0532725262870011</v>
      </c>
      <c r="DX1265">
        <v>4.3579792582939314</v>
      </c>
      <c r="DY1265">
        <v>2.9270381290512288</v>
      </c>
      <c r="DZ1265">
        <v>2.9054534194700992</v>
      </c>
      <c r="EA1265">
        <v>3.0123083356008342</v>
      </c>
      <c r="EB1265">
        <v>0.1068549161307351</v>
      </c>
      <c r="EC1265">
        <v>2.9054534194700992</v>
      </c>
      <c r="ED1265">
        <v>3.581899024655034</v>
      </c>
      <c r="EE1265">
        <v>3.5034169919880052</v>
      </c>
      <c r="EF1265">
        <v>4.5566895182750056</v>
      </c>
      <c r="EG1265">
        <v>1.0532725262870011</v>
      </c>
      <c r="EH1265">
        <v>4.3579792582939314</v>
      </c>
      <c r="EI1265">
        <v>6.5265867849574901</v>
      </c>
      <c r="EJ1265">
        <v>5.7975053020333904</v>
      </c>
      <c r="EK1265">
        <v>6.5646263995524787</v>
      </c>
      <c r="EL1265">
        <v>0.7671210975190883</v>
      </c>
      <c r="EM1265">
        <v>6.5393402206529876</v>
      </c>
      <c r="EN1265">
        <v>10.05731388896209</v>
      </c>
      <c r="EO1265">
        <v>9.9197900000000008</v>
      </c>
      <c r="EP1265">
        <v>11.86476</v>
      </c>
      <c r="EQ1265">
        <v>1.9449700000000001</v>
      </c>
      <c r="ER1265">
        <v>10.701420000000001</v>
      </c>
      <c r="ES1265">
        <v>5.5845719293181393</v>
      </c>
      <c r="ET1265">
        <v>5.5752800000000002</v>
      </c>
      <c r="EU1265">
        <v>5.7125399999999997</v>
      </c>
      <c r="EV1265">
        <v>0.13725999999999949</v>
      </c>
      <c r="EW1265">
        <v>5.5752800000000002</v>
      </c>
      <c r="EX1265">
        <v>4.4727419596439502</v>
      </c>
      <c r="EY1265">
        <v>4.3445099999999996</v>
      </c>
      <c r="EZ1265">
        <v>6.23203</v>
      </c>
      <c r="FA1265">
        <v>1.8875200000000001</v>
      </c>
      <c r="FB1265">
        <v>5.1261400000000004</v>
      </c>
      <c r="FC1265">
        <v>0.51619646824041321</v>
      </c>
      <c r="FD1265">
        <v>0.50913798855441794</v>
      </c>
      <c r="FE1265">
        <v>0.60896450843021022</v>
      </c>
      <c r="FF1265">
        <v>9.9826519875792274E-2</v>
      </c>
      <c r="FG1265">
        <v>0.54925552390484256</v>
      </c>
      <c r="FH1265">
        <v>0.80069578990593648</v>
      </c>
      <c r="FI1265">
        <v>0.77924516795568999</v>
      </c>
      <c r="FJ1265">
        <v>1.11779677433241</v>
      </c>
      <c r="FK1265">
        <v>0.33855160637672022</v>
      </c>
      <c r="FL1265">
        <v>0.91944081732217942</v>
      </c>
      <c r="FM1265">
        <v>26.699889448591009</v>
      </c>
      <c r="FN1265">
        <v>25.35</v>
      </c>
      <c r="FO1265">
        <v>27.72</v>
      </c>
      <c r="FP1265">
        <v>2.369999999999997</v>
      </c>
      <c r="FQ1265">
        <v>25.68</v>
      </c>
      <c r="FR1265">
        <v>147.83370658711641</v>
      </c>
      <c r="FS1265">
        <v>147.19363999999999</v>
      </c>
      <c r="FT1265">
        <v>153.06834000000001</v>
      </c>
      <c r="FU1265">
        <v>5.8747000000000176</v>
      </c>
      <c r="FV1265">
        <v>147.72628</v>
      </c>
      <c r="FW1265">
        <v>0.89518615010324487</v>
      </c>
      <c r="FX1265">
        <v>0.87534000000000001</v>
      </c>
      <c r="FY1265">
        <v>0.898227</v>
      </c>
      <c r="FZ1265">
        <v>2.2886999999999991E-2</v>
      </c>
      <c r="GA1265">
        <v>0.89697099999999996</v>
      </c>
      <c r="GB1265">
        <v>23</v>
      </c>
      <c r="GC1265">
        <v>37</v>
      </c>
    </row>
    <row r="1266" spans="1:185" x14ac:dyDescent="0.3">
      <c r="A1266" s="36" t="s">
        <v>4682</v>
      </c>
      <c r="B1266">
        <v>-3.9795200000000003E-2</v>
      </c>
      <c r="C1266">
        <v>1.88076</v>
      </c>
      <c r="D1266">
        <v>1.7830999999999999</v>
      </c>
      <c r="E1266">
        <v>-0.76370000000000005</v>
      </c>
      <c r="F1266">
        <v>-0.69169999999999998</v>
      </c>
      <c r="G1266">
        <v>1.4553</v>
      </c>
      <c r="H1266">
        <v>-54.167313999999998</v>
      </c>
      <c r="I1266">
        <v>8.6199999999999999E-2</v>
      </c>
      <c r="J1266">
        <v>0.45540000000000003</v>
      </c>
      <c r="K1266">
        <v>0.20388000000000001</v>
      </c>
      <c r="L1266">
        <v>-1.5799000000000001E-2</v>
      </c>
      <c r="M1266">
        <v>0.10126300000000001</v>
      </c>
      <c r="N1266">
        <v>0.19500999999999999</v>
      </c>
      <c r="O1266">
        <v>-0.23980000000000001</v>
      </c>
      <c r="P1266">
        <v>-4.4790000000000003E-2</v>
      </c>
      <c r="Q1266">
        <v>-0.14230000000000001</v>
      </c>
      <c r="R1266">
        <v>5.1909999999999998E-2</v>
      </c>
      <c r="S1266">
        <v>0.81701999999999997</v>
      </c>
      <c r="T1266">
        <v>-0.56696999999999997</v>
      </c>
      <c r="U1266">
        <v>-0.56467000000000001</v>
      </c>
      <c r="V1266">
        <v>1.9535633333333331</v>
      </c>
      <c r="W1266">
        <v>1.9521900000000001</v>
      </c>
      <c r="X1266">
        <v>0.20655999999999999</v>
      </c>
      <c r="Y1266">
        <v>0.20494000000000001</v>
      </c>
      <c r="Z1266">
        <v>3.6986666666666668E-2</v>
      </c>
      <c r="AA1266">
        <v>4.0390000000000002E-2</v>
      </c>
      <c r="AB1266">
        <v>47.36</v>
      </c>
      <c r="AC1266">
        <v>-0.37955</v>
      </c>
      <c r="AD1266">
        <v>1.89422</v>
      </c>
      <c r="AE1266">
        <v>0.58611000000000002</v>
      </c>
      <c r="AF1266">
        <v>0.58448999999999995</v>
      </c>
      <c r="AG1266">
        <v>0.79013</v>
      </c>
      <c r="AH1266">
        <v>5.1599999999999997E-3</v>
      </c>
      <c r="AI1266">
        <v>296.87520000000001</v>
      </c>
      <c r="AJ1266">
        <v>283.21280000000002</v>
      </c>
      <c r="AK1266">
        <v>287.7457</v>
      </c>
      <c r="AL1266">
        <v>319.6669</v>
      </c>
      <c r="AM1266">
        <v>228.46700000000001</v>
      </c>
      <c r="AN1266">
        <v>299</v>
      </c>
      <c r="AO1266">
        <v>88.2</v>
      </c>
      <c r="AP1266">
        <v>248.4</v>
      </c>
      <c r="AQ1266">
        <v>19.77</v>
      </c>
      <c r="AR1266">
        <v>4.59</v>
      </c>
      <c r="AS1266">
        <v>12.18</v>
      </c>
      <c r="AT1266">
        <v>-14.05082741403794</v>
      </c>
      <c r="AU1266">
        <v>-6.11</v>
      </c>
      <c r="AV1266">
        <v>-7.9408274140379378</v>
      </c>
      <c r="AW1266">
        <v>2.8923999999999999</v>
      </c>
      <c r="AX1266">
        <v>2.8923999999999999</v>
      </c>
      <c r="AY1266">
        <v>2.8923999999999999</v>
      </c>
      <c r="AZ1266">
        <v>0</v>
      </c>
      <c r="BA1266">
        <v>2.8923999999999999</v>
      </c>
      <c r="BB1266">
        <v>0.93149999999999999</v>
      </c>
      <c r="BC1266">
        <v>0.93149999999999999</v>
      </c>
      <c r="BD1266">
        <v>0.93149999999999999</v>
      </c>
      <c r="BE1266">
        <v>0</v>
      </c>
      <c r="BF1266">
        <v>0.93149999999999999</v>
      </c>
      <c r="BG1266">
        <v>18.153600000000001</v>
      </c>
      <c r="BH1266">
        <v>18.153600000000001</v>
      </c>
      <c r="BI1266">
        <v>18.153600000000001</v>
      </c>
      <c r="BJ1266">
        <v>0</v>
      </c>
      <c r="BK1266">
        <v>18.153600000000001</v>
      </c>
      <c r="BL1266">
        <v>13.150600000000001</v>
      </c>
      <c r="BM1266">
        <v>13.150600000000001</v>
      </c>
      <c r="BN1266">
        <v>13.150600000000001</v>
      </c>
      <c r="BO1266">
        <v>0</v>
      </c>
      <c r="BP1266">
        <v>13.150600000000001</v>
      </c>
      <c r="BQ1266">
        <v>8.7988999999999997</v>
      </c>
      <c r="BR1266">
        <v>8.7988999999999997</v>
      </c>
      <c r="BS1266">
        <v>8.7988999999999997</v>
      </c>
      <c r="BT1266">
        <v>0</v>
      </c>
      <c r="BU1266">
        <v>8.7988999999999997</v>
      </c>
      <c r="BV1266">
        <v>0.92989999999999995</v>
      </c>
      <c r="BW1266">
        <v>0.92989999999999995</v>
      </c>
      <c r="BX1266">
        <v>0.92989999999999995</v>
      </c>
      <c r="BY1266">
        <v>0</v>
      </c>
      <c r="BZ1266">
        <v>0.92989999999999995</v>
      </c>
      <c r="CA1266">
        <v>-9.7288999999999994</v>
      </c>
      <c r="CB1266">
        <v>-9.7288999999999994</v>
      </c>
      <c r="CC1266">
        <v>-9.7288999999999994</v>
      </c>
      <c r="CD1266">
        <v>0</v>
      </c>
      <c r="CE1266">
        <v>-9.7288999999999994</v>
      </c>
      <c r="CF1266">
        <v>50.6</v>
      </c>
      <c r="CG1266">
        <v>50.6</v>
      </c>
      <c r="CH1266">
        <v>50.6</v>
      </c>
      <c r="CI1266">
        <v>0</v>
      </c>
      <c r="CJ1266">
        <v>50.6</v>
      </c>
      <c r="CK1266">
        <v>14.3</v>
      </c>
      <c r="CL1266">
        <v>14.3</v>
      </c>
      <c r="CM1266">
        <v>14.3</v>
      </c>
      <c r="CN1266">
        <v>0</v>
      </c>
      <c r="CO1266">
        <v>14.3</v>
      </c>
      <c r="CP1266">
        <v>59.4</v>
      </c>
      <c r="CQ1266">
        <v>59.4</v>
      </c>
      <c r="CR1266">
        <v>59.4</v>
      </c>
      <c r="CS1266">
        <v>0</v>
      </c>
      <c r="CT1266">
        <v>59.4</v>
      </c>
      <c r="CU1266">
        <v>11.3</v>
      </c>
      <c r="CV1266">
        <v>11.3</v>
      </c>
      <c r="CW1266">
        <v>11.3</v>
      </c>
      <c r="CX1266">
        <v>0</v>
      </c>
      <c r="CY1266">
        <v>11.3</v>
      </c>
      <c r="CZ1266">
        <v>28</v>
      </c>
      <c r="DA1266">
        <v>28</v>
      </c>
      <c r="DB1266">
        <v>28</v>
      </c>
      <c r="DC1266">
        <v>0</v>
      </c>
      <c r="DD1266">
        <v>28</v>
      </c>
      <c r="DE1266">
        <v>2.7</v>
      </c>
      <c r="DF1266">
        <v>2.7</v>
      </c>
      <c r="DG1266">
        <v>2.7</v>
      </c>
      <c r="DH1266">
        <v>0</v>
      </c>
      <c r="DI1266">
        <v>2.7</v>
      </c>
      <c r="DJ1266">
        <v>0.20370370370370369</v>
      </c>
      <c r="DK1266">
        <v>0.20370370370370369</v>
      </c>
      <c r="DL1266">
        <v>0.20370370370370369</v>
      </c>
      <c r="DM1266">
        <v>0</v>
      </c>
      <c r="DN1266">
        <v>0.20370370370370369</v>
      </c>
      <c r="DO1266">
        <v>3.7014522238553349</v>
      </c>
      <c r="DP1266">
        <v>3.7014522238553349</v>
      </c>
      <c r="DQ1266">
        <v>3.7014522238553349</v>
      </c>
      <c r="DR1266">
        <v>0</v>
      </c>
      <c r="DS1266">
        <v>3.7014522238553349</v>
      </c>
      <c r="DT1266">
        <v>5.7437154820097129</v>
      </c>
      <c r="DU1266">
        <v>5.7437154820097129</v>
      </c>
      <c r="DV1266">
        <v>5.7437154820097129</v>
      </c>
      <c r="DW1266">
        <v>0</v>
      </c>
      <c r="DX1266">
        <v>5.7437154820097129</v>
      </c>
      <c r="DY1266">
        <v>4.1814947355557157</v>
      </c>
      <c r="DZ1266">
        <v>4.1814947355557157</v>
      </c>
      <c r="EA1266">
        <v>4.1814947355557157</v>
      </c>
      <c r="EB1266">
        <v>0</v>
      </c>
      <c r="EC1266">
        <v>4.1814947355557157</v>
      </c>
      <c r="ED1266">
        <v>6.3349375649425941</v>
      </c>
      <c r="EE1266">
        <v>6.3349375649425941</v>
      </c>
      <c r="EF1266">
        <v>6.3349375649425941</v>
      </c>
      <c r="EG1266">
        <v>0</v>
      </c>
      <c r="EH1266">
        <v>6.3349375649425941</v>
      </c>
      <c r="EI1266">
        <v>7.3066388871746328</v>
      </c>
      <c r="EJ1266">
        <v>7.3066388871746328</v>
      </c>
      <c r="EK1266">
        <v>7.3066388871746328</v>
      </c>
      <c r="EL1266">
        <v>0</v>
      </c>
      <c r="EM1266">
        <v>7.3066388871746328</v>
      </c>
      <c r="EN1266">
        <v>18.937709999999999</v>
      </c>
      <c r="EO1266">
        <v>18.937709999999999</v>
      </c>
      <c r="EP1266">
        <v>18.937709999999999</v>
      </c>
      <c r="EQ1266">
        <v>0</v>
      </c>
      <c r="ER1266">
        <v>18.937709999999999</v>
      </c>
      <c r="ES1266">
        <v>5.8498000000000001</v>
      </c>
      <c r="ET1266">
        <v>5.8498000000000001</v>
      </c>
      <c r="EU1266">
        <v>5.8498000000000001</v>
      </c>
      <c r="EV1266">
        <v>0</v>
      </c>
      <c r="EW1266">
        <v>5.8498000000000001</v>
      </c>
      <c r="EX1266">
        <v>13.087910000000001</v>
      </c>
      <c r="EY1266">
        <v>13.087910000000001</v>
      </c>
      <c r="EZ1266">
        <v>13.087910000000001</v>
      </c>
      <c r="FA1266">
        <v>0</v>
      </c>
      <c r="FB1266">
        <v>13.087910000000001</v>
      </c>
      <c r="FC1266">
        <v>0.42735024797886728</v>
      </c>
      <c r="FD1266">
        <v>0.42735024797886728</v>
      </c>
      <c r="FE1266">
        <v>0.42735024797886728</v>
      </c>
      <c r="FF1266">
        <v>0</v>
      </c>
      <c r="FG1266">
        <v>0.42735024797886728</v>
      </c>
      <c r="FH1266">
        <v>2.2373260624294851</v>
      </c>
      <c r="FI1266">
        <v>2.2373260624294851</v>
      </c>
      <c r="FJ1266">
        <v>2.2373260624294851</v>
      </c>
      <c r="FK1266">
        <v>0</v>
      </c>
      <c r="FL1266">
        <v>2.2373260624294851</v>
      </c>
      <c r="FM1266">
        <v>35.99</v>
      </c>
      <c r="FN1266">
        <v>35.99</v>
      </c>
      <c r="FO1266">
        <v>35.99</v>
      </c>
      <c r="FP1266">
        <v>0</v>
      </c>
      <c r="FQ1266">
        <v>35.99</v>
      </c>
      <c r="FR1266">
        <v>303.02616999999998</v>
      </c>
      <c r="FS1266">
        <v>303.02616999999998</v>
      </c>
      <c r="FT1266">
        <v>303.02616999999998</v>
      </c>
      <c r="FU1266">
        <v>0</v>
      </c>
      <c r="FV1266">
        <v>303.02616999999998</v>
      </c>
      <c r="FW1266">
        <v>0.77440799999999999</v>
      </c>
      <c r="FX1266">
        <v>0.77440799999999999</v>
      </c>
      <c r="FY1266">
        <v>0.77440799999999999</v>
      </c>
      <c r="FZ1266">
        <v>0</v>
      </c>
      <c r="GA1266">
        <v>0.77440799999999999</v>
      </c>
      <c r="GB1266">
        <v>1</v>
      </c>
      <c r="GC1266">
        <v>1</v>
      </c>
    </row>
    <row r="1267" spans="1:185" x14ac:dyDescent="0.3">
      <c r="A1267" s="36" t="s">
        <v>4685</v>
      </c>
      <c r="B1267">
        <v>-5.2734463096861771E-2</v>
      </c>
      <c r="C1267">
        <v>1.8398014860262419</v>
      </c>
      <c r="D1267">
        <v>1.7521461513609109</v>
      </c>
      <c r="E1267">
        <v>-0.752726357374222</v>
      </c>
      <c r="F1267">
        <v>-0.67722180666702925</v>
      </c>
      <c r="G1267">
        <v>1.429892919110975</v>
      </c>
      <c r="H1267">
        <v>-54.181876435105544</v>
      </c>
      <c r="I1267">
        <v>0.1084019315598044</v>
      </c>
      <c r="J1267">
        <v>0.5049634788765951</v>
      </c>
      <c r="K1267">
        <v>0.25627715738104467</v>
      </c>
      <c r="L1267">
        <v>-4.3352631442710191E-2</v>
      </c>
      <c r="M1267">
        <v>8.5252785062118877E-2</v>
      </c>
      <c r="N1267">
        <v>0.2071475032241766</v>
      </c>
      <c r="O1267">
        <v>-0.2326554431121006</v>
      </c>
      <c r="P1267">
        <v>-2.5507939887924071E-2</v>
      </c>
      <c r="Q1267">
        <v>-0.1290828715035458</v>
      </c>
      <c r="R1267">
        <v>4.0233810802958347E-2</v>
      </c>
      <c r="S1267">
        <v>0.78267679723228745</v>
      </c>
      <c r="T1267">
        <v>-0.53494282095387902</v>
      </c>
      <c r="U1267">
        <v>-0.50810757235893289</v>
      </c>
      <c r="V1267">
        <v>1.959534624723358</v>
      </c>
      <c r="W1267">
        <v>1.9376289661945341</v>
      </c>
      <c r="X1267">
        <v>0.19239250884845921</v>
      </c>
      <c r="Y1267">
        <v>0.1707476712876104</v>
      </c>
      <c r="Z1267">
        <v>3.1570593497802051E-2</v>
      </c>
      <c r="AA1267">
        <v>4.3017579073065727E-2</v>
      </c>
      <c r="AB1267">
        <v>51.197077518256343</v>
      </c>
      <c r="AC1267">
        <v>-0.38353215419060321</v>
      </c>
      <c r="AD1267">
        <v>1.9318831445208959</v>
      </c>
      <c r="AE1267">
        <v>0.57592466303906231</v>
      </c>
      <c r="AF1267">
        <v>0.55427982547821353</v>
      </c>
      <c r="AG1267">
        <v>0.85980144843032624</v>
      </c>
      <c r="AH1267">
        <v>4.5156163631470351E-3</v>
      </c>
      <c r="AI1267">
        <v>323.32990360676132</v>
      </c>
      <c r="AJ1267">
        <v>276.37187711123232</v>
      </c>
      <c r="AK1267">
        <v>325.84869151709262</v>
      </c>
      <c r="AL1267">
        <v>367.76914481230858</v>
      </c>
      <c r="AM1267">
        <v>185.2367896796645</v>
      </c>
      <c r="AN1267">
        <v>251.83896314987541</v>
      </c>
      <c r="AO1267">
        <v>106.40418442889271</v>
      </c>
      <c r="AP1267">
        <v>205.07834455395351</v>
      </c>
      <c r="AQ1267">
        <v>18.955914299922679</v>
      </c>
      <c r="AR1267">
        <v>3.9822056775674302</v>
      </c>
      <c r="AS1267">
        <v>12.2814563207454</v>
      </c>
      <c r="AT1267">
        <v>-11.52197667554797</v>
      </c>
      <c r="AU1267">
        <v>-5.279980779747361</v>
      </c>
      <c r="AV1267">
        <v>-6.2419958958006099</v>
      </c>
      <c r="AW1267">
        <v>1.117578053862873</v>
      </c>
      <c r="AX1267">
        <v>1.0398000000000001</v>
      </c>
      <c r="AY1267">
        <v>1.25</v>
      </c>
      <c r="AZ1267">
        <v>0.21019999999999989</v>
      </c>
      <c r="BA1267">
        <v>1.0398000000000001</v>
      </c>
      <c r="BB1267">
        <v>0.94245171469922051</v>
      </c>
      <c r="BC1267">
        <v>0.93720000000000003</v>
      </c>
      <c r="BD1267">
        <v>0.94950000000000001</v>
      </c>
      <c r="BE1267">
        <v>1.2299999999999979E-2</v>
      </c>
      <c r="BF1267">
        <v>0.93720000000000003</v>
      </c>
      <c r="BG1267">
        <v>16.48786879979075</v>
      </c>
      <c r="BH1267">
        <v>15.432</v>
      </c>
      <c r="BI1267">
        <v>17.3047</v>
      </c>
      <c r="BJ1267">
        <v>1.8727</v>
      </c>
      <c r="BK1267">
        <v>17.3047</v>
      </c>
      <c r="BL1267">
        <v>9.3775872261057938</v>
      </c>
      <c r="BM1267">
        <v>9.0675000000000008</v>
      </c>
      <c r="BN1267">
        <v>9.7568999999999999</v>
      </c>
      <c r="BO1267">
        <v>0.68939999999999912</v>
      </c>
      <c r="BP1267">
        <v>9.2339000000000002</v>
      </c>
      <c r="BQ1267">
        <v>5.7511010309582957</v>
      </c>
      <c r="BR1267">
        <v>4.9958</v>
      </c>
      <c r="BS1267">
        <v>6.1258999999999997</v>
      </c>
      <c r="BT1267">
        <v>1.1301000000000001</v>
      </c>
      <c r="BU1267">
        <v>6.1258999999999997</v>
      </c>
      <c r="BV1267">
        <v>1.4502414129033849</v>
      </c>
      <c r="BW1267">
        <v>0.74329999999999996</v>
      </c>
      <c r="BX1267">
        <v>2.3597000000000001</v>
      </c>
      <c r="BY1267">
        <v>1.6164000000000001</v>
      </c>
      <c r="BZ1267">
        <v>0.74329999999999996</v>
      </c>
      <c r="CA1267">
        <v>-7.2013003091415229</v>
      </c>
      <c r="CB1267">
        <v>-7.7694000000000001</v>
      </c>
      <c r="CC1267">
        <v>-6.8691000000000004</v>
      </c>
      <c r="CD1267">
        <v>0.90029999999999966</v>
      </c>
      <c r="CE1267">
        <v>-6.8691000000000004</v>
      </c>
      <c r="CF1267">
        <v>46.760618595921912</v>
      </c>
      <c r="CG1267">
        <v>43.8</v>
      </c>
      <c r="CH1267">
        <v>51.9</v>
      </c>
      <c r="CI1267">
        <v>8.1000000000000014</v>
      </c>
      <c r="CJ1267">
        <v>43.8</v>
      </c>
      <c r="CK1267">
        <v>15.23180321298288</v>
      </c>
      <c r="CL1267">
        <v>13.9</v>
      </c>
      <c r="CM1267">
        <v>17.3</v>
      </c>
      <c r="CN1267">
        <v>3.4</v>
      </c>
      <c r="CO1267">
        <v>13.9</v>
      </c>
      <c r="CP1267">
        <v>27.570223247011342</v>
      </c>
      <c r="CQ1267">
        <v>22.6</v>
      </c>
      <c r="CR1267">
        <v>30.6</v>
      </c>
      <c r="CS1267">
        <v>8</v>
      </c>
      <c r="CT1267">
        <v>30.6</v>
      </c>
      <c r="CU1267">
        <v>9.6578652798418858</v>
      </c>
      <c r="CV1267">
        <v>9.6</v>
      </c>
      <c r="CW1267">
        <v>9.8000000000000007</v>
      </c>
      <c r="CX1267">
        <v>0.20000000000000109</v>
      </c>
      <c r="CY1267">
        <v>9.6</v>
      </c>
      <c r="CZ1267">
        <v>75.190147055292968</v>
      </c>
      <c r="DA1267">
        <v>66</v>
      </c>
      <c r="DB1267">
        <v>89.2</v>
      </c>
      <c r="DC1267">
        <v>23.2</v>
      </c>
      <c r="DD1267">
        <v>66</v>
      </c>
      <c r="DE1267">
        <v>5.2083868825523858</v>
      </c>
      <c r="DF1267">
        <v>4</v>
      </c>
      <c r="DG1267">
        <v>6.7</v>
      </c>
      <c r="DH1267">
        <v>2.7</v>
      </c>
      <c r="DI1267">
        <v>4</v>
      </c>
      <c r="DJ1267">
        <v>0.22828010482487329</v>
      </c>
      <c r="DK1267">
        <v>0.21098265895953749</v>
      </c>
      <c r="DL1267">
        <v>0.25769612711022838</v>
      </c>
      <c r="DM1267">
        <v>4.6713468150690857E-2</v>
      </c>
      <c r="DN1267">
        <v>0.21098265895953749</v>
      </c>
      <c r="DO1267">
        <v>3.0810765564559768</v>
      </c>
      <c r="DP1267">
        <v>2.9700581243363908</v>
      </c>
      <c r="DQ1267">
        <v>3.1477868155986539</v>
      </c>
      <c r="DR1267">
        <v>0.17772869126226309</v>
      </c>
      <c r="DS1267">
        <v>3.1477868155986539</v>
      </c>
      <c r="DT1267">
        <v>6.2975061927849723</v>
      </c>
      <c r="DU1267">
        <v>5.7232469238561556</v>
      </c>
      <c r="DV1267">
        <v>7.0072229551196781</v>
      </c>
      <c r="DW1267">
        <v>1.283976031263522</v>
      </c>
      <c r="DX1267">
        <v>5.7232469238561556</v>
      </c>
      <c r="DY1267">
        <v>3.1729110298782501</v>
      </c>
      <c r="DZ1267">
        <v>2.9700581243363908</v>
      </c>
      <c r="EA1267">
        <v>3.2987235000264672</v>
      </c>
      <c r="EB1267">
        <v>0.32866537569007548</v>
      </c>
      <c r="EC1267">
        <v>3.2987235000264672</v>
      </c>
      <c r="ED1267">
        <v>6.8220061928566196</v>
      </c>
      <c r="EE1267">
        <v>6.3255612861005241</v>
      </c>
      <c r="EF1267">
        <v>7.4368046897031492</v>
      </c>
      <c r="EG1267">
        <v>1.1112434036026251</v>
      </c>
      <c r="EH1267">
        <v>6.3255612861005241</v>
      </c>
      <c r="EI1267">
        <v>8.8592556166835799</v>
      </c>
      <c r="EJ1267">
        <v>7.1741740925204187</v>
      </c>
      <c r="EK1267">
        <v>10.115021587376321</v>
      </c>
      <c r="EL1267">
        <v>2.9408474948559</v>
      </c>
      <c r="EM1267">
        <v>10.115021587376321</v>
      </c>
      <c r="EN1267">
        <v>16.750402098667202</v>
      </c>
      <c r="EO1267">
        <v>13.044650000000001</v>
      </c>
      <c r="EP1267">
        <v>21.695270000000001</v>
      </c>
      <c r="EQ1267">
        <v>8.65062</v>
      </c>
      <c r="ER1267">
        <v>13.044650000000001</v>
      </c>
      <c r="ES1267">
        <v>5.7739708087033854</v>
      </c>
      <c r="ET1267">
        <v>5.7125399999999997</v>
      </c>
      <c r="EU1267">
        <v>5.8498000000000001</v>
      </c>
      <c r="EV1267">
        <v>0.13726000000000041</v>
      </c>
      <c r="EW1267">
        <v>5.7125399999999997</v>
      </c>
      <c r="EX1267">
        <v>10.97643128996382</v>
      </c>
      <c r="EY1267">
        <v>7.3321100000000001</v>
      </c>
      <c r="EZ1267">
        <v>15.845470000000001</v>
      </c>
      <c r="FA1267">
        <v>8.5133600000000005</v>
      </c>
      <c r="FB1267">
        <v>7.3321100000000001</v>
      </c>
      <c r="FC1267">
        <v>0.4448875178360342</v>
      </c>
      <c r="FD1267">
        <v>0.34646344161502779</v>
      </c>
      <c r="FE1267">
        <v>0.57622227587304098</v>
      </c>
      <c r="FF1267">
        <v>0.22975883425801319</v>
      </c>
      <c r="FG1267">
        <v>0.34646344161502779</v>
      </c>
      <c r="FH1267">
        <v>1.8930149609591771</v>
      </c>
      <c r="FI1267">
        <v>1.2835113627213111</v>
      </c>
      <c r="FJ1267">
        <v>2.7087199562378199</v>
      </c>
      <c r="FK1267">
        <v>1.4252085935165091</v>
      </c>
      <c r="FL1267">
        <v>1.2835113627213111</v>
      </c>
      <c r="FM1267">
        <v>36.103568461499947</v>
      </c>
      <c r="FN1267">
        <v>32.590000000000003</v>
      </c>
      <c r="FO1267">
        <v>37.18</v>
      </c>
      <c r="FP1267">
        <v>4.5899999999999963</v>
      </c>
      <c r="FQ1267">
        <v>37.18</v>
      </c>
      <c r="FR1267">
        <v>262.98891036966018</v>
      </c>
      <c r="FS1267">
        <v>259.78160000000003</v>
      </c>
      <c r="FT1267">
        <v>271.06153999999998</v>
      </c>
      <c r="FU1267">
        <v>11.27993999999995</v>
      </c>
      <c r="FV1267">
        <v>259.78160000000003</v>
      </c>
      <c r="FW1267">
        <v>0.81287616320307376</v>
      </c>
      <c r="FX1267">
        <v>0.790906</v>
      </c>
      <c r="FY1267">
        <v>0.82128400000000001</v>
      </c>
      <c r="FZ1267">
        <v>3.037800000000002E-2</v>
      </c>
      <c r="GA1267">
        <v>0.82128400000000001</v>
      </c>
      <c r="GB1267">
        <v>3</v>
      </c>
      <c r="GC1267">
        <v>3</v>
      </c>
    </row>
    <row r="1268" spans="1:185" x14ac:dyDescent="0.3">
      <c r="A1268" s="36" t="s">
        <v>4688</v>
      </c>
      <c r="B1268">
        <v>-5.034253306647854E-2</v>
      </c>
      <c r="C1268">
        <v>1.8431180516196719</v>
      </c>
      <c r="D1268">
        <v>1.767436204938208</v>
      </c>
      <c r="E1268">
        <v>-0.76326399201543438</v>
      </c>
      <c r="F1268">
        <v>-0.67901093963618886</v>
      </c>
      <c r="G1268">
        <v>1.4422918989655591</v>
      </c>
      <c r="H1268">
        <v>-54.179550173982477</v>
      </c>
      <c r="I1268">
        <v>0.1012170641042337</v>
      </c>
      <c r="J1268">
        <v>0.47672138814577902</v>
      </c>
      <c r="K1268">
        <v>0.229968907261421</v>
      </c>
      <c r="L1268">
        <v>-3.073250233587084E-2</v>
      </c>
      <c r="M1268">
        <v>9.2250978762782029E-2</v>
      </c>
      <c r="N1268">
        <v>0.20129402112459391</v>
      </c>
      <c r="O1268">
        <v>-0.23050686176641469</v>
      </c>
      <c r="P1268">
        <v>-2.9212840641820871E-2</v>
      </c>
      <c r="Q1268">
        <v>-0.12985971502005139</v>
      </c>
      <c r="R1268">
        <v>4.1894757493335412E-2</v>
      </c>
      <c r="S1268">
        <v>0.79330994240498365</v>
      </c>
      <c r="T1268">
        <v>-0.54522447153956088</v>
      </c>
      <c r="U1268">
        <v>-0.52746814731549585</v>
      </c>
      <c r="V1268">
        <v>1.9569429859694449</v>
      </c>
      <c r="W1268">
        <v>1.9539519566415231</v>
      </c>
      <c r="X1268">
        <v>0.20527475348822241</v>
      </c>
      <c r="Y1268">
        <v>0.187108322501369</v>
      </c>
      <c r="Z1268">
        <v>3.2044016044538173E-2</v>
      </c>
      <c r="AA1268">
        <v>3.5917576762347303E-2</v>
      </c>
      <c r="AB1268">
        <v>49.416667065159217</v>
      </c>
      <c r="AC1268">
        <v>-0.37907208927838881</v>
      </c>
      <c r="AD1268">
        <v>1.91753625960702</v>
      </c>
      <c r="AE1268">
        <v>0.58434684276661131</v>
      </c>
      <c r="AF1268">
        <v>0.56618041177975786</v>
      </c>
      <c r="AG1268">
        <v>0.82262789178411388</v>
      </c>
      <c r="AH1268">
        <v>5.2960037221647851E-3</v>
      </c>
      <c r="AI1268">
        <v>307.92611314363518</v>
      </c>
      <c r="AJ1268">
        <v>261.98039083178651</v>
      </c>
      <c r="AK1268">
        <v>319.96794177420821</v>
      </c>
      <c r="AL1268">
        <v>341.83000797975001</v>
      </c>
      <c r="AM1268">
        <v>207.54618826091919</v>
      </c>
      <c r="AN1268">
        <v>282.08873146813193</v>
      </c>
      <c r="AO1268">
        <v>91.389637694392789</v>
      </c>
      <c r="AP1268">
        <v>231.46235701520419</v>
      </c>
      <c r="AQ1268">
        <v>18.865781288097931</v>
      </c>
      <c r="AR1268">
        <v>4.4256347152748257</v>
      </c>
      <c r="AS1268">
        <v>10.67139115361201</v>
      </c>
      <c r="AT1268">
        <v>-12.21060462057595</v>
      </c>
      <c r="AU1268">
        <v>-5.072799485604742</v>
      </c>
      <c r="AV1268">
        <v>-7.1378051349712042</v>
      </c>
      <c r="AW1268">
        <v>1.501925994858704</v>
      </c>
      <c r="AX1268">
        <v>0.83279999999999998</v>
      </c>
      <c r="AY1268">
        <v>2.3584999999999998</v>
      </c>
      <c r="AZ1268">
        <v>1.5257000000000001</v>
      </c>
      <c r="BA1268">
        <v>2.2265999999999999</v>
      </c>
      <c r="BB1268">
        <v>0.93957888247115251</v>
      </c>
      <c r="BC1268">
        <v>0.90349999999999997</v>
      </c>
      <c r="BD1268">
        <v>0.94810000000000005</v>
      </c>
      <c r="BE1268">
        <v>4.4600000000000077E-2</v>
      </c>
      <c r="BF1268">
        <v>0.92390000000000005</v>
      </c>
      <c r="BG1268">
        <v>16.925505352370809</v>
      </c>
      <c r="BH1268">
        <v>15.671900000000001</v>
      </c>
      <c r="BI1268">
        <v>21.799099999999999</v>
      </c>
      <c r="BJ1268">
        <v>6.1271999999999984</v>
      </c>
      <c r="BK1268">
        <v>19.1889</v>
      </c>
      <c r="BL1268">
        <v>8.2941422204383919</v>
      </c>
      <c r="BM1268">
        <v>5.4268999999999998</v>
      </c>
      <c r="BN1268">
        <v>12.642099999999999</v>
      </c>
      <c r="BO1268">
        <v>7.2151999999999994</v>
      </c>
      <c r="BP1268">
        <v>6.96</v>
      </c>
      <c r="BQ1268">
        <v>5.5639613694546464</v>
      </c>
      <c r="BR1268">
        <v>3.4683999999999999</v>
      </c>
      <c r="BS1268">
        <v>8.6349</v>
      </c>
      <c r="BT1268">
        <v>5.1665000000000001</v>
      </c>
      <c r="BU1268">
        <v>5.6563999999999997</v>
      </c>
      <c r="BV1268">
        <v>0.32240544915314279</v>
      </c>
      <c r="BW1268">
        <v>-2.6602999999999999</v>
      </c>
      <c r="BX1268">
        <v>3.1074999999999999</v>
      </c>
      <c r="BY1268">
        <v>5.7677999999999994</v>
      </c>
      <c r="BZ1268">
        <v>-2.3542999999999998</v>
      </c>
      <c r="CA1268">
        <v>-5.886376484689217</v>
      </c>
      <c r="CB1268">
        <v>-9.2154000000000007</v>
      </c>
      <c r="CC1268">
        <v>-2.5415000000000001</v>
      </c>
      <c r="CD1268">
        <v>6.6739000000000006</v>
      </c>
      <c r="CE1268">
        <v>-3.3020999999999998</v>
      </c>
      <c r="CF1268">
        <v>50.626374452927728</v>
      </c>
      <c r="CG1268">
        <v>46.8</v>
      </c>
      <c r="CH1268">
        <v>60.6</v>
      </c>
      <c r="CI1268">
        <v>13.8</v>
      </c>
      <c r="CJ1268">
        <v>46.8</v>
      </c>
      <c r="CK1268">
        <v>15.47051043537104</v>
      </c>
      <c r="CL1268">
        <v>14.4</v>
      </c>
      <c r="CM1268">
        <v>23.9</v>
      </c>
      <c r="CN1268">
        <v>9.4999999999999982</v>
      </c>
      <c r="CO1268">
        <v>14.4</v>
      </c>
      <c r="CP1268">
        <v>36.458962372089474</v>
      </c>
      <c r="CQ1268">
        <v>30.7</v>
      </c>
      <c r="CR1268">
        <v>53.5</v>
      </c>
      <c r="CS1268">
        <v>22.8</v>
      </c>
      <c r="CT1268">
        <v>53.5</v>
      </c>
      <c r="CU1268">
        <v>10.35343701644112</v>
      </c>
      <c r="CV1268">
        <v>9.8000000000000007</v>
      </c>
      <c r="CW1268">
        <v>11.3</v>
      </c>
      <c r="CX1268">
        <v>1.5</v>
      </c>
      <c r="CY1268">
        <v>10.1</v>
      </c>
      <c r="CZ1268">
        <v>50.154225876012539</v>
      </c>
      <c r="DA1268">
        <v>35</v>
      </c>
      <c r="DB1268">
        <v>60.4</v>
      </c>
      <c r="DC1268">
        <v>25.4</v>
      </c>
      <c r="DD1268">
        <v>36</v>
      </c>
      <c r="DE1268">
        <v>4.1432522199437409</v>
      </c>
      <c r="DF1268">
        <v>2.2999999999999998</v>
      </c>
      <c r="DG1268">
        <v>14</v>
      </c>
      <c r="DH1268">
        <v>11.7</v>
      </c>
      <c r="DI1268">
        <v>3.8</v>
      </c>
      <c r="DJ1268">
        <v>0.21890263970843429</v>
      </c>
      <c r="DK1268">
        <v>0.1992337164750958</v>
      </c>
      <c r="DL1268">
        <v>0.27433227704843821</v>
      </c>
      <c r="DM1268">
        <v>7.509856057334241E-2</v>
      </c>
      <c r="DN1268">
        <v>0.19940349382190031</v>
      </c>
      <c r="DO1268">
        <v>3.506724309763694</v>
      </c>
      <c r="DP1268">
        <v>3.144264767739279</v>
      </c>
      <c r="DQ1268">
        <v>4.0537253339572414</v>
      </c>
      <c r="DR1268">
        <v>0.90946056621796245</v>
      </c>
      <c r="DS1268">
        <v>3.311609410743551</v>
      </c>
      <c r="DT1268">
        <v>6.0213615218619534</v>
      </c>
      <c r="DU1268">
        <v>5.7406081772190589</v>
      </c>
      <c r="DV1268">
        <v>6.4140532684660219</v>
      </c>
      <c r="DW1268">
        <v>0.67344509124696295</v>
      </c>
      <c r="DX1268">
        <v>6.0444664532380843</v>
      </c>
      <c r="DY1268">
        <v>3.7394749927799231</v>
      </c>
      <c r="DZ1268">
        <v>3.2004471037602649</v>
      </c>
      <c r="EA1268">
        <v>4.3131593914159332</v>
      </c>
      <c r="EB1268">
        <v>1.1127122876556681</v>
      </c>
      <c r="EC1268">
        <v>3.8552954700469542</v>
      </c>
      <c r="ED1268">
        <v>6.7519419640897702</v>
      </c>
      <c r="EE1268">
        <v>6.3768002407886986</v>
      </c>
      <c r="EF1268">
        <v>7.0508430675558333</v>
      </c>
      <c r="EG1268">
        <v>0.6740428267671339</v>
      </c>
      <c r="EH1268">
        <v>6.4708295120179136</v>
      </c>
      <c r="EI1268">
        <v>7.6686443729474041</v>
      </c>
      <c r="EJ1268">
        <v>7.3703784405985422</v>
      </c>
      <c r="EK1268">
        <v>8.8944270773903025</v>
      </c>
      <c r="EL1268">
        <v>1.5240486367917601</v>
      </c>
      <c r="EM1268">
        <v>8.5956870654183994</v>
      </c>
      <c r="EN1268">
        <v>20.367496177616559</v>
      </c>
      <c r="EO1268">
        <v>14.974819999999999</v>
      </c>
      <c r="EP1268">
        <v>23.00084</v>
      </c>
      <c r="EQ1268">
        <v>8.0260200000000008</v>
      </c>
      <c r="ER1268">
        <v>18.591069999999998</v>
      </c>
      <c r="ES1268">
        <v>6.6403920786434494</v>
      </c>
      <c r="ET1268">
        <v>5.7125399999999997</v>
      </c>
      <c r="EU1268">
        <v>8.6257000000000001</v>
      </c>
      <c r="EV1268">
        <v>2.91316</v>
      </c>
      <c r="EW1268">
        <v>7.0037399999999996</v>
      </c>
      <c r="EX1268">
        <v>13.72710409897312</v>
      </c>
      <c r="EY1268">
        <v>7.6425799999999997</v>
      </c>
      <c r="EZ1268">
        <v>16.709630000000001</v>
      </c>
      <c r="FA1268">
        <v>9.0670500000000018</v>
      </c>
      <c r="FB1268">
        <v>11.58733</v>
      </c>
      <c r="FC1268">
        <v>0.49993952314134549</v>
      </c>
      <c r="FD1268">
        <v>0.3675711685246314</v>
      </c>
      <c r="FE1268">
        <v>0.56457744639655649</v>
      </c>
      <c r="FF1268">
        <v>0.1970062778719251</v>
      </c>
      <c r="FG1268">
        <v>0.4563354567215645</v>
      </c>
      <c r="FH1268">
        <v>2.1160852609325471</v>
      </c>
      <c r="FI1268">
        <v>1.0423254012416401</v>
      </c>
      <c r="FJ1268">
        <v>2.9250788615922172</v>
      </c>
      <c r="FK1268">
        <v>1.8827534603505769</v>
      </c>
      <c r="FL1268">
        <v>1.6544489087259091</v>
      </c>
      <c r="FM1268">
        <v>33.811751138083018</v>
      </c>
      <c r="FN1268">
        <v>33.03</v>
      </c>
      <c r="FO1268">
        <v>37.76</v>
      </c>
      <c r="FP1268">
        <v>4.7299999999999969</v>
      </c>
      <c r="FQ1268">
        <v>33.880000000000003</v>
      </c>
      <c r="FR1268">
        <v>299.48788902510842</v>
      </c>
      <c r="FS1268">
        <v>284.22849000000002</v>
      </c>
      <c r="FT1268">
        <v>302.48462999999998</v>
      </c>
      <c r="FU1268">
        <v>18.256139999999959</v>
      </c>
      <c r="FV1268">
        <v>296.55905000000001</v>
      </c>
      <c r="FW1268">
        <v>0.76868366709477598</v>
      </c>
      <c r="FX1268">
        <v>0.761764</v>
      </c>
      <c r="FY1268">
        <v>0.80515400000000004</v>
      </c>
      <c r="FZ1268">
        <v>4.339000000000004E-2</v>
      </c>
      <c r="GA1268">
        <v>0.774169</v>
      </c>
      <c r="GB1268">
        <v>16</v>
      </c>
      <c r="GC1268">
        <v>26</v>
      </c>
    </row>
    <row r="1269" spans="1:185" x14ac:dyDescent="0.3">
      <c r="A1269" s="36" t="s">
        <v>4691</v>
      </c>
      <c r="B1269">
        <v>-4.7927586170832231E-2</v>
      </c>
      <c r="C1269">
        <v>1.7657680966687781</v>
      </c>
      <c r="D1269">
        <v>1.8786933992453041</v>
      </c>
      <c r="E1269">
        <v>-0.76975265827023609</v>
      </c>
      <c r="F1269">
        <v>-0.76418390723669483</v>
      </c>
      <c r="G1269">
        <v>1.5339359956797129</v>
      </c>
      <c r="H1269">
        <v>-54.190383109935148</v>
      </c>
      <c r="I1269">
        <v>6.9157808716167682E-2</v>
      </c>
      <c r="J1269">
        <v>0.32414948857866732</v>
      </c>
      <c r="K1269">
        <v>0.12884632316565051</v>
      </c>
      <c r="L1269">
        <v>-2.6702747490880479E-3</v>
      </c>
      <c r="M1269">
        <v>0.11351698123160919</v>
      </c>
      <c r="N1269">
        <v>0.18120053177062939</v>
      </c>
      <c r="O1269">
        <v>-0.19908814259324789</v>
      </c>
      <c r="P1269">
        <v>-1.7887610822618531E-2</v>
      </c>
      <c r="Q1269">
        <v>-0.10849241567092389</v>
      </c>
      <c r="R1269">
        <v>3.2482507409553558E-2</v>
      </c>
      <c r="S1269">
        <v>0.84186853229836056</v>
      </c>
      <c r="T1269">
        <v>-0.5413950892572309</v>
      </c>
      <c r="U1269">
        <v>-0.54120490057233839</v>
      </c>
      <c r="V1269">
        <v>1.9479073695262561</v>
      </c>
      <c r="W1269">
        <v>1.9477813121613541</v>
      </c>
      <c r="X1269">
        <v>0.23924728951143839</v>
      </c>
      <c r="Y1269">
        <v>0.23907009698578041</v>
      </c>
      <c r="Z1269">
        <v>4.6939213950154733E-2</v>
      </c>
      <c r="AA1269">
        <v>4.7374893590330189E-2</v>
      </c>
      <c r="AB1269">
        <v>48.645187814974207</v>
      </c>
      <c r="AC1269">
        <v>-0.36010771061837282</v>
      </c>
      <c r="AD1269">
        <v>1.8933547151649579</v>
      </c>
      <c r="AE1269">
        <v>0.59935500012981124</v>
      </c>
      <c r="AF1269">
        <v>0.59917780760415307</v>
      </c>
      <c r="AG1269">
        <v>0.88032493917015053</v>
      </c>
      <c r="AH1269">
        <v>5.8464746432486713E-3</v>
      </c>
      <c r="AI1269">
        <v>309.53164175206308</v>
      </c>
      <c r="AJ1269">
        <v>302.82133116703699</v>
      </c>
      <c r="AK1269">
        <v>304.69154154607651</v>
      </c>
      <c r="AL1269">
        <v>321.08195707160132</v>
      </c>
      <c r="AM1269">
        <v>338.21562499093812</v>
      </c>
      <c r="AN1269">
        <v>446.07076591841269</v>
      </c>
      <c r="AO1269">
        <v>127.04574842089571</v>
      </c>
      <c r="AP1269">
        <v>341.81082790281431</v>
      </c>
      <c r="AQ1269">
        <v>20.590452785687159</v>
      </c>
      <c r="AR1269">
        <v>5.4481287679142651</v>
      </c>
      <c r="AS1269">
        <v>12.917804146256829</v>
      </c>
      <c r="AT1269">
        <v>-17.114809047697111</v>
      </c>
      <c r="AU1269">
        <v>-8.3998577198765592</v>
      </c>
      <c r="AV1269">
        <v>-8.7149513278205522</v>
      </c>
      <c r="AW1269">
        <v>0.8131059297209785</v>
      </c>
      <c r="AX1269">
        <v>0.80259999999999998</v>
      </c>
      <c r="AY1269">
        <v>1.6559999999999999</v>
      </c>
      <c r="AZ1269">
        <v>0.85339999999999994</v>
      </c>
      <c r="BA1269">
        <v>1.583</v>
      </c>
      <c r="BB1269">
        <v>0.94392857067089597</v>
      </c>
      <c r="BC1269">
        <v>0.84830000000000005</v>
      </c>
      <c r="BD1269">
        <v>0.94669999999999999</v>
      </c>
      <c r="BE1269">
        <v>9.8399999999999932E-2</v>
      </c>
      <c r="BF1269">
        <v>0.86929999999999996</v>
      </c>
      <c r="BG1269">
        <v>16.33008923750948</v>
      </c>
      <c r="BH1269">
        <v>15.893800000000001</v>
      </c>
      <c r="BI1269">
        <v>27.612300000000001</v>
      </c>
      <c r="BJ1269">
        <v>11.718500000000001</v>
      </c>
      <c r="BK1269">
        <v>25.224399999999999</v>
      </c>
      <c r="BL1269">
        <v>2.5926192544288611</v>
      </c>
      <c r="BM1269">
        <v>1.8511</v>
      </c>
      <c r="BN1269">
        <v>10.382400000000001</v>
      </c>
      <c r="BO1269">
        <v>8.5312999999999999</v>
      </c>
      <c r="BP1269">
        <v>5.62</v>
      </c>
      <c r="BQ1269">
        <v>1.2957254412423911</v>
      </c>
      <c r="BR1269">
        <v>0.76380000000000003</v>
      </c>
      <c r="BS1269">
        <v>5.8468999999999998</v>
      </c>
      <c r="BT1269">
        <v>5.0831</v>
      </c>
      <c r="BU1269">
        <v>3.1772999999999998</v>
      </c>
      <c r="BV1269">
        <v>0.71275185839839128</v>
      </c>
      <c r="BW1269">
        <v>-2.0962000000000001</v>
      </c>
      <c r="BX1269">
        <v>2.7538999999999998</v>
      </c>
      <c r="BY1269">
        <v>4.8500999999999994</v>
      </c>
      <c r="BZ1269">
        <v>1.2786</v>
      </c>
      <c r="CA1269">
        <v>-2.0084772996700702</v>
      </c>
      <c r="CB1269">
        <v>-8.2392000000000003</v>
      </c>
      <c r="CC1269">
        <v>-1.5114000000000001</v>
      </c>
      <c r="CD1269">
        <v>6.7278000000000002</v>
      </c>
      <c r="CE1269">
        <v>-4.4558999999999997</v>
      </c>
      <c r="CF1269">
        <v>104.25993801559839</v>
      </c>
      <c r="CG1269">
        <v>72.8</v>
      </c>
      <c r="CH1269">
        <v>104.6</v>
      </c>
      <c r="CI1269">
        <v>31.8</v>
      </c>
      <c r="CJ1269">
        <v>72.8</v>
      </c>
      <c r="CK1269">
        <v>29.948668151727691</v>
      </c>
      <c r="CL1269">
        <v>25.9</v>
      </c>
      <c r="CM1269">
        <v>35.799999999999997</v>
      </c>
      <c r="CN1269">
        <v>9.8999999999999986</v>
      </c>
      <c r="CO1269">
        <v>26.5</v>
      </c>
      <c r="CP1269">
        <v>96.706477623253818</v>
      </c>
      <c r="CQ1269">
        <v>66.7</v>
      </c>
      <c r="CR1269">
        <v>98.2</v>
      </c>
      <c r="CS1269">
        <v>31.5</v>
      </c>
      <c r="CT1269">
        <v>69.8</v>
      </c>
      <c r="CU1269">
        <v>22.751978883084529</v>
      </c>
      <c r="CV1269">
        <v>11</v>
      </c>
      <c r="CW1269">
        <v>23.1</v>
      </c>
      <c r="CX1269">
        <v>12.1</v>
      </c>
      <c r="CY1269">
        <v>12.3</v>
      </c>
      <c r="CZ1269">
        <v>21.868734365404041</v>
      </c>
      <c r="DA1269">
        <v>19.100000000000001</v>
      </c>
      <c r="DB1269">
        <v>69.900000000000006</v>
      </c>
      <c r="DC1269">
        <v>50.8</v>
      </c>
      <c r="DD1269">
        <v>67.8</v>
      </c>
      <c r="DE1269">
        <v>6.648140792356334</v>
      </c>
      <c r="DF1269">
        <v>3.8</v>
      </c>
      <c r="DG1269">
        <v>21.4</v>
      </c>
      <c r="DH1269">
        <v>17.600000000000001</v>
      </c>
      <c r="DI1269">
        <v>14</v>
      </c>
      <c r="DJ1269">
        <v>0.30503717557096499</v>
      </c>
      <c r="DK1269">
        <v>0.19696969696969699</v>
      </c>
      <c r="DL1269">
        <v>0.30629575402635428</v>
      </c>
      <c r="DM1269">
        <v>0.10932605705665729</v>
      </c>
      <c r="DN1269">
        <v>0.19696969696969699</v>
      </c>
      <c r="DO1269">
        <v>4.6660793577764998</v>
      </c>
      <c r="DP1269">
        <v>3.764926359614047</v>
      </c>
      <c r="DQ1269">
        <v>4.7339298324055852</v>
      </c>
      <c r="DR1269">
        <v>0.96900347279153776</v>
      </c>
      <c r="DS1269">
        <v>3.815497340593462</v>
      </c>
      <c r="DT1269">
        <v>6.1254150097407356</v>
      </c>
      <c r="DU1269">
        <v>6.0522983503329186</v>
      </c>
      <c r="DV1269">
        <v>6.267875593375531</v>
      </c>
      <c r="DW1269">
        <v>0.21557724304261239</v>
      </c>
      <c r="DX1269">
        <v>6.2159806951885104</v>
      </c>
      <c r="DY1269">
        <v>5.0255612019628293</v>
      </c>
      <c r="DZ1269">
        <v>4.3019225295856973</v>
      </c>
      <c r="EA1269">
        <v>5.0489225009717824</v>
      </c>
      <c r="EB1269">
        <v>0.74699997138608509</v>
      </c>
      <c r="EC1269">
        <v>4.594245890574129</v>
      </c>
      <c r="ED1269">
        <v>6.2258331540158256</v>
      </c>
      <c r="EE1269">
        <v>6.2180655385474779</v>
      </c>
      <c r="EF1269">
        <v>6.6785206189782853</v>
      </c>
      <c r="EG1269">
        <v>0.46045508043080741</v>
      </c>
      <c r="EH1269">
        <v>6.6785206189782853</v>
      </c>
      <c r="EI1269">
        <v>7.223680879918148</v>
      </c>
      <c r="EJ1269">
        <v>7.1893100487780393</v>
      </c>
      <c r="EK1269">
        <v>8.8478419093081282</v>
      </c>
      <c r="EL1269">
        <v>1.6585318605300889</v>
      </c>
      <c r="EM1269">
        <v>8.6057094046823206</v>
      </c>
      <c r="EN1269">
        <v>32.13058589095877</v>
      </c>
      <c r="EO1269">
        <v>25.910340000000001</v>
      </c>
      <c r="EP1269">
        <v>34.632449999999999</v>
      </c>
      <c r="EQ1269">
        <v>8.7221099999999971</v>
      </c>
      <c r="ER1269">
        <v>29.998750000000001</v>
      </c>
      <c r="ES1269">
        <v>15.996377232289641</v>
      </c>
      <c r="ET1269">
        <v>10.8178</v>
      </c>
      <c r="EU1269">
        <v>17.219809999999999</v>
      </c>
      <c r="EV1269">
        <v>6.4020099999999989</v>
      </c>
      <c r="EW1269">
        <v>13.982839999999999</v>
      </c>
      <c r="EX1269">
        <v>16.134208658669131</v>
      </c>
      <c r="EY1269">
        <v>11.866199999999999</v>
      </c>
      <c r="EZ1269">
        <v>18.434529999999999</v>
      </c>
      <c r="FA1269">
        <v>6.5683299999999996</v>
      </c>
      <c r="FB1269">
        <v>16.015910000000002</v>
      </c>
      <c r="FC1269">
        <v>0.51924997124960282</v>
      </c>
      <c r="FD1269">
        <v>0.4187269832466155</v>
      </c>
      <c r="FE1269">
        <v>0.55968162945523869</v>
      </c>
      <c r="FF1269">
        <v>0.14095464620862319</v>
      </c>
      <c r="FG1269">
        <v>0.4847981959584246</v>
      </c>
      <c r="FH1269">
        <v>1.0086131503299001</v>
      </c>
      <c r="FI1269">
        <v>0.71184002610946351</v>
      </c>
      <c r="FJ1269">
        <v>1.694540479579951</v>
      </c>
      <c r="FK1269">
        <v>0.98270045347048796</v>
      </c>
      <c r="FL1269">
        <v>1.145397501508993</v>
      </c>
      <c r="FM1269">
        <v>40.287243075907263</v>
      </c>
      <c r="FN1269">
        <v>37.119999999999997</v>
      </c>
      <c r="FO1269">
        <v>42.37</v>
      </c>
      <c r="FP1269">
        <v>5.25</v>
      </c>
      <c r="FQ1269">
        <v>40.99</v>
      </c>
      <c r="FR1269">
        <v>431.72093929064539</v>
      </c>
      <c r="FS1269">
        <v>402.96926999999999</v>
      </c>
      <c r="FT1269">
        <v>432.10536000000002</v>
      </c>
      <c r="FU1269">
        <v>29.136090000000021</v>
      </c>
      <c r="FV1269">
        <v>404.65654999999998</v>
      </c>
      <c r="FW1269">
        <v>0.73035384756466726</v>
      </c>
      <c r="FX1269">
        <v>0.72523700000000002</v>
      </c>
      <c r="FY1269">
        <v>0.77795300000000001</v>
      </c>
      <c r="FZ1269">
        <v>5.2715999999999992E-2</v>
      </c>
      <c r="GA1269">
        <v>0.77446700000000002</v>
      </c>
      <c r="GB1269">
        <v>15</v>
      </c>
      <c r="GC1269">
        <v>28</v>
      </c>
    </row>
    <row r="1270" spans="1:185" x14ac:dyDescent="0.3">
      <c r="A1270" s="36" t="s">
        <v>4700</v>
      </c>
      <c r="B1270">
        <v>-2.2786856411200641E-2</v>
      </c>
      <c r="C1270">
        <v>1.861677121800358</v>
      </c>
      <c r="D1270">
        <v>1.746234814276151</v>
      </c>
      <c r="E1270">
        <v>-0.73169691061019237</v>
      </c>
      <c r="F1270">
        <v>-0.6939141642272979</v>
      </c>
      <c r="G1270">
        <v>1.425663999852439</v>
      </c>
      <c r="H1270">
        <v>-54.149588323143853</v>
      </c>
      <c r="I1270">
        <v>2.609528698254477E-2</v>
      </c>
      <c r="J1270">
        <v>0.72697826518806874</v>
      </c>
      <c r="K1270">
        <v>0.23376706927938931</v>
      </c>
      <c r="L1270">
        <v>-3.9291888365660783E-2</v>
      </c>
      <c r="M1270">
        <v>9.784284479038699E-2</v>
      </c>
      <c r="N1270">
        <v>0.25328245635475838</v>
      </c>
      <c r="O1270">
        <v>-0.27700079497189628</v>
      </c>
      <c r="P1270">
        <v>-2.3718338617137909E-2</v>
      </c>
      <c r="Q1270">
        <v>-0.15035539012301929</v>
      </c>
      <c r="R1270">
        <v>4.4639456294367878E-2</v>
      </c>
      <c r="S1270">
        <v>0.77045669411957152</v>
      </c>
      <c r="T1270">
        <v>-0.56129903620180888</v>
      </c>
      <c r="U1270">
        <v>-0.56017984052508341</v>
      </c>
      <c r="V1270">
        <v>1.9657313763438069</v>
      </c>
      <c r="W1270">
        <v>1.963749815604489</v>
      </c>
      <c r="X1270">
        <v>0.15090990501171439</v>
      </c>
      <c r="Y1270">
        <v>0.14678387237648099</v>
      </c>
      <c r="Z1270">
        <v>2.0854189829735879E-2</v>
      </c>
      <c r="AA1270">
        <v>2.39744572301029E-2</v>
      </c>
      <c r="AB1270">
        <v>53.366365991229422</v>
      </c>
      <c r="AC1270">
        <v>-0.4316783939710867</v>
      </c>
      <c r="AD1270">
        <v>1.957850915953492</v>
      </c>
      <c r="AE1270">
        <v>0.58258829898280107</v>
      </c>
      <c r="AF1270">
        <v>0.57846226634756737</v>
      </c>
      <c r="AG1270">
        <v>0.7580064711205704</v>
      </c>
      <c r="AH1270">
        <v>4.2167842934347664E-3</v>
      </c>
      <c r="AI1270">
        <v>322.11843363923509</v>
      </c>
      <c r="AJ1270">
        <v>305.37046782684752</v>
      </c>
      <c r="AK1270">
        <v>323.56024913690288</v>
      </c>
      <c r="AL1270">
        <v>337.4246099754638</v>
      </c>
      <c r="AM1270">
        <v>354.15909431504309</v>
      </c>
      <c r="AN1270">
        <v>831.53923154492452</v>
      </c>
      <c r="AO1270">
        <v>313.51576852872807</v>
      </c>
      <c r="AP1270">
        <v>781.4803289612172</v>
      </c>
      <c r="AQ1270">
        <v>18.248153453739292</v>
      </c>
      <c r="AR1270">
        <v>3.711476366434364</v>
      </c>
      <c r="AS1270">
        <v>11.368004873637579</v>
      </c>
      <c r="AT1270">
        <v>-6.2733736812948493</v>
      </c>
      <c r="AU1270">
        <v>4.865790628868333</v>
      </c>
      <c r="AV1270">
        <v>-11.13916431016318</v>
      </c>
      <c r="AW1270">
        <v>1.664460174862135</v>
      </c>
      <c r="AX1270">
        <v>1.1930000000000001</v>
      </c>
      <c r="AY1270">
        <v>6.6262999999999996</v>
      </c>
      <c r="AZ1270">
        <v>5.4332999999999991</v>
      </c>
      <c r="BA1270">
        <v>2.4876999999999998</v>
      </c>
      <c r="BB1270">
        <v>0.96021085772344061</v>
      </c>
      <c r="BC1270">
        <v>0.91</v>
      </c>
      <c r="BD1270">
        <v>0.97140000000000004</v>
      </c>
      <c r="BE1270">
        <v>6.140000000000001E-2</v>
      </c>
      <c r="BF1270">
        <v>0.9234</v>
      </c>
      <c r="BG1270">
        <v>13.593299139556869</v>
      </c>
      <c r="BH1270">
        <v>11.4377</v>
      </c>
      <c r="BI1270">
        <v>20.973099999999999</v>
      </c>
      <c r="BJ1270">
        <v>9.5353999999999992</v>
      </c>
      <c r="BK1270">
        <v>19.2621</v>
      </c>
      <c r="BL1270">
        <v>15.28642989931592</v>
      </c>
      <c r="BM1270">
        <v>13.2135</v>
      </c>
      <c r="BN1270">
        <v>29.5989</v>
      </c>
      <c r="BO1270">
        <v>16.385400000000001</v>
      </c>
      <c r="BP1270">
        <v>14.8254</v>
      </c>
      <c r="BQ1270">
        <v>10.927373880921561</v>
      </c>
      <c r="BR1270">
        <v>7.7138</v>
      </c>
      <c r="BS1270">
        <v>24.113499999999998</v>
      </c>
      <c r="BT1270">
        <v>16.399699999999999</v>
      </c>
      <c r="BU1270">
        <v>11.2813</v>
      </c>
      <c r="BV1270">
        <v>-0.36390063467428391</v>
      </c>
      <c r="BW1270">
        <v>-10.660399999999999</v>
      </c>
      <c r="BX1270">
        <v>6.3407</v>
      </c>
      <c r="BY1270">
        <v>17.001100000000001</v>
      </c>
      <c r="BZ1270">
        <v>-1.8399000000000001</v>
      </c>
      <c r="CA1270">
        <v>-10.56340598240387</v>
      </c>
      <c r="CB1270">
        <v>-17.661899999999999</v>
      </c>
      <c r="CC1270">
        <v>-5.5959000000000003</v>
      </c>
      <c r="CD1270">
        <v>12.066000000000001</v>
      </c>
      <c r="CE1270">
        <v>-9.4413999999999998</v>
      </c>
      <c r="CF1270">
        <v>50.058902583707031</v>
      </c>
      <c r="CG1270">
        <v>43.9</v>
      </c>
      <c r="CH1270">
        <v>118.7</v>
      </c>
      <c r="CI1270">
        <v>74.800000000000011</v>
      </c>
      <c r="CJ1270">
        <v>43.9</v>
      </c>
      <c r="CK1270">
        <v>15.17280357749792</v>
      </c>
      <c r="CL1270">
        <v>12.9</v>
      </c>
      <c r="CM1270">
        <v>39.9</v>
      </c>
      <c r="CN1270">
        <v>27</v>
      </c>
      <c r="CO1270">
        <v>13.5</v>
      </c>
      <c r="CP1270">
        <v>37.60428755648875</v>
      </c>
      <c r="CQ1270">
        <v>25.9</v>
      </c>
      <c r="CR1270">
        <v>101.2</v>
      </c>
      <c r="CS1270">
        <v>75.300000000000011</v>
      </c>
      <c r="CT1270">
        <v>78</v>
      </c>
      <c r="CU1270">
        <v>9.7011924488262729</v>
      </c>
      <c r="CV1270">
        <v>9.5</v>
      </c>
      <c r="CW1270">
        <v>18.2</v>
      </c>
      <c r="CX1270">
        <v>8.6999999999999993</v>
      </c>
      <c r="CY1270">
        <v>9.8000000000000007</v>
      </c>
      <c r="CZ1270">
        <v>262.54940781301701</v>
      </c>
      <c r="DA1270">
        <v>167.7</v>
      </c>
      <c r="DB1270">
        <v>418</v>
      </c>
      <c r="DC1270">
        <v>250.3</v>
      </c>
      <c r="DD1270">
        <v>235.8</v>
      </c>
      <c r="DE1270">
        <v>3.973634138850644</v>
      </c>
      <c r="DF1270">
        <v>1.6</v>
      </c>
      <c r="DG1270">
        <v>25.9</v>
      </c>
      <c r="DH1270">
        <v>24.3</v>
      </c>
      <c r="DI1270">
        <v>3.7</v>
      </c>
      <c r="DJ1270">
        <v>6.4062071448864791E-2</v>
      </c>
      <c r="DK1270">
        <v>5.578144853875476E-2</v>
      </c>
      <c r="DL1270">
        <v>0.16701843253130719</v>
      </c>
      <c r="DM1270">
        <v>0.1112369839925524</v>
      </c>
      <c r="DN1270">
        <v>5.578144853875476E-2</v>
      </c>
      <c r="DO1270">
        <v>3.7978755432764828</v>
      </c>
      <c r="DP1270">
        <v>2.9376600894881579</v>
      </c>
      <c r="DQ1270">
        <v>4.6022003875695949</v>
      </c>
      <c r="DR1270">
        <v>1.664540298081437</v>
      </c>
      <c r="DS1270">
        <v>2.9815637962163599</v>
      </c>
      <c r="DT1270">
        <v>6.861732053335901</v>
      </c>
      <c r="DU1270">
        <v>5.7120055109999797</v>
      </c>
      <c r="DV1270">
        <v>7.5026259399509012</v>
      </c>
      <c r="DW1270">
        <v>1.790620428950922</v>
      </c>
      <c r="DX1270">
        <v>6.8249408103864493</v>
      </c>
      <c r="DY1270">
        <v>4.5200355311918647</v>
      </c>
      <c r="DZ1270">
        <v>2.9740901759172269</v>
      </c>
      <c r="EA1270">
        <v>6.941359555362201</v>
      </c>
      <c r="EB1270">
        <v>3.967269379444974</v>
      </c>
      <c r="EC1270">
        <v>4.8596082828727134</v>
      </c>
      <c r="ED1270">
        <v>13.96617637398729</v>
      </c>
      <c r="EE1270">
        <v>9.1385870837416157</v>
      </c>
      <c r="EF1270">
        <v>14.53165764741234</v>
      </c>
      <c r="EG1270">
        <v>5.3930705636707206</v>
      </c>
      <c r="EH1270">
        <v>13.46788337715156</v>
      </c>
      <c r="EI1270">
        <v>8.9696511061400805</v>
      </c>
      <c r="EJ1270">
        <v>5.7786365623610862</v>
      </c>
      <c r="EK1270">
        <v>15.15681800861303</v>
      </c>
      <c r="EL1270">
        <v>9.3781814462519435</v>
      </c>
      <c r="EM1270">
        <v>14.07039947033666</v>
      </c>
      <c r="EN1270">
        <v>39.184387573879476</v>
      </c>
      <c r="EO1270">
        <v>22.208850000000002</v>
      </c>
      <c r="EP1270">
        <v>61.575600000000001</v>
      </c>
      <c r="EQ1270">
        <v>39.366750000000003</v>
      </c>
      <c r="ER1270">
        <v>24.155480000000001</v>
      </c>
      <c r="ES1270">
        <v>6.0122615799683539</v>
      </c>
      <c r="ET1270">
        <v>5.5752800000000002</v>
      </c>
      <c r="EU1270">
        <v>13.81386</v>
      </c>
      <c r="EV1270">
        <v>8.2385799999999989</v>
      </c>
      <c r="EW1270">
        <v>5.8498000000000001</v>
      </c>
      <c r="EX1270">
        <v>33.172125993911123</v>
      </c>
      <c r="EY1270">
        <v>16.35905</v>
      </c>
      <c r="EZ1270">
        <v>47.932319999999997</v>
      </c>
      <c r="FA1270">
        <v>31.573270000000001</v>
      </c>
      <c r="FB1270">
        <v>18.305679999999999</v>
      </c>
      <c r="FC1270">
        <v>0.38529990364529287</v>
      </c>
      <c r="FD1270">
        <v>0.21837952038778191</v>
      </c>
      <c r="FE1270">
        <v>0.60547259293434386</v>
      </c>
      <c r="FF1270">
        <v>0.38709307254656189</v>
      </c>
      <c r="FG1270">
        <v>0.23752072426697729</v>
      </c>
      <c r="FH1270">
        <v>5.5136676742026598</v>
      </c>
      <c r="FI1270">
        <v>2.796514410749086</v>
      </c>
      <c r="FJ1270">
        <v>6.645613691678169</v>
      </c>
      <c r="FK1270">
        <v>3.8490992809290829</v>
      </c>
      <c r="FL1270">
        <v>3.1292830524120481</v>
      </c>
      <c r="FM1270">
        <v>32.428748345721473</v>
      </c>
      <c r="FN1270">
        <v>31.46</v>
      </c>
      <c r="FO1270">
        <v>39.76</v>
      </c>
      <c r="FP1270">
        <v>8.2999999999999972</v>
      </c>
      <c r="FQ1270">
        <v>33.75</v>
      </c>
      <c r="FR1270">
        <v>710.3552224244695</v>
      </c>
      <c r="FS1270">
        <v>658.94358</v>
      </c>
      <c r="FT1270">
        <v>713.33849999999995</v>
      </c>
      <c r="FU1270">
        <v>54.394919999999964</v>
      </c>
      <c r="FV1270">
        <v>703.77859000000001</v>
      </c>
      <c r="FW1270">
        <v>0.60219129744430633</v>
      </c>
      <c r="FX1270">
        <v>0.59974499999999997</v>
      </c>
      <c r="FY1270">
        <v>0.648285</v>
      </c>
      <c r="FZ1270">
        <v>4.8540000000000028E-2</v>
      </c>
      <c r="GA1270">
        <v>0.60666100000000001</v>
      </c>
      <c r="GB1270">
        <v>28</v>
      </c>
      <c r="GC1270">
        <v>232</v>
      </c>
    </row>
    <row r="1271" spans="1:185" x14ac:dyDescent="0.3">
      <c r="A1271" s="36" t="s">
        <v>4703</v>
      </c>
      <c r="B1271">
        <v>-5.7550900000000002E-2</v>
      </c>
      <c r="C1271">
        <v>1.82016</v>
      </c>
      <c r="D1271">
        <v>1.7379</v>
      </c>
      <c r="E1271">
        <v>-0.78820000000000001</v>
      </c>
      <c r="F1271">
        <v>-0.62780000000000002</v>
      </c>
      <c r="G1271">
        <v>1.4158999999999999</v>
      </c>
      <c r="H1271">
        <v>-54.189706000000001</v>
      </c>
      <c r="I1271">
        <v>9.3100000000000002E-2</v>
      </c>
      <c r="J1271">
        <v>0.6079</v>
      </c>
      <c r="K1271">
        <v>0.26734999999999998</v>
      </c>
      <c r="L1271">
        <v>-4.9947999999999999E-2</v>
      </c>
      <c r="M1271">
        <v>7.8847E-2</v>
      </c>
      <c r="N1271">
        <v>0.20651</v>
      </c>
      <c r="O1271">
        <v>-0.22950999999999999</v>
      </c>
      <c r="P1271">
        <v>-2.3E-2</v>
      </c>
      <c r="Q1271">
        <v>-0.12626000000000001</v>
      </c>
      <c r="R1271">
        <v>3.8589999999999999E-2</v>
      </c>
      <c r="S1271">
        <v>0.77459</v>
      </c>
      <c r="T1271">
        <v>-0.52902333333333329</v>
      </c>
      <c r="U1271">
        <v>-0.49454999999999999</v>
      </c>
      <c r="V1271">
        <v>1.9577</v>
      </c>
      <c r="W1271">
        <v>1.93276</v>
      </c>
      <c r="X1271">
        <v>0.1958266666666667</v>
      </c>
      <c r="Y1271">
        <v>0.16889999999999999</v>
      </c>
      <c r="Z1271">
        <v>3.6253333333333332E-2</v>
      </c>
      <c r="AA1271">
        <v>5.9639999999999999E-2</v>
      </c>
      <c r="AB1271">
        <v>49.84</v>
      </c>
      <c r="AC1271">
        <v>-0.37203000000000003</v>
      </c>
      <c r="AD1271">
        <v>1.93052</v>
      </c>
      <c r="AE1271">
        <v>0.56785666666666668</v>
      </c>
      <c r="AF1271">
        <v>0.54093000000000002</v>
      </c>
      <c r="AG1271">
        <v>0.83848999999999996</v>
      </c>
      <c r="AH1271">
        <v>5.0899999999999999E-3</v>
      </c>
      <c r="AI1271">
        <v>303.05099999999999</v>
      </c>
      <c r="AJ1271">
        <v>252.73679999999999</v>
      </c>
      <c r="AK1271">
        <v>311.05130000000003</v>
      </c>
      <c r="AL1271">
        <v>345.36470000000003</v>
      </c>
      <c r="AM1271">
        <v>157.15199999999999</v>
      </c>
      <c r="AN1271">
        <v>218.2</v>
      </c>
      <c r="AO1271">
        <v>88</v>
      </c>
      <c r="AP1271">
        <v>167.4</v>
      </c>
      <c r="AQ1271">
        <v>17.82</v>
      </c>
      <c r="AR1271">
        <v>3.53</v>
      </c>
      <c r="AS1271">
        <v>12.24</v>
      </c>
      <c r="AT1271">
        <v>-8.1681721679659649</v>
      </c>
      <c r="AU1271">
        <v>-3.68</v>
      </c>
      <c r="AV1271">
        <v>-4.4881721679659652</v>
      </c>
      <c r="AW1271">
        <v>1.2378</v>
      </c>
      <c r="AX1271">
        <v>1.2378</v>
      </c>
      <c r="AY1271">
        <v>1.2378</v>
      </c>
      <c r="AZ1271">
        <v>0</v>
      </c>
      <c r="BA1271">
        <v>1.2378</v>
      </c>
      <c r="BB1271">
        <v>0.92630000000000001</v>
      </c>
      <c r="BC1271">
        <v>0.92630000000000001</v>
      </c>
      <c r="BD1271">
        <v>0.92630000000000001</v>
      </c>
      <c r="BE1271">
        <v>0</v>
      </c>
      <c r="BF1271">
        <v>0.92630000000000001</v>
      </c>
      <c r="BG1271">
        <v>18.875299999999999</v>
      </c>
      <c r="BH1271">
        <v>18.875299999999999</v>
      </c>
      <c r="BI1271">
        <v>18.875299999999999</v>
      </c>
      <c r="BJ1271">
        <v>0</v>
      </c>
      <c r="BK1271">
        <v>18.875299999999999</v>
      </c>
      <c r="BL1271">
        <v>5.8399000000000001</v>
      </c>
      <c r="BM1271">
        <v>5.8399000000000001</v>
      </c>
      <c r="BN1271">
        <v>5.8399000000000001</v>
      </c>
      <c r="BO1271">
        <v>0</v>
      </c>
      <c r="BP1271">
        <v>5.8399000000000001</v>
      </c>
      <c r="BQ1271">
        <v>3.4447999999999999</v>
      </c>
      <c r="BR1271">
        <v>3.4447999999999999</v>
      </c>
      <c r="BS1271">
        <v>3.4447999999999999</v>
      </c>
      <c r="BT1271">
        <v>0</v>
      </c>
      <c r="BU1271">
        <v>3.4447999999999999</v>
      </c>
      <c r="BV1271">
        <v>1.1329</v>
      </c>
      <c r="BW1271">
        <v>1.1329</v>
      </c>
      <c r="BX1271">
        <v>1.1329</v>
      </c>
      <c r="BY1271">
        <v>0</v>
      </c>
      <c r="BZ1271">
        <v>1.1329</v>
      </c>
      <c r="CA1271">
        <v>-4.5776000000000003</v>
      </c>
      <c r="CB1271">
        <v>-4.5776000000000003</v>
      </c>
      <c r="CC1271">
        <v>-4.5776000000000003</v>
      </c>
      <c r="CD1271">
        <v>0</v>
      </c>
      <c r="CE1271">
        <v>-4.5776000000000003</v>
      </c>
      <c r="CF1271">
        <v>50.8</v>
      </c>
      <c r="CG1271">
        <v>50.8</v>
      </c>
      <c r="CH1271">
        <v>50.8</v>
      </c>
      <c r="CI1271">
        <v>0</v>
      </c>
      <c r="CJ1271">
        <v>50.8</v>
      </c>
      <c r="CK1271">
        <v>14.9</v>
      </c>
      <c r="CL1271">
        <v>14.9</v>
      </c>
      <c r="CM1271">
        <v>14.9</v>
      </c>
      <c r="CN1271">
        <v>0</v>
      </c>
      <c r="CO1271">
        <v>14.9</v>
      </c>
      <c r="CP1271">
        <v>28.2</v>
      </c>
      <c r="CQ1271">
        <v>28.2</v>
      </c>
      <c r="CR1271">
        <v>28.2</v>
      </c>
      <c r="CS1271">
        <v>0</v>
      </c>
      <c r="CT1271">
        <v>28.2</v>
      </c>
      <c r="CU1271">
        <v>9.9</v>
      </c>
      <c r="CV1271">
        <v>9.9</v>
      </c>
      <c r="CW1271">
        <v>9.9</v>
      </c>
      <c r="CX1271">
        <v>0</v>
      </c>
      <c r="CY1271">
        <v>9.9</v>
      </c>
      <c r="CZ1271">
        <v>59.8</v>
      </c>
      <c r="DA1271">
        <v>59.8</v>
      </c>
      <c r="DB1271">
        <v>59.8</v>
      </c>
      <c r="DC1271">
        <v>0</v>
      </c>
      <c r="DD1271">
        <v>59.8</v>
      </c>
      <c r="DE1271">
        <v>4.5999999999999996</v>
      </c>
      <c r="DF1271">
        <v>4.5999999999999996</v>
      </c>
      <c r="DG1271">
        <v>4.5999999999999996</v>
      </c>
      <c r="DH1271">
        <v>0</v>
      </c>
      <c r="DI1271">
        <v>4.5999999999999996</v>
      </c>
      <c r="DJ1271">
        <v>0.30346475507765841</v>
      </c>
      <c r="DK1271">
        <v>0.30346475507765841</v>
      </c>
      <c r="DL1271">
        <v>0.30346475507765841</v>
      </c>
      <c r="DM1271">
        <v>0</v>
      </c>
      <c r="DN1271">
        <v>0.30346475507765841</v>
      </c>
      <c r="DO1271">
        <v>3.038397002671211</v>
      </c>
      <c r="DP1271">
        <v>3.038397002671211</v>
      </c>
      <c r="DQ1271">
        <v>3.038397002671211</v>
      </c>
      <c r="DR1271">
        <v>0</v>
      </c>
      <c r="DS1271">
        <v>3.038397002671211</v>
      </c>
      <c r="DT1271">
        <v>5.7620281384729291</v>
      </c>
      <c r="DU1271">
        <v>5.7620281384729291</v>
      </c>
      <c r="DV1271">
        <v>5.7620281384729291</v>
      </c>
      <c r="DW1271">
        <v>0</v>
      </c>
      <c r="DX1271">
        <v>5.7620281384729291</v>
      </c>
      <c r="DY1271">
        <v>3.2891920670211752</v>
      </c>
      <c r="DZ1271">
        <v>3.2891920670211752</v>
      </c>
      <c r="EA1271">
        <v>3.2891920670211752</v>
      </c>
      <c r="EB1271">
        <v>0</v>
      </c>
      <c r="EC1271">
        <v>3.2891920670211752</v>
      </c>
      <c r="ED1271">
        <v>6.3851458976384858</v>
      </c>
      <c r="EE1271">
        <v>6.3851458976384858</v>
      </c>
      <c r="EF1271">
        <v>6.3851458976384858</v>
      </c>
      <c r="EG1271">
        <v>0</v>
      </c>
      <c r="EH1271">
        <v>6.3851458976384858</v>
      </c>
      <c r="EI1271">
        <v>7.2091964784090479</v>
      </c>
      <c r="EJ1271">
        <v>7.2091964784090479</v>
      </c>
      <c r="EK1271">
        <v>7.2091964784090479</v>
      </c>
      <c r="EL1271">
        <v>0</v>
      </c>
      <c r="EM1271">
        <v>7.2091964784090479</v>
      </c>
      <c r="EN1271">
        <v>16.339099999999998</v>
      </c>
      <c r="EO1271">
        <v>16.339099999999998</v>
      </c>
      <c r="EP1271">
        <v>16.339099999999998</v>
      </c>
      <c r="EQ1271">
        <v>0</v>
      </c>
      <c r="ER1271">
        <v>16.339099999999998</v>
      </c>
      <c r="ES1271">
        <v>5.9870599999999996</v>
      </c>
      <c r="ET1271">
        <v>5.9870599999999996</v>
      </c>
      <c r="EU1271">
        <v>5.9870599999999996</v>
      </c>
      <c r="EV1271">
        <v>0</v>
      </c>
      <c r="EW1271">
        <v>5.9870599999999996</v>
      </c>
      <c r="EX1271">
        <v>10.352040000000001</v>
      </c>
      <c r="EY1271">
        <v>10.352040000000001</v>
      </c>
      <c r="EZ1271">
        <v>10.352040000000001</v>
      </c>
      <c r="FA1271">
        <v>0</v>
      </c>
      <c r="FB1271">
        <v>10.352040000000001</v>
      </c>
      <c r="FC1271">
        <v>0.50083159790019227</v>
      </c>
      <c r="FD1271">
        <v>0.50083159790019227</v>
      </c>
      <c r="FE1271">
        <v>0.50083159790019227</v>
      </c>
      <c r="FF1271">
        <v>0</v>
      </c>
      <c r="FG1271">
        <v>0.50083159790019227</v>
      </c>
      <c r="FH1271">
        <v>1.72906902553173</v>
      </c>
      <c r="FI1271">
        <v>1.72906902553173</v>
      </c>
      <c r="FJ1271">
        <v>1.72906902553173</v>
      </c>
      <c r="FK1271">
        <v>0</v>
      </c>
      <c r="FL1271">
        <v>1.72906902553173</v>
      </c>
      <c r="FM1271">
        <v>33.54</v>
      </c>
      <c r="FN1271">
        <v>33.54</v>
      </c>
      <c r="FO1271">
        <v>33.54</v>
      </c>
      <c r="FP1271">
        <v>0</v>
      </c>
      <c r="FQ1271">
        <v>33.54</v>
      </c>
      <c r="FR1271">
        <v>234.55573000000001</v>
      </c>
      <c r="FS1271">
        <v>234.55573000000001</v>
      </c>
      <c r="FT1271">
        <v>234.55573000000001</v>
      </c>
      <c r="FU1271">
        <v>0</v>
      </c>
      <c r="FV1271">
        <v>234.55573000000001</v>
      </c>
      <c r="FW1271">
        <v>0.84838899999999995</v>
      </c>
      <c r="FX1271">
        <v>0.84838899999999995</v>
      </c>
      <c r="FY1271">
        <v>0.84838899999999995</v>
      </c>
      <c r="FZ1271">
        <v>0</v>
      </c>
      <c r="GA1271">
        <v>0.84838899999999995</v>
      </c>
      <c r="GB1271">
        <v>1</v>
      </c>
      <c r="GC1271">
        <v>2</v>
      </c>
    </row>
    <row r="1272" spans="1:185" x14ac:dyDescent="0.3">
      <c r="A1272" s="36" t="s">
        <v>4706</v>
      </c>
      <c r="B1272">
        <v>-4.462303559464384E-2</v>
      </c>
      <c r="C1272">
        <v>1.8603047492172951</v>
      </c>
      <c r="D1272">
        <v>1.7891407378861739</v>
      </c>
      <c r="E1272">
        <v>-0.73610328209458087</v>
      </c>
      <c r="F1272">
        <v>-0.72467827157765641</v>
      </c>
      <c r="G1272">
        <v>1.4607970454406329</v>
      </c>
      <c r="H1272">
        <v>-54.173008838854479</v>
      </c>
      <c r="I1272">
        <v>8.1929116002611661E-3</v>
      </c>
      <c r="J1272">
        <v>0.32775367742705458</v>
      </c>
      <c r="K1272">
        <v>0.2119972154762492</v>
      </c>
      <c r="L1272">
        <v>-2.0045525396582001E-2</v>
      </c>
      <c r="M1272">
        <v>9.6664813542433892E-2</v>
      </c>
      <c r="N1272">
        <v>0.1755751816148847</v>
      </c>
      <c r="O1272">
        <v>-0.22865988388135761</v>
      </c>
      <c r="P1272">
        <v>-5.3084702266472883E-2</v>
      </c>
      <c r="Q1272">
        <v>-0.14087258943710951</v>
      </c>
      <c r="R1272">
        <v>5.6514343196474477E-2</v>
      </c>
      <c r="S1272">
        <v>0.81393156628628738</v>
      </c>
      <c r="T1272">
        <v>-0.55399525131785232</v>
      </c>
      <c r="U1272">
        <v>-0.55317919046891129</v>
      </c>
      <c r="V1272">
        <v>1.951000736431028</v>
      </c>
      <c r="W1272">
        <v>1.9505401210217941</v>
      </c>
      <c r="X1272">
        <v>0.21060219193625809</v>
      </c>
      <c r="Y1272">
        <v>0.2102600073447628</v>
      </c>
      <c r="Z1272">
        <v>3.618902360053329E-2</v>
      </c>
      <c r="AA1272">
        <v>3.6804441274502872E-2</v>
      </c>
      <c r="AB1272">
        <v>48.117208272056807</v>
      </c>
      <c r="AC1272">
        <v>-0.37932322148940711</v>
      </c>
      <c r="AD1272">
        <v>1.902825386007821</v>
      </c>
      <c r="AE1272">
        <v>0.58992541342566518</v>
      </c>
      <c r="AF1272">
        <v>0.58958322883416991</v>
      </c>
      <c r="AG1272">
        <v>0.80019424269416761</v>
      </c>
      <c r="AH1272">
        <v>5.279212405779418E-3</v>
      </c>
      <c r="AI1272">
        <v>295.2246863273391</v>
      </c>
      <c r="AJ1272">
        <v>284.08436550911051</v>
      </c>
      <c r="AK1272">
        <v>286.60847455760347</v>
      </c>
      <c r="AL1272">
        <v>314.98117555063311</v>
      </c>
      <c r="AM1272">
        <v>700.84060922750177</v>
      </c>
      <c r="AN1272">
        <v>817.67808813319164</v>
      </c>
      <c r="AO1272">
        <v>227.4538017651478</v>
      </c>
      <c r="AP1272">
        <v>768.73564495139647</v>
      </c>
      <c r="AQ1272">
        <v>22.92058939670089</v>
      </c>
      <c r="AR1272">
        <v>6.181212346404827</v>
      </c>
      <c r="AS1272">
        <v>12.526696792468231</v>
      </c>
      <c r="AT1272">
        <v>-39.133244119015963</v>
      </c>
      <c r="AU1272">
        <v>-21.66695849522004</v>
      </c>
      <c r="AV1272">
        <v>-17.466285623795919</v>
      </c>
      <c r="AW1272">
        <v>1.61194380046411</v>
      </c>
      <c r="AX1272">
        <v>1.5270999999999999</v>
      </c>
      <c r="AY1272">
        <v>1.8178000000000001</v>
      </c>
      <c r="AZ1272">
        <v>0.29070000000000018</v>
      </c>
      <c r="BA1272">
        <v>1.5270999999999999</v>
      </c>
      <c r="BB1272">
        <v>0.94613166651173408</v>
      </c>
      <c r="BC1272">
        <v>0.9405</v>
      </c>
      <c r="BD1272">
        <v>0.95599999999999996</v>
      </c>
      <c r="BE1272">
        <v>1.549999999999996E-2</v>
      </c>
      <c r="BF1272">
        <v>0.9405</v>
      </c>
      <c r="BG1272">
        <v>15.97071734352116</v>
      </c>
      <c r="BH1272">
        <v>14.389900000000001</v>
      </c>
      <c r="BI1272">
        <v>16.855</v>
      </c>
      <c r="BJ1272">
        <v>2.4651000000000001</v>
      </c>
      <c r="BK1272">
        <v>16.855</v>
      </c>
      <c r="BL1272">
        <v>5.3476782229570388</v>
      </c>
      <c r="BM1272">
        <v>0.85019999999999996</v>
      </c>
      <c r="BN1272">
        <v>14.779299999999999</v>
      </c>
      <c r="BO1272">
        <v>13.9291</v>
      </c>
      <c r="BP1272">
        <v>0.85019999999999996</v>
      </c>
      <c r="BQ1272">
        <v>3.4539740510876111</v>
      </c>
      <c r="BR1272">
        <v>0.69359999999999999</v>
      </c>
      <c r="BS1272">
        <v>9.5207999999999995</v>
      </c>
      <c r="BT1272">
        <v>8.8271999999999995</v>
      </c>
      <c r="BU1272">
        <v>0.69359999999999999</v>
      </c>
      <c r="BV1272">
        <v>0.30410972820967869</v>
      </c>
      <c r="BW1272">
        <v>-2.2784</v>
      </c>
      <c r="BX1272">
        <v>5.0298999999999996</v>
      </c>
      <c r="BY1272">
        <v>7.3082999999999991</v>
      </c>
      <c r="BZ1272">
        <v>-0.32229999999999998</v>
      </c>
      <c r="CA1272">
        <v>-3.75808876354724</v>
      </c>
      <c r="CB1272">
        <v>-12.0143</v>
      </c>
      <c r="CC1272">
        <v>-0.37130000000000002</v>
      </c>
      <c r="CD1272">
        <v>11.643000000000001</v>
      </c>
      <c r="CE1272">
        <v>-0.37130000000000002</v>
      </c>
      <c r="CF1272">
        <v>48.942443181795291</v>
      </c>
      <c r="CG1272">
        <v>48.7</v>
      </c>
      <c r="CH1272">
        <v>49.7</v>
      </c>
      <c r="CI1272">
        <v>1</v>
      </c>
      <c r="CJ1272">
        <v>48.7</v>
      </c>
      <c r="CK1272">
        <v>13.65907239221419</v>
      </c>
      <c r="CL1272">
        <v>13.2</v>
      </c>
      <c r="CM1272">
        <v>14.5</v>
      </c>
      <c r="CN1272">
        <v>1.3000000000000009</v>
      </c>
      <c r="CO1272">
        <v>13.2</v>
      </c>
      <c r="CP1272">
        <v>175.0348418745464</v>
      </c>
      <c r="CQ1272">
        <v>139.19999999999999</v>
      </c>
      <c r="CR1272">
        <v>191.9</v>
      </c>
      <c r="CS1272">
        <v>52.700000000000017</v>
      </c>
      <c r="CT1272">
        <v>191.9</v>
      </c>
      <c r="CU1272">
        <v>10.95678035303369</v>
      </c>
      <c r="CV1272">
        <v>10.5</v>
      </c>
      <c r="CW1272">
        <v>11.2</v>
      </c>
      <c r="CX1272">
        <v>0.69999999999999929</v>
      </c>
      <c r="CY1272">
        <v>11.2</v>
      </c>
      <c r="CZ1272">
        <v>51.079127759065393</v>
      </c>
      <c r="DA1272">
        <v>20.3</v>
      </c>
      <c r="DB1272">
        <v>102.9</v>
      </c>
      <c r="DC1272">
        <v>82.600000000000009</v>
      </c>
      <c r="DD1272">
        <v>20.3</v>
      </c>
      <c r="DE1272">
        <v>2.0096028305598592</v>
      </c>
      <c r="DF1272">
        <v>1.3</v>
      </c>
      <c r="DG1272">
        <v>3.4</v>
      </c>
      <c r="DH1272">
        <v>2.1</v>
      </c>
      <c r="DI1272">
        <v>1.3</v>
      </c>
      <c r="DJ1272">
        <v>6.3666418232525418E-2</v>
      </c>
      <c r="DK1272">
        <v>6.3320764529970111E-2</v>
      </c>
      <c r="DL1272">
        <v>6.4730398541286802E-2</v>
      </c>
      <c r="DM1272">
        <v>1.409634011316691E-3</v>
      </c>
      <c r="DN1272">
        <v>6.3320764529970111E-2</v>
      </c>
      <c r="DO1272">
        <v>4.4997044009694829</v>
      </c>
      <c r="DP1272">
        <v>3.8054725908115832</v>
      </c>
      <c r="DQ1272">
        <v>4.7876064243313534</v>
      </c>
      <c r="DR1272">
        <v>0.98213383351977024</v>
      </c>
      <c r="DS1272">
        <v>4.7876064243313534</v>
      </c>
      <c r="DT1272">
        <v>7.1492846591662822</v>
      </c>
      <c r="DU1272">
        <v>6.0185554943264394</v>
      </c>
      <c r="DV1272">
        <v>7.2774218549328404</v>
      </c>
      <c r="DW1272">
        <v>1.2588663606063999</v>
      </c>
      <c r="DX1272">
        <v>7.2604655578609689</v>
      </c>
      <c r="DY1272">
        <v>6.8140035134749333</v>
      </c>
      <c r="DZ1272">
        <v>6.1567726341273907</v>
      </c>
      <c r="EA1272">
        <v>7.1102487684670157</v>
      </c>
      <c r="EB1272">
        <v>0.95347613433962497</v>
      </c>
      <c r="EC1272">
        <v>6.8520632254546108</v>
      </c>
      <c r="ED1272">
        <v>9.9284817647466728</v>
      </c>
      <c r="EE1272">
        <v>9.8942851551098929</v>
      </c>
      <c r="EF1272">
        <v>9.9474587182760192</v>
      </c>
      <c r="EG1272">
        <v>5.3173563166126307E-2</v>
      </c>
      <c r="EH1272">
        <v>9.9384625486495963</v>
      </c>
      <c r="EI1272">
        <v>11.06092286302918</v>
      </c>
      <c r="EJ1272">
        <v>10.3332198485663</v>
      </c>
      <c r="EK1272">
        <v>12.081596393306</v>
      </c>
      <c r="EL1272">
        <v>1.7483765447396939</v>
      </c>
      <c r="EM1272">
        <v>10.3332198485663</v>
      </c>
      <c r="EN1272">
        <v>38.761501485432852</v>
      </c>
      <c r="EO1272">
        <v>31.762440000000002</v>
      </c>
      <c r="EP1272">
        <v>44.773470000000003</v>
      </c>
      <c r="EQ1272">
        <v>13.01103</v>
      </c>
      <c r="ER1272">
        <v>38.202930000000002</v>
      </c>
      <c r="ES1272">
        <v>5.9353427387263</v>
      </c>
      <c r="ET1272">
        <v>5.7125399999999997</v>
      </c>
      <c r="EU1272">
        <v>5.9870599999999996</v>
      </c>
      <c r="EV1272">
        <v>0.27451999999999988</v>
      </c>
      <c r="EW1272">
        <v>5.9870599999999996</v>
      </c>
      <c r="EX1272">
        <v>32.826158746706547</v>
      </c>
      <c r="EY1272">
        <v>25.775379999999998</v>
      </c>
      <c r="EZ1272">
        <v>38.923670000000001</v>
      </c>
      <c r="FA1272">
        <v>13.148289999999999</v>
      </c>
      <c r="FB1272">
        <v>32.215870000000002</v>
      </c>
      <c r="FC1272">
        <v>0.34722914072566669</v>
      </c>
      <c r="FD1272">
        <v>0.28453089601535059</v>
      </c>
      <c r="FE1272">
        <v>0.40108491466072571</v>
      </c>
      <c r="FF1272">
        <v>0.1165540186453751</v>
      </c>
      <c r="FG1272">
        <v>0.34222540533131962</v>
      </c>
      <c r="FH1272">
        <v>5.5344628721220248</v>
      </c>
      <c r="FI1272">
        <v>4.3051815081191771</v>
      </c>
      <c r="FJ1272">
        <v>6.6538462853430884</v>
      </c>
      <c r="FK1272">
        <v>2.3486647772239109</v>
      </c>
      <c r="FL1272">
        <v>5.3809165099397704</v>
      </c>
      <c r="FM1272">
        <v>44.58166441674819</v>
      </c>
      <c r="FN1272">
        <v>43.52</v>
      </c>
      <c r="FO1272">
        <v>45.17</v>
      </c>
      <c r="FP1272">
        <v>1.649999999999999</v>
      </c>
      <c r="FQ1272">
        <v>45.17</v>
      </c>
      <c r="FR1272">
        <v>774.23085837441238</v>
      </c>
      <c r="FS1272">
        <v>760.89878999999996</v>
      </c>
      <c r="FT1272">
        <v>783.02526999999998</v>
      </c>
      <c r="FU1272">
        <v>22.126480000000019</v>
      </c>
      <c r="FV1272">
        <v>783.02526999999998</v>
      </c>
      <c r="FW1272">
        <v>0.5922574560011522</v>
      </c>
      <c r="FX1272">
        <v>0.58531699999999998</v>
      </c>
      <c r="FY1272">
        <v>0.60270199999999996</v>
      </c>
      <c r="FZ1272">
        <v>1.738499999999998E-2</v>
      </c>
      <c r="GA1272">
        <v>0.58531699999999998</v>
      </c>
      <c r="GB1272">
        <v>12</v>
      </c>
      <c r="GC1272">
        <v>110</v>
      </c>
    </row>
    <row r="1273" spans="1:185" x14ac:dyDescent="0.3">
      <c r="A1273" s="36" t="s">
        <v>4712</v>
      </c>
      <c r="B1273">
        <v>-4.7203354752002533E-2</v>
      </c>
      <c r="C1273">
        <v>1.8628395369471951</v>
      </c>
      <c r="D1273">
        <v>1.7946890845828649</v>
      </c>
      <c r="E1273">
        <v>-0.73963171304426845</v>
      </c>
      <c r="F1273">
        <v>-0.72572075420234139</v>
      </c>
      <c r="G1273">
        <v>1.4653257053181761</v>
      </c>
      <c r="H1273">
        <v>-54.176177625441227</v>
      </c>
      <c r="I1273">
        <v>3.5625350128803267E-2</v>
      </c>
      <c r="J1273">
        <v>0.35613386700737071</v>
      </c>
      <c r="K1273">
        <v>0.20944532158461979</v>
      </c>
      <c r="L1273">
        <v>-2.2130317871870819E-2</v>
      </c>
      <c r="M1273">
        <v>9.3795581286236787E-2</v>
      </c>
      <c r="N1273">
        <v>0.19333810007144969</v>
      </c>
      <c r="O1273">
        <v>-0.22705409600970741</v>
      </c>
      <c r="P1273">
        <v>-3.3715995938257783E-2</v>
      </c>
      <c r="Q1273">
        <v>-0.13038240594813821</v>
      </c>
      <c r="R1273">
        <v>4.3970898719411573E-2</v>
      </c>
      <c r="S1273">
        <v>0.81042450876275285</v>
      </c>
      <c r="T1273">
        <v>-0.54896339792590454</v>
      </c>
      <c r="U1273">
        <v>-0.54800901976401062</v>
      </c>
      <c r="V1273">
        <v>1.949586917226158</v>
      </c>
      <c r="W1273">
        <v>1.9490475924089441</v>
      </c>
      <c r="X1273">
        <v>0.2130815087216997</v>
      </c>
      <c r="Y1273">
        <v>0.21249477283574411</v>
      </c>
      <c r="Z1273">
        <v>3.6315011812156781E-2</v>
      </c>
      <c r="AA1273">
        <v>3.7543531217563861E-2</v>
      </c>
      <c r="AB1273">
        <v>48.39493292273557</v>
      </c>
      <c r="AC1273">
        <v>-0.3792882449058525</v>
      </c>
      <c r="AD1273">
        <v>1.908017109848295</v>
      </c>
      <c r="AE1273">
        <v>0.59236975362755218</v>
      </c>
      <c r="AF1273">
        <v>0.59178301774159647</v>
      </c>
      <c r="AG1273">
        <v>0.80389242034898356</v>
      </c>
      <c r="AH1273">
        <v>5.1675104259891339E-3</v>
      </c>
      <c r="AI1273">
        <v>300.49567433910232</v>
      </c>
      <c r="AJ1273">
        <v>288.98538675269418</v>
      </c>
      <c r="AK1273">
        <v>293.41191339799269</v>
      </c>
      <c r="AL1273">
        <v>319.0897597552775</v>
      </c>
      <c r="AM1273">
        <v>897.85710471812217</v>
      </c>
      <c r="AN1273">
        <v>1129.434481667585</v>
      </c>
      <c r="AO1273">
        <v>314.88040864971612</v>
      </c>
      <c r="AP1273">
        <v>1081.0407078282981</v>
      </c>
      <c r="AQ1273">
        <v>23.659017782692729</v>
      </c>
      <c r="AR1273">
        <v>7.0325671678614672</v>
      </c>
      <c r="AS1273">
        <v>12.297640244352881</v>
      </c>
      <c r="AT1273">
        <v>-40.545082399423549</v>
      </c>
      <c r="AU1273">
        <v>-22.484852723690381</v>
      </c>
      <c r="AV1273">
        <v>-18.060229675733162</v>
      </c>
      <c r="AW1273">
        <v>1.706990268404841</v>
      </c>
      <c r="AX1273">
        <v>1.5572999999999999</v>
      </c>
      <c r="AY1273">
        <v>1.8112999999999999</v>
      </c>
      <c r="AZ1273">
        <v>0.254</v>
      </c>
      <c r="BA1273">
        <v>1.6406000000000001</v>
      </c>
      <c r="BB1273">
        <v>0.95561761918307886</v>
      </c>
      <c r="BC1273">
        <v>0.93899999999999995</v>
      </c>
      <c r="BD1273">
        <v>0.95930000000000004</v>
      </c>
      <c r="BE1273">
        <v>2.0300000000000099E-2</v>
      </c>
      <c r="BF1273">
        <v>0.95930000000000004</v>
      </c>
      <c r="BG1273">
        <v>14.42698779167999</v>
      </c>
      <c r="BH1273">
        <v>13.8162</v>
      </c>
      <c r="BI1273">
        <v>17.082899999999999</v>
      </c>
      <c r="BJ1273">
        <v>3.2666999999999979</v>
      </c>
      <c r="BK1273">
        <v>13.8162</v>
      </c>
      <c r="BL1273">
        <v>4.1589468013534976</v>
      </c>
      <c r="BM1273">
        <v>0.54979999999999996</v>
      </c>
      <c r="BN1273">
        <v>9.2789000000000001</v>
      </c>
      <c r="BO1273">
        <v>8.7291000000000007</v>
      </c>
      <c r="BP1273">
        <v>0.54979999999999996</v>
      </c>
      <c r="BQ1273">
        <v>3.1728986126726579</v>
      </c>
      <c r="BR1273">
        <v>0.43590000000000001</v>
      </c>
      <c r="BS1273">
        <v>5.6215000000000002</v>
      </c>
      <c r="BT1273">
        <v>5.1856</v>
      </c>
      <c r="BU1273">
        <v>0.43590000000000001</v>
      </c>
      <c r="BV1273">
        <v>-0.66369408015856624</v>
      </c>
      <c r="BW1273">
        <v>-1.552</v>
      </c>
      <c r="BX1273">
        <v>3.7797000000000001</v>
      </c>
      <c r="BY1273">
        <v>5.3316999999999997</v>
      </c>
      <c r="BZ1273">
        <v>-0.12520000000000001</v>
      </c>
      <c r="CA1273">
        <v>-2.5092245271012059</v>
      </c>
      <c r="CB1273">
        <v>-7.5762</v>
      </c>
      <c r="CC1273">
        <v>-0.31080000000000002</v>
      </c>
      <c r="CD1273">
        <v>7.2653999999999996</v>
      </c>
      <c r="CE1273">
        <v>-0.31080000000000002</v>
      </c>
      <c r="CF1273">
        <v>48.393773839286808</v>
      </c>
      <c r="CG1273">
        <v>47.8</v>
      </c>
      <c r="CH1273">
        <v>49.5</v>
      </c>
      <c r="CI1273">
        <v>1.7000000000000031</v>
      </c>
      <c r="CJ1273">
        <v>47.8</v>
      </c>
      <c r="CK1273">
        <v>13.50003217677974</v>
      </c>
      <c r="CL1273">
        <v>12.9</v>
      </c>
      <c r="CM1273">
        <v>14.2</v>
      </c>
      <c r="CN1273">
        <v>1.2999999999999989</v>
      </c>
      <c r="CO1273">
        <v>12.9</v>
      </c>
      <c r="CP1273">
        <v>245.97031061592369</v>
      </c>
      <c r="CQ1273">
        <v>225.4</v>
      </c>
      <c r="CR1273">
        <v>269.3</v>
      </c>
      <c r="CS1273">
        <v>43.900000000000013</v>
      </c>
      <c r="CT1273">
        <v>269.3</v>
      </c>
      <c r="CU1273">
        <v>10.954120415576289</v>
      </c>
      <c r="CV1273">
        <v>10.7</v>
      </c>
      <c r="CW1273">
        <v>11.2</v>
      </c>
      <c r="CX1273">
        <v>0.5</v>
      </c>
      <c r="CY1273">
        <v>11</v>
      </c>
      <c r="CZ1273">
        <v>68.444550171086178</v>
      </c>
      <c r="DA1273">
        <v>31.5</v>
      </c>
      <c r="DB1273">
        <v>96.1</v>
      </c>
      <c r="DC1273">
        <v>64.599999999999994</v>
      </c>
      <c r="DD1273">
        <v>38.5</v>
      </c>
      <c r="DE1273">
        <v>1.9114502711106081</v>
      </c>
      <c r="DF1273">
        <v>1.1000000000000001</v>
      </c>
      <c r="DG1273">
        <v>2.8</v>
      </c>
      <c r="DH1273">
        <v>1.7</v>
      </c>
      <c r="DI1273">
        <v>1.2</v>
      </c>
      <c r="DJ1273">
        <v>4.4766177035868063E-2</v>
      </c>
      <c r="DK1273">
        <v>4.4181532489139468E-2</v>
      </c>
      <c r="DL1273">
        <v>4.5824847250509157E-2</v>
      </c>
      <c r="DM1273">
        <v>1.6433147613696959E-3</v>
      </c>
      <c r="DN1273">
        <v>4.4185616564984292E-2</v>
      </c>
      <c r="DO1273">
        <v>4.127860633813742</v>
      </c>
      <c r="DP1273">
        <v>3.671272173479748</v>
      </c>
      <c r="DQ1273">
        <v>4.5320863905038662</v>
      </c>
      <c r="DR1273">
        <v>0.8608142170241182</v>
      </c>
      <c r="DS1273">
        <v>4.4806396459899789</v>
      </c>
      <c r="DT1273">
        <v>6.8343222156111514</v>
      </c>
      <c r="DU1273">
        <v>6.204533693530899</v>
      </c>
      <c r="DV1273">
        <v>7.377166715433856</v>
      </c>
      <c r="DW1273">
        <v>1.172633021902957</v>
      </c>
      <c r="DX1273">
        <v>7.2946508244504464</v>
      </c>
      <c r="DY1273">
        <v>6.9782254347983148</v>
      </c>
      <c r="DZ1273">
        <v>6.7590983355526228</v>
      </c>
      <c r="EA1273">
        <v>7.9297128111780726</v>
      </c>
      <c r="EB1273">
        <v>1.17061447562545</v>
      </c>
      <c r="EC1273">
        <v>7.078003248512486</v>
      </c>
      <c r="ED1273">
        <v>10.98968004953249</v>
      </c>
      <c r="EE1273">
        <v>10.921689065719651</v>
      </c>
      <c r="EF1273">
        <v>11.086453630398569</v>
      </c>
      <c r="EG1273">
        <v>0.16476456467891859</v>
      </c>
      <c r="EH1273">
        <v>10.93980401647781</v>
      </c>
      <c r="EI1273">
        <v>12.432463645379499</v>
      </c>
      <c r="EJ1273">
        <v>11.21950011249867</v>
      </c>
      <c r="EK1273">
        <v>12.880678435656449</v>
      </c>
      <c r="EL1273">
        <v>1.661178323157777</v>
      </c>
      <c r="EM1273">
        <v>12.21573351052696</v>
      </c>
      <c r="EN1273">
        <v>68.892733855648501</v>
      </c>
      <c r="EO1273">
        <v>67.642060000000001</v>
      </c>
      <c r="EP1273">
        <v>79.061800000000005</v>
      </c>
      <c r="EQ1273">
        <v>11.419739999999999</v>
      </c>
      <c r="ER1273">
        <v>67.642060000000001</v>
      </c>
      <c r="ES1273">
        <v>5.9027272840603313</v>
      </c>
      <c r="ET1273">
        <v>5.8498000000000001</v>
      </c>
      <c r="EU1273">
        <v>5.9870599999999996</v>
      </c>
      <c r="EV1273">
        <v>0.13725999999999949</v>
      </c>
      <c r="EW1273">
        <v>5.9870599999999996</v>
      </c>
      <c r="EX1273">
        <v>62.990006571588182</v>
      </c>
      <c r="EY1273">
        <v>61.655000000000001</v>
      </c>
      <c r="EZ1273">
        <v>73.074740000000006</v>
      </c>
      <c r="FA1273">
        <v>11.419739999999999</v>
      </c>
      <c r="FB1273">
        <v>61.655000000000001</v>
      </c>
      <c r="FC1273">
        <v>0.46429675921489377</v>
      </c>
      <c r="FD1273">
        <v>0.45586794843160999</v>
      </c>
      <c r="FE1273">
        <v>0.53283032133128805</v>
      </c>
      <c r="FF1273">
        <v>7.6962372899678055E-2</v>
      </c>
      <c r="FG1273">
        <v>0.45586794843160999</v>
      </c>
      <c r="FH1273">
        <v>10.674211161271851</v>
      </c>
      <c r="FI1273">
        <v>10.298042778926551</v>
      </c>
      <c r="FJ1273">
        <v>12.20544641276353</v>
      </c>
      <c r="FK1273">
        <v>1.907403633836976</v>
      </c>
      <c r="FL1273">
        <v>10.298042778926551</v>
      </c>
      <c r="FM1273">
        <v>50.77477067809528</v>
      </c>
      <c r="FN1273">
        <v>50.51</v>
      </c>
      <c r="FO1273">
        <v>52.68</v>
      </c>
      <c r="FP1273">
        <v>2.1700000000000021</v>
      </c>
      <c r="FQ1273">
        <v>50.83</v>
      </c>
      <c r="FR1273">
        <v>982.50882773304295</v>
      </c>
      <c r="FS1273">
        <v>976.68407000000002</v>
      </c>
      <c r="FT1273">
        <v>996.84616000000005</v>
      </c>
      <c r="FU1273">
        <v>20.162090000000031</v>
      </c>
      <c r="FV1273">
        <v>976.68407000000002</v>
      </c>
      <c r="FW1273">
        <v>0.59706983614434872</v>
      </c>
      <c r="FX1273">
        <v>0.58741900000000002</v>
      </c>
      <c r="FY1273">
        <v>0.60088299999999994</v>
      </c>
      <c r="FZ1273">
        <v>1.346399999999992E-2</v>
      </c>
      <c r="GA1273">
        <v>0.60088299999999994</v>
      </c>
      <c r="GB1273">
        <v>13</v>
      </c>
      <c r="GC1273">
        <v>21</v>
      </c>
    </row>
    <row r="1274" spans="1:185" x14ac:dyDescent="0.3">
      <c r="A1274" s="36" t="s">
        <v>4724</v>
      </c>
      <c r="B1274">
        <v>-5.4861031093428082E-2</v>
      </c>
      <c r="C1274">
        <v>1.962216292261411</v>
      </c>
      <c r="D1274">
        <v>1.947322908423194</v>
      </c>
      <c r="E1274">
        <v>-0.85521250565700668</v>
      </c>
      <c r="F1274">
        <v>-0.73316088513764399</v>
      </c>
      <c r="G1274">
        <v>1.5883733400864299</v>
      </c>
      <c r="H1274">
        <v>-54.167114943043217</v>
      </c>
      <c r="I1274">
        <v>5.9156181458473858E-2</v>
      </c>
      <c r="J1274">
        <v>0.35100676057864227</v>
      </c>
      <c r="K1274">
        <v>0.17872444777750979</v>
      </c>
      <c r="L1274">
        <v>-8.6404888780523929E-3</v>
      </c>
      <c r="M1274">
        <v>0.1031710841454557</v>
      </c>
      <c r="N1274">
        <v>0.1819729602421381</v>
      </c>
      <c r="O1274">
        <v>-0.2321112584404785</v>
      </c>
      <c r="P1274">
        <v>-5.0138298198340363E-2</v>
      </c>
      <c r="Q1274">
        <v>-0.14112486089359441</v>
      </c>
      <c r="R1274">
        <v>5.4725161756149283E-2</v>
      </c>
      <c r="S1274">
        <v>0.86281693937909631</v>
      </c>
      <c r="T1274">
        <v>-0.56246588991376745</v>
      </c>
      <c r="U1274">
        <v>-0.56083905270805778</v>
      </c>
      <c r="V1274">
        <v>1.949535716137506</v>
      </c>
      <c r="W1274">
        <v>1.9484427962017781</v>
      </c>
      <c r="X1274">
        <v>0.20341654975705911</v>
      </c>
      <c r="Y1274">
        <v>0.1976483622023239</v>
      </c>
      <c r="Z1274">
        <v>4.116687498460346E-2</v>
      </c>
      <c r="AA1274">
        <v>4.3233964749958692E-2</v>
      </c>
      <c r="AB1274">
        <v>50.242733481477423</v>
      </c>
      <c r="AC1274">
        <v>-0.38443329772402812</v>
      </c>
      <c r="AD1274">
        <v>1.896754312353357</v>
      </c>
      <c r="AE1274">
        <v>0.58784984748108715</v>
      </c>
      <c r="AF1274">
        <v>0.58208165992635197</v>
      </c>
      <c r="AG1274">
        <v>0.86480503317056034</v>
      </c>
      <c r="AH1274">
        <v>5.0151474446495864E-3</v>
      </c>
      <c r="AI1274">
        <v>312.63668874553377</v>
      </c>
      <c r="AJ1274">
        <v>298.04513278381108</v>
      </c>
      <c r="AK1274">
        <v>310.88638784313639</v>
      </c>
      <c r="AL1274">
        <v>328.97844891271552</v>
      </c>
      <c r="AM1274">
        <v>277.59170963695487</v>
      </c>
      <c r="AN1274">
        <v>414.28395962644822</v>
      </c>
      <c r="AO1274">
        <v>122.21824406195149</v>
      </c>
      <c r="AP1274">
        <v>322.25980676554241</v>
      </c>
      <c r="AQ1274">
        <v>20.25117105839686</v>
      </c>
      <c r="AR1274">
        <v>5.3403986099142644</v>
      </c>
      <c r="AS1274">
        <v>12.442331274105999</v>
      </c>
      <c r="AT1274">
        <v>-14.249258537174169</v>
      </c>
      <c r="AU1274">
        <v>-4.5718003852143179</v>
      </c>
      <c r="AV1274">
        <v>-9.6774581519598559</v>
      </c>
      <c r="AW1274">
        <v>5.83042057348265</v>
      </c>
      <c r="AX1274">
        <v>2.9386000000000001</v>
      </c>
      <c r="AY1274">
        <v>6.8094000000000001</v>
      </c>
      <c r="AZ1274">
        <v>3.8708</v>
      </c>
      <c r="BA1274">
        <v>2.9386000000000001</v>
      </c>
      <c r="BB1274">
        <v>0.94410151658381203</v>
      </c>
      <c r="BC1274">
        <v>0.85609999999999997</v>
      </c>
      <c r="BD1274">
        <v>0.94469999999999998</v>
      </c>
      <c r="BE1274">
        <v>8.8600000000000012E-2</v>
      </c>
      <c r="BF1274">
        <v>0.85609999999999997</v>
      </c>
      <c r="BG1274">
        <v>16.303381524174181</v>
      </c>
      <c r="BH1274">
        <v>16.222300000000001</v>
      </c>
      <c r="BI1274">
        <v>26.891100000000002</v>
      </c>
      <c r="BJ1274">
        <v>10.668799999999999</v>
      </c>
      <c r="BK1274">
        <v>26.891100000000002</v>
      </c>
      <c r="BL1274">
        <v>16.07839968223999</v>
      </c>
      <c r="BM1274">
        <v>4.9752999999999998</v>
      </c>
      <c r="BN1274">
        <v>20.840900000000001</v>
      </c>
      <c r="BO1274">
        <v>15.865600000000001</v>
      </c>
      <c r="BP1274">
        <v>20.603400000000001</v>
      </c>
      <c r="BQ1274">
        <v>12.682334143084409</v>
      </c>
      <c r="BR1274">
        <v>3.8942999999999999</v>
      </c>
      <c r="BS1274">
        <v>15.4076</v>
      </c>
      <c r="BT1274">
        <v>11.513299999999999</v>
      </c>
      <c r="BU1274">
        <v>12.834099999999999</v>
      </c>
      <c r="BV1274">
        <v>-3.4047365573780599</v>
      </c>
      <c r="BW1274">
        <v>-3.4468999999999999</v>
      </c>
      <c r="BX1274">
        <v>4.4031000000000002</v>
      </c>
      <c r="BY1274">
        <v>7.85</v>
      </c>
      <c r="BZ1274">
        <v>3.0019</v>
      </c>
      <c r="CA1274">
        <v>-9.2775975834483759</v>
      </c>
      <c r="CB1274">
        <v>-16.436399999999999</v>
      </c>
      <c r="CC1274">
        <v>-2.9483999999999999</v>
      </c>
      <c r="CD1274">
        <v>13.488</v>
      </c>
      <c r="CE1274">
        <v>-15.835900000000001</v>
      </c>
      <c r="CF1274">
        <v>92.024152860906</v>
      </c>
      <c r="CG1274">
        <v>67.900000000000006</v>
      </c>
      <c r="CH1274">
        <v>92.1</v>
      </c>
      <c r="CI1274">
        <v>24.199999999999989</v>
      </c>
      <c r="CJ1274">
        <v>67.900000000000006</v>
      </c>
      <c r="CK1274">
        <v>29.37200667335777</v>
      </c>
      <c r="CL1274">
        <v>23.6</v>
      </c>
      <c r="CM1274">
        <v>33.799999999999997</v>
      </c>
      <c r="CN1274">
        <v>10.199999999999999</v>
      </c>
      <c r="CO1274">
        <v>26.1</v>
      </c>
      <c r="CP1274">
        <v>82.02868726380369</v>
      </c>
      <c r="CQ1274">
        <v>65.400000000000006</v>
      </c>
      <c r="CR1274">
        <v>82.3</v>
      </c>
      <c r="CS1274">
        <v>16.899999999999991</v>
      </c>
      <c r="CT1274">
        <v>67.3</v>
      </c>
      <c r="CU1274">
        <v>16.35150155676644</v>
      </c>
      <c r="CV1274">
        <v>11.7</v>
      </c>
      <c r="CW1274">
        <v>16.399999999999999</v>
      </c>
      <c r="CX1274">
        <v>4.6999999999999993</v>
      </c>
      <c r="CY1274">
        <v>11.9</v>
      </c>
      <c r="CZ1274">
        <v>35.075224137659831</v>
      </c>
      <c r="DA1274">
        <v>34.799999999999997</v>
      </c>
      <c r="DB1274">
        <v>68.400000000000006</v>
      </c>
      <c r="DC1274">
        <v>33.600000000000009</v>
      </c>
      <c r="DD1274">
        <v>63.6</v>
      </c>
      <c r="DE1274">
        <v>13.017948536790071</v>
      </c>
      <c r="DF1274">
        <v>11.9</v>
      </c>
      <c r="DG1274">
        <v>20.399999999999999</v>
      </c>
      <c r="DH1274">
        <v>8.4999999999999982</v>
      </c>
      <c r="DI1274">
        <v>14.2</v>
      </c>
      <c r="DJ1274">
        <v>0.28556260890808283</v>
      </c>
      <c r="DK1274">
        <v>0.19824817518248181</v>
      </c>
      <c r="DL1274">
        <v>0.28584729981378021</v>
      </c>
      <c r="DM1274">
        <v>8.7599124631298431E-2</v>
      </c>
      <c r="DN1274">
        <v>0.19824817518248181</v>
      </c>
      <c r="DO1274">
        <v>4.3932027173344634</v>
      </c>
      <c r="DP1274">
        <v>3.693219</v>
      </c>
      <c r="DQ1274">
        <v>4.4049620000000003</v>
      </c>
      <c r="DR1274">
        <v>0.71174300000000024</v>
      </c>
      <c r="DS1274">
        <v>4.2375109999999996</v>
      </c>
      <c r="DT1274">
        <v>5.9647421158963434</v>
      </c>
      <c r="DU1274">
        <v>5.9622479999999998</v>
      </c>
      <c r="DV1274">
        <v>6.205031</v>
      </c>
      <c r="DW1274">
        <v>0.24278300000000019</v>
      </c>
      <c r="DX1274">
        <v>6.1745919999999996</v>
      </c>
      <c r="DY1274">
        <v>4.7146744657568718</v>
      </c>
      <c r="DZ1274">
        <v>4.1385059999999996</v>
      </c>
      <c r="EA1274">
        <v>4.72445</v>
      </c>
      <c r="EB1274">
        <v>0.58594400000000046</v>
      </c>
      <c r="EC1274">
        <v>4.4906990000000002</v>
      </c>
      <c r="ED1274">
        <v>6.4005392169511284</v>
      </c>
      <c r="EE1274">
        <v>6.3980139999999999</v>
      </c>
      <c r="EF1274">
        <v>6.6634719999999996</v>
      </c>
      <c r="EG1274">
        <v>0.26545799999999969</v>
      </c>
      <c r="EH1274">
        <v>6.6234489999999999</v>
      </c>
      <c r="EI1274">
        <v>7.500384756201032</v>
      </c>
      <c r="EJ1274">
        <v>7.4824909999999996</v>
      </c>
      <c r="EK1274">
        <v>8.7171269999999996</v>
      </c>
      <c r="EL1274">
        <v>1.2346360000000001</v>
      </c>
      <c r="EM1274">
        <v>8.6454889999999995</v>
      </c>
      <c r="EN1274">
        <v>30.34504291780091</v>
      </c>
      <c r="EO1274">
        <v>26.109570000000001</v>
      </c>
      <c r="EP1274">
        <v>30.416640000000001</v>
      </c>
      <c r="EQ1274">
        <v>4.3070700000000004</v>
      </c>
      <c r="ER1274">
        <v>29.143129999999999</v>
      </c>
      <c r="ES1274">
        <v>14.419041823028641</v>
      </c>
      <c r="ET1274">
        <v>9.8687000000000005</v>
      </c>
      <c r="EU1274">
        <v>15.1526</v>
      </c>
      <c r="EV1274">
        <v>5.2838999999999992</v>
      </c>
      <c r="EW1274">
        <v>9.8687000000000005</v>
      </c>
      <c r="EX1274">
        <v>15.926001094772269</v>
      </c>
      <c r="EY1274">
        <v>11.288349999999999</v>
      </c>
      <c r="EZ1274">
        <v>19.274429999999999</v>
      </c>
      <c r="FA1274">
        <v>7.9860799999999994</v>
      </c>
      <c r="FB1274">
        <v>19.274429999999999</v>
      </c>
      <c r="FC1274">
        <v>0.5263057622776911</v>
      </c>
      <c r="FD1274">
        <v>0.45284553324957322</v>
      </c>
      <c r="FE1274">
        <v>0.5275475452280638</v>
      </c>
      <c r="FF1274">
        <v>7.4702011978490634E-2</v>
      </c>
      <c r="FG1274">
        <v>0.50545973163907454</v>
      </c>
      <c r="FH1274">
        <v>1.1046778523549059</v>
      </c>
      <c r="FI1274">
        <v>0.76163433239638834</v>
      </c>
      <c r="FJ1274">
        <v>1.9530870327398739</v>
      </c>
      <c r="FK1274">
        <v>1.191452700343486</v>
      </c>
      <c r="FL1274">
        <v>1.9530870327398739</v>
      </c>
      <c r="FM1274">
        <v>36.65734456451812</v>
      </c>
      <c r="FN1274">
        <v>36.15</v>
      </c>
      <c r="FO1274">
        <v>40.090000000000003</v>
      </c>
      <c r="FP1274">
        <v>3.9400000000000048</v>
      </c>
      <c r="FQ1274">
        <v>39.82</v>
      </c>
      <c r="FR1274">
        <v>382.99133431100722</v>
      </c>
      <c r="FS1274">
        <v>370.67867999999999</v>
      </c>
      <c r="FT1274">
        <v>383.03107999999997</v>
      </c>
      <c r="FU1274">
        <v>12.35239999999999</v>
      </c>
      <c r="FV1274">
        <v>370.67867999999999</v>
      </c>
      <c r="FW1274">
        <v>0.73864996172863406</v>
      </c>
      <c r="FX1274">
        <v>0.73857416608704651</v>
      </c>
      <c r="FY1274">
        <v>0.76186200000000004</v>
      </c>
      <c r="FZ1274">
        <v>2.328783391295353E-2</v>
      </c>
      <c r="GA1274">
        <v>0.76186200000000004</v>
      </c>
      <c r="GB1274">
        <v>6</v>
      </c>
      <c r="GC1274">
        <v>6</v>
      </c>
    </row>
    <row r="1275" spans="1:185" x14ac:dyDescent="0.3">
      <c r="A1275" s="36" t="s">
        <v>4727</v>
      </c>
      <c r="B1275">
        <v>-6.9040066689329604E-2</v>
      </c>
      <c r="C1275">
        <v>1.835950085942003</v>
      </c>
      <c r="D1275">
        <v>1.740020145730139</v>
      </c>
      <c r="E1275">
        <v>-0.77782478560845303</v>
      </c>
      <c r="F1275">
        <v>-0.64064095206681959</v>
      </c>
      <c r="G1275">
        <v>1.4184683465385859</v>
      </c>
      <c r="H1275">
        <v>-54.203602796383073</v>
      </c>
      <c r="I1275">
        <v>3.2376492396917207E-2</v>
      </c>
      <c r="J1275">
        <v>0.57369448875885865</v>
      </c>
      <c r="K1275">
        <v>0.20883067322243831</v>
      </c>
      <c r="L1275">
        <v>-4.3818982840799069E-2</v>
      </c>
      <c r="M1275">
        <v>8.5732131858707677E-2</v>
      </c>
      <c r="N1275">
        <v>0.2009327742712565</v>
      </c>
      <c r="O1275">
        <v>-0.21529237276620661</v>
      </c>
      <c r="P1275">
        <v>-1.435959849495004E-2</v>
      </c>
      <c r="Q1275">
        <v>-0.11482634642727189</v>
      </c>
      <c r="R1275">
        <v>3.2826285698117533E-2</v>
      </c>
      <c r="S1275">
        <v>0.79866551918396245</v>
      </c>
      <c r="T1275">
        <v>-0.51273762601821415</v>
      </c>
      <c r="U1275">
        <v>-0.49929936749839171</v>
      </c>
      <c r="V1275">
        <v>1.9522564746600191</v>
      </c>
      <c r="W1275">
        <v>1.950353339991965</v>
      </c>
      <c r="X1275">
        <v>0.21070712976861719</v>
      </c>
      <c r="Y1275">
        <v>0.1982341891404574</v>
      </c>
      <c r="Z1275">
        <v>3.5797930783894871E-2</v>
      </c>
      <c r="AA1275">
        <v>4.0311813841655761E-2</v>
      </c>
      <c r="AB1275">
        <v>50.58322095248036</v>
      </c>
      <c r="AC1275">
        <v>-0.36651413727122711</v>
      </c>
      <c r="AD1275">
        <v>1.934674671219381</v>
      </c>
      <c r="AE1275">
        <v>0.57722126703984444</v>
      </c>
      <c r="AF1275">
        <v>0.56474832641168471</v>
      </c>
      <c r="AG1275">
        <v>0.89923588897840234</v>
      </c>
      <c r="AH1275">
        <v>4.6379415440591558E-3</v>
      </c>
      <c r="AI1275">
        <v>301.63381471122977</v>
      </c>
      <c r="AJ1275">
        <v>271.27793405376212</v>
      </c>
      <c r="AK1275">
        <v>303.49710070512691</v>
      </c>
      <c r="AL1275">
        <v>330.12647115985618</v>
      </c>
      <c r="AM1275">
        <v>303.7718676872023</v>
      </c>
      <c r="AN1275">
        <v>408.1993278470726</v>
      </c>
      <c r="AO1275">
        <v>169.08955778648149</v>
      </c>
      <c r="AP1275">
        <v>318.94108558891747</v>
      </c>
      <c r="AQ1275">
        <v>19.917624671552471</v>
      </c>
      <c r="AR1275">
        <v>4.5520554268221831</v>
      </c>
      <c r="AS1275">
        <v>12.22476739387008</v>
      </c>
      <c r="AT1275">
        <v>-16.380970714413451</v>
      </c>
      <c r="AU1275">
        <v>-10.71900580667587</v>
      </c>
      <c r="AV1275">
        <v>-5.6619649077375831</v>
      </c>
      <c r="AW1275">
        <v>1.393289645403698</v>
      </c>
      <c r="AX1275">
        <v>1.2170000000000001</v>
      </c>
      <c r="AY1275">
        <v>1.407</v>
      </c>
      <c r="AZ1275">
        <v>0.18999999999999989</v>
      </c>
      <c r="BA1275">
        <v>1.3779999999999999</v>
      </c>
      <c r="BB1275">
        <v>0.94085065563082515</v>
      </c>
      <c r="BC1275">
        <v>0.875</v>
      </c>
      <c r="BD1275">
        <v>0.95220000000000005</v>
      </c>
      <c r="BE1275">
        <v>7.7200000000000046E-2</v>
      </c>
      <c r="BF1275">
        <v>0.89039999999999997</v>
      </c>
      <c r="BG1275">
        <v>16.705450437598149</v>
      </c>
      <c r="BH1275">
        <v>14.995699999999999</v>
      </c>
      <c r="BI1275">
        <v>25.029599999999999</v>
      </c>
      <c r="BJ1275">
        <v>10.033899999999999</v>
      </c>
      <c r="BK1275">
        <v>23.328499999999998</v>
      </c>
      <c r="BL1275">
        <v>3.4433768743070949</v>
      </c>
      <c r="BM1275">
        <v>3.0377999999999998</v>
      </c>
      <c r="BN1275">
        <v>6.2788000000000004</v>
      </c>
      <c r="BO1275">
        <v>3.241000000000001</v>
      </c>
      <c r="BP1275">
        <v>6.2788000000000004</v>
      </c>
      <c r="BQ1275">
        <v>1.889963789968562</v>
      </c>
      <c r="BR1275">
        <v>1.7110000000000001</v>
      </c>
      <c r="BS1275">
        <v>2.8405999999999998</v>
      </c>
      <c r="BT1275">
        <v>1.1295999999999999</v>
      </c>
      <c r="BU1275">
        <v>2.8405999999999998</v>
      </c>
      <c r="BV1275">
        <v>0.85506362342934727</v>
      </c>
      <c r="BW1275">
        <v>-0.3674</v>
      </c>
      <c r="BX1275">
        <v>2.2755999999999998</v>
      </c>
      <c r="BY1275">
        <v>2.6429999999999998</v>
      </c>
      <c r="BZ1275">
        <v>2.2755999999999998</v>
      </c>
      <c r="CA1275">
        <v>-2.7450270725966912</v>
      </c>
      <c r="CB1275">
        <v>-5.1162000000000001</v>
      </c>
      <c r="CC1275">
        <v>-1.9406000000000001</v>
      </c>
      <c r="CD1275">
        <v>3.1756000000000002</v>
      </c>
      <c r="CE1275">
        <v>-5.1162000000000001</v>
      </c>
      <c r="CF1275">
        <v>89.258242258155093</v>
      </c>
      <c r="CG1275">
        <v>59.9</v>
      </c>
      <c r="CH1275">
        <v>111.1</v>
      </c>
      <c r="CI1275">
        <v>51.2</v>
      </c>
      <c r="CJ1275">
        <v>59.9</v>
      </c>
      <c r="CK1275">
        <v>39.907701244370777</v>
      </c>
      <c r="CL1275">
        <v>17.3</v>
      </c>
      <c r="CM1275">
        <v>42.9</v>
      </c>
      <c r="CN1275">
        <v>25.6</v>
      </c>
      <c r="CO1275">
        <v>17.3</v>
      </c>
      <c r="CP1275">
        <v>62.871365786618412</v>
      </c>
      <c r="CQ1275">
        <v>45</v>
      </c>
      <c r="CR1275">
        <v>75.2</v>
      </c>
      <c r="CS1275">
        <v>30.2</v>
      </c>
      <c r="CT1275">
        <v>75.2</v>
      </c>
      <c r="CU1275">
        <v>13.385931221361821</v>
      </c>
      <c r="CV1275">
        <v>10.1</v>
      </c>
      <c r="CW1275">
        <v>19.399999999999999</v>
      </c>
      <c r="CX1275">
        <v>9.2999999999999989</v>
      </c>
      <c r="CY1275">
        <v>13.4</v>
      </c>
      <c r="CZ1275">
        <v>92.357836124830101</v>
      </c>
      <c r="DA1275">
        <v>51.3</v>
      </c>
      <c r="DB1275">
        <v>104.5</v>
      </c>
      <c r="DC1275">
        <v>53.2</v>
      </c>
      <c r="DD1275">
        <v>61.2</v>
      </c>
      <c r="DE1275">
        <v>25.126138160665871</v>
      </c>
      <c r="DF1275">
        <v>3.9</v>
      </c>
      <c r="DG1275">
        <v>27.4</v>
      </c>
      <c r="DH1275">
        <v>23.5</v>
      </c>
      <c r="DI1275">
        <v>3.9</v>
      </c>
      <c r="DJ1275">
        <v>0.28012276087755261</v>
      </c>
      <c r="DK1275">
        <v>0.17247336596602361</v>
      </c>
      <c r="DL1275">
        <v>0.37470489038785831</v>
      </c>
      <c r="DM1275">
        <v>0.2022315244218347</v>
      </c>
      <c r="DN1275">
        <v>0.17247336596602361</v>
      </c>
      <c r="DO1275">
        <v>4.3241830019311243</v>
      </c>
      <c r="DP1275">
        <v>3.4528840000000001</v>
      </c>
      <c r="DQ1275">
        <v>4.5791180000000002</v>
      </c>
      <c r="DR1275">
        <v>1.126234</v>
      </c>
      <c r="DS1275">
        <v>4.5791180000000002</v>
      </c>
      <c r="DT1275">
        <v>6.3705428770465344</v>
      </c>
      <c r="DU1275">
        <v>5.9795210000000001</v>
      </c>
      <c r="DV1275">
        <v>6.5647919999999997</v>
      </c>
      <c r="DW1275">
        <v>0.58527099999999965</v>
      </c>
      <c r="DX1275">
        <v>6.3906999999999998</v>
      </c>
      <c r="DY1275">
        <v>4.6898474206739094</v>
      </c>
      <c r="DZ1275">
        <v>3.9863170000000001</v>
      </c>
      <c r="EA1275">
        <v>4.8160769999999999</v>
      </c>
      <c r="EB1275">
        <v>0.82975999999999983</v>
      </c>
      <c r="EC1275">
        <v>4.8160769999999999</v>
      </c>
      <c r="ED1275">
        <v>6.7431986870298726</v>
      </c>
      <c r="EE1275">
        <v>6.2482179999999996</v>
      </c>
      <c r="EF1275">
        <v>6.8240040000000004</v>
      </c>
      <c r="EG1275">
        <v>0.5757860000000008</v>
      </c>
      <c r="EH1275">
        <v>6.7997579999999997</v>
      </c>
      <c r="EI1275">
        <v>7.8613515517028736</v>
      </c>
      <c r="EJ1275">
        <v>7.5030999999999999</v>
      </c>
      <c r="EK1275">
        <v>9.9337459999999993</v>
      </c>
      <c r="EL1275">
        <v>2.430645999999999</v>
      </c>
      <c r="EM1275">
        <v>9.6960119999999996</v>
      </c>
      <c r="EN1275">
        <v>35.961404534711392</v>
      </c>
      <c r="EO1275">
        <v>28.71706</v>
      </c>
      <c r="EP1275">
        <v>39.949469999999998</v>
      </c>
      <c r="EQ1275">
        <v>11.23241</v>
      </c>
      <c r="ER1275">
        <v>28.71706</v>
      </c>
      <c r="ES1275">
        <v>11.659307920786411</v>
      </c>
      <c r="ET1275">
        <v>9.4221400000000006</v>
      </c>
      <c r="EU1275">
        <v>16.461369999999999</v>
      </c>
      <c r="EV1275">
        <v>7.0392299999999981</v>
      </c>
      <c r="EW1275">
        <v>9.4221400000000006</v>
      </c>
      <c r="EX1275">
        <v>24.302096613924991</v>
      </c>
      <c r="EY1275">
        <v>15.277749999999999</v>
      </c>
      <c r="EZ1275">
        <v>25.6447</v>
      </c>
      <c r="FA1275">
        <v>10.366949999999999</v>
      </c>
      <c r="FB1275">
        <v>19.294920000000001</v>
      </c>
      <c r="FC1275">
        <v>0.6193035816549225</v>
      </c>
      <c r="FD1275">
        <v>0.49454625987794548</v>
      </c>
      <c r="FE1275">
        <v>0.68798341378282402</v>
      </c>
      <c r="FF1275">
        <v>0.19343715390487851</v>
      </c>
      <c r="FG1275">
        <v>0.49454625987794548</v>
      </c>
      <c r="FH1275">
        <v>2.0880329432070872</v>
      </c>
      <c r="FI1275">
        <v>0.9877027514751916</v>
      </c>
      <c r="FJ1275">
        <v>2.1578425402951642</v>
      </c>
      <c r="FK1275">
        <v>1.1701397888199729</v>
      </c>
      <c r="FL1275">
        <v>2.0478277758555912</v>
      </c>
      <c r="FM1275">
        <v>37.695979605774973</v>
      </c>
      <c r="FN1275">
        <v>35.82</v>
      </c>
      <c r="FO1275">
        <v>41.66</v>
      </c>
      <c r="FP1275">
        <v>5.8399999999999963</v>
      </c>
      <c r="FQ1275">
        <v>35.82</v>
      </c>
      <c r="FR1275">
        <v>410.93618956038398</v>
      </c>
      <c r="FS1275">
        <v>393.08249000000001</v>
      </c>
      <c r="FT1275">
        <v>413.10624999999999</v>
      </c>
      <c r="FU1275">
        <v>20.023759999999982</v>
      </c>
      <c r="FV1275">
        <v>398.22465</v>
      </c>
      <c r="FW1275">
        <v>0.7433680894875998</v>
      </c>
      <c r="FX1275">
        <v>0.73833499999999996</v>
      </c>
      <c r="FY1275">
        <v>0.77140500000000001</v>
      </c>
      <c r="FZ1275">
        <v>3.3070000000000037E-2</v>
      </c>
      <c r="GA1275">
        <v>0.76431300000000002</v>
      </c>
      <c r="GB1275">
        <v>11</v>
      </c>
      <c r="GC1275">
        <v>35</v>
      </c>
    </row>
    <row r="1276" spans="1:185" x14ac:dyDescent="0.3">
      <c r="A1276" s="36" t="s">
        <v>4729</v>
      </c>
      <c r="B1276">
        <v>-6.7383489397846441E-2</v>
      </c>
      <c r="C1276">
        <v>1.7974995223948329</v>
      </c>
      <c r="D1276">
        <v>1.7810207877658131</v>
      </c>
      <c r="E1276">
        <v>-0.83637636194060672</v>
      </c>
      <c r="F1276">
        <v>-0.61205434221277188</v>
      </c>
      <c r="G1276">
        <v>1.448386521035278</v>
      </c>
      <c r="H1276">
        <v>-54.202250091095188</v>
      </c>
      <c r="I1276">
        <v>6.376250374538448E-3</v>
      </c>
      <c r="J1276">
        <v>0.16389752446024619</v>
      </c>
      <c r="K1276">
        <v>0.23327120985116459</v>
      </c>
      <c r="L1276">
        <v>-4.6907512271399637E-2</v>
      </c>
      <c r="M1276">
        <v>8.2864002438023637E-2</v>
      </c>
      <c r="N1276">
        <v>0.1727077996770281</v>
      </c>
      <c r="O1276">
        <v>-0.20954368371163831</v>
      </c>
      <c r="P1276">
        <v>-3.6835884034610258E-2</v>
      </c>
      <c r="Q1276">
        <v>-0.1231903736573752</v>
      </c>
      <c r="R1276">
        <v>4.3935841279673038E-2</v>
      </c>
      <c r="S1276">
        <v>0.79965969916540758</v>
      </c>
      <c r="T1276">
        <v>-0.52165103264743873</v>
      </c>
      <c r="U1276">
        <v>-0.50129563691688483</v>
      </c>
      <c r="V1276">
        <v>1.956397486993368</v>
      </c>
      <c r="W1276">
        <v>1.951194013536413</v>
      </c>
      <c r="X1276">
        <v>0.2166177057970865</v>
      </c>
      <c r="Y1276">
        <v>0.2006763111943784</v>
      </c>
      <c r="Z1276">
        <v>3.7991562434708782E-2</v>
      </c>
      <c r="AA1276">
        <v>4.6018441689084352E-2</v>
      </c>
      <c r="AB1276">
        <v>48.559683196240677</v>
      </c>
      <c r="AC1276">
        <v>-0.35546677187601411</v>
      </c>
      <c r="AD1276">
        <v>1.932457529592581</v>
      </c>
      <c r="AE1276">
        <v>0.57208447767310044</v>
      </c>
      <c r="AF1276">
        <v>0.5561430830703924</v>
      </c>
      <c r="AG1276">
        <v>0.90782331614508882</v>
      </c>
      <c r="AH1276">
        <v>4.7499334813835836E-3</v>
      </c>
      <c r="AI1276">
        <v>311.82506471412921</v>
      </c>
      <c r="AJ1276">
        <v>286.38387696566019</v>
      </c>
      <c r="AK1276">
        <v>301.96104282012197</v>
      </c>
      <c r="AL1276">
        <v>347.13035366869718</v>
      </c>
      <c r="AM1276">
        <v>355.01519447887358</v>
      </c>
      <c r="AN1276">
        <v>456.89219381088441</v>
      </c>
      <c r="AO1276">
        <v>206.63367122865341</v>
      </c>
      <c r="AP1276">
        <v>372.08254575104809</v>
      </c>
      <c r="AQ1276">
        <v>20.583925139418469</v>
      </c>
      <c r="AR1276">
        <v>5.2170544627620927</v>
      </c>
      <c r="AS1276">
        <v>12.28882828766346</v>
      </c>
      <c r="AT1276">
        <v>-19.408112993821611</v>
      </c>
      <c r="AU1276">
        <v>-11.430891177073089</v>
      </c>
      <c r="AV1276">
        <v>-7.9772218167485196</v>
      </c>
      <c r="AW1276">
        <v>2.1363430769587461</v>
      </c>
      <c r="AX1276">
        <v>1.9924999999999999</v>
      </c>
      <c r="AY1276">
        <v>4.0822000000000003</v>
      </c>
      <c r="AZ1276">
        <v>2.089700000000001</v>
      </c>
      <c r="BA1276">
        <v>3.8742999999999999</v>
      </c>
      <c r="BB1276">
        <v>0.9211989208184318</v>
      </c>
      <c r="BC1276">
        <v>0.88349999999999995</v>
      </c>
      <c r="BD1276">
        <v>0.93620000000000003</v>
      </c>
      <c r="BE1276">
        <v>5.270000000000008E-2</v>
      </c>
      <c r="BF1276">
        <v>0.91749999999999998</v>
      </c>
      <c r="BG1276">
        <v>19.47326396738972</v>
      </c>
      <c r="BH1276">
        <v>17.3399</v>
      </c>
      <c r="BI1276">
        <v>24.116099999999999</v>
      </c>
      <c r="BJ1276">
        <v>6.7761999999999993</v>
      </c>
      <c r="BK1276">
        <v>20.038699999999999</v>
      </c>
      <c r="BL1276">
        <v>9.770750958976663</v>
      </c>
      <c r="BM1276">
        <v>5.5949</v>
      </c>
      <c r="BN1276">
        <v>10.828799999999999</v>
      </c>
      <c r="BO1276">
        <v>5.2338999999999993</v>
      </c>
      <c r="BP1276">
        <v>7.3883000000000001</v>
      </c>
      <c r="BQ1276">
        <v>7.4665121053159353</v>
      </c>
      <c r="BR1276">
        <v>4.2755999999999998</v>
      </c>
      <c r="BS1276">
        <v>8.3008000000000006</v>
      </c>
      <c r="BT1276">
        <v>4.0252000000000008</v>
      </c>
      <c r="BU1276">
        <v>5.39</v>
      </c>
      <c r="BV1276">
        <v>-1.311568361176362</v>
      </c>
      <c r="BW1276">
        <v>-1.5263</v>
      </c>
      <c r="BX1276">
        <v>0.48199999999999998</v>
      </c>
      <c r="BY1276">
        <v>2.0083000000000002</v>
      </c>
      <c r="BZ1276">
        <v>-0.34889999999999999</v>
      </c>
      <c r="CA1276">
        <v>-6.1549432236719923</v>
      </c>
      <c r="CB1276">
        <v>-6.7874999999999996</v>
      </c>
      <c r="CC1276">
        <v>-3.5310000000000001</v>
      </c>
      <c r="CD1276">
        <v>3.2565</v>
      </c>
      <c r="CE1276">
        <v>-5.0411000000000001</v>
      </c>
      <c r="CF1276">
        <v>84.809648059836292</v>
      </c>
      <c r="CG1276">
        <v>64.599999999999994</v>
      </c>
      <c r="CH1276">
        <v>108.1</v>
      </c>
      <c r="CI1276">
        <v>43.5</v>
      </c>
      <c r="CJ1276">
        <v>64.599999999999994</v>
      </c>
      <c r="CK1276">
        <v>39.386812177501049</v>
      </c>
      <c r="CL1276">
        <v>23.1</v>
      </c>
      <c r="CM1276">
        <v>41.6</v>
      </c>
      <c r="CN1276">
        <v>18.5</v>
      </c>
      <c r="CO1276">
        <v>23.1</v>
      </c>
      <c r="CP1276">
        <v>59.640019707056112</v>
      </c>
      <c r="CQ1276">
        <v>54.7</v>
      </c>
      <c r="CR1276">
        <v>74.8</v>
      </c>
      <c r="CS1276">
        <v>20.099999999999991</v>
      </c>
      <c r="CT1276">
        <v>74.400000000000006</v>
      </c>
      <c r="CU1276">
        <v>12.637193336728091</v>
      </c>
      <c r="CV1276">
        <v>11.4</v>
      </c>
      <c r="CW1276">
        <v>19.5</v>
      </c>
      <c r="CX1276">
        <v>8.1</v>
      </c>
      <c r="CY1276">
        <v>12.7</v>
      </c>
      <c r="CZ1276">
        <v>119.9041171176205</v>
      </c>
      <c r="DA1276">
        <v>76.099999999999994</v>
      </c>
      <c r="DB1276">
        <v>128</v>
      </c>
      <c r="DC1276">
        <v>51.900000000000013</v>
      </c>
      <c r="DD1276">
        <v>80.5</v>
      </c>
      <c r="DE1276">
        <v>25.14066149852264</v>
      </c>
      <c r="DF1276">
        <v>6.1</v>
      </c>
      <c r="DG1276">
        <v>27.5</v>
      </c>
      <c r="DH1276">
        <v>21.4</v>
      </c>
      <c r="DI1276">
        <v>10.4</v>
      </c>
      <c r="DJ1276">
        <v>0.22832270114503181</v>
      </c>
      <c r="DK1276">
        <v>0.16466989548814681</v>
      </c>
      <c r="DL1276">
        <v>0.31045376220562892</v>
      </c>
      <c r="DM1276">
        <v>0.145783866717482</v>
      </c>
      <c r="DN1276">
        <v>0.16466989548814681</v>
      </c>
      <c r="DO1276">
        <v>4.0276057909735767</v>
      </c>
      <c r="DP1276">
        <v>3.7261649999999999</v>
      </c>
      <c r="DQ1276">
        <v>4.4311319999999998</v>
      </c>
      <c r="DR1276">
        <v>0.7049669999999999</v>
      </c>
      <c r="DS1276">
        <v>4.4311319999999998</v>
      </c>
      <c r="DT1276">
        <v>6.4485330906456593</v>
      </c>
      <c r="DU1276">
        <v>6.2122789999999997</v>
      </c>
      <c r="DV1276">
        <v>7.2195770000000001</v>
      </c>
      <c r="DW1276">
        <v>1.007298</v>
      </c>
      <c r="DX1276">
        <v>7.2195770000000001</v>
      </c>
      <c r="DY1276">
        <v>4.5575890980263249</v>
      </c>
      <c r="DZ1276">
        <v>4.2323019999999998</v>
      </c>
      <c r="EA1276">
        <v>4.9117670000000002</v>
      </c>
      <c r="EB1276">
        <v>0.67946500000000043</v>
      </c>
      <c r="EC1276">
        <v>4.9067970000000001</v>
      </c>
      <c r="ED1276">
        <v>7.0686245397686651</v>
      </c>
      <c r="EE1276">
        <v>7.035698</v>
      </c>
      <c r="EF1276">
        <v>7.6334730000000004</v>
      </c>
      <c r="EG1276">
        <v>0.59777500000000039</v>
      </c>
      <c r="EH1276">
        <v>7.6334730000000004</v>
      </c>
      <c r="EI1276">
        <v>9.284956426811716</v>
      </c>
      <c r="EJ1276">
        <v>9.0369080000000004</v>
      </c>
      <c r="EK1276">
        <v>10.571914</v>
      </c>
      <c r="EL1276">
        <v>1.535005999999999</v>
      </c>
      <c r="EM1276">
        <v>10.061553</v>
      </c>
      <c r="EN1276">
        <v>33.947114240539747</v>
      </c>
      <c r="EO1276">
        <v>24.14406</v>
      </c>
      <c r="EP1276">
        <v>39.141100000000002</v>
      </c>
      <c r="EQ1276">
        <v>14.99704</v>
      </c>
      <c r="ER1276">
        <v>27.968520000000002</v>
      </c>
      <c r="ES1276">
        <v>12.29917529040755</v>
      </c>
      <c r="ET1276">
        <v>8.9434500000000003</v>
      </c>
      <c r="EU1276">
        <v>14.245979999999999</v>
      </c>
      <c r="EV1276">
        <v>5.3025299999999991</v>
      </c>
      <c r="EW1276">
        <v>8.9434500000000003</v>
      </c>
      <c r="EX1276">
        <v>21.6479389501322</v>
      </c>
      <c r="EY1276">
        <v>13.113160000000001</v>
      </c>
      <c r="EZ1276">
        <v>24.94003</v>
      </c>
      <c r="FA1276">
        <v>11.82687</v>
      </c>
      <c r="FB1276">
        <v>19.025069999999999</v>
      </c>
      <c r="FC1276">
        <v>0.52443461668588087</v>
      </c>
      <c r="FD1276">
        <v>0.37299137598623722</v>
      </c>
      <c r="FE1276">
        <v>0.60467430691503044</v>
      </c>
      <c r="FF1276">
        <v>0.2316829309287933</v>
      </c>
      <c r="FG1276">
        <v>0.43207384172747232</v>
      </c>
      <c r="FH1276">
        <v>1.7787586888161839</v>
      </c>
      <c r="FI1276">
        <v>1.0861351933161221</v>
      </c>
      <c r="FJ1276">
        <v>2.1531522005396271</v>
      </c>
      <c r="FK1276">
        <v>1.067017007223505</v>
      </c>
      <c r="FL1276">
        <v>2.127262968988477</v>
      </c>
      <c r="FM1276">
        <v>40.042463284907392</v>
      </c>
      <c r="FN1276">
        <v>38.520000000000003</v>
      </c>
      <c r="FO1276">
        <v>41.39</v>
      </c>
      <c r="FP1276">
        <v>2.869999999999997</v>
      </c>
      <c r="FQ1276">
        <v>39.200000000000003</v>
      </c>
      <c r="FR1276">
        <v>446.76753760804229</v>
      </c>
      <c r="FS1276">
        <v>431.44776000000002</v>
      </c>
      <c r="FT1276">
        <v>451.55653999999998</v>
      </c>
      <c r="FU1276">
        <v>20.108779999999971</v>
      </c>
      <c r="FV1276">
        <v>439.40555999999998</v>
      </c>
      <c r="FW1276">
        <v>0.72380538933877236</v>
      </c>
      <c r="FX1276">
        <v>0.71687100000000004</v>
      </c>
      <c r="FY1276">
        <v>0.74799899999999997</v>
      </c>
      <c r="FZ1276">
        <v>3.112799999999993E-2</v>
      </c>
      <c r="GA1276">
        <v>0.73596700000000004</v>
      </c>
      <c r="GB1276">
        <v>12</v>
      </c>
      <c r="GC1276">
        <v>23</v>
      </c>
    </row>
    <row r="1277" spans="1:185" x14ac:dyDescent="0.3">
      <c r="A1277" s="36" t="s">
        <v>4732</v>
      </c>
      <c r="B1277">
        <v>-5.4697402291168921E-2</v>
      </c>
      <c r="C1277">
        <v>1.7622688256571419</v>
      </c>
      <c r="D1277">
        <v>2.048118433114821</v>
      </c>
      <c r="E1277">
        <v>-1.019385528999126</v>
      </c>
      <c r="F1277">
        <v>-0.63814142680873875</v>
      </c>
      <c r="G1277">
        <v>1.6575000451757671</v>
      </c>
      <c r="H1277">
        <v>-54.166114613899623</v>
      </c>
      <c r="I1277">
        <v>5.5633684028576817E-2</v>
      </c>
      <c r="J1277">
        <v>0.13744918397800071</v>
      </c>
      <c r="K1277">
        <v>0.28003379938392559</v>
      </c>
      <c r="L1277">
        <v>0.16385974433007269</v>
      </c>
      <c r="M1277">
        <v>0.1600654171764947</v>
      </c>
      <c r="N1277">
        <v>0.1703890519801676</v>
      </c>
      <c r="O1277">
        <v>-0.20111960617240951</v>
      </c>
      <c r="P1277">
        <v>-3.0730554192241952E-2</v>
      </c>
      <c r="Q1277">
        <v>-0.1159250170867043</v>
      </c>
      <c r="R1277">
        <v>3.9453610877752197E-2</v>
      </c>
      <c r="S1277">
        <v>1.19782629133272</v>
      </c>
      <c r="T1277">
        <v>-0.61380686187777211</v>
      </c>
      <c r="U1277">
        <v>-0.53786484712399352</v>
      </c>
      <c r="V1277">
        <v>1.95887560984747</v>
      </c>
      <c r="W1277">
        <v>1.9490287983383481</v>
      </c>
      <c r="X1277">
        <v>0.23412591295602311</v>
      </c>
      <c r="Y1277">
        <v>0.22347053871295761</v>
      </c>
      <c r="Z1277">
        <v>8.1885625205540144E-2</v>
      </c>
      <c r="AA1277">
        <v>9.4847606632838657E-2</v>
      </c>
      <c r="AB1277">
        <v>51.44648318429666</v>
      </c>
      <c r="AC1277">
        <v>-0.35914517940070051</v>
      </c>
      <c r="AD1277">
        <v>1.908670635173235</v>
      </c>
      <c r="AE1277">
        <v>0.59327109235672382</v>
      </c>
      <c r="AF1277">
        <v>0.5826157181136582</v>
      </c>
      <c r="AG1277">
        <v>1.098465972609713</v>
      </c>
      <c r="AH1277">
        <v>1.3641636472213101E-2</v>
      </c>
      <c r="AI1277">
        <v>179.2504886195558</v>
      </c>
      <c r="AJ1277">
        <v>105.1944361847022</v>
      </c>
      <c r="AK1277">
        <v>171.36870755898971</v>
      </c>
      <c r="AL1277">
        <v>261.18826396640128</v>
      </c>
      <c r="AM1277">
        <v>313.81649346575711</v>
      </c>
      <c r="AN1277">
        <v>429.59530753532539</v>
      </c>
      <c r="AO1277">
        <v>174.7469622025325</v>
      </c>
      <c r="AP1277">
        <v>332.15349964760628</v>
      </c>
      <c r="AQ1277">
        <v>19.98094170777668</v>
      </c>
      <c r="AR1277">
        <v>4.6437839445616786</v>
      </c>
      <c r="AS1277">
        <v>12.021512355395799</v>
      </c>
      <c r="AT1277">
        <v>-13.98969535264033</v>
      </c>
      <c r="AU1277">
        <v>-7.5959132571355683</v>
      </c>
      <c r="AV1277">
        <v>-6.3937820955047604</v>
      </c>
      <c r="AW1277">
        <v>0.69909970405348687</v>
      </c>
      <c r="AX1277">
        <v>0.17710000000000001</v>
      </c>
      <c r="AY1277">
        <v>2.6501000000000001</v>
      </c>
      <c r="AZ1277">
        <v>2.4729999999999999</v>
      </c>
      <c r="BA1277">
        <v>1.2975000000000001</v>
      </c>
      <c r="BB1277">
        <v>0.90149572715628479</v>
      </c>
      <c r="BC1277">
        <v>0.85580000000000001</v>
      </c>
      <c r="BD1277">
        <v>0.95420000000000005</v>
      </c>
      <c r="BE1277">
        <v>9.8400000000000043E-2</v>
      </c>
      <c r="BF1277">
        <v>0.88339999999999996</v>
      </c>
      <c r="BG1277">
        <v>21.496919495629569</v>
      </c>
      <c r="BH1277">
        <v>14.5878</v>
      </c>
      <c r="BI1277">
        <v>26.748999999999999</v>
      </c>
      <c r="BJ1277">
        <v>12.161199999999999</v>
      </c>
      <c r="BK1277">
        <v>23.430399999999999</v>
      </c>
      <c r="BL1277">
        <v>4.6377503864723986</v>
      </c>
      <c r="BM1277">
        <v>3.2553999999999998</v>
      </c>
      <c r="BN1277">
        <v>8.4956999999999994</v>
      </c>
      <c r="BO1277">
        <v>5.2403000000000004</v>
      </c>
      <c r="BP1277">
        <v>6.3304</v>
      </c>
      <c r="BQ1277">
        <v>3.4070555250104291</v>
      </c>
      <c r="BR1277">
        <v>1.532</v>
      </c>
      <c r="BS1277">
        <v>5.8926999999999996</v>
      </c>
      <c r="BT1277">
        <v>4.3606999999999996</v>
      </c>
      <c r="BU1277">
        <v>4.0149999999999997</v>
      </c>
      <c r="BV1277">
        <v>-0.45350845139790891</v>
      </c>
      <c r="BW1277">
        <v>-1.4843999999999999</v>
      </c>
      <c r="BX1277">
        <v>1.7217</v>
      </c>
      <c r="BY1277">
        <v>3.2061000000000002</v>
      </c>
      <c r="BZ1277">
        <v>0.8115</v>
      </c>
      <c r="CA1277">
        <v>-2.9534995739791059</v>
      </c>
      <c r="CB1277">
        <v>-6.6802000000000001</v>
      </c>
      <c r="CC1277">
        <v>-2.2143000000000002</v>
      </c>
      <c r="CD1277">
        <v>4.4659000000000004</v>
      </c>
      <c r="CE1277">
        <v>-4.8265000000000002</v>
      </c>
      <c r="CF1277">
        <v>97.441807887719165</v>
      </c>
      <c r="CG1277">
        <v>64.3</v>
      </c>
      <c r="CH1277">
        <v>123.5</v>
      </c>
      <c r="CI1277">
        <v>59.2</v>
      </c>
      <c r="CJ1277">
        <v>64.3</v>
      </c>
      <c r="CK1277">
        <v>38.490387733552133</v>
      </c>
      <c r="CL1277">
        <v>18.899999999999999</v>
      </c>
      <c r="CM1277">
        <v>43</v>
      </c>
      <c r="CN1277">
        <v>24.1</v>
      </c>
      <c r="CO1277">
        <v>18.899999999999999</v>
      </c>
      <c r="CP1277">
        <v>67.779496632172169</v>
      </c>
      <c r="CQ1277">
        <v>59.7</v>
      </c>
      <c r="CR1277">
        <v>75.8</v>
      </c>
      <c r="CS1277">
        <v>16.099999999999991</v>
      </c>
      <c r="CT1277">
        <v>75.8</v>
      </c>
      <c r="CU1277">
        <v>14.333504445558461</v>
      </c>
      <c r="CV1277">
        <v>9.6999999999999993</v>
      </c>
      <c r="CW1277">
        <v>18.5</v>
      </c>
      <c r="CX1277">
        <v>8.8000000000000007</v>
      </c>
      <c r="CY1277">
        <v>12.8</v>
      </c>
      <c r="CZ1277">
        <v>100.5394016483791</v>
      </c>
      <c r="DA1277">
        <v>63.8</v>
      </c>
      <c r="DB1277">
        <v>135.80000000000001</v>
      </c>
      <c r="DC1277">
        <v>72.000000000000014</v>
      </c>
      <c r="DD1277">
        <v>63.8</v>
      </c>
      <c r="DE1277">
        <v>22.842593187036972</v>
      </c>
      <c r="DF1277">
        <v>6.1</v>
      </c>
      <c r="DG1277">
        <v>25</v>
      </c>
      <c r="DH1277">
        <v>18.899999999999999</v>
      </c>
      <c r="DI1277">
        <v>6.1</v>
      </c>
      <c r="DJ1277">
        <v>0.29462047825905557</v>
      </c>
      <c r="DK1277">
        <v>0.17491838955386291</v>
      </c>
      <c r="DL1277">
        <v>0.40188740644321508</v>
      </c>
      <c r="DM1277">
        <v>0.2269690168893522</v>
      </c>
      <c r="DN1277">
        <v>0.17491838955386291</v>
      </c>
      <c r="DO1277">
        <v>4.3925129220231582</v>
      </c>
      <c r="DP1277">
        <v>3.769285</v>
      </c>
      <c r="DQ1277">
        <v>4.6262650000000001</v>
      </c>
      <c r="DR1277">
        <v>0.85698000000000008</v>
      </c>
      <c r="DS1277">
        <v>4.3540049999999999</v>
      </c>
      <c r="DT1277">
        <v>6.2775798725791292</v>
      </c>
      <c r="DU1277">
        <v>5.9044699999999999</v>
      </c>
      <c r="DV1277">
        <v>7.0087549999999998</v>
      </c>
      <c r="DW1277">
        <v>1.104285</v>
      </c>
      <c r="DX1277">
        <v>6.1872790000000002</v>
      </c>
      <c r="DY1277">
        <v>4.508466335003245</v>
      </c>
      <c r="DZ1277">
        <v>4.0122359999999997</v>
      </c>
      <c r="EA1277">
        <v>4.8041020000000003</v>
      </c>
      <c r="EB1277">
        <v>0.79186600000000062</v>
      </c>
      <c r="EC1277">
        <v>4.7549799999999998</v>
      </c>
      <c r="ED1277">
        <v>7.2693917099587066</v>
      </c>
      <c r="EE1277">
        <v>6.1314349999999997</v>
      </c>
      <c r="EF1277">
        <v>8.0862160000000003</v>
      </c>
      <c r="EG1277">
        <v>1.954781000000001</v>
      </c>
      <c r="EH1277">
        <v>6.6429229999999997</v>
      </c>
      <c r="EI1277">
        <v>7.4335256308331514</v>
      </c>
      <c r="EJ1277">
        <v>7.2941240000000001</v>
      </c>
      <c r="EK1277">
        <v>10.365803</v>
      </c>
      <c r="EL1277">
        <v>3.071679</v>
      </c>
      <c r="EM1277">
        <v>10.365803</v>
      </c>
      <c r="EN1277">
        <v>35.613904784263198</v>
      </c>
      <c r="EO1277">
        <v>24.953990000000001</v>
      </c>
      <c r="EP1277">
        <v>38.41836</v>
      </c>
      <c r="EQ1277">
        <v>13.464370000000001</v>
      </c>
      <c r="ER1277">
        <v>24.953990000000001</v>
      </c>
      <c r="ES1277">
        <v>16.91206718246864</v>
      </c>
      <c r="ET1277">
        <v>10.37363</v>
      </c>
      <c r="EU1277">
        <v>20.04035</v>
      </c>
      <c r="EV1277">
        <v>9.6667199999999998</v>
      </c>
      <c r="EW1277">
        <v>10.37363</v>
      </c>
      <c r="EX1277">
        <v>18.701837601794551</v>
      </c>
      <c r="EY1277">
        <v>14.580360000000001</v>
      </c>
      <c r="EZ1277">
        <v>24.84168</v>
      </c>
      <c r="FA1277">
        <v>10.26132</v>
      </c>
      <c r="FB1277">
        <v>14.580360000000001</v>
      </c>
      <c r="FC1277">
        <v>0.60471624894026121</v>
      </c>
      <c r="FD1277">
        <v>0.42371324684286471</v>
      </c>
      <c r="FE1277">
        <v>0.65233528000844909</v>
      </c>
      <c r="FF1277">
        <v>0.22862203316558441</v>
      </c>
      <c r="FG1277">
        <v>0.42371324684286471</v>
      </c>
      <c r="FH1277">
        <v>1.1165230979988869</v>
      </c>
      <c r="FI1277">
        <v>0.83596494073207295</v>
      </c>
      <c r="FJ1277">
        <v>1.9645862203916129</v>
      </c>
      <c r="FK1277">
        <v>1.1286212796595401</v>
      </c>
      <c r="FL1277">
        <v>1.4055215001884589</v>
      </c>
      <c r="FM1277">
        <v>37.616146753974839</v>
      </c>
      <c r="FN1277">
        <v>36.93</v>
      </c>
      <c r="FO1277">
        <v>42.25</v>
      </c>
      <c r="FP1277">
        <v>5.32</v>
      </c>
      <c r="FQ1277">
        <v>38.479999999999997</v>
      </c>
      <c r="FR1277">
        <v>396.71973276714323</v>
      </c>
      <c r="FS1277">
        <v>393.20168999999999</v>
      </c>
      <c r="FT1277">
        <v>417.26197999999999</v>
      </c>
      <c r="FU1277">
        <v>24.060290000000009</v>
      </c>
      <c r="FV1277">
        <v>401.50716999999997</v>
      </c>
      <c r="FW1277">
        <v>0.78245607366082237</v>
      </c>
      <c r="FX1277">
        <v>0.74806899999999998</v>
      </c>
      <c r="FY1277">
        <v>0.78800199999999998</v>
      </c>
      <c r="FZ1277">
        <v>3.9933000000000003E-2</v>
      </c>
      <c r="GA1277">
        <v>0.77462799999999998</v>
      </c>
      <c r="GB1277">
        <v>22</v>
      </c>
      <c r="GC1277">
        <v>294</v>
      </c>
    </row>
    <row r="1278" spans="1:185" x14ac:dyDescent="0.3">
      <c r="A1278" s="36" t="s">
        <v>4735</v>
      </c>
      <c r="B1278">
        <v>-6.2530738260524882E-2</v>
      </c>
      <c r="C1278">
        <v>1.800154662570042</v>
      </c>
      <c r="D1278">
        <v>1.661066880157247</v>
      </c>
      <c r="E1278">
        <v>-0.68681615556598763</v>
      </c>
      <c r="F1278">
        <v>-0.66945578017136054</v>
      </c>
      <c r="G1278">
        <v>1.3562783293467291</v>
      </c>
      <c r="H1278">
        <v>-54.198173674601769</v>
      </c>
      <c r="I1278">
        <v>0.1263540571084576</v>
      </c>
      <c r="J1278">
        <v>0.7298770418622289</v>
      </c>
      <c r="K1278">
        <v>0.29183286091981409</v>
      </c>
      <c r="L1278">
        <v>-6.5457310715726372E-2</v>
      </c>
      <c r="M1278">
        <v>6.9846528276722886E-2</v>
      </c>
      <c r="N1278">
        <v>0.23152426444823249</v>
      </c>
      <c r="O1278">
        <v>-0.22812544114355601</v>
      </c>
      <c r="P1278">
        <v>3.398823304676495E-3</v>
      </c>
      <c r="Q1278">
        <v>-0.1123676728679097</v>
      </c>
      <c r="R1278">
        <v>2.7280064385066489E-2</v>
      </c>
      <c r="S1278">
        <v>0.76084233781140054</v>
      </c>
      <c r="T1278">
        <v>-0.51609562508335427</v>
      </c>
      <c r="U1278">
        <v>-0.49939874944794549</v>
      </c>
      <c r="V1278">
        <v>1.961695037928707</v>
      </c>
      <c r="W1278">
        <v>1.943231247512099</v>
      </c>
      <c r="X1278">
        <v>0.19047632835320069</v>
      </c>
      <c r="Y1278">
        <v>0.1772458450268129</v>
      </c>
      <c r="Z1278">
        <v>3.4402459706007547E-2</v>
      </c>
      <c r="AA1278">
        <v>4.9293469549989651E-2</v>
      </c>
      <c r="AB1278">
        <v>50.929276342527828</v>
      </c>
      <c r="AC1278">
        <v>-0.37313267025289348</v>
      </c>
      <c r="AD1278">
        <v>1.9450159398132969</v>
      </c>
      <c r="AE1278">
        <v>0.56360899860609404</v>
      </c>
      <c r="AF1278">
        <v>0.55037851527970627</v>
      </c>
      <c r="AG1278">
        <v>0.77217522533371385</v>
      </c>
      <c r="AH1278">
        <v>5.1684613954719513E-3</v>
      </c>
      <c r="AI1278">
        <v>279.76750063154299</v>
      </c>
      <c r="AJ1278">
        <v>233.7766315842911</v>
      </c>
      <c r="AK1278">
        <v>275.91805567353151</v>
      </c>
      <c r="AL1278">
        <v>329.60798909546293</v>
      </c>
      <c r="AM1278">
        <v>143.87556235629231</v>
      </c>
      <c r="AN1278">
        <v>205.4745910328775</v>
      </c>
      <c r="AO1278">
        <v>69.272903234784025</v>
      </c>
      <c r="AP1278">
        <v>152.36673025510879</v>
      </c>
      <c r="AQ1278">
        <v>17.40385933148475</v>
      </c>
      <c r="AR1278">
        <v>3.2099966905919728</v>
      </c>
      <c r="AS1278">
        <v>12.28939373314217</v>
      </c>
      <c r="AT1278">
        <v>-7.79294572935303</v>
      </c>
      <c r="AU1278">
        <v>-3.993576605946807</v>
      </c>
      <c r="AV1278">
        <v>-3.799369123406223</v>
      </c>
      <c r="AW1278">
        <v>1.1249319562059541</v>
      </c>
      <c r="AX1278">
        <v>1.1126</v>
      </c>
      <c r="AY1278">
        <v>1.1549</v>
      </c>
      <c r="AZ1278">
        <v>4.2299999999999997E-2</v>
      </c>
      <c r="BA1278">
        <v>1.1126</v>
      </c>
      <c r="BB1278">
        <v>0.92094469740431995</v>
      </c>
      <c r="BC1278">
        <v>0.87209999999999999</v>
      </c>
      <c r="BD1278">
        <v>0.92479999999999996</v>
      </c>
      <c r="BE1278">
        <v>5.2699999999999969E-2</v>
      </c>
      <c r="BF1278">
        <v>0.87209999999999999</v>
      </c>
      <c r="BG1278">
        <v>19.583203335796011</v>
      </c>
      <c r="BH1278">
        <v>19.0733</v>
      </c>
      <c r="BI1278">
        <v>25.384599999999999</v>
      </c>
      <c r="BJ1278">
        <v>6.3112999999999992</v>
      </c>
      <c r="BK1278">
        <v>25.384599999999999</v>
      </c>
      <c r="BL1278">
        <v>3.76879826349266</v>
      </c>
      <c r="BM1278">
        <v>3.7277</v>
      </c>
      <c r="BN1278">
        <v>5.5240999999999998</v>
      </c>
      <c r="BO1278">
        <v>1.7964</v>
      </c>
      <c r="BP1278">
        <v>5.5240999999999998</v>
      </c>
      <c r="BQ1278">
        <v>2.5382100448000799</v>
      </c>
      <c r="BR1278">
        <v>2.4205000000000001</v>
      </c>
      <c r="BS1278">
        <v>2.8448000000000002</v>
      </c>
      <c r="BT1278">
        <v>0.42430000000000012</v>
      </c>
      <c r="BU1278">
        <v>2.8448000000000002</v>
      </c>
      <c r="BV1278">
        <v>0.22788363421007959</v>
      </c>
      <c r="BW1278">
        <v>0.17119999999999999</v>
      </c>
      <c r="BX1278">
        <v>1.6088</v>
      </c>
      <c r="BY1278">
        <v>1.4376</v>
      </c>
      <c r="BZ1278">
        <v>1.6088</v>
      </c>
      <c r="CA1278">
        <v>-2.7660873184948591</v>
      </c>
      <c r="CB1278">
        <v>-4.4535999999999998</v>
      </c>
      <c r="CC1278">
        <v>-2.7172999999999998</v>
      </c>
      <c r="CD1278">
        <v>1.7363</v>
      </c>
      <c r="CE1278">
        <v>-4.4535999999999998</v>
      </c>
      <c r="CF1278">
        <v>53.1078607777687</v>
      </c>
      <c r="CG1278">
        <v>49.3</v>
      </c>
      <c r="CH1278">
        <v>53.3</v>
      </c>
      <c r="CI1278">
        <v>4</v>
      </c>
      <c r="CJ1278">
        <v>49.3</v>
      </c>
      <c r="CK1278">
        <v>15.106658362023071</v>
      </c>
      <c r="CL1278">
        <v>15.1</v>
      </c>
      <c r="CM1278">
        <v>16</v>
      </c>
      <c r="CN1278">
        <v>0.90000000000000036</v>
      </c>
      <c r="CO1278">
        <v>16</v>
      </c>
      <c r="CP1278">
        <v>35.707882842992817</v>
      </c>
      <c r="CQ1278">
        <v>35.700000000000003</v>
      </c>
      <c r="CR1278">
        <v>40.299999999999997</v>
      </c>
      <c r="CS1278">
        <v>4.5999999999999943</v>
      </c>
      <c r="CT1278">
        <v>40.299999999999997</v>
      </c>
      <c r="CU1278">
        <v>11.82943863824765</v>
      </c>
      <c r="CV1278">
        <v>10.1</v>
      </c>
      <c r="CW1278">
        <v>11.9</v>
      </c>
      <c r="CX1278">
        <v>1.8000000000000009</v>
      </c>
      <c r="CY1278">
        <v>10.1</v>
      </c>
      <c r="CZ1278">
        <v>33.565020391791222</v>
      </c>
      <c r="DA1278">
        <v>24</v>
      </c>
      <c r="DB1278">
        <v>33.6</v>
      </c>
      <c r="DC1278">
        <v>9.6000000000000014</v>
      </c>
      <c r="DD1278">
        <v>24</v>
      </c>
      <c r="DE1278">
        <v>3.276855688892514</v>
      </c>
      <c r="DF1278">
        <v>3.2</v>
      </c>
      <c r="DG1278">
        <v>4.8</v>
      </c>
      <c r="DH1278">
        <v>1.6</v>
      </c>
      <c r="DI1278">
        <v>4.8</v>
      </c>
      <c r="DJ1278">
        <v>0.34857882475594398</v>
      </c>
      <c r="DK1278">
        <v>0.31541906589891228</v>
      </c>
      <c r="DL1278">
        <v>0.35019710906701712</v>
      </c>
      <c r="DM1278">
        <v>3.4778043168104733E-2</v>
      </c>
      <c r="DN1278">
        <v>0.31541906589891228</v>
      </c>
      <c r="DO1278">
        <v>3.4395734603767569</v>
      </c>
      <c r="DP1278">
        <v>3.2841840000000002</v>
      </c>
      <c r="DQ1278">
        <v>3.4501529999999998</v>
      </c>
      <c r="DR1278">
        <v>0.16596899999999959</v>
      </c>
      <c r="DS1278">
        <v>3.3804850000000002</v>
      </c>
      <c r="DT1278">
        <v>5.0528365860414537</v>
      </c>
      <c r="DU1278">
        <v>4.8368279999999997</v>
      </c>
      <c r="DV1278">
        <v>5.0537359999999998</v>
      </c>
      <c r="DW1278">
        <v>0.2169080000000001</v>
      </c>
      <c r="DX1278">
        <v>4.8368279999999997</v>
      </c>
      <c r="DY1278">
        <v>3.440491707419663</v>
      </c>
      <c r="DZ1278">
        <v>3.2984819999999999</v>
      </c>
      <c r="EA1278">
        <v>3.4501529999999998</v>
      </c>
      <c r="EB1278">
        <v>0.15167099999999989</v>
      </c>
      <c r="EC1278">
        <v>3.4071380000000002</v>
      </c>
      <c r="ED1278">
        <v>5.3012833868236049</v>
      </c>
      <c r="EE1278">
        <v>4.9390879999999999</v>
      </c>
      <c r="EF1278">
        <v>5.5234839999999998</v>
      </c>
      <c r="EG1278">
        <v>0.58439599999999992</v>
      </c>
      <c r="EH1278">
        <v>4.9390879999999999</v>
      </c>
      <c r="EI1278">
        <v>6.7591765859653163</v>
      </c>
      <c r="EJ1278">
        <v>6.6983980000000001</v>
      </c>
      <c r="EK1278">
        <v>6.7602520000000004</v>
      </c>
      <c r="EL1278">
        <v>6.1854000000000298E-2</v>
      </c>
      <c r="EM1278">
        <v>6.6983980000000001</v>
      </c>
      <c r="EN1278">
        <v>20.711716684443509</v>
      </c>
      <c r="EO1278">
        <v>17.953479999999999</v>
      </c>
      <c r="EP1278">
        <v>20.81391</v>
      </c>
      <c r="EQ1278">
        <v>2.8604300000000009</v>
      </c>
      <c r="ER1278">
        <v>17.953479999999999</v>
      </c>
      <c r="ES1278">
        <v>6.1252581112744231</v>
      </c>
      <c r="ET1278">
        <v>6.12432</v>
      </c>
      <c r="EU1278">
        <v>8.9589999999999996</v>
      </c>
      <c r="EV1278">
        <v>2.8346800000000001</v>
      </c>
      <c r="EW1278">
        <v>8.9589999999999996</v>
      </c>
      <c r="EX1278">
        <v>14.586458573169081</v>
      </c>
      <c r="EY1278">
        <v>8.9944799999999994</v>
      </c>
      <c r="EZ1278">
        <v>14.689590000000001</v>
      </c>
      <c r="FA1278">
        <v>5.6951100000000006</v>
      </c>
      <c r="FB1278">
        <v>8.9944799999999994</v>
      </c>
      <c r="FC1278">
        <v>0.66530180337555678</v>
      </c>
      <c r="FD1278">
        <v>0.57670171926590941</v>
      </c>
      <c r="FE1278">
        <v>0.6685844572554126</v>
      </c>
      <c r="FF1278">
        <v>9.1882737989503194E-2</v>
      </c>
      <c r="FG1278">
        <v>0.57670171926590941</v>
      </c>
      <c r="FH1278">
        <v>2.3815732598438508</v>
      </c>
      <c r="FI1278">
        <v>1.0039602634222571</v>
      </c>
      <c r="FJ1278">
        <v>2.3985666980170861</v>
      </c>
      <c r="FK1278">
        <v>1.394606434594829</v>
      </c>
      <c r="FL1278">
        <v>1.0039602634222571</v>
      </c>
      <c r="FM1278">
        <v>28.966700658680111</v>
      </c>
      <c r="FN1278">
        <v>28.72</v>
      </c>
      <c r="FO1278">
        <v>32.58</v>
      </c>
      <c r="FP1278">
        <v>3.859999999999999</v>
      </c>
      <c r="FQ1278">
        <v>32.299999999999997</v>
      </c>
      <c r="FR1278">
        <v>227.0897374743609</v>
      </c>
      <c r="FS1278">
        <v>222.57517999999999</v>
      </c>
      <c r="FT1278">
        <v>227.26396</v>
      </c>
      <c r="FU1278">
        <v>4.6887800000000084</v>
      </c>
      <c r="FV1278">
        <v>222.57517999999999</v>
      </c>
      <c r="FW1278">
        <v>0.86135120267163656</v>
      </c>
      <c r="FX1278">
        <v>0.86087800000000003</v>
      </c>
      <c r="FY1278">
        <v>0.87504099999999996</v>
      </c>
      <c r="FZ1278">
        <v>1.4162999999999931E-2</v>
      </c>
      <c r="GA1278">
        <v>0.87504099999999996</v>
      </c>
      <c r="GB1278">
        <v>3</v>
      </c>
      <c r="GC1278">
        <v>4</v>
      </c>
    </row>
    <row r="1279" spans="1:185" x14ac:dyDescent="0.3">
      <c r="A1279" s="36" t="s">
        <v>4794</v>
      </c>
      <c r="B1279">
        <v>-6.7241055521284662E-2</v>
      </c>
      <c r="C1279">
        <v>1.821562238837676</v>
      </c>
      <c r="D1279">
        <v>1.831924253948644</v>
      </c>
      <c r="E1279">
        <v>-0.92319431527369011</v>
      </c>
      <c r="F1279">
        <v>-0.55757961130103229</v>
      </c>
      <c r="G1279">
        <v>1.48077642290969</v>
      </c>
      <c r="H1279">
        <v>-54.20032300281796</v>
      </c>
      <c r="I1279">
        <v>5.7942951261331019E-2</v>
      </c>
      <c r="J1279">
        <v>0.59629532345802683</v>
      </c>
      <c r="K1279">
        <v>0.20414108739700551</v>
      </c>
      <c r="L1279">
        <v>-3.4234427319992773E-2</v>
      </c>
      <c r="M1279">
        <v>9.4360748189416005E-2</v>
      </c>
      <c r="N1279">
        <v>0.17743912833218961</v>
      </c>
      <c r="O1279">
        <v>-0.21159751780664091</v>
      </c>
      <c r="P1279">
        <v>-3.415838947445142E-2</v>
      </c>
      <c r="Q1279">
        <v>-0.1228778288237978</v>
      </c>
      <c r="R1279">
        <v>4.2546601956844843E-2</v>
      </c>
      <c r="S1279">
        <v>0.80267577035714954</v>
      </c>
      <c r="T1279">
        <v>-0.51802311456672523</v>
      </c>
      <c r="U1279">
        <v>-0.50635077306204657</v>
      </c>
      <c r="V1279">
        <v>1.954496380392938</v>
      </c>
      <c r="W1279">
        <v>1.950660069018237</v>
      </c>
      <c r="X1279">
        <v>0.2094559977082312</v>
      </c>
      <c r="Y1279">
        <v>0.19733680071322071</v>
      </c>
      <c r="Z1279">
        <v>3.5815234995802137E-2</v>
      </c>
      <c r="AA1279">
        <v>4.0989387603060312E-2</v>
      </c>
      <c r="AB1279">
        <v>48.647194973750523</v>
      </c>
      <c r="AC1279">
        <v>-0.35243290385334602</v>
      </c>
      <c r="AD1279">
        <v>1.9233894295306</v>
      </c>
      <c r="AE1279">
        <v>0.56188890156157734</v>
      </c>
      <c r="AF1279">
        <v>0.54976970456656682</v>
      </c>
      <c r="AG1279">
        <v>0.84294784177810766</v>
      </c>
      <c r="AH1279">
        <v>4.821171605030301E-3</v>
      </c>
      <c r="AI1279">
        <v>295.04527527422289</v>
      </c>
      <c r="AJ1279">
        <v>270.91240061126922</v>
      </c>
      <c r="AK1279">
        <v>293.51446811169211</v>
      </c>
      <c r="AL1279">
        <v>320.70885757922542</v>
      </c>
      <c r="AM1279">
        <v>369.29139899198572</v>
      </c>
      <c r="AN1279">
        <v>487.17224323118421</v>
      </c>
      <c r="AO1279">
        <v>166.53437988400421</v>
      </c>
      <c r="AP1279">
        <v>388.82995197248852</v>
      </c>
      <c r="AQ1279">
        <v>21.050387842720991</v>
      </c>
      <c r="AR1279">
        <v>5.0387347016994584</v>
      </c>
      <c r="AS1279">
        <v>12.58642897031512</v>
      </c>
      <c r="AT1279">
        <v>-19.690828090361389</v>
      </c>
      <c r="AU1279">
        <v>-12.066090603949149</v>
      </c>
      <c r="AV1279">
        <v>-7.6247374864122346</v>
      </c>
      <c r="AW1279">
        <v>1.282900145647885</v>
      </c>
      <c r="AX1279">
        <v>1.1093999999999999</v>
      </c>
      <c r="AY1279">
        <v>1.4175</v>
      </c>
      <c r="AZ1279">
        <v>0.30809999999999998</v>
      </c>
      <c r="BA1279">
        <v>1.1093999999999999</v>
      </c>
      <c r="BB1279">
        <v>0.89563886714662588</v>
      </c>
      <c r="BC1279">
        <v>0.86029999999999995</v>
      </c>
      <c r="BD1279">
        <v>0.91569999999999996</v>
      </c>
      <c r="BE1279">
        <v>5.5399999999999998E-2</v>
      </c>
      <c r="BF1279">
        <v>0.86080000000000001</v>
      </c>
      <c r="BG1279">
        <v>22.73254414097001</v>
      </c>
      <c r="BH1279">
        <v>20.244499999999999</v>
      </c>
      <c r="BI1279">
        <v>26.6157</v>
      </c>
      <c r="BJ1279">
        <v>6.3712000000000018</v>
      </c>
      <c r="BK1279">
        <v>26.3324</v>
      </c>
      <c r="BL1279">
        <v>4.9260992916943831</v>
      </c>
      <c r="BM1279">
        <v>4.2469999999999999</v>
      </c>
      <c r="BN1279">
        <v>6.0171999999999999</v>
      </c>
      <c r="BO1279">
        <v>1.7702</v>
      </c>
      <c r="BP1279">
        <v>6.0034999999999998</v>
      </c>
      <c r="BQ1279">
        <v>3.926744404547938</v>
      </c>
      <c r="BR1279">
        <v>3.0604</v>
      </c>
      <c r="BS1279">
        <v>4.8810000000000002</v>
      </c>
      <c r="BT1279">
        <v>1.8206</v>
      </c>
      <c r="BU1279">
        <v>4.8810000000000002</v>
      </c>
      <c r="BV1279">
        <v>-1.2202013326045771</v>
      </c>
      <c r="BW1279">
        <v>-2.0493999999999999</v>
      </c>
      <c r="BX1279">
        <v>1.7672000000000001</v>
      </c>
      <c r="BY1279">
        <v>3.8166000000000002</v>
      </c>
      <c r="BZ1279">
        <v>-2.0493999999999999</v>
      </c>
      <c r="CA1279">
        <v>-2.7065385363624701</v>
      </c>
      <c r="CB1279">
        <v>-4.8276000000000003</v>
      </c>
      <c r="CC1279">
        <v>-2.6175000000000002</v>
      </c>
      <c r="CD1279">
        <v>2.2101000000000002</v>
      </c>
      <c r="CE1279">
        <v>-2.8315999999999999</v>
      </c>
      <c r="CF1279">
        <v>98.342291258695766</v>
      </c>
      <c r="CG1279">
        <v>85.9</v>
      </c>
      <c r="CH1279">
        <v>120.8</v>
      </c>
      <c r="CI1279">
        <v>34.899999999999991</v>
      </c>
      <c r="CJ1279">
        <v>85.9</v>
      </c>
      <c r="CK1279">
        <v>44.070704938721789</v>
      </c>
      <c r="CL1279">
        <v>37.799999999999997</v>
      </c>
      <c r="CM1279">
        <v>44.4</v>
      </c>
      <c r="CN1279">
        <v>6.6000000000000014</v>
      </c>
      <c r="CO1279">
        <v>37.799999999999997</v>
      </c>
      <c r="CP1279">
        <v>77.509236987756523</v>
      </c>
      <c r="CQ1279">
        <v>60.3</v>
      </c>
      <c r="CR1279">
        <v>87.2</v>
      </c>
      <c r="CS1279">
        <v>26.900000000000009</v>
      </c>
      <c r="CT1279">
        <v>78.599999999999994</v>
      </c>
      <c r="CU1279">
        <v>14.84725059782642</v>
      </c>
      <c r="CV1279">
        <v>11.4</v>
      </c>
      <c r="CW1279">
        <v>20.5</v>
      </c>
      <c r="CX1279">
        <v>9.1</v>
      </c>
      <c r="CY1279">
        <v>14.1</v>
      </c>
      <c r="CZ1279">
        <v>59.609544062534837</v>
      </c>
      <c r="DA1279">
        <v>54.1</v>
      </c>
      <c r="DB1279">
        <v>86.8</v>
      </c>
      <c r="DC1279">
        <v>32.700000000000003</v>
      </c>
      <c r="DD1279">
        <v>64</v>
      </c>
      <c r="DE1279">
        <v>26.52540233839769</v>
      </c>
      <c r="DF1279">
        <v>18.399999999999999</v>
      </c>
      <c r="DG1279">
        <v>29.1</v>
      </c>
      <c r="DH1279">
        <v>10.7</v>
      </c>
      <c r="DI1279">
        <v>23.7</v>
      </c>
      <c r="DJ1279">
        <v>0.25298380949098798</v>
      </c>
      <c r="DK1279">
        <v>0.21405432344879149</v>
      </c>
      <c r="DL1279">
        <v>0.33005464480874308</v>
      </c>
      <c r="DM1279">
        <v>0.1160003213599517</v>
      </c>
      <c r="DN1279">
        <v>0.21405432344879149</v>
      </c>
      <c r="DO1279">
        <v>4.1128836236628814</v>
      </c>
      <c r="DP1279">
        <v>3.7405040000000001</v>
      </c>
      <c r="DQ1279">
        <v>4.4377149999999999</v>
      </c>
      <c r="DR1279">
        <v>0.6972109999999998</v>
      </c>
      <c r="DS1279">
        <v>4.4377149999999999</v>
      </c>
      <c r="DT1279">
        <v>6.3812452584167874</v>
      </c>
      <c r="DU1279">
        <v>6.0301689999999999</v>
      </c>
      <c r="DV1279">
        <v>6.3954930000000001</v>
      </c>
      <c r="DW1279">
        <v>0.3653240000000002</v>
      </c>
      <c r="DX1279">
        <v>6.3908240000000003</v>
      </c>
      <c r="DY1279">
        <v>4.6285537332262923</v>
      </c>
      <c r="DZ1279">
        <v>4.0780469999999998</v>
      </c>
      <c r="EA1279">
        <v>5.0465920000000004</v>
      </c>
      <c r="EB1279">
        <v>0.96854500000000066</v>
      </c>
      <c r="EC1279">
        <v>5.0465920000000004</v>
      </c>
      <c r="ED1279">
        <v>6.7946357021554489</v>
      </c>
      <c r="EE1279">
        <v>6.5389689999999998</v>
      </c>
      <c r="EF1279">
        <v>6.8456130000000002</v>
      </c>
      <c r="EG1279">
        <v>0.30664400000000042</v>
      </c>
      <c r="EH1279">
        <v>6.8456130000000002</v>
      </c>
      <c r="EI1279">
        <v>9.7004166328084747</v>
      </c>
      <c r="EJ1279">
        <v>9.0096380000000007</v>
      </c>
      <c r="EK1279">
        <v>10.321948000000001</v>
      </c>
      <c r="EL1279">
        <v>1.3123100000000001</v>
      </c>
      <c r="EM1279">
        <v>9.0096380000000007</v>
      </c>
      <c r="EN1279">
        <v>36.636962881308122</v>
      </c>
      <c r="EO1279">
        <v>34.041220000000003</v>
      </c>
      <c r="EP1279">
        <v>40.017740000000003</v>
      </c>
      <c r="EQ1279">
        <v>5.9765200000000007</v>
      </c>
      <c r="ER1279">
        <v>39.0396</v>
      </c>
      <c r="ES1279">
        <v>14.699353769678829</v>
      </c>
      <c r="ET1279">
        <v>14.314629999999999</v>
      </c>
      <c r="EU1279">
        <v>21.262270000000001</v>
      </c>
      <c r="EV1279">
        <v>6.9476400000000016</v>
      </c>
      <c r="EW1279">
        <v>14.577059999999999</v>
      </c>
      <c r="EX1279">
        <v>21.937609111629289</v>
      </c>
      <c r="EY1279">
        <v>12.77895</v>
      </c>
      <c r="EZ1279">
        <v>24.462540000000001</v>
      </c>
      <c r="FA1279">
        <v>11.683590000000001</v>
      </c>
      <c r="FB1279">
        <v>24.462540000000001</v>
      </c>
      <c r="FC1279">
        <v>0.53351930703884642</v>
      </c>
      <c r="FD1279">
        <v>0.49571925937187461</v>
      </c>
      <c r="FE1279">
        <v>0.58275127726139786</v>
      </c>
      <c r="FF1279">
        <v>8.703201788952325E-2</v>
      </c>
      <c r="FG1279">
        <v>0.56850728611296053</v>
      </c>
      <c r="FH1279">
        <v>1.503852992911918</v>
      </c>
      <c r="FI1279">
        <v>0.60101531962485655</v>
      </c>
      <c r="FJ1279">
        <v>1.678153207848496</v>
      </c>
      <c r="FK1279">
        <v>1.07713788822364</v>
      </c>
      <c r="FL1279">
        <v>1.678153207848496</v>
      </c>
      <c r="FM1279">
        <v>39.922853597941597</v>
      </c>
      <c r="FN1279">
        <v>39.44</v>
      </c>
      <c r="FO1279">
        <v>41.88</v>
      </c>
      <c r="FP1279">
        <v>2.4400000000000048</v>
      </c>
      <c r="FQ1279">
        <v>39.71</v>
      </c>
      <c r="FR1279">
        <v>456.86331929049771</v>
      </c>
      <c r="FS1279">
        <v>443.90336000000002</v>
      </c>
      <c r="FT1279">
        <v>457.42093999999997</v>
      </c>
      <c r="FU1279">
        <v>13.517579999999951</v>
      </c>
      <c r="FV1279">
        <v>454.28525000000002</v>
      </c>
      <c r="FW1279">
        <v>0.73662197987905864</v>
      </c>
      <c r="FX1279">
        <v>0.73410399999999998</v>
      </c>
      <c r="FY1279" s="17">
        <v>3.0910000000000002</v>
      </c>
      <c r="FZ1279">
        <v>2.3568959999999999</v>
      </c>
      <c r="GA1279">
        <v>0.73856500000000003</v>
      </c>
      <c r="GB1279">
        <v>8</v>
      </c>
      <c r="GC1279">
        <v>6</v>
      </c>
    </row>
    <row r="1280" spans="1:185" x14ac:dyDescent="0.3">
      <c r="A1280" s="36" t="s">
        <v>4795</v>
      </c>
      <c r="B1280">
        <v>-6.6315989463074862E-2</v>
      </c>
      <c r="C1280">
        <v>1.7986798306201539</v>
      </c>
      <c r="D1280">
        <v>1.6790079500901061</v>
      </c>
      <c r="E1280">
        <v>-0.70506642594916846</v>
      </c>
      <c r="F1280">
        <v>-0.66562767311897775</v>
      </c>
      <c r="G1280">
        <v>1.370704024709386</v>
      </c>
      <c r="H1280">
        <v>-54.202684756090257</v>
      </c>
      <c r="I1280">
        <v>0.15597839994568799</v>
      </c>
      <c r="J1280">
        <v>0.72087549159539011</v>
      </c>
      <c r="K1280">
        <v>0.28344928380841888</v>
      </c>
      <c r="L1280">
        <v>-6.1086808283289259E-2</v>
      </c>
      <c r="M1280">
        <v>7.2256527229557957E-2</v>
      </c>
      <c r="N1280">
        <v>0.25418014665986188</v>
      </c>
      <c r="O1280">
        <v>-0.22139404188246781</v>
      </c>
      <c r="P1280">
        <v>3.2786104777394173E-2</v>
      </c>
      <c r="Q1280">
        <v>-9.4305065224103077E-2</v>
      </c>
      <c r="R1280">
        <v>1.74937127499828E-2</v>
      </c>
      <c r="S1280">
        <v>0.77519117425734463</v>
      </c>
      <c r="T1280">
        <v>-0.50809027209067648</v>
      </c>
      <c r="U1280">
        <v>-0.50486247892892355</v>
      </c>
      <c r="V1280">
        <v>1.959890283327953</v>
      </c>
      <c r="W1280">
        <v>1.958451172657405</v>
      </c>
      <c r="X1280">
        <v>0.19420695372883881</v>
      </c>
      <c r="Y1280">
        <v>0.1898065381602963</v>
      </c>
      <c r="Z1280">
        <v>3.3468890758360528E-2</v>
      </c>
      <c r="AA1280">
        <v>3.5982431522346772E-2</v>
      </c>
      <c r="AB1280">
        <v>49.790816369622718</v>
      </c>
      <c r="AC1280">
        <v>-0.3625103113581275</v>
      </c>
      <c r="AD1280">
        <v>1.9421513718984491</v>
      </c>
      <c r="AE1280">
        <v>0.55671726508696628</v>
      </c>
      <c r="AF1280">
        <v>0.55231684951842364</v>
      </c>
      <c r="AG1280">
        <v>0.81466687048510167</v>
      </c>
      <c r="AH1280">
        <v>5.1366030909775909E-3</v>
      </c>
      <c r="AI1280">
        <v>278.41783046850838</v>
      </c>
      <c r="AJ1280">
        <v>244.94340510655269</v>
      </c>
      <c r="AK1280">
        <v>272.9552766156487</v>
      </c>
      <c r="AL1280">
        <v>317.35476799096438</v>
      </c>
      <c r="AM1280">
        <v>202.99267548078561</v>
      </c>
      <c r="AN1280">
        <v>285.24682668273903</v>
      </c>
      <c r="AO1280">
        <v>99.734196202682057</v>
      </c>
      <c r="AP1280">
        <v>228.3231295481107</v>
      </c>
      <c r="AQ1280">
        <v>18.289019749637092</v>
      </c>
      <c r="AR1280">
        <v>3.7164415980199448</v>
      </c>
      <c r="AS1280">
        <v>11.97733674307181</v>
      </c>
      <c r="AT1280">
        <v>-10.192988629990809</v>
      </c>
      <c r="AU1280">
        <v>-6.780641491882391</v>
      </c>
      <c r="AV1280">
        <v>-3.4123471381084212</v>
      </c>
      <c r="AW1280">
        <v>1.3068051035465069</v>
      </c>
      <c r="AX1280">
        <v>1.0705</v>
      </c>
      <c r="AY1280">
        <v>1.3761000000000001</v>
      </c>
      <c r="AZ1280">
        <v>0.30560000000000009</v>
      </c>
      <c r="BA1280">
        <v>1.2517</v>
      </c>
      <c r="BB1280">
        <v>0.91130531013470195</v>
      </c>
      <c r="BC1280">
        <v>0.86570000000000003</v>
      </c>
      <c r="BD1280">
        <v>0.94430000000000003</v>
      </c>
      <c r="BE1280">
        <v>7.8600000000000003E-2</v>
      </c>
      <c r="BF1280">
        <v>0.89629999999999999</v>
      </c>
      <c r="BG1280">
        <v>20.783717750182639</v>
      </c>
      <c r="BH1280">
        <v>16.276599999999998</v>
      </c>
      <c r="BI1280">
        <v>25.975999999999999</v>
      </c>
      <c r="BJ1280">
        <v>9.6994000000000007</v>
      </c>
      <c r="BK1280">
        <v>22.4694</v>
      </c>
      <c r="BL1280">
        <v>3.5780507370436569</v>
      </c>
      <c r="BM1280">
        <v>1.3381000000000001</v>
      </c>
      <c r="BN1280">
        <v>4.0095000000000001</v>
      </c>
      <c r="BO1280">
        <v>2.6714000000000002</v>
      </c>
      <c r="BP1280">
        <v>3.6541000000000001</v>
      </c>
      <c r="BQ1280">
        <v>1.66373930574313</v>
      </c>
      <c r="BR1280">
        <v>0.66590000000000005</v>
      </c>
      <c r="BS1280">
        <v>2.0787</v>
      </c>
      <c r="BT1280">
        <v>1.4128000000000001</v>
      </c>
      <c r="BU1280">
        <v>1.7662</v>
      </c>
      <c r="BV1280">
        <v>1.241394793154539</v>
      </c>
      <c r="BW1280">
        <v>0.34970000000000001</v>
      </c>
      <c r="BX1280">
        <v>1.3988</v>
      </c>
      <c r="BY1280">
        <v>1.0490999999999999</v>
      </c>
      <c r="BZ1280">
        <v>1.1994</v>
      </c>
      <c r="CA1280">
        <v>-2.905169803685308</v>
      </c>
      <c r="CB1280">
        <v>-3.2296999999999998</v>
      </c>
      <c r="CC1280">
        <v>-1.0831</v>
      </c>
      <c r="CD1280">
        <v>2.1465999999999998</v>
      </c>
      <c r="CE1280">
        <v>-2.9655999999999998</v>
      </c>
      <c r="CF1280">
        <v>56.923697134628362</v>
      </c>
      <c r="CG1280">
        <v>54.4</v>
      </c>
      <c r="CH1280">
        <v>80.7</v>
      </c>
      <c r="CI1280">
        <v>26.3</v>
      </c>
      <c r="CJ1280">
        <v>54.4</v>
      </c>
      <c r="CK1280">
        <v>16.564626722029629</v>
      </c>
      <c r="CL1280">
        <v>15.3</v>
      </c>
      <c r="CM1280">
        <v>27.9</v>
      </c>
      <c r="CN1280">
        <v>12.6</v>
      </c>
      <c r="CO1280">
        <v>15.9</v>
      </c>
      <c r="CP1280">
        <v>44.936497362638079</v>
      </c>
      <c r="CQ1280">
        <v>42.4</v>
      </c>
      <c r="CR1280">
        <v>54.8</v>
      </c>
      <c r="CS1280">
        <v>12.4</v>
      </c>
      <c r="CT1280">
        <v>44.6</v>
      </c>
      <c r="CU1280">
        <v>11.564303824954409</v>
      </c>
      <c r="CV1280">
        <v>10.199999999999999</v>
      </c>
      <c r="CW1280">
        <v>15.6</v>
      </c>
      <c r="CX1280">
        <v>5.4</v>
      </c>
      <c r="CY1280">
        <v>11.8</v>
      </c>
      <c r="CZ1280">
        <v>51.379250332433188</v>
      </c>
      <c r="DA1280">
        <v>34.5</v>
      </c>
      <c r="DB1280">
        <v>58.1</v>
      </c>
      <c r="DC1280">
        <v>23.6</v>
      </c>
      <c r="DD1280">
        <v>45.1</v>
      </c>
      <c r="DE1280">
        <v>3.9829995871735799</v>
      </c>
      <c r="DF1280">
        <v>1.5</v>
      </c>
      <c r="DG1280">
        <v>12.7</v>
      </c>
      <c r="DH1280">
        <v>11.2</v>
      </c>
      <c r="DI1280">
        <v>3.6</v>
      </c>
      <c r="DJ1280">
        <v>0.2494153562982831</v>
      </c>
      <c r="DK1280">
        <v>0.23559982676483321</v>
      </c>
      <c r="DL1280">
        <v>0.39597644749754662</v>
      </c>
      <c r="DM1280">
        <v>0.16037662073271339</v>
      </c>
      <c r="DN1280">
        <v>0.23559982676483321</v>
      </c>
      <c r="DO1280">
        <v>3.6665357019490208</v>
      </c>
      <c r="DP1280">
        <v>3.3484219999999998</v>
      </c>
      <c r="DQ1280">
        <v>4.2657569999999998</v>
      </c>
      <c r="DR1280">
        <v>0.91733500000000001</v>
      </c>
      <c r="DS1280">
        <v>3.46631</v>
      </c>
      <c r="DT1280">
        <v>6.2561579921758694</v>
      </c>
      <c r="DU1280">
        <v>5.8551739999999999</v>
      </c>
      <c r="DV1280">
        <v>6.4319379999999997</v>
      </c>
      <c r="DW1280">
        <v>0.57676399999999983</v>
      </c>
      <c r="DX1280">
        <v>6.3562570000000003</v>
      </c>
      <c r="DY1280">
        <v>3.8105224180232029</v>
      </c>
      <c r="DZ1280">
        <v>3.5636060000000001</v>
      </c>
      <c r="EA1280">
        <v>4.2657569999999998</v>
      </c>
      <c r="EB1280">
        <v>0.70215099999999975</v>
      </c>
      <c r="EC1280">
        <v>3.7062550000000001</v>
      </c>
      <c r="ED1280">
        <v>6.6698439091002157</v>
      </c>
      <c r="EE1280">
        <v>5.9024279999999996</v>
      </c>
      <c r="EF1280">
        <v>6.809431</v>
      </c>
      <c r="EG1280">
        <v>0.90700300000000045</v>
      </c>
      <c r="EH1280">
        <v>6.7305720000000004</v>
      </c>
      <c r="EI1280">
        <v>7.6219308110326844</v>
      </c>
      <c r="EJ1280">
        <v>5.9643309999999996</v>
      </c>
      <c r="EK1280">
        <v>7.916588</v>
      </c>
      <c r="EL1280">
        <v>1.9522569999999999</v>
      </c>
      <c r="EM1280">
        <v>7.4348239999999999</v>
      </c>
      <c r="EN1280">
        <v>21.016386885365339</v>
      </c>
      <c r="EO1280">
        <v>17.024760000000001</v>
      </c>
      <c r="EP1280">
        <v>31.101849999999999</v>
      </c>
      <c r="EQ1280">
        <v>14.07709</v>
      </c>
      <c r="ER1280">
        <v>22.943670000000001</v>
      </c>
      <c r="ES1280">
        <v>6.5766129198594996</v>
      </c>
      <c r="ET1280">
        <v>5.9870599999999996</v>
      </c>
      <c r="EU1280">
        <v>12.7178</v>
      </c>
      <c r="EV1280">
        <v>6.7307400000000008</v>
      </c>
      <c r="EW1280">
        <v>9.0980699999999999</v>
      </c>
      <c r="EX1280">
        <v>14.439773965505839</v>
      </c>
      <c r="EY1280">
        <v>4.42265</v>
      </c>
      <c r="EZ1280">
        <v>21.882200000000001</v>
      </c>
      <c r="FA1280">
        <v>17.45955</v>
      </c>
      <c r="FB1280">
        <v>13.845599999999999</v>
      </c>
      <c r="FC1280">
        <v>0.50838352654257757</v>
      </c>
      <c r="FD1280">
        <v>0.41182661770315798</v>
      </c>
      <c r="FE1280">
        <v>0.75234950095102449</v>
      </c>
      <c r="FF1280">
        <v>0.3405228832478665</v>
      </c>
      <c r="FG1280">
        <v>0.5550042416925357</v>
      </c>
      <c r="FH1280">
        <v>2.250834974982538</v>
      </c>
      <c r="FI1280">
        <v>0.35094519885955611</v>
      </c>
      <c r="FJ1280">
        <v>3.5779013405578031</v>
      </c>
      <c r="FK1280">
        <v>3.2269561416982468</v>
      </c>
      <c r="FL1280">
        <v>1.5218172645407211</v>
      </c>
      <c r="FM1280">
        <v>32.670325178731822</v>
      </c>
      <c r="FN1280">
        <v>29.88</v>
      </c>
      <c r="FO1280">
        <v>37.01</v>
      </c>
      <c r="FP1280">
        <v>7.129999999999999</v>
      </c>
      <c r="FQ1280">
        <v>29.99</v>
      </c>
      <c r="FR1280">
        <v>305.56156496915452</v>
      </c>
      <c r="FS1280">
        <v>294.63474000000002</v>
      </c>
      <c r="FT1280">
        <v>307.42979000000003</v>
      </c>
      <c r="FU1280">
        <v>12.79505</v>
      </c>
      <c r="FV1280">
        <v>304.30049000000002</v>
      </c>
      <c r="FW1280">
        <v>0.80295356600978196</v>
      </c>
      <c r="FX1280">
        <v>0.79895899999999997</v>
      </c>
      <c r="FY1280">
        <v>0.82706800000000003</v>
      </c>
      <c r="FZ1280">
        <v>2.8109000000000051E-2</v>
      </c>
      <c r="GA1280">
        <v>0.80604600000000004</v>
      </c>
      <c r="GB1280">
        <v>21</v>
      </c>
    </row>
    <row r="1281" spans="1:185" x14ac:dyDescent="0.3">
      <c r="A1281" s="36" t="s">
        <v>4796</v>
      </c>
      <c r="B1281">
        <v>-2.181815007923258E-2</v>
      </c>
      <c r="C1281">
        <v>1.900719356801021</v>
      </c>
      <c r="D1281">
        <v>1.7928947052546991</v>
      </c>
      <c r="E1281">
        <v>-0.89256606888984968</v>
      </c>
      <c r="F1281">
        <v>-0.5585238511019176</v>
      </c>
      <c r="G1281">
        <v>1.451089919991768</v>
      </c>
      <c r="H1281">
        <v>-54.147731236254117</v>
      </c>
      <c r="I1281">
        <v>3.3778397218032261E-2</v>
      </c>
      <c r="J1281">
        <v>0.5734370408009416</v>
      </c>
      <c r="K1281">
        <v>0.19098757841972941</v>
      </c>
      <c r="L1281">
        <v>-1.558130317591672E-2</v>
      </c>
      <c r="M1281">
        <v>0.1070872207958638</v>
      </c>
      <c r="N1281">
        <v>0.1932555600543901</v>
      </c>
      <c r="O1281">
        <v>-0.27131488047183328</v>
      </c>
      <c r="P1281">
        <v>-7.8059320417443248E-2</v>
      </c>
      <c r="Q1281">
        <v>-0.17468709220882631</v>
      </c>
      <c r="R1281">
        <v>7.895480967068999E-2</v>
      </c>
      <c r="S1281">
        <v>0.80210067587981848</v>
      </c>
      <c r="T1281">
        <v>-0.57467175530598791</v>
      </c>
      <c r="U1281">
        <v>-0.54662800460306704</v>
      </c>
      <c r="V1281">
        <v>1.9525311826382781</v>
      </c>
      <c r="W1281">
        <v>1.949283471094799</v>
      </c>
      <c r="X1281">
        <v>0.16749229701895441</v>
      </c>
      <c r="Y1281">
        <v>0.15079395036599619</v>
      </c>
      <c r="Z1281">
        <v>3.5171257189197093E-2</v>
      </c>
      <c r="AA1281">
        <v>3.9013958474055019E-2</v>
      </c>
      <c r="AB1281">
        <v>50.184122160588608</v>
      </c>
      <c r="AC1281">
        <v>-0.41409938216394793</v>
      </c>
      <c r="AD1281">
        <v>1.9217878459130751</v>
      </c>
      <c r="AE1281">
        <v>0.58159167918290222</v>
      </c>
      <c r="AF1281">
        <v>0.56489333252994434</v>
      </c>
      <c r="AG1281">
        <v>0.82756644809517277</v>
      </c>
      <c r="AH1281">
        <v>4.8598706617094126E-3</v>
      </c>
      <c r="AI1281">
        <v>292.63712039107162</v>
      </c>
      <c r="AJ1281">
        <v>274.51241524578592</v>
      </c>
      <c r="AK1281">
        <v>281.79746072338338</v>
      </c>
      <c r="AL1281">
        <v>321.60147804707731</v>
      </c>
      <c r="AM1281">
        <v>257.2340900254008</v>
      </c>
      <c r="AN1281">
        <v>443.72760673650748</v>
      </c>
      <c r="AO1281">
        <v>167.46293026788609</v>
      </c>
      <c r="AP1281">
        <v>390.37522627855361</v>
      </c>
      <c r="AQ1281">
        <v>19.20797149479624</v>
      </c>
      <c r="AR1281">
        <v>5.468601549602532</v>
      </c>
      <c r="AS1281">
        <v>12.06279690079494</v>
      </c>
      <c r="AT1281">
        <v>-10.83398397046026</v>
      </c>
      <c r="AU1281">
        <v>-1.6689351151745251</v>
      </c>
      <c r="AV1281">
        <v>-9.1650488552857379</v>
      </c>
      <c r="AW1281">
        <v>3.323765452163951</v>
      </c>
      <c r="AX1281">
        <v>3.1981999999999999</v>
      </c>
      <c r="AY1281">
        <v>3.3586999999999998</v>
      </c>
      <c r="AZ1281">
        <v>0.16049999999999989</v>
      </c>
      <c r="BA1281">
        <v>3.1981999999999999</v>
      </c>
      <c r="BB1281">
        <v>0.93748526721345371</v>
      </c>
      <c r="BC1281">
        <v>0.91749999999999998</v>
      </c>
      <c r="BD1281">
        <v>0.93840000000000001</v>
      </c>
      <c r="BE1281">
        <v>2.090000000000003E-2</v>
      </c>
      <c r="BF1281">
        <v>0.92610000000000003</v>
      </c>
      <c r="BG1281">
        <v>17.222265955819971</v>
      </c>
      <c r="BH1281">
        <v>17.089700000000001</v>
      </c>
      <c r="BI1281">
        <v>19.834199999999999</v>
      </c>
      <c r="BJ1281">
        <v>2.7444999999999991</v>
      </c>
      <c r="BK1281">
        <v>18.878799999999998</v>
      </c>
      <c r="BL1281">
        <v>11.80887165390202</v>
      </c>
      <c r="BM1281">
        <v>11.049799999999999</v>
      </c>
      <c r="BN1281">
        <v>11.8682</v>
      </c>
      <c r="BO1281">
        <v>0.81840000000000046</v>
      </c>
      <c r="BP1281">
        <v>11.049799999999999</v>
      </c>
      <c r="BQ1281">
        <v>8.9651406008262136</v>
      </c>
      <c r="BR1281">
        <v>7.5643000000000002</v>
      </c>
      <c r="BS1281">
        <v>9.0753000000000004</v>
      </c>
      <c r="BT1281">
        <v>1.5109999999999999</v>
      </c>
      <c r="BU1281">
        <v>7.5643000000000002</v>
      </c>
      <c r="BV1281">
        <v>-1.443805041288952</v>
      </c>
      <c r="BW1281">
        <v>-1.5953999999999999</v>
      </c>
      <c r="BX1281">
        <v>0.47639999999999999</v>
      </c>
      <c r="BY1281">
        <v>2.0718000000000001</v>
      </c>
      <c r="BZ1281">
        <v>0.47639999999999999</v>
      </c>
      <c r="CA1281">
        <v>-7.5213355595372597</v>
      </c>
      <c r="CB1281">
        <v>-8.2687000000000008</v>
      </c>
      <c r="CC1281">
        <v>-7.4798999999999998</v>
      </c>
      <c r="CD1281">
        <v>0.78880000000000106</v>
      </c>
      <c r="CE1281">
        <v>-8.0406999999999993</v>
      </c>
      <c r="CF1281">
        <v>53.352380457953863</v>
      </c>
      <c r="CG1281">
        <v>50.2</v>
      </c>
      <c r="CH1281">
        <v>53.6</v>
      </c>
      <c r="CI1281">
        <v>3.399999999999999</v>
      </c>
      <c r="CJ1281">
        <v>50.2</v>
      </c>
      <c r="CK1281">
        <v>14.61513751766361</v>
      </c>
      <c r="CL1281">
        <v>14.6</v>
      </c>
      <c r="CM1281">
        <v>15.1</v>
      </c>
      <c r="CN1281">
        <v>0.5</v>
      </c>
      <c r="CO1281">
        <v>14.8</v>
      </c>
      <c r="CP1281">
        <v>51.256572533839552</v>
      </c>
      <c r="CQ1281">
        <v>47.1</v>
      </c>
      <c r="CR1281">
        <v>51.5</v>
      </c>
      <c r="CS1281">
        <v>4.3999999999999986</v>
      </c>
      <c r="CT1281">
        <v>48.2</v>
      </c>
      <c r="CU1281">
        <v>11.87734324266585</v>
      </c>
      <c r="CV1281">
        <v>10.3</v>
      </c>
      <c r="CW1281">
        <v>12</v>
      </c>
      <c r="CX1281">
        <v>1.6999999999999991</v>
      </c>
      <c r="CY1281">
        <v>10.3</v>
      </c>
      <c r="CZ1281">
        <v>113.90724803606039</v>
      </c>
      <c r="DA1281">
        <v>107.4</v>
      </c>
      <c r="DB1281">
        <v>119.4</v>
      </c>
      <c r="DC1281">
        <v>12</v>
      </c>
      <c r="DD1281">
        <v>107.4</v>
      </c>
      <c r="DE1281">
        <v>2.4233156222992509</v>
      </c>
      <c r="DF1281">
        <v>2.2999999999999998</v>
      </c>
      <c r="DG1281">
        <v>4</v>
      </c>
      <c r="DH1281">
        <v>1.7</v>
      </c>
      <c r="DI1281">
        <v>4</v>
      </c>
      <c r="DJ1281">
        <v>0.1366734179088587</v>
      </c>
      <c r="DK1281">
        <v>0.1278655119714722</v>
      </c>
      <c r="DL1281">
        <v>0.1373654536135315</v>
      </c>
      <c r="DM1281">
        <v>9.4999416420593064E-3</v>
      </c>
      <c r="DN1281">
        <v>0.1278655119714722</v>
      </c>
      <c r="DO1281">
        <v>3.6796289061140399</v>
      </c>
      <c r="DP1281">
        <v>3.3838360000000001</v>
      </c>
      <c r="DQ1281">
        <v>3.9739800000000001</v>
      </c>
      <c r="DR1281">
        <v>0.590144</v>
      </c>
      <c r="DS1281">
        <v>3.3838360000000001</v>
      </c>
      <c r="DT1281">
        <v>7.0001068480606747</v>
      </c>
      <c r="DU1281">
        <v>6.9847979999999996</v>
      </c>
      <c r="DV1281">
        <v>7.0013100000000001</v>
      </c>
      <c r="DW1281">
        <v>1.651200000000053E-2</v>
      </c>
      <c r="DX1281">
        <v>6.9847979999999996</v>
      </c>
      <c r="DY1281">
        <v>4.5098204178232351</v>
      </c>
      <c r="DZ1281">
        <v>3.9739800000000001</v>
      </c>
      <c r="EA1281">
        <v>4.546564</v>
      </c>
      <c r="EB1281">
        <v>0.57258399999999998</v>
      </c>
      <c r="EC1281">
        <v>4.0463459999999998</v>
      </c>
      <c r="ED1281">
        <v>7.8986931447219311</v>
      </c>
      <c r="EE1281">
        <v>7.8395149999999996</v>
      </c>
      <c r="EF1281">
        <v>7.8990289999999996</v>
      </c>
      <c r="EG1281">
        <v>5.9514000000000067E-2</v>
      </c>
      <c r="EH1281">
        <v>7.8957059999999997</v>
      </c>
      <c r="EI1281">
        <v>9.1586608601350346</v>
      </c>
      <c r="EJ1281">
        <v>9.1543799999999997</v>
      </c>
      <c r="EK1281">
        <v>9.30002</v>
      </c>
      <c r="EL1281">
        <v>0.14564000000000021</v>
      </c>
      <c r="EM1281">
        <v>9.2108419999999995</v>
      </c>
      <c r="EN1281">
        <v>27.314357293621239</v>
      </c>
      <c r="EO1281">
        <v>27.098490000000002</v>
      </c>
      <c r="EP1281">
        <v>30.582920000000001</v>
      </c>
      <c r="EQ1281">
        <v>3.4844300000000001</v>
      </c>
      <c r="ER1281">
        <v>30.034479999999999</v>
      </c>
      <c r="ES1281">
        <v>6.1988382382435443</v>
      </c>
      <c r="ET1281">
        <v>6.12432</v>
      </c>
      <c r="EU1281">
        <v>7.2213700000000003</v>
      </c>
      <c r="EV1281">
        <v>1.0970500000000001</v>
      </c>
      <c r="EW1281">
        <v>7.1402700000000001</v>
      </c>
      <c r="EX1281">
        <v>21.115519055377689</v>
      </c>
      <c r="EY1281">
        <v>20.974170000000001</v>
      </c>
      <c r="EZ1281">
        <v>23.361550000000001</v>
      </c>
      <c r="FA1281">
        <v>2.3873799999999998</v>
      </c>
      <c r="FB1281">
        <v>22.894210000000001</v>
      </c>
      <c r="FC1281">
        <v>0.45992384252505958</v>
      </c>
      <c r="FD1281">
        <v>0.45628903193477172</v>
      </c>
      <c r="FE1281">
        <v>0.51496046313054955</v>
      </c>
      <c r="FF1281">
        <v>5.867143119577789E-2</v>
      </c>
      <c r="FG1281">
        <v>0.50572573615224536</v>
      </c>
      <c r="FH1281">
        <v>3.408792416569173</v>
      </c>
      <c r="FI1281">
        <v>3.2063507402381139</v>
      </c>
      <c r="FJ1281">
        <v>3.4247345011364532</v>
      </c>
      <c r="FK1281">
        <v>0.2183837608983383</v>
      </c>
      <c r="FL1281">
        <v>3.2063507402381139</v>
      </c>
      <c r="FM1281">
        <v>38.301463600578558</v>
      </c>
      <c r="FN1281">
        <v>37.17</v>
      </c>
      <c r="FO1281">
        <v>38.369999999999997</v>
      </c>
      <c r="FP1281">
        <v>1.199999999999996</v>
      </c>
      <c r="FQ1281">
        <v>37.44</v>
      </c>
      <c r="FR1281">
        <v>418.79183083942019</v>
      </c>
      <c r="FS1281">
        <v>414.00718999999998</v>
      </c>
      <c r="FT1281">
        <v>419.16730999999999</v>
      </c>
      <c r="FU1281">
        <v>5.1601200000000063</v>
      </c>
      <c r="FV1281">
        <v>414.00718999999998</v>
      </c>
      <c r="FW1281">
        <v>0.69522841121594581</v>
      </c>
      <c r="FX1281">
        <v>0.69470815918245477</v>
      </c>
      <c r="FY1281">
        <v>0.70186899999999997</v>
      </c>
      <c r="FZ1281">
        <v>7.1608408175451999E-3</v>
      </c>
      <c r="GA1281">
        <v>0.70186899999999997</v>
      </c>
      <c r="GB1281">
        <v>3</v>
      </c>
    </row>
    <row r="1282" spans="1:185" x14ac:dyDescent="0.3">
      <c r="A1282" s="36" t="s">
        <v>4797</v>
      </c>
      <c r="B1282">
        <v>-6.2610264112731365E-2</v>
      </c>
      <c r="C1282">
        <v>1.799745940860769</v>
      </c>
      <c r="D1282">
        <v>1.63076936260772</v>
      </c>
      <c r="E1282">
        <v>-0.68832854205097616</v>
      </c>
      <c r="F1282">
        <v>-0.64298005110006307</v>
      </c>
      <c r="G1282">
        <v>1.3312620282075831</v>
      </c>
      <c r="H1282">
        <v>-54.201383751561202</v>
      </c>
      <c r="I1282">
        <v>0.24733124897893571</v>
      </c>
      <c r="J1282">
        <v>0.6959954678822079</v>
      </c>
      <c r="K1282">
        <v>0.25943107392043868</v>
      </c>
      <c r="L1282">
        <v>-5.932599347401734E-2</v>
      </c>
      <c r="M1282">
        <v>7.4032857057616197E-2</v>
      </c>
      <c r="N1282">
        <v>0.25290423101643578</v>
      </c>
      <c r="O1282">
        <v>-0.224001409498543</v>
      </c>
      <c r="P1282">
        <v>2.8902821517892838E-2</v>
      </c>
      <c r="Q1282">
        <v>-9.7551801824916476E-2</v>
      </c>
      <c r="R1282">
        <v>1.8817348954037669E-2</v>
      </c>
      <c r="S1282">
        <v>0.77624150231392131</v>
      </c>
      <c r="T1282">
        <v>-0.51185326825369482</v>
      </c>
      <c r="U1282">
        <v>-0.50313828812802885</v>
      </c>
      <c r="V1282">
        <v>1.96080527461356</v>
      </c>
      <c r="W1282">
        <v>1.9567262261335669</v>
      </c>
      <c r="X1282">
        <v>0.19567678595063631</v>
      </c>
      <c r="Y1282">
        <v>0.18812308653876231</v>
      </c>
      <c r="Z1282">
        <v>3.32596387766615E-2</v>
      </c>
      <c r="AA1282">
        <v>3.8486105658442793E-2</v>
      </c>
      <c r="AB1282">
        <v>50.863638394664868</v>
      </c>
      <c r="AC1282">
        <v>-0.37429587561656658</v>
      </c>
      <c r="AD1282">
        <v>1.9452894618596961</v>
      </c>
      <c r="AE1282">
        <v>0.56997266156720272</v>
      </c>
      <c r="AF1282">
        <v>0.56241896215532883</v>
      </c>
      <c r="AG1282">
        <v>0.90852009348319851</v>
      </c>
      <c r="AH1282">
        <v>4.9905570996832023E-3</v>
      </c>
      <c r="AI1282">
        <v>283.85190680284398</v>
      </c>
      <c r="AJ1282">
        <v>236.3441586065365</v>
      </c>
      <c r="AK1282">
        <v>284.86177669320551</v>
      </c>
      <c r="AL1282">
        <v>330.34977474236098</v>
      </c>
      <c r="AM1282">
        <v>216.40496534129051</v>
      </c>
      <c r="AN1282">
        <v>302.97275892440229</v>
      </c>
      <c r="AO1282">
        <v>104.37934320726301</v>
      </c>
      <c r="AP1282">
        <v>239.47683392503009</v>
      </c>
      <c r="AQ1282">
        <v>18.79941224785814</v>
      </c>
      <c r="AR1282">
        <v>3.8783289858774719</v>
      </c>
      <c r="AS1282">
        <v>12.324840518662739</v>
      </c>
      <c r="AT1282">
        <v>-10.812945899283051</v>
      </c>
      <c r="AU1282">
        <v>-7.420404307269874</v>
      </c>
      <c r="AV1282">
        <v>-3.3925415920131741</v>
      </c>
      <c r="AW1282">
        <v>1.0432343907502231</v>
      </c>
      <c r="AX1282">
        <v>1.0213000000000001</v>
      </c>
      <c r="AY1282">
        <v>1.2964</v>
      </c>
      <c r="AZ1282">
        <v>0.2750999999999999</v>
      </c>
      <c r="BA1282">
        <v>1.2525999999999999</v>
      </c>
      <c r="BB1282">
        <v>0.93613206215803946</v>
      </c>
      <c r="BC1282">
        <v>0.90480000000000005</v>
      </c>
      <c r="BD1282">
        <v>0.94220000000000004</v>
      </c>
      <c r="BE1282">
        <v>3.7399999999999989E-2</v>
      </c>
      <c r="BF1282">
        <v>0.93279999999999996</v>
      </c>
      <c r="BG1282">
        <v>17.37448597160223</v>
      </c>
      <c r="BH1282">
        <v>16.563400000000001</v>
      </c>
      <c r="BI1282">
        <v>21.6205</v>
      </c>
      <c r="BJ1282">
        <v>5.0570999999999984</v>
      </c>
      <c r="BK1282">
        <v>17.8996</v>
      </c>
      <c r="BL1282">
        <v>3.2716602307307392</v>
      </c>
      <c r="BM1282">
        <v>2.6475</v>
      </c>
      <c r="BN1282">
        <v>3.9066999999999998</v>
      </c>
      <c r="BO1282">
        <v>1.2592000000000001</v>
      </c>
      <c r="BP1282">
        <v>3.4796999999999998</v>
      </c>
      <c r="BQ1282">
        <v>1.7133399908261699</v>
      </c>
      <c r="BR1282">
        <v>1.2397</v>
      </c>
      <c r="BS1282">
        <v>2.3336999999999999</v>
      </c>
      <c r="BT1282">
        <v>1.0940000000000001</v>
      </c>
      <c r="BU1282">
        <v>1.9514</v>
      </c>
      <c r="BV1282">
        <v>0.91549531842745901</v>
      </c>
      <c r="BW1282">
        <v>0.71640000000000004</v>
      </c>
      <c r="BX1282">
        <v>1.2678</v>
      </c>
      <c r="BY1282">
        <v>0.5514</v>
      </c>
      <c r="BZ1282">
        <v>0.81259999999999999</v>
      </c>
      <c r="CA1282">
        <v>-2.628784976856398</v>
      </c>
      <c r="CB1282">
        <v>-3.0501</v>
      </c>
      <c r="CC1282">
        <v>-2.1535000000000002</v>
      </c>
      <c r="CD1282">
        <v>0.89659999999999984</v>
      </c>
      <c r="CE1282">
        <v>-2.7639999999999998</v>
      </c>
      <c r="CF1282">
        <v>63.495924999372363</v>
      </c>
      <c r="CG1282">
        <v>58.5</v>
      </c>
      <c r="CH1282">
        <v>65.8</v>
      </c>
      <c r="CI1282">
        <v>7.2999999999999972</v>
      </c>
      <c r="CJ1282">
        <v>58.5</v>
      </c>
      <c r="CK1282">
        <v>19.0944500463808</v>
      </c>
      <c r="CL1282">
        <v>17.600000000000001</v>
      </c>
      <c r="CM1282">
        <v>21.8</v>
      </c>
      <c r="CN1282">
        <v>4.1999999999999993</v>
      </c>
      <c r="CO1282">
        <v>18.600000000000001</v>
      </c>
      <c r="CP1282">
        <v>46.229109222743347</v>
      </c>
      <c r="CQ1282">
        <v>42.2</v>
      </c>
      <c r="CR1282">
        <v>54.7</v>
      </c>
      <c r="CS1282">
        <v>12.5</v>
      </c>
      <c r="CT1282">
        <v>49.6</v>
      </c>
      <c r="CU1282">
        <v>12.172641619117361</v>
      </c>
      <c r="CV1282">
        <v>11.3</v>
      </c>
      <c r="CW1282">
        <v>12.9</v>
      </c>
      <c r="CX1282">
        <v>1.6</v>
      </c>
      <c r="CY1282">
        <v>11.3</v>
      </c>
      <c r="CZ1282">
        <v>55.301969172290491</v>
      </c>
      <c r="DA1282">
        <v>47</v>
      </c>
      <c r="DB1282">
        <v>58.6</v>
      </c>
      <c r="DC1282">
        <v>11.6</v>
      </c>
      <c r="DD1282">
        <v>52.8</v>
      </c>
      <c r="DE1282">
        <v>6.0547106594400741</v>
      </c>
      <c r="DF1282">
        <v>4.8</v>
      </c>
      <c r="DG1282">
        <v>9.3000000000000007</v>
      </c>
      <c r="DH1282">
        <v>4.5000000000000009</v>
      </c>
      <c r="DI1282">
        <v>7.3</v>
      </c>
      <c r="DJ1282">
        <v>0.26519071732211669</v>
      </c>
      <c r="DK1282">
        <v>0.23995077932731751</v>
      </c>
      <c r="DL1282">
        <v>0.27822410147991539</v>
      </c>
      <c r="DM1282">
        <v>3.8273322152597988E-2</v>
      </c>
      <c r="DN1282">
        <v>0.23995077932731751</v>
      </c>
      <c r="DO1282">
        <v>3.5586399325719689</v>
      </c>
      <c r="DP1282">
        <v>3.3981509999999999</v>
      </c>
      <c r="DQ1282">
        <v>4.2390410000000003</v>
      </c>
      <c r="DR1282">
        <v>0.84089000000000036</v>
      </c>
      <c r="DS1282">
        <v>4.2390410000000003</v>
      </c>
      <c r="DT1282">
        <v>6.3412802988039569</v>
      </c>
      <c r="DU1282">
        <v>6.2676679999999996</v>
      </c>
      <c r="DV1282">
        <v>6.385872</v>
      </c>
      <c r="DW1282">
        <v>0.11820400000000041</v>
      </c>
      <c r="DX1282">
        <v>6.2676679999999996</v>
      </c>
      <c r="DY1282">
        <v>3.607495083124598</v>
      </c>
      <c r="DZ1282">
        <v>3.5352489999999999</v>
      </c>
      <c r="EA1282">
        <v>4.3208260000000003</v>
      </c>
      <c r="EB1282">
        <v>0.78557700000000041</v>
      </c>
      <c r="EC1282">
        <v>4.3208260000000003</v>
      </c>
      <c r="ED1282">
        <v>6.7525769581224706</v>
      </c>
      <c r="EE1282">
        <v>6.7135569999999998</v>
      </c>
      <c r="EF1282">
        <v>6.796468</v>
      </c>
      <c r="EG1282">
        <v>8.2911000000000179E-2</v>
      </c>
      <c r="EH1282">
        <v>6.7201180000000003</v>
      </c>
      <c r="EI1282">
        <v>6.8471559077920867</v>
      </c>
      <c r="EJ1282">
        <v>6.6510550000000004</v>
      </c>
      <c r="EK1282">
        <v>7.7038979999999997</v>
      </c>
      <c r="EL1282">
        <v>1.0528429999999991</v>
      </c>
      <c r="EM1282">
        <v>7.636857</v>
      </c>
      <c r="EN1282">
        <v>28.173255445483669</v>
      </c>
      <c r="EO1282">
        <v>24.868549999999999</v>
      </c>
      <c r="EP1282">
        <v>30.413080000000001</v>
      </c>
      <c r="EQ1282">
        <v>5.5445300000000017</v>
      </c>
      <c r="ER1282">
        <v>28.645849999999999</v>
      </c>
      <c r="ES1282">
        <v>6.3426546042623446</v>
      </c>
      <c r="ET1282">
        <v>5.9870599999999996</v>
      </c>
      <c r="EU1282">
        <v>9.3036600000000007</v>
      </c>
      <c r="EV1282">
        <v>3.3166000000000011</v>
      </c>
      <c r="EW1282">
        <v>5.9870599999999996</v>
      </c>
      <c r="EX1282">
        <v>21.830600841221329</v>
      </c>
      <c r="EY1282">
        <v>17.577290000000001</v>
      </c>
      <c r="EZ1282">
        <v>24.151499999999999</v>
      </c>
      <c r="FA1282">
        <v>6.5742099999999972</v>
      </c>
      <c r="FB1282">
        <v>22.65879</v>
      </c>
      <c r="FC1282">
        <v>0.62783138726199239</v>
      </c>
      <c r="FD1282">
        <v>0.55418715369640092</v>
      </c>
      <c r="FE1282">
        <v>0.67774511341999988</v>
      </c>
      <c r="FF1282">
        <v>0.123557959723599</v>
      </c>
      <c r="FG1282">
        <v>0.63836299569995225</v>
      </c>
      <c r="FH1282">
        <v>3.4593536136186511</v>
      </c>
      <c r="FI1282">
        <v>1.889287656685648</v>
      </c>
      <c r="FJ1282">
        <v>3.8570935770204962</v>
      </c>
      <c r="FK1282">
        <v>1.9678059203348479</v>
      </c>
      <c r="FL1282">
        <v>3.784627179283321</v>
      </c>
      <c r="FM1282">
        <v>34.903286811979498</v>
      </c>
      <c r="FN1282">
        <v>31.12</v>
      </c>
      <c r="FO1282">
        <v>37.81</v>
      </c>
      <c r="FP1282">
        <v>6.6900000000000013</v>
      </c>
      <c r="FQ1282">
        <v>31.12</v>
      </c>
      <c r="FR1282">
        <v>314.20254760238493</v>
      </c>
      <c r="FS1282">
        <v>309.00760000000002</v>
      </c>
      <c r="FT1282">
        <v>315.51418000000001</v>
      </c>
      <c r="FU1282">
        <v>6.5065799999999854</v>
      </c>
      <c r="FV1282">
        <v>310.35172999999998</v>
      </c>
      <c r="FW1282">
        <v>0.80425098920576621</v>
      </c>
      <c r="FX1282">
        <v>0.80116799999999999</v>
      </c>
      <c r="FY1282">
        <v>0.81630400000000003</v>
      </c>
      <c r="FZ1282">
        <v>1.513600000000004E-2</v>
      </c>
      <c r="GA1282">
        <v>0.81285799999999997</v>
      </c>
      <c r="GB1282">
        <v>11</v>
      </c>
    </row>
    <row r="1283" spans="1:185" x14ac:dyDescent="0.3">
      <c r="A1283" s="36" t="s">
        <v>4798</v>
      </c>
      <c r="B1283">
        <v>-6.2980651307156632E-2</v>
      </c>
      <c r="C1283">
        <v>1.801779030445988</v>
      </c>
      <c r="D1283">
        <v>1.636058724670699</v>
      </c>
      <c r="E1283">
        <v>-0.68506485797999472</v>
      </c>
      <c r="F1283">
        <v>-0.65059066669012655</v>
      </c>
      <c r="G1283">
        <v>1.3356562192260559</v>
      </c>
      <c r="H1283">
        <v>-54.201382610616079</v>
      </c>
      <c r="I1283">
        <v>0.22467511800865789</v>
      </c>
      <c r="J1283">
        <v>0.6960451165753293</v>
      </c>
      <c r="K1283">
        <v>0.26068389518091239</v>
      </c>
      <c r="L1283">
        <v>-5.9493108993938698E-2</v>
      </c>
      <c r="M1283">
        <v>7.3689238109043695E-2</v>
      </c>
      <c r="N1283">
        <v>0.25222334913068423</v>
      </c>
      <c r="O1283">
        <v>-0.22346536561471581</v>
      </c>
      <c r="P1283">
        <v>2.8757983515968429E-2</v>
      </c>
      <c r="Q1283">
        <v>-9.7350724923902301E-2</v>
      </c>
      <c r="R1283">
        <v>1.8788250249001728E-2</v>
      </c>
      <c r="S1283">
        <v>0.7760569235500413</v>
      </c>
      <c r="T1283">
        <v>-0.51202040541734883</v>
      </c>
      <c r="U1283">
        <v>-0.50323189386883149</v>
      </c>
      <c r="V1283">
        <v>1.9610442178336069</v>
      </c>
      <c r="W1283">
        <v>1.956626748351473</v>
      </c>
      <c r="X1283">
        <v>0.1957250929693668</v>
      </c>
      <c r="Y1283">
        <v>0.18800630274728791</v>
      </c>
      <c r="Z1283">
        <v>3.3436720287993202E-2</v>
      </c>
      <c r="AA1283">
        <v>3.7638668298001797E-2</v>
      </c>
      <c r="AB1283">
        <v>50.694307495104283</v>
      </c>
      <c r="AC1283">
        <v>-0.37294237376705192</v>
      </c>
      <c r="AD1283">
        <v>1.944628826791474</v>
      </c>
      <c r="AE1283">
        <v>0.56866746673641888</v>
      </c>
      <c r="AF1283">
        <v>0.56094867651433977</v>
      </c>
      <c r="AG1283">
        <v>0.9017286660359114</v>
      </c>
      <c r="AH1283">
        <v>4.9697323413762772E-3</v>
      </c>
      <c r="AI1283">
        <v>284.24159047387309</v>
      </c>
      <c r="AJ1283">
        <v>240.18643684065381</v>
      </c>
      <c r="AK1283">
        <v>281.13920319058678</v>
      </c>
      <c r="AL1283">
        <v>331.39918140226638</v>
      </c>
      <c r="AM1283">
        <v>216.36684950764911</v>
      </c>
      <c r="AN1283">
        <v>302.87003210424359</v>
      </c>
      <c r="AO1283">
        <v>103.750943001599</v>
      </c>
      <c r="AP1283">
        <v>238.88756683405381</v>
      </c>
      <c r="AQ1283">
        <v>18.80024798835154</v>
      </c>
      <c r="AR1283">
        <v>3.8637186556654748</v>
      </c>
      <c r="AS1283">
        <v>12.327405706824811</v>
      </c>
      <c r="AT1283">
        <v>-10.84560979632783</v>
      </c>
      <c r="AU1283">
        <v>-7.3912285503142883</v>
      </c>
      <c r="AV1283">
        <v>-3.4543812460135408</v>
      </c>
      <c r="AW1283">
        <v>1.045011704564629</v>
      </c>
      <c r="AX1283">
        <v>1.0190999999999999</v>
      </c>
      <c r="AY1283">
        <v>1.2923</v>
      </c>
      <c r="AZ1283">
        <v>0.27320000000000011</v>
      </c>
      <c r="BA1283">
        <v>1.1482000000000001</v>
      </c>
      <c r="BB1283">
        <v>0.93357998960342148</v>
      </c>
      <c r="BC1283">
        <v>0.89470000000000005</v>
      </c>
      <c r="BD1283">
        <v>0.94610000000000005</v>
      </c>
      <c r="BE1283">
        <v>5.1400000000000001E-2</v>
      </c>
      <c r="BF1283">
        <v>0.89470000000000005</v>
      </c>
      <c r="BG1283">
        <v>17.744611211526529</v>
      </c>
      <c r="BH1283">
        <v>15.963100000000001</v>
      </c>
      <c r="BI1283">
        <v>22.2989</v>
      </c>
      <c r="BJ1283">
        <v>6.335799999999999</v>
      </c>
      <c r="BK1283">
        <v>22.274799999999999</v>
      </c>
      <c r="BL1283">
        <v>3.2639363584924439</v>
      </c>
      <c r="BM1283">
        <v>2.5710000000000002</v>
      </c>
      <c r="BN1283">
        <v>3.9950999999999999</v>
      </c>
      <c r="BO1283">
        <v>1.4240999999999999</v>
      </c>
      <c r="BP1283">
        <v>3.8109999999999999</v>
      </c>
      <c r="BQ1283">
        <v>1.7380053235628941</v>
      </c>
      <c r="BR1283">
        <v>1.3385</v>
      </c>
      <c r="BS1283">
        <v>2.3336999999999999</v>
      </c>
      <c r="BT1283">
        <v>0.99519999999999986</v>
      </c>
      <c r="BU1283">
        <v>1.7459</v>
      </c>
      <c r="BV1283">
        <v>0.87665485412952249</v>
      </c>
      <c r="BW1283">
        <v>0.65300000000000002</v>
      </c>
      <c r="BX1283">
        <v>1.3575999999999999</v>
      </c>
      <c r="BY1283">
        <v>0.70459999999999989</v>
      </c>
      <c r="BZ1283">
        <v>1.3575999999999999</v>
      </c>
      <c r="CA1283">
        <v>-2.6146565101896049</v>
      </c>
      <c r="CB1283">
        <v>-3.1406000000000001</v>
      </c>
      <c r="CC1283">
        <v>-2.0697999999999999</v>
      </c>
      <c r="CD1283">
        <v>1.0708</v>
      </c>
      <c r="CE1283">
        <v>-3.1036000000000001</v>
      </c>
      <c r="CF1283">
        <v>63.982465270189891</v>
      </c>
      <c r="CG1283">
        <v>57.8</v>
      </c>
      <c r="CH1283">
        <v>65.7</v>
      </c>
      <c r="CI1283">
        <v>7.9000000000000057</v>
      </c>
      <c r="CJ1283">
        <v>57.8</v>
      </c>
      <c r="CK1283">
        <v>20.064045479828788</v>
      </c>
      <c r="CL1283">
        <v>17.2</v>
      </c>
      <c r="CM1283">
        <v>22.1</v>
      </c>
      <c r="CN1283">
        <v>4.9000000000000021</v>
      </c>
      <c r="CO1283">
        <v>17.5</v>
      </c>
      <c r="CP1283">
        <v>45.515193069433607</v>
      </c>
      <c r="CQ1283">
        <v>32.5</v>
      </c>
      <c r="CR1283">
        <v>54.4</v>
      </c>
      <c r="CS1283">
        <v>21.9</v>
      </c>
      <c r="CT1283">
        <v>44.1</v>
      </c>
      <c r="CU1283">
        <v>11.769488005883851</v>
      </c>
      <c r="CV1283">
        <v>10.1</v>
      </c>
      <c r="CW1283">
        <v>13.1</v>
      </c>
      <c r="CX1283">
        <v>3</v>
      </c>
      <c r="CY1283">
        <v>11.9</v>
      </c>
      <c r="CZ1283">
        <v>54.722522959049194</v>
      </c>
      <c r="DA1283">
        <v>46.6</v>
      </c>
      <c r="DB1283">
        <v>75.5</v>
      </c>
      <c r="DC1283">
        <v>28.9</v>
      </c>
      <c r="DD1283">
        <v>56.2</v>
      </c>
      <c r="DE1283">
        <v>7.3298511934939903</v>
      </c>
      <c r="DF1283">
        <v>4.0999999999999996</v>
      </c>
      <c r="DG1283">
        <v>9.1999999999999993</v>
      </c>
      <c r="DH1283">
        <v>5.0999999999999996</v>
      </c>
      <c r="DI1283">
        <v>5.6</v>
      </c>
      <c r="DJ1283">
        <v>0.26788983443656361</v>
      </c>
      <c r="DK1283">
        <v>0.23524623524623531</v>
      </c>
      <c r="DL1283">
        <v>0.27663157894736851</v>
      </c>
      <c r="DM1283">
        <v>4.1385343701133198E-2</v>
      </c>
      <c r="DN1283">
        <v>0.23524623524623531</v>
      </c>
      <c r="DO1283">
        <v>3.5182419907527569</v>
      </c>
      <c r="DP1283">
        <v>3.0115699999999999</v>
      </c>
      <c r="DQ1283">
        <v>4.2898569999999996</v>
      </c>
      <c r="DR1283">
        <v>1.278287</v>
      </c>
      <c r="DS1283">
        <v>3.4434339999999999</v>
      </c>
      <c r="DT1283">
        <v>6.3441403170476596</v>
      </c>
      <c r="DU1283">
        <v>5.8792900000000001</v>
      </c>
      <c r="DV1283">
        <v>6.4010809999999996</v>
      </c>
      <c r="DW1283">
        <v>0.52179099999999945</v>
      </c>
      <c r="DX1283">
        <v>6.2140149999999998</v>
      </c>
      <c r="DY1283">
        <v>3.583605027489992</v>
      </c>
      <c r="DZ1283">
        <v>3.279671</v>
      </c>
      <c r="EA1283">
        <v>4.3816730000000002</v>
      </c>
      <c r="EB1283">
        <v>1.1020019999999999</v>
      </c>
      <c r="EC1283">
        <v>3.5186449999999998</v>
      </c>
      <c r="ED1283">
        <v>6.7565994379853764</v>
      </c>
      <c r="EE1283">
        <v>6.6588050000000001</v>
      </c>
      <c r="EF1283">
        <v>6.7828090000000003</v>
      </c>
      <c r="EG1283">
        <v>0.1240040000000002</v>
      </c>
      <c r="EH1283">
        <v>6.6588050000000001</v>
      </c>
      <c r="EI1283">
        <v>6.852061375561739</v>
      </c>
      <c r="EJ1283">
        <v>6.0757289999999999</v>
      </c>
      <c r="EK1283">
        <v>7.7499330000000004</v>
      </c>
      <c r="EL1283">
        <v>1.674204</v>
      </c>
      <c r="EM1283">
        <v>7.3441830000000001</v>
      </c>
      <c r="EN1283">
        <v>28.170753246842079</v>
      </c>
      <c r="EO1283">
        <v>24.827059999999999</v>
      </c>
      <c r="EP1283">
        <v>30.75122</v>
      </c>
      <c r="EQ1283">
        <v>5.9241600000000014</v>
      </c>
      <c r="ER1283">
        <v>27.0047</v>
      </c>
      <c r="ES1283">
        <v>6.6951938330653311</v>
      </c>
      <c r="ET1283">
        <v>5.8498000000000001</v>
      </c>
      <c r="EU1283">
        <v>9.1517099999999996</v>
      </c>
      <c r="EV1283">
        <v>3.301909999999999</v>
      </c>
      <c r="EW1283">
        <v>9.1517099999999996</v>
      </c>
      <c r="EX1283">
        <v>21.47555941377674</v>
      </c>
      <c r="EY1283">
        <v>15.973089999999999</v>
      </c>
      <c r="EZ1283">
        <v>24.626899999999999</v>
      </c>
      <c r="FA1283">
        <v>8.65381</v>
      </c>
      <c r="FB1283">
        <v>17.852989999999998</v>
      </c>
      <c r="FC1283">
        <v>0.62777562661880382</v>
      </c>
      <c r="FD1283">
        <v>0.55326256319929257</v>
      </c>
      <c r="FE1283">
        <v>0.68528044797512677</v>
      </c>
      <c r="FF1283">
        <v>0.1320178847758342</v>
      </c>
      <c r="FG1283">
        <v>0.60179052777203335</v>
      </c>
      <c r="FH1283">
        <v>3.2518469484612829</v>
      </c>
      <c r="FI1283">
        <v>1.78145227366954</v>
      </c>
      <c r="FJ1283">
        <v>4.0211647987041834</v>
      </c>
      <c r="FK1283">
        <v>2.2397125250346419</v>
      </c>
      <c r="FL1283">
        <v>1.950781875736884</v>
      </c>
      <c r="FM1283">
        <v>33.418330991300351</v>
      </c>
      <c r="FN1283">
        <v>30.48</v>
      </c>
      <c r="FO1283">
        <v>36.630000000000003</v>
      </c>
      <c r="FP1283">
        <v>6.1500000000000021</v>
      </c>
      <c r="FQ1283">
        <v>31.93</v>
      </c>
      <c r="FR1283">
        <v>313.75625313577291</v>
      </c>
      <c r="FS1283">
        <v>308.00623999999999</v>
      </c>
      <c r="FT1283">
        <v>316.00020000000001</v>
      </c>
      <c r="FU1283">
        <v>7.9939600000000146</v>
      </c>
      <c r="FV1283">
        <v>311.25020999999998</v>
      </c>
      <c r="FW1283">
        <v>0.80538085424878658</v>
      </c>
      <c r="FX1283">
        <v>0.79983099999999996</v>
      </c>
      <c r="FY1283">
        <v>0.81785300000000005</v>
      </c>
      <c r="FZ1283">
        <v>1.802200000000009E-2</v>
      </c>
      <c r="GA1283">
        <v>0.81118299999999999</v>
      </c>
      <c r="GB1283">
        <v>19</v>
      </c>
    </row>
    <row r="1284" spans="1:185" x14ac:dyDescent="0.3">
      <c r="A1284" s="36" t="s">
        <v>4799</v>
      </c>
      <c r="B1284">
        <v>-4.8592803464844132E-2</v>
      </c>
      <c r="C1284">
        <v>1.841529515425151</v>
      </c>
      <c r="D1284">
        <v>1.788621832313634</v>
      </c>
      <c r="E1284">
        <v>-0.74133665309949925</v>
      </c>
      <c r="F1284">
        <v>-0.71901435290525428</v>
      </c>
      <c r="G1284">
        <v>1.460327131952218</v>
      </c>
      <c r="H1284">
        <v>-54.178530577434969</v>
      </c>
      <c r="I1284">
        <v>0.1042620628528817</v>
      </c>
      <c r="J1284">
        <v>0.22731035343348011</v>
      </c>
      <c r="K1284">
        <v>0.22543162785316401</v>
      </c>
      <c r="L1284">
        <v>-2.7466020829352931E-2</v>
      </c>
      <c r="M1284">
        <v>9.0475473209889426E-2</v>
      </c>
      <c r="N1284">
        <v>0.18902288082833091</v>
      </c>
      <c r="O1284">
        <v>-0.21642348738728689</v>
      </c>
      <c r="P1284">
        <v>-2.7400606558956001E-2</v>
      </c>
      <c r="Q1284">
        <v>-0.1219139921312458</v>
      </c>
      <c r="R1284">
        <v>3.9314902497720877E-2</v>
      </c>
      <c r="S1284">
        <v>0.8116781158885491</v>
      </c>
      <c r="T1284">
        <v>-0.55160283175065095</v>
      </c>
      <c r="U1284">
        <v>-0.55037176308220837</v>
      </c>
      <c r="V1284">
        <v>1.952025954126215</v>
      </c>
      <c r="W1284">
        <v>1.951352996512439</v>
      </c>
      <c r="X1284">
        <v>0.2174071699218213</v>
      </c>
      <c r="Y1284">
        <v>0.21602918542044491</v>
      </c>
      <c r="Z1284">
        <v>3.7914531936747653E-2</v>
      </c>
      <c r="AA1284">
        <v>3.8911759402733059E-2</v>
      </c>
      <c r="AB1284">
        <v>47.576233283303552</v>
      </c>
      <c r="AC1284">
        <v>-0.37116846041982038</v>
      </c>
      <c r="AD1284">
        <v>1.903132048661915</v>
      </c>
      <c r="AE1284">
        <v>0.58857563034164173</v>
      </c>
      <c r="AF1284">
        <v>0.58719764584026546</v>
      </c>
      <c r="AG1284">
        <v>0.7686628715624404</v>
      </c>
      <c r="AH1284">
        <v>5.0833911487835268E-3</v>
      </c>
      <c r="AI1284">
        <v>292.43397684342631</v>
      </c>
      <c r="AJ1284">
        <v>279.42894130271043</v>
      </c>
      <c r="AK1284">
        <v>280.90179004200201</v>
      </c>
      <c r="AL1284">
        <v>316.97125022914958</v>
      </c>
      <c r="AM1284">
        <v>348.38881637344002</v>
      </c>
      <c r="AN1284">
        <v>477.26422376256079</v>
      </c>
      <c r="AO1284">
        <v>158.47693556886759</v>
      </c>
      <c r="AP1284">
        <v>426.8471759246051</v>
      </c>
      <c r="AQ1284">
        <v>20.394359818081892</v>
      </c>
      <c r="AR1284">
        <v>5.6709750336041456</v>
      </c>
      <c r="AS1284">
        <v>11.091198529031139</v>
      </c>
      <c r="AT1284">
        <v>-15.55007242961825</v>
      </c>
      <c r="AU1284">
        <v>-2.404173494458385</v>
      </c>
      <c r="AV1284">
        <v>-13.14589893515987</v>
      </c>
      <c r="AW1284">
        <v>1.9255319894558141</v>
      </c>
      <c r="AX1284">
        <v>1.4985999999999999</v>
      </c>
      <c r="AY1284">
        <v>3.9476</v>
      </c>
      <c r="AZ1284">
        <v>2.4489999999999998</v>
      </c>
      <c r="BA1284">
        <v>3.9476</v>
      </c>
      <c r="BB1284">
        <v>0.93818442041781702</v>
      </c>
      <c r="BC1284">
        <v>0.93310000000000004</v>
      </c>
      <c r="BD1284">
        <v>0.93920000000000003</v>
      </c>
      <c r="BE1284">
        <v>6.0999999999999943E-3</v>
      </c>
      <c r="BF1284">
        <v>0.93920000000000003</v>
      </c>
      <c r="BG1284">
        <v>17.199177508625191</v>
      </c>
      <c r="BH1284">
        <v>17.052700000000002</v>
      </c>
      <c r="BI1284">
        <v>17.927399999999999</v>
      </c>
      <c r="BJ1284">
        <v>0.87469999999999715</v>
      </c>
      <c r="BK1284">
        <v>17.052700000000002</v>
      </c>
      <c r="BL1284">
        <v>15.46099108031423</v>
      </c>
      <c r="BM1284">
        <v>5.8512000000000004</v>
      </c>
      <c r="BN1284">
        <v>19.4953</v>
      </c>
      <c r="BO1284">
        <v>13.6441</v>
      </c>
      <c r="BP1284">
        <v>5.8512000000000004</v>
      </c>
      <c r="BQ1284">
        <v>10.99106115585389</v>
      </c>
      <c r="BR1284">
        <v>3.7176999999999998</v>
      </c>
      <c r="BS1284">
        <v>11.7486</v>
      </c>
      <c r="BT1284">
        <v>8.030899999999999</v>
      </c>
      <c r="BU1284">
        <v>3.7176999999999998</v>
      </c>
      <c r="BV1284">
        <v>-1.055785482481306</v>
      </c>
      <c r="BW1284">
        <v>-3.4746000000000001</v>
      </c>
      <c r="BX1284">
        <v>4.7660999999999998</v>
      </c>
      <c r="BY1284">
        <v>8.2407000000000004</v>
      </c>
      <c r="BZ1284">
        <v>0.73970000000000002</v>
      </c>
      <c r="CA1284">
        <v>-9.9352756739136066</v>
      </c>
      <c r="CB1284">
        <v>-15.5359</v>
      </c>
      <c r="CC1284">
        <v>-4.4573999999999998</v>
      </c>
      <c r="CD1284">
        <v>11.0785</v>
      </c>
      <c r="CE1284">
        <v>-4.4573999999999998</v>
      </c>
      <c r="CF1284">
        <v>50.417047837955778</v>
      </c>
      <c r="CG1284">
        <v>50.2</v>
      </c>
      <c r="CH1284">
        <v>51.1</v>
      </c>
      <c r="CI1284">
        <v>0.89999999999999858</v>
      </c>
      <c r="CJ1284">
        <v>50.2</v>
      </c>
      <c r="CK1284">
        <v>13.860197947839881</v>
      </c>
      <c r="CL1284">
        <v>13.8</v>
      </c>
      <c r="CM1284">
        <v>14.1</v>
      </c>
      <c r="CN1284">
        <v>0.29999999999999888</v>
      </c>
      <c r="CO1284">
        <v>13.8</v>
      </c>
      <c r="CP1284">
        <v>72.908432253514533</v>
      </c>
      <c r="CQ1284">
        <v>63</v>
      </c>
      <c r="CR1284">
        <v>77.099999999999994</v>
      </c>
      <c r="CS1284">
        <v>14.099999999999991</v>
      </c>
      <c r="CT1284">
        <v>63</v>
      </c>
      <c r="CU1284">
        <v>11.37318612566453</v>
      </c>
      <c r="CV1284">
        <v>11.3</v>
      </c>
      <c r="CW1284">
        <v>11.5</v>
      </c>
      <c r="CX1284">
        <v>0.19999999999999929</v>
      </c>
      <c r="CY1284">
        <v>11.3</v>
      </c>
      <c r="CZ1284">
        <v>85.151124303065274</v>
      </c>
      <c r="DA1284">
        <v>80.900000000000006</v>
      </c>
      <c r="DB1284">
        <v>107.4</v>
      </c>
      <c r="DC1284">
        <v>26.5</v>
      </c>
      <c r="DD1284">
        <v>104.1</v>
      </c>
      <c r="DE1284">
        <v>1.4296825652399681</v>
      </c>
      <c r="DF1284">
        <v>1.4</v>
      </c>
      <c r="DG1284">
        <v>1.7</v>
      </c>
      <c r="DH1284">
        <v>0.3</v>
      </c>
      <c r="DI1284">
        <v>1.6</v>
      </c>
      <c r="DJ1284">
        <v>0.11811503493357969</v>
      </c>
      <c r="DK1284">
        <v>0.11737198971241521</v>
      </c>
      <c r="DL1284">
        <v>0.1196441114493093</v>
      </c>
      <c r="DM1284">
        <v>2.272121736894062E-3</v>
      </c>
      <c r="DN1284">
        <v>0.11737198971241521</v>
      </c>
      <c r="DO1284">
        <v>3.7059650791764112</v>
      </c>
      <c r="DP1284">
        <v>3.6679539999999999</v>
      </c>
      <c r="DQ1284">
        <v>3.717724756597113</v>
      </c>
      <c r="DR1284">
        <v>4.9770756597113053E-2</v>
      </c>
      <c r="DS1284">
        <v>3.6679539999999999</v>
      </c>
      <c r="DT1284">
        <v>7.0158390099465917</v>
      </c>
      <c r="DU1284">
        <v>5.719506</v>
      </c>
      <c r="DV1284">
        <v>7.0262609999999999</v>
      </c>
      <c r="DW1284">
        <v>1.3067550000000001</v>
      </c>
      <c r="DX1284">
        <v>5.719506</v>
      </c>
      <c r="DY1284">
        <v>4.9445718448990066</v>
      </c>
      <c r="DZ1284">
        <v>4.6348799999999999</v>
      </c>
      <c r="EA1284">
        <v>5.1257390000000003</v>
      </c>
      <c r="EB1284">
        <v>0.49085900000000038</v>
      </c>
      <c r="EC1284">
        <v>4.6626890000000003</v>
      </c>
      <c r="ED1284">
        <v>8.2787095891998455</v>
      </c>
      <c r="EE1284">
        <v>7.9160846681357482</v>
      </c>
      <c r="EF1284">
        <v>8.5372400000000006</v>
      </c>
      <c r="EG1284">
        <v>0.62115533186425242</v>
      </c>
      <c r="EH1284">
        <v>8.0438010000000002</v>
      </c>
      <c r="EI1284">
        <v>9.0251346960376058</v>
      </c>
      <c r="EJ1284">
        <v>8.4093820000000008</v>
      </c>
      <c r="EK1284">
        <v>9.5269169999999992</v>
      </c>
      <c r="EL1284">
        <v>1.1175349999999979</v>
      </c>
      <c r="EM1284">
        <v>8.9833420000000004</v>
      </c>
      <c r="EN1284">
        <v>26.479885230469989</v>
      </c>
      <c r="EO1284">
        <v>24.229140000000001</v>
      </c>
      <c r="EP1284">
        <v>27.894680000000001</v>
      </c>
      <c r="EQ1284">
        <v>3.66554</v>
      </c>
      <c r="ER1284">
        <v>24.87013</v>
      </c>
      <c r="ES1284">
        <v>5.9870600000000014</v>
      </c>
      <c r="ET1284">
        <v>5.9870599999999996</v>
      </c>
      <c r="EU1284">
        <v>5.9870599999999996</v>
      </c>
      <c r="EV1284">
        <v>0</v>
      </c>
      <c r="EW1284">
        <v>5.9870599999999996</v>
      </c>
      <c r="EX1284">
        <v>20.492825230469979</v>
      </c>
      <c r="EY1284">
        <v>18.242080000000001</v>
      </c>
      <c r="EZ1284">
        <v>21.907620000000001</v>
      </c>
      <c r="FA1284">
        <v>3.66554</v>
      </c>
      <c r="FB1284">
        <v>18.88307</v>
      </c>
      <c r="FC1284">
        <v>0.418629227283772</v>
      </c>
      <c r="FD1284">
        <v>0.3830464546077002</v>
      </c>
      <c r="FE1284">
        <v>0.44099618378598338</v>
      </c>
      <c r="FF1284">
        <v>5.7949729178283227E-2</v>
      </c>
      <c r="FG1284">
        <v>0.39318007664046689</v>
      </c>
      <c r="FH1284">
        <v>3.4228528243361489</v>
      </c>
      <c r="FI1284">
        <v>3.04691785283595</v>
      </c>
      <c r="FJ1284">
        <v>3.6591615918330538</v>
      </c>
      <c r="FK1284">
        <v>0.61224373899710383</v>
      </c>
      <c r="FL1284">
        <v>3.1539804177676518</v>
      </c>
      <c r="FM1284">
        <v>38.720074468320632</v>
      </c>
      <c r="FN1284">
        <v>37.81</v>
      </c>
      <c r="FO1284">
        <v>39.31</v>
      </c>
      <c r="FP1284">
        <v>1.5</v>
      </c>
      <c r="FQ1284">
        <v>39.119999999999997</v>
      </c>
      <c r="FR1284">
        <v>481.36247241632663</v>
      </c>
      <c r="FS1284">
        <v>481.32071999999999</v>
      </c>
      <c r="FT1284">
        <v>483.9597</v>
      </c>
      <c r="FU1284">
        <v>2.6389800000000041</v>
      </c>
      <c r="FV1284">
        <v>481.87024000000002</v>
      </c>
      <c r="FW1284">
        <v>0.67040507000022365</v>
      </c>
      <c r="FX1284">
        <v>0.667466</v>
      </c>
      <c r="FY1284">
        <v>0.67044099999999995</v>
      </c>
      <c r="FZ1284">
        <v>2.9749999999999499E-3</v>
      </c>
      <c r="GA1284">
        <v>0.66987300000000005</v>
      </c>
      <c r="GB1284">
        <v>11</v>
      </c>
    </row>
    <row r="1285" spans="1:185" x14ac:dyDescent="0.3">
      <c r="A1285" s="36" t="s">
        <v>4800</v>
      </c>
      <c r="B1285">
        <v>-4.629394521014811E-2</v>
      </c>
      <c r="C1285">
        <v>1.860153479108845</v>
      </c>
      <c r="D1285">
        <v>1.76649556927325</v>
      </c>
      <c r="E1285">
        <v>-0.73579299652261443</v>
      </c>
      <c r="F1285">
        <v>-0.70640339868283142</v>
      </c>
      <c r="G1285">
        <v>1.4421964071120881</v>
      </c>
      <c r="H1285">
        <v>-54.174720434801408</v>
      </c>
      <c r="I1285">
        <v>6.2006008822394878E-3</v>
      </c>
      <c r="J1285">
        <v>0.15376953598470869</v>
      </c>
      <c r="K1285">
        <v>0.20856909502228979</v>
      </c>
      <c r="L1285">
        <v>-2.0324838327867491E-2</v>
      </c>
      <c r="M1285">
        <v>9.7510835704916726E-2</v>
      </c>
      <c r="N1285">
        <v>0.16059262755366979</v>
      </c>
      <c r="O1285">
        <v>-0.21949058516824491</v>
      </c>
      <c r="P1285">
        <v>-5.8897957614575128E-2</v>
      </c>
      <c r="Q1285">
        <v>-0.13918928061566141</v>
      </c>
      <c r="R1285">
        <v>6.0328382841570077E-2</v>
      </c>
      <c r="S1285">
        <v>0.82054338017084483</v>
      </c>
      <c r="T1285">
        <v>-0.55499024685828624</v>
      </c>
      <c r="U1285">
        <v>-0.55218193160264928</v>
      </c>
      <c r="V1285">
        <v>1.9512099308199891</v>
      </c>
      <c r="W1285">
        <v>1.948070361797936</v>
      </c>
      <c r="X1285">
        <v>0.21408084810505951</v>
      </c>
      <c r="Y1285">
        <v>0.21161161614483809</v>
      </c>
      <c r="Z1285">
        <v>3.6793277874416268E-2</v>
      </c>
      <c r="AA1285">
        <v>3.7422622612917657E-2</v>
      </c>
      <c r="AB1285">
        <v>47.510011520753693</v>
      </c>
      <c r="AC1285">
        <v>-0.37430987184020592</v>
      </c>
      <c r="AD1285">
        <v>1.894210646004548</v>
      </c>
      <c r="AE1285">
        <v>0.58839071994526537</v>
      </c>
      <c r="AF1285">
        <v>0.58592148798504395</v>
      </c>
      <c r="AG1285">
        <v>0.79887542933994271</v>
      </c>
      <c r="AH1285">
        <v>5.6499208478748989E-3</v>
      </c>
      <c r="AI1285">
        <v>289.42437606278588</v>
      </c>
      <c r="AJ1285">
        <v>272.07768751997747</v>
      </c>
      <c r="AK1285">
        <v>276.13485455190511</v>
      </c>
      <c r="AL1285">
        <v>320.06068625323201</v>
      </c>
      <c r="AM1285">
        <v>1036.915000879425</v>
      </c>
      <c r="AN1285">
        <v>1273.001303452445</v>
      </c>
      <c r="AO1285">
        <v>510.3041879112854</v>
      </c>
      <c r="AP1285">
        <v>1222.302671164636</v>
      </c>
      <c r="AQ1285">
        <v>25.56976517891076</v>
      </c>
      <c r="AR1285">
        <v>7.9498500109917893</v>
      </c>
      <c r="AS1285">
        <v>13.54983915762381</v>
      </c>
      <c r="AT1285">
        <v>-44.612266011677107</v>
      </c>
      <c r="AU1285">
        <v>-24.81075389915009</v>
      </c>
      <c r="AV1285">
        <v>-19.801512112527021</v>
      </c>
      <c r="AW1285">
        <v>1.3924197307959241</v>
      </c>
      <c r="AX1285">
        <v>1.1420999999999999</v>
      </c>
      <c r="AY1285">
        <v>1.7811999999999999</v>
      </c>
      <c r="AZ1285">
        <v>0.6391</v>
      </c>
      <c r="BA1285">
        <v>1.7811999999999999</v>
      </c>
      <c r="BB1285">
        <v>0.93749800884614165</v>
      </c>
      <c r="BC1285">
        <v>0.91839999999999999</v>
      </c>
      <c r="BD1285">
        <v>0.94159999999999999</v>
      </c>
      <c r="BE1285">
        <v>2.3199999999999998E-2</v>
      </c>
      <c r="BF1285">
        <v>0.94159999999999999</v>
      </c>
      <c r="BG1285">
        <v>17.267899533031549</v>
      </c>
      <c r="BH1285">
        <v>16.5</v>
      </c>
      <c r="BI1285">
        <v>19.904900000000001</v>
      </c>
      <c r="BJ1285">
        <v>3.4049000000000009</v>
      </c>
      <c r="BK1285">
        <v>16.647600000000001</v>
      </c>
      <c r="BL1285">
        <v>17.384559415391301</v>
      </c>
      <c r="BM1285">
        <v>10.355</v>
      </c>
      <c r="BN1285">
        <v>19.791399999999999</v>
      </c>
      <c r="BO1285">
        <v>9.436399999999999</v>
      </c>
      <c r="BP1285">
        <v>16.735199999999999</v>
      </c>
      <c r="BQ1285">
        <v>10.947375816143991</v>
      </c>
      <c r="BR1285">
        <v>6.9833999999999996</v>
      </c>
      <c r="BS1285">
        <v>10.950799999999999</v>
      </c>
      <c r="BT1285">
        <v>3.9674</v>
      </c>
      <c r="BU1285">
        <v>10.091200000000001</v>
      </c>
      <c r="BV1285">
        <v>2.3511438977547701</v>
      </c>
      <c r="BW1285">
        <v>0.63580000000000003</v>
      </c>
      <c r="BX1285">
        <v>5.6060999999999996</v>
      </c>
      <c r="BY1285">
        <v>4.9702999999999999</v>
      </c>
      <c r="BZ1285">
        <v>2.9331</v>
      </c>
      <c r="CA1285">
        <v>-13.298519717423289</v>
      </c>
      <c r="CB1285">
        <v>-15.928599999999999</v>
      </c>
      <c r="CC1285">
        <v>-7.6192000000000002</v>
      </c>
      <c r="CD1285">
        <v>8.3094000000000001</v>
      </c>
      <c r="CE1285">
        <v>-13.0243</v>
      </c>
      <c r="CF1285">
        <v>50.698632287808643</v>
      </c>
      <c r="CG1285">
        <v>49.3</v>
      </c>
      <c r="CH1285">
        <v>54.7</v>
      </c>
      <c r="CI1285">
        <v>5.4000000000000057</v>
      </c>
      <c r="CJ1285">
        <v>49.3</v>
      </c>
      <c r="CK1285">
        <v>14.39941652083589</v>
      </c>
      <c r="CL1285">
        <v>14</v>
      </c>
      <c r="CM1285">
        <v>17.2</v>
      </c>
      <c r="CN1285">
        <v>3.1999999999999988</v>
      </c>
      <c r="CO1285">
        <v>14</v>
      </c>
      <c r="CP1285">
        <v>198.87028713155871</v>
      </c>
      <c r="CQ1285">
        <v>102.2</v>
      </c>
      <c r="CR1285">
        <v>215.5</v>
      </c>
      <c r="CS1285">
        <v>113.3</v>
      </c>
      <c r="CT1285">
        <v>189.9</v>
      </c>
      <c r="CU1285">
        <v>11.29911809330822</v>
      </c>
      <c r="CV1285">
        <v>10.7</v>
      </c>
      <c r="CW1285">
        <v>11.4</v>
      </c>
      <c r="CX1285">
        <v>0.70000000000000107</v>
      </c>
      <c r="CY1285">
        <v>11.1</v>
      </c>
      <c r="CZ1285">
        <v>311.43038737266039</v>
      </c>
      <c r="DA1285">
        <v>170</v>
      </c>
      <c r="DB1285">
        <v>363.1</v>
      </c>
      <c r="DC1285">
        <v>193.1</v>
      </c>
      <c r="DD1285">
        <v>322.39999999999998</v>
      </c>
      <c r="DE1285">
        <v>1.9014222813722761</v>
      </c>
      <c r="DF1285">
        <v>1.9</v>
      </c>
      <c r="DG1285">
        <v>5.9</v>
      </c>
      <c r="DH1285">
        <v>4</v>
      </c>
      <c r="DI1285">
        <v>2.1</v>
      </c>
      <c r="DJ1285">
        <v>4.147797062520342E-2</v>
      </c>
      <c r="DK1285">
        <v>4.0314007686646489E-2</v>
      </c>
      <c r="DL1285">
        <v>4.4920752237825413E-2</v>
      </c>
      <c r="DM1285">
        <v>4.6067445511789179E-3</v>
      </c>
      <c r="DN1285">
        <v>4.0314007686646489E-2</v>
      </c>
      <c r="DO1285">
        <v>3.7436428928600689</v>
      </c>
      <c r="DP1285">
        <v>3.7111920720218921</v>
      </c>
      <c r="DQ1285">
        <v>4.9049582138909971</v>
      </c>
      <c r="DR1285">
        <v>1.193766141869105</v>
      </c>
      <c r="DS1285">
        <v>4.0540262574713264</v>
      </c>
      <c r="DT1285">
        <v>7.0327595548183286</v>
      </c>
      <c r="DU1285">
        <v>6.6240525646413611</v>
      </c>
      <c r="DV1285">
        <v>7.4645800907823778</v>
      </c>
      <c r="DW1285">
        <v>0.84052752614101678</v>
      </c>
      <c r="DX1285">
        <v>6.6240525646413611</v>
      </c>
      <c r="DY1285">
        <v>6.34539176234619</v>
      </c>
      <c r="DZ1285">
        <v>5.0004648256677733</v>
      </c>
      <c r="EA1285">
        <v>7.7062851591267769</v>
      </c>
      <c r="EB1285">
        <v>2.7058203334590041</v>
      </c>
      <c r="EC1285">
        <v>6.2124001757810037</v>
      </c>
      <c r="ED1285">
        <v>11.68903827733187</v>
      </c>
      <c r="EE1285">
        <v>11.02325336279393</v>
      </c>
      <c r="EF1285">
        <v>12.21489466326717</v>
      </c>
      <c r="EG1285">
        <v>1.1916413004732469</v>
      </c>
      <c r="EH1285">
        <v>11.812443154708079</v>
      </c>
      <c r="EI1285">
        <v>14.110019031288839</v>
      </c>
      <c r="EJ1285">
        <v>8.536654703911756</v>
      </c>
      <c r="EK1285">
        <v>14.314490376477581</v>
      </c>
      <c r="EL1285">
        <v>5.7778356725658231</v>
      </c>
      <c r="EM1285">
        <v>14.231450290937021</v>
      </c>
      <c r="EN1285">
        <v>70.781779953392558</v>
      </c>
      <c r="EO1285">
        <v>69.5291</v>
      </c>
      <c r="EP1285">
        <v>107.19296</v>
      </c>
      <c r="EQ1285">
        <v>37.66386</v>
      </c>
      <c r="ER1285">
        <v>70.024199999999993</v>
      </c>
      <c r="ES1285">
        <v>7.1152509508193997</v>
      </c>
      <c r="ET1285">
        <v>5.8498000000000001</v>
      </c>
      <c r="EU1285">
        <v>7.2673399999999999</v>
      </c>
      <c r="EV1285">
        <v>1.41754</v>
      </c>
      <c r="EW1285">
        <v>5.8498000000000001</v>
      </c>
      <c r="EX1285">
        <v>63.666529002573157</v>
      </c>
      <c r="EY1285">
        <v>62.261760000000002</v>
      </c>
      <c r="EZ1285">
        <v>100.06744999999999</v>
      </c>
      <c r="FA1285">
        <v>37.805689999999991</v>
      </c>
      <c r="FB1285">
        <v>64.174400000000006</v>
      </c>
      <c r="FC1285">
        <v>0.41603154068329701</v>
      </c>
      <c r="FD1285">
        <v>0.408668708449689</v>
      </c>
      <c r="FE1285">
        <v>0.63004423353817574</v>
      </c>
      <c r="FF1285">
        <v>0.22137552508848671</v>
      </c>
      <c r="FG1285">
        <v>0.41157874004154682</v>
      </c>
      <c r="FH1285">
        <v>8.9479530364523292</v>
      </c>
      <c r="FI1285">
        <v>8.5673382558129934</v>
      </c>
      <c r="FJ1285">
        <v>17.051218845088719</v>
      </c>
      <c r="FK1285">
        <v>8.4838805892757261</v>
      </c>
      <c r="FL1285">
        <v>10.97035796095593</v>
      </c>
      <c r="FM1285">
        <v>55.051165734322247</v>
      </c>
      <c r="FN1285">
        <v>49.05</v>
      </c>
      <c r="FO1285">
        <v>56.44</v>
      </c>
      <c r="FP1285">
        <v>7.3900000000000006</v>
      </c>
      <c r="FQ1285">
        <v>56.44</v>
      </c>
      <c r="FR1285">
        <v>983.80429528506329</v>
      </c>
      <c r="FS1285">
        <v>973.54918999999995</v>
      </c>
      <c r="FT1285">
        <v>1094.29395</v>
      </c>
      <c r="FU1285">
        <v>120.74476</v>
      </c>
      <c r="FV1285">
        <v>973.54918999999995</v>
      </c>
      <c r="FW1285">
        <v>0.63951658624946317</v>
      </c>
      <c r="FX1285">
        <v>0.57643900000000003</v>
      </c>
      <c r="FY1285">
        <v>0.64440500000000001</v>
      </c>
      <c r="FZ1285">
        <v>6.7965999999999971E-2</v>
      </c>
      <c r="GA1285">
        <v>0.64440500000000001</v>
      </c>
      <c r="GB1285">
        <v>8</v>
      </c>
    </row>
    <row r="1286" spans="1:185" x14ac:dyDescent="0.3">
      <c r="A1286" s="36" t="s">
        <v>4801</v>
      </c>
      <c r="B1286">
        <v>-4.3899566139470679E-2</v>
      </c>
      <c r="C1286">
        <v>1.9012960961586649</v>
      </c>
      <c r="D1286">
        <v>0.82043601884200035</v>
      </c>
      <c r="E1286">
        <v>-0.35503007195845809</v>
      </c>
      <c r="F1286">
        <v>-0.31438993837172879</v>
      </c>
      <c r="G1286">
        <v>0.66946470424532412</v>
      </c>
      <c r="H1286">
        <v>-54.22270257295326</v>
      </c>
      <c r="I1286">
        <v>2.8583736446587991E-2</v>
      </c>
      <c r="J1286">
        <v>0.69417010285525593</v>
      </c>
      <c r="K1286">
        <v>0.18880418762319279</v>
      </c>
      <c r="L1286">
        <v>-0.18821235836892281</v>
      </c>
      <c r="M1286">
        <v>-0.18413971177244601</v>
      </c>
      <c r="N1286">
        <v>0.20742078573232911</v>
      </c>
      <c r="O1286">
        <v>-0.23106138628735129</v>
      </c>
      <c r="P1286">
        <v>-2.3640600555022259E-2</v>
      </c>
      <c r="Q1286">
        <v>-0.1273509934211868</v>
      </c>
      <c r="R1286">
        <v>3.911087790013866E-2</v>
      </c>
      <c r="S1286">
        <v>-0.65773282463965232</v>
      </c>
      <c r="T1286">
        <v>-0.4570816307303085</v>
      </c>
      <c r="U1286">
        <v>-0.45407152913928478</v>
      </c>
      <c r="V1286">
        <v>1.9469767141784691</v>
      </c>
      <c r="W1286">
        <v>1.94455225307988</v>
      </c>
      <c r="X1286">
        <v>0.1582687411236495</v>
      </c>
      <c r="Y1286">
        <v>0.1566932476965251</v>
      </c>
      <c r="Z1286">
        <v>4.5234330857503752E-2</v>
      </c>
      <c r="AA1286">
        <v>4.6153995877301499E-2</v>
      </c>
      <c r="AB1286">
        <v>44.760806937458412</v>
      </c>
      <c r="AC1286">
        <v>-0.37365524826974988</v>
      </c>
      <c r="AD1286">
        <v>1.885164535030837</v>
      </c>
      <c r="AE1286">
        <v>0.53192398939339935</v>
      </c>
      <c r="AF1286">
        <v>0.53034849596627498</v>
      </c>
      <c r="AG1286">
        <v>0.51901617079354756</v>
      </c>
      <c r="AH1286">
        <v>2.6478775660548699E-3</v>
      </c>
      <c r="AI1286">
        <v>566.03516898603493</v>
      </c>
      <c r="AJ1286">
        <v>531.84699417306467</v>
      </c>
      <c r="AK1286">
        <v>576.06428415011578</v>
      </c>
      <c r="AL1286">
        <v>590.19418147047361</v>
      </c>
      <c r="AM1286">
        <v>274.11493770997009</v>
      </c>
      <c r="AN1286">
        <v>378.58787262041858</v>
      </c>
      <c r="AO1286">
        <v>143.97657726851739</v>
      </c>
      <c r="AP1286">
        <v>314.47451412936618</v>
      </c>
      <c r="AQ1286">
        <v>20.08423935218045</v>
      </c>
      <c r="AR1286">
        <v>4.5816508567380012</v>
      </c>
      <c r="AS1286">
        <v>12.838602179676471</v>
      </c>
      <c r="AT1286">
        <v>-8.239874895929777</v>
      </c>
      <c r="AU1286">
        <v>-2.2912462993379492</v>
      </c>
      <c r="AV1286">
        <v>-5.9486285965918277</v>
      </c>
      <c r="AW1286">
        <v>1.052979610706954</v>
      </c>
      <c r="AX1286">
        <v>1.0296000000000001</v>
      </c>
      <c r="AY1286">
        <v>1.2681</v>
      </c>
      <c r="AZ1286">
        <v>0.23849999999999991</v>
      </c>
      <c r="BA1286">
        <v>1.2681</v>
      </c>
      <c r="BB1286">
        <v>0.88906289477393097</v>
      </c>
      <c r="BC1286">
        <v>0.85829999999999995</v>
      </c>
      <c r="BD1286">
        <v>0.89410000000000001</v>
      </c>
      <c r="BE1286">
        <v>3.5800000000000047E-2</v>
      </c>
      <c r="BF1286">
        <v>0.85829999999999995</v>
      </c>
      <c r="BG1286">
        <v>23.477786200725021</v>
      </c>
      <c r="BH1286">
        <v>22.922499999999999</v>
      </c>
      <c r="BI1286">
        <v>26.838799999999999</v>
      </c>
      <c r="BJ1286">
        <v>3.9163000000000001</v>
      </c>
      <c r="BK1286">
        <v>26.838799999999999</v>
      </c>
      <c r="BL1286">
        <v>5.0485769101650986</v>
      </c>
      <c r="BM1286">
        <v>4.5556999999999999</v>
      </c>
      <c r="BN1286">
        <v>5.3628999999999998</v>
      </c>
      <c r="BO1286">
        <v>0.80719999999999992</v>
      </c>
      <c r="BP1286">
        <v>4.5556999999999999</v>
      </c>
      <c r="BQ1286">
        <v>3.914167743140498</v>
      </c>
      <c r="BR1286">
        <v>3.4847999999999999</v>
      </c>
      <c r="BS1286">
        <v>4.2205000000000004</v>
      </c>
      <c r="BT1286">
        <v>0.73570000000000046</v>
      </c>
      <c r="BU1286">
        <v>3.4847999999999999</v>
      </c>
      <c r="BV1286">
        <v>-0.84857894265381195</v>
      </c>
      <c r="BW1286">
        <v>-1.0998000000000001</v>
      </c>
      <c r="BX1286">
        <v>-0.61580000000000001</v>
      </c>
      <c r="BY1286">
        <v>0.4840000000000001</v>
      </c>
      <c r="BZ1286">
        <v>-0.61580000000000001</v>
      </c>
      <c r="CA1286">
        <v>-3.0655522482054378</v>
      </c>
      <c r="CB1286">
        <v>-3.1206</v>
      </c>
      <c r="CC1286">
        <v>-2.8691</v>
      </c>
      <c r="CD1286">
        <v>0.25150000000000011</v>
      </c>
      <c r="CE1286">
        <v>-2.8691</v>
      </c>
      <c r="CF1286">
        <v>64.113358491052352</v>
      </c>
      <c r="CG1286">
        <v>60.7</v>
      </c>
      <c r="CH1286">
        <v>66.8</v>
      </c>
      <c r="CI1286">
        <v>6.0999999999999943</v>
      </c>
      <c r="CJ1286">
        <v>60.7</v>
      </c>
      <c r="CK1286">
        <v>20.24176913841163</v>
      </c>
      <c r="CL1286">
        <v>16.600000000000001</v>
      </c>
      <c r="CM1286">
        <v>22.9</v>
      </c>
      <c r="CN1286">
        <v>6.2999999999999972</v>
      </c>
      <c r="CO1286">
        <v>16.600000000000001</v>
      </c>
      <c r="CP1286">
        <v>69.57080416916385</v>
      </c>
      <c r="CQ1286">
        <v>69.400000000000006</v>
      </c>
      <c r="CR1286">
        <v>70.400000000000006</v>
      </c>
      <c r="CS1286">
        <v>1</v>
      </c>
      <c r="CT1286">
        <v>70.400000000000006</v>
      </c>
      <c r="CU1286">
        <v>13.6350370713925</v>
      </c>
      <c r="CV1286">
        <v>13.5</v>
      </c>
      <c r="CW1286">
        <v>14</v>
      </c>
      <c r="CX1286">
        <v>0.5</v>
      </c>
      <c r="CY1286">
        <v>14</v>
      </c>
      <c r="CZ1286">
        <v>70.184256901730933</v>
      </c>
      <c r="DA1286">
        <v>55.8</v>
      </c>
      <c r="DB1286">
        <v>73.599999999999994</v>
      </c>
      <c r="DC1286">
        <v>17.8</v>
      </c>
      <c r="DD1286">
        <v>55.8</v>
      </c>
      <c r="DE1286">
        <v>5.8812966822733017</v>
      </c>
      <c r="DF1286">
        <v>1.8</v>
      </c>
      <c r="DG1286">
        <v>7.8</v>
      </c>
      <c r="DH1286">
        <v>6</v>
      </c>
      <c r="DI1286">
        <v>1.8</v>
      </c>
      <c r="DJ1286">
        <v>0.20395445479489871</v>
      </c>
      <c r="DK1286">
        <v>0.19070059692114361</v>
      </c>
      <c r="DL1286">
        <v>0.21423989737010901</v>
      </c>
      <c r="DM1286">
        <v>2.3539300448965461E-2</v>
      </c>
      <c r="DN1286">
        <v>0.19070059692114361</v>
      </c>
      <c r="DO1286">
        <v>4.4710188893406846</v>
      </c>
      <c r="DP1286">
        <v>4.4467286102695143</v>
      </c>
      <c r="DQ1286">
        <v>4.4775900996690696</v>
      </c>
      <c r="DR1286">
        <v>3.086148939955535E-2</v>
      </c>
      <c r="DS1286">
        <v>4.4467286102695143</v>
      </c>
      <c r="DT1286">
        <v>6.8621230932628663</v>
      </c>
      <c r="DU1286">
        <v>5.4341412765508412</v>
      </c>
      <c r="DV1286">
        <v>7.3167865840367909</v>
      </c>
      <c r="DW1286">
        <v>1.8826453074859499</v>
      </c>
      <c r="DX1286">
        <v>5.4341412765508412</v>
      </c>
      <c r="DY1286">
        <v>4.4744521520003424</v>
      </c>
      <c r="DZ1286">
        <v>4.4689849303837468</v>
      </c>
      <c r="EA1286">
        <v>4.4888978198714931</v>
      </c>
      <c r="EB1286">
        <v>1.991288948774628E-2</v>
      </c>
      <c r="EC1286">
        <v>4.4888978198714931</v>
      </c>
      <c r="ED1286">
        <v>7.6190443972587794</v>
      </c>
      <c r="EE1286">
        <v>5.9478346918678993</v>
      </c>
      <c r="EF1286">
        <v>7.8602105927510237</v>
      </c>
      <c r="EG1286">
        <v>1.912375900883124</v>
      </c>
      <c r="EH1286">
        <v>5.9478346918678993</v>
      </c>
      <c r="EI1286">
        <v>7.422710212750097</v>
      </c>
      <c r="EJ1286">
        <v>7.1771309344560894</v>
      </c>
      <c r="EK1286">
        <v>10.02658043691657</v>
      </c>
      <c r="EL1286">
        <v>2.849449502460482</v>
      </c>
      <c r="EM1286">
        <v>10.02658043691657</v>
      </c>
      <c r="EN1286">
        <v>33.781731067813872</v>
      </c>
      <c r="EO1286">
        <v>32.568390000000001</v>
      </c>
      <c r="EP1286">
        <v>35.267150000000001</v>
      </c>
      <c r="EQ1286">
        <v>2.69876</v>
      </c>
      <c r="ER1286">
        <v>32.568390000000001</v>
      </c>
      <c r="ES1286">
        <v>6.6374672783554738</v>
      </c>
      <c r="ET1286">
        <v>5.9870599999999996</v>
      </c>
      <c r="EU1286">
        <v>7.2360100000000003</v>
      </c>
      <c r="EV1286">
        <v>1.2489500000000009</v>
      </c>
      <c r="EW1286">
        <v>5.9870599999999996</v>
      </c>
      <c r="EX1286">
        <v>27.1442637894584</v>
      </c>
      <c r="EY1286">
        <v>25.347560000000001</v>
      </c>
      <c r="EZ1286">
        <v>29.14283</v>
      </c>
      <c r="FA1286">
        <v>3.795269999999999</v>
      </c>
      <c r="FB1286">
        <v>26.581330000000001</v>
      </c>
      <c r="FC1286">
        <v>0.62898951380026613</v>
      </c>
      <c r="FD1286">
        <v>0.60639804840774014</v>
      </c>
      <c r="FE1286">
        <v>0.65664685705688952</v>
      </c>
      <c r="FF1286">
        <v>5.0248808649149379E-2</v>
      </c>
      <c r="FG1286">
        <v>0.60639804840774014</v>
      </c>
      <c r="FH1286">
        <v>4.1404092264831274</v>
      </c>
      <c r="FI1286">
        <v>3.5029747056734299</v>
      </c>
      <c r="FJ1286">
        <v>4.7585413564281422</v>
      </c>
      <c r="FK1286">
        <v>1.2555666507547121</v>
      </c>
      <c r="FL1286">
        <v>4.439796828493451</v>
      </c>
      <c r="FM1286">
        <v>36.323335274855808</v>
      </c>
      <c r="FN1286">
        <v>36.06</v>
      </c>
      <c r="FO1286">
        <v>36.57</v>
      </c>
      <c r="FP1286">
        <v>0.50999999999999801</v>
      </c>
      <c r="FQ1286">
        <v>36.340000000000003</v>
      </c>
      <c r="FR1286">
        <v>359.48447146041781</v>
      </c>
      <c r="FS1286">
        <v>356.60133999999999</v>
      </c>
      <c r="FT1286">
        <v>362.67408</v>
      </c>
      <c r="FU1286">
        <v>6.0727400000000102</v>
      </c>
      <c r="FV1286">
        <v>356.83418</v>
      </c>
      <c r="FW1286">
        <v>0.7937685660896534</v>
      </c>
      <c r="FX1286">
        <v>0.78732899999999995</v>
      </c>
      <c r="FY1286">
        <v>0.79955299999999996</v>
      </c>
      <c r="FZ1286">
        <v>1.2224000000000009E-2</v>
      </c>
      <c r="GA1286">
        <v>0.799319</v>
      </c>
      <c r="GB1286">
        <v>3</v>
      </c>
    </row>
    <row r="1287" spans="1:185" x14ac:dyDescent="0.3">
      <c r="A1287" s="36" t="s">
        <v>4802</v>
      </c>
      <c r="B1287">
        <v>-1.243800064806639E-2</v>
      </c>
      <c r="C1287">
        <v>2.418182781300775</v>
      </c>
      <c r="D1287">
        <v>2.2028990431738542</v>
      </c>
      <c r="E1287">
        <v>-0.97161451562940226</v>
      </c>
      <c r="F1287">
        <v>-0.82497038160580816</v>
      </c>
      <c r="G1287">
        <v>1.796587950140254</v>
      </c>
      <c r="H1287">
        <v>-54.064322281800003</v>
      </c>
      <c r="I1287">
        <v>0.27114891618383741</v>
      </c>
      <c r="J1287">
        <v>1.2422509972432169E-2</v>
      </c>
      <c r="K1287">
        <v>0.41602917567410758</v>
      </c>
      <c r="L1287">
        <v>0.37669274329722219</v>
      </c>
      <c r="M1287">
        <v>0.30148643131111952</v>
      </c>
      <c r="N1287">
        <v>0.18588072401382941</v>
      </c>
      <c r="O1287">
        <v>-0.23717061237498421</v>
      </c>
      <c r="P1287">
        <v>-5.1289888361154751E-2</v>
      </c>
      <c r="Q1287">
        <v>-0.1442335698867134</v>
      </c>
      <c r="R1287">
        <v>5.5967979083304177E-2</v>
      </c>
      <c r="S1287">
        <v>1.4107178063576069</v>
      </c>
      <c r="T1287">
        <v>-0.66468449270685337</v>
      </c>
      <c r="U1287">
        <v>-0.59702468334621506</v>
      </c>
      <c r="V1287">
        <v>1.906954439976289</v>
      </c>
      <c r="W1287">
        <v>1.8299257884871729</v>
      </c>
      <c r="X1287">
        <v>0.34315324275336367</v>
      </c>
      <c r="Y1287">
        <v>0.154138081989107</v>
      </c>
      <c r="Z1287">
        <v>6.4859860118841262E-2</v>
      </c>
      <c r="AA1287">
        <v>7.7083940356399774E-2</v>
      </c>
      <c r="AB1287">
        <v>60.88282770768479</v>
      </c>
      <c r="AC1287">
        <v>-0.44482505935987099</v>
      </c>
      <c r="AD1287">
        <v>1.9154240603039969</v>
      </c>
      <c r="AE1287">
        <v>0.78797830211323472</v>
      </c>
      <c r="AF1287">
        <v>0.4671204954946595</v>
      </c>
      <c r="AG1287">
        <v>1.1222083693908591</v>
      </c>
      <c r="AH1287">
        <v>1.113557360158675E-2</v>
      </c>
      <c r="AI1287">
        <v>196.35484868926829</v>
      </c>
      <c r="AJ1287">
        <v>123.25500519184359</v>
      </c>
      <c r="AK1287">
        <v>145.87578591072531</v>
      </c>
      <c r="AL1287">
        <v>319.9337343428042</v>
      </c>
      <c r="AM1287">
        <v>500.19563796481901</v>
      </c>
      <c r="AN1287">
        <v>698.16289356665391</v>
      </c>
      <c r="AO1287">
        <v>251.02139355745439</v>
      </c>
      <c r="AP1287">
        <v>614.5590562869163</v>
      </c>
      <c r="AQ1287">
        <v>21.274143085747902</v>
      </c>
      <c r="AR1287">
        <v>6.2477708640408496</v>
      </c>
      <c r="AS1287">
        <v>10.981783775565161</v>
      </c>
      <c r="AT1287">
        <v>-29.806537801521539</v>
      </c>
      <c r="AU1287">
        <v>-9.6943329484578857</v>
      </c>
      <c r="AV1287">
        <v>-20.112204853063648</v>
      </c>
      <c r="AW1287">
        <v>3.532622971619749</v>
      </c>
      <c r="AX1287">
        <v>1.2577</v>
      </c>
      <c r="AY1287">
        <v>6.1562999999999999</v>
      </c>
      <c r="AZ1287">
        <v>4.8986000000000001</v>
      </c>
      <c r="BA1287">
        <v>4.0853000000000002</v>
      </c>
      <c r="BB1287">
        <v>0.95562042613282383</v>
      </c>
      <c r="BC1287">
        <v>0.93389999999999995</v>
      </c>
      <c r="BD1287">
        <v>0.96230000000000004</v>
      </c>
      <c r="BE1287">
        <v>2.8400000000000088E-2</v>
      </c>
      <c r="BF1287">
        <v>0.9415</v>
      </c>
      <c r="BG1287">
        <v>14.30542920469513</v>
      </c>
      <c r="BH1287">
        <v>13.1846</v>
      </c>
      <c r="BI1287">
        <v>17.366700000000002</v>
      </c>
      <c r="BJ1287">
        <v>4.1821000000000019</v>
      </c>
      <c r="BK1287">
        <v>16.411899999999999</v>
      </c>
      <c r="BL1287">
        <v>27.3535896257921</v>
      </c>
      <c r="BM1287">
        <v>12.0145</v>
      </c>
      <c r="BN1287">
        <v>39.137500000000003</v>
      </c>
      <c r="BO1287">
        <v>27.123000000000001</v>
      </c>
      <c r="BP1287">
        <v>21.4664</v>
      </c>
      <c r="BQ1287">
        <v>18.237651451256379</v>
      </c>
      <c r="BR1287">
        <v>7.8853</v>
      </c>
      <c r="BS1287">
        <v>28.261500000000002</v>
      </c>
      <c r="BT1287">
        <v>20.376200000000001</v>
      </c>
      <c r="BU1287">
        <v>11.8302</v>
      </c>
      <c r="BV1287">
        <v>2.009310831879846</v>
      </c>
      <c r="BW1287">
        <v>-8.4288000000000007</v>
      </c>
      <c r="BX1287">
        <v>5.3665000000000003</v>
      </c>
      <c r="BY1287">
        <v>13.795299999999999</v>
      </c>
      <c r="BZ1287">
        <v>5.2847</v>
      </c>
      <c r="CA1287">
        <v>-20.246962744793361</v>
      </c>
      <c r="CB1287">
        <v>-27.914899999999999</v>
      </c>
      <c r="CC1287">
        <v>-8.2235999999999994</v>
      </c>
      <c r="CD1287">
        <v>19.691299999999998</v>
      </c>
      <c r="CE1287">
        <v>-17.114999999999998</v>
      </c>
      <c r="CF1287">
        <v>83.60383727973749</v>
      </c>
      <c r="CG1287">
        <v>57.8</v>
      </c>
      <c r="CH1287">
        <v>94</v>
      </c>
      <c r="CI1287">
        <v>36.200000000000003</v>
      </c>
      <c r="CJ1287">
        <v>57.8</v>
      </c>
      <c r="CK1287">
        <v>39.692315811743633</v>
      </c>
      <c r="CL1287">
        <v>21.5</v>
      </c>
      <c r="CM1287">
        <v>43.3</v>
      </c>
      <c r="CN1287">
        <v>21.8</v>
      </c>
      <c r="CO1287">
        <v>21.5</v>
      </c>
      <c r="CP1287">
        <v>120.7428863589346</v>
      </c>
      <c r="CQ1287">
        <v>97.2</v>
      </c>
      <c r="CR1287">
        <v>149.80000000000001</v>
      </c>
      <c r="CS1287">
        <v>52.600000000000009</v>
      </c>
      <c r="CT1287">
        <v>105.3</v>
      </c>
      <c r="CU1287">
        <v>10.08782932998505</v>
      </c>
      <c r="CV1287">
        <v>9.9</v>
      </c>
      <c r="CW1287">
        <v>11.9</v>
      </c>
      <c r="CX1287">
        <v>2</v>
      </c>
      <c r="CY1287">
        <v>11.2</v>
      </c>
      <c r="CZ1287">
        <v>129.77642481604411</v>
      </c>
      <c r="DA1287">
        <v>61.7</v>
      </c>
      <c r="DB1287">
        <v>165</v>
      </c>
      <c r="DC1287">
        <v>103.3</v>
      </c>
      <c r="DD1287">
        <v>131.6</v>
      </c>
      <c r="DE1287">
        <v>28.02562036301385</v>
      </c>
      <c r="DF1287">
        <v>10.199999999999999</v>
      </c>
      <c r="DG1287">
        <v>29.2</v>
      </c>
      <c r="DH1287">
        <v>19</v>
      </c>
      <c r="DI1287">
        <v>10.199999999999999</v>
      </c>
      <c r="DJ1287">
        <v>0.13614496795626871</v>
      </c>
      <c r="DK1287">
        <v>9.0794847628023867E-2</v>
      </c>
      <c r="DL1287">
        <v>0.15550041356492969</v>
      </c>
      <c r="DM1287">
        <v>6.4705565936905823E-2</v>
      </c>
      <c r="DN1287">
        <v>9.0794847628023867E-2</v>
      </c>
      <c r="DO1287">
        <v>3.8288714359675349</v>
      </c>
      <c r="DP1287">
        <v>3.467006679848152</v>
      </c>
      <c r="DQ1287">
        <v>4.1298293352454332</v>
      </c>
      <c r="DR1287">
        <v>0.66282265539728158</v>
      </c>
      <c r="DS1287">
        <v>3.8822680208449309</v>
      </c>
      <c r="DT1287">
        <v>5.9878636499164406</v>
      </c>
      <c r="DU1287">
        <v>5.6151018859666451</v>
      </c>
      <c r="DV1287">
        <v>7.0046188976885677</v>
      </c>
      <c r="DW1287">
        <v>1.3895170117219231</v>
      </c>
      <c r="DX1287">
        <v>7.0046188976885677</v>
      </c>
      <c r="DY1287">
        <v>5.3179161724482791</v>
      </c>
      <c r="DZ1287">
        <v>4.3980471049479517</v>
      </c>
      <c r="EA1287">
        <v>5.5631512756121388</v>
      </c>
      <c r="EB1287">
        <v>1.1651041706641869</v>
      </c>
      <c r="EC1287">
        <v>4.546588965615495</v>
      </c>
      <c r="ED1287">
        <v>10.293083345204231</v>
      </c>
      <c r="EE1287">
        <v>9.3670734103197386</v>
      </c>
      <c r="EF1287">
        <v>10.533353166148</v>
      </c>
      <c r="EG1287">
        <v>1.16627975582826</v>
      </c>
      <c r="EH1287">
        <v>10.48584748459229</v>
      </c>
      <c r="EI1287">
        <v>11.283129658790029</v>
      </c>
      <c r="EJ1287">
        <v>8.9314867018900266</v>
      </c>
      <c r="EK1287">
        <v>11.847543477954281</v>
      </c>
      <c r="EL1287">
        <v>2.9160567760642579</v>
      </c>
      <c r="EM1287">
        <v>11.25755851445426</v>
      </c>
      <c r="EN1287">
        <v>37.096906455249062</v>
      </c>
      <c r="EO1287">
        <v>31.299140000000001</v>
      </c>
      <c r="EP1287">
        <v>42.406210000000002</v>
      </c>
      <c r="EQ1287">
        <v>11.10707</v>
      </c>
      <c r="ER1287">
        <v>31.299140000000001</v>
      </c>
      <c r="ES1287">
        <v>17.66758050015919</v>
      </c>
      <c r="ET1287">
        <v>8.6773600000000002</v>
      </c>
      <c r="EU1287">
        <v>18.336849999999998</v>
      </c>
      <c r="EV1287">
        <v>9.6594899999999981</v>
      </c>
      <c r="EW1287">
        <v>9.2733500000000006</v>
      </c>
      <c r="EX1287">
        <v>19.429325955089858</v>
      </c>
      <c r="EY1287">
        <v>17.17595</v>
      </c>
      <c r="EZ1287">
        <v>28.500260000000001</v>
      </c>
      <c r="FA1287">
        <v>11.324310000000001</v>
      </c>
      <c r="FB1287">
        <v>22.025790000000001</v>
      </c>
      <c r="FC1287">
        <v>0.4098193215018871</v>
      </c>
      <c r="FD1287">
        <v>0.34576986449978259</v>
      </c>
      <c r="FE1287">
        <v>0.46847259974712813</v>
      </c>
      <c r="FF1287">
        <v>0.1227027352473455</v>
      </c>
      <c r="FG1287">
        <v>0.34576986449978259</v>
      </c>
      <c r="FH1287">
        <v>1.134551357530319</v>
      </c>
      <c r="FI1287">
        <v>0.94075823932661318</v>
      </c>
      <c r="FJ1287">
        <v>3.2740366665785938</v>
      </c>
      <c r="FK1287">
        <v>2.3332784272519809</v>
      </c>
      <c r="FL1287">
        <v>2.3751707850992361</v>
      </c>
      <c r="FM1287">
        <v>42.307489441982511</v>
      </c>
      <c r="FN1287">
        <v>41.28</v>
      </c>
      <c r="FO1287">
        <v>45.04</v>
      </c>
      <c r="FP1287">
        <v>3.759999999999998</v>
      </c>
      <c r="FQ1287">
        <v>41.69</v>
      </c>
      <c r="FR1287">
        <v>678.78077290194233</v>
      </c>
      <c r="FS1287">
        <v>638.67480999999998</v>
      </c>
      <c r="FT1287">
        <v>693.59145000000001</v>
      </c>
      <c r="FU1287">
        <v>54.916640000000029</v>
      </c>
      <c r="FV1287">
        <v>641.80385999999999</v>
      </c>
      <c r="FW1287">
        <v>0.60845484604561806</v>
      </c>
      <c r="FX1287">
        <v>0.59558500000000003</v>
      </c>
      <c r="FY1287">
        <v>0.64561900000000005</v>
      </c>
      <c r="FZ1287">
        <v>5.0034000000000023E-2</v>
      </c>
      <c r="GA1287">
        <v>0.64224599999999998</v>
      </c>
      <c r="GB1287">
        <v>22</v>
      </c>
    </row>
    <row r="1288" spans="1:185" x14ac:dyDescent="0.3">
      <c r="A1288" s="36" t="s">
        <v>4803</v>
      </c>
      <c r="B1288">
        <v>-1.2814963804134749E-4</v>
      </c>
      <c r="C1288">
        <v>2.2244878676366349</v>
      </c>
      <c r="D1288">
        <v>2.1359896430956899</v>
      </c>
      <c r="E1288">
        <v>-1.0285043971902459</v>
      </c>
      <c r="F1288">
        <v>-0.70552442564336659</v>
      </c>
      <c r="G1288">
        <v>1.7340052411508811</v>
      </c>
      <c r="H1288">
        <v>-54.065599359511488</v>
      </c>
      <c r="I1288">
        <v>0.301045659152608</v>
      </c>
      <c r="J1288">
        <v>8.6126455519394372E-3</v>
      </c>
      <c r="K1288">
        <v>0.33075057170237843</v>
      </c>
      <c r="L1288">
        <v>0.26609127113035153</v>
      </c>
      <c r="M1288">
        <v>0.2427242039634456</v>
      </c>
      <c r="N1288">
        <v>0.20500520701008371</v>
      </c>
      <c r="O1288">
        <v>-0.26120270153491693</v>
      </c>
      <c r="P1288">
        <v>-5.6197494524833191E-2</v>
      </c>
      <c r="Q1288">
        <v>-0.1586989209622521</v>
      </c>
      <c r="R1288">
        <v>6.1432398689050503E-2</v>
      </c>
      <c r="S1288">
        <v>1.248903320683157</v>
      </c>
      <c r="T1288">
        <v>-0.69108348996341251</v>
      </c>
      <c r="U1288">
        <v>-0.56599349930959664</v>
      </c>
      <c r="V1288">
        <v>1.9575652568349169</v>
      </c>
      <c r="W1288">
        <v>1.925339636407666</v>
      </c>
      <c r="X1288">
        <v>0.11454449417360139</v>
      </c>
      <c r="Y1288">
        <v>7.0533557447872777E-2</v>
      </c>
      <c r="Z1288">
        <v>6.7950485536763583E-2</v>
      </c>
      <c r="AA1288">
        <v>8.4532118267725248E-2</v>
      </c>
      <c r="AB1288">
        <v>58.711753904756563</v>
      </c>
      <c r="AC1288">
        <v>-0.4681113100205227</v>
      </c>
      <c r="AD1288">
        <v>1.9420514282900481</v>
      </c>
      <c r="AE1288">
        <v>0.58265580419412411</v>
      </c>
      <c r="AF1288">
        <v>0.53864486746839546</v>
      </c>
      <c r="AG1288">
        <v>0.98307796437438022</v>
      </c>
      <c r="AH1288">
        <v>9.0981921935924994E-3</v>
      </c>
      <c r="AI1288">
        <v>212.6920833434001</v>
      </c>
      <c r="AJ1288">
        <v>135.50890792430931</v>
      </c>
      <c r="AK1288">
        <v>181.95960429997851</v>
      </c>
      <c r="AL1288">
        <v>320.60770767963908</v>
      </c>
      <c r="AM1288">
        <v>219.56406977554479</v>
      </c>
      <c r="AN1288">
        <v>381.65626150487162</v>
      </c>
      <c r="AO1288">
        <v>147.0907571249376</v>
      </c>
      <c r="AP1288">
        <v>313.77619395557531</v>
      </c>
      <c r="AQ1288">
        <v>19.095839093307529</v>
      </c>
      <c r="AR1288">
        <v>4.3733359128471596</v>
      </c>
      <c r="AS1288">
        <v>12.10199047156306</v>
      </c>
      <c r="AT1288">
        <v>-14.97848273384245</v>
      </c>
      <c r="AU1288">
        <v>-3.4288298912192929</v>
      </c>
      <c r="AV1288">
        <v>-11.54965284262315</v>
      </c>
      <c r="AW1288">
        <v>4.2105989837386986</v>
      </c>
      <c r="AX1288">
        <v>0.78900000000000003</v>
      </c>
      <c r="AY1288">
        <v>6.5315000000000003</v>
      </c>
      <c r="AZ1288">
        <v>5.7425000000000006</v>
      </c>
      <c r="BA1288">
        <v>2.0720999999999998</v>
      </c>
      <c r="BB1288">
        <v>0.91667117132797593</v>
      </c>
      <c r="BC1288">
        <v>0.91090000000000004</v>
      </c>
      <c r="BD1288">
        <v>0.9355</v>
      </c>
      <c r="BE1288">
        <v>2.4599999999999959E-2</v>
      </c>
      <c r="BF1288">
        <v>0.9355</v>
      </c>
      <c r="BG1288">
        <v>20.101991062296261</v>
      </c>
      <c r="BH1288">
        <v>17.496200000000002</v>
      </c>
      <c r="BI1288">
        <v>20.852900000000002</v>
      </c>
      <c r="BJ1288">
        <v>3.3567</v>
      </c>
      <c r="BK1288">
        <v>17.496200000000002</v>
      </c>
      <c r="BL1288">
        <v>14.46837690044851</v>
      </c>
      <c r="BM1288">
        <v>9.3414000000000001</v>
      </c>
      <c r="BN1288">
        <v>22.087299999999999</v>
      </c>
      <c r="BO1288">
        <v>12.745900000000001</v>
      </c>
      <c r="BP1288">
        <v>19.740500000000001</v>
      </c>
      <c r="BQ1288">
        <v>10.83773071439172</v>
      </c>
      <c r="BR1288">
        <v>7.3531000000000004</v>
      </c>
      <c r="BS1288">
        <v>17.546700000000001</v>
      </c>
      <c r="BT1288">
        <v>10.1936</v>
      </c>
      <c r="BU1288">
        <v>15.120900000000001</v>
      </c>
      <c r="BV1288">
        <v>-1.700997566144703</v>
      </c>
      <c r="BW1288">
        <v>-6.9080000000000004</v>
      </c>
      <c r="BX1288">
        <v>1.7867</v>
      </c>
      <c r="BY1288">
        <v>8.694700000000001</v>
      </c>
      <c r="BZ1288">
        <v>-2.7269999999999999</v>
      </c>
      <c r="CA1288">
        <v>-9.1367223266915509</v>
      </c>
      <c r="CB1288">
        <v>-13.2393</v>
      </c>
      <c r="CC1288">
        <v>-5.4316000000000004</v>
      </c>
      <c r="CD1288">
        <v>7.8076999999999996</v>
      </c>
      <c r="CE1288">
        <v>-12.3939</v>
      </c>
      <c r="CF1288">
        <v>67.880067549296299</v>
      </c>
      <c r="CG1288">
        <v>63.5</v>
      </c>
      <c r="CH1288">
        <v>69.3</v>
      </c>
      <c r="CI1288">
        <v>5.7999999999999972</v>
      </c>
      <c r="CJ1288">
        <v>63.5</v>
      </c>
      <c r="CK1288">
        <v>22.509526196808579</v>
      </c>
      <c r="CL1288">
        <v>20</v>
      </c>
      <c r="CM1288">
        <v>23</v>
      </c>
      <c r="CN1288">
        <v>3</v>
      </c>
      <c r="CO1288">
        <v>22.4</v>
      </c>
      <c r="CP1288">
        <v>52.226059024915862</v>
      </c>
      <c r="CQ1288">
        <v>49.9</v>
      </c>
      <c r="CR1288">
        <v>67.5</v>
      </c>
      <c r="CS1288">
        <v>17.600000000000001</v>
      </c>
      <c r="CT1288">
        <v>67.099999999999994</v>
      </c>
      <c r="CU1288">
        <v>11.814016956088469</v>
      </c>
      <c r="CV1288">
        <v>10.7</v>
      </c>
      <c r="CW1288">
        <v>12.2</v>
      </c>
      <c r="CX1288">
        <v>1.5</v>
      </c>
      <c r="CY1288">
        <v>10.8</v>
      </c>
      <c r="CZ1288">
        <v>84.739694205448515</v>
      </c>
      <c r="DA1288">
        <v>49.5</v>
      </c>
      <c r="DB1288">
        <v>96.9</v>
      </c>
      <c r="DC1288">
        <v>47.400000000000013</v>
      </c>
      <c r="DD1288">
        <v>49.5</v>
      </c>
      <c r="DE1288">
        <v>6.5917950308093127</v>
      </c>
      <c r="DF1288">
        <v>5.9</v>
      </c>
      <c r="DG1288">
        <v>9.6999999999999993</v>
      </c>
      <c r="DH1288">
        <v>3.7999999999999989</v>
      </c>
      <c r="DI1288">
        <v>9.6999999999999993</v>
      </c>
      <c r="DJ1288">
        <v>0.2163500037126356</v>
      </c>
      <c r="DK1288">
        <v>0.20012606366214941</v>
      </c>
      <c r="DL1288">
        <v>0.22168905950095971</v>
      </c>
      <c r="DM1288">
        <v>2.1562995838810332E-2</v>
      </c>
      <c r="DN1288">
        <v>0.20012606366214941</v>
      </c>
      <c r="DO1288">
        <v>3.7769787402856689</v>
      </c>
      <c r="DP1288">
        <v>3.650684829275451</v>
      </c>
      <c r="DQ1288">
        <v>4.0209701604889574</v>
      </c>
      <c r="DR1288">
        <v>0.37028533121350587</v>
      </c>
      <c r="DS1288">
        <v>4.0209701604889574</v>
      </c>
      <c r="DT1288">
        <v>6.037286160215646</v>
      </c>
      <c r="DU1288">
        <v>5.4863261120855693</v>
      </c>
      <c r="DV1288">
        <v>6.9342007414318063</v>
      </c>
      <c r="DW1288">
        <v>1.447874629346237</v>
      </c>
      <c r="DX1288">
        <v>5.517528651606022</v>
      </c>
      <c r="DY1288">
        <v>3.7880074539619311</v>
      </c>
      <c r="DZ1288">
        <v>3.650684829275451</v>
      </c>
      <c r="EA1288">
        <v>4.187486798051884</v>
      </c>
      <c r="EB1288">
        <v>0.53680196877643249</v>
      </c>
      <c r="EC1288">
        <v>4.187486798051884</v>
      </c>
      <c r="ED1288">
        <v>7.2923092568187808</v>
      </c>
      <c r="EE1288">
        <v>5.6626184756785323</v>
      </c>
      <c r="EF1288">
        <v>8.3593344891588597</v>
      </c>
      <c r="EG1288">
        <v>2.696716013480327</v>
      </c>
      <c r="EH1288">
        <v>5.9624660472730033</v>
      </c>
      <c r="EI1288">
        <v>8.034981514941153</v>
      </c>
      <c r="EJ1288">
        <v>7.3463109818009382</v>
      </c>
      <c r="EK1288">
        <v>10.03799176939104</v>
      </c>
      <c r="EL1288">
        <v>2.6916807875900979</v>
      </c>
      <c r="EM1288">
        <v>10.03799176939104</v>
      </c>
      <c r="EN1288">
        <v>26.914177437122291</v>
      </c>
      <c r="EO1288">
        <v>23.424199999999999</v>
      </c>
      <c r="EP1288">
        <v>27.949829999999999</v>
      </c>
      <c r="EQ1288">
        <v>4.5256299999999996</v>
      </c>
      <c r="ER1288">
        <v>25.672090000000001</v>
      </c>
      <c r="ES1288">
        <v>9.9466907661817299</v>
      </c>
      <c r="ET1288">
        <v>9.0371100000000002</v>
      </c>
      <c r="EU1288">
        <v>11.895989999999999</v>
      </c>
      <c r="EV1288">
        <v>2.8588799999999992</v>
      </c>
      <c r="EW1288">
        <v>11.654439999999999</v>
      </c>
      <c r="EX1288">
        <v>16.967486670940559</v>
      </c>
      <c r="EY1288">
        <v>12.591900000000001</v>
      </c>
      <c r="EZ1288">
        <v>18.912710000000001</v>
      </c>
      <c r="FA1288">
        <v>6.3208099999999998</v>
      </c>
      <c r="FB1288">
        <v>14.01765</v>
      </c>
      <c r="FC1288">
        <v>0.51430746067901911</v>
      </c>
      <c r="FD1288">
        <v>0.44761690557263378</v>
      </c>
      <c r="FE1288">
        <v>0.53409791650861793</v>
      </c>
      <c r="FF1288">
        <v>8.6481010935984148E-2</v>
      </c>
      <c r="FG1288">
        <v>0.49057220675122981</v>
      </c>
      <c r="FH1288">
        <v>1.749772754097829</v>
      </c>
      <c r="FI1288">
        <v>1.1551791562162801</v>
      </c>
      <c r="FJ1288">
        <v>2.0927806646365221</v>
      </c>
      <c r="FK1288">
        <v>0.93760150842024204</v>
      </c>
      <c r="FL1288">
        <v>1.202773363627939</v>
      </c>
      <c r="FM1288">
        <v>35.32584119964492</v>
      </c>
      <c r="FN1288">
        <v>33.979999999999997</v>
      </c>
      <c r="FO1288">
        <v>37.090000000000003</v>
      </c>
      <c r="FP1288">
        <v>3.110000000000007</v>
      </c>
      <c r="FQ1288">
        <v>36.76</v>
      </c>
      <c r="FR1288">
        <v>340.15056631935471</v>
      </c>
      <c r="FS1288">
        <v>331.73412000000002</v>
      </c>
      <c r="FT1288">
        <v>352.55324999999999</v>
      </c>
      <c r="FU1288">
        <v>20.819129999999969</v>
      </c>
      <c r="FV1288">
        <v>332.49435999999997</v>
      </c>
      <c r="FW1288">
        <v>0.79170553223380691</v>
      </c>
      <c r="FX1288">
        <v>0.76426899999999998</v>
      </c>
      <c r="FY1288">
        <v>0.80873300000000004</v>
      </c>
      <c r="FZ1288">
        <v>4.4464000000000059E-2</v>
      </c>
      <c r="GA1288">
        <v>0.80706999999999995</v>
      </c>
      <c r="GB1288">
        <v>14</v>
      </c>
    </row>
    <row r="1289" spans="1:185" x14ac:dyDescent="0.3">
      <c r="A1289" s="36" t="s">
        <v>4804</v>
      </c>
      <c r="B1289">
        <v>-8.5365525303244521E-3</v>
      </c>
      <c r="C1289">
        <v>2.0343144833190339</v>
      </c>
      <c r="D1289">
        <v>2.2678641441340979</v>
      </c>
      <c r="E1289">
        <v>-1.203540772323525</v>
      </c>
      <c r="F1289">
        <v>-0.61673128465178273</v>
      </c>
      <c r="G1289">
        <v>1.820259253205893</v>
      </c>
      <c r="H1289">
        <v>-54.070004956509678</v>
      </c>
      <c r="I1289">
        <v>0.3568619079725589</v>
      </c>
      <c r="J1289">
        <v>1.9999170413215129E-2</v>
      </c>
      <c r="K1289">
        <v>0.40193011152608371</v>
      </c>
      <c r="L1289">
        <v>0.35712979717084742</v>
      </c>
      <c r="M1289">
        <v>0.30442499265497419</v>
      </c>
      <c r="N1289">
        <v>0.18084753377375271</v>
      </c>
      <c r="O1289">
        <v>-0.2284381041397511</v>
      </c>
      <c r="P1289">
        <v>-4.7590570365998439E-2</v>
      </c>
      <c r="Q1289">
        <v>-0.13801786111957209</v>
      </c>
      <c r="R1289">
        <v>5.2665700132564428E-2</v>
      </c>
      <c r="S1289">
        <v>1.440194672256595</v>
      </c>
      <c r="T1289">
        <v>-0.7115784799709064</v>
      </c>
      <c r="U1289">
        <v>-0.69501210888457077</v>
      </c>
      <c r="V1289">
        <v>1.959289518159079</v>
      </c>
      <c r="W1289">
        <v>1.9464002805893159</v>
      </c>
      <c r="X1289">
        <v>0.14833521780452519</v>
      </c>
      <c r="Y1289">
        <v>0.1077946853011728</v>
      </c>
      <c r="Z1289">
        <v>8.3039847131882616E-2</v>
      </c>
      <c r="AA1289">
        <v>0.1061724700150506</v>
      </c>
      <c r="AB1289">
        <v>62.450101351147687</v>
      </c>
      <c r="AC1289">
        <v>-0.46544416189075088</v>
      </c>
      <c r="AD1289">
        <v>1.9583121042402369</v>
      </c>
      <c r="AE1289">
        <v>0.61377937969527618</v>
      </c>
      <c r="AF1289">
        <v>0.57323884719192375</v>
      </c>
      <c r="AG1289">
        <v>1.1413980017795009</v>
      </c>
      <c r="AH1289">
        <v>1.4926372001604E-2</v>
      </c>
      <c r="AI1289">
        <v>158.43360000206229</v>
      </c>
      <c r="AJ1289">
        <v>12.532281523320769</v>
      </c>
      <c r="AK1289">
        <v>160.3038779977563</v>
      </c>
      <c r="AL1289">
        <v>302.46473455418658</v>
      </c>
      <c r="AM1289">
        <v>322.77562031031948</v>
      </c>
      <c r="AN1289">
        <v>462.1965985006251</v>
      </c>
      <c r="AO1289">
        <v>206.45425760461441</v>
      </c>
      <c r="AP1289">
        <v>396.38234857922998</v>
      </c>
      <c r="AQ1289">
        <v>20.880133973978321</v>
      </c>
      <c r="AR1289">
        <v>5.6961142614096101</v>
      </c>
      <c r="AS1289">
        <v>12.169009658171211</v>
      </c>
      <c r="AT1289">
        <v>-14.89301767817739</v>
      </c>
      <c r="AU1289">
        <v>-6.8484594981837379</v>
      </c>
      <c r="AV1289">
        <v>-8.0445581799936487</v>
      </c>
      <c r="AW1289">
        <v>1.89963669040019</v>
      </c>
      <c r="AX1289">
        <v>1.1981999999999999</v>
      </c>
      <c r="AY1289">
        <v>2.6116000000000001</v>
      </c>
      <c r="AZ1289">
        <v>1.4134</v>
      </c>
      <c r="BA1289">
        <v>2.5371000000000001</v>
      </c>
      <c r="BB1289">
        <v>0.95719860667247492</v>
      </c>
      <c r="BC1289">
        <v>0.93159999999999998</v>
      </c>
      <c r="BD1289">
        <v>0.97170000000000001</v>
      </c>
      <c r="BE1289">
        <v>4.0100000000000018E-2</v>
      </c>
      <c r="BF1289">
        <v>0.93159999999999998</v>
      </c>
      <c r="BG1289">
        <v>13.890251523745549</v>
      </c>
      <c r="BH1289">
        <v>11.2591</v>
      </c>
      <c r="BI1289">
        <v>17.953499999999998</v>
      </c>
      <c r="BJ1289">
        <v>6.6943999999999981</v>
      </c>
      <c r="BK1289">
        <v>17.953499999999998</v>
      </c>
      <c r="BL1289">
        <v>7.936808083847005</v>
      </c>
      <c r="BM1289">
        <v>6.4157000000000002</v>
      </c>
      <c r="BN1289">
        <v>12.067299999999999</v>
      </c>
      <c r="BO1289">
        <v>5.6515999999999993</v>
      </c>
      <c r="BP1289">
        <v>8.7917000000000005</v>
      </c>
      <c r="BQ1289">
        <v>5.7641633489907509</v>
      </c>
      <c r="BR1289">
        <v>4.0904999999999996</v>
      </c>
      <c r="BS1289">
        <v>9.0780999999999992</v>
      </c>
      <c r="BT1289">
        <v>4.9875999999999996</v>
      </c>
      <c r="BU1289">
        <v>5.2964000000000002</v>
      </c>
      <c r="BV1289">
        <v>-0.36932184883405611</v>
      </c>
      <c r="BW1289">
        <v>-1.2221</v>
      </c>
      <c r="BX1289">
        <v>1.548</v>
      </c>
      <c r="BY1289">
        <v>2.7700999999999998</v>
      </c>
      <c r="BZ1289">
        <v>1.548</v>
      </c>
      <c r="CA1289">
        <v>-5.3948324226820663</v>
      </c>
      <c r="CB1289">
        <v>-7.8559000000000001</v>
      </c>
      <c r="CC1289">
        <v>-4.8792999999999997</v>
      </c>
      <c r="CD1289">
        <v>2.9765999999999999</v>
      </c>
      <c r="CE1289">
        <v>-6.8444000000000003</v>
      </c>
      <c r="CF1289">
        <v>65.814249921395174</v>
      </c>
      <c r="CG1289">
        <v>49.1</v>
      </c>
      <c r="CH1289">
        <v>68.5</v>
      </c>
      <c r="CI1289">
        <v>19.399999999999999</v>
      </c>
      <c r="CJ1289">
        <v>49.1</v>
      </c>
      <c r="CK1289">
        <v>22.815954321250079</v>
      </c>
      <c r="CL1289">
        <v>15.4</v>
      </c>
      <c r="CM1289">
        <v>24.4</v>
      </c>
      <c r="CN1289">
        <v>8.9999999999999982</v>
      </c>
      <c r="CO1289">
        <v>15.4</v>
      </c>
      <c r="CP1289">
        <v>38.126790021993997</v>
      </c>
      <c r="CQ1289">
        <v>31.3</v>
      </c>
      <c r="CR1289">
        <v>81.900000000000006</v>
      </c>
      <c r="CS1289">
        <v>50.600000000000009</v>
      </c>
      <c r="CT1289">
        <v>81.900000000000006</v>
      </c>
      <c r="CU1289">
        <v>9.3570090286111558</v>
      </c>
      <c r="CV1289">
        <v>9</v>
      </c>
      <c r="CW1289">
        <v>10.8</v>
      </c>
      <c r="CX1289">
        <v>1.8000000000000009</v>
      </c>
      <c r="CY1289">
        <v>10</v>
      </c>
      <c r="CZ1289">
        <v>150.73731977953241</v>
      </c>
      <c r="DA1289">
        <v>69.400000000000006</v>
      </c>
      <c r="DB1289">
        <v>162.9</v>
      </c>
      <c r="DC1289">
        <v>93.5</v>
      </c>
      <c r="DD1289">
        <v>69.400000000000006</v>
      </c>
      <c r="DE1289">
        <v>12.32837705145513</v>
      </c>
      <c r="DF1289">
        <v>5.4</v>
      </c>
      <c r="DG1289">
        <v>13.5</v>
      </c>
      <c r="DH1289">
        <v>8.1</v>
      </c>
      <c r="DI1289">
        <v>5.4</v>
      </c>
      <c r="DJ1289">
        <v>0.1662602481265667</v>
      </c>
      <c r="DK1289">
        <v>0.11943566042325469</v>
      </c>
      <c r="DL1289">
        <v>0.17399034798069599</v>
      </c>
      <c r="DM1289">
        <v>5.4554687557441257E-2</v>
      </c>
      <c r="DN1289">
        <v>0.11943566042325469</v>
      </c>
      <c r="DO1289">
        <v>2.8092489853103801</v>
      </c>
      <c r="DP1289">
        <v>2.64426968953721</v>
      </c>
      <c r="DQ1289">
        <v>3.8539842637601498</v>
      </c>
      <c r="DR1289">
        <v>1.20971457422294</v>
      </c>
      <c r="DS1289">
        <v>3.7367536235744638</v>
      </c>
      <c r="DT1289">
        <v>7.0595327671478669</v>
      </c>
      <c r="DU1289">
        <v>6.3709888352593858</v>
      </c>
      <c r="DV1289">
        <v>7.1538312363869014</v>
      </c>
      <c r="DW1289">
        <v>0.78284240112751569</v>
      </c>
      <c r="DX1289">
        <v>6.3711026548689622</v>
      </c>
      <c r="DY1289">
        <v>2.9885626108890788</v>
      </c>
      <c r="DZ1289">
        <v>2.7972758096707868</v>
      </c>
      <c r="EA1289">
        <v>4.4317376305317699</v>
      </c>
      <c r="EB1289">
        <v>1.6344618208609829</v>
      </c>
      <c r="EC1289">
        <v>4.0686193549855876</v>
      </c>
      <c r="ED1289">
        <v>7.6512139870832652</v>
      </c>
      <c r="EE1289">
        <v>7.5505621080922314</v>
      </c>
      <c r="EF1289">
        <v>7.9251551134833607</v>
      </c>
      <c r="EG1289">
        <v>0.37459300539112927</v>
      </c>
      <c r="EH1289">
        <v>7.587764670834777</v>
      </c>
      <c r="EI1289">
        <v>8.6373491763332417</v>
      </c>
      <c r="EJ1289">
        <v>8.321270646588836</v>
      </c>
      <c r="EK1289">
        <v>9.9382542794704403</v>
      </c>
      <c r="EL1289">
        <v>1.6169836328816041</v>
      </c>
      <c r="EM1289">
        <v>9.86438938845167</v>
      </c>
      <c r="EN1289">
        <v>23.631177068311001</v>
      </c>
      <c r="EO1289">
        <v>22.506270000000001</v>
      </c>
      <c r="EP1289">
        <v>29.378029999999999</v>
      </c>
      <c r="EQ1289">
        <v>6.8717599999999983</v>
      </c>
      <c r="ER1289">
        <v>27.180569999999999</v>
      </c>
      <c r="ES1289">
        <v>10.96195703434085</v>
      </c>
      <c r="ET1289">
        <v>7.3281799999999997</v>
      </c>
      <c r="EU1289">
        <v>11.7529</v>
      </c>
      <c r="EV1289">
        <v>4.4247200000000007</v>
      </c>
      <c r="EW1289">
        <v>7.3903499999999998</v>
      </c>
      <c r="EX1289">
        <v>12.66922003397015</v>
      </c>
      <c r="EY1289">
        <v>10.75337</v>
      </c>
      <c r="EZ1289">
        <v>20.21078</v>
      </c>
      <c r="FA1289">
        <v>9.4574099999999994</v>
      </c>
      <c r="FB1289">
        <v>19.790220000000001</v>
      </c>
      <c r="FC1289">
        <v>0.36358039878168941</v>
      </c>
      <c r="FD1289">
        <v>0.34627300189212401</v>
      </c>
      <c r="FE1289">
        <v>0.45199931564745632</v>
      </c>
      <c r="FF1289">
        <v>0.1057263137553323</v>
      </c>
      <c r="FG1289">
        <v>0.41819002291534801</v>
      </c>
      <c r="FH1289">
        <v>1.2282433234892161</v>
      </c>
      <c r="FI1289">
        <v>0.9149546069480724</v>
      </c>
      <c r="FJ1289">
        <v>2.677846110130103</v>
      </c>
      <c r="FK1289">
        <v>1.76289150318203</v>
      </c>
      <c r="FL1289">
        <v>2.677846110130103</v>
      </c>
      <c r="FM1289">
        <v>41.552449702832817</v>
      </c>
      <c r="FN1289">
        <v>38.97</v>
      </c>
      <c r="FO1289">
        <v>45.13</v>
      </c>
      <c r="FP1289">
        <v>6.1600000000000037</v>
      </c>
      <c r="FQ1289">
        <v>40.04</v>
      </c>
      <c r="FR1289">
        <v>424.57737185714728</v>
      </c>
      <c r="FS1289">
        <v>416.30871000000002</v>
      </c>
      <c r="FT1289">
        <v>435.15481999999997</v>
      </c>
      <c r="FU1289">
        <v>18.84610999999995</v>
      </c>
      <c r="FV1289">
        <v>416.30871000000002</v>
      </c>
      <c r="FW1289">
        <v>0.71840763560412868</v>
      </c>
      <c r="FX1289">
        <v>0.70195099999999999</v>
      </c>
      <c r="FY1289">
        <v>0.73049500000000001</v>
      </c>
      <c r="FZ1289">
        <v>2.854400000000001E-2</v>
      </c>
      <c r="GA1289">
        <v>0.73049500000000001</v>
      </c>
      <c r="GB1289">
        <v>7</v>
      </c>
    </row>
    <row r="1290" spans="1:185" x14ac:dyDescent="0.3">
      <c r="A1290" s="36" t="s">
        <v>4805</v>
      </c>
      <c r="B1290">
        <v>-4.2364519116108272E-2</v>
      </c>
      <c r="C1290">
        <v>1.856909416358357</v>
      </c>
      <c r="D1290">
        <v>2.3310615180112042</v>
      </c>
      <c r="E1290">
        <v>-1.2651772342069321</v>
      </c>
      <c r="F1290">
        <v>-0.59867535635146052</v>
      </c>
      <c r="G1290">
        <v>1.863852590558392</v>
      </c>
      <c r="H1290">
        <v>-54.126134558226788</v>
      </c>
      <c r="I1290">
        <v>0.1952659557779356</v>
      </c>
      <c r="J1290">
        <v>0.59315716306308353</v>
      </c>
      <c r="K1290">
        <v>0.31570478270973262</v>
      </c>
      <c r="L1290">
        <v>0.1717371322939576</v>
      </c>
      <c r="M1290">
        <v>0.21889416615851101</v>
      </c>
      <c r="N1290">
        <v>0.22808588719148651</v>
      </c>
      <c r="O1290">
        <v>-0.25279706451700718</v>
      </c>
      <c r="P1290">
        <v>-2.4711177325520781E-2</v>
      </c>
      <c r="Q1290">
        <v>-0.1387544577735127</v>
      </c>
      <c r="R1290">
        <v>4.2219290880924472E-2</v>
      </c>
      <c r="S1290">
        <v>1.261956853471045</v>
      </c>
      <c r="T1290">
        <v>-0.67593239543010486</v>
      </c>
      <c r="U1290">
        <v>-0.56121173960219473</v>
      </c>
      <c r="V1290">
        <v>1.9729516008954771</v>
      </c>
      <c r="W1290">
        <v>1.965302882422864</v>
      </c>
      <c r="X1290">
        <v>0.2074414344401761</v>
      </c>
      <c r="Y1290">
        <v>0.19360627528713151</v>
      </c>
      <c r="Z1290">
        <v>6.7333256783564874E-2</v>
      </c>
      <c r="AA1290">
        <v>8.2645377281555979E-2</v>
      </c>
      <c r="AB1290">
        <v>59.932379190379741</v>
      </c>
      <c r="AC1290">
        <v>-0.41607288922909241</v>
      </c>
      <c r="AD1290">
        <v>1.955408034048258</v>
      </c>
      <c r="AE1290">
        <v>0.62351432366926851</v>
      </c>
      <c r="AF1290">
        <v>0.60967916451622384</v>
      </c>
      <c r="AG1290">
        <v>0.65410614128204814</v>
      </c>
      <c r="AH1290">
        <v>2.2883536758955561E-2</v>
      </c>
      <c r="AI1290">
        <v>98.05444954593078</v>
      </c>
      <c r="AJ1290">
        <v>-26.613662515199689</v>
      </c>
      <c r="AK1290">
        <v>78.912849746355704</v>
      </c>
      <c r="AL1290">
        <v>241.86407199245309</v>
      </c>
      <c r="AM1290">
        <v>82.909802849077877</v>
      </c>
      <c r="AN1290">
        <v>136.74456933716019</v>
      </c>
      <c r="AO1290">
        <v>40.754308153982862</v>
      </c>
      <c r="AP1290">
        <v>91.086062231302051</v>
      </c>
      <c r="AQ1290">
        <v>15.910705367226059</v>
      </c>
      <c r="AR1290">
        <v>3.5162813426373321</v>
      </c>
      <c r="AS1290">
        <v>10.388822900097979</v>
      </c>
      <c r="AT1290">
        <v>-3.1914274216276191</v>
      </c>
      <c r="AU1290">
        <v>0.89700905508367501</v>
      </c>
      <c r="AV1290">
        <v>-4.0884364767112933</v>
      </c>
      <c r="AW1290">
        <v>1.354356132881227</v>
      </c>
      <c r="AX1290">
        <v>1.1688000000000001</v>
      </c>
      <c r="AY1290">
        <v>1.4699</v>
      </c>
      <c r="AZ1290">
        <v>0.30109999999999992</v>
      </c>
      <c r="BA1290">
        <v>1.4699</v>
      </c>
      <c r="BB1290">
        <v>0.94479455681812852</v>
      </c>
      <c r="BC1290">
        <v>0.93830000000000002</v>
      </c>
      <c r="BD1290">
        <v>0.96260000000000001</v>
      </c>
      <c r="BE1290">
        <v>2.4299999999999988E-2</v>
      </c>
      <c r="BF1290">
        <v>0.93830000000000002</v>
      </c>
      <c r="BG1290">
        <v>15.716596594613829</v>
      </c>
      <c r="BH1290">
        <v>12.6052</v>
      </c>
      <c r="BI1290">
        <v>16.865300000000001</v>
      </c>
      <c r="BJ1290">
        <v>4.2601000000000013</v>
      </c>
      <c r="BK1290">
        <v>16.865300000000001</v>
      </c>
      <c r="BL1290">
        <v>5.5827383863721938</v>
      </c>
      <c r="BM1290">
        <v>5.3776000000000002</v>
      </c>
      <c r="BN1290">
        <v>6.1421000000000001</v>
      </c>
      <c r="BO1290">
        <v>0.76449999999999996</v>
      </c>
      <c r="BP1290">
        <v>5.3776000000000002</v>
      </c>
      <c r="BQ1290">
        <v>4.1025330228033106</v>
      </c>
      <c r="BR1290">
        <v>3.5547</v>
      </c>
      <c r="BS1290">
        <v>4.3746999999999998</v>
      </c>
      <c r="BT1290">
        <v>0.81999999999999984</v>
      </c>
      <c r="BU1290">
        <v>3.9832000000000001</v>
      </c>
      <c r="BV1290">
        <v>-0.40616192717144889</v>
      </c>
      <c r="BW1290">
        <v>-1.4383999999999999</v>
      </c>
      <c r="BX1290">
        <v>1.2863</v>
      </c>
      <c r="BY1290">
        <v>2.7246999999999999</v>
      </c>
      <c r="BZ1290">
        <v>-0.39169999999999999</v>
      </c>
      <c r="CA1290">
        <v>-3.696353813272732</v>
      </c>
      <c r="CB1290">
        <v>-4.8410000000000002</v>
      </c>
      <c r="CC1290">
        <v>-2.9361999999999999</v>
      </c>
      <c r="CD1290">
        <v>1.9048</v>
      </c>
      <c r="CE1290">
        <v>-3.5914999999999999</v>
      </c>
      <c r="CF1290">
        <v>45.658507105858128</v>
      </c>
      <c r="CG1290">
        <v>43.6</v>
      </c>
      <c r="CH1290">
        <v>51</v>
      </c>
      <c r="CI1290">
        <v>7.3999999999999986</v>
      </c>
      <c r="CJ1290">
        <v>43.6</v>
      </c>
      <c r="CK1290">
        <v>14.587873718413469</v>
      </c>
      <c r="CL1290">
        <v>13.8</v>
      </c>
      <c r="CM1290">
        <v>16.2</v>
      </c>
      <c r="CN1290">
        <v>2.399999999999999</v>
      </c>
      <c r="CO1290">
        <v>14.9</v>
      </c>
      <c r="CP1290">
        <v>22.923499041517779</v>
      </c>
      <c r="CQ1290">
        <v>21</v>
      </c>
      <c r="CR1290">
        <v>24.1</v>
      </c>
      <c r="CS1290">
        <v>3.100000000000001</v>
      </c>
      <c r="CT1290">
        <v>24.1</v>
      </c>
      <c r="CU1290">
        <v>9.5627379672457131</v>
      </c>
      <c r="CV1290">
        <v>9</v>
      </c>
      <c r="CW1290">
        <v>10.3</v>
      </c>
      <c r="CX1290">
        <v>1.3000000000000009</v>
      </c>
      <c r="CY1290">
        <v>9.1999999999999993</v>
      </c>
      <c r="CZ1290">
        <v>16.02207929674136</v>
      </c>
      <c r="DA1290">
        <v>12.1</v>
      </c>
      <c r="DB1290">
        <v>19.8</v>
      </c>
      <c r="DC1290">
        <v>7.7000000000000011</v>
      </c>
      <c r="DD1290">
        <v>12.1</v>
      </c>
      <c r="DE1290">
        <v>4.9813722955763424</v>
      </c>
      <c r="DF1290">
        <v>4</v>
      </c>
      <c r="DG1290">
        <v>7</v>
      </c>
      <c r="DH1290">
        <v>3</v>
      </c>
      <c r="DI1290">
        <v>5.7</v>
      </c>
      <c r="DJ1290">
        <v>0.50251963938318389</v>
      </c>
      <c r="DK1290">
        <v>0.46932185145317551</v>
      </c>
      <c r="DL1290">
        <v>0.59164733178654305</v>
      </c>
      <c r="DM1290">
        <v>0.1223254803333676</v>
      </c>
      <c r="DN1290">
        <v>0.46932185145317551</v>
      </c>
      <c r="DO1290">
        <v>2.7016172358795592</v>
      </c>
      <c r="DP1290">
        <v>2.562988847121519</v>
      </c>
      <c r="DQ1290">
        <v>2.8662407751024008</v>
      </c>
      <c r="DR1290">
        <v>0.30325192798088269</v>
      </c>
      <c r="DS1290">
        <v>2.7372307162644209</v>
      </c>
      <c r="DT1290">
        <v>4.6659635844331842</v>
      </c>
      <c r="DU1290">
        <v>4.6143921205639886</v>
      </c>
      <c r="DV1290">
        <v>4.7220629471377427</v>
      </c>
      <c r="DW1290">
        <v>0.107670826573754</v>
      </c>
      <c r="DX1290">
        <v>4.6143921205639886</v>
      </c>
      <c r="DY1290">
        <v>2.7016172358795592</v>
      </c>
      <c r="DZ1290">
        <v>2.562988847121519</v>
      </c>
      <c r="EA1290">
        <v>2.8662407751024008</v>
      </c>
      <c r="EB1290">
        <v>0.30325192798088269</v>
      </c>
      <c r="EC1290">
        <v>2.7372307162644209</v>
      </c>
      <c r="ED1290">
        <v>4.6659635844331842</v>
      </c>
      <c r="EE1290">
        <v>4.6143921205639886</v>
      </c>
      <c r="EF1290">
        <v>4.7220629471377427</v>
      </c>
      <c r="EG1290">
        <v>0.107670826573754</v>
      </c>
      <c r="EH1290">
        <v>4.6143921205639886</v>
      </c>
      <c r="EI1290">
        <v>6.3187535387754146</v>
      </c>
      <c r="EJ1290">
        <v>5.9416494452350106</v>
      </c>
      <c r="EK1290">
        <v>6.4283965877471987</v>
      </c>
      <c r="EL1290">
        <v>0.4867471425121872</v>
      </c>
      <c r="EM1290">
        <v>6.4283965877471987</v>
      </c>
      <c r="EN1290">
        <v>11.695902741998109</v>
      </c>
      <c r="EO1290">
        <v>11.001899999999999</v>
      </c>
      <c r="EP1290">
        <v>13.38828</v>
      </c>
      <c r="EQ1290">
        <v>2.3863800000000008</v>
      </c>
      <c r="ER1290">
        <v>11.001899999999999</v>
      </c>
      <c r="ES1290">
        <v>7.2050583729657047</v>
      </c>
      <c r="ET1290">
        <v>7.0763699999999998</v>
      </c>
      <c r="EU1290">
        <v>8.9040900000000001</v>
      </c>
      <c r="EV1290">
        <v>1.82772</v>
      </c>
      <c r="EW1290">
        <v>7.0763699999999998</v>
      </c>
      <c r="EX1290">
        <v>4.4908443690324003</v>
      </c>
      <c r="EY1290">
        <v>3.9255300000000002</v>
      </c>
      <c r="EZ1290">
        <v>6.1278499999999996</v>
      </c>
      <c r="FA1290">
        <v>2.2023199999999989</v>
      </c>
      <c r="FB1290">
        <v>3.9255300000000002</v>
      </c>
      <c r="FC1290">
        <v>0.55037858804310014</v>
      </c>
      <c r="FD1290">
        <v>0.5177206344276527</v>
      </c>
      <c r="FE1290">
        <v>0.63001743476081906</v>
      </c>
      <c r="FF1290">
        <v>0.1122968003331664</v>
      </c>
      <c r="FG1290">
        <v>0.5177206344276527</v>
      </c>
      <c r="FH1290">
        <v>0.62409238686242474</v>
      </c>
      <c r="FI1290">
        <v>0.44396451518347191</v>
      </c>
      <c r="FJ1290">
        <v>0.84400648446441862</v>
      </c>
      <c r="FK1290">
        <v>0.40004196928094682</v>
      </c>
      <c r="FL1290">
        <v>0.55473781048758053</v>
      </c>
      <c r="FM1290">
        <v>27.407614566236081</v>
      </c>
      <c r="FN1290">
        <v>26.68</v>
      </c>
      <c r="FO1290">
        <v>28.77</v>
      </c>
      <c r="FP1290">
        <v>2.09</v>
      </c>
      <c r="FQ1290">
        <v>27.55</v>
      </c>
      <c r="FR1290">
        <v>168.3732980690456</v>
      </c>
      <c r="FS1290">
        <v>166.93151</v>
      </c>
      <c r="FT1290">
        <v>171.43075999999999</v>
      </c>
      <c r="FU1290">
        <v>4.4992499999999893</v>
      </c>
      <c r="FV1290">
        <v>166.93151</v>
      </c>
      <c r="FW1290">
        <v>0.85064724019230165</v>
      </c>
      <c r="FX1290">
        <v>0.83916599999999997</v>
      </c>
      <c r="FY1290">
        <v>0.85571299999999995</v>
      </c>
      <c r="FZ1290">
        <v>1.6546999999999978E-2</v>
      </c>
      <c r="GA1290">
        <v>0.85571299999999995</v>
      </c>
      <c r="GB1290">
        <v>4</v>
      </c>
    </row>
    <row r="1291" spans="1:185" x14ac:dyDescent="0.3">
      <c r="A1291" s="36" t="s">
        <v>4806</v>
      </c>
      <c r="B1291">
        <v>-4.6141590805871512E-2</v>
      </c>
      <c r="C1291">
        <v>1.82863610323416</v>
      </c>
      <c r="D1291">
        <v>2.5567168841342669</v>
      </c>
      <c r="E1291">
        <v>-1.4539402583333081</v>
      </c>
      <c r="F1291">
        <v>-0.57008311983224258</v>
      </c>
      <c r="G1291">
        <v>2.0240337677727211</v>
      </c>
      <c r="H1291">
        <v>-54.145867363724257</v>
      </c>
      <c r="I1291">
        <v>0.5872103876239152</v>
      </c>
      <c r="J1291">
        <v>0.62192597438978536</v>
      </c>
      <c r="K1291">
        <v>0.2664228571109834</v>
      </c>
      <c r="L1291">
        <v>0.1164127010921015</v>
      </c>
      <c r="M1291">
        <v>0.12482077906063779</v>
      </c>
      <c r="N1291">
        <v>0.23319818187452429</v>
      </c>
      <c r="O1291">
        <v>-0.22667233766781089</v>
      </c>
      <c r="P1291">
        <v>6.525844206713355E-3</v>
      </c>
      <c r="Q1291">
        <v>-0.11007272725019029</v>
      </c>
      <c r="R1291">
        <v>2.597610387871822E-2</v>
      </c>
      <c r="S1291">
        <v>0.83582999831423344</v>
      </c>
      <c r="T1291">
        <v>-0.61608086557334951</v>
      </c>
      <c r="U1291">
        <v>-0.40606610387871822</v>
      </c>
      <c r="V1291">
        <v>1.965047013003433</v>
      </c>
      <c r="W1291">
        <v>1.9333515584038901</v>
      </c>
      <c r="X1291">
        <v>0.17464783555428531</v>
      </c>
      <c r="Y1291">
        <v>0.15834402625477251</v>
      </c>
      <c r="Z1291">
        <v>6.6112467346805689E-2</v>
      </c>
      <c r="AA1291">
        <v>7.2211947862315412E-2</v>
      </c>
      <c r="AB1291">
        <v>62.13493510678947</v>
      </c>
      <c r="AC1291">
        <v>-0.42452363672197452</v>
      </c>
      <c r="AD1291">
        <v>1.9756170135736191</v>
      </c>
      <c r="AE1291">
        <v>0.59917147227625978</v>
      </c>
      <c r="AF1291">
        <v>0.56441013013349073</v>
      </c>
      <c r="AG1291">
        <v>0.58183428476161514</v>
      </c>
      <c r="AH1291">
        <v>2.3036623470634812E-2</v>
      </c>
      <c r="AI1291">
        <v>7.7806420119221418</v>
      </c>
      <c r="AJ1291">
        <v>-136.76050866180071</v>
      </c>
      <c r="AK1291">
        <v>-6.0059064894971366</v>
      </c>
      <c r="AL1291">
        <v>166.10842040784979</v>
      </c>
      <c r="AM1291">
        <v>124.3532857582007</v>
      </c>
      <c r="AN1291">
        <v>193.45844157131981</v>
      </c>
      <c r="AO1291">
        <v>68.216882894732819</v>
      </c>
      <c r="AP1291">
        <v>142.009090751332</v>
      </c>
      <c r="AQ1291">
        <v>17.27623376430202</v>
      </c>
      <c r="AR1291">
        <v>4.5277922177728733</v>
      </c>
      <c r="AS1291">
        <v>10.987272725019031</v>
      </c>
      <c r="AT1291">
        <v>-3.421525974689855</v>
      </c>
      <c r="AU1291">
        <v>0.61519480358502043</v>
      </c>
      <c r="AV1291">
        <v>-4.0367207782748764</v>
      </c>
      <c r="AW1291">
        <v>0.82530646750524983</v>
      </c>
      <c r="AX1291">
        <v>0.74139999999999995</v>
      </c>
      <c r="AY1291">
        <v>1.5489999999999999</v>
      </c>
      <c r="AZ1291">
        <v>0.80759999999999998</v>
      </c>
      <c r="BA1291">
        <v>1.5489999999999999</v>
      </c>
      <c r="BB1291">
        <v>0.95625324788331556</v>
      </c>
      <c r="BC1291">
        <v>0.92479999999999996</v>
      </c>
      <c r="BD1291">
        <v>0.95989999999999998</v>
      </c>
      <c r="BE1291">
        <v>3.510000000000002E-2</v>
      </c>
      <c r="BF1291">
        <v>0.92479999999999996</v>
      </c>
      <c r="BG1291">
        <v>13.038380326026241</v>
      </c>
      <c r="BH1291">
        <v>12.414099999999999</v>
      </c>
      <c r="BI1291">
        <v>18.422799999999999</v>
      </c>
      <c r="BJ1291">
        <v>6.0086999999999993</v>
      </c>
      <c r="BK1291">
        <v>18.422799999999999</v>
      </c>
      <c r="BL1291">
        <v>5.6673233675055563</v>
      </c>
      <c r="BM1291">
        <v>5.6379000000000001</v>
      </c>
      <c r="BN1291">
        <v>5.9211</v>
      </c>
      <c r="BO1291">
        <v>0.2831999999999999</v>
      </c>
      <c r="BP1291">
        <v>5.9211</v>
      </c>
      <c r="BQ1291">
        <v>4.0949727495618076</v>
      </c>
      <c r="BR1291">
        <v>3.4746000000000001</v>
      </c>
      <c r="BS1291">
        <v>4.1669</v>
      </c>
      <c r="BT1291">
        <v>0.69229999999999992</v>
      </c>
      <c r="BU1291">
        <v>3.4746000000000001</v>
      </c>
      <c r="BV1291">
        <v>-0.22681043993226169</v>
      </c>
      <c r="BW1291">
        <v>-0.38919999999999999</v>
      </c>
      <c r="BX1291">
        <v>1.1738</v>
      </c>
      <c r="BY1291">
        <v>1.5629999999999999</v>
      </c>
      <c r="BZ1291">
        <v>1.1738</v>
      </c>
      <c r="CA1291">
        <v>-3.8681726992367151</v>
      </c>
      <c r="CB1291">
        <v>-4.6485000000000003</v>
      </c>
      <c r="CC1291">
        <v>-3.7776999999999998</v>
      </c>
      <c r="CD1291">
        <v>0.87080000000000046</v>
      </c>
      <c r="CE1291">
        <v>-4.6485000000000003</v>
      </c>
      <c r="CF1291">
        <v>51.449350819987842</v>
      </c>
      <c r="CG1291">
        <v>46.7</v>
      </c>
      <c r="CH1291">
        <v>52</v>
      </c>
      <c r="CI1291">
        <v>5.2999999999999972</v>
      </c>
      <c r="CJ1291">
        <v>46.7</v>
      </c>
      <c r="CK1291">
        <v>16.475324713959509</v>
      </c>
      <c r="CL1291">
        <v>15.4</v>
      </c>
      <c r="CM1291">
        <v>16.600000000000001</v>
      </c>
      <c r="CN1291">
        <v>1.2000000000000011</v>
      </c>
      <c r="CO1291">
        <v>15.4</v>
      </c>
      <c r="CP1291">
        <v>40.432467677348157</v>
      </c>
      <c r="CQ1291">
        <v>36.4</v>
      </c>
      <c r="CR1291">
        <v>40.9</v>
      </c>
      <c r="CS1291">
        <v>4.5</v>
      </c>
      <c r="CT1291">
        <v>36.4</v>
      </c>
      <c r="CU1291">
        <v>9.4207792143400813</v>
      </c>
      <c r="CV1291">
        <v>9.4</v>
      </c>
      <c r="CW1291">
        <v>9.6</v>
      </c>
      <c r="CX1291">
        <v>0.19999999999999929</v>
      </c>
      <c r="CY1291">
        <v>9.6</v>
      </c>
      <c r="CZ1291">
        <v>26.620778966433232</v>
      </c>
      <c r="DA1291">
        <v>25.8</v>
      </c>
      <c r="DB1291">
        <v>33.700000000000003</v>
      </c>
      <c r="DC1291">
        <v>7.9000000000000021</v>
      </c>
      <c r="DD1291">
        <v>33.700000000000003</v>
      </c>
      <c r="DE1291">
        <v>6.9818182494291419</v>
      </c>
      <c r="DF1291">
        <v>5.0999999999999996</v>
      </c>
      <c r="DG1291">
        <v>7.2</v>
      </c>
      <c r="DH1291">
        <v>2.100000000000001</v>
      </c>
      <c r="DI1291">
        <v>5.0999999999999996</v>
      </c>
      <c r="DJ1291">
        <v>0.36245198893389602</v>
      </c>
      <c r="DK1291">
        <v>0.31898907103825141</v>
      </c>
      <c r="DL1291">
        <v>0.36749116607773852</v>
      </c>
      <c r="DM1291">
        <v>4.8502095039487103E-2</v>
      </c>
      <c r="DN1291">
        <v>0.31898907103825141</v>
      </c>
      <c r="DO1291">
        <v>3.7705746136320299</v>
      </c>
      <c r="DP1291">
        <v>3.5229907457521978</v>
      </c>
      <c r="DQ1291">
        <v>3.7992799796914309</v>
      </c>
      <c r="DR1291">
        <v>0.2762892339392331</v>
      </c>
      <c r="DS1291">
        <v>3.5229907457521978</v>
      </c>
      <c r="DT1291">
        <v>4.7873182971512023</v>
      </c>
      <c r="DU1291">
        <v>4.7746544750534623</v>
      </c>
      <c r="DV1291">
        <v>4.8965438005157091</v>
      </c>
      <c r="DW1291">
        <v>0.1218893254622468</v>
      </c>
      <c r="DX1291">
        <v>4.8965438005157091</v>
      </c>
      <c r="DY1291">
        <v>3.7705746136320299</v>
      </c>
      <c r="DZ1291">
        <v>3.5229907457521978</v>
      </c>
      <c r="EA1291">
        <v>3.7992799796914309</v>
      </c>
      <c r="EB1291">
        <v>0.2762892339392331</v>
      </c>
      <c r="EC1291">
        <v>3.5229907457521978</v>
      </c>
      <c r="ED1291">
        <v>4.9223429803529104</v>
      </c>
      <c r="EE1291">
        <v>4.8963975599912839</v>
      </c>
      <c r="EF1291">
        <v>5.1461223083575307</v>
      </c>
      <c r="EG1291">
        <v>0.24972474836624681</v>
      </c>
      <c r="EH1291">
        <v>5.1461223083575307</v>
      </c>
      <c r="EI1291">
        <v>7.8982295454361076</v>
      </c>
      <c r="EJ1291">
        <v>7.6827888183940711</v>
      </c>
      <c r="EK1291">
        <v>7.9232081718175609</v>
      </c>
      <c r="EL1291">
        <v>0.24041935342348969</v>
      </c>
      <c r="EM1291">
        <v>7.6827888183940711</v>
      </c>
      <c r="EN1291">
        <v>16.644578612138421</v>
      </c>
      <c r="EO1291">
        <v>15.5115</v>
      </c>
      <c r="EP1291">
        <v>16.775950000000002</v>
      </c>
      <c r="EQ1291">
        <v>1.2644500000000021</v>
      </c>
      <c r="ER1291">
        <v>15.5115</v>
      </c>
      <c r="ES1291">
        <v>10.406564138209511</v>
      </c>
      <c r="ET1291">
        <v>7.2827099999999998</v>
      </c>
      <c r="EU1291">
        <v>10.768750000000001</v>
      </c>
      <c r="EV1291">
        <v>3.4860400000000009</v>
      </c>
      <c r="EW1291">
        <v>7.2827099999999998</v>
      </c>
      <c r="EX1291">
        <v>6.2380144739289101</v>
      </c>
      <c r="EY1291">
        <v>6.0072000000000001</v>
      </c>
      <c r="EZ1291">
        <v>8.22879</v>
      </c>
      <c r="FA1291">
        <v>2.22159</v>
      </c>
      <c r="FB1291">
        <v>8.22879</v>
      </c>
      <c r="FC1291">
        <v>0.58293297877147121</v>
      </c>
      <c r="FD1291">
        <v>0.54324985395661984</v>
      </c>
      <c r="FE1291">
        <v>0.58753391918792885</v>
      </c>
      <c r="FF1291">
        <v>4.4284065231309011E-2</v>
      </c>
      <c r="FG1291">
        <v>0.54324985395661984</v>
      </c>
      <c r="FH1291">
        <v>0.61727229833844355</v>
      </c>
      <c r="FI1291">
        <v>0.5578363319791062</v>
      </c>
      <c r="FJ1291">
        <v>1.1299076854632411</v>
      </c>
      <c r="FK1291">
        <v>0.57207135348413485</v>
      </c>
      <c r="FL1291">
        <v>1.1299076854632411</v>
      </c>
      <c r="FM1291">
        <v>32.073376628527939</v>
      </c>
      <c r="FN1291">
        <v>31.93</v>
      </c>
      <c r="FO1291">
        <v>32.090000000000003</v>
      </c>
      <c r="FP1291">
        <v>0.16000000000000369</v>
      </c>
      <c r="FQ1291">
        <v>31.93</v>
      </c>
      <c r="FR1291">
        <v>229.5997455658034</v>
      </c>
      <c r="FS1291">
        <v>222.88842</v>
      </c>
      <c r="FT1291">
        <v>230.37787</v>
      </c>
      <c r="FU1291">
        <v>7.489450000000005</v>
      </c>
      <c r="FV1291">
        <v>222.88842</v>
      </c>
      <c r="FW1291">
        <v>0.80003747978087902</v>
      </c>
      <c r="FX1291">
        <v>0.79765399999999997</v>
      </c>
      <c r="FY1291">
        <v>0.82059499999999996</v>
      </c>
      <c r="FZ1291">
        <v>2.2940999999999989E-2</v>
      </c>
      <c r="GA1291">
        <v>0.82059499999999996</v>
      </c>
      <c r="GB1291">
        <v>2</v>
      </c>
    </row>
    <row r="1292" spans="1:185" x14ac:dyDescent="0.3">
      <c r="A1292" s="36" t="s">
        <v>4807</v>
      </c>
      <c r="B1292">
        <v>-3.7589277604756187E-2</v>
      </c>
      <c r="C1292">
        <v>1.8819943351542441</v>
      </c>
      <c r="D1292">
        <v>2.555637650064265</v>
      </c>
      <c r="E1292">
        <v>-1.9988030586439569</v>
      </c>
      <c r="F1292">
        <v>0.48053117496786718</v>
      </c>
      <c r="G1292">
        <v>1.51827188367609</v>
      </c>
      <c r="H1292">
        <v>-54.173923925785658</v>
      </c>
      <c r="I1292">
        <v>0.63474737998071773</v>
      </c>
      <c r="J1292">
        <v>0.24868454514782551</v>
      </c>
      <c r="K1292">
        <v>0.1410614058161955</v>
      </c>
      <c r="L1292">
        <v>-1.0805308282455531E-2</v>
      </c>
      <c r="M1292">
        <v>-3.2618253647177299E-3</v>
      </c>
      <c r="N1292">
        <v>0.19805569137210741</v>
      </c>
      <c r="O1292">
        <v>-0.22246558402956251</v>
      </c>
      <c r="P1292">
        <v>-2.4409892657455211E-2</v>
      </c>
      <c r="Q1292">
        <v>-0.12343590951156801</v>
      </c>
      <c r="R1292">
        <v>3.8470702908097738E-2</v>
      </c>
      <c r="S1292">
        <v>0.1402865766388175</v>
      </c>
      <c r="T1292">
        <v>-0.52756120614288748</v>
      </c>
      <c r="U1292">
        <v>-0.43579316944087348</v>
      </c>
      <c r="V1292">
        <v>1.955316378116966</v>
      </c>
      <c r="W1292">
        <v>1.941683765006426</v>
      </c>
      <c r="X1292">
        <v>0.14279683364395859</v>
      </c>
      <c r="Y1292">
        <v>0.1298737292255783</v>
      </c>
      <c r="Z1292">
        <v>4.6204582947729313E-2</v>
      </c>
      <c r="AA1292">
        <v>5.2990722525707398E-2</v>
      </c>
      <c r="AB1292">
        <v>56.248721143958967</v>
      </c>
      <c r="AC1292">
        <v>-0.42022313711439641</v>
      </c>
      <c r="AD1292">
        <v>1.940303947365039</v>
      </c>
      <c r="AE1292">
        <v>0.56301997075835486</v>
      </c>
      <c r="AF1292">
        <v>0.55009686633997457</v>
      </c>
      <c r="AG1292">
        <v>0.65108087034060891</v>
      </c>
      <c r="AH1292">
        <v>1.0020738688946E-2</v>
      </c>
      <c r="AI1292">
        <v>192.4716764145237</v>
      </c>
      <c r="AJ1292">
        <v>-85.052839311861135</v>
      </c>
      <c r="AK1292">
        <v>106.39317115729681</v>
      </c>
      <c r="AL1292">
        <v>556.07472424485786</v>
      </c>
      <c r="AM1292">
        <v>230.02281775224921</v>
      </c>
      <c r="AN1292">
        <v>321.12684672236497</v>
      </c>
      <c r="AO1292">
        <v>116.5654085796923</v>
      </c>
      <c r="AP1292">
        <v>259.35099260925489</v>
      </c>
      <c r="AQ1292">
        <v>19.494630655527001</v>
      </c>
      <c r="AR1292">
        <v>4.9307386889460023</v>
      </c>
      <c r="AS1292">
        <v>12.34097299164525</v>
      </c>
      <c r="AT1292">
        <v>-8.3030415005113767</v>
      </c>
      <c r="AU1292">
        <v>-2.6578197140102549</v>
      </c>
      <c r="AV1292">
        <v>-5.6452217865011214</v>
      </c>
      <c r="AW1292">
        <v>1.883807583065557</v>
      </c>
      <c r="AX1292">
        <v>1.8747</v>
      </c>
      <c r="AY1292">
        <v>1.8996</v>
      </c>
      <c r="AZ1292">
        <v>2.4899999999999919E-2</v>
      </c>
      <c r="BA1292">
        <v>1.8996</v>
      </c>
      <c r="BB1292">
        <v>0.95177279546915239</v>
      </c>
      <c r="BC1292">
        <v>0.95020000000000004</v>
      </c>
      <c r="BD1292">
        <v>0.95450000000000002</v>
      </c>
      <c r="BE1292">
        <v>4.2999999999999714E-3</v>
      </c>
      <c r="BF1292">
        <v>0.95450000000000002</v>
      </c>
      <c r="BG1292">
        <v>14.553048754498599</v>
      </c>
      <c r="BH1292">
        <v>14.110099999999999</v>
      </c>
      <c r="BI1292">
        <v>14.8085</v>
      </c>
      <c r="BJ1292">
        <v>0.69840000000000124</v>
      </c>
      <c r="BK1292">
        <v>14.110099999999999</v>
      </c>
      <c r="BL1292">
        <v>3.9534466396210028</v>
      </c>
      <c r="BM1292">
        <v>3.5457999999999998</v>
      </c>
      <c r="BN1292">
        <v>4.6603000000000003</v>
      </c>
      <c r="BO1292">
        <v>1.1145</v>
      </c>
      <c r="BP1292">
        <v>4.6603000000000003</v>
      </c>
      <c r="BQ1292">
        <v>2.4963369566196358</v>
      </c>
      <c r="BR1292">
        <v>2.2730000000000001</v>
      </c>
      <c r="BS1292">
        <v>2.8835999999999999</v>
      </c>
      <c r="BT1292">
        <v>0.61059999999999981</v>
      </c>
      <c r="BU1292">
        <v>2.8835999999999999</v>
      </c>
      <c r="BV1292">
        <v>0.5231672087082736</v>
      </c>
      <c r="BW1292">
        <v>0.41639999999999999</v>
      </c>
      <c r="BX1292">
        <v>0.70830000000000004</v>
      </c>
      <c r="BY1292">
        <v>0.29189999999999999</v>
      </c>
      <c r="BZ1292">
        <v>0.70830000000000004</v>
      </c>
      <c r="CA1292">
        <v>-3.01950416532791</v>
      </c>
      <c r="CB1292">
        <v>-3.5918999999999999</v>
      </c>
      <c r="CC1292">
        <v>-2.6894</v>
      </c>
      <c r="CD1292">
        <v>0.90249999999999986</v>
      </c>
      <c r="CE1292">
        <v>-3.5918999999999999</v>
      </c>
      <c r="CF1292">
        <v>61.775854113110071</v>
      </c>
      <c r="CG1292">
        <v>60</v>
      </c>
      <c r="CH1292">
        <v>62.8</v>
      </c>
      <c r="CI1292">
        <v>2.7999999999999972</v>
      </c>
      <c r="CJ1292">
        <v>60</v>
      </c>
      <c r="CK1292">
        <v>23.885584029562569</v>
      </c>
      <c r="CL1292">
        <v>22.3</v>
      </c>
      <c r="CM1292">
        <v>24.8</v>
      </c>
      <c r="CN1292">
        <v>2.5</v>
      </c>
      <c r="CO1292">
        <v>22.3</v>
      </c>
      <c r="CP1292">
        <v>57.203058643957696</v>
      </c>
      <c r="CQ1292">
        <v>52.7</v>
      </c>
      <c r="CR1292">
        <v>59.8</v>
      </c>
      <c r="CS1292">
        <v>7.0999999999999943</v>
      </c>
      <c r="CT1292">
        <v>52.7</v>
      </c>
      <c r="CU1292">
        <v>11.3</v>
      </c>
      <c r="CV1292">
        <v>11.3</v>
      </c>
      <c r="CW1292">
        <v>11.3</v>
      </c>
      <c r="CX1292">
        <v>0</v>
      </c>
      <c r="CY1292">
        <v>11.3</v>
      </c>
      <c r="CZ1292">
        <v>58.093882712084557</v>
      </c>
      <c r="DA1292">
        <v>52.9</v>
      </c>
      <c r="DB1292">
        <v>67.099999999999994</v>
      </c>
      <c r="DC1292">
        <v>14.2</v>
      </c>
      <c r="DD1292">
        <v>67.099999999999994</v>
      </c>
      <c r="DE1292">
        <v>11.661080334190039</v>
      </c>
      <c r="DF1292">
        <v>10.9</v>
      </c>
      <c r="DG1292">
        <v>12.1</v>
      </c>
      <c r="DH1292">
        <v>1.1999999999999991</v>
      </c>
      <c r="DI1292">
        <v>10.9</v>
      </c>
      <c r="DJ1292">
        <v>0.2382245941272321</v>
      </c>
      <c r="DK1292">
        <v>0.22988505747126439</v>
      </c>
      <c r="DL1292">
        <v>0.24303405572755421</v>
      </c>
      <c r="DM1292">
        <v>1.314899825628982E-2</v>
      </c>
      <c r="DN1292">
        <v>0.22988505747126439</v>
      </c>
      <c r="DO1292">
        <v>4.2566075858106069</v>
      </c>
      <c r="DP1292">
        <v>4.2544660451725456</v>
      </c>
      <c r="DQ1292">
        <v>4.2603209862149587</v>
      </c>
      <c r="DR1292">
        <v>5.8549410424122428E-3</v>
      </c>
      <c r="DS1292">
        <v>4.2603209862149587</v>
      </c>
      <c r="DT1292">
        <v>6.9757631049324518</v>
      </c>
      <c r="DU1292">
        <v>6.9510068689879558</v>
      </c>
      <c r="DV1292">
        <v>7.0186900589825889</v>
      </c>
      <c r="DW1292">
        <v>6.7683189994633075E-2</v>
      </c>
      <c r="DX1292">
        <v>7.0186900589825889</v>
      </c>
      <c r="DY1292">
        <v>4.2583881771800129</v>
      </c>
      <c r="DZ1292">
        <v>4.2577413009217926</v>
      </c>
      <c r="EA1292">
        <v>4.2595098512291294</v>
      </c>
      <c r="EB1292">
        <v>1.7685503073359139E-3</v>
      </c>
      <c r="EC1292">
        <v>4.2595098512291294</v>
      </c>
      <c r="ED1292">
        <v>7.3616722946122142</v>
      </c>
      <c r="EE1292">
        <v>7.3227168723690177</v>
      </c>
      <c r="EF1292">
        <v>7.4292204317517418</v>
      </c>
      <c r="EG1292">
        <v>0.1065035593827242</v>
      </c>
      <c r="EH1292">
        <v>7.4292204317517418</v>
      </c>
      <c r="EI1292">
        <v>7.4019869225841219</v>
      </c>
      <c r="EJ1292">
        <v>7.3691960933018414</v>
      </c>
      <c r="EK1292">
        <v>7.4588457449439609</v>
      </c>
      <c r="EL1292">
        <v>8.9649651642120354E-2</v>
      </c>
      <c r="EM1292">
        <v>7.4588457449439609</v>
      </c>
      <c r="EN1292">
        <v>26.016226338705149</v>
      </c>
      <c r="EO1292">
        <v>25.69012</v>
      </c>
      <c r="EP1292">
        <v>26.581689999999998</v>
      </c>
      <c r="EQ1292">
        <v>0.89156999999999798</v>
      </c>
      <c r="ER1292">
        <v>26.581689999999998</v>
      </c>
      <c r="ES1292">
        <v>7.8369761528117223</v>
      </c>
      <c r="ET1292">
        <v>7.7789400000000004</v>
      </c>
      <c r="EU1292">
        <v>7.9376100000000003</v>
      </c>
      <c r="EV1292">
        <v>0.15866999999999989</v>
      </c>
      <c r="EW1292">
        <v>7.9376100000000003</v>
      </c>
      <c r="EX1292">
        <v>18.17925018589343</v>
      </c>
      <c r="EY1292">
        <v>17.911180000000002</v>
      </c>
      <c r="EZ1292">
        <v>18.644079999999999</v>
      </c>
      <c r="FA1292">
        <v>0.73289999999999722</v>
      </c>
      <c r="FB1292">
        <v>18.644079999999999</v>
      </c>
      <c r="FC1292">
        <v>0.56946141621005342</v>
      </c>
      <c r="FD1292">
        <v>0.56232337185817782</v>
      </c>
      <c r="FE1292">
        <v>0.58183868158221164</v>
      </c>
      <c r="FF1292">
        <v>1.951530972403381E-2</v>
      </c>
      <c r="FG1292">
        <v>0.58183868158221164</v>
      </c>
      <c r="FH1292">
        <v>2.3194591100712989</v>
      </c>
      <c r="FI1292">
        <v>2.302521937436206</v>
      </c>
      <c r="FJ1292">
        <v>2.3488279217547849</v>
      </c>
      <c r="FK1292">
        <v>4.6305984318578908E-2</v>
      </c>
      <c r="FL1292">
        <v>2.3488279217547849</v>
      </c>
      <c r="FM1292">
        <v>38.974829177377977</v>
      </c>
      <c r="FN1292">
        <v>38.770000000000003</v>
      </c>
      <c r="FO1292">
        <v>39.33</v>
      </c>
      <c r="FP1292">
        <v>0.55999999999999517</v>
      </c>
      <c r="FQ1292">
        <v>39.33</v>
      </c>
      <c r="FR1292">
        <v>333.77606920192738</v>
      </c>
      <c r="FS1292">
        <v>331.53073000000001</v>
      </c>
      <c r="FT1292">
        <v>335.07096999999999</v>
      </c>
      <c r="FU1292">
        <v>3.540239999999983</v>
      </c>
      <c r="FV1292">
        <v>331.53073000000001</v>
      </c>
      <c r="FW1292">
        <v>0.76282227491966692</v>
      </c>
      <c r="FX1292">
        <v>0.76009000000000004</v>
      </c>
      <c r="FY1292">
        <v>0.76756000000000002</v>
      </c>
      <c r="FZ1292">
        <v>7.4699999999999767E-3</v>
      </c>
      <c r="GA1292">
        <v>0.76756000000000002</v>
      </c>
      <c r="GB1292">
        <v>2</v>
      </c>
    </row>
    <row r="1293" spans="1:185" x14ac:dyDescent="0.3">
      <c r="A1293" s="36" t="s">
        <v>4808</v>
      </c>
      <c r="B1293">
        <v>-2.8707400000000001E-2</v>
      </c>
      <c r="C1293">
        <v>1.89303</v>
      </c>
      <c r="D1293">
        <v>2.456</v>
      </c>
      <c r="E1293">
        <v>-1.4666999999999999</v>
      </c>
      <c r="F1293">
        <v>-0.45100000000000001</v>
      </c>
      <c r="G1293">
        <v>1.9176</v>
      </c>
      <c r="H1293">
        <v>-54.135423000000003</v>
      </c>
      <c r="I1293">
        <v>0.44130000000000003</v>
      </c>
      <c r="J1293">
        <v>1.4E-3</v>
      </c>
      <c r="K1293">
        <v>0.25527</v>
      </c>
      <c r="L1293">
        <v>0.165357</v>
      </c>
      <c r="M1293">
        <v>0.116345</v>
      </c>
      <c r="N1293">
        <v>0.21876999999999999</v>
      </c>
      <c r="O1293">
        <v>-0.22659000000000001</v>
      </c>
      <c r="P1293">
        <v>-7.8200000000000006E-3</v>
      </c>
      <c r="Q1293">
        <v>-0.11720999999999999</v>
      </c>
      <c r="R1293">
        <v>3.1399999999999997E-2</v>
      </c>
      <c r="S1293">
        <v>0.73463000000000001</v>
      </c>
      <c r="T1293">
        <v>-0.61468</v>
      </c>
      <c r="U1293">
        <v>-0.44052000000000002</v>
      </c>
      <c r="V1293">
        <v>1.961506666666667</v>
      </c>
      <c r="W1293">
        <v>1.9293</v>
      </c>
      <c r="X1293">
        <v>0.1594133333333333</v>
      </c>
      <c r="Y1293">
        <v>0.14076</v>
      </c>
      <c r="Z1293">
        <v>6.516000000000001E-2</v>
      </c>
      <c r="AA1293">
        <v>6.8849999999999995E-2</v>
      </c>
      <c r="AB1293">
        <v>52.63</v>
      </c>
      <c r="AC1293">
        <v>-0.40725</v>
      </c>
      <c r="AD1293">
        <v>1.9376199999999999</v>
      </c>
      <c r="AE1293">
        <v>0.5666633333333333</v>
      </c>
      <c r="AF1293">
        <v>0.54801</v>
      </c>
      <c r="AG1293">
        <v>0.83311000000000002</v>
      </c>
      <c r="AH1293">
        <v>1.2840000000000001E-2</v>
      </c>
      <c r="AI1293">
        <v>213.7363</v>
      </c>
      <c r="AJ1293">
        <v>126.3813</v>
      </c>
      <c r="AK1293">
        <v>238.00470000000001</v>
      </c>
      <c r="AL1293">
        <v>276.82279999999997</v>
      </c>
      <c r="AM1293">
        <v>193.18600000000001</v>
      </c>
      <c r="AN1293">
        <v>273.7</v>
      </c>
      <c r="AO1293">
        <v>79</v>
      </c>
      <c r="AP1293">
        <v>217.4</v>
      </c>
      <c r="AQ1293">
        <v>19.170000000000002</v>
      </c>
      <c r="AR1293">
        <v>4.82</v>
      </c>
      <c r="AS1293">
        <v>12.23</v>
      </c>
      <c r="AT1293">
        <v>-11.065574090934501</v>
      </c>
      <c r="AU1293">
        <v>-3.62</v>
      </c>
      <c r="AV1293">
        <v>-7.4455740909345041</v>
      </c>
      <c r="AW1293">
        <v>2.4125000000000001</v>
      </c>
      <c r="AX1293">
        <v>2.4125000000000001</v>
      </c>
      <c r="AY1293">
        <v>2.4125000000000001</v>
      </c>
      <c r="AZ1293">
        <v>0</v>
      </c>
      <c r="BA1293">
        <v>2.4125000000000001</v>
      </c>
      <c r="BB1293">
        <v>0.90469999999999995</v>
      </c>
      <c r="BC1293">
        <v>0.90469999999999995</v>
      </c>
      <c r="BD1293">
        <v>0.90469999999999995</v>
      </c>
      <c r="BE1293">
        <v>0</v>
      </c>
      <c r="BF1293">
        <v>0.90469999999999995</v>
      </c>
      <c r="BG1293">
        <v>21.659300000000002</v>
      </c>
      <c r="BH1293">
        <v>21.659300000000002</v>
      </c>
      <c r="BI1293">
        <v>21.659300000000002</v>
      </c>
      <c r="BJ1293">
        <v>0</v>
      </c>
      <c r="BK1293">
        <v>21.659300000000002</v>
      </c>
      <c r="BL1293">
        <v>4.5175000000000001</v>
      </c>
      <c r="BM1293">
        <v>4.5175000000000001</v>
      </c>
      <c r="BN1293">
        <v>4.5175000000000001</v>
      </c>
      <c r="BO1293">
        <v>0</v>
      </c>
      <c r="BP1293">
        <v>4.5175000000000001</v>
      </c>
      <c r="BQ1293">
        <v>3.4956</v>
      </c>
      <c r="BR1293">
        <v>3.4956</v>
      </c>
      <c r="BS1293">
        <v>3.4956</v>
      </c>
      <c r="BT1293">
        <v>0</v>
      </c>
      <c r="BU1293">
        <v>3.4956</v>
      </c>
      <c r="BV1293">
        <v>-0.72819999999999996</v>
      </c>
      <c r="BW1293">
        <v>-0.72819999999999996</v>
      </c>
      <c r="BX1293">
        <v>-0.72819999999999996</v>
      </c>
      <c r="BY1293">
        <v>0</v>
      </c>
      <c r="BZ1293">
        <v>-0.72819999999999996</v>
      </c>
      <c r="CA1293">
        <v>-2.7673000000000001</v>
      </c>
      <c r="CB1293">
        <v>-2.7673000000000001</v>
      </c>
      <c r="CC1293">
        <v>-2.7673000000000001</v>
      </c>
      <c r="CD1293">
        <v>0</v>
      </c>
      <c r="CE1293">
        <v>-2.7673000000000001</v>
      </c>
      <c r="CF1293">
        <v>56.3</v>
      </c>
      <c r="CG1293">
        <v>56.3</v>
      </c>
      <c r="CH1293">
        <v>56.3</v>
      </c>
      <c r="CI1293">
        <v>0</v>
      </c>
      <c r="CJ1293">
        <v>56.3</v>
      </c>
      <c r="CK1293">
        <v>17.2</v>
      </c>
      <c r="CL1293">
        <v>17.2</v>
      </c>
      <c r="CM1293">
        <v>17.2</v>
      </c>
      <c r="CN1293">
        <v>0</v>
      </c>
      <c r="CO1293">
        <v>17.2</v>
      </c>
      <c r="CP1293">
        <v>55.2</v>
      </c>
      <c r="CQ1293">
        <v>55.2</v>
      </c>
      <c r="CR1293">
        <v>55.2</v>
      </c>
      <c r="CS1293">
        <v>0</v>
      </c>
      <c r="CT1293">
        <v>55.2</v>
      </c>
      <c r="CU1293">
        <v>10.6</v>
      </c>
      <c r="CV1293">
        <v>10.6</v>
      </c>
      <c r="CW1293">
        <v>10.6</v>
      </c>
      <c r="CX1293">
        <v>0</v>
      </c>
      <c r="CY1293">
        <v>10.6</v>
      </c>
      <c r="CZ1293">
        <v>22.2</v>
      </c>
      <c r="DA1293">
        <v>22.2</v>
      </c>
      <c r="DB1293">
        <v>22.2</v>
      </c>
      <c r="DC1293">
        <v>0</v>
      </c>
      <c r="DD1293">
        <v>22.2</v>
      </c>
      <c r="DE1293">
        <v>6.6</v>
      </c>
      <c r="DF1293">
        <v>6.6</v>
      </c>
      <c r="DG1293">
        <v>6.6</v>
      </c>
      <c r="DH1293">
        <v>0</v>
      </c>
      <c r="DI1293">
        <v>6.6</v>
      </c>
      <c r="DJ1293">
        <v>0.25896964121435151</v>
      </c>
      <c r="DK1293">
        <v>0.25896964121435151</v>
      </c>
      <c r="DL1293">
        <v>0.25896964121435151</v>
      </c>
      <c r="DM1293">
        <v>0</v>
      </c>
      <c r="DN1293">
        <v>0.25896964121435151</v>
      </c>
      <c r="DO1293">
        <v>3.8479727106557911</v>
      </c>
      <c r="DP1293">
        <v>3.8479727106557911</v>
      </c>
      <c r="DQ1293">
        <v>3.8479727106557911</v>
      </c>
      <c r="DR1293">
        <v>0</v>
      </c>
      <c r="DS1293">
        <v>3.8479727106557911</v>
      </c>
      <c r="DT1293">
        <v>6.0178867241580676</v>
      </c>
      <c r="DU1293">
        <v>6.0178867241580676</v>
      </c>
      <c r="DV1293">
        <v>6.0178867241580676</v>
      </c>
      <c r="DW1293">
        <v>0</v>
      </c>
      <c r="DX1293">
        <v>6.0178867241580676</v>
      </c>
      <c r="DY1293">
        <v>3.8479727106557911</v>
      </c>
      <c r="DZ1293">
        <v>3.8479727106557911</v>
      </c>
      <c r="EA1293">
        <v>3.8479727106557911</v>
      </c>
      <c r="EB1293">
        <v>0</v>
      </c>
      <c r="EC1293">
        <v>3.8479727106557911</v>
      </c>
      <c r="ED1293">
        <v>6.0178867241580676</v>
      </c>
      <c r="EE1293">
        <v>6.0178867241580676</v>
      </c>
      <c r="EF1293">
        <v>6.0178867241580676</v>
      </c>
      <c r="EG1293">
        <v>0</v>
      </c>
      <c r="EH1293">
        <v>6.0178867241580676</v>
      </c>
      <c r="EI1293">
        <v>7.5977960332309697</v>
      </c>
      <c r="EJ1293">
        <v>7.5977960332309697</v>
      </c>
      <c r="EK1293">
        <v>7.5977960332309697</v>
      </c>
      <c r="EL1293">
        <v>0</v>
      </c>
      <c r="EM1293">
        <v>7.5977960332309697</v>
      </c>
      <c r="EN1293">
        <v>18.742290000000001</v>
      </c>
      <c r="EO1293">
        <v>18.742290000000001</v>
      </c>
      <c r="EP1293">
        <v>18.742290000000001</v>
      </c>
      <c r="EQ1293">
        <v>0</v>
      </c>
      <c r="ER1293">
        <v>18.742290000000001</v>
      </c>
      <c r="ES1293">
        <v>11.75773</v>
      </c>
      <c r="ET1293">
        <v>11.75773</v>
      </c>
      <c r="EU1293">
        <v>11.75773</v>
      </c>
      <c r="EV1293">
        <v>0</v>
      </c>
      <c r="EW1293">
        <v>11.75773</v>
      </c>
      <c r="EX1293">
        <v>6.9845600000000001</v>
      </c>
      <c r="EY1293">
        <v>6.9845600000000001</v>
      </c>
      <c r="EZ1293">
        <v>6.9845600000000001</v>
      </c>
      <c r="FA1293">
        <v>0</v>
      </c>
      <c r="FB1293">
        <v>6.9845600000000001</v>
      </c>
      <c r="FC1293">
        <v>0.46467500648953158</v>
      </c>
      <c r="FD1293">
        <v>0.46467500648953158</v>
      </c>
      <c r="FE1293">
        <v>0.46467500648953158</v>
      </c>
      <c r="FF1293">
        <v>0</v>
      </c>
      <c r="FG1293">
        <v>0.46467500648953158</v>
      </c>
      <c r="FH1293">
        <v>0.59403983592070919</v>
      </c>
      <c r="FI1293">
        <v>0.59403983592070919</v>
      </c>
      <c r="FJ1293">
        <v>0.59403983592070919</v>
      </c>
      <c r="FK1293">
        <v>0</v>
      </c>
      <c r="FL1293">
        <v>0.59403983592070919</v>
      </c>
      <c r="FM1293">
        <v>36.74</v>
      </c>
      <c r="FN1293">
        <v>36.74</v>
      </c>
      <c r="FO1293">
        <v>36.74</v>
      </c>
      <c r="FP1293">
        <v>0</v>
      </c>
      <c r="FQ1293">
        <v>36.74</v>
      </c>
      <c r="FR1293">
        <v>287.45391000000001</v>
      </c>
      <c r="FS1293">
        <v>287.45391000000001</v>
      </c>
      <c r="FT1293">
        <v>287.45391000000001</v>
      </c>
      <c r="FU1293">
        <v>0</v>
      </c>
      <c r="FV1293">
        <v>287.45391000000001</v>
      </c>
      <c r="FW1293">
        <v>0.78564699999999998</v>
      </c>
      <c r="FX1293">
        <v>0.78564699999999998</v>
      </c>
      <c r="FY1293">
        <v>0.78564699999999998</v>
      </c>
      <c r="FZ1293">
        <v>0</v>
      </c>
      <c r="GA1293">
        <v>0.78564699999999998</v>
      </c>
      <c r="GB1293">
        <v>1</v>
      </c>
    </row>
    <row r="1294" spans="1:185" x14ac:dyDescent="0.3">
      <c r="A1294" s="36" t="s">
        <v>4809</v>
      </c>
      <c r="B1294">
        <v>-5.1468211084460189E-2</v>
      </c>
      <c r="C1294">
        <v>1.847957986108911</v>
      </c>
      <c r="D1294">
        <v>1.7934354095186009</v>
      </c>
      <c r="E1294">
        <v>-1.2735897362227531</v>
      </c>
      <c r="F1294">
        <v>1.0881891098616141E-2</v>
      </c>
      <c r="G1294">
        <v>1.262707845124136</v>
      </c>
      <c r="H1294">
        <v>-54.198906339996697</v>
      </c>
      <c r="I1294">
        <v>0.45768269318339372</v>
      </c>
      <c r="J1294">
        <v>0.1643619837058716</v>
      </c>
      <c r="K1294">
        <v>0.1732161169222316</v>
      </c>
      <c r="L1294">
        <v>-4.1000559246743173E-2</v>
      </c>
      <c r="M1294">
        <v>-5.8734044176656647E-2</v>
      </c>
      <c r="N1294">
        <v>0.2189970016952425</v>
      </c>
      <c r="O1294">
        <v>-0.21776589510903999</v>
      </c>
      <c r="P1294">
        <v>1.2311065862024701E-3</v>
      </c>
      <c r="Q1294">
        <v>-0.1082674848059257</v>
      </c>
      <c r="R1294">
        <v>2.6764004010423881E-2</v>
      </c>
      <c r="S1294">
        <v>5.9870362797966557E-2</v>
      </c>
      <c r="T1294">
        <v>-0.5061890275078863</v>
      </c>
      <c r="U1294">
        <v>-0.4372493358003029</v>
      </c>
      <c r="V1294">
        <v>1.9536548490924881</v>
      </c>
      <c r="W1294">
        <v>1.9438225753504319</v>
      </c>
      <c r="X1294">
        <v>0.17000601604169549</v>
      </c>
      <c r="Y1294">
        <v>0.1597314487121107</v>
      </c>
      <c r="Z1294">
        <v>5.4796673557352772E-2</v>
      </c>
      <c r="AA1294">
        <v>6.7625754744203959E-2</v>
      </c>
      <c r="AB1294">
        <v>47.027444701686818</v>
      </c>
      <c r="AC1294">
        <v>-0.3637669014346453</v>
      </c>
      <c r="AD1294">
        <v>1.9076803822301469</v>
      </c>
      <c r="AE1294">
        <v>0.53377291747634081</v>
      </c>
      <c r="AF1294">
        <v>0.52349835014675594</v>
      </c>
      <c r="AG1294">
        <v>0.60052961714991393</v>
      </c>
      <c r="AH1294">
        <v>1.1748712324783689E-2</v>
      </c>
      <c r="AI1294">
        <v>299.15310800010877</v>
      </c>
      <c r="AJ1294">
        <v>107.9147309091201</v>
      </c>
      <c r="AK1294">
        <v>235.26679763928209</v>
      </c>
      <c r="AL1294">
        <v>554.27794635736927</v>
      </c>
      <c r="AM1294">
        <v>189.22534406912629</v>
      </c>
      <c r="AN1294">
        <v>272.6490945549308</v>
      </c>
      <c r="AO1294">
        <v>86.083701988754513</v>
      </c>
      <c r="AP1294">
        <v>212.3509054450692</v>
      </c>
      <c r="AQ1294">
        <v>18.489818910986159</v>
      </c>
      <c r="AR1294">
        <v>4.2743661884515642</v>
      </c>
      <c r="AS1294">
        <v>12.32</v>
      </c>
      <c r="AT1294">
        <v>-5.1446774835342799</v>
      </c>
      <c r="AU1294">
        <v>-0.82963782197232283</v>
      </c>
      <c r="AV1294">
        <v>-4.3150396615619577</v>
      </c>
      <c r="AW1294">
        <v>1.1807726361267299</v>
      </c>
      <c r="AX1294">
        <v>1.1795</v>
      </c>
      <c r="AY1294">
        <v>1.1819999999999999</v>
      </c>
      <c r="AZ1294">
        <v>2.4999999999999471E-3</v>
      </c>
      <c r="BA1294">
        <v>1.1819999999999999</v>
      </c>
      <c r="BB1294">
        <v>0.85731468764230145</v>
      </c>
      <c r="BC1294">
        <v>0.85540000000000005</v>
      </c>
      <c r="BD1294">
        <v>0.85929999999999995</v>
      </c>
      <c r="BE1294">
        <v>3.899999999999904E-3</v>
      </c>
      <c r="BF1294">
        <v>0.85540000000000005</v>
      </c>
      <c r="BG1294">
        <v>26.824317149691129</v>
      </c>
      <c r="BH1294">
        <v>26.632200000000001</v>
      </c>
      <c r="BI1294">
        <v>27.009599999999999</v>
      </c>
      <c r="BJ1294">
        <v>0.37739999999999801</v>
      </c>
      <c r="BK1294">
        <v>27.009599999999999</v>
      </c>
      <c r="BL1294">
        <v>2.817644263448098</v>
      </c>
      <c r="BM1294">
        <v>2.8092000000000001</v>
      </c>
      <c r="BN1294">
        <v>2.8264</v>
      </c>
      <c r="BO1294">
        <v>1.7199999999999879E-2</v>
      </c>
      <c r="BP1294">
        <v>2.8092000000000001</v>
      </c>
      <c r="BQ1294">
        <v>1.8235826807846161</v>
      </c>
      <c r="BR1294">
        <v>1.7629999999999999</v>
      </c>
      <c r="BS1294">
        <v>1.8864000000000001</v>
      </c>
      <c r="BT1294">
        <v>0.1234000000000002</v>
      </c>
      <c r="BU1294">
        <v>1.7629999999999999</v>
      </c>
      <c r="BV1294">
        <v>0.30034066646537749</v>
      </c>
      <c r="BW1294">
        <v>0.20810000000000001</v>
      </c>
      <c r="BX1294">
        <v>0.38929999999999998</v>
      </c>
      <c r="BY1294">
        <v>0.1812</v>
      </c>
      <c r="BZ1294">
        <v>0.38929999999999998</v>
      </c>
      <c r="CA1294">
        <v>-2.1238724418049242</v>
      </c>
      <c r="CB1294">
        <v>-2.1522000000000001</v>
      </c>
      <c r="CC1294">
        <v>-2.0945</v>
      </c>
      <c r="CD1294">
        <v>5.7700000000000078E-2</v>
      </c>
      <c r="CE1294">
        <v>-2.1522000000000001</v>
      </c>
      <c r="CF1294">
        <v>60.29818910986161</v>
      </c>
      <c r="CG1294">
        <v>60.2</v>
      </c>
      <c r="CH1294">
        <v>60.4</v>
      </c>
      <c r="CI1294">
        <v>0.19999999999999571</v>
      </c>
      <c r="CJ1294">
        <v>60.2</v>
      </c>
      <c r="CK1294">
        <v>20.152716335207579</v>
      </c>
      <c r="CL1294">
        <v>20</v>
      </c>
      <c r="CM1294">
        <v>20.3</v>
      </c>
      <c r="CN1294">
        <v>0.30000000000000071</v>
      </c>
      <c r="CO1294">
        <v>20.3</v>
      </c>
      <c r="CP1294">
        <v>54.04547277465403</v>
      </c>
      <c r="CQ1294">
        <v>53.8</v>
      </c>
      <c r="CR1294">
        <v>54.3</v>
      </c>
      <c r="CS1294">
        <v>0.5</v>
      </c>
      <c r="CT1294">
        <v>53.8</v>
      </c>
      <c r="CU1294">
        <v>11.79818910986161</v>
      </c>
      <c r="CV1294">
        <v>11.7</v>
      </c>
      <c r="CW1294">
        <v>11.9</v>
      </c>
      <c r="CX1294">
        <v>0.20000000000000109</v>
      </c>
      <c r="CY1294">
        <v>11.7</v>
      </c>
      <c r="CZ1294">
        <v>27.898189109861612</v>
      </c>
      <c r="DA1294">
        <v>27.8</v>
      </c>
      <c r="DB1294">
        <v>28</v>
      </c>
      <c r="DC1294">
        <v>0.19999999999999929</v>
      </c>
      <c r="DD1294">
        <v>27.8</v>
      </c>
      <c r="DE1294">
        <v>7.6181089013838559</v>
      </c>
      <c r="DF1294">
        <v>6.6</v>
      </c>
      <c r="DG1294">
        <v>8.6</v>
      </c>
      <c r="DH1294">
        <v>2</v>
      </c>
      <c r="DI1294">
        <v>8.6</v>
      </c>
      <c r="DJ1294">
        <v>0.28395553983546362</v>
      </c>
      <c r="DK1294">
        <v>0.28342749529190198</v>
      </c>
      <c r="DL1294">
        <v>0.28450306170513429</v>
      </c>
      <c r="DM1294">
        <v>1.075566413232254E-3</v>
      </c>
      <c r="DN1294">
        <v>0.28342749529190198</v>
      </c>
      <c r="DO1294">
        <v>3.9006907081585198</v>
      </c>
      <c r="DP1294">
        <v>3.8677867260218521</v>
      </c>
      <c r="DQ1294">
        <v>3.9324241770684831</v>
      </c>
      <c r="DR1294">
        <v>6.4637451046630989E-2</v>
      </c>
      <c r="DS1294">
        <v>3.9324241770684831</v>
      </c>
      <c r="DT1294">
        <v>5.422383531113466</v>
      </c>
      <c r="DU1294">
        <v>5.3978297733699234</v>
      </c>
      <c r="DV1294">
        <v>5.4460638232052014</v>
      </c>
      <c r="DW1294">
        <v>4.8234049835278008E-2</v>
      </c>
      <c r="DX1294">
        <v>5.4460638232052014</v>
      </c>
      <c r="DY1294">
        <v>3.9006907081585198</v>
      </c>
      <c r="DZ1294">
        <v>3.8677867260218521</v>
      </c>
      <c r="EA1294">
        <v>3.9324241770684831</v>
      </c>
      <c r="EB1294">
        <v>6.4637451046630989E-2</v>
      </c>
      <c r="EC1294">
        <v>3.9324241770684831</v>
      </c>
      <c r="ED1294">
        <v>5.422383531113466</v>
      </c>
      <c r="EE1294">
        <v>5.3978297733699234</v>
      </c>
      <c r="EF1294">
        <v>5.4460638232052014</v>
      </c>
      <c r="EG1294">
        <v>4.8234049835278008E-2</v>
      </c>
      <c r="EH1294">
        <v>5.4460638232052014</v>
      </c>
      <c r="EI1294">
        <v>7.3762469790907339</v>
      </c>
      <c r="EJ1294">
        <v>7.3390727345408813</v>
      </c>
      <c r="EK1294">
        <v>7.4120988017903171</v>
      </c>
      <c r="EL1294">
        <v>7.3026067249435833E-2</v>
      </c>
      <c r="EM1294">
        <v>7.4120988017903171</v>
      </c>
      <c r="EN1294">
        <v>24.828899493737499</v>
      </c>
      <c r="EO1294">
        <v>24.816130000000001</v>
      </c>
      <c r="EP1294">
        <v>24.842140000000001</v>
      </c>
      <c r="EQ1294">
        <v>2.6009999999999419E-2</v>
      </c>
      <c r="ER1294">
        <v>24.816130000000001</v>
      </c>
      <c r="ES1294">
        <v>8.8467371052696091</v>
      </c>
      <c r="ET1294">
        <v>8.7779900000000008</v>
      </c>
      <c r="EU1294">
        <v>8.9180200000000003</v>
      </c>
      <c r="EV1294">
        <v>0.1400299999999994</v>
      </c>
      <c r="EW1294">
        <v>8.7779900000000008</v>
      </c>
      <c r="EX1294">
        <v>15.98216238846789</v>
      </c>
      <c r="EY1294">
        <v>15.92412</v>
      </c>
      <c r="EZ1294">
        <v>16.038139999999999</v>
      </c>
      <c r="FA1294">
        <v>0.11401999999999821</v>
      </c>
      <c r="FB1294">
        <v>16.038139999999999</v>
      </c>
      <c r="FC1294">
        <v>0.63329061455728786</v>
      </c>
      <c r="FD1294">
        <v>0.6329649134307177</v>
      </c>
      <c r="FE1294">
        <v>0.6336283294185584</v>
      </c>
      <c r="FF1294">
        <v>6.6341598784069866E-4</v>
      </c>
      <c r="FG1294">
        <v>0.6329649134307177</v>
      </c>
      <c r="FH1294">
        <v>1.8067241771216029</v>
      </c>
      <c r="FI1294">
        <v>1.78561160436958</v>
      </c>
      <c r="FJ1294">
        <v>1.827085699573592</v>
      </c>
      <c r="FK1294">
        <v>4.1474095204012462E-2</v>
      </c>
      <c r="FL1294">
        <v>1.827085699573592</v>
      </c>
      <c r="FM1294">
        <v>35.11474841859868</v>
      </c>
      <c r="FN1294">
        <v>34.83</v>
      </c>
      <c r="FO1294">
        <v>35.409999999999997</v>
      </c>
      <c r="FP1294">
        <v>0.57999999999999829</v>
      </c>
      <c r="FQ1294">
        <v>34.83</v>
      </c>
      <c r="FR1294">
        <v>286.46726651567661</v>
      </c>
      <c r="FS1294">
        <v>286.31707</v>
      </c>
      <c r="FT1294">
        <v>286.61212</v>
      </c>
      <c r="FU1294">
        <v>0.29505000000000342</v>
      </c>
      <c r="FV1294">
        <v>286.61212</v>
      </c>
      <c r="FW1294">
        <v>0.8166644587381704</v>
      </c>
      <c r="FX1294">
        <v>0.816608</v>
      </c>
      <c r="FY1294">
        <v>0.81672299999999998</v>
      </c>
      <c r="FZ1294">
        <v>1.1499999999997621E-4</v>
      </c>
      <c r="GA1294">
        <v>0.816608</v>
      </c>
      <c r="GB1294">
        <v>2</v>
      </c>
    </row>
    <row r="1295" spans="1:185" x14ac:dyDescent="0.3">
      <c r="A1295" s="36" t="s">
        <v>4810</v>
      </c>
      <c r="B1295">
        <v>-3.3953400000000002E-2</v>
      </c>
      <c r="C1295">
        <v>1.9636800000000001</v>
      </c>
      <c r="D1295">
        <v>1.6524000000000001</v>
      </c>
      <c r="E1295">
        <v>-1.2097</v>
      </c>
      <c r="F1295">
        <v>8.7499999999999994E-2</v>
      </c>
      <c r="G1295">
        <v>1.1222000000000001</v>
      </c>
      <c r="H1295">
        <v>-54.189081999999999</v>
      </c>
      <c r="I1295">
        <v>0.52059999999999995</v>
      </c>
      <c r="J1295">
        <v>0.71040000000000003</v>
      </c>
      <c r="K1295">
        <v>0.13247</v>
      </c>
      <c r="L1295">
        <v>-0.129495</v>
      </c>
      <c r="M1295">
        <v>-9.6403000000000003E-2</v>
      </c>
      <c r="N1295">
        <v>0.24829999999999999</v>
      </c>
      <c r="O1295">
        <v>-0.25452999999999998</v>
      </c>
      <c r="P1295">
        <v>-6.2300000000000003E-3</v>
      </c>
      <c r="Q1295">
        <v>-0.13038</v>
      </c>
      <c r="R1295">
        <v>3.4229999999999997E-2</v>
      </c>
      <c r="S1295">
        <v>-0.22733</v>
      </c>
      <c r="T1295">
        <v>-0.49772333333333341</v>
      </c>
      <c r="U1295">
        <v>-0.45533000000000001</v>
      </c>
      <c r="V1295">
        <v>1.9525833333333329</v>
      </c>
      <c r="W1295">
        <v>1.94034</v>
      </c>
      <c r="X1295">
        <v>0.13218666666666659</v>
      </c>
      <c r="Y1295">
        <v>0.11939</v>
      </c>
      <c r="Z1295">
        <v>5.5663333333333342E-2</v>
      </c>
      <c r="AA1295">
        <v>6.6549999999999998E-2</v>
      </c>
      <c r="AB1295">
        <v>52.03</v>
      </c>
      <c r="AC1295">
        <v>-0.41182000000000002</v>
      </c>
      <c r="AD1295">
        <v>1.91411</v>
      </c>
      <c r="AE1295">
        <v>0.54400666666666664</v>
      </c>
      <c r="AF1295">
        <v>0.53120999999999996</v>
      </c>
      <c r="AG1295">
        <v>0.63193999999999995</v>
      </c>
      <c r="AH1295">
        <v>2.7699999999999999E-3</v>
      </c>
      <c r="AI1295">
        <v>410.15910000000002</v>
      </c>
      <c r="AJ1295">
        <v>295.55430000000001</v>
      </c>
      <c r="AK1295">
        <v>360.22059999999999</v>
      </c>
      <c r="AL1295">
        <v>574.70240000000001</v>
      </c>
      <c r="AM1295">
        <v>166.84399999999999</v>
      </c>
      <c r="AN1295">
        <v>266</v>
      </c>
      <c r="AO1295">
        <v>84.6</v>
      </c>
      <c r="AP1295">
        <v>211.8</v>
      </c>
      <c r="AQ1295">
        <v>18.329999999999998</v>
      </c>
      <c r="AR1295">
        <v>4.21</v>
      </c>
      <c r="AS1295">
        <v>12.6</v>
      </c>
      <c r="AT1295">
        <v>-3.9479791649128488</v>
      </c>
      <c r="AU1295">
        <v>0.51</v>
      </c>
      <c r="AV1295">
        <v>-4.4579791649128504</v>
      </c>
      <c r="AW1295">
        <v>3.1757</v>
      </c>
      <c r="AX1295">
        <v>3.1757</v>
      </c>
      <c r="AY1295">
        <v>3.1757</v>
      </c>
      <c r="AZ1295">
        <v>0</v>
      </c>
      <c r="BA1295">
        <v>3.1757</v>
      </c>
      <c r="BB1295">
        <v>0.92249999999999999</v>
      </c>
      <c r="BC1295">
        <v>0.92249999999999999</v>
      </c>
      <c r="BD1295">
        <v>0.92249999999999999</v>
      </c>
      <c r="BE1295">
        <v>0</v>
      </c>
      <c r="BF1295">
        <v>0.92249999999999999</v>
      </c>
      <c r="BG1295">
        <v>19.246500000000001</v>
      </c>
      <c r="BH1295">
        <v>19.246500000000001</v>
      </c>
      <c r="BI1295">
        <v>19.246500000000001</v>
      </c>
      <c r="BJ1295">
        <v>0</v>
      </c>
      <c r="BK1295">
        <v>19.246500000000001</v>
      </c>
      <c r="BL1295">
        <v>5.5991</v>
      </c>
      <c r="BM1295">
        <v>5.5991</v>
      </c>
      <c r="BN1295">
        <v>5.5991</v>
      </c>
      <c r="BO1295">
        <v>0</v>
      </c>
      <c r="BP1295">
        <v>5.5991</v>
      </c>
      <c r="BQ1295">
        <v>4.4954000000000001</v>
      </c>
      <c r="BR1295">
        <v>4.4954000000000001</v>
      </c>
      <c r="BS1295">
        <v>4.4954000000000001</v>
      </c>
      <c r="BT1295">
        <v>0</v>
      </c>
      <c r="BU1295">
        <v>4.4954000000000001</v>
      </c>
      <c r="BV1295">
        <v>-1.5278</v>
      </c>
      <c r="BW1295">
        <v>-1.5278</v>
      </c>
      <c r="BX1295">
        <v>-1.5278</v>
      </c>
      <c r="BY1295">
        <v>0</v>
      </c>
      <c r="BZ1295">
        <v>-1.5278</v>
      </c>
      <c r="CA1295">
        <v>-2.9676</v>
      </c>
      <c r="CB1295">
        <v>-2.9676</v>
      </c>
      <c r="CC1295">
        <v>-2.9676</v>
      </c>
      <c r="CD1295">
        <v>0</v>
      </c>
      <c r="CE1295">
        <v>-2.9676</v>
      </c>
      <c r="CF1295">
        <v>54.2</v>
      </c>
      <c r="CG1295">
        <v>54.2</v>
      </c>
      <c r="CH1295">
        <v>54.2</v>
      </c>
      <c r="CI1295">
        <v>0</v>
      </c>
      <c r="CJ1295">
        <v>54.2</v>
      </c>
      <c r="CK1295">
        <v>14.7</v>
      </c>
      <c r="CL1295">
        <v>14.7</v>
      </c>
      <c r="CM1295">
        <v>14.7</v>
      </c>
      <c r="CN1295">
        <v>0</v>
      </c>
      <c r="CO1295">
        <v>14.7</v>
      </c>
      <c r="CP1295">
        <v>49.2</v>
      </c>
      <c r="CQ1295">
        <v>49.2</v>
      </c>
      <c r="CR1295">
        <v>49.2</v>
      </c>
      <c r="CS1295">
        <v>0</v>
      </c>
      <c r="CT1295">
        <v>49.2</v>
      </c>
      <c r="CU1295">
        <v>12.1</v>
      </c>
      <c r="CV1295">
        <v>12.1</v>
      </c>
      <c r="CW1295">
        <v>12.1</v>
      </c>
      <c r="CX1295">
        <v>0</v>
      </c>
      <c r="CY1295">
        <v>12.1</v>
      </c>
      <c r="CZ1295">
        <v>35.4</v>
      </c>
      <c r="DA1295">
        <v>35.4</v>
      </c>
      <c r="DB1295">
        <v>35.4</v>
      </c>
      <c r="DC1295">
        <v>0</v>
      </c>
      <c r="DD1295">
        <v>35.4</v>
      </c>
      <c r="DE1295">
        <v>2.2000000000000002</v>
      </c>
      <c r="DF1295">
        <v>2.2000000000000002</v>
      </c>
      <c r="DG1295">
        <v>2.2000000000000002</v>
      </c>
      <c r="DH1295">
        <v>0</v>
      </c>
      <c r="DI1295">
        <v>2.2000000000000002</v>
      </c>
      <c r="DJ1295">
        <v>0.25590179414542019</v>
      </c>
      <c r="DK1295">
        <v>0.25590179414542019</v>
      </c>
      <c r="DL1295">
        <v>0.25590179414542019</v>
      </c>
      <c r="DM1295">
        <v>0</v>
      </c>
      <c r="DN1295">
        <v>0.25590179414542019</v>
      </c>
      <c r="DO1295">
        <v>3.926199388589342</v>
      </c>
      <c r="DP1295">
        <v>3.926199388589342</v>
      </c>
      <c r="DQ1295">
        <v>3.926199388589342</v>
      </c>
      <c r="DR1295">
        <v>0</v>
      </c>
      <c r="DS1295">
        <v>3.926199388589342</v>
      </c>
      <c r="DT1295">
        <v>5.4176289452273947</v>
      </c>
      <c r="DU1295">
        <v>5.4176289452273947</v>
      </c>
      <c r="DV1295">
        <v>5.4176289452273947</v>
      </c>
      <c r="DW1295">
        <v>0</v>
      </c>
      <c r="DX1295">
        <v>5.4176289452273947</v>
      </c>
      <c r="DY1295">
        <v>3.926199388589342</v>
      </c>
      <c r="DZ1295">
        <v>3.926199388589342</v>
      </c>
      <c r="EA1295">
        <v>3.926199388589342</v>
      </c>
      <c r="EB1295">
        <v>0</v>
      </c>
      <c r="EC1295">
        <v>3.926199388589342</v>
      </c>
      <c r="ED1295">
        <v>5.4176289452273947</v>
      </c>
      <c r="EE1295">
        <v>5.4176289452273947</v>
      </c>
      <c r="EF1295">
        <v>5.4176289452273947</v>
      </c>
      <c r="EG1295">
        <v>0</v>
      </c>
      <c r="EH1295">
        <v>5.4176289452273947</v>
      </c>
      <c r="EI1295">
        <v>7.3124603465404121</v>
      </c>
      <c r="EJ1295">
        <v>7.3124603465404121</v>
      </c>
      <c r="EK1295">
        <v>7.3124603465404121</v>
      </c>
      <c r="EL1295">
        <v>0</v>
      </c>
      <c r="EM1295">
        <v>7.3124603465404121</v>
      </c>
      <c r="EN1295">
        <v>25.052800000000001</v>
      </c>
      <c r="EO1295">
        <v>25.052800000000001</v>
      </c>
      <c r="EP1295">
        <v>25.052800000000001</v>
      </c>
      <c r="EQ1295">
        <v>0</v>
      </c>
      <c r="ER1295">
        <v>25.052800000000001</v>
      </c>
      <c r="ES1295">
        <v>7.0239399999999996</v>
      </c>
      <c r="ET1295">
        <v>7.0239399999999996</v>
      </c>
      <c r="EU1295">
        <v>7.0239399999999996</v>
      </c>
      <c r="EV1295">
        <v>0</v>
      </c>
      <c r="EW1295">
        <v>7.0239399999999996</v>
      </c>
      <c r="EX1295">
        <v>18.028860000000002</v>
      </c>
      <c r="EY1295">
        <v>18.028860000000002</v>
      </c>
      <c r="EZ1295">
        <v>18.028860000000002</v>
      </c>
      <c r="FA1295">
        <v>0</v>
      </c>
      <c r="FB1295">
        <v>18.028860000000002</v>
      </c>
      <c r="FC1295">
        <v>0.65223899948087061</v>
      </c>
      <c r="FD1295">
        <v>0.65223899948087061</v>
      </c>
      <c r="FE1295">
        <v>0.65223899948087061</v>
      </c>
      <c r="FF1295">
        <v>0</v>
      </c>
      <c r="FG1295">
        <v>0.65223899948087061</v>
      </c>
      <c r="FH1295">
        <v>2.5667730646901878</v>
      </c>
      <c r="FI1295">
        <v>2.5667730646901878</v>
      </c>
      <c r="FJ1295">
        <v>2.5667730646901878</v>
      </c>
      <c r="FK1295">
        <v>0</v>
      </c>
      <c r="FL1295">
        <v>2.5667730646901878</v>
      </c>
      <c r="FM1295">
        <v>35.369999999999997</v>
      </c>
      <c r="FN1295">
        <v>35.369999999999997</v>
      </c>
      <c r="FO1295">
        <v>35.369999999999997</v>
      </c>
      <c r="FP1295">
        <v>0</v>
      </c>
      <c r="FQ1295">
        <v>35.369999999999997</v>
      </c>
      <c r="FR1295">
        <v>268.28124000000003</v>
      </c>
      <c r="FS1295">
        <v>268.28124000000003</v>
      </c>
      <c r="FT1295">
        <v>268.28124000000003</v>
      </c>
      <c r="FU1295">
        <v>0</v>
      </c>
      <c r="FV1295">
        <v>268.28124000000003</v>
      </c>
      <c r="FW1295">
        <v>0.82688499999999998</v>
      </c>
      <c r="FX1295">
        <v>0.82688499999999998</v>
      </c>
      <c r="FY1295">
        <v>0.82688499999999998</v>
      </c>
      <c r="FZ1295">
        <v>0</v>
      </c>
      <c r="GA1295">
        <v>0.82688499999999998</v>
      </c>
      <c r="GB1295">
        <v>1</v>
      </c>
    </row>
    <row r="1296" spans="1:185" x14ac:dyDescent="0.3">
      <c r="A1296" s="36" t="s">
        <v>4811</v>
      </c>
      <c r="B1296">
        <v>-4.2998805623604419E-2</v>
      </c>
      <c r="C1296">
        <v>1.948743435988862</v>
      </c>
      <c r="D1296">
        <v>2.2457228705583199</v>
      </c>
      <c r="E1296">
        <v>-1.3907903269651609</v>
      </c>
      <c r="F1296">
        <v>-0.33946347871529481</v>
      </c>
      <c r="G1296">
        <v>1.730258961534145</v>
      </c>
      <c r="H1296">
        <v>-54.146062589827913</v>
      </c>
      <c r="I1296">
        <v>2.8663274291075531E-2</v>
      </c>
      <c r="J1296">
        <v>2.1545704976007149E-2</v>
      </c>
      <c r="K1296">
        <v>0.21710368760634971</v>
      </c>
      <c r="L1296">
        <v>0.1105684858774546</v>
      </c>
      <c r="M1296">
        <v>0.16750973986568921</v>
      </c>
      <c r="N1296">
        <v>0.1733936973556241</v>
      </c>
      <c r="O1296">
        <v>-0.21182788676854211</v>
      </c>
      <c r="P1296">
        <v>-3.8434189412918027E-2</v>
      </c>
      <c r="Q1296">
        <v>-0.12513067079424639</v>
      </c>
      <c r="R1296">
        <v>4.5148839668064829E-2</v>
      </c>
      <c r="S1296">
        <v>1.0356044792590191</v>
      </c>
      <c r="T1296">
        <v>-0.60319057750588589</v>
      </c>
      <c r="U1296">
        <v>-0.56579541213466766</v>
      </c>
      <c r="V1296">
        <v>1.954509672961583</v>
      </c>
      <c r="W1296">
        <v>1.949238696812841</v>
      </c>
      <c r="X1296">
        <v>0.19682830449967051</v>
      </c>
      <c r="Y1296">
        <v>0.1730504178463784</v>
      </c>
      <c r="Z1296">
        <v>5.0455109433527101E-2</v>
      </c>
      <c r="AA1296">
        <v>5.4094758357124517E-2</v>
      </c>
      <c r="AB1296">
        <v>50.310296141968387</v>
      </c>
      <c r="AC1296">
        <v>-0.3884300384343003</v>
      </c>
      <c r="AD1296">
        <v>1.8973325832909369</v>
      </c>
      <c r="AE1296">
        <v>0.58525834293397072</v>
      </c>
      <c r="AF1296">
        <v>0.56148045628067877</v>
      </c>
      <c r="AG1296">
        <v>0.93639379446593574</v>
      </c>
      <c r="AH1296">
        <v>6.7974064481039331E-3</v>
      </c>
      <c r="AI1296">
        <v>241.4671934569111</v>
      </c>
      <c r="AJ1296">
        <v>160.8722308398678</v>
      </c>
      <c r="AK1296">
        <v>269.97953550503468</v>
      </c>
      <c r="AL1296">
        <v>293.5498213717604</v>
      </c>
      <c r="AM1296">
        <v>344.23111524252113</v>
      </c>
      <c r="AN1296">
        <v>422.85282161507507</v>
      </c>
      <c r="AO1296">
        <v>174.31128406935491</v>
      </c>
      <c r="AP1296">
        <v>344.1962857726167</v>
      </c>
      <c r="AQ1296">
        <v>21.135015842952559</v>
      </c>
      <c r="AR1296">
        <v>5.3268303443037706</v>
      </c>
      <c r="AS1296">
        <v>12.527937658524319</v>
      </c>
      <c r="AT1296">
        <v>-20.1791108936991</v>
      </c>
      <c r="AU1296">
        <v>-10.59151649689113</v>
      </c>
      <c r="AV1296">
        <v>-9.5875943968079671</v>
      </c>
      <c r="AW1296">
        <v>1.686189048878425</v>
      </c>
      <c r="AX1296">
        <v>1.5270999999999999</v>
      </c>
      <c r="AY1296">
        <v>3.0891000000000002</v>
      </c>
      <c r="AZ1296">
        <v>1.5620000000000001</v>
      </c>
      <c r="BA1296">
        <v>3.0891000000000002</v>
      </c>
      <c r="BB1296">
        <v>0.92280527921239197</v>
      </c>
      <c r="BC1296">
        <v>0.90259999999999996</v>
      </c>
      <c r="BD1296">
        <v>0.92479999999999996</v>
      </c>
      <c r="BE1296">
        <v>2.2200000000000001E-2</v>
      </c>
      <c r="BF1296">
        <v>0.90259999999999996</v>
      </c>
      <c r="BG1296">
        <v>19.310346912236451</v>
      </c>
      <c r="BH1296">
        <v>19.0625</v>
      </c>
      <c r="BI1296">
        <v>21.851700000000001</v>
      </c>
      <c r="BJ1296">
        <v>2.789200000000001</v>
      </c>
      <c r="BK1296">
        <v>21.851700000000001</v>
      </c>
      <c r="BL1296">
        <v>9.856097501467632</v>
      </c>
      <c r="BM1296">
        <v>6.2426000000000004</v>
      </c>
      <c r="BN1296">
        <v>10.443099999999999</v>
      </c>
      <c r="BO1296">
        <v>4.200499999999999</v>
      </c>
      <c r="BP1296">
        <v>9.2431999999999999</v>
      </c>
      <c r="BQ1296">
        <v>6.8219099373276437</v>
      </c>
      <c r="BR1296">
        <v>4.3118999999999996</v>
      </c>
      <c r="BS1296">
        <v>7.2690999999999999</v>
      </c>
      <c r="BT1296">
        <v>2.9571999999999998</v>
      </c>
      <c r="BU1296">
        <v>5.7662000000000004</v>
      </c>
      <c r="BV1296">
        <v>0.27918667837572331</v>
      </c>
      <c r="BW1296">
        <v>0.19789999999999999</v>
      </c>
      <c r="BX1296">
        <v>1.3337000000000001</v>
      </c>
      <c r="BY1296">
        <v>1.1357999999999999</v>
      </c>
      <c r="BZ1296">
        <v>1.3337000000000001</v>
      </c>
      <c r="CA1296">
        <v>-7.101014273340418</v>
      </c>
      <c r="CB1296">
        <v>-7.4945000000000004</v>
      </c>
      <c r="CC1296">
        <v>-4.5098000000000003</v>
      </c>
      <c r="CD1296">
        <v>2.9847000000000001</v>
      </c>
      <c r="CE1296">
        <v>-7.0998999999999999</v>
      </c>
      <c r="CF1296">
        <v>78.656535842458425</v>
      </c>
      <c r="CG1296">
        <v>60.9</v>
      </c>
      <c r="CH1296">
        <v>82.4</v>
      </c>
      <c r="CI1296">
        <v>21.500000000000011</v>
      </c>
      <c r="CJ1296">
        <v>60.9</v>
      </c>
      <c r="CK1296">
        <v>36.718070006345791</v>
      </c>
      <c r="CL1296">
        <v>24.5</v>
      </c>
      <c r="CM1296">
        <v>39.9</v>
      </c>
      <c r="CN1296">
        <v>15.4</v>
      </c>
      <c r="CO1296">
        <v>24.5</v>
      </c>
      <c r="CP1296">
        <v>62.755583387144348</v>
      </c>
      <c r="CQ1296">
        <v>62</v>
      </c>
      <c r="CR1296">
        <v>75.2</v>
      </c>
      <c r="CS1296">
        <v>13.2</v>
      </c>
      <c r="CT1296">
        <v>75.2</v>
      </c>
      <c r="CU1296">
        <v>11.15733879622517</v>
      </c>
      <c r="CV1296">
        <v>10.9</v>
      </c>
      <c r="CW1296">
        <v>11.2</v>
      </c>
      <c r="CX1296">
        <v>0.29999999999999888</v>
      </c>
      <c r="CY1296">
        <v>11.1</v>
      </c>
      <c r="CZ1296">
        <v>86.238330774005831</v>
      </c>
      <c r="DA1296">
        <v>66.3</v>
      </c>
      <c r="DB1296">
        <v>101.3</v>
      </c>
      <c r="DC1296">
        <v>35</v>
      </c>
      <c r="DD1296">
        <v>66.3</v>
      </c>
      <c r="DE1296">
        <v>24.476198771188191</v>
      </c>
      <c r="DF1296">
        <v>12.6</v>
      </c>
      <c r="DG1296">
        <v>27.9</v>
      </c>
      <c r="DH1296">
        <v>15.3</v>
      </c>
      <c r="DI1296">
        <v>12.6</v>
      </c>
      <c r="DJ1296">
        <v>0.22868806548917661</v>
      </c>
      <c r="DK1296">
        <v>0.1688851913477537</v>
      </c>
      <c r="DL1296">
        <v>0.2418550044027003</v>
      </c>
      <c r="DM1296">
        <v>7.296981305494657E-2</v>
      </c>
      <c r="DN1296">
        <v>0.1688851913477537</v>
      </c>
      <c r="DO1296">
        <v>4.3105764263187867</v>
      </c>
      <c r="DP1296">
        <v>4.027723384313469</v>
      </c>
      <c r="DQ1296">
        <v>4.3576048382308317</v>
      </c>
      <c r="DR1296">
        <v>0.32988145391736268</v>
      </c>
      <c r="DS1296">
        <v>4.2453567501128546</v>
      </c>
      <c r="DT1296">
        <v>5.8200786792851407</v>
      </c>
      <c r="DU1296">
        <v>5.7210649561402072</v>
      </c>
      <c r="DV1296">
        <v>6.9962650232961092</v>
      </c>
      <c r="DW1296">
        <v>1.2752000671559021</v>
      </c>
      <c r="DX1296">
        <v>6.9962650232961092</v>
      </c>
      <c r="DY1296">
        <v>4.5766573442238512</v>
      </c>
      <c r="DZ1296">
        <v>4.3838860949589051</v>
      </c>
      <c r="EA1296">
        <v>4.6102000228268203</v>
      </c>
      <c r="EB1296">
        <v>0.22631392786791521</v>
      </c>
      <c r="EC1296">
        <v>4.5083856204094976</v>
      </c>
      <c r="ED1296">
        <v>6.4553717860558262</v>
      </c>
      <c r="EE1296">
        <v>6.3948298070127603</v>
      </c>
      <c r="EF1296">
        <v>7.3773615283452214</v>
      </c>
      <c r="EG1296">
        <v>0.98253172133246114</v>
      </c>
      <c r="EH1296">
        <v>7.3773615283452214</v>
      </c>
      <c r="EI1296">
        <v>9.2105753719617223</v>
      </c>
      <c r="EJ1296">
        <v>9.1266224600414105</v>
      </c>
      <c r="EK1296">
        <v>10.013416150106069</v>
      </c>
      <c r="EL1296">
        <v>0.88679369006466047</v>
      </c>
      <c r="EM1296">
        <v>10.013416150106069</v>
      </c>
      <c r="EN1296">
        <v>32.751346995921459</v>
      </c>
      <c r="EO1296">
        <v>26.304880000000001</v>
      </c>
      <c r="EP1296">
        <v>33.147260000000003</v>
      </c>
      <c r="EQ1296">
        <v>6.8423800000000021</v>
      </c>
      <c r="ER1296">
        <v>26.304880000000001</v>
      </c>
      <c r="ES1296">
        <v>12.243183161047</v>
      </c>
      <c r="ET1296">
        <v>11.02999</v>
      </c>
      <c r="EU1296">
        <v>13.508749999999999</v>
      </c>
      <c r="EV1296">
        <v>2.478759999999999</v>
      </c>
      <c r="EW1296">
        <v>11.02999</v>
      </c>
      <c r="EX1296">
        <v>20.508163834874459</v>
      </c>
      <c r="EY1296">
        <v>15.274889999999999</v>
      </c>
      <c r="EZ1296">
        <v>21.02026</v>
      </c>
      <c r="FA1296">
        <v>5.7453700000000012</v>
      </c>
      <c r="FB1296">
        <v>15.274889999999999</v>
      </c>
      <c r="FC1296">
        <v>0.53653685350249081</v>
      </c>
      <c r="FD1296">
        <v>0.43092998735954791</v>
      </c>
      <c r="FE1296">
        <v>0.54302275215867346</v>
      </c>
      <c r="FF1296">
        <v>0.1120927647991256</v>
      </c>
      <c r="FG1296">
        <v>0.43092998735954791</v>
      </c>
      <c r="FH1296">
        <v>1.677230565475146</v>
      </c>
      <c r="FI1296">
        <v>1.3848507568909849</v>
      </c>
      <c r="FJ1296">
        <v>1.7333437783458401</v>
      </c>
      <c r="FK1296">
        <v>0.3484930214548545</v>
      </c>
      <c r="FL1296">
        <v>1.3848507568909849</v>
      </c>
      <c r="FM1296">
        <v>39.663685446664367</v>
      </c>
      <c r="FN1296">
        <v>39.19</v>
      </c>
      <c r="FO1296">
        <v>42.15</v>
      </c>
      <c r="FP1296">
        <v>2.9600000000000009</v>
      </c>
      <c r="FQ1296">
        <v>41.2</v>
      </c>
      <c r="FR1296">
        <v>404.94710211677841</v>
      </c>
      <c r="FS1296">
        <v>390.02463999999998</v>
      </c>
      <c r="FT1296">
        <v>406.63659000000001</v>
      </c>
      <c r="FU1296">
        <v>16.611950000000039</v>
      </c>
      <c r="FV1296">
        <v>390.02463999999998</v>
      </c>
      <c r="FW1296">
        <v>0.72848338494848364</v>
      </c>
      <c r="FX1296">
        <v>0.72544600000000004</v>
      </c>
      <c r="FY1296">
        <v>0.75517900000000004</v>
      </c>
      <c r="FZ1296">
        <v>2.9733000000000009E-2</v>
      </c>
      <c r="GA1296">
        <v>0.75517900000000004</v>
      </c>
      <c r="GB1296">
        <v>3</v>
      </c>
      <c r="GC1296">
        <v>4</v>
      </c>
    </row>
    <row r="1297" spans="1:185" x14ac:dyDescent="0.3">
      <c r="A1297" s="36" t="s">
        <v>4812</v>
      </c>
      <c r="B1297">
        <v>-4.4910609186006138E-2</v>
      </c>
      <c r="C1297">
        <v>1.8307629514529169</v>
      </c>
      <c r="D1297">
        <v>1.801993123290345</v>
      </c>
      <c r="E1297">
        <v>-0.77373512095838148</v>
      </c>
      <c r="F1297">
        <v>-0.69686132446137394</v>
      </c>
      <c r="G1297">
        <v>1.4706280351705701</v>
      </c>
      <c r="H1297">
        <v>-54.176231219347407</v>
      </c>
      <c r="I1297">
        <v>4.1097713731532523E-2</v>
      </c>
      <c r="J1297">
        <v>6.7259541359158154E-2</v>
      </c>
      <c r="K1297">
        <v>0.18183520073107079</v>
      </c>
      <c r="L1297">
        <v>-1.552794580645064E-2</v>
      </c>
      <c r="M1297">
        <v>0.10212347766530661</v>
      </c>
      <c r="N1297">
        <v>0.16935293665054391</v>
      </c>
      <c r="O1297">
        <v>-0.20643225227142831</v>
      </c>
      <c r="P1297">
        <v>-3.7079315620884359E-2</v>
      </c>
      <c r="Q1297">
        <v>-0.1217603061439802</v>
      </c>
      <c r="R1297">
        <v>4.3775697007178441E-2</v>
      </c>
      <c r="S1297">
        <v>0.82410188069335188</v>
      </c>
      <c r="T1297">
        <v>-0.55572828140387553</v>
      </c>
      <c r="U1297">
        <v>-0.55133461115878246</v>
      </c>
      <c r="V1297">
        <v>1.9517940901789921</v>
      </c>
      <c r="W1297">
        <v>1.9494846712542211</v>
      </c>
      <c r="X1297">
        <v>0.21516064531484261</v>
      </c>
      <c r="Y1297">
        <v>0.2072915957969326</v>
      </c>
      <c r="Z1297">
        <v>3.9706563477508262E-2</v>
      </c>
      <c r="AA1297">
        <v>4.3662566997850337E-2</v>
      </c>
      <c r="AB1297">
        <v>47.495745275427652</v>
      </c>
      <c r="AC1297">
        <v>-0.36905016431778881</v>
      </c>
      <c r="AD1297">
        <v>1.894525239183908</v>
      </c>
      <c r="AE1297">
        <v>0.58421080963263139</v>
      </c>
      <c r="AF1297">
        <v>0.57634176011472138</v>
      </c>
      <c r="AG1297">
        <v>0.77858067505366124</v>
      </c>
      <c r="AH1297">
        <v>5.4600478936750324E-3</v>
      </c>
      <c r="AI1297">
        <v>291.06226507052168</v>
      </c>
      <c r="AJ1297">
        <v>248.18415902022329</v>
      </c>
      <c r="AK1297">
        <v>297.41555352850418</v>
      </c>
      <c r="AL1297">
        <v>327.5871510730866</v>
      </c>
      <c r="AM1297">
        <v>349.66156637226783</v>
      </c>
      <c r="AN1297">
        <v>438.77160669500921</v>
      </c>
      <c r="AO1297">
        <v>194.48752135010929</v>
      </c>
      <c r="AP1297">
        <v>368.53825377248762</v>
      </c>
      <c r="AQ1297">
        <v>21.202414793156279</v>
      </c>
      <c r="AR1297">
        <v>5.0446002949024162</v>
      </c>
      <c r="AS1297">
        <v>12.603944755036411</v>
      </c>
      <c r="AT1297">
        <v>-19.698937257930279</v>
      </c>
      <c r="AU1297">
        <v>-10.106716521035789</v>
      </c>
      <c r="AV1297">
        <v>-9.5922207368944807</v>
      </c>
      <c r="AW1297">
        <v>2.7169966684795681</v>
      </c>
      <c r="AX1297">
        <v>1.9113</v>
      </c>
      <c r="AY1297">
        <v>3.2014</v>
      </c>
      <c r="AZ1297">
        <v>1.2901</v>
      </c>
      <c r="BA1297">
        <v>1.9113</v>
      </c>
      <c r="BB1297">
        <v>0.92520336743080311</v>
      </c>
      <c r="BC1297">
        <v>0.87660000000000005</v>
      </c>
      <c r="BD1297">
        <v>0.9304</v>
      </c>
      <c r="BE1297">
        <v>5.3799999999999959E-2</v>
      </c>
      <c r="BF1297">
        <v>0.89129999999999998</v>
      </c>
      <c r="BG1297">
        <v>18.928254905282301</v>
      </c>
      <c r="BH1297">
        <v>18.251000000000001</v>
      </c>
      <c r="BI1297">
        <v>24.846800000000002</v>
      </c>
      <c r="BJ1297">
        <v>6.5958000000000014</v>
      </c>
      <c r="BK1297">
        <v>23.238199999999999</v>
      </c>
      <c r="BL1297">
        <v>9.2238002595928847</v>
      </c>
      <c r="BM1297">
        <v>7.8910999999999998</v>
      </c>
      <c r="BN1297">
        <v>16.058499999999999</v>
      </c>
      <c r="BO1297">
        <v>8.1673999999999989</v>
      </c>
      <c r="BP1297">
        <v>16.058499999999999</v>
      </c>
      <c r="BQ1297">
        <v>5.972459254282267</v>
      </c>
      <c r="BR1297">
        <v>5.0209999999999999</v>
      </c>
      <c r="BS1297">
        <v>8.6804000000000006</v>
      </c>
      <c r="BT1297">
        <v>3.6594000000000011</v>
      </c>
      <c r="BU1297">
        <v>8.6804000000000006</v>
      </c>
      <c r="BV1297">
        <v>0.93442652405846849</v>
      </c>
      <c r="BW1297">
        <v>0.37990000000000002</v>
      </c>
      <c r="BX1297">
        <v>5.7728000000000002</v>
      </c>
      <c r="BY1297">
        <v>5.3929</v>
      </c>
      <c r="BZ1297">
        <v>4.1700999999999997</v>
      </c>
      <c r="CA1297">
        <v>-6.9068857783407358</v>
      </c>
      <c r="CB1297">
        <v>-12.8505</v>
      </c>
      <c r="CC1297">
        <v>-6.0072999999999999</v>
      </c>
      <c r="CD1297">
        <v>6.8432000000000004</v>
      </c>
      <c r="CE1297">
        <v>-12.8505</v>
      </c>
      <c r="CF1297">
        <v>70.233352922521618</v>
      </c>
      <c r="CG1297">
        <v>52.9</v>
      </c>
      <c r="CH1297">
        <v>81.5</v>
      </c>
      <c r="CI1297">
        <v>28.6</v>
      </c>
      <c r="CJ1297">
        <v>52.9</v>
      </c>
      <c r="CK1297">
        <v>29.37864393937328</v>
      </c>
      <c r="CL1297">
        <v>15.8</v>
      </c>
      <c r="CM1297">
        <v>36.799999999999997</v>
      </c>
      <c r="CN1297">
        <v>21</v>
      </c>
      <c r="CO1297">
        <v>15.8</v>
      </c>
      <c r="CP1297">
        <v>58.60434137681402</v>
      </c>
      <c r="CQ1297">
        <v>57.2</v>
      </c>
      <c r="CR1297">
        <v>75.8</v>
      </c>
      <c r="CS1297">
        <v>18.599999999999991</v>
      </c>
      <c r="CT1297">
        <v>69.400000000000006</v>
      </c>
      <c r="CU1297">
        <v>10.77126583881302</v>
      </c>
      <c r="CV1297">
        <v>10.6</v>
      </c>
      <c r="CW1297">
        <v>11.5</v>
      </c>
      <c r="CX1297">
        <v>0.90000000000000036</v>
      </c>
      <c r="CY1297">
        <v>11.4</v>
      </c>
      <c r="CZ1297">
        <v>130.24877139346151</v>
      </c>
      <c r="DA1297">
        <v>65.099999999999994</v>
      </c>
      <c r="DB1297">
        <v>140.5</v>
      </c>
      <c r="DC1297">
        <v>75.400000000000006</v>
      </c>
      <c r="DD1297">
        <v>65.099999999999994</v>
      </c>
      <c r="DE1297">
        <v>16.513387718195521</v>
      </c>
      <c r="DF1297">
        <v>4</v>
      </c>
      <c r="DG1297">
        <v>22</v>
      </c>
      <c r="DH1297">
        <v>18</v>
      </c>
      <c r="DI1297">
        <v>4</v>
      </c>
      <c r="DJ1297">
        <v>0.19119643665821309</v>
      </c>
      <c r="DK1297">
        <v>0.13743829566121071</v>
      </c>
      <c r="DL1297">
        <v>0.2278445624825273</v>
      </c>
      <c r="DM1297">
        <v>9.0406266821316583E-2</v>
      </c>
      <c r="DN1297">
        <v>0.13743829566121071</v>
      </c>
      <c r="DO1297">
        <v>4.0256587545633522</v>
      </c>
      <c r="DP1297">
        <v>4.0024557615842626</v>
      </c>
      <c r="DQ1297">
        <v>4.2276019978440047</v>
      </c>
      <c r="DR1297">
        <v>0.22514623625974209</v>
      </c>
      <c r="DS1297">
        <v>4.1183440718013884</v>
      </c>
      <c r="DT1297">
        <v>7.0464302067306086</v>
      </c>
      <c r="DU1297">
        <v>6.0232494847102602</v>
      </c>
      <c r="DV1297">
        <v>7.3105489975943634</v>
      </c>
      <c r="DW1297">
        <v>1.2872995128841029</v>
      </c>
      <c r="DX1297">
        <v>6.0232494847102602</v>
      </c>
      <c r="DY1297">
        <v>4.1544589931225184</v>
      </c>
      <c r="DZ1297">
        <v>4.0808670388087123</v>
      </c>
      <c r="EA1297">
        <v>4.545540211203619</v>
      </c>
      <c r="EB1297">
        <v>0.46467317239490669</v>
      </c>
      <c r="EC1297">
        <v>4.545540211203619</v>
      </c>
      <c r="ED1297">
        <v>8.1807878893701158</v>
      </c>
      <c r="EE1297">
        <v>6.5064137558510424</v>
      </c>
      <c r="EF1297">
        <v>8.4701493739211955</v>
      </c>
      <c r="EG1297">
        <v>1.9637356180701531</v>
      </c>
      <c r="EH1297">
        <v>6.5064137558510424</v>
      </c>
      <c r="EI1297">
        <v>7.941476631735723</v>
      </c>
      <c r="EJ1297">
        <v>7.5568715794180461</v>
      </c>
      <c r="EK1297">
        <v>11.0247190957614</v>
      </c>
      <c r="EL1297">
        <v>3.4678475163433569</v>
      </c>
      <c r="EM1297">
        <v>11.0247190957614</v>
      </c>
      <c r="EN1297">
        <v>33.002311705844988</v>
      </c>
      <c r="EO1297">
        <v>24.159230000000001</v>
      </c>
      <c r="EP1297">
        <v>34.007730000000002</v>
      </c>
      <c r="EQ1297">
        <v>9.8485000000000014</v>
      </c>
      <c r="ER1297">
        <v>24.159230000000001</v>
      </c>
      <c r="ES1297">
        <v>9.4393480198930106</v>
      </c>
      <c r="ET1297">
        <v>8.52163</v>
      </c>
      <c r="EU1297">
        <v>10.48972</v>
      </c>
      <c r="EV1297">
        <v>1.9680899999999999</v>
      </c>
      <c r="EW1297">
        <v>8.52163</v>
      </c>
      <c r="EX1297">
        <v>23.562963685951971</v>
      </c>
      <c r="EY1297">
        <v>15.637600000000001</v>
      </c>
      <c r="EZ1297">
        <v>24.87285</v>
      </c>
      <c r="FA1297">
        <v>9.2352499999999988</v>
      </c>
      <c r="FB1297">
        <v>15.637600000000001</v>
      </c>
      <c r="FC1297">
        <v>0.52315051041400795</v>
      </c>
      <c r="FD1297">
        <v>0.38297055122568752</v>
      </c>
      <c r="FE1297">
        <v>0.53908833617769902</v>
      </c>
      <c r="FF1297">
        <v>0.15611778495201151</v>
      </c>
      <c r="FG1297">
        <v>0.38297055122568752</v>
      </c>
      <c r="FH1297">
        <v>2.5057742763387232</v>
      </c>
      <c r="FI1297">
        <v>1.8350479896451739</v>
      </c>
      <c r="FJ1297">
        <v>2.7561471549670342</v>
      </c>
      <c r="FK1297">
        <v>0.92109916532186054</v>
      </c>
      <c r="FL1297">
        <v>1.8350479896451739</v>
      </c>
      <c r="FM1297">
        <v>39.494554891753808</v>
      </c>
      <c r="FN1297">
        <v>39.29</v>
      </c>
      <c r="FO1297">
        <v>40.14</v>
      </c>
      <c r="FP1297">
        <v>0.85000000000000142</v>
      </c>
      <c r="FQ1297">
        <v>40.14</v>
      </c>
      <c r="FR1297">
        <v>404.46578285689873</v>
      </c>
      <c r="FS1297">
        <v>392.71956999999998</v>
      </c>
      <c r="FT1297">
        <v>409.48701999999997</v>
      </c>
      <c r="FU1297">
        <v>16.76745</v>
      </c>
      <c r="FV1297">
        <v>396.04503999999997</v>
      </c>
      <c r="FW1297">
        <v>0.75164557111107344</v>
      </c>
      <c r="FX1297">
        <v>0.74325200000000002</v>
      </c>
      <c r="FY1297">
        <v>0.77225100000000002</v>
      </c>
      <c r="FZ1297">
        <v>2.8999E-2</v>
      </c>
      <c r="GA1297">
        <v>0.76597499999999996</v>
      </c>
      <c r="GB1297">
        <v>4</v>
      </c>
      <c r="GC1297">
        <v>5</v>
      </c>
    </row>
    <row r="1298" spans="1:185" x14ac:dyDescent="0.3">
      <c r="A1298" s="36" t="s">
        <v>4813</v>
      </c>
      <c r="B1298">
        <v>-5.6670971638822377E-2</v>
      </c>
      <c r="C1298">
        <v>1.853936835390636</v>
      </c>
      <c r="D1298">
        <v>1.8114233306675971</v>
      </c>
      <c r="E1298">
        <v>-0.75086000852180401</v>
      </c>
      <c r="F1298">
        <v>-0.72804295112474859</v>
      </c>
      <c r="G1298">
        <v>1.4789698050862039</v>
      </c>
      <c r="H1298">
        <v>-54.182871826435573</v>
      </c>
      <c r="I1298">
        <v>1.32429283003441E-2</v>
      </c>
      <c r="J1298">
        <v>0.2202187241523057</v>
      </c>
      <c r="K1298">
        <v>0.20496906878521259</v>
      </c>
      <c r="L1298">
        <v>-2.3540072346491091E-2</v>
      </c>
      <c r="M1298">
        <v>9.5204882787113379E-2</v>
      </c>
      <c r="N1298">
        <v>0.16937278277378329</v>
      </c>
      <c r="O1298">
        <v>-0.2094172790505652</v>
      </c>
      <c r="P1298">
        <v>-4.0044496276781923E-2</v>
      </c>
      <c r="Q1298">
        <v>-0.1247331293415897</v>
      </c>
      <c r="R1298">
        <v>4.5956447686005417E-2</v>
      </c>
      <c r="S1298">
        <v>0.83771893221365079</v>
      </c>
      <c r="T1298">
        <v>-0.55698984082080882</v>
      </c>
      <c r="U1298">
        <v>-0.54839774076554182</v>
      </c>
      <c r="V1298">
        <v>1.9542978957431449</v>
      </c>
      <c r="W1298">
        <v>1.951020012909803</v>
      </c>
      <c r="X1298">
        <v>0.22963941531588461</v>
      </c>
      <c r="Y1298">
        <v>0.22360841747781399</v>
      </c>
      <c r="Z1298">
        <v>4.0836252450609047E-2</v>
      </c>
      <c r="AA1298">
        <v>4.6463152588999579E-2</v>
      </c>
      <c r="AB1298">
        <v>46.257672406022998</v>
      </c>
      <c r="AC1298">
        <v>-0.35536468862347831</v>
      </c>
      <c r="AD1298">
        <v>1.884812438972254</v>
      </c>
      <c r="AE1298">
        <v>0.58500410393936286</v>
      </c>
      <c r="AF1298">
        <v>0.57897310610129216</v>
      </c>
      <c r="AG1298">
        <v>0.896061073844865</v>
      </c>
      <c r="AH1298">
        <v>5.1856903012227522E-3</v>
      </c>
      <c r="AI1298">
        <v>317.15643816532838</v>
      </c>
      <c r="AJ1298">
        <v>271.1250647640889</v>
      </c>
      <c r="AK1298">
        <v>317.1916937234455</v>
      </c>
      <c r="AL1298">
        <v>363.15245600845088</v>
      </c>
      <c r="AM1298">
        <v>357.42832763845269</v>
      </c>
      <c r="AN1298">
        <v>440.79916893538422</v>
      </c>
      <c r="AO1298">
        <v>193.2907231317991</v>
      </c>
      <c r="AP1298">
        <v>366.79856725412952</v>
      </c>
      <c r="AQ1298">
        <v>21.10228429459438</v>
      </c>
      <c r="AR1298">
        <v>5.3997549344049141</v>
      </c>
      <c r="AS1298">
        <v>12.580082043014171</v>
      </c>
      <c r="AT1298">
        <v>-20.78800238678102</v>
      </c>
      <c r="AU1298">
        <v>-10.42977696483922</v>
      </c>
      <c r="AV1298">
        <v>-10.3582254219418</v>
      </c>
      <c r="AW1298">
        <v>2.7095292436222431</v>
      </c>
      <c r="AX1298">
        <v>2.5202</v>
      </c>
      <c r="AY1298">
        <v>3.9565999999999999</v>
      </c>
      <c r="AZ1298">
        <v>1.4363999999999999</v>
      </c>
      <c r="BA1298">
        <v>3.9565999999999999</v>
      </c>
      <c r="BB1298">
        <v>0.92048452121183932</v>
      </c>
      <c r="BC1298">
        <v>0.9042</v>
      </c>
      <c r="BD1298">
        <v>0.92269999999999996</v>
      </c>
      <c r="BE1298">
        <v>1.8499999999999961E-2</v>
      </c>
      <c r="BF1298">
        <v>0.9042</v>
      </c>
      <c r="BG1298">
        <v>19.624848402214731</v>
      </c>
      <c r="BH1298">
        <v>19.3504</v>
      </c>
      <c r="BI1298">
        <v>21.703800000000001</v>
      </c>
      <c r="BJ1298">
        <v>2.353400000000001</v>
      </c>
      <c r="BK1298">
        <v>21.703800000000001</v>
      </c>
      <c r="BL1298">
        <v>10.75608387035177</v>
      </c>
      <c r="BM1298">
        <v>6.8257000000000003</v>
      </c>
      <c r="BN1298">
        <v>12.0185</v>
      </c>
      <c r="BO1298">
        <v>5.1927999999999992</v>
      </c>
      <c r="BP1298">
        <v>6.8257000000000003</v>
      </c>
      <c r="BQ1298">
        <v>8.1951868624700275</v>
      </c>
      <c r="BR1298">
        <v>4.7634999999999996</v>
      </c>
      <c r="BS1298">
        <v>9.0733999999999995</v>
      </c>
      <c r="BT1298">
        <v>4.3098999999999998</v>
      </c>
      <c r="BU1298">
        <v>4.7634999999999996</v>
      </c>
      <c r="BV1298">
        <v>-1.577613535225816</v>
      </c>
      <c r="BW1298">
        <v>-3.2825000000000002</v>
      </c>
      <c r="BX1298">
        <v>0.1237</v>
      </c>
      <c r="BY1298">
        <v>3.4062000000000001</v>
      </c>
      <c r="BZ1298">
        <v>0.1237</v>
      </c>
      <c r="CA1298">
        <v>-6.6174953391255409</v>
      </c>
      <c r="CB1298">
        <v>-7.7735000000000003</v>
      </c>
      <c r="CC1298">
        <v>-3.9828999999999999</v>
      </c>
      <c r="CD1298">
        <v>3.7906</v>
      </c>
      <c r="CE1298">
        <v>-4.8871000000000002</v>
      </c>
      <c r="CF1298">
        <v>74.00060168125475</v>
      </c>
      <c r="CG1298">
        <v>58.1</v>
      </c>
      <c r="CH1298">
        <v>77.8</v>
      </c>
      <c r="CI1298">
        <v>19.7</v>
      </c>
      <c r="CJ1298">
        <v>58.1</v>
      </c>
      <c r="CK1298">
        <v>34.242259863753013</v>
      </c>
      <c r="CL1298">
        <v>21.9</v>
      </c>
      <c r="CM1298">
        <v>39.1</v>
      </c>
      <c r="CN1298">
        <v>17.2</v>
      </c>
      <c r="CO1298">
        <v>21.9</v>
      </c>
      <c r="CP1298">
        <v>62.757524406974468</v>
      </c>
      <c r="CQ1298">
        <v>61.1</v>
      </c>
      <c r="CR1298">
        <v>74</v>
      </c>
      <c r="CS1298">
        <v>12.9</v>
      </c>
      <c r="CT1298">
        <v>74</v>
      </c>
      <c r="CU1298">
        <v>11.1671189163651</v>
      </c>
      <c r="CV1298">
        <v>11</v>
      </c>
      <c r="CW1298">
        <v>11.3</v>
      </c>
      <c r="CX1298">
        <v>0.30000000000000071</v>
      </c>
      <c r="CY1298">
        <v>11.3</v>
      </c>
      <c r="CZ1298">
        <v>109.73248765903899</v>
      </c>
      <c r="DA1298">
        <v>86</v>
      </c>
      <c r="DB1298">
        <v>126.4</v>
      </c>
      <c r="DC1298">
        <v>40.400000000000013</v>
      </c>
      <c r="DD1298">
        <v>86</v>
      </c>
      <c r="DE1298">
        <v>20.729256020105691</v>
      </c>
      <c r="DF1298">
        <v>9.9</v>
      </c>
      <c r="DG1298">
        <v>26.3</v>
      </c>
      <c r="DH1298">
        <v>16.399999999999999</v>
      </c>
      <c r="DI1298">
        <v>9.9</v>
      </c>
      <c r="DJ1298">
        <v>0.2020049028134896</v>
      </c>
      <c r="DK1298">
        <v>0.15229357798165141</v>
      </c>
      <c r="DL1298">
        <v>0.2141480869804569</v>
      </c>
      <c r="DM1298">
        <v>6.1854508998805513E-2</v>
      </c>
      <c r="DN1298">
        <v>0.15229357798165141</v>
      </c>
      <c r="DO1298">
        <v>4.1784111874387309</v>
      </c>
      <c r="DP1298">
        <v>4.0674739999999998</v>
      </c>
      <c r="DQ1298">
        <v>4.2777329999999996</v>
      </c>
      <c r="DR1298">
        <v>0.21025899999999981</v>
      </c>
      <c r="DS1298">
        <v>4.2777329999999996</v>
      </c>
      <c r="DT1298">
        <v>6.0823242277956702</v>
      </c>
      <c r="DU1298">
        <v>5.7538739999999997</v>
      </c>
      <c r="DV1298">
        <v>7.272176</v>
      </c>
      <c r="DW1298">
        <v>1.518302</v>
      </c>
      <c r="DX1298">
        <v>7.272176</v>
      </c>
      <c r="DY1298">
        <v>4.6510984182470327</v>
      </c>
      <c r="DZ1298">
        <v>4.5192990000000002</v>
      </c>
      <c r="EA1298">
        <v>4.7362970000000004</v>
      </c>
      <c r="EB1298">
        <v>0.21699800000000019</v>
      </c>
      <c r="EC1298">
        <v>4.5192990000000002</v>
      </c>
      <c r="ED1298">
        <v>7.1147711426957656</v>
      </c>
      <c r="EE1298">
        <v>7.0268370000000004</v>
      </c>
      <c r="EF1298">
        <v>7.7039759999999999</v>
      </c>
      <c r="EG1298">
        <v>0.67713899999999949</v>
      </c>
      <c r="EH1298">
        <v>7.7039759999999999</v>
      </c>
      <c r="EI1298">
        <v>9.1848344656768717</v>
      </c>
      <c r="EJ1298">
        <v>9.0173769999999998</v>
      </c>
      <c r="EK1298">
        <v>10.011649</v>
      </c>
      <c r="EL1298">
        <v>0.99427200000000049</v>
      </c>
      <c r="EM1298">
        <v>10.011649</v>
      </c>
      <c r="EN1298">
        <v>30.469721584736941</v>
      </c>
      <c r="EO1298">
        <v>24.552800000000001</v>
      </c>
      <c r="EP1298">
        <v>31.29288</v>
      </c>
      <c r="EQ1298">
        <v>6.740079999999999</v>
      </c>
      <c r="ER1298">
        <v>24.552800000000001</v>
      </c>
      <c r="ES1298">
        <v>12.39663720278107</v>
      </c>
      <c r="ET1298">
        <v>9.9934999999999992</v>
      </c>
      <c r="EU1298">
        <v>13.67787</v>
      </c>
      <c r="EV1298">
        <v>3.6843700000000008</v>
      </c>
      <c r="EW1298">
        <v>9.9934999999999992</v>
      </c>
      <c r="EX1298">
        <v>18.073084381955869</v>
      </c>
      <c r="EY1298">
        <v>14.5593</v>
      </c>
      <c r="EZ1298">
        <v>18.917560000000002</v>
      </c>
      <c r="FA1298">
        <v>4.3582600000000014</v>
      </c>
      <c r="FB1298">
        <v>14.5593</v>
      </c>
      <c r="FC1298">
        <v>0.48300405563422072</v>
      </c>
      <c r="FD1298">
        <v>0.38920939740770127</v>
      </c>
      <c r="FE1298">
        <v>0.49605270958715542</v>
      </c>
      <c r="FF1298">
        <v>0.1068433121794541</v>
      </c>
      <c r="FG1298">
        <v>0.38920939740770127</v>
      </c>
      <c r="FH1298">
        <v>1.462375156431422</v>
      </c>
      <c r="FI1298">
        <v>1.263889041203053</v>
      </c>
      <c r="FJ1298">
        <v>1.5286521883878561</v>
      </c>
      <c r="FK1298">
        <v>0.26476314718480309</v>
      </c>
      <c r="FL1298">
        <v>1.45687697003052</v>
      </c>
      <c r="FM1298">
        <v>39.547829354975669</v>
      </c>
      <c r="FN1298">
        <v>39</v>
      </c>
      <c r="FO1298">
        <v>41.18</v>
      </c>
      <c r="FP1298">
        <v>2.1800000000000002</v>
      </c>
      <c r="FQ1298">
        <v>39.61</v>
      </c>
      <c r="FR1298">
        <v>420.65712751393812</v>
      </c>
      <c r="FS1298">
        <v>406.52744999999999</v>
      </c>
      <c r="FT1298">
        <v>424.69918000000001</v>
      </c>
      <c r="FU1298">
        <v>18.171730000000029</v>
      </c>
      <c r="FV1298">
        <v>406.52744999999999</v>
      </c>
      <c r="FW1298">
        <v>0.72409541633392605</v>
      </c>
      <c r="FX1298">
        <v>0.71745599999999998</v>
      </c>
      <c r="FY1298">
        <v>0.74849200000000005</v>
      </c>
      <c r="FZ1298">
        <v>3.103600000000006E-2</v>
      </c>
      <c r="GA1298">
        <v>0.74849200000000005</v>
      </c>
      <c r="GB1298">
        <v>3</v>
      </c>
      <c r="GC1298">
        <v>5</v>
      </c>
    </row>
    <row r="1299" spans="1:185" x14ac:dyDescent="0.3">
      <c r="A1299" s="36" t="s">
        <v>4814</v>
      </c>
      <c r="B1299">
        <v>-5.7886160362495012E-2</v>
      </c>
      <c r="C1299">
        <v>1.857654455029321</v>
      </c>
      <c r="D1299">
        <v>1.813603937811642</v>
      </c>
      <c r="E1299">
        <v>-0.75254148564964729</v>
      </c>
      <c r="F1299">
        <v>-0.72817980912358726</v>
      </c>
      <c r="G1299">
        <v>1.4807321148101069</v>
      </c>
      <c r="H1299">
        <v>-54.183693349118151</v>
      </c>
      <c r="I1299">
        <v>2.9858076550065279E-2</v>
      </c>
      <c r="J1299">
        <v>0.23253335771448669</v>
      </c>
      <c r="K1299">
        <v>0.208904321643408</v>
      </c>
      <c r="L1299">
        <v>-2.3797215559142531E-2</v>
      </c>
      <c r="M1299">
        <v>9.3895240238603309E-2</v>
      </c>
      <c r="N1299">
        <v>0.18006810480210109</v>
      </c>
      <c r="O1299">
        <v>-0.2093468740615313</v>
      </c>
      <c r="P1299">
        <v>-2.9278769259430189E-2</v>
      </c>
      <c r="Q1299">
        <v>-0.1193122576082845</v>
      </c>
      <c r="R1299">
        <v>3.9567479211214181E-2</v>
      </c>
      <c r="S1299">
        <v>0.83741442264315513</v>
      </c>
      <c r="T1299">
        <v>-0.55527424786593838</v>
      </c>
      <c r="U1299">
        <v>-0.54735229821087172</v>
      </c>
      <c r="V1299">
        <v>1.9542164025182061</v>
      </c>
      <c r="W1299">
        <v>1.951561560062919</v>
      </c>
      <c r="X1299">
        <v>0.23011991786430311</v>
      </c>
      <c r="Y1299">
        <v>0.2241742190314408</v>
      </c>
      <c r="Z1299">
        <v>3.9982976974780739E-2</v>
      </c>
      <c r="AA1299">
        <v>4.5566642995046917E-2</v>
      </c>
      <c r="AB1299">
        <v>46.369757643203243</v>
      </c>
      <c r="AC1299">
        <v>-0.35525502892549171</v>
      </c>
      <c r="AD1299">
        <v>1.889140135350887</v>
      </c>
      <c r="AE1299">
        <v>0.58537494678979474</v>
      </c>
      <c r="AF1299">
        <v>0.57942924795693251</v>
      </c>
      <c r="AG1299">
        <v>0.94426465178431629</v>
      </c>
      <c r="AH1299">
        <v>5.2859421591840289E-3</v>
      </c>
      <c r="AI1299">
        <v>318.68171938462581</v>
      </c>
      <c r="AJ1299">
        <v>273.24467850775937</v>
      </c>
      <c r="AK1299">
        <v>318.80083406642802</v>
      </c>
      <c r="AL1299">
        <v>363.99962975610089</v>
      </c>
      <c r="AM1299">
        <v>363.24472798802458</v>
      </c>
      <c r="AN1299">
        <v>458.5279065199968</v>
      </c>
      <c r="AO1299">
        <v>205.09987519543441</v>
      </c>
      <c r="AP1299">
        <v>385.05717050355179</v>
      </c>
      <c r="AQ1299">
        <v>21.217560472895808</v>
      </c>
      <c r="AR1299">
        <v>5.4525301045986696</v>
      </c>
      <c r="AS1299">
        <v>12.69413173076863</v>
      </c>
      <c r="AT1299">
        <v>-20.767994201764491</v>
      </c>
      <c r="AU1299">
        <v>-10.36167442254941</v>
      </c>
      <c r="AV1299">
        <v>-10.406319779215091</v>
      </c>
      <c r="AW1299">
        <v>2.778787012649826</v>
      </c>
      <c r="AX1299">
        <v>2.5815999999999999</v>
      </c>
      <c r="AY1299">
        <v>3.8368000000000002</v>
      </c>
      <c r="AZ1299">
        <v>1.2552000000000001</v>
      </c>
      <c r="BA1299">
        <v>3.4489999999999998</v>
      </c>
      <c r="BB1299">
        <v>0.92247726369513172</v>
      </c>
      <c r="BC1299">
        <v>0.90369999999999995</v>
      </c>
      <c r="BD1299">
        <v>0.92579999999999996</v>
      </c>
      <c r="BE1299">
        <v>2.2100000000000009E-2</v>
      </c>
      <c r="BF1299">
        <v>0.90369999999999995</v>
      </c>
      <c r="BG1299">
        <v>19.353316000632692</v>
      </c>
      <c r="BH1299">
        <v>18.924199999999999</v>
      </c>
      <c r="BI1299">
        <v>21.704799999999999</v>
      </c>
      <c r="BJ1299">
        <v>2.7806000000000002</v>
      </c>
      <c r="BK1299">
        <v>21.6995</v>
      </c>
      <c r="BL1299">
        <v>8.3732243906594803</v>
      </c>
      <c r="BM1299">
        <v>5.6761999999999997</v>
      </c>
      <c r="BN1299">
        <v>10.408099999999999</v>
      </c>
      <c r="BO1299">
        <v>4.7319000000000004</v>
      </c>
      <c r="BP1299">
        <v>9.7231000000000005</v>
      </c>
      <c r="BQ1299">
        <v>6.169772543176907</v>
      </c>
      <c r="BR1299">
        <v>3.4283000000000001</v>
      </c>
      <c r="BS1299">
        <v>8.1080000000000005</v>
      </c>
      <c r="BT1299">
        <v>4.6797000000000004</v>
      </c>
      <c r="BU1299">
        <v>6.6958000000000002</v>
      </c>
      <c r="BV1299">
        <v>-0.64757877143650289</v>
      </c>
      <c r="BW1299">
        <v>-1.8496999999999999</v>
      </c>
      <c r="BX1299">
        <v>0.98670000000000002</v>
      </c>
      <c r="BY1299">
        <v>2.8363999999999998</v>
      </c>
      <c r="BZ1299">
        <v>0.3458</v>
      </c>
      <c r="CA1299">
        <v>-5.5222045917772764</v>
      </c>
      <c r="CB1299">
        <v>-7.0415999999999999</v>
      </c>
      <c r="CC1299">
        <v>-4.415</v>
      </c>
      <c r="CD1299">
        <v>2.6265999999999998</v>
      </c>
      <c r="CE1299">
        <v>-7.0415999999999999</v>
      </c>
      <c r="CF1299">
        <v>73.470736016444945</v>
      </c>
      <c r="CG1299">
        <v>54.7</v>
      </c>
      <c r="CH1299">
        <v>76.3</v>
      </c>
      <c r="CI1299">
        <v>21.599999999999991</v>
      </c>
      <c r="CJ1299">
        <v>54.7</v>
      </c>
      <c r="CK1299">
        <v>33.949142383774259</v>
      </c>
      <c r="CL1299">
        <v>16.899999999999999</v>
      </c>
      <c r="CM1299">
        <v>37.1</v>
      </c>
      <c r="CN1299">
        <v>20.2</v>
      </c>
      <c r="CO1299">
        <v>16.899999999999999</v>
      </c>
      <c r="CP1299">
        <v>62.529764155793707</v>
      </c>
      <c r="CQ1299">
        <v>60.9</v>
      </c>
      <c r="CR1299">
        <v>74.599999999999994</v>
      </c>
      <c r="CS1299">
        <v>13.7</v>
      </c>
      <c r="CT1299">
        <v>67.2</v>
      </c>
      <c r="CU1299">
        <v>11.09653545028206</v>
      </c>
      <c r="CV1299">
        <v>11</v>
      </c>
      <c r="CW1299">
        <v>11.6</v>
      </c>
      <c r="CX1299">
        <v>0.59999999999999964</v>
      </c>
      <c r="CY1299">
        <v>11.6</v>
      </c>
      <c r="CZ1299">
        <v>120.5026503143921</v>
      </c>
      <c r="DA1299">
        <v>74.5</v>
      </c>
      <c r="DB1299">
        <v>128.5</v>
      </c>
      <c r="DC1299">
        <v>54</v>
      </c>
      <c r="DD1299">
        <v>82.5</v>
      </c>
      <c r="DE1299">
        <v>21.680641952840581</v>
      </c>
      <c r="DF1299">
        <v>5.3</v>
      </c>
      <c r="DG1299">
        <v>24.8</v>
      </c>
      <c r="DH1299">
        <v>19.5</v>
      </c>
      <c r="DI1299">
        <v>5.3</v>
      </c>
      <c r="DJ1299">
        <v>0.1910494268294054</v>
      </c>
      <c r="DK1299">
        <v>0.13630700224271119</v>
      </c>
      <c r="DL1299">
        <v>0.19963369963369959</v>
      </c>
      <c r="DM1299">
        <v>6.3326697390988423E-2</v>
      </c>
      <c r="DN1299">
        <v>0.13630700224271119</v>
      </c>
      <c r="DO1299">
        <v>4.2034248835448613</v>
      </c>
      <c r="DP1299">
        <v>4.0812470000000003</v>
      </c>
      <c r="DQ1299">
        <v>4.3413500000000003</v>
      </c>
      <c r="DR1299">
        <v>0.26010299999999997</v>
      </c>
      <c r="DS1299">
        <v>4.3413500000000003</v>
      </c>
      <c r="DT1299">
        <v>6.4177632563284099</v>
      </c>
      <c r="DU1299">
        <v>6.2551170000000003</v>
      </c>
      <c r="DV1299">
        <v>7.2681259999999996</v>
      </c>
      <c r="DW1299">
        <v>1.0130089999999989</v>
      </c>
      <c r="DX1299">
        <v>6.4330040000000004</v>
      </c>
      <c r="DY1299">
        <v>4.6073219249789057</v>
      </c>
      <c r="DZ1299">
        <v>4.4805080000000004</v>
      </c>
      <c r="EA1299">
        <v>4.6441460000000001</v>
      </c>
      <c r="EB1299">
        <v>0.1636379999999997</v>
      </c>
      <c r="EC1299">
        <v>4.5865349999999996</v>
      </c>
      <c r="ED1299">
        <v>7.1215938505665521</v>
      </c>
      <c r="EE1299">
        <v>7.0116100000000001</v>
      </c>
      <c r="EF1299">
        <v>7.7369700000000003</v>
      </c>
      <c r="EG1299">
        <v>0.72536000000000023</v>
      </c>
      <c r="EH1299">
        <v>7.7369700000000003</v>
      </c>
      <c r="EI1299">
        <v>9.1945937256786312</v>
      </c>
      <c r="EJ1299">
        <v>8.7714759999999998</v>
      </c>
      <c r="EK1299">
        <v>9.9981419999999996</v>
      </c>
      <c r="EL1299">
        <v>1.226666</v>
      </c>
      <c r="EM1299">
        <v>8.7714759999999998</v>
      </c>
      <c r="EN1299">
        <v>31.943901548620151</v>
      </c>
      <c r="EO1299">
        <v>25.746700000000001</v>
      </c>
      <c r="EP1299">
        <v>35.091560000000001</v>
      </c>
      <c r="EQ1299">
        <v>9.3448600000000006</v>
      </c>
      <c r="ER1299">
        <v>35.091560000000001</v>
      </c>
      <c r="ES1299">
        <v>11.314093637576489</v>
      </c>
      <c r="ET1299">
        <v>8.6432699999999993</v>
      </c>
      <c r="EU1299">
        <v>12.35811</v>
      </c>
      <c r="EV1299">
        <v>3.714840000000001</v>
      </c>
      <c r="EW1299">
        <v>8.6432699999999993</v>
      </c>
      <c r="EX1299">
        <v>20.629807911043649</v>
      </c>
      <c r="EY1299">
        <v>15.775270000000001</v>
      </c>
      <c r="EZ1299">
        <v>26.44829</v>
      </c>
      <c r="FA1299">
        <v>10.673019999999999</v>
      </c>
      <c r="FB1299">
        <v>26.44829</v>
      </c>
      <c r="FC1299">
        <v>0.49049797811178492</v>
      </c>
      <c r="FD1299">
        <v>0.39534007058684428</v>
      </c>
      <c r="FE1299">
        <v>0.53883021153788568</v>
      </c>
      <c r="FF1299">
        <v>0.14349014095104129</v>
      </c>
      <c r="FG1299">
        <v>0.53883021153788568</v>
      </c>
      <c r="FH1299">
        <v>1.8386400218716921</v>
      </c>
      <c r="FI1299">
        <v>1.5820469080162021</v>
      </c>
      <c r="FJ1299">
        <v>3.0599865560141009</v>
      </c>
      <c r="FK1299">
        <v>1.477939647997899</v>
      </c>
      <c r="FL1299">
        <v>3.0599865560141009</v>
      </c>
      <c r="FM1299">
        <v>41.246115690286082</v>
      </c>
      <c r="FN1299">
        <v>39.9</v>
      </c>
      <c r="FO1299">
        <v>42.55</v>
      </c>
      <c r="FP1299">
        <v>2.649999999999999</v>
      </c>
      <c r="FQ1299">
        <v>40.630000000000003</v>
      </c>
      <c r="FR1299">
        <v>433.48576861624781</v>
      </c>
      <c r="FS1299">
        <v>414.19871999999998</v>
      </c>
      <c r="FT1299">
        <v>437.68310000000002</v>
      </c>
      <c r="FU1299">
        <v>23.484380000000041</v>
      </c>
      <c r="FV1299">
        <v>414.37425000000002</v>
      </c>
      <c r="FW1299">
        <v>0.72444314714152791</v>
      </c>
      <c r="FX1299">
        <v>0.71739200000000003</v>
      </c>
      <c r="FY1299">
        <v>0.75545899999999999</v>
      </c>
      <c r="FZ1299">
        <v>3.8066999999999962E-2</v>
      </c>
      <c r="GA1299">
        <v>0.75466599999999995</v>
      </c>
      <c r="GB1299">
        <v>5</v>
      </c>
      <c r="GC1299">
        <v>6</v>
      </c>
    </row>
    <row r="1300" spans="1:185" x14ac:dyDescent="0.3">
      <c r="A1300" s="36" t="s">
        <v>4815</v>
      </c>
      <c r="B1300">
        <v>-5.7104287121736923E-2</v>
      </c>
      <c r="C1300">
        <v>1.8530228734653109</v>
      </c>
      <c r="D1300">
        <v>1.812362011107373</v>
      </c>
      <c r="E1300">
        <v>-0.75357788282747995</v>
      </c>
      <c r="F1300">
        <v>-0.72609187152900867</v>
      </c>
      <c r="G1300">
        <v>1.479702118481879</v>
      </c>
      <c r="H1300">
        <v>-54.183121929468207</v>
      </c>
      <c r="I1300">
        <v>2.728259652688384E-3</v>
      </c>
      <c r="J1300">
        <v>0.2239195209286842</v>
      </c>
      <c r="K1300">
        <v>0.2075734358480554</v>
      </c>
      <c r="L1300">
        <v>-2.276471429412058E-2</v>
      </c>
      <c r="M1300">
        <v>9.5229427871938527E-2</v>
      </c>
      <c r="N1300">
        <v>0.15348428687899041</v>
      </c>
      <c r="O1300">
        <v>-0.2098783708613782</v>
      </c>
      <c r="P1300">
        <v>-5.6394083982387842E-2</v>
      </c>
      <c r="Q1300">
        <v>-0.13313780463192049</v>
      </c>
      <c r="R1300">
        <v>5.7758147640311522E-2</v>
      </c>
      <c r="S1300">
        <v>0.83838990319590667</v>
      </c>
      <c r="T1300">
        <v>-0.55623003295725248</v>
      </c>
      <c r="U1300">
        <v>-0.54806016638099342</v>
      </c>
      <c r="V1300">
        <v>1.9543541347917039</v>
      </c>
      <c r="W1300">
        <v>1.951750208243932</v>
      </c>
      <c r="X1300">
        <v>0.22987330402668649</v>
      </c>
      <c r="Y1300">
        <v>0.2243506909451545</v>
      </c>
      <c r="Z1300">
        <v>3.9771008624100532E-2</v>
      </c>
      <c r="AA1300">
        <v>4.4763944348424817E-2</v>
      </c>
      <c r="AB1300">
        <v>46.07021844174897</v>
      </c>
      <c r="AC1300">
        <v>-0.35387137675227681</v>
      </c>
      <c r="AD1300">
        <v>1.88662238380082</v>
      </c>
      <c r="AE1300">
        <v>0.58374468077896324</v>
      </c>
      <c r="AF1300">
        <v>0.57822206769743123</v>
      </c>
      <c r="AG1300">
        <v>0.87861917294723468</v>
      </c>
      <c r="AH1300">
        <v>5.3911759508722904E-3</v>
      </c>
      <c r="AI1300">
        <v>318.66064544886098</v>
      </c>
      <c r="AJ1300">
        <v>270.48661808035769</v>
      </c>
      <c r="AK1300">
        <v>315.74225055013659</v>
      </c>
      <c r="AL1300">
        <v>369.75306447335521</v>
      </c>
      <c r="AM1300">
        <v>400.52292150954821</v>
      </c>
      <c r="AN1300">
        <v>492.36054153477102</v>
      </c>
      <c r="AO1300">
        <v>204.9575809831509</v>
      </c>
      <c r="AP1300">
        <v>422.89646194618808</v>
      </c>
      <c r="AQ1300">
        <v>21.743026341147861</v>
      </c>
      <c r="AR1300">
        <v>5.5776552404648143</v>
      </c>
      <c r="AS1300">
        <v>12.724256889513359</v>
      </c>
      <c r="AT1300">
        <v>-22.628390775292861</v>
      </c>
      <c r="AU1300">
        <v>-11.575431655211791</v>
      </c>
      <c r="AV1300">
        <v>-11.05295912008107</v>
      </c>
      <c r="AW1300">
        <v>3.0660275299868109</v>
      </c>
      <c r="AX1300">
        <v>2.4577</v>
      </c>
      <c r="AY1300">
        <v>3.9521999999999999</v>
      </c>
      <c r="AZ1300">
        <v>1.4944999999999999</v>
      </c>
      <c r="BA1300">
        <v>3.5365000000000002</v>
      </c>
      <c r="BB1300">
        <v>0.91741841377665545</v>
      </c>
      <c r="BC1300">
        <v>0.8931</v>
      </c>
      <c r="BD1300">
        <v>0.92449999999999999</v>
      </c>
      <c r="BE1300">
        <v>3.1399999999999977E-2</v>
      </c>
      <c r="BF1300">
        <v>0.8931</v>
      </c>
      <c r="BG1300">
        <v>20.01282665158482</v>
      </c>
      <c r="BH1300">
        <v>19.0931</v>
      </c>
      <c r="BI1300">
        <v>23.002400000000002</v>
      </c>
      <c r="BJ1300">
        <v>3.9093000000000022</v>
      </c>
      <c r="BK1300">
        <v>23.002400000000002</v>
      </c>
      <c r="BL1300">
        <v>10.12721987079725</v>
      </c>
      <c r="BM1300">
        <v>8.5792999999999999</v>
      </c>
      <c r="BN1300">
        <v>13.367599999999999</v>
      </c>
      <c r="BO1300">
        <v>4.7882999999999996</v>
      </c>
      <c r="BP1300">
        <v>13.367599999999999</v>
      </c>
      <c r="BQ1300">
        <v>6.8026985396388389</v>
      </c>
      <c r="BR1300">
        <v>4.4633000000000003</v>
      </c>
      <c r="BS1300">
        <v>8.2566000000000006</v>
      </c>
      <c r="BT1300">
        <v>3.7932999999999999</v>
      </c>
      <c r="BU1300">
        <v>8.2566000000000006</v>
      </c>
      <c r="BV1300">
        <v>0.59958044863901971</v>
      </c>
      <c r="BW1300">
        <v>5.1299999999999998E-2</v>
      </c>
      <c r="BX1300">
        <v>2.9889000000000001</v>
      </c>
      <c r="BY1300">
        <v>2.9376000000000002</v>
      </c>
      <c r="BZ1300">
        <v>2.0537999999999998</v>
      </c>
      <c r="CA1300">
        <v>-7.4022789882778577</v>
      </c>
      <c r="CB1300">
        <v>-10.3104</v>
      </c>
      <c r="CC1300">
        <v>-6.5713999999999997</v>
      </c>
      <c r="CD1300">
        <v>3.7389999999999999</v>
      </c>
      <c r="CE1300">
        <v>-10.3104</v>
      </c>
      <c r="CF1300">
        <v>69.464079588582948</v>
      </c>
      <c r="CG1300">
        <v>56.1</v>
      </c>
      <c r="CH1300">
        <v>78.7</v>
      </c>
      <c r="CI1300">
        <v>22.6</v>
      </c>
      <c r="CJ1300">
        <v>56.1</v>
      </c>
      <c r="CK1300">
        <v>29.236166535675238</v>
      </c>
      <c r="CL1300">
        <v>18.399999999999999</v>
      </c>
      <c r="CM1300">
        <v>35.200000000000003</v>
      </c>
      <c r="CN1300">
        <v>16.8</v>
      </c>
      <c r="CO1300">
        <v>18.399999999999999</v>
      </c>
      <c r="CP1300">
        <v>66.291374478324016</v>
      </c>
      <c r="CQ1300">
        <v>60</v>
      </c>
      <c r="CR1300">
        <v>83.8</v>
      </c>
      <c r="CS1300">
        <v>23.8</v>
      </c>
      <c r="CT1300">
        <v>81.2</v>
      </c>
      <c r="CU1300">
        <v>11.18772679649582</v>
      </c>
      <c r="CV1300">
        <v>11</v>
      </c>
      <c r="CW1300">
        <v>11.5</v>
      </c>
      <c r="CX1300">
        <v>0.5</v>
      </c>
      <c r="CY1300">
        <v>11.5</v>
      </c>
      <c r="CZ1300">
        <v>121.5385731489077</v>
      </c>
      <c r="DA1300">
        <v>63.7</v>
      </c>
      <c r="DB1300">
        <v>152.4</v>
      </c>
      <c r="DC1300">
        <v>88.7</v>
      </c>
      <c r="DD1300">
        <v>85.1</v>
      </c>
      <c r="DE1300">
        <v>17.359421882625849</v>
      </c>
      <c r="DF1300">
        <v>6.4</v>
      </c>
      <c r="DG1300">
        <v>23.6</v>
      </c>
      <c r="DH1300">
        <v>17.2</v>
      </c>
      <c r="DI1300">
        <v>6.4</v>
      </c>
      <c r="DJ1300">
        <v>0.16472421441136201</v>
      </c>
      <c r="DK1300">
        <v>0.12944162436548221</v>
      </c>
      <c r="DL1300">
        <v>0.1898673100120627</v>
      </c>
      <c r="DM1300">
        <v>6.042568564658049E-2</v>
      </c>
      <c r="DN1300">
        <v>0.12944162436548221</v>
      </c>
      <c r="DO1300">
        <v>4.2589271754116096</v>
      </c>
      <c r="DP1300">
        <v>4.0248228479081876</v>
      </c>
      <c r="DQ1300">
        <v>4.3475670398608068</v>
      </c>
      <c r="DR1300">
        <v>0.32274419195261927</v>
      </c>
      <c r="DS1300">
        <v>4.3475670398608068</v>
      </c>
      <c r="DT1300">
        <v>6.938658421243165</v>
      </c>
      <c r="DU1300">
        <v>6.367852378867922</v>
      </c>
      <c r="DV1300">
        <v>7.280831315703165</v>
      </c>
      <c r="DW1300">
        <v>0.912978936835243</v>
      </c>
      <c r="DX1300">
        <v>6.367852378867922</v>
      </c>
      <c r="DY1300">
        <v>4.5668915876838208</v>
      </c>
      <c r="DZ1300">
        <v>4.4545657314435081</v>
      </c>
      <c r="EA1300">
        <v>4.6564750439467</v>
      </c>
      <c r="EB1300">
        <v>0.20190931250319191</v>
      </c>
      <c r="EC1300">
        <v>4.6564750439467</v>
      </c>
      <c r="ED1300">
        <v>7.3270856121013184</v>
      </c>
      <c r="EE1300">
        <v>7.0405290428525573</v>
      </c>
      <c r="EF1300">
        <v>7.7162379030385262</v>
      </c>
      <c r="EG1300">
        <v>0.67570886018596887</v>
      </c>
      <c r="EH1300">
        <v>7.7152077030681614</v>
      </c>
      <c r="EI1300">
        <v>9.4383446900998393</v>
      </c>
      <c r="EJ1300">
        <v>9.0337638352810057</v>
      </c>
      <c r="EK1300">
        <v>10.732662769256031</v>
      </c>
      <c r="EL1300">
        <v>1.69889893397502</v>
      </c>
      <c r="EM1300">
        <v>10.08719735547399</v>
      </c>
      <c r="EN1300">
        <v>34.702045251451381</v>
      </c>
      <c r="EO1300">
        <v>27.056529999999999</v>
      </c>
      <c r="EP1300">
        <v>37.745330000000003</v>
      </c>
      <c r="EQ1300">
        <v>10.688800000000001</v>
      </c>
      <c r="ER1300">
        <v>34.780299999999997</v>
      </c>
      <c r="ES1300">
        <v>10.33754253271719</v>
      </c>
      <c r="ET1300">
        <v>8.5229400000000002</v>
      </c>
      <c r="EU1300">
        <v>10.627409999999999</v>
      </c>
      <c r="EV1300">
        <v>2.1044699999999992</v>
      </c>
      <c r="EW1300">
        <v>8.5229400000000002</v>
      </c>
      <c r="EX1300">
        <v>24.36450271873419</v>
      </c>
      <c r="EY1300">
        <v>16.985340000000001</v>
      </c>
      <c r="EZ1300">
        <v>27.246079999999999</v>
      </c>
      <c r="FA1300">
        <v>10.26074</v>
      </c>
      <c r="FB1300">
        <v>26.257359999999998</v>
      </c>
      <c r="FC1300">
        <v>0.49273864256731792</v>
      </c>
      <c r="FD1300">
        <v>0.38417902369095441</v>
      </c>
      <c r="FE1300">
        <v>0.53595061999054916</v>
      </c>
      <c r="FF1300">
        <v>0.1517715962995948</v>
      </c>
      <c r="FG1300">
        <v>0.49384979144326713</v>
      </c>
      <c r="FH1300">
        <v>2.3509224876557688</v>
      </c>
      <c r="FI1300">
        <v>1.686527609944803</v>
      </c>
      <c r="FJ1300">
        <v>3.080786676897878</v>
      </c>
      <c r="FK1300">
        <v>1.394259066953075</v>
      </c>
      <c r="FL1300">
        <v>3.080786676897878</v>
      </c>
      <c r="FM1300">
        <v>40.710637931061441</v>
      </c>
      <c r="FN1300">
        <v>40.299999999999997</v>
      </c>
      <c r="FO1300">
        <v>41.9</v>
      </c>
      <c r="FP1300">
        <v>1.600000000000001</v>
      </c>
      <c r="FQ1300">
        <v>40.79</v>
      </c>
      <c r="FR1300">
        <v>452.62182814147548</v>
      </c>
      <c r="FS1300">
        <v>434.07306999999997</v>
      </c>
      <c r="FT1300">
        <v>465.04075</v>
      </c>
      <c r="FU1300">
        <v>30.96768000000003</v>
      </c>
      <c r="FV1300">
        <v>434.07306999999997</v>
      </c>
      <c r="FW1300">
        <v>0.72418082181507248</v>
      </c>
      <c r="FX1300">
        <v>0.70516400000000001</v>
      </c>
      <c r="FY1300">
        <v>0.75158700000000001</v>
      </c>
      <c r="FZ1300">
        <v>4.6422999999999992E-2</v>
      </c>
      <c r="GA1300">
        <v>0.75158700000000001</v>
      </c>
      <c r="GB1300">
        <v>5</v>
      </c>
      <c r="GC1300">
        <v>7</v>
      </c>
    </row>
    <row r="1301" spans="1:185" x14ac:dyDescent="0.3">
      <c r="A1301" s="36" t="s">
        <v>4816</v>
      </c>
      <c r="B1301">
        <v>-5.8365070410497558E-2</v>
      </c>
      <c r="C1301">
        <v>1.8342856357748449</v>
      </c>
      <c r="D1301">
        <v>1.799756908348203</v>
      </c>
      <c r="E1301">
        <v>-0.75329396079623978</v>
      </c>
      <c r="F1301">
        <v>-0.71606787772229463</v>
      </c>
      <c r="G1301">
        <v>1.469283691992062</v>
      </c>
      <c r="H1301">
        <v>-54.187294482610483</v>
      </c>
      <c r="I1301">
        <v>3.066573169347709E-2</v>
      </c>
      <c r="J1301">
        <v>0.192070800195075</v>
      </c>
      <c r="K1301">
        <v>0.2094287758463336</v>
      </c>
      <c r="L1301">
        <v>-2.1409882200282501E-2</v>
      </c>
      <c r="M1301">
        <v>9.654649260916727E-2</v>
      </c>
      <c r="N1301">
        <v>0.1770133992326709</v>
      </c>
      <c r="O1301">
        <v>-0.20410948749095631</v>
      </c>
      <c r="P1301">
        <v>-2.7096088258285449E-2</v>
      </c>
      <c r="Q1301">
        <v>-0.11560584779844139</v>
      </c>
      <c r="R1301">
        <v>3.7801270216022802E-2</v>
      </c>
      <c r="S1301">
        <v>0.83861367069985648</v>
      </c>
      <c r="T1301">
        <v>-0.55260591203997111</v>
      </c>
      <c r="U1301">
        <v>-0.5443260460337962</v>
      </c>
      <c r="V1301">
        <v>1.954790342782891</v>
      </c>
      <c r="W1301">
        <v>1.951897704605285</v>
      </c>
      <c r="X1301">
        <v>0.23528727740473371</v>
      </c>
      <c r="Y1301">
        <v>0.22745057991538081</v>
      </c>
      <c r="Z1301">
        <v>3.968446398978806E-2</v>
      </c>
      <c r="AA1301">
        <v>4.6467667923550372E-2</v>
      </c>
      <c r="AB1301">
        <v>45.574788906881807</v>
      </c>
      <c r="AC1301">
        <v>-0.34713691575638722</v>
      </c>
      <c r="AD1301">
        <v>1.8820797740760411</v>
      </c>
      <c r="AE1301">
        <v>0.58242419316112104</v>
      </c>
      <c r="AF1301">
        <v>0.57458749567176814</v>
      </c>
      <c r="AG1301">
        <v>0.91015556806843989</v>
      </c>
      <c r="AH1301">
        <v>5.8239736888357338E-3</v>
      </c>
      <c r="AI1301">
        <v>317.68673599440598</v>
      </c>
      <c r="AJ1301">
        <v>274.98055755135482</v>
      </c>
      <c r="AK1301">
        <v>308.4531537041446</v>
      </c>
      <c r="AL1301">
        <v>369.62655276277241</v>
      </c>
      <c r="AM1301">
        <v>383.84769501580831</v>
      </c>
      <c r="AN1301">
        <v>496.13921477169231</v>
      </c>
      <c r="AO1301">
        <v>195.27514463854561</v>
      </c>
      <c r="AP1301">
        <v>422.57507815069891</v>
      </c>
      <c r="AQ1301">
        <v>21.43872961073879</v>
      </c>
      <c r="AR1301">
        <v>5.6275592754173589</v>
      </c>
      <c r="AS1301">
        <v>12.768873587045841</v>
      </c>
      <c r="AT1301">
        <v>-20.693810799246879</v>
      </c>
      <c r="AU1301">
        <v>-8.5800979533840387</v>
      </c>
      <c r="AV1301">
        <v>-12.113712845862841</v>
      </c>
      <c r="AW1301">
        <v>4.2717825259925153</v>
      </c>
      <c r="AX1301">
        <v>1.8627</v>
      </c>
      <c r="AY1301">
        <v>5.2934000000000001</v>
      </c>
      <c r="AZ1301">
        <v>3.4306999999999999</v>
      </c>
      <c r="BA1301">
        <v>3.2671999999999999</v>
      </c>
      <c r="BB1301">
        <v>0.90869385538296699</v>
      </c>
      <c r="BC1301">
        <v>0.89739999999999998</v>
      </c>
      <c r="BD1301">
        <v>0.92789999999999995</v>
      </c>
      <c r="BE1301">
        <v>3.0499999999999972E-2</v>
      </c>
      <c r="BF1301">
        <v>0.9073</v>
      </c>
      <c r="BG1301">
        <v>21.092432418081259</v>
      </c>
      <c r="BH1301">
        <v>18.651599999999998</v>
      </c>
      <c r="BI1301">
        <v>22.530100000000001</v>
      </c>
      <c r="BJ1301">
        <v>3.8785000000000029</v>
      </c>
      <c r="BK1301">
        <v>21.235299999999999</v>
      </c>
      <c r="BL1301">
        <v>9.4880620329448497</v>
      </c>
      <c r="BM1301">
        <v>4.2058999999999997</v>
      </c>
      <c r="BN1301">
        <v>13.7658</v>
      </c>
      <c r="BO1301">
        <v>9.5599000000000007</v>
      </c>
      <c r="BP1301">
        <v>6.1737000000000002</v>
      </c>
      <c r="BQ1301">
        <v>7.1178204118196087</v>
      </c>
      <c r="BR1301">
        <v>2.1640000000000001</v>
      </c>
      <c r="BS1301">
        <v>11.236000000000001</v>
      </c>
      <c r="BT1301">
        <v>9.072000000000001</v>
      </c>
      <c r="BU1301">
        <v>4.7130000000000001</v>
      </c>
      <c r="BV1301">
        <v>-0.97798243842584831</v>
      </c>
      <c r="BW1301">
        <v>-5.3672000000000004</v>
      </c>
      <c r="BX1301">
        <v>1.2273000000000001</v>
      </c>
      <c r="BY1301">
        <v>6.5945</v>
      </c>
      <c r="BZ1301">
        <v>-0.80810000000000004</v>
      </c>
      <c r="CA1301">
        <v>-6.1398380262406498</v>
      </c>
      <c r="CB1301">
        <v>-8.2911000000000001</v>
      </c>
      <c r="CC1301">
        <v>-2.9102999999999999</v>
      </c>
      <c r="CD1301">
        <v>5.3808000000000007</v>
      </c>
      <c r="CE1301">
        <v>-3.9049999999999998</v>
      </c>
      <c r="CF1301">
        <v>73.564136620993381</v>
      </c>
      <c r="CG1301">
        <v>56.5</v>
      </c>
      <c r="CH1301">
        <v>93.3</v>
      </c>
      <c r="CI1301">
        <v>36.799999999999997</v>
      </c>
      <c r="CJ1301">
        <v>56.5</v>
      </c>
      <c r="CK1301">
        <v>30.54037616571658</v>
      </c>
      <c r="CL1301">
        <v>16.8</v>
      </c>
      <c r="CM1301">
        <v>41.6</v>
      </c>
      <c r="CN1301">
        <v>24.8</v>
      </c>
      <c r="CO1301">
        <v>16.899999999999999</v>
      </c>
      <c r="CP1301">
        <v>68.016167936419265</v>
      </c>
      <c r="CQ1301">
        <v>58.9</v>
      </c>
      <c r="CR1301">
        <v>75</v>
      </c>
      <c r="CS1301">
        <v>16.100000000000001</v>
      </c>
      <c r="CT1301">
        <v>75</v>
      </c>
      <c r="CU1301">
        <v>11.435374195871431</v>
      </c>
      <c r="CV1301">
        <v>10.7</v>
      </c>
      <c r="CW1301">
        <v>12.6</v>
      </c>
      <c r="CX1301">
        <v>1.9</v>
      </c>
      <c r="CY1301">
        <v>11.4</v>
      </c>
      <c r="CZ1301">
        <v>107.66828382677841</v>
      </c>
      <c r="DA1301">
        <v>82.2</v>
      </c>
      <c r="DB1301">
        <v>141.69999999999999</v>
      </c>
      <c r="DC1301">
        <v>59.499999999999993</v>
      </c>
      <c r="DD1301">
        <v>96.7</v>
      </c>
      <c r="DE1301">
        <v>17.49214770553392</v>
      </c>
      <c r="DF1301">
        <v>3.7</v>
      </c>
      <c r="DG1301">
        <v>27.1</v>
      </c>
      <c r="DH1301">
        <v>23.4</v>
      </c>
      <c r="DI1301">
        <v>3.8</v>
      </c>
      <c r="DJ1301">
        <v>0.17566568444743119</v>
      </c>
      <c r="DK1301">
        <v>0.1290543627227044</v>
      </c>
      <c r="DL1301">
        <v>0.2304841897233201</v>
      </c>
      <c r="DM1301">
        <v>0.1014298270006157</v>
      </c>
      <c r="DN1301">
        <v>0.1290543627227044</v>
      </c>
      <c r="DO1301">
        <v>4.2344582488156632</v>
      </c>
      <c r="DP1301">
        <v>4.0847870000000004</v>
      </c>
      <c r="DQ1301">
        <v>4.4233099999999999</v>
      </c>
      <c r="DR1301">
        <v>0.33852299999999952</v>
      </c>
      <c r="DS1301">
        <v>4.3126329999999999</v>
      </c>
      <c r="DT1301">
        <v>7.0918565885268752</v>
      </c>
      <c r="DU1301">
        <v>6.0524050000000003</v>
      </c>
      <c r="DV1301">
        <v>7.4151699999999998</v>
      </c>
      <c r="DW1301">
        <v>1.362765</v>
      </c>
      <c r="DX1301">
        <v>6.4301599999999999</v>
      </c>
      <c r="DY1301">
        <v>4.605047056999183</v>
      </c>
      <c r="DZ1301">
        <v>4.4030839999999998</v>
      </c>
      <c r="EA1301">
        <v>4.8021950000000002</v>
      </c>
      <c r="EB1301">
        <v>0.39911100000000038</v>
      </c>
      <c r="EC1301">
        <v>4.5476450000000002</v>
      </c>
      <c r="ED1301">
        <v>7.5012574628133644</v>
      </c>
      <c r="EE1301">
        <v>7.008616</v>
      </c>
      <c r="EF1301">
        <v>7.7432999999999996</v>
      </c>
      <c r="EG1301">
        <v>0.73468399999999967</v>
      </c>
      <c r="EH1301">
        <v>7.7372569999999996</v>
      </c>
      <c r="EI1301">
        <v>9.4498797574032682</v>
      </c>
      <c r="EJ1301">
        <v>8.9552150000000008</v>
      </c>
      <c r="EK1301">
        <v>9.8203300000000002</v>
      </c>
      <c r="EL1301">
        <v>0.86511499999999941</v>
      </c>
      <c r="EM1301">
        <v>9.4505590000000002</v>
      </c>
      <c r="EN1301">
        <v>33.559787520229833</v>
      </c>
      <c r="EO1301">
        <v>28.707329999999999</v>
      </c>
      <c r="EP1301">
        <v>38.015059999999998</v>
      </c>
      <c r="EQ1301">
        <v>9.3077299999999994</v>
      </c>
      <c r="ER1301">
        <v>35.802790000000002</v>
      </c>
      <c r="ES1301">
        <v>13.344810578021651</v>
      </c>
      <c r="ET1301">
        <v>7.3404699999999998</v>
      </c>
      <c r="EU1301">
        <v>16.58943</v>
      </c>
      <c r="EV1301">
        <v>9.2489600000000003</v>
      </c>
      <c r="EW1301">
        <v>8.6412600000000008</v>
      </c>
      <c r="EX1301">
        <v>20.214976942208171</v>
      </c>
      <c r="EY1301">
        <v>18.493780000000001</v>
      </c>
      <c r="EZ1301">
        <v>28.227709999999998</v>
      </c>
      <c r="FA1301">
        <v>9.7339299999999973</v>
      </c>
      <c r="FB1301">
        <v>27.161529999999999</v>
      </c>
      <c r="FC1301">
        <v>0.48453460734155168</v>
      </c>
      <c r="FD1301">
        <v>0.41447505771571391</v>
      </c>
      <c r="FE1301">
        <v>0.54885961834717212</v>
      </c>
      <c r="FF1301">
        <v>0.13438456063145829</v>
      </c>
      <c r="FG1301">
        <v>0.51691896988098796</v>
      </c>
      <c r="FH1301">
        <v>1.551564839457229</v>
      </c>
      <c r="FI1301">
        <v>1.2626511865179439</v>
      </c>
      <c r="FJ1301">
        <v>3.6034777064683872</v>
      </c>
      <c r="FK1301">
        <v>2.340826519950443</v>
      </c>
      <c r="FL1301">
        <v>3.1432372130916089</v>
      </c>
      <c r="FM1301">
        <v>42.004690674710019</v>
      </c>
      <c r="FN1301">
        <v>39.68</v>
      </c>
      <c r="FO1301">
        <v>44.58</v>
      </c>
      <c r="FP1301">
        <v>4.8999999999999986</v>
      </c>
      <c r="FQ1301">
        <v>41.55</v>
      </c>
      <c r="FR1301">
        <v>453.08917596128168</v>
      </c>
      <c r="FS1301">
        <v>433.70693</v>
      </c>
      <c r="FT1301">
        <v>471.19914999999997</v>
      </c>
      <c r="FU1301">
        <v>37.492219999999968</v>
      </c>
      <c r="FV1301">
        <v>433.70693</v>
      </c>
      <c r="FW1301">
        <v>0.73024763348817567</v>
      </c>
      <c r="FX1301">
        <v>0.70232099999999997</v>
      </c>
      <c r="FY1301">
        <v>0.75889700000000004</v>
      </c>
      <c r="FZ1301">
        <v>5.6576000000000071E-2</v>
      </c>
      <c r="GA1301">
        <v>0.75889700000000004</v>
      </c>
      <c r="GB1301">
        <v>11</v>
      </c>
      <c r="GC1301">
        <v>26</v>
      </c>
    </row>
    <row r="1302" spans="1:185" x14ac:dyDescent="0.3">
      <c r="A1302" s="36" t="s">
        <v>4817</v>
      </c>
      <c r="B1302">
        <v>-5.7529673179650583E-2</v>
      </c>
      <c r="C1302">
        <v>1.8268863328024489</v>
      </c>
      <c r="D1302">
        <v>1.733740518108533</v>
      </c>
      <c r="E1302">
        <v>-0.79270913462570392</v>
      </c>
      <c r="F1302">
        <v>-0.61929094399545537</v>
      </c>
      <c r="G1302">
        <v>1.41206557588063</v>
      </c>
      <c r="H1302">
        <v>-54.190546938376563</v>
      </c>
      <c r="I1302">
        <v>8.6407073021497152E-2</v>
      </c>
      <c r="J1302">
        <v>0.48145417009138047</v>
      </c>
      <c r="K1302">
        <v>0.24287540487549469</v>
      </c>
      <c r="L1302">
        <v>-3.810228479803289E-2</v>
      </c>
      <c r="M1302">
        <v>8.4827295653782678E-2</v>
      </c>
      <c r="N1302">
        <v>0.1994360845574816</v>
      </c>
      <c r="O1302">
        <v>-0.22309675603688309</v>
      </c>
      <c r="P1302">
        <v>-2.3660671479401471E-2</v>
      </c>
      <c r="Q1302">
        <v>-0.1233804388951687</v>
      </c>
      <c r="R1302">
        <v>3.8165798865569457E-2</v>
      </c>
      <c r="S1302">
        <v>0.7871775077992742</v>
      </c>
      <c r="T1302">
        <v>-0.53214284907841658</v>
      </c>
      <c r="U1302">
        <v>-0.50579603458676081</v>
      </c>
      <c r="V1302">
        <v>1.953350353665352</v>
      </c>
      <c r="W1302">
        <v>1.9481553256330939</v>
      </c>
      <c r="X1302">
        <v>0.21182408794102561</v>
      </c>
      <c r="Y1302">
        <v>0.1874402946766574</v>
      </c>
      <c r="Z1302">
        <v>3.6774841189942169E-2</v>
      </c>
      <c r="AA1302">
        <v>4.2577134053074138E-2</v>
      </c>
      <c r="AB1302">
        <v>48.876102059866469</v>
      </c>
      <c r="AC1302">
        <v>-0.36735002386349919</v>
      </c>
      <c r="AD1302">
        <v>1.918683521358006</v>
      </c>
      <c r="AE1302">
        <v>0.57917411180452472</v>
      </c>
      <c r="AF1302">
        <v>0.55479031854015659</v>
      </c>
      <c r="AG1302">
        <v>0.82890701987582571</v>
      </c>
      <c r="AH1302">
        <v>5.2548845336420598E-3</v>
      </c>
      <c r="AI1302">
        <v>289.14614994228799</v>
      </c>
      <c r="AJ1302">
        <v>264.95147993048641</v>
      </c>
      <c r="AK1302">
        <v>285.14575938474502</v>
      </c>
      <c r="AL1302">
        <v>317.34124406987661</v>
      </c>
      <c r="AM1302">
        <v>259.53644228857542</v>
      </c>
      <c r="AN1302">
        <v>340.46063957577172</v>
      </c>
      <c r="AO1302">
        <v>123.53959087943529</v>
      </c>
      <c r="AP1302">
        <v>287.75973502268897</v>
      </c>
      <c r="AQ1302">
        <v>19.19929835568276</v>
      </c>
      <c r="AR1302">
        <v>5.1224517607343047</v>
      </c>
      <c r="AS1302">
        <v>11.893288351262891</v>
      </c>
      <c r="AT1302">
        <v>-13.099110698656579</v>
      </c>
      <c r="AU1302">
        <v>-6.9145797392067339</v>
      </c>
      <c r="AV1302">
        <v>-6.1845309594498437</v>
      </c>
      <c r="AW1302">
        <v>1.647467476168438</v>
      </c>
      <c r="AX1302">
        <v>1.5458000000000001</v>
      </c>
      <c r="AY1302">
        <v>1.7009000000000001</v>
      </c>
      <c r="AZ1302">
        <v>0.15509999999999999</v>
      </c>
      <c r="BA1302">
        <v>1.5458000000000001</v>
      </c>
      <c r="BB1302">
        <v>0.9295346312653805</v>
      </c>
      <c r="BC1302">
        <v>0.91279999999999994</v>
      </c>
      <c r="BD1302">
        <v>0.93420000000000003</v>
      </c>
      <c r="BE1302">
        <v>2.1400000000000089E-2</v>
      </c>
      <c r="BF1302">
        <v>0.92090000000000005</v>
      </c>
      <c r="BG1302">
        <v>18.385108088415809</v>
      </c>
      <c r="BH1302">
        <v>17.7394</v>
      </c>
      <c r="BI1302">
        <v>20.4696</v>
      </c>
      <c r="BJ1302">
        <v>2.7302</v>
      </c>
      <c r="BK1302">
        <v>19.5867</v>
      </c>
      <c r="BL1302">
        <v>6.9567428667311901</v>
      </c>
      <c r="BM1302">
        <v>5.9382000000000001</v>
      </c>
      <c r="BN1302">
        <v>8.8926999999999996</v>
      </c>
      <c r="BO1302">
        <v>2.954499999999999</v>
      </c>
      <c r="BP1302">
        <v>8.8926999999999996</v>
      </c>
      <c r="BQ1302">
        <v>4.9972913914445858</v>
      </c>
      <c r="BR1302">
        <v>4.5053000000000001</v>
      </c>
      <c r="BS1302">
        <v>5.9355000000000002</v>
      </c>
      <c r="BT1302">
        <v>1.4301999999999999</v>
      </c>
      <c r="BU1302">
        <v>5.9355000000000002</v>
      </c>
      <c r="BV1302">
        <v>-0.23194261178863579</v>
      </c>
      <c r="BW1302">
        <v>-0.70099999999999996</v>
      </c>
      <c r="BX1302">
        <v>0.8105</v>
      </c>
      <c r="BY1302">
        <v>1.5115000000000001</v>
      </c>
      <c r="BZ1302">
        <v>0.6542</v>
      </c>
      <c r="CA1302">
        <v>-4.7653152214122647</v>
      </c>
      <c r="CB1302">
        <v>-6.5907</v>
      </c>
      <c r="CC1302">
        <v>-3.8043</v>
      </c>
      <c r="CD1302">
        <v>2.7864</v>
      </c>
      <c r="CE1302">
        <v>-6.5895999999999999</v>
      </c>
      <c r="CF1302">
        <v>52.700904553082687</v>
      </c>
      <c r="CG1302">
        <v>50.4</v>
      </c>
      <c r="CH1302">
        <v>53.9</v>
      </c>
      <c r="CI1302">
        <v>3.5</v>
      </c>
      <c r="CJ1302">
        <v>50.4</v>
      </c>
      <c r="CK1302">
        <v>14.703508221586221</v>
      </c>
      <c r="CL1302">
        <v>14.6</v>
      </c>
      <c r="CM1302">
        <v>14.9</v>
      </c>
      <c r="CN1302">
        <v>0.30000000000000071</v>
      </c>
      <c r="CO1302">
        <v>14.9</v>
      </c>
      <c r="CP1302">
        <v>46.617193987347562</v>
      </c>
      <c r="CQ1302">
        <v>39.6</v>
      </c>
      <c r="CR1302">
        <v>48.8</v>
      </c>
      <c r="CS1302">
        <v>9.1999999999999957</v>
      </c>
      <c r="CT1302">
        <v>48.8</v>
      </c>
      <c r="CU1302">
        <v>11.58839563891444</v>
      </c>
      <c r="CV1302">
        <v>10.4</v>
      </c>
      <c r="CW1302">
        <v>12.2</v>
      </c>
      <c r="CX1302">
        <v>1.7999999999999989</v>
      </c>
      <c r="CY1302">
        <v>10.4</v>
      </c>
      <c r="CZ1302">
        <v>74.976018758325026</v>
      </c>
      <c r="DA1302">
        <v>68.5</v>
      </c>
      <c r="DB1302">
        <v>81.5</v>
      </c>
      <c r="DC1302">
        <v>13</v>
      </c>
      <c r="DD1302">
        <v>68.5</v>
      </c>
      <c r="DE1302">
        <v>2.6451626047711279</v>
      </c>
      <c r="DF1302">
        <v>2</v>
      </c>
      <c r="DG1302">
        <v>3.9</v>
      </c>
      <c r="DH1302">
        <v>1.9</v>
      </c>
      <c r="DI1302">
        <v>3.9</v>
      </c>
      <c r="DJ1302">
        <v>0.18316873585078591</v>
      </c>
      <c r="DK1302">
        <v>0.1741534208707671</v>
      </c>
      <c r="DL1302">
        <v>0.18787033809689779</v>
      </c>
      <c r="DM1302">
        <v>1.3716917226130779E-2</v>
      </c>
      <c r="DN1302">
        <v>0.1741534208707671</v>
      </c>
      <c r="DO1302">
        <v>3.6243644630337708</v>
      </c>
      <c r="DP1302">
        <v>3.38815249301528</v>
      </c>
      <c r="DQ1302">
        <v>3.7440264794475882</v>
      </c>
      <c r="DR1302">
        <v>0.35587398643230772</v>
      </c>
      <c r="DS1302">
        <v>3.38815249301528</v>
      </c>
      <c r="DT1302">
        <v>7.0193967484819124</v>
      </c>
      <c r="DU1302">
        <v>7.007614283325502</v>
      </c>
      <c r="DV1302">
        <v>7.0255948847813983</v>
      </c>
      <c r="DW1302">
        <v>1.7980601455896309E-2</v>
      </c>
      <c r="DX1302">
        <v>7.007614283325502</v>
      </c>
      <c r="DY1302">
        <v>4.2060717026859953</v>
      </c>
      <c r="DZ1302">
        <v>3.831762956523876</v>
      </c>
      <c r="EA1302">
        <v>4.4024529100575531</v>
      </c>
      <c r="EB1302">
        <v>0.57068995353367757</v>
      </c>
      <c r="EC1302">
        <v>3.831762956523876</v>
      </c>
      <c r="ED1302">
        <v>7.2861279291908732</v>
      </c>
      <c r="EE1302">
        <v>7.2755031706733186</v>
      </c>
      <c r="EF1302">
        <v>7.3068186150121699</v>
      </c>
      <c r="EG1302">
        <v>3.131544433885125E-2</v>
      </c>
      <c r="EH1302">
        <v>7.3068186150121699</v>
      </c>
      <c r="EI1302">
        <v>8.6059893565529819</v>
      </c>
      <c r="EJ1302">
        <v>8.5688714648795319</v>
      </c>
      <c r="EK1302">
        <v>8.708202832438241</v>
      </c>
      <c r="EL1302">
        <v>0.13933136755870909</v>
      </c>
      <c r="EM1302">
        <v>8.5688714648795319</v>
      </c>
      <c r="EN1302">
        <v>22.45586426565006</v>
      </c>
      <c r="EO1302">
        <v>21.153089999999999</v>
      </c>
      <c r="EP1302">
        <v>24.96012</v>
      </c>
      <c r="EQ1302">
        <v>3.807030000000001</v>
      </c>
      <c r="ER1302">
        <v>24.928070000000002</v>
      </c>
      <c r="ES1302">
        <v>6.48387204479861</v>
      </c>
      <c r="ET1302">
        <v>6.12432</v>
      </c>
      <c r="EU1302">
        <v>7.2512299999999996</v>
      </c>
      <c r="EV1302">
        <v>1.1269100000000001</v>
      </c>
      <c r="EW1302">
        <v>7.1640300000000003</v>
      </c>
      <c r="EX1302">
        <v>15.971992220851449</v>
      </c>
      <c r="EY1302">
        <v>15.02877</v>
      </c>
      <c r="EZ1302">
        <v>17.764040000000001</v>
      </c>
      <c r="FA1302">
        <v>2.7352700000000021</v>
      </c>
      <c r="FB1302">
        <v>17.764040000000001</v>
      </c>
      <c r="FC1302">
        <v>0.46920704169294292</v>
      </c>
      <c r="FD1302">
        <v>0.44198605157881932</v>
      </c>
      <c r="FE1302">
        <v>0.52153254610714184</v>
      </c>
      <c r="FF1302">
        <v>7.954649452832252E-2</v>
      </c>
      <c r="FG1302">
        <v>0.52086287312068447</v>
      </c>
      <c r="FH1302">
        <v>2.4624512957804021</v>
      </c>
      <c r="FI1302">
        <v>2.4421911868745032</v>
      </c>
      <c r="FJ1302">
        <v>2.4796155236647528</v>
      </c>
      <c r="FK1302">
        <v>3.7424336790250028E-2</v>
      </c>
      <c r="FL1302">
        <v>2.4796155236647528</v>
      </c>
      <c r="FM1302">
        <v>36.465872790607001</v>
      </c>
      <c r="FN1302">
        <v>35.43</v>
      </c>
      <c r="FO1302">
        <v>36.74</v>
      </c>
      <c r="FP1302">
        <v>1.3100000000000021</v>
      </c>
      <c r="FQ1302">
        <v>35.96</v>
      </c>
      <c r="FR1302">
        <v>363.68971707855292</v>
      </c>
      <c r="FS1302">
        <v>360.37635</v>
      </c>
      <c r="FT1302">
        <v>365.41205000000002</v>
      </c>
      <c r="FU1302">
        <v>5.0357000000000198</v>
      </c>
      <c r="FV1302">
        <v>360.37635</v>
      </c>
      <c r="FW1302">
        <v>0.73126364018313761</v>
      </c>
      <c r="FX1302">
        <v>0.72845899999999997</v>
      </c>
      <c r="FY1302">
        <v>0.73667800000000006</v>
      </c>
      <c r="FZ1302">
        <v>8.2190000000000873E-3</v>
      </c>
      <c r="GA1302">
        <v>0.73667800000000006</v>
      </c>
      <c r="GB1302">
        <v>3</v>
      </c>
      <c r="GC1302">
        <v>3</v>
      </c>
    </row>
    <row r="1303" spans="1:185" x14ac:dyDescent="0.3">
      <c r="A1303" s="36" t="s">
        <v>4818</v>
      </c>
      <c r="B1303">
        <v>-6.3718087830643588E-2</v>
      </c>
      <c r="C1303">
        <v>1.80073193504639</v>
      </c>
      <c r="D1303">
        <v>1.604047392100852</v>
      </c>
      <c r="E1303">
        <v>-0.67395078079690218</v>
      </c>
      <c r="F1303">
        <v>-0.63552373045168897</v>
      </c>
      <c r="G1303">
        <v>1.3094745785832409</v>
      </c>
      <c r="H1303">
        <v>-54.201220347154688</v>
      </c>
      <c r="I1303">
        <v>0.1305673168269377</v>
      </c>
      <c r="J1303">
        <v>0.71194298473178819</v>
      </c>
      <c r="K1303">
        <v>0.28112614311095518</v>
      </c>
      <c r="L1303">
        <v>-6.280284359435874E-2</v>
      </c>
      <c r="M1303">
        <v>7.0531515764423569E-2</v>
      </c>
      <c r="N1303">
        <v>0.25486611178458629</v>
      </c>
      <c r="O1303">
        <v>-0.22609165183905411</v>
      </c>
      <c r="P1303">
        <v>2.8774459945532339E-2</v>
      </c>
      <c r="Q1303">
        <v>-9.8658545624114108E-2</v>
      </c>
      <c r="R1303">
        <v>1.909702396592174E-2</v>
      </c>
      <c r="S1303">
        <v>0.78136695802349787</v>
      </c>
      <c r="T1303">
        <v>-0.51268391464129159</v>
      </c>
      <c r="U1303">
        <v>-0.50377530191461872</v>
      </c>
      <c r="V1303">
        <v>1.961027890539621</v>
      </c>
      <c r="W1303">
        <v>1.957446911542212</v>
      </c>
      <c r="X1303">
        <v>0.19829399797738681</v>
      </c>
      <c r="Y1303">
        <v>0.18989211589592869</v>
      </c>
      <c r="Z1303">
        <v>3.2364905108688738E-2</v>
      </c>
      <c r="AA1303">
        <v>3.9282842186987917E-2</v>
      </c>
      <c r="AB1303">
        <v>51.04951357367846</v>
      </c>
      <c r="AC1303">
        <v>-0.37350626740392501</v>
      </c>
      <c r="AD1303">
        <v>1.944313881075407</v>
      </c>
      <c r="AE1303">
        <v>0.57180026538131179</v>
      </c>
      <c r="AF1303">
        <v>0.56339838329985392</v>
      </c>
      <c r="AG1303">
        <v>0.84792745404535819</v>
      </c>
      <c r="AH1303">
        <v>5.0710288852511276E-3</v>
      </c>
      <c r="AI1303">
        <v>274.57347585148852</v>
      </c>
      <c r="AJ1303">
        <v>225.50605492117921</v>
      </c>
      <c r="AK1303">
        <v>276.02459824404571</v>
      </c>
      <c r="AL1303">
        <v>322.18974783361529</v>
      </c>
      <c r="AM1303">
        <v>179.18044246240029</v>
      </c>
      <c r="AN1303">
        <v>253.37137168997441</v>
      </c>
      <c r="AO1303">
        <v>78.995982848880246</v>
      </c>
      <c r="AP1303">
        <v>197.89073191822001</v>
      </c>
      <c r="AQ1303">
        <v>17.939233773315109</v>
      </c>
      <c r="AR1303">
        <v>3.6602759870317101</v>
      </c>
      <c r="AS1303">
        <v>11.86135693353441</v>
      </c>
      <c r="AT1303">
        <v>-9.0737685232809877</v>
      </c>
      <c r="AU1303">
        <v>-5.904887895560293</v>
      </c>
      <c r="AV1303">
        <v>-3.1688806277206929</v>
      </c>
      <c r="AW1303">
        <v>1.273724420962973</v>
      </c>
      <c r="AX1303">
        <v>1.2451000000000001</v>
      </c>
      <c r="AY1303">
        <v>1.3789</v>
      </c>
      <c r="AZ1303">
        <v>0.13379999999999989</v>
      </c>
      <c r="BA1303">
        <v>1.3789</v>
      </c>
      <c r="BB1303">
        <v>0.93351841711496408</v>
      </c>
      <c r="BC1303">
        <v>0.90590000000000004</v>
      </c>
      <c r="BD1303">
        <v>0.94069999999999998</v>
      </c>
      <c r="BE1303">
        <v>3.4799999999999942E-2</v>
      </c>
      <c r="BF1303">
        <v>0.91110000000000002</v>
      </c>
      <c r="BG1303">
        <v>17.82680378671234</v>
      </c>
      <c r="BH1303">
        <v>16.814499999999999</v>
      </c>
      <c r="BI1303">
        <v>21.247599999999998</v>
      </c>
      <c r="BJ1303">
        <v>4.4330999999999996</v>
      </c>
      <c r="BK1303">
        <v>20.757200000000001</v>
      </c>
      <c r="BL1303">
        <v>2.1772613120782371</v>
      </c>
      <c r="BM1303">
        <v>1.7224999999999999</v>
      </c>
      <c r="BN1303">
        <v>4.1722999999999999</v>
      </c>
      <c r="BO1303">
        <v>2.4498000000000002</v>
      </c>
      <c r="BP1303">
        <v>4.1722999999999999</v>
      </c>
      <c r="BQ1303">
        <v>1.2549475274166459</v>
      </c>
      <c r="BR1303">
        <v>0.78549999999999998</v>
      </c>
      <c r="BS1303">
        <v>2.2555999999999998</v>
      </c>
      <c r="BT1303">
        <v>1.4701</v>
      </c>
      <c r="BU1303">
        <v>2.2347000000000001</v>
      </c>
      <c r="BV1303">
        <v>0.46160063904443788</v>
      </c>
      <c r="BW1303">
        <v>0.4052</v>
      </c>
      <c r="BX1303">
        <v>1.1093999999999999</v>
      </c>
      <c r="BY1303">
        <v>0.70419999999999994</v>
      </c>
      <c r="BZ1303">
        <v>1.1093999999999999</v>
      </c>
      <c r="CA1303">
        <v>-1.7166030876737091</v>
      </c>
      <c r="CB1303">
        <v>-3.3441999999999998</v>
      </c>
      <c r="CC1303">
        <v>-1.3894</v>
      </c>
      <c r="CD1303">
        <v>1.9548000000000001</v>
      </c>
      <c r="CE1303">
        <v>-3.3441999999999998</v>
      </c>
      <c r="CF1303">
        <v>55.480639771754412</v>
      </c>
      <c r="CG1303">
        <v>53.6</v>
      </c>
      <c r="CH1303">
        <v>65.7</v>
      </c>
      <c r="CI1303">
        <v>12.1</v>
      </c>
      <c r="CJ1303">
        <v>53.6</v>
      </c>
      <c r="CK1303">
        <v>15.04843495226495</v>
      </c>
      <c r="CL1303">
        <v>14.7</v>
      </c>
      <c r="CM1303">
        <v>23.5</v>
      </c>
      <c r="CN1303">
        <v>8.8000000000000007</v>
      </c>
      <c r="CO1303">
        <v>15.7</v>
      </c>
      <c r="CP1303">
        <v>42.704342834923303</v>
      </c>
      <c r="CQ1303">
        <v>30.8</v>
      </c>
      <c r="CR1303">
        <v>48.1</v>
      </c>
      <c r="CS1303">
        <v>17.3</v>
      </c>
      <c r="CT1303">
        <v>41.2</v>
      </c>
      <c r="CU1303">
        <v>11.389516008253491</v>
      </c>
      <c r="CV1303">
        <v>10.4</v>
      </c>
      <c r="CW1303">
        <v>12.8</v>
      </c>
      <c r="CX1303">
        <v>2.4</v>
      </c>
      <c r="CY1303">
        <v>11.6</v>
      </c>
      <c r="CZ1303">
        <v>32.7083510811362</v>
      </c>
      <c r="DA1303">
        <v>27.8</v>
      </c>
      <c r="DB1303">
        <v>54</v>
      </c>
      <c r="DC1303">
        <v>26.2</v>
      </c>
      <c r="DD1303">
        <v>44.5</v>
      </c>
      <c r="DE1303">
        <v>3.6101350447861971</v>
      </c>
      <c r="DF1303">
        <v>1.9</v>
      </c>
      <c r="DG1303">
        <v>11.4</v>
      </c>
      <c r="DH1303">
        <v>9.5</v>
      </c>
      <c r="DI1303">
        <v>3.5</v>
      </c>
      <c r="DJ1303">
        <v>0.28036669734855912</v>
      </c>
      <c r="DK1303">
        <v>0.26786606696651682</v>
      </c>
      <c r="DL1303">
        <v>0.34928229665071769</v>
      </c>
      <c r="DM1303">
        <v>8.1416229684200925E-2</v>
      </c>
      <c r="DN1303">
        <v>0.26786606696651682</v>
      </c>
      <c r="DO1303">
        <v>3.4573924987465841</v>
      </c>
      <c r="DP1303">
        <v>3.0144818976814811</v>
      </c>
      <c r="DQ1303">
        <v>4.0653297632061838</v>
      </c>
      <c r="DR1303">
        <v>1.0508478655247031</v>
      </c>
      <c r="DS1303">
        <v>3.658745374781931</v>
      </c>
      <c r="DT1303">
        <v>5.8916722958873393</v>
      </c>
      <c r="DU1303">
        <v>5.4081627478035346</v>
      </c>
      <c r="DV1303">
        <v>6.0640831172773257</v>
      </c>
      <c r="DW1303">
        <v>0.65592036947379118</v>
      </c>
      <c r="DX1303">
        <v>5.7177170241767197</v>
      </c>
      <c r="DY1303">
        <v>3.5396208038653092</v>
      </c>
      <c r="DZ1303">
        <v>3.0494169538523281</v>
      </c>
      <c r="EA1303">
        <v>4.0882970307764843</v>
      </c>
      <c r="EB1303">
        <v>1.0388800769241571</v>
      </c>
      <c r="EC1303">
        <v>3.7731809604032072</v>
      </c>
      <c r="ED1303">
        <v>6.0634579820380043</v>
      </c>
      <c r="EE1303">
        <v>5.608076867531536</v>
      </c>
      <c r="EF1303">
        <v>6.0770739666266991</v>
      </c>
      <c r="EG1303">
        <v>0.46899709909516307</v>
      </c>
      <c r="EH1303">
        <v>6.0770739666266991</v>
      </c>
      <c r="EI1303">
        <v>6.7842466276741291</v>
      </c>
      <c r="EJ1303">
        <v>5.9077533705789707</v>
      </c>
      <c r="EK1303">
        <v>7.6145262229825308</v>
      </c>
      <c r="EL1303">
        <v>1.7067728524035599</v>
      </c>
      <c r="EM1303">
        <v>7.2750863334443689</v>
      </c>
      <c r="EN1303">
        <v>25.81529395059831</v>
      </c>
      <c r="EO1303">
        <v>19.182849999999998</v>
      </c>
      <c r="EP1303">
        <v>28.16703</v>
      </c>
      <c r="EQ1303">
        <v>8.9841800000000021</v>
      </c>
      <c r="ER1303">
        <v>19.182849999999998</v>
      </c>
      <c r="ES1303">
        <v>6.1714939265494806</v>
      </c>
      <c r="ET1303">
        <v>5.8498000000000001</v>
      </c>
      <c r="EU1303">
        <v>9.4322900000000001</v>
      </c>
      <c r="EV1303">
        <v>3.58249</v>
      </c>
      <c r="EW1303">
        <v>7.4984500000000001</v>
      </c>
      <c r="EX1303">
        <v>19.643800024048829</v>
      </c>
      <c r="EY1303">
        <v>11.6844</v>
      </c>
      <c r="EZ1303">
        <v>22.179970000000001</v>
      </c>
      <c r="FA1303">
        <v>10.495570000000001</v>
      </c>
      <c r="FB1303">
        <v>11.6844</v>
      </c>
      <c r="FC1303">
        <v>0.69291083523050578</v>
      </c>
      <c r="FD1303">
        <v>0.51488875706927406</v>
      </c>
      <c r="FE1303">
        <v>0.75603401303940532</v>
      </c>
      <c r="FF1303">
        <v>0.24114525597013131</v>
      </c>
      <c r="FG1303">
        <v>0.51488875706927406</v>
      </c>
      <c r="FH1303">
        <v>3.1935139018724592</v>
      </c>
      <c r="FI1303">
        <v>1.3865752643313549</v>
      </c>
      <c r="FJ1303">
        <v>3.7046513647767019</v>
      </c>
      <c r="FK1303">
        <v>2.3180761004453472</v>
      </c>
      <c r="FL1303">
        <v>1.558242036687582</v>
      </c>
      <c r="FM1303">
        <v>32.736510808038062</v>
      </c>
      <c r="FN1303">
        <v>29.29</v>
      </c>
      <c r="FO1303">
        <v>33.25</v>
      </c>
      <c r="FP1303">
        <v>3.9600000000000009</v>
      </c>
      <c r="FQ1303">
        <v>30.76</v>
      </c>
      <c r="FR1303">
        <v>276.1796385758222</v>
      </c>
      <c r="FS1303">
        <v>271.11959000000002</v>
      </c>
      <c r="FT1303">
        <v>276.74423999999999</v>
      </c>
      <c r="FU1303">
        <v>5.6246499999999742</v>
      </c>
      <c r="FV1303">
        <v>272.96363000000002</v>
      </c>
      <c r="FW1303">
        <v>0.8180206368670051</v>
      </c>
      <c r="FX1303">
        <v>0.815361</v>
      </c>
      <c r="FY1303">
        <v>0.82992200000000005</v>
      </c>
      <c r="FZ1303">
        <v>1.456100000000005E-2</v>
      </c>
      <c r="GA1303">
        <v>0.82530899999999996</v>
      </c>
      <c r="GB1303">
        <v>16</v>
      </c>
      <c r="GC1303">
        <v>55</v>
      </c>
    </row>
    <row r="1304" spans="1:185" x14ac:dyDescent="0.3">
      <c r="A1304" s="36" t="s">
        <v>4819</v>
      </c>
      <c r="B1304">
        <v>-5.8958612836688101E-2</v>
      </c>
      <c r="C1304">
        <v>1.7936732386431511</v>
      </c>
      <c r="D1304">
        <v>1.690804127015384</v>
      </c>
      <c r="E1304">
        <v>-0.71054655081044271</v>
      </c>
      <c r="F1304">
        <v>-0.6697331040747182</v>
      </c>
      <c r="G1304">
        <v>1.3802796035280731</v>
      </c>
      <c r="H1304">
        <v>-54.198489682169182</v>
      </c>
      <c r="I1304">
        <v>0.35956233341796717</v>
      </c>
      <c r="J1304">
        <v>0.70827491615303972</v>
      </c>
      <c r="K1304">
        <v>0.2223213983572663</v>
      </c>
      <c r="L1304">
        <v>-5.1594776825516012E-2</v>
      </c>
      <c r="M1304">
        <v>8.7061217923500495E-2</v>
      </c>
      <c r="N1304">
        <v>0.25966567491133152</v>
      </c>
      <c r="O1304">
        <v>-0.22765057475521999</v>
      </c>
      <c r="P1304">
        <v>3.2015100156111573E-2</v>
      </c>
      <c r="Q1304">
        <v>-9.7816262329824072E-2</v>
      </c>
      <c r="R1304">
        <v>1.8425922268499529E-2</v>
      </c>
      <c r="S1304">
        <v>0.74917931523301151</v>
      </c>
      <c r="T1304">
        <v>-0.51505839783314944</v>
      </c>
      <c r="U1304">
        <v>-0.50619161012161928</v>
      </c>
      <c r="V1304">
        <v>1.9657036469652009</v>
      </c>
      <c r="W1304">
        <v>1.9575645568113931</v>
      </c>
      <c r="X1304">
        <v>0.19455884151469219</v>
      </c>
      <c r="Y1304">
        <v>0.1887816335972882</v>
      </c>
      <c r="Z1304">
        <v>2.787203014413623E-2</v>
      </c>
      <c r="AA1304">
        <v>3.5542314145259449E-2</v>
      </c>
      <c r="AB1304">
        <v>51.979142425975297</v>
      </c>
      <c r="AC1304">
        <v>-0.38130565878580142</v>
      </c>
      <c r="AD1304">
        <v>1.9486748034714141</v>
      </c>
      <c r="AE1304">
        <v>0.57586450030049363</v>
      </c>
      <c r="AF1304">
        <v>0.57008729238308964</v>
      </c>
      <c r="AG1304">
        <v>0.84368588139502121</v>
      </c>
      <c r="AH1304">
        <v>4.6345117919484157E-3</v>
      </c>
      <c r="AI1304">
        <v>322.39515574783132</v>
      </c>
      <c r="AJ1304">
        <v>291.24115032908759</v>
      </c>
      <c r="AK1304">
        <v>320.51087742437232</v>
      </c>
      <c r="AL1304">
        <v>355.43352073321682</v>
      </c>
      <c r="AM1304">
        <v>164.59802567118371</v>
      </c>
      <c r="AN1304">
        <v>239.71723619940329</v>
      </c>
      <c r="AO1304">
        <v>79.708498061112493</v>
      </c>
      <c r="AP1304">
        <v>173.63933430327111</v>
      </c>
      <c r="AQ1304">
        <v>17.15643023439458</v>
      </c>
      <c r="AR1304">
        <v>3.7436375938314481</v>
      </c>
      <c r="AS1304">
        <v>11.54203711202822</v>
      </c>
      <c r="AT1304">
        <v>-7.306534101811426</v>
      </c>
      <c r="AU1304">
        <v>-4.1837545286128384</v>
      </c>
      <c r="AV1304">
        <v>-3.122779573198589</v>
      </c>
      <c r="AW1304">
        <v>1.147269511575685</v>
      </c>
      <c r="AX1304">
        <v>0.98040000000000005</v>
      </c>
      <c r="AY1304">
        <v>1.3286</v>
      </c>
      <c r="AZ1304">
        <v>0.34820000000000001</v>
      </c>
      <c r="BA1304">
        <v>1.3286</v>
      </c>
      <c r="BB1304">
        <v>0.95001197253548264</v>
      </c>
      <c r="BC1304">
        <v>0.91759999999999997</v>
      </c>
      <c r="BD1304">
        <v>0.95689999999999997</v>
      </c>
      <c r="BE1304">
        <v>3.9300000000000002E-2</v>
      </c>
      <c r="BF1304">
        <v>0.93210000000000004</v>
      </c>
      <c r="BG1304">
        <v>15.30291231458823</v>
      </c>
      <c r="BH1304">
        <v>14.2308</v>
      </c>
      <c r="BI1304">
        <v>19.8416</v>
      </c>
      <c r="BJ1304">
        <v>5.6107999999999993</v>
      </c>
      <c r="BK1304">
        <v>17.9833</v>
      </c>
      <c r="BL1304">
        <v>2.6243376845846509</v>
      </c>
      <c r="BM1304">
        <v>1.8391</v>
      </c>
      <c r="BN1304">
        <v>3.1238999999999999</v>
      </c>
      <c r="BO1304">
        <v>1.2847999999999999</v>
      </c>
      <c r="BP1304">
        <v>3.0112000000000001</v>
      </c>
      <c r="BQ1304">
        <v>1.5551716201873489</v>
      </c>
      <c r="BR1304">
        <v>0.94110000000000005</v>
      </c>
      <c r="BS1304">
        <v>1.8233999999999999</v>
      </c>
      <c r="BT1304">
        <v>0.88229999999999986</v>
      </c>
      <c r="BU1304">
        <v>1.4603999999999999</v>
      </c>
      <c r="BV1304">
        <v>0.49434952554927131</v>
      </c>
      <c r="BW1304">
        <v>0.2737</v>
      </c>
      <c r="BX1304">
        <v>0.98270000000000002</v>
      </c>
      <c r="BY1304">
        <v>0.70900000000000007</v>
      </c>
      <c r="BZ1304">
        <v>0.98270000000000002</v>
      </c>
      <c r="CA1304">
        <v>-2.0495588866120298</v>
      </c>
      <c r="CB1304">
        <v>-2.5114999999999998</v>
      </c>
      <c r="CC1304">
        <v>-1.4839</v>
      </c>
      <c r="CD1304">
        <v>1.0276000000000001</v>
      </c>
      <c r="CE1304">
        <v>-2.4430999999999998</v>
      </c>
      <c r="CF1304">
        <v>66.077901896132346</v>
      </c>
      <c r="CG1304">
        <v>54.9</v>
      </c>
      <c r="CH1304">
        <v>71.7</v>
      </c>
      <c r="CI1304">
        <v>16.8</v>
      </c>
      <c r="CJ1304">
        <v>54.9</v>
      </c>
      <c r="CK1304">
        <v>21.284155177405879</v>
      </c>
      <c r="CL1304">
        <v>18.2</v>
      </c>
      <c r="CM1304">
        <v>23.8</v>
      </c>
      <c r="CN1304">
        <v>5.6000000000000014</v>
      </c>
      <c r="CO1304">
        <v>18.2</v>
      </c>
      <c r="CP1304">
        <v>39.530031631131372</v>
      </c>
      <c r="CQ1304">
        <v>29.7</v>
      </c>
      <c r="CR1304">
        <v>50</v>
      </c>
      <c r="CS1304">
        <v>20.3</v>
      </c>
      <c r="CT1304">
        <v>36.200000000000003</v>
      </c>
      <c r="CU1304">
        <v>12.430507264831419</v>
      </c>
      <c r="CV1304">
        <v>10.6</v>
      </c>
      <c r="CW1304">
        <v>13.7</v>
      </c>
      <c r="CX1304">
        <v>3.1</v>
      </c>
      <c r="CY1304">
        <v>10.9</v>
      </c>
      <c r="CZ1304">
        <v>37.717547998477798</v>
      </c>
      <c r="DA1304">
        <v>25.9</v>
      </c>
      <c r="DB1304">
        <v>50.5</v>
      </c>
      <c r="DC1304">
        <v>24.6</v>
      </c>
      <c r="DD1304">
        <v>45</v>
      </c>
      <c r="DE1304">
        <v>8.1687945119656771</v>
      </c>
      <c r="DF1304">
        <v>4.5999999999999996</v>
      </c>
      <c r="DG1304">
        <v>10.4</v>
      </c>
      <c r="DH1304">
        <v>5.8000000000000007</v>
      </c>
      <c r="DI1304">
        <v>7</v>
      </c>
      <c r="DJ1304">
        <v>0.38072462465058882</v>
      </c>
      <c r="DK1304">
        <v>0.29756097560975608</v>
      </c>
      <c r="DL1304">
        <v>0.42703990470518172</v>
      </c>
      <c r="DM1304">
        <v>0.1294789290954256</v>
      </c>
      <c r="DN1304">
        <v>0.29756097560975608</v>
      </c>
      <c r="DO1304">
        <v>3.613746784670882</v>
      </c>
      <c r="DP1304">
        <v>3.05954904812784</v>
      </c>
      <c r="DQ1304">
        <v>3.9397758302977079</v>
      </c>
      <c r="DR1304">
        <v>0.88022678216986794</v>
      </c>
      <c r="DS1304">
        <v>3.449394778853359</v>
      </c>
      <c r="DT1304">
        <v>5.8065449564510487</v>
      </c>
      <c r="DU1304">
        <v>5.6493560656132429</v>
      </c>
      <c r="DV1304">
        <v>5.8964560486543256</v>
      </c>
      <c r="DW1304">
        <v>0.24709998304108269</v>
      </c>
      <c r="DX1304">
        <v>5.6493560656132429</v>
      </c>
      <c r="DY1304">
        <v>3.666415399587668</v>
      </c>
      <c r="DZ1304">
        <v>3.2758991819086152</v>
      </c>
      <c r="EA1304">
        <v>4.0459873048782136</v>
      </c>
      <c r="EB1304">
        <v>0.77008812296959839</v>
      </c>
      <c r="EC1304">
        <v>3.793648020596057</v>
      </c>
      <c r="ED1304">
        <v>6.1155048204558682</v>
      </c>
      <c r="EE1304">
        <v>5.9339906366756008</v>
      </c>
      <c r="EF1304">
        <v>6.1631969343440343</v>
      </c>
      <c r="EG1304">
        <v>0.22920629766843351</v>
      </c>
      <c r="EH1304">
        <v>5.9339906366756008</v>
      </c>
      <c r="EI1304">
        <v>6.4493165261869549</v>
      </c>
      <c r="EJ1304">
        <v>5.7492152748530811</v>
      </c>
      <c r="EK1304">
        <v>8.0331163192634385</v>
      </c>
      <c r="EL1304">
        <v>2.2839010444103569</v>
      </c>
      <c r="EM1304">
        <v>7.8574266471228622</v>
      </c>
      <c r="EN1304">
        <v>20.314563380222911</v>
      </c>
      <c r="EO1304">
        <v>18.131930000000001</v>
      </c>
      <c r="EP1304">
        <v>23.104679999999998</v>
      </c>
      <c r="EQ1304">
        <v>4.9727499999999978</v>
      </c>
      <c r="ER1304">
        <v>19.20645</v>
      </c>
      <c r="ES1304">
        <v>8.3555324054876969</v>
      </c>
      <c r="ET1304">
        <v>5.9870599999999996</v>
      </c>
      <c r="EU1304">
        <v>8.9396299999999993</v>
      </c>
      <c r="EV1304">
        <v>2.9525700000000001</v>
      </c>
      <c r="EW1304">
        <v>5.9870599999999996</v>
      </c>
      <c r="EX1304">
        <v>11.959030974735199</v>
      </c>
      <c r="EY1304">
        <v>9.2444299999999995</v>
      </c>
      <c r="EZ1304">
        <v>15.46449</v>
      </c>
      <c r="FA1304">
        <v>6.2200600000000001</v>
      </c>
      <c r="FB1304">
        <v>13.219390000000001</v>
      </c>
      <c r="FC1304">
        <v>0.60241258988485291</v>
      </c>
      <c r="FD1304">
        <v>0.53768829319486</v>
      </c>
      <c r="FE1304">
        <v>0.68515132994741412</v>
      </c>
      <c r="FF1304">
        <v>0.14746303675255409</v>
      </c>
      <c r="FG1304">
        <v>0.56955234874789495</v>
      </c>
      <c r="FH1304">
        <v>1.450967064464332</v>
      </c>
      <c r="FI1304">
        <v>1.0401609001406471</v>
      </c>
      <c r="FJ1304">
        <v>2.2186732422168212</v>
      </c>
      <c r="FK1304">
        <v>1.1785123420761741</v>
      </c>
      <c r="FL1304">
        <v>2.2079935728053499</v>
      </c>
      <c r="FM1304">
        <v>32.111477667509263</v>
      </c>
      <c r="FN1304">
        <v>29.64</v>
      </c>
      <c r="FO1304">
        <v>33.409999999999997</v>
      </c>
      <c r="FP1304">
        <v>3.769999999999996</v>
      </c>
      <c r="FQ1304">
        <v>29.64</v>
      </c>
      <c r="FR1304">
        <v>276.60039040987169</v>
      </c>
      <c r="FS1304">
        <v>266.18094000000002</v>
      </c>
      <c r="FT1304">
        <v>278.04072000000002</v>
      </c>
      <c r="FU1304">
        <v>11.859780000000001</v>
      </c>
      <c r="FV1304">
        <v>268.50108</v>
      </c>
      <c r="FW1304">
        <v>0.79561570914402502</v>
      </c>
      <c r="FX1304">
        <v>0.79241200000000001</v>
      </c>
      <c r="FY1304">
        <v>0.82345400000000002</v>
      </c>
      <c r="FZ1304">
        <v>3.1042000000000011E-2</v>
      </c>
      <c r="GA1304">
        <v>0.81640500000000005</v>
      </c>
      <c r="GB1304">
        <v>15</v>
      </c>
      <c r="GC1304">
        <v>83</v>
      </c>
    </row>
    <row r="1305" spans="1:185" x14ac:dyDescent="0.3">
      <c r="A1305" s="36" t="s">
        <v>4820</v>
      </c>
      <c r="B1305">
        <v>-4.8282040816101372E-2</v>
      </c>
      <c r="C1305">
        <v>1.8007225940257761</v>
      </c>
      <c r="D1305">
        <v>1.801909799261233</v>
      </c>
      <c r="E1305">
        <v>-0.7608613535298816</v>
      </c>
      <c r="F1305">
        <v>-0.71006228743896349</v>
      </c>
      <c r="G1305">
        <v>1.4709236409688451</v>
      </c>
      <c r="H1305">
        <v>-54.183286419446617</v>
      </c>
      <c r="I1305">
        <v>1.965965444998977E-2</v>
      </c>
      <c r="J1305">
        <v>3.988843449331704E-2</v>
      </c>
      <c r="K1305">
        <v>0.15901158149027159</v>
      </c>
      <c r="L1305">
        <v>-9.6233447550190011E-3</v>
      </c>
      <c r="M1305">
        <v>0.1083306030395292</v>
      </c>
      <c r="N1305">
        <v>0.14548346597068651</v>
      </c>
      <c r="O1305">
        <v>-0.19740882674846161</v>
      </c>
      <c r="P1305">
        <v>-5.1925360777775098E-2</v>
      </c>
      <c r="Q1305">
        <v>-0.12467039331879699</v>
      </c>
      <c r="R1305">
        <v>5.3424076505213122E-2</v>
      </c>
      <c r="S1305">
        <v>0.83739662405332405</v>
      </c>
      <c r="T1305">
        <v>-0.54737994758337949</v>
      </c>
      <c r="U1305">
        <v>-0.54172375998286182</v>
      </c>
      <c r="V1305">
        <v>1.9499386080450629</v>
      </c>
      <c r="W1305">
        <v>1.9463593193652831</v>
      </c>
      <c r="X1305">
        <v>0.22348769309235411</v>
      </c>
      <c r="Y1305">
        <v>0.21603190382256901</v>
      </c>
      <c r="Z1305">
        <v>3.9279770131800881E-2</v>
      </c>
      <c r="AA1305">
        <v>4.2536316257763378E-2</v>
      </c>
      <c r="AB1305">
        <v>48.120767456065487</v>
      </c>
      <c r="AC1305">
        <v>-0.36454189867474562</v>
      </c>
      <c r="AD1305">
        <v>1.894256034791663</v>
      </c>
      <c r="AE1305">
        <v>0.58802959176709979</v>
      </c>
      <c r="AF1305">
        <v>0.58057380249731461</v>
      </c>
      <c r="AG1305">
        <v>0.85721070673140409</v>
      </c>
      <c r="AH1305">
        <v>5.4159908344905278E-3</v>
      </c>
      <c r="AI1305">
        <v>296.35340492315692</v>
      </c>
      <c r="AJ1305">
        <v>260.59779869305862</v>
      </c>
      <c r="AK1305">
        <v>296.42957558981612</v>
      </c>
      <c r="AL1305">
        <v>332.03284023276609</v>
      </c>
      <c r="AM1305">
        <v>441.25034272158967</v>
      </c>
      <c r="AN1305">
        <v>537.23731957495181</v>
      </c>
      <c r="AO1305">
        <v>240.02720221204021</v>
      </c>
      <c r="AP1305">
        <v>435.99092193473598</v>
      </c>
      <c r="AQ1305">
        <v>21.923393897170239</v>
      </c>
      <c r="AR1305">
        <v>5.5077739583388663</v>
      </c>
      <c r="AS1305">
        <v>12.78659604865774</v>
      </c>
      <c r="AT1305">
        <v>-22.44550106942307</v>
      </c>
      <c r="AU1305">
        <v>-11.834178716423841</v>
      </c>
      <c r="AV1305">
        <v>-10.611322352999229</v>
      </c>
      <c r="AW1305">
        <v>0.70913680610375818</v>
      </c>
      <c r="AX1305">
        <v>0.48659999999999998</v>
      </c>
      <c r="AY1305">
        <v>2.9337</v>
      </c>
      <c r="AZ1305">
        <v>2.4470999999999998</v>
      </c>
      <c r="BA1305">
        <v>2.1469999999999998</v>
      </c>
      <c r="BB1305">
        <v>0.93468670315365976</v>
      </c>
      <c r="BC1305">
        <v>0.85780000000000001</v>
      </c>
      <c r="BD1305">
        <v>0.9355</v>
      </c>
      <c r="BE1305">
        <v>7.7699999999999991E-2</v>
      </c>
      <c r="BF1305">
        <v>0.85780000000000001</v>
      </c>
      <c r="BG1305">
        <v>17.627826826882838</v>
      </c>
      <c r="BH1305">
        <v>17.511199999999999</v>
      </c>
      <c r="BI1305">
        <v>26.828499999999998</v>
      </c>
      <c r="BJ1305">
        <v>9.3172999999999995</v>
      </c>
      <c r="BK1305">
        <v>26.828499999999998</v>
      </c>
      <c r="BL1305">
        <v>8.6586508844685817</v>
      </c>
      <c r="BM1305">
        <v>8.6326999999999998</v>
      </c>
      <c r="BN1305">
        <v>13.6312</v>
      </c>
      <c r="BO1305">
        <v>4.9984999999999999</v>
      </c>
      <c r="BP1305">
        <v>13.6312</v>
      </c>
      <c r="BQ1305">
        <v>4.4546956553589867</v>
      </c>
      <c r="BR1305">
        <v>4.3311999999999999</v>
      </c>
      <c r="BS1305">
        <v>8.1221999999999994</v>
      </c>
      <c r="BT1305">
        <v>3.790999999999999</v>
      </c>
      <c r="BU1305">
        <v>7.5651999999999999</v>
      </c>
      <c r="BV1305">
        <v>2.5191868136781159</v>
      </c>
      <c r="BW1305">
        <v>-2.2835999999999999</v>
      </c>
      <c r="BX1305">
        <v>3.2871000000000001</v>
      </c>
      <c r="BY1305">
        <v>5.5707000000000004</v>
      </c>
      <c r="BZ1305">
        <v>3.2871000000000001</v>
      </c>
      <c r="CA1305">
        <v>-6.9738162099462189</v>
      </c>
      <c r="CB1305">
        <v>-10.8523</v>
      </c>
      <c r="CC1305">
        <v>-5.8384999999999998</v>
      </c>
      <c r="CD1305">
        <v>5.0137999999999998</v>
      </c>
      <c r="CE1305">
        <v>-10.8523</v>
      </c>
      <c r="CF1305">
        <v>101.2463976402158</v>
      </c>
      <c r="CG1305">
        <v>54.4</v>
      </c>
      <c r="CH1305">
        <v>101.7</v>
      </c>
      <c r="CI1305">
        <v>47.3</v>
      </c>
      <c r="CJ1305">
        <v>54.4</v>
      </c>
      <c r="CK1305">
        <v>42.596420279373788</v>
      </c>
      <c r="CL1305">
        <v>16.3</v>
      </c>
      <c r="CM1305">
        <v>44</v>
      </c>
      <c r="CN1305">
        <v>27.7</v>
      </c>
      <c r="CO1305">
        <v>16.3</v>
      </c>
      <c r="CP1305">
        <v>57.774785540556607</v>
      </c>
      <c r="CQ1305">
        <v>57.7</v>
      </c>
      <c r="CR1305">
        <v>80.7</v>
      </c>
      <c r="CS1305">
        <v>23</v>
      </c>
      <c r="CT1305">
        <v>80.7</v>
      </c>
      <c r="CU1305">
        <v>10.40012992291935</v>
      </c>
      <c r="CV1305">
        <v>10.3</v>
      </c>
      <c r="CW1305">
        <v>11.6</v>
      </c>
      <c r="CX1305">
        <v>1.2999999999999989</v>
      </c>
      <c r="CY1305">
        <v>11.6</v>
      </c>
      <c r="CZ1305">
        <v>138.63602925906821</v>
      </c>
      <c r="DA1305">
        <v>99.8</v>
      </c>
      <c r="DB1305">
        <v>180.5</v>
      </c>
      <c r="DC1305">
        <v>80.7</v>
      </c>
      <c r="DD1305">
        <v>99.8</v>
      </c>
      <c r="DE1305">
        <v>24.671547416920269</v>
      </c>
      <c r="DF1305">
        <v>4.7</v>
      </c>
      <c r="DG1305">
        <v>28.1</v>
      </c>
      <c r="DH1305">
        <v>23.4</v>
      </c>
      <c r="DI1305">
        <v>4.7</v>
      </c>
      <c r="DJ1305">
        <v>0.23222808895812519</v>
      </c>
      <c r="DK1305">
        <v>0.113546232519307</v>
      </c>
      <c r="DL1305">
        <v>0.23363197794624399</v>
      </c>
      <c r="DM1305">
        <v>0.1200857454269369</v>
      </c>
      <c r="DN1305">
        <v>0.113546232519307</v>
      </c>
      <c r="DO1305">
        <v>4.0562027049007154</v>
      </c>
      <c r="DP1305">
        <v>4.0250216771575031</v>
      </c>
      <c r="DQ1305">
        <v>4.3978413322490466</v>
      </c>
      <c r="DR1305">
        <v>0.37281965509154352</v>
      </c>
      <c r="DS1305">
        <v>4.3978413322490466</v>
      </c>
      <c r="DT1305">
        <v>7.1528725371709028</v>
      </c>
      <c r="DU1305">
        <v>6.1419355669765077</v>
      </c>
      <c r="DV1305">
        <v>7.1700304251233309</v>
      </c>
      <c r="DW1305">
        <v>1.028094858146823</v>
      </c>
      <c r="DX1305">
        <v>6.205060357855694</v>
      </c>
      <c r="DY1305">
        <v>4.2112059967581246</v>
      </c>
      <c r="DZ1305">
        <v>4.2077428196537934</v>
      </c>
      <c r="EA1305">
        <v>4.6738953295180004</v>
      </c>
      <c r="EB1305">
        <v>0.46615250986420698</v>
      </c>
      <c r="EC1305">
        <v>4.6738953295180004</v>
      </c>
      <c r="ED1305">
        <v>8.4847403426388901</v>
      </c>
      <c r="EE1305">
        <v>8.4763684000852937</v>
      </c>
      <c r="EF1305">
        <v>8.6853994388200313</v>
      </c>
      <c r="EG1305">
        <v>0.20903103873473761</v>
      </c>
      <c r="EH1305">
        <v>8.5694536971124808</v>
      </c>
      <c r="EI1305">
        <v>7.6679538091651223</v>
      </c>
      <c r="EJ1305">
        <v>7.6611298585606589</v>
      </c>
      <c r="EK1305">
        <v>9.4328160000506944</v>
      </c>
      <c r="EL1305">
        <v>1.771686141490036</v>
      </c>
      <c r="EM1305">
        <v>9.4328160000506944</v>
      </c>
      <c r="EN1305">
        <v>39.471335770572978</v>
      </c>
      <c r="EO1305">
        <v>34.121589999999998</v>
      </c>
      <c r="EP1305">
        <v>41.312019999999997</v>
      </c>
      <c r="EQ1305">
        <v>7.1904299999999992</v>
      </c>
      <c r="ER1305">
        <v>34.121589999999998</v>
      </c>
      <c r="ES1305">
        <v>15.77896506683177</v>
      </c>
      <c r="ET1305">
        <v>11.695919999999999</v>
      </c>
      <c r="EU1305">
        <v>19.37998</v>
      </c>
      <c r="EV1305">
        <v>7.6840600000000006</v>
      </c>
      <c r="EW1305">
        <v>11.695919999999999</v>
      </c>
      <c r="EX1305">
        <v>23.692370703741211</v>
      </c>
      <c r="EY1305">
        <v>21.932040000000001</v>
      </c>
      <c r="EZ1305">
        <v>27.352689999999999</v>
      </c>
      <c r="FA1305">
        <v>5.4206499999999984</v>
      </c>
      <c r="FB1305">
        <v>22.42567</v>
      </c>
      <c r="FC1305">
        <v>0.51747125156514984</v>
      </c>
      <c r="FD1305">
        <v>0.44733580807408752</v>
      </c>
      <c r="FE1305">
        <v>0.54160271692710871</v>
      </c>
      <c r="FF1305">
        <v>9.4266908853021192E-2</v>
      </c>
      <c r="FG1305">
        <v>0.44733580807408752</v>
      </c>
      <c r="FH1305">
        <v>1.501782179422386</v>
      </c>
      <c r="FI1305">
        <v>1.131685378416283</v>
      </c>
      <c r="FJ1305">
        <v>2.2061965846434779</v>
      </c>
      <c r="FK1305">
        <v>1.0745112062271951</v>
      </c>
      <c r="FL1305">
        <v>1.9173925608246301</v>
      </c>
      <c r="FM1305">
        <v>43.4082078272111</v>
      </c>
      <c r="FN1305">
        <v>42.29</v>
      </c>
      <c r="FO1305">
        <v>44.1</v>
      </c>
      <c r="FP1305">
        <v>1.8100000000000021</v>
      </c>
      <c r="FQ1305">
        <v>42.99</v>
      </c>
      <c r="FR1305">
        <v>476.16677609085713</v>
      </c>
      <c r="FS1305">
        <v>450.25378000000001</v>
      </c>
      <c r="FT1305">
        <v>485.91016000000002</v>
      </c>
      <c r="FU1305">
        <v>35.656380000000013</v>
      </c>
      <c r="FV1305">
        <v>450.25378000000001</v>
      </c>
      <c r="FW1305">
        <v>0.73249683910416541</v>
      </c>
      <c r="FX1305">
        <v>0.71693399999999996</v>
      </c>
      <c r="FY1305">
        <v>0.77014899999999997</v>
      </c>
      <c r="FZ1305">
        <v>5.3215000000000012E-2</v>
      </c>
      <c r="GA1305">
        <v>0.77014899999999997</v>
      </c>
      <c r="GB1305">
        <v>5</v>
      </c>
      <c r="GC1305">
        <v>7</v>
      </c>
    </row>
    <row r="1306" spans="1:185" x14ac:dyDescent="0.3">
      <c r="A1306" s="36" t="s">
        <v>4821</v>
      </c>
      <c r="B1306">
        <v>-6.1225923661783463E-2</v>
      </c>
      <c r="C1306">
        <v>1.7808506786463121</v>
      </c>
      <c r="D1306">
        <v>1.759172352867409</v>
      </c>
      <c r="E1306">
        <v>-0.8441683837309315</v>
      </c>
      <c r="F1306">
        <v>-0.584366762889587</v>
      </c>
      <c r="G1306">
        <v>1.4285096361930061</v>
      </c>
      <c r="H1306">
        <v>-54.20123679523109</v>
      </c>
      <c r="I1306">
        <v>1.383240152389033E-2</v>
      </c>
      <c r="J1306">
        <v>6.684110453134845E-2</v>
      </c>
      <c r="K1306">
        <v>0.19323236478842121</v>
      </c>
      <c r="L1306">
        <v>-3.2002681926969277E-2</v>
      </c>
      <c r="M1306">
        <v>9.7162195240181243E-2</v>
      </c>
      <c r="N1306">
        <v>0.1498405397785442</v>
      </c>
      <c r="O1306">
        <v>-0.20015284403537029</v>
      </c>
      <c r="P1306">
        <v>-5.0312304256826132E-2</v>
      </c>
      <c r="Q1306">
        <v>-0.1252284532545212</v>
      </c>
      <c r="R1306">
        <v>5.2336757192097162E-2</v>
      </c>
      <c r="S1306">
        <v>0.82435307955722337</v>
      </c>
      <c r="T1306">
        <v>-0.51574657203973151</v>
      </c>
      <c r="U1306">
        <v>-0.50186569400112768</v>
      </c>
      <c r="V1306">
        <v>1.9524872515225229</v>
      </c>
      <c r="W1306">
        <v>1.946708318799492</v>
      </c>
      <c r="X1306">
        <v>0.21253410460918121</v>
      </c>
      <c r="Y1306">
        <v>0.20475504573048661</v>
      </c>
      <c r="Z1306">
        <v>3.5272401109441388E-2</v>
      </c>
      <c r="AA1306">
        <v>3.9276031477468651E-2</v>
      </c>
      <c r="AB1306">
        <v>50.17513575002863</v>
      </c>
      <c r="AC1306">
        <v>-0.36234180234405022</v>
      </c>
      <c r="AD1306">
        <v>1.927365436353591</v>
      </c>
      <c r="AE1306">
        <v>0.57487590695323143</v>
      </c>
      <c r="AF1306">
        <v>0.56709684807453675</v>
      </c>
      <c r="AG1306">
        <v>0.8228038010578278</v>
      </c>
      <c r="AH1306">
        <v>5.0740622735795443E-3</v>
      </c>
      <c r="AI1306">
        <v>297.65250006951283</v>
      </c>
      <c r="AJ1306">
        <v>271.34793421543537</v>
      </c>
      <c r="AK1306">
        <v>293.4381096571849</v>
      </c>
      <c r="AL1306">
        <v>328.17152975285632</v>
      </c>
      <c r="AM1306">
        <v>444.07030516465522</v>
      </c>
      <c r="AN1306">
        <v>554.42170143347096</v>
      </c>
      <c r="AO1306">
        <v>241.62498065664931</v>
      </c>
      <c r="AP1306">
        <v>446.36939915114232</v>
      </c>
      <c r="AQ1306">
        <v>21.550876516691211</v>
      </c>
      <c r="AR1306">
        <v>5.6033526268090128</v>
      </c>
      <c r="AS1306">
        <v>12.53092220646484</v>
      </c>
      <c r="AT1306">
        <v>-21.462691241557831</v>
      </c>
      <c r="AU1306">
        <v>-13.10574349441438</v>
      </c>
      <c r="AV1306">
        <v>-8.3569477471434492</v>
      </c>
      <c r="AW1306">
        <v>1.1274316041185199</v>
      </c>
      <c r="AX1306">
        <v>0.99819999999999998</v>
      </c>
      <c r="AY1306">
        <v>2.4222999999999999</v>
      </c>
      <c r="AZ1306">
        <v>1.4240999999999999</v>
      </c>
      <c r="BA1306">
        <v>2.4222999999999999</v>
      </c>
      <c r="BB1306">
        <v>0.92967081126700191</v>
      </c>
      <c r="BC1306">
        <v>0.87560000000000004</v>
      </c>
      <c r="BD1306">
        <v>0.95379999999999998</v>
      </c>
      <c r="BE1306">
        <v>7.8199999999999936E-2</v>
      </c>
      <c r="BF1306">
        <v>0.88180000000000003</v>
      </c>
      <c r="BG1306">
        <v>18.253735698784009</v>
      </c>
      <c r="BH1306">
        <v>14.5755</v>
      </c>
      <c r="BI1306">
        <v>24.9801</v>
      </c>
      <c r="BJ1306">
        <v>10.4046</v>
      </c>
      <c r="BK1306">
        <v>24.283999999999999</v>
      </c>
      <c r="BL1306">
        <v>5.1631538233608634</v>
      </c>
      <c r="BM1306">
        <v>5.0260999999999996</v>
      </c>
      <c r="BN1306">
        <v>8.4847999999999999</v>
      </c>
      <c r="BO1306">
        <v>3.4586999999999999</v>
      </c>
      <c r="BP1306">
        <v>8.0304000000000002</v>
      </c>
      <c r="BQ1306">
        <v>3.9925026128950361</v>
      </c>
      <c r="BR1306">
        <v>3.8481000000000001</v>
      </c>
      <c r="BS1306">
        <v>6.1616</v>
      </c>
      <c r="BT1306">
        <v>2.3134999999999999</v>
      </c>
      <c r="BU1306">
        <v>5.5438999999999998</v>
      </c>
      <c r="BV1306">
        <v>-0.85223845223732475</v>
      </c>
      <c r="BW1306">
        <v>-2.2839</v>
      </c>
      <c r="BX1306">
        <v>0.2601</v>
      </c>
      <c r="BY1306">
        <v>2.544</v>
      </c>
      <c r="BZ1306">
        <v>0.2601</v>
      </c>
      <c r="CA1306">
        <v>-3.1403190630922411</v>
      </c>
      <c r="CB1306">
        <v>-5.8232999999999997</v>
      </c>
      <c r="CC1306">
        <v>-2.4674</v>
      </c>
      <c r="CD1306">
        <v>3.3559000000000001</v>
      </c>
      <c r="CE1306">
        <v>-5.8038999999999996</v>
      </c>
      <c r="CF1306">
        <v>108.0523022823287</v>
      </c>
      <c r="CG1306">
        <v>60.1</v>
      </c>
      <c r="CH1306">
        <v>123.9</v>
      </c>
      <c r="CI1306">
        <v>63.8</v>
      </c>
      <c r="CJ1306">
        <v>60.1</v>
      </c>
      <c r="CK1306">
        <v>42.723211316825328</v>
      </c>
      <c r="CL1306">
        <v>16.5</v>
      </c>
      <c r="CM1306">
        <v>44.3</v>
      </c>
      <c r="CN1306">
        <v>27.8</v>
      </c>
      <c r="CO1306">
        <v>16.5</v>
      </c>
      <c r="CP1306">
        <v>65.869403637806641</v>
      </c>
      <c r="CQ1306">
        <v>55.2</v>
      </c>
      <c r="CR1306">
        <v>84</v>
      </c>
      <c r="CS1306">
        <v>28.8</v>
      </c>
      <c r="CT1306">
        <v>84</v>
      </c>
      <c r="CU1306">
        <v>13.48558122942992</v>
      </c>
      <c r="CV1306">
        <v>11.6</v>
      </c>
      <c r="CW1306">
        <v>19</v>
      </c>
      <c r="CX1306">
        <v>7.4</v>
      </c>
      <c r="CY1306">
        <v>13.5</v>
      </c>
      <c r="CZ1306">
        <v>136.19679659288431</v>
      </c>
      <c r="DA1306">
        <v>88.6</v>
      </c>
      <c r="DB1306">
        <v>146.19999999999999</v>
      </c>
      <c r="DC1306">
        <v>57.599999999999987</v>
      </c>
      <c r="DD1306">
        <v>97.8</v>
      </c>
      <c r="DE1306">
        <v>25.270630722505199</v>
      </c>
      <c r="DF1306">
        <v>1.9</v>
      </c>
      <c r="DG1306">
        <v>28.5</v>
      </c>
      <c r="DH1306">
        <v>26.6</v>
      </c>
      <c r="DI1306">
        <v>1.9</v>
      </c>
      <c r="DJ1306">
        <v>0.24209204709244661</v>
      </c>
      <c r="DK1306">
        <v>0.1218078638021889</v>
      </c>
      <c r="DL1306">
        <v>0.28887852646304502</v>
      </c>
      <c r="DM1306">
        <v>0.1670706626608561</v>
      </c>
      <c r="DN1306">
        <v>0.1218078638021889</v>
      </c>
      <c r="DO1306">
        <v>4.3420497888270093</v>
      </c>
      <c r="DP1306">
        <v>3.7381326831647819</v>
      </c>
      <c r="DQ1306">
        <v>4.7162220238408779</v>
      </c>
      <c r="DR1306">
        <v>0.97808934067609554</v>
      </c>
      <c r="DS1306">
        <v>4.7162220238408779</v>
      </c>
      <c r="DT1306">
        <v>7.1586683699611262</v>
      </c>
      <c r="DU1306">
        <v>6.2283180008935686</v>
      </c>
      <c r="DV1306">
        <v>7.5197722252731243</v>
      </c>
      <c r="DW1306">
        <v>1.2914542243795559</v>
      </c>
      <c r="DX1306">
        <v>6.4029823869062223</v>
      </c>
      <c r="DY1306">
        <v>4.7433277529788747</v>
      </c>
      <c r="DZ1306">
        <v>4.3260283524583532</v>
      </c>
      <c r="EA1306">
        <v>4.977762906682103</v>
      </c>
      <c r="EB1306">
        <v>0.65173455422374982</v>
      </c>
      <c r="EC1306">
        <v>4.977762906682103</v>
      </c>
      <c r="ED1306">
        <v>8.6179726768653868</v>
      </c>
      <c r="EE1306">
        <v>8.5091040368402098</v>
      </c>
      <c r="EF1306">
        <v>8.8687129491752916</v>
      </c>
      <c r="EG1306">
        <v>0.35960891233508191</v>
      </c>
      <c r="EH1306">
        <v>8.5091040368402098</v>
      </c>
      <c r="EI1306">
        <v>7.7672037516390882</v>
      </c>
      <c r="EJ1306">
        <v>7.5753709182952234</v>
      </c>
      <c r="EK1306">
        <v>9.4866379795863889</v>
      </c>
      <c r="EL1306">
        <v>1.911267061291166</v>
      </c>
      <c r="EM1306">
        <v>9.4866379795863889</v>
      </c>
      <c r="EN1306">
        <v>41.428207613898643</v>
      </c>
      <c r="EO1306">
        <v>35.170520000000003</v>
      </c>
      <c r="EP1306">
        <v>48.233849999999997</v>
      </c>
      <c r="EQ1306">
        <v>13.06332999999999</v>
      </c>
      <c r="ER1306">
        <v>35.170520000000003</v>
      </c>
      <c r="ES1306">
        <v>16.408028378814741</v>
      </c>
      <c r="ET1306">
        <v>10.48874</v>
      </c>
      <c r="EU1306">
        <v>22.899190000000001</v>
      </c>
      <c r="EV1306">
        <v>12.410450000000001</v>
      </c>
      <c r="EW1306">
        <v>10.48874</v>
      </c>
      <c r="EX1306">
        <v>25.020179235083901</v>
      </c>
      <c r="EY1306">
        <v>16.994230000000002</v>
      </c>
      <c r="EZ1306">
        <v>30.480820000000001</v>
      </c>
      <c r="FA1306">
        <v>13.48659</v>
      </c>
      <c r="FB1306">
        <v>24.68178</v>
      </c>
      <c r="FC1306">
        <v>0.5316458135270592</v>
      </c>
      <c r="FD1306">
        <v>0.45134126708626121</v>
      </c>
      <c r="FE1306">
        <v>0.61898223214921633</v>
      </c>
      <c r="FF1306">
        <v>0.16764096506295509</v>
      </c>
      <c r="FG1306">
        <v>0.45134126708626121</v>
      </c>
      <c r="FH1306">
        <v>1.525744132285582</v>
      </c>
      <c r="FI1306">
        <v>0.74213236363382296</v>
      </c>
      <c r="FJ1306">
        <v>2.353169208122234</v>
      </c>
      <c r="FK1306">
        <v>1.6110368444884109</v>
      </c>
      <c r="FL1306">
        <v>2.353169208122234</v>
      </c>
      <c r="FM1306">
        <v>44.520775200586527</v>
      </c>
      <c r="FN1306">
        <v>42.59</v>
      </c>
      <c r="FO1306">
        <v>45.22</v>
      </c>
      <c r="FP1306">
        <v>2.629999999999995</v>
      </c>
      <c r="FQ1306">
        <v>44.67</v>
      </c>
      <c r="FR1306">
        <v>509.84016576206471</v>
      </c>
      <c r="FS1306">
        <v>477.87286999999998</v>
      </c>
      <c r="FT1306">
        <v>514.10490000000004</v>
      </c>
      <c r="FU1306">
        <v>36.232030000000073</v>
      </c>
      <c r="FV1306">
        <v>484.25833999999998</v>
      </c>
      <c r="FW1306">
        <v>0.71879057878237251</v>
      </c>
      <c r="FX1306">
        <v>0.71218599999999999</v>
      </c>
      <c r="FY1306">
        <v>0.76045399999999996</v>
      </c>
      <c r="FZ1306">
        <v>4.8267999999999978E-2</v>
      </c>
      <c r="GA1306">
        <v>0.75295900000000004</v>
      </c>
      <c r="GB1306">
        <v>11</v>
      </c>
      <c r="GC1306">
        <v>19</v>
      </c>
    </row>
    <row r="1307" spans="1:185" x14ac:dyDescent="0.3">
      <c r="A1307" s="36" t="s">
        <v>4822</v>
      </c>
      <c r="B1307">
        <v>-5.519985642796249E-2</v>
      </c>
      <c r="C1307">
        <v>1.821452261478361</v>
      </c>
      <c r="D1307">
        <v>1.7904489950303579</v>
      </c>
      <c r="E1307">
        <v>-0.7599816967298052</v>
      </c>
      <c r="F1307">
        <v>-0.70153276532377284</v>
      </c>
      <c r="G1307">
        <v>1.4615292598442839</v>
      </c>
      <c r="H1307">
        <v>-54.188452603095001</v>
      </c>
      <c r="I1307">
        <v>1.8942880072533651E-2</v>
      </c>
      <c r="J1307">
        <v>0.19762349880687341</v>
      </c>
      <c r="K1307">
        <v>0.18707639139776641</v>
      </c>
      <c r="L1307">
        <v>-1.9461035405393259E-2</v>
      </c>
      <c r="M1307">
        <v>9.9067197212807628E-2</v>
      </c>
      <c r="N1307">
        <v>0.16042540554879331</v>
      </c>
      <c r="O1307">
        <v>-0.2066297708685928</v>
      </c>
      <c r="P1307">
        <v>-4.6204365319799497E-2</v>
      </c>
      <c r="Q1307">
        <v>-0.12641686932906959</v>
      </c>
      <c r="R1307">
        <v>4.9810216779307047E-2</v>
      </c>
      <c r="S1307">
        <v>0.82725237930498075</v>
      </c>
      <c r="T1307">
        <v>-0.54055008232940738</v>
      </c>
      <c r="U1307">
        <v>-0.53746563449085039</v>
      </c>
      <c r="V1307">
        <v>1.9496648232810561</v>
      </c>
      <c r="W1307">
        <v>1.947441257769486</v>
      </c>
      <c r="X1307">
        <v>0.2284616512218913</v>
      </c>
      <c r="Y1307">
        <v>0.22166902889858181</v>
      </c>
      <c r="Z1307">
        <v>3.8899957767483777E-2</v>
      </c>
      <c r="AA1307">
        <v>4.1552477599531221E-2</v>
      </c>
      <c r="AB1307">
        <v>47.846013801419687</v>
      </c>
      <c r="AC1307">
        <v>-0.36084412272912791</v>
      </c>
      <c r="AD1307">
        <v>1.897159698259387</v>
      </c>
      <c r="AE1307">
        <v>0.58930577395101924</v>
      </c>
      <c r="AF1307">
        <v>0.58251315162770967</v>
      </c>
      <c r="AG1307">
        <v>0.85191801007658718</v>
      </c>
      <c r="AH1307">
        <v>5.1763356785669056E-3</v>
      </c>
      <c r="AI1307">
        <v>298.81816532783353</v>
      </c>
      <c r="AJ1307">
        <v>265.87136449059398</v>
      </c>
      <c r="AK1307">
        <v>301.32708087221999</v>
      </c>
      <c r="AL1307">
        <v>329.25613329957201</v>
      </c>
      <c r="AM1307">
        <v>626.64909023866028</v>
      </c>
      <c r="AN1307">
        <v>796.43807837002112</v>
      </c>
      <c r="AO1307">
        <v>297.63130631185982</v>
      </c>
      <c r="AP1307">
        <v>704.32912002777618</v>
      </c>
      <c r="AQ1307">
        <v>22.412012076141579</v>
      </c>
      <c r="AR1307">
        <v>6.4023790118810471</v>
      </c>
      <c r="AS1307">
        <v>13.215695346327641</v>
      </c>
      <c r="AT1307">
        <v>-27.339097422397352</v>
      </c>
      <c r="AU1307">
        <v>-13.93464776202136</v>
      </c>
      <c r="AV1307">
        <v>-13.40444966037599</v>
      </c>
      <c r="AW1307">
        <v>1.0272249847802171</v>
      </c>
      <c r="AX1307">
        <v>0.60550000000000004</v>
      </c>
      <c r="AY1307">
        <v>3.0226999999999999</v>
      </c>
      <c r="AZ1307">
        <v>2.4171999999999998</v>
      </c>
      <c r="BA1307">
        <v>2.0861999999999998</v>
      </c>
      <c r="BB1307">
        <v>0.93792150959767373</v>
      </c>
      <c r="BC1307">
        <v>0.87919999999999998</v>
      </c>
      <c r="BD1307">
        <v>0.94130000000000003</v>
      </c>
      <c r="BE1307">
        <v>6.2100000000000037E-2</v>
      </c>
      <c r="BF1307">
        <v>0.87919999999999998</v>
      </c>
      <c r="BG1307">
        <v>17.19699270258884</v>
      </c>
      <c r="BH1307">
        <v>16.679099999999998</v>
      </c>
      <c r="BI1307">
        <v>24.008400000000002</v>
      </c>
      <c r="BJ1307">
        <v>7.3293000000000026</v>
      </c>
      <c r="BK1307">
        <v>24.008400000000002</v>
      </c>
      <c r="BL1307">
        <v>11.908546911205271</v>
      </c>
      <c r="BM1307">
        <v>5.9371999999999998</v>
      </c>
      <c r="BN1307">
        <v>13.510300000000001</v>
      </c>
      <c r="BO1307">
        <v>7.5731000000000011</v>
      </c>
      <c r="BP1307">
        <v>12.0962</v>
      </c>
      <c r="BQ1307">
        <v>7.291553464517607</v>
      </c>
      <c r="BR1307">
        <v>4.6390000000000002</v>
      </c>
      <c r="BS1307">
        <v>10.5542</v>
      </c>
      <c r="BT1307">
        <v>5.9151999999999996</v>
      </c>
      <c r="BU1307">
        <v>9.2180999999999997</v>
      </c>
      <c r="BV1307">
        <v>1.656699431328968</v>
      </c>
      <c r="BW1307">
        <v>-2.8290000000000002</v>
      </c>
      <c r="BX1307">
        <v>2.7185000000000001</v>
      </c>
      <c r="BY1307">
        <v>5.5475000000000003</v>
      </c>
      <c r="BZ1307">
        <v>-1.5383</v>
      </c>
      <c r="CA1307">
        <v>-8.9482480297099283</v>
      </c>
      <c r="CB1307">
        <v>-9.7478999999999996</v>
      </c>
      <c r="CC1307">
        <v>-3.5381</v>
      </c>
      <c r="CD1307">
        <v>6.2098000000000004</v>
      </c>
      <c r="CE1307">
        <v>-7.6798000000000002</v>
      </c>
      <c r="CF1307">
        <v>92.108958342244733</v>
      </c>
      <c r="CG1307">
        <v>55.2</v>
      </c>
      <c r="CH1307">
        <v>94.9</v>
      </c>
      <c r="CI1307">
        <v>39.700000000000003</v>
      </c>
      <c r="CJ1307">
        <v>55.2</v>
      </c>
      <c r="CK1307">
        <v>40.737084241327778</v>
      </c>
      <c r="CL1307">
        <v>17.3</v>
      </c>
      <c r="CM1307">
        <v>42.9</v>
      </c>
      <c r="CN1307">
        <v>25.6</v>
      </c>
      <c r="CO1307">
        <v>17.3</v>
      </c>
      <c r="CP1307">
        <v>133.0407602410933</v>
      </c>
      <c r="CQ1307">
        <v>124.2</v>
      </c>
      <c r="CR1307">
        <v>165.1</v>
      </c>
      <c r="CS1307">
        <v>40.899999999999991</v>
      </c>
      <c r="CT1307">
        <v>142</v>
      </c>
      <c r="CU1307">
        <v>10.59468997426856</v>
      </c>
      <c r="CV1307">
        <v>10.5</v>
      </c>
      <c r="CW1307">
        <v>11.8</v>
      </c>
      <c r="CX1307">
        <v>1.3000000000000009</v>
      </c>
      <c r="CY1307">
        <v>11.2</v>
      </c>
      <c r="CZ1307">
        <v>160.31022970235551</v>
      </c>
      <c r="DA1307">
        <v>63.9</v>
      </c>
      <c r="DB1307">
        <v>177.3</v>
      </c>
      <c r="DC1307">
        <v>113.4</v>
      </c>
      <c r="DD1307">
        <v>102.7</v>
      </c>
      <c r="DE1307">
        <v>23.722793804104018</v>
      </c>
      <c r="DF1307">
        <v>5.3</v>
      </c>
      <c r="DG1307">
        <v>26.6</v>
      </c>
      <c r="DH1307">
        <v>21.3</v>
      </c>
      <c r="DI1307">
        <v>5.5</v>
      </c>
      <c r="DJ1307">
        <v>0.13078300546042221</v>
      </c>
      <c r="DK1307">
        <v>7.4574439340718737E-2</v>
      </c>
      <c r="DL1307">
        <v>0.1352429813310532</v>
      </c>
      <c r="DM1307">
        <v>6.0668541990334432E-2</v>
      </c>
      <c r="DN1307">
        <v>7.4574439340718737E-2</v>
      </c>
      <c r="DO1307">
        <v>4.4958133742181001</v>
      </c>
      <c r="DP1307">
        <v>3.8808062207880081</v>
      </c>
      <c r="DQ1307">
        <v>4.8386743634695826</v>
      </c>
      <c r="DR1307">
        <v>0.9578681426815745</v>
      </c>
      <c r="DS1307">
        <v>3.8808062207880081</v>
      </c>
      <c r="DT1307">
        <v>7.2442729870890501</v>
      </c>
      <c r="DU1307">
        <v>6.9979455641698003</v>
      </c>
      <c r="DV1307">
        <v>7.2855459984700159</v>
      </c>
      <c r="DW1307">
        <v>0.28760043430021559</v>
      </c>
      <c r="DX1307">
        <v>6.9979455641698003</v>
      </c>
      <c r="DY1307">
        <v>6.0247321706014789</v>
      </c>
      <c r="DZ1307">
        <v>5.7093750423151306</v>
      </c>
      <c r="EA1307">
        <v>6.4884994709521164</v>
      </c>
      <c r="EB1307">
        <v>0.77912442863698406</v>
      </c>
      <c r="EC1307">
        <v>6.2067895278239833</v>
      </c>
      <c r="ED1307">
        <v>8.5679366613719932</v>
      </c>
      <c r="EE1307">
        <v>8.534894059433956</v>
      </c>
      <c r="EF1307">
        <v>8.62979661721692</v>
      </c>
      <c r="EG1307">
        <v>9.4902557782964081E-2</v>
      </c>
      <c r="EH1307">
        <v>8.6023767209244788</v>
      </c>
      <c r="EI1307">
        <v>9.9392047994990378</v>
      </c>
      <c r="EJ1307">
        <v>9.4322157471582546</v>
      </c>
      <c r="EK1307">
        <v>11.19610450541505</v>
      </c>
      <c r="EL1307">
        <v>1.7638887582567939</v>
      </c>
      <c r="EM1307">
        <v>11.19610450541505</v>
      </c>
      <c r="EN1307">
        <v>54.478910555173371</v>
      </c>
      <c r="EO1307">
        <v>46.690890000000003</v>
      </c>
      <c r="EP1307">
        <v>56.754770000000001</v>
      </c>
      <c r="EQ1307">
        <v>10.063879999999999</v>
      </c>
      <c r="ER1307">
        <v>46.690890000000003</v>
      </c>
      <c r="ES1307">
        <v>14.559729982574421</v>
      </c>
      <c r="ET1307">
        <v>8.6719399999999993</v>
      </c>
      <c r="EU1307">
        <v>17.59093</v>
      </c>
      <c r="EV1307">
        <v>8.9189900000000009</v>
      </c>
      <c r="EW1307">
        <v>10.47982</v>
      </c>
      <c r="EX1307">
        <v>39.919180572598947</v>
      </c>
      <c r="EY1307">
        <v>36.211069999999999</v>
      </c>
      <c r="EZ1307">
        <v>45.549140000000001</v>
      </c>
      <c r="FA1307">
        <v>9.3380700000000019</v>
      </c>
      <c r="FB1307">
        <v>36.211069999999999</v>
      </c>
      <c r="FC1307">
        <v>0.51243782927044879</v>
      </c>
      <c r="FD1307">
        <v>0.43918239323222402</v>
      </c>
      <c r="FE1307">
        <v>0.53384494739647126</v>
      </c>
      <c r="FF1307">
        <v>9.4662554164247292E-2</v>
      </c>
      <c r="FG1307">
        <v>0.43918239323222402</v>
      </c>
      <c r="FH1307">
        <v>2.7544491523480041</v>
      </c>
      <c r="FI1307">
        <v>2.1958543408449689</v>
      </c>
      <c r="FJ1307">
        <v>5.2524740715456986</v>
      </c>
      <c r="FK1307">
        <v>3.0566197307007288</v>
      </c>
      <c r="FL1307">
        <v>3.455314117990576</v>
      </c>
      <c r="FM1307">
        <v>47.869461026568992</v>
      </c>
      <c r="FN1307">
        <v>44.97</v>
      </c>
      <c r="FO1307">
        <v>48.97</v>
      </c>
      <c r="FP1307">
        <v>4</v>
      </c>
      <c r="FQ1307">
        <v>47.89</v>
      </c>
      <c r="FR1307">
        <v>716.23586010347321</v>
      </c>
      <c r="FS1307">
        <v>670.37498000000005</v>
      </c>
      <c r="FT1307">
        <v>728.03952000000004</v>
      </c>
      <c r="FU1307">
        <v>57.664539999999988</v>
      </c>
      <c r="FV1307">
        <v>670.37498000000005</v>
      </c>
      <c r="FW1307">
        <v>0.65189543982091969</v>
      </c>
      <c r="FX1307">
        <v>0.64233899999999999</v>
      </c>
      <c r="FY1307">
        <v>0.69445599999999996</v>
      </c>
      <c r="FZ1307">
        <v>5.2116999999999969E-2</v>
      </c>
      <c r="GA1307">
        <v>0.69445599999999996</v>
      </c>
      <c r="GB1307">
        <v>9</v>
      </c>
      <c r="GC1307">
        <v>251</v>
      </c>
    </row>
    <row r="1308" spans="1:185" x14ac:dyDescent="0.3">
      <c r="A1308" s="36" t="s">
        <v>4823</v>
      </c>
      <c r="B1308">
        <v>-2.8671867226475099E-2</v>
      </c>
      <c r="C1308">
        <v>1.9215166142483191</v>
      </c>
      <c r="D1308">
        <v>1.8260797281283689</v>
      </c>
      <c r="E1308">
        <v>-0.81935804279408242</v>
      </c>
      <c r="F1308">
        <v>-0.66910384921454424</v>
      </c>
      <c r="G1308">
        <v>1.48845893252268</v>
      </c>
      <c r="H1308">
        <v>-54.150477076658987</v>
      </c>
      <c r="I1308">
        <v>4.7069369895477907E-2</v>
      </c>
      <c r="J1308">
        <v>4.6968757185540083E-2</v>
      </c>
      <c r="K1308">
        <v>0.14999167525943741</v>
      </c>
      <c r="L1308">
        <v>7.5374688438285418E-4</v>
      </c>
      <c r="M1308">
        <v>0.11889226348680861</v>
      </c>
      <c r="N1308">
        <v>0.15233959681857509</v>
      </c>
      <c r="O1308">
        <v>-0.22782416672392</v>
      </c>
      <c r="P1308">
        <v>-7.5484569905344814E-2</v>
      </c>
      <c r="Q1308">
        <v>-0.15165206947861221</v>
      </c>
      <c r="R1308">
        <v>7.548846330410415E-2</v>
      </c>
      <c r="S1308">
        <v>0.8522485902900877</v>
      </c>
      <c r="T1308">
        <v>-0.58000549850617511</v>
      </c>
      <c r="U1308">
        <v>-0.57153828970328135</v>
      </c>
      <c r="V1308">
        <v>1.9497303967222741</v>
      </c>
      <c r="W1308">
        <v>1.946609415110591</v>
      </c>
      <c r="X1308">
        <v>0.19003974992873429</v>
      </c>
      <c r="Y1308">
        <v>0.1873998954552886</v>
      </c>
      <c r="Z1308">
        <v>3.8831519162948927E-2</v>
      </c>
      <c r="AA1308">
        <v>4.002710560897621E-2</v>
      </c>
      <c r="AB1308">
        <v>48.744975365759622</v>
      </c>
      <c r="AC1308">
        <v>-0.39715941212597272</v>
      </c>
      <c r="AD1308">
        <v>1.8911085881574641</v>
      </c>
      <c r="AE1308">
        <v>0.5871991620547069</v>
      </c>
      <c r="AF1308">
        <v>0.58455930758126129</v>
      </c>
      <c r="AG1308">
        <v>0.89096285161809408</v>
      </c>
      <c r="AH1308">
        <v>5.3849792209318256E-3</v>
      </c>
      <c r="AI1308">
        <v>298.16812502490251</v>
      </c>
      <c r="AJ1308">
        <v>261.01498667574498</v>
      </c>
      <c r="AK1308">
        <v>301.91017393788712</v>
      </c>
      <c r="AL1308">
        <v>331.579305146926</v>
      </c>
      <c r="AM1308">
        <v>480.02789227618331</v>
      </c>
      <c r="AN1308">
        <v>692.13620666932741</v>
      </c>
      <c r="AO1308">
        <v>259.79781255780972</v>
      </c>
      <c r="AP1308">
        <v>599.31839240206762</v>
      </c>
      <c r="AQ1308">
        <v>21.679337546332949</v>
      </c>
      <c r="AR1308">
        <v>6.2878993626450237</v>
      </c>
      <c r="AS1308">
        <v>12.57046994311561</v>
      </c>
      <c r="AT1308">
        <v>-20.610230933426259</v>
      </c>
      <c r="AU1308">
        <v>-6.7896348003185478</v>
      </c>
      <c r="AV1308">
        <v>-13.820596133107721</v>
      </c>
      <c r="AW1308">
        <v>4.8506104960140153</v>
      </c>
      <c r="AX1308">
        <v>4.5266000000000002</v>
      </c>
      <c r="AY1308">
        <v>5.8063000000000002</v>
      </c>
      <c r="AZ1308">
        <v>1.2797000000000001</v>
      </c>
      <c r="BA1308">
        <v>4.8376000000000001</v>
      </c>
      <c r="BB1308">
        <v>0.93532018151499563</v>
      </c>
      <c r="BC1308">
        <v>0.877</v>
      </c>
      <c r="BD1308">
        <v>0.93830000000000002</v>
      </c>
      <c r="BE1308">
        <v>6.1300000000000021E-2</v>
      </c>
      <c r="BF1308">
        <v>0.877</v>
      </c>
      <c r="BG1308">
        <v>17.565190505243638</v>
      </c>
      <c r="BH1308">
        <v>17.1144</v>
      </c>
      <c r="BI1308">
        <v>24.649699999999999</v>
      </c>
      <c r="BJ1308">
        <v>7.5352999999999994</v>
      </c>
      <c r="BK1308">
        <v>24.649699999999999</v>
      </c>
      <c r="BL1308">
        <v>11.26997513843728</v>
      </c>
      <c r="BM1308">
        <v>4.3933</v>
      </c>
      <c r="BN1308">
        <v>15.0556</v>
      </c>
      <c r="BO1308">
        <v>10.6623</v>
      </c>
      <c r="BP1308">
        <v>10.8186</v>
      </c>
      <c r="BQ1308">
        <v>8.0506689717839759</v>
      </c>
      <c r="BR1308">
        <v>2.2965</v>
      </c>
      <c r="BS1308">
        <v>10.069000000000001</v>
      </c>
      <c r="BT1308">
        <v>7.7725000000000009</v>
      </c>
      <c r="BU1308">
        <v>6.3925000000000001</v>
      </c>
      <c r="BV1308">
        <v>-0.37461364794036722</v>
      </c>
      <c r="BW1308">
        <v>-1.8907</v>
      </c>
      <c r="BX1308">
        <v>2.0832999999999999</v>
      </c>
      <c r="BY1308">
        <v>3.9740000000000002</v>
      </c>
      <c r="BZ1308">
        <v>2.0832999999999999</v>
      </c>
      <c r="CA1308">
        <v>-7.6760092378526146</v>
      </c>
      <c r="CB1308">
        <v>-11.394399999999999</v>
      </c>
      <c r="CC1308">
        <v>-3.5347</v>
      </c>
      <c r="CD1308">
        <v>7.8596999999999992</v>
      </c>
      <c r="CE1308">
        <v>-8.4756999999999998</v>
      </c>
      <c r="CF1308">
        <v>92.817814267259777</v>
      </c>
      <c r="CG1308">
        <v>53.7</v>
      </c>
      <c r="CH1308">
        <v>94.5</v>
      </c>
      <c r="CI1308">
        <v>40.799999999999997</v>
      </c>
      <c r="CJ1308">
        <v>53.7</v>
      </c>
      <c r="CK1308">
        <v>41.41205264555478</v>
      </c>
      <c r="CL1308">
        <v>16.3</v>
      </c>
      <c r="CM1308">
        <v>42.9</v>
      </c>
      <c r="CN1308">
        <v>26.6</v>
      </c>
      <c r="CO1308">
        <v>16.3</v>
      </c>
      <c r="CP1308">
        <v>104.1871566095671</v>
      </c>
      <c r="CQ1308">
        <v>91</v>
      </c>
      <c r="CR1308">
        <v>130.1</v>
      </c>
      <c r="CS1308">
        <v>39.099999999999987</v>
      </c>
      <c r="CT1308">
        <v>130.1</v>
      </c>
      <c r="CU1308">
        <v>10.531949817239971</v>
      </c>
      <c r="CV1308">
        <v>10.4</v>
      </c>
      <c r="CW1308">
        <v>11.3</v>
      </c>
      <c r="CX1308">
        <v>0.90000000000000036</v>
      </c>
      <c r="CY1308">
        <v>11.1</v>
      </c>
      <c r="CZ1308">
        <v>152.55229910799051</v>
      </c>
      <c r="DA1308">
        <v>82.7</v>
      </c>
      <c r="DB1308">
        <v>163.1</v>
      </c>
      <c r="DC1308">
        <v>80.399999999999991</v>
      </c>
      <c r="DD1308">
        <v>82.7</v>
      </c>
      <c r="DE1308">
        <v>25.48458703162833</v>
      </c>
      <c r="DF1308">
        <v>5.2</v>
      </c>
      <c r="DG1308">
        <v>28.6</v>
      </c>
      <c r="DH1308">
        <v>23.4</v>
      </c>
      <c r="DI1308">
        <v>5.2</v>
      </c>
      <c r="DJ1308">
        <v>0.15495538845454429</v>
      </c>
      <c r="DK1308">
        <v>8.4513692162417386E-2</v>
      </c>
      <c r="DL1308">
        <v>0.15792112299465241</v>
      </c>
      <c r="DM1308">
        <v>7.3407430832235027E-2</v>
      </c>
      <c r="DN1308">
        <v>8.4513692162417386E-2</v>
      </c>
      <c r="DO1308">
        <v>4.462073857559731</v>
      </c>
      <c r="DP1308">
        <v>4.2094903482581358</v>
      </c>
      <c r="DQ1308">
        <v>4.5387033139760602</v>
      </c>
      <c r="DR1308">
        <v>0.32921296571792441</v>
      </c>
      <c r="DS1308">
        <v>4.4004780853582099</v>
      </c>
      <c r="DT1308">
        <v>7.0907489485586526</v>
      </c>
      <c r="DU1308">
        <v>6.9649898938039971</v>
      </c>
      <c r="DV1308">
        <v>7.1908186675042503</v>
      </c>
      <c r="DW1308">
        <v>0.22582877370025309</v>
      </c>
      <c r="DX1308">
        <v>6.9649898938039971</v>
      </c>
      <c r="DY1308">
        <v>5.6979371723707102</v>
      </c>
      <c r="DZ1308">
        <v>5.02316945884417</v>
      </c>
      <c r="EA1308">
        <v>6.1284368101668889</v>
      </c>
      <c r="EB1308">
        <v>1.1052673513227189</v>
      </c>
      <c r="EC1308">
        <v>6.1284368101668889</v>
      </c>
      <c r="ED1308">
        <v>8.6205471489912817</v>
      </c>
      <c r="EE1308">
        <v>8.4272022772163702</v>
      </c>
      <c r="EF1308">
        <v>8.7745549758732189</v>
      </c>
      <c r="EG1308">
        <v>0.3473526986568487</v>
      </c>
      <c r="EH1308">
        <v>8.4272022772163702</v>
      </c>
      <c r="EI1308">
        <v>9.1678115505124431</v>
      </c>
      <c r="EJ1308">
        <v>8.9485858830815506</v>
      </c>
      <c r="EK1308">
        <v>10.69498408091377</v>
      </c>
      <c r="EL1308">
        <v>1.7463981978322229</v>
      </c>
      <c r="EM1308">
        <v>10.69498408091377</v>
      </c>
      <c r="EN1308">
        <v>49.709241070967003</v>
      </c>
      <c r="EO1308">
        <v>39.925609999999999</v>
      </c>
      <c r="EP1308">
        <v>50.287350000000004</v>
      </c>
      <c r="EQ1308">
        <v>10.361739999999999</v>
      </c>
      <c r="ER1308">
        <v>39.925609999999999</v>
      </c>
      <c r="ES1308">
        <v>15.152928293913369</v>
      </c>
      <c r="ET1308">
        <v>10.319850000000001</v>
      </c>
      <c r="EU1308">
        <v>18.721060000000001</v>
      </c>
      <c r="EV1308">
        <v>8.4012100000000007</v>
      </c>
      <c r="EW1308">
        <v>10.41427</v>
      </c>
      <c r="EX1308">
        <v>34.556312777053627</v>
      </c>
      <c r="EY1308">
        <v>29.511340000000001</v>
      </c>
      <c r="EZ1308">
        <v>37.12623</v>
      </c>
      <c r="FA1308">
        <v>7.614889999999999</v>
      </c>
      <c r="FB1308">
        <v>29.511340000000001</v>
      </c>
      <c r="FC1308">
        <v>0.53254408335633452</v>
      </c>
      <c r="FD1308">
        <v>0.42773027553443771</v>
      </c>
      <c r="FE1308">
        <v>0.5387374687925045</v>
      </c>
      <c r="FF1308">
        <v>0.11100719325806679</v>
      </c>
      <c r="FG1308">
        <v>0.42773027553443771</v>
      </c>
      <c r="FH1308">
        <v>2.3085033673317059</v>
      </c>
      <c r="FI1308">
        <v>1.6343919628482571</v>
      </c>
      <c r="FJ1308">
        <v>3.5975551970232118</v>
      </c>
      <c r="FK1308">
        <v>1.963163234174955</v>
      </c>
      <c r="FL1308">
        <v>2.8337406270434702</v>
      </c>
      <c r="FM1308">
        <v>44.970980749449701</v>
      </c>
      <c r="FN1308">
        <v>41.53</v>
      </c>
      <c r="FO1308">
        <v>46.26</v>
      </c>
      <c r="FP1308">
        <v>4.7299999999999969</v>
      </c>
      <c r="FQ1308">
        <v>45.42</v>
      </c>
      <c r="FR1308">
        <v>593.1683827572723</v>
      </c>
      <c r="FS1308">
        <v>560.82097999999996</v>
      </c>
      <c r="FT1308">
        <v>612.64739999999995</v>
      </c>
      <c r="FU1308">
        <v>51.826419999999978</v>
      </c>
      <c r="FV1308">
        <v>564.55132000000003</v>
      </c>
      <c r="FW1308">
        <v>0.66569848285910371</v>
      </c>
      <c r="FX1308">
        <v>0.64524000000000004</v>
      </c>
      <c r="FY1308">
        <v>0.70100099999999999</v>
      </c>
      <c r="FZ1308">
        <v>5.5760999999999949E-2</v>
      </c>
      <c r="GA1308">
        <v>0.69700799999999996</v>
      </c>
      <c r="GB1308">
        <v>8</v>
      </c>
      <c r="GC1308">
        <v>23</v>
      </c>
    </row>
    <row r="1309" spans="1:185" x14ac:dyDescent="0.3">
      <c r="A1309" s="36" t="s">
        <v>4824</v>
      </c>
      <c r="B1309">
        <v>-2.1749028090394321E-2</v>
      </c>
      <c r="C1309">
        <v>1.9437188074677421</v>
      </c>
      <c r="D1309">
        <v>2.3244937545733291</v>
      </c>
      <c r="E1309">
        <v>-1.2991970657969181</v>
      </c>
      <c r="F1309">
        <v>-0.5485977952496397</v>
      </c>
      <c r="G1309">
        <v>1.847794861046558</v>
      </c>
      <c r="H1309">
        <v>-54.113478944348493</v>
      </c>
      <c r="I1309">
        <v>0.12990999104345449</v>
      </c>
      <c r="J1309">
        <v>3.0001475297638902E-3</v>
      </c>
      <c r="K1309">
        <v>0.29890137038758458</v>
      </c>
      <c r="L1309">
        <v>0.24052238266989909</v>
      </c>
      <c r="M1309">
        <v>0.22582177952496399</v>
      </c>
      <c r="N1309">
        <v>0.1887477386965635</v>
      </c>
      <c r="O1309">
        <v>-0.22366951970865759</v>
      </c>
      <c r="P1309">
        <v>-3.4921781012094068E-2</v>
      </c>
      <c r="Q1309">
        <v>-0.1292906507701807</v>
      </c>
      <c r="R1309">
        <v>4.4281159747866131E-2</v>
      </c>
      <c r="S1309">
        <v>1.1977288328756459</v>
      </c>
      <c r="T1309">
        <v>-0.65514477992490849</v>
      </c>
      <c r="U1309">
        <v>-0.56648107041039797</v>
      </c>
      <c r="V1309">
        <v>1.9635091473326061</v>
      </c>
      <c r="W1309">
        <v>1.951909813948576</v>
      </c>
      <c r="X1309">
        <v>0.17975215610045811</v>
      </c>
      <c r="Y1309">
        <v>0.1730982378389313</v>
      </c>
      <c r="Z1309">
        <v>5.3063555447588957E-2</v>
      </c>
      <c r="AA1309">
        <v>6.0480325385090357E-2</v>
      </c>
      <c r="AB1309">
        <v>54.800213918157638</v>
      </c>
      <c r="AC1309">
        <v>-0.43203078518618793</v>
      </c>
      <c r="AD1309">
        <v>1.9401209023903889</v>
      </c>
      <c r="AE1309">
        <v>0.61178294128664601</v>
      </c>
      <c r="AF1309">
        <v>0.60512902302511917</v>
      </c>
      <c r="AG1309">
        <v>1.051615805237047</v>
      </c>
      <c r="AH1309">
        <v>9.6401385140560958E-3</v>
      </c>
      <c r="AI1309">
        <v>214.11817156460469</v>
      </c>
      <c r="AJ1309">
        <v>107.6693888125713</v>
      </c>
      <c r="AK1309">
        <v>220.9000269590729</v>
      </c>
      <c r="AL1309">
        <v>313.78509893856199</v>
      </c>
      <c r="AM1309">
        <v>202.4403614479215</v>
      </c>
      <c r="AN1309">
        <v>274.60001639219598</v>
      </c>
      <c r="AO1309">
        <v>83.500622903447535</v>
      </c>
      <c r="AP1309">
        <v>227.900049176588</v>
      </c>
      <c r="AQ1309">
        <v>19.759991803902011</v>
      </c>
      <c r="AR1309">
        <v>4.6800040980489968</v>
      </c>
      <c r="AS1309">
        <v>12.300004098049</v>
      </c>
      <c r="AT1309">
        <v>-13.71191901483278</v>
      </c>
      <c r="AU1309">
        <v>-6.4600196706351856</v>
      </c>
      <c r="AV1309">
        <v>-7.2518993441975921</v>
      </c>
      <c r="AW1309">
        <v>1.9302501191392329</v>
      </c>
      <c r="AX1309">
        <v>1.9301999999999999</v>
      </c>
      <c r="AY1309">
        <v>2.5417000000000001</v>
      </c>
      <c r="AZ1309">
        <v>0.61150000000000015</v>
      </c>
      <c r="BA1309">
        <v>2.5417000000000001</v>
      </c>
      <c r="BB1309">
        <v>0.96880021309854791</v>
      </c>
      <c r="BC1309">
        <v>0.96879999999999999</v>
      </c>
      <c r="BD1309">
        <v>0.97140000000000004</v>
      </c>
      <c r="BE1309">
        <v>2.6000000000000472E-3</v>
      </c>
      <c r="BF1309">
        <v>0.97140000000000004</v>
      </c>
      <c r="BG1309">
        <v>11.96214696304988</v>
      </c>
      <c r="BH1309">
        <v>11.315099999999999</v>
      </c>
      <c r="BI1309">
        <v>11.962199999999999</v>
      </c>
      <c r="BJ1309">
        <v>0.64710000000000001</v>
      </c>
      <c r="BK1309">
        <v>11.315099999999999</v>
      </c>
      <c r="BL1309">
        <v>2.077383743674567</v>
      </c>
      <c r="BM1309">
        <v>2.0766</v>
      </c>
      <c r="BN1309">
        <v>11.638999999999999</v>
      </c>
      <c r="BO1309">
        <v>9.5624000000000002</v>
      </c>
      <c r="BP1309">
        <v>11.638999999999999</v>
      </c>
      <c r="BQ1309">
        <v>1.1982647691160879</v>
      </c>
      <c r="BR1309">
        <v>1.1976</v>
      </c>
      <c r="BS1309">
        <v>9.3084000000000007</v>
      </c>
      <c r="BT1309">
        <v>8.1108000000000011</v>
      </c>
      <c r="BU1309">
        <v>9.3084000000000007</v>
      </c>
      <c r="BV1309">
        <v>0.44031830011195022</v>
      </c>
      <c r="BW1309">
        <v>-2.9964</v>
      </c>
      <c r="BX1309">
        <v>0.44059999999999999</v>
      </c>
      <c r="BY1309">
        <v>3.4369999999999998</v>
      </c>
      <c r="BZ1309">
        <v>-2.9964</v>
      </c>
      <c r="CA1309">
        <v>-1.6385830692280381</v>
      </c>
      <c r="CB1309">
        <v>-6.3120000000000003</v>
      </c>
      <c r="CC1309">
        <v>-1.6382000000000001</v>
      </c>
      <c r="CD1309">
        <v>4.6738</v>
      </c>
      <c r="CE1309">
        <v>-6.3120000000000003</v>
      </c>
      <c r="CF1309">
        <v>46.699967215608027</v>
      </c>
      <c r="CG1309">
        <v>46.3</v>
      </c>
      <c r="CH1309">
        <v>46.7</v>
      </c>
      <c r="CI1309">
        <v>0.40000000000000568</v>
      </c>
      <c r="CJ1309">
        <v>46.3</v>
      </c>
      <c r="CK1309">
        <v>13.30010654927392</v>
      </c>
      <c r="CL1309">
        <v>13.3</v>
      </c>
      <c r="CM1309">
        <v>14.6</v>
      </c>
      <c r="CN1309">
        <v>1.2999999999999989</v>
      </c>
      <c r="CO1309">
        <v>14.6</v>
      </c>
      <c r="CP1309">
        <v>54.499713136570207</v>
      </c>
      <c r="CQ1309">
        <v>51</v>
      </c>
      <c r="CR1309">
        <v>54.5</v>
      </c>
      <c r="CS1309">
        <v>3.5</v>
      </c>
      <c r="CT1309">
        <v>51</v>
      </c>
      <c r="CU1309">
        <v>10.39998360780401</v>
      </c>
      <c r="CV1309">
        <v>10.199999999999999</v>
      </c>
      <c r="CW1309">
        <v>10.4</v>
      </c>
      <c r="CX1309">
        <v>0.20000000000000109</v>
      </c>
      <c r="CY1309">
        <v>10.199999999999999</v>
      </c>
      <c r="CZ1309">
        <v>20.80156545471683</v>
      </c>
      <c r="DA1309">
        <v>20.8</v>
      </c>
      <c r="DB1309">
        <v>39.9</v>
      </c>
      <c r="DC1309">
        <v>19.100000000000001</v>
      </c>
      <c r="DD1309">
        <v>39.9</v>
      </c>
      <c r="DE1309">
        <v>2.8001311375679019</v>
      </c>
      <c r="DF1309">
        <v>2.8</v>
      </c>
      <c r="DG1309">
        <v>4.4000000000000004</v>
      </c>
      <c r="DH1309">
        <v>1.600000000000001</v>
      </c>
      <c r="DI1309">
        <v>4.4000000000000004</v>
      </c>
      <c r="DJ1309">
        <v>0.20491424857903259</v>
      </c>
      <c r="DK1309">
        <v>0.20262582056892781</v>
      </c>
      <c r="DL1309">
        <v>0.20491443615620891</v>
      </c>
      <c r="DM1309">
        <v>2.2886155872810792E-3</v>
      </c>
      <c r="DN1309">
        <v>0.20262582056892781</v>
      </c>
      <c r="DO1309">
        <v>3.4181492575100338</v>
      </c>
      <c r="DP1309">
        <v>3.4181175340727008</v>
      </c>
      <c r="DQ1309">
        <v>3.8051729030584931</v>
      </c>
      <c r="DR1309">
        <v>0.38705536898579179</v>
      </c>
      <c r="DS1309">
        <v>3.8051729030584931</v>
      </c>
      <c r="DT1309">
        <v>5.408839137438302</v>
      </c>
      <c r="DU1309">
        <v>5.4087867408592549</v>
      </c>
      <c r="DV1309">
        <v>6.0480736196436871</v>
      </c>
      <c r="DW1309">
        <v>0.63928687878443213</v>
      </c>
      <c r="DX1309">
        <v>6.0480736196436871</v>
      </c>
      <c r="DY1309">
        <v>3.4181644871896171</v>
      </c>
      <c r="DZ1309">
        <v>3.4181175340727008</v>
      </c>
      <c r="EA1309">
        <v>3.9909891243165649</v>
      </c>
      <c r="EB1309">
        <v>0.57287159024386414</v>
      </c>
      <c r="EC1309">
        <v>3.9909891243165649</v>
      </c>
      <c r="ED1309">
        <v>6.2064572629987778</v>
      </c>
      <c r="EE1309">
        <v>6.2064562318427168</v>
      </c>
      <c r="EF1309">
        <v>6.2190372925092356</v>
      </c>
      <c r="EG1309">
        <v>1.2581060666518869E-2</v>
      </c>
      <c r="EH1309">
        <v>6.2190372925092356</v>
      </c>
      <c r="EI1309">
        <v>7.6878902687955559</v>
      </c>
      <c r="EJ1309">
        <v>7.6878853916832677</v>
      </c>
      <c r="EK1309">
        <v>7.7473906866685009</v>
      </c>
      <c r="EL1309">
        <v>5.950529498523327E-2</v>
      </c>
      <c r="EM1309">
        <v>7.7473906866685009</v>
      </c>
      <c r="EN1309">
        <v>18.627095472264809</v>
      </c>
      <c r="EO1309">
        <v>18.626719999999999</v>
      </c>
      <c r="EP1309">
        <v>23.207830000000001</v>
      </c>
      <c r="EQ1309">
        <v>4.5811100000000016</v>
      </c>
      <c r="ER1309">
        <v>23.207830000000001</v>
      </c>
      <c r="ES1309">
        <v>7.5141723243455649</v>
      </c>
      <c r="ET1309">
        <v>5.7125399999999997</v>
      </c>
      <c r="EU1309">
        <v>7.5143199999999997</v>
      </c>
      <c r="EV1309">
        <v>1.8017799999999999</v>
      </c>
      <c r="EW1309">
        <v>5.7125399999999997</v>
      </c>
      <c r="EX1309">
        <v>11.11292314791924</v>
      </c>
      <c r="EY1309">
        <v>11.112399999999999</v>
      </c>
      <c r="EZ1309">
        <v>17.495290000000001</v>
      </c>
      <c r="FA1309">
        <v>6.3828900000000024</v>
      </c>
      <c r="FB1309">
        <v>17.495290000000001</v>
      </c>
      <c r="FC1309">
        <v>0.44200870468798792</v>
      </c>
      <c r="FD1309">
        <v>0.44199979497849168</v>
      </c>
      <c r="FE1309">
        <v>0.55070651740594645</v>
      </c>
      <c r="FF1309">
        <v>0.1087067224274547</v>
      </c>
      <c r="FG1309">
        <v>0.55070651740594645</v>
      </c>
      <c r="FH1309">
        <v>1.4789595626828149</v>
      </c>
      <c r="FI1309">
        <v>1.478829754388953</v>
      </c>
      <c r="FJ1309">
        <v>3.062611377775911</v>
      </c>
      <c r="FK1309">
        <v>1.5837816233869579</v>
      </c>
      <c r="FL1309">
        <v>3.062611377775911</v>
      </c>
      <c r="FM1309">
        <v>35.400069666832941</v>
      </c>
      <c r="FN1309">
        <v>35.4</v>
      </c>
      <c r="FO1309">
        <v>36.25</v>
      </c>
      <c r="FP1309">
        <v>0.85000000000000142</v>
      </c>
      <c r="FQ1309">
        <v>36.25</v>
      </c>
      <c r="FR1309">
        <v>277.46448937805178</v>
      </c>
      <c r="FS1309">
        <v>277.46418999999997</v>
      </c>
      <c r="FT1309">
        <v>281.11687999999998</v>
      </c>
      <c r="FU1309">
        <v>3.6526900000000069</v>
      </c>
      <c r="FV1309">
        <v>281.11687999999998</v>
      </c>
      <c r="FW1309">
        <v>0.80046027423552257</v>
      </c>
      <c r="FX1309">
        <v>0.79160600000000003</v>
      </c>
      <c r="FY1309">
        <v>0.80046099999999998</v>
      </c>
      <c r="FZ1309">
        <v>8.8549999999999462E-3</v>
      </c>
      <c r="GA1309">
        <v>0.79160600000000003</v>
      </c>
      <c r="GB1309">
        <v>2</v>
      </c>
      <c r="GC1309">
        <v>2</v>
      </c>
    </row>
    <row r="1310" spans="1:185" x14ac:dyDescent="0.3">
      <c r="A1310" s="36" t="s">
        <v>4825</v>
      </c>
      <c r="B1310">
        <v>-2.4140503239692201E-2</v>
      </c>
      <c r="C1310">
        <v>1.9265316639039121</v>
      </c>
      <c r="D1310">
        <v>2.3527345045466821</v>
      </c>
      <c r="E1310">
        <v>-1.3629359910833749</v>
      </c>
      <c r="F1310">
        <v>-0.49099275988962521</v>
      </c>
      <c r="G1310">
        <v>1.853928750973</v>
      </c>
      <c r="H1310">
        <v>-54.114100766174552</v>
      </c>
      <c r="I1310">
        <v>0.22199067873825529</v>
      </c>
      <c r="J1310">
        <v>5.0297307338542045E-4</v>
      </c>
      <c r="K1310">
        <v>0.31034269671289688</v>
      </c>
      <c r="L1310">
        <v>0.23735945927216989</v>
      </c>
      <c r="M1310">
        <v>0.2234043930197849</v>
      </c>
      <c r="N1310">
        <v>0.18643082705574629</v>
      </c>
      <c r="O1310">
        <v>-0.22233228048262291</v>
      </c>
      <c r="P1310">
        <v>-3.5901453426876638E-2</v>
      </c>
      <c r="Q1310">
        <v>-0.12911188182011671</v>
      </c>
      <c r="R1310">
        <v>4.4720285144372443E-2</v>
      </c>
      <c r="S1310">
        <v>1.2074257782357929</v>
      </c>
      <c r="T1310">
        <v>-0.65586103517088323</v>
      </c>
      <c r="U1310">
        <v>-0.56822467650909902</v>
      </c>
      <c r="V1310">
        <v>1.9644292951342119</v>
      </c>
      <c r="W1310">
        <v>1.95383534274821</v>
      </c>
      <c r="X1310">
        <v>0.18137699944860219</v>
      </c>
      <c r="Y1310">
        <v>0.17189217372265361</v>
      </c>
      <c r="Z1310">
        <v>5.2425622036659743E-2</v>
      </c>
      <c r="AA1310">
        <v>6.3975946146770837E-2</v>
      </c>
      <c r="AB1310">
        <v>54.271178755929178</v>
      </c>
      <c r="AC1310">
        <v>-0.42558685563655418</v>
      </c>
      <c r="AD1310">
        <v>1.936064576843473</v>
      </c>
      <c r="AE1310">
        <v>0.60696385508515638</v>
      </c>
      <c r="AF1310">
        <v>0.59747902935920782</v>
      </c>
      <c r="AG1310">
        <v>1.0144994732944961</v>
      </c>
      <c r="AH1310">
        <v>1.0151724382563541E-2</v>
      </c>
      <c r="AI1310">
        <v>206.58736785788159</v>
      </c>
      <c r="AJ1310">
        <v>62.31746946596143</v>
      </c>
      <c r="AK1310">
        <v>225.24903963092581</v>
      </c>
      <c r="AL1310">
        <v>332.19559477406477</v>
      </c>
      <c r="AM1310">
        <v>329.17630788161699</v>
      </c>
      <c r="AN1310">
        <v>440.40772999080212</v>
      </c>
      <c r="AO1310">
        <v>142.05419777445351</v>
      </c>
      <c r="AP1310">
        <v>391.95302544051037</v>
      </c>
      <c r="AQ1310">
        <v>21.469316193121351</v>
      </c>
      <c r="AR1310">
        <v>5.0308027298140647</v>
      </c>
      <c r="AS1310">
        <v>12.729583769726039</v>
      </c>
      <c r="AT1310">
        <v>-18.92305497005459</v>
      </c>
      <c r="AU1310">
        <v>-9.2918730362328148</v>
      </c>
      <c r="AV1310">
        <v>-9.6311819338217717</v>
      </c>
      <c r="AW1310">
        <v>1.812839372921915</v>
      </c>
      <c r="AX1310">
        <v>1.8098000000000001</v>
      </c>
      <c r="AY1310">
        <v>2.8321000000000001</v>
      </c>
      <c r="AZ1310">
        <v>1.0223</v>
      </c>
      <c r="BA1310">
        <v>1.8098000000000001</v>
      </c>
      <c r="BB1310">
        <v>0.952266299536495</v>
      </c>
      <c r="BC1310">
        <v>0.95220000000000005</v>
      </c>
      <c r="BD1310">
        <v>0.97450000000000003</v>
      </c>
      <c r="BE1310">
        <v>2.229999999999999E-2</v>
      </c>
      <c r="BF1310">
        <v>0.95220000000000005</v>
      </c>
      <c r="BG1310">
        <v>14.81682557868945</v>
      </c>
      <c r="BH1310">
        <v>10.6335</v>
      </c>
      <c r="BI1310">
        <v>14.8293</v>
      </c>
      <c r="BJ1310">
        <v>4.1958000000000002</v>
      </c>
      <c r="BK1310">
        <v>14.8293</v>
      </c>
      <c r="BL1310">
        <v>5.5912563665051804</v>
      </c>
      <c r="BM1310">
        <v>5.5644</v>
      </c>
      <c r="BN1310">
        <v>14.5976</v>
      </c>
      <c r="BO1310">
        <v>9.0332000000000008</v>
      </c>
      <c r="BP1310">
        <v>5.5644</v>
      </c>
      <c r="BQ1310">
        <v>3.900121220105865</v>
      </c>
      <c r="BR1310">
        <v>3.8792</v>
      </c>
      <c r="BS1310">
        <v>10.9161</v>
      </c>
      <c r="BT1310">
        <v>7.0369000000000002</v>
      </c>
      <c r="BU1310">
        <v>3.8792</v>
      </c>
      <c r="BV1310">
        <v>0.1043711004165781</v>
      </c>
      <c r="BW1310">
        <v>-1.3138000000000001</v>
      </c>
      <c r="BX1310">
        <v>0.1086</v>
      </c>
      <c r="BY1310">
        <v>1.4224000000000001</v>
      </c>
      <c r="BZ1310">
        <v>0.1086</v>
      </c>
      <c r="CA1310">
        <v>-4.0044923205224423</v>
      </c>
      <c r="CB1310">
        <v>-9.6022999999999996</v>
      </c>
      <c r="CC1310">
        <v>-3.9878</v>
      </c>
      <c r="CD1310">
        <v>5.6144999999999996</v>
      </c>
      <c r="CE1310">
        <v>-3.9878</v>
      </c>
      <c r="CF1310">
        <v>48.454704550291737</v>
      </c>
      <c r="CG1310">
        <v>48.4</v>
      </c>
      <c r="CH1310">
        <v>66.8</v>
      </c>
      <c r="CI1310">
        <v>18.399999999999999</v>
      </c>
      <c r="CJ1310">
        <v>48.4</v>
      </c>
      <c r="CK1310">
        <v>13.64608263747402</v>
      </c>
      <c r="CL1310">
        <v>13.6</v>
      </c>
      <c r="CM1310">
        <v>29.1</v>
      </c>
      <c r="CN1310">
        <v>15.5</v>
      </c>
      <c r="CO1310">
        <v>13.6</v>
      </c>
      <c r="CP1310">
        <v>79.714078179161348</v>
      </c>
      <c r="CQ1310">
        <v>50.9</v>
      </c>
      <c r="CR1310">
        <v>79.8</v>
      </c>
      <c r="CS1310">
        <v>28.9</v>
      </c>
      <c r="CT1310">
        <v>79.8</v>
      </c>
      <c r="CU1310">
        <v>10.29940538532292</v>
      </c>
      <c r="CV1310">
        <v>10.1</v>
      </c>
      <c r="CW1310">
        <v>10.3</v>
      </c>
      <c r="CX1310">
        <v>0.20000000000000109</v>
      </c>
      <c r="CY1310">
        <v>10.3</v>
      </c>
      <c r="CZ1310">
        <v>62.339822287953552</v>
      </c>
      <c r="DA1310">
        <v>62</v>
      </c>
      <c r="DB1310">
        <v>176.3</v>
      </c>
      <c r="DC1310">
        <v>114.3</v>
      </c>
      <c r="DD1310">
        <v>62</v>
      </c>
      <c r="DE1310">
        <v>3.3466772521511001</v>
      </c>
      <c r="DF1310">
        <v>3.3</v>
      </c>
      <c r="DG1310">
        <v>19</v>
      </c>
      <c r="DH1310">
        <v>15.7</v>
      </c>
      <c r="DI1310">
        <v>3.3</v>
      </c>
      <c r="DJ1310">
        <v>0.12363021835157199</v>
      </c>
      <c r="DK1310">
        <v>0.12346938775510199</v>
      </c>
      <c r="DL1310">
        <v>0.17756512493354601</v>
      </c>
      <c r="DM1310">
        <v>5.4095737178443952E-2</v>
      </c>
      <c r="DN1310">
        <v>0.12346938775510199</v>
      </c>
      <c r="DO1310">
        <v>3.6293512700419619</v>
      </c>
      <c r="DP1310">
        <v>3.6288561990775801</v>
      </c>
      <c r="DQ1310">
        <v>3.7953744447453288</v>
      </c>
      <c r="DR1310">
        <v>0.1665182456677492</v>
      </c>
      <c r="DS1310">
        <v>3.6288561990775801</v>
      </c>
      <c r="DT1310">
        <v>5.625781980687159</v>
      </c>
      <c r="DU1310">
        <v>5.6245288638791324</v>
      </c>
      <c r="DV1310">
        <v>6.0460175543941421</v>
      </c>
      <c r="DW1310">
        <v>0.4214886905150097</v>
      </c>
      <c r="DX1310">
        <v>5.6245288638791324</v>
      </c>
      <c r="DY1310">
        <v>4.3557244136762936</v>
      </c>
      <c r="DZ1310">
        <v>3.97210181464308</v>
      </c>
      <c r="EA1310">
        <v>4.3568683528305803</v>
      </c>
      <c r="EB1310">
        <v>0.38476653818749978</v>
      </c>
      <c r="EC1310">
        <v>4.3568683528305803</v>
      </c>
      <c r="ED1310">
        <v>7.0037994931418384</v>
      </c>
      <c r="EE1310">
        <v>6.9984925121179957</v>
      </c>
      <c r="EF1310">
        <v>8.7835076583523595</v>
      </c>
      <c r="EG1310">
        <v>1.785015146234364</v>
      </c>
      <c r="EH1310">
        <v>6.9984925121179957</v>
      </c>
      <c r="EI1310">
        <v>11.033250931644529</v>
      </c>
      <c r="EJ1310">
        <v>8.8053499398390613</v>
      </c>
      <c r="EK1310">
        <v>11.03989439629656</v>
      </c>
      <c r="EL1310">
        <v>2.2345444564574972</v>
      </c>
      <c r="EM1310">
        <v>11.03989439629656</v>
      </c>
      <c r="EN1310">
        <v>20.819222989915751</v>
      </c>
      <c r="EO1310">
        <v>20.77975</v>
      </c>
      <c r="EP1310">
        <v>34.056579999999997</v>
      </c>
      <c r="EQ1310">
        <v>13.27683</v>
      </c>
      <c r="ER1310">
        <v>20.77975</v>
      </c>
      <c r="ES1310">
        <v>7.5444872452308953</v>
      </c>
      <c r="ET1310">
        <v>5.7125399999999997</v>
      </c>
      <c r="EU1310">
        <v>7.5499499999999999</v>
      </c>
      <c r="EV1310">
        <v>1.83741</v>
      </c>
      <c r="EW1310">
        <v>7.5499499999999999</v>
      </c>
      <c r="EX1310">
        <v>13.274735744684859</v>
      </c>
      <c r="EY1310">
        <v>13.229799999999999</v>
      </c>
      <c r="EZ1310">
        <v>28.34404</v>
      </c>
      <c r="FA1310">
        <v>15.114240000000001</v>
      </c>
      <c r="FB1310">
        <v>13.229799999999999</v>
      </c>
      <c r="FC1310">
        <v>0.32305041403692092</v>
      </c>
      <c r="FD1310">
        <v>0.32243791443778907</v>
      </c>
      <c r="FE1310">
        <v>0.5284535486752111</v>
      </c>
      <c r="FF1310">
        <v>0.206015634237422</v>
      </c>
      <c r="FG1310">
        <v>0.32243791443778907</v>
      </c>
      <c r="FH1310">
        <v>1.7618448360066019</v>
      </c>
      <c r="FI1310">
        <v>1.752302995384075</v>
      </c>
      <c r="FJ1310">
        <v>4.9617228063173302</v>
      </c>
      <c r="FK1310">
        <v>3.2094198109332548</v>
      </c>
      <c r="FL1310">
        <v>1.752302995384075</v>
      </c>
      <c r="FM1310">
        <v>41.317918848630207</v>
      </c>
      <c r="FN1310">
        <v>40.619999999999997</v>
      </c>
      <c r="FO1310">
        <v>41.32</v>
      </c>
      <c r="FP1310">
        <v>0.70000000000000284</v>
      </c>
      <c r="FQ1310">
        <v>41.32</v>
      </c>
      <c r="FR1310">
        <v>390.09360582752322</v>
      </c>
      <c r="FS1310">
        <v>390.02093000000002</v>
      </c>
      <c r="FT1310">
        <v>414.46561000000003</v>
      </c>
      <c r="FU1310">
        <v>24.444680000000009</v>
      </c>
      <c r="FV1310">
        <v>390.02093000000002</v>
      </c>
      <c r="FW1310">
        <v>0.7780863451480502</v>
      </c>
      <c r="FX1310">
        <v>0.73527699999999996</v>
      </c>
      <c r="FY1310">
        <v>0.77821399999999996</v>
      </c>
      <c r="FZ1310">
        <v>4.2937000000000003E-2</v>
      </c>
      <c r="GA1310">
        <v>0.77821399999999996</v>
      </c>
      <c r="GB1310">
        <v>2</v>
      </c>
      <c r="GC1310">
        <v>2</v>
      </c>
    </row>
    <row r="1311" spans="1:185" x14ac:dyDescent="0.3">
      <c r="A1311" s="36" t="s">
        <v>4826</v>
      </c>
      <c r="B1311">
        <v>-5.2206799999999998E-2</v>
      </c>
      <c r="C1311">
        <v>1.8207899999999999</v>
      </c>
      <c r="D1311">
        <v>1.8393999999999999</v>
      </c>
      <c r="E1311">
        <v>-0.76119999999999999</v>
      </c>
      <c r="F1311">
        <v>-0.74060000000000004</v>
      </c>
      <c r="G1311">
        <v>1.5018</v>
      </c>
      <c r="H1311">
        <v>-54.189891000000003</v>
      </c>
      <c r="I1311">
        <v>0.11940000000000001</v>
      </c>
      <c r="J1311">
        <v>2.3999999999999998E-3</v>
      </c>
      <c r="K1311">
        <v>9.9839999999999998E-2</v>
      </c>
      <c r="L1311">
        <v>-1.0076999999999999E-2</v>
      </c>
      <c r="M1311">
        <v>9.5959000000000003E-2</v>
      </c>
      <c r="N1311">
        <v>0.19775999999999999</v>
      </c>
      <c r="O1311">
        <v>-0.23155000000000001</v>
      </c>
      <c r="P1311">
        <v>-3.3790000000000001E-2</v>
      </c>
      <c r="Q1311">
        <v>-0.13267000000000001</v>
      </c>
      <c r="R1311">
        <v>4.4499999999999998E-2</v>
      </c>
      <c r="S1311">
        <v>0.75434999999999997</v>
      </c>
      <c r="T1311">
        <v>-0.52298666666666671</v>
      </c>
      <c r="U1311">
        <v>-0.51948000000000005</v>
      </c>
      <c r="V1311">
        <v>1.936463333333333</v>
      </c>
      <c r="W1311">
        <v>1.93269</v>
      </c>
      <c r="X1311">
        <v>0.2126366666666667</v>
      </c>
      <c r="Y1311">
        <v>0.21007000000000001</v>
      </c>
      <c r="Z1311">
        <v>3.9489999999999997E-2</v>
      </c>
      <c r="AA1311">
        <v>3.95E-2</v>
      </c>
      <c r="AB1311">
        <v>51.08</v>
      </c>
      <c r="AC1311">
        <v>-0.3916</v>
      </c>
      <c r="AD1311">
        <v>1.95123</v>
      </c>
      <c r="AE1311">
        <v>0.60423666666666664</v>
      </c>
      <c r="AF1311">
        <v>0.60167000000000004</v>
      </c>
      <c r="AG1311">
        <v>0.75700999999999996</v>
      </c>
      <c r="AH1311">
        <v>4.2199999999999998E-3</v>
      </c>
      <c r="AI1311">
        <v>353.20409999999998</v>
      </c>
      <c r="AJ1311">
        <v>340.0224</v>
      </c>
      <c r="AK1311">
        <v>348.45319999999998</v>
      </c>
      <c r="AL1311">
        <v>371.13679999999999</v>
      </c>
      <c r="AM1311">
        <v>293.892</v>
      </c>
      <c r="AN1311">
        <v>402.2</v>
      </c>
      <c r="AO1311">
        <v>134.80000000000001</v>
      </c>
      <c r="AP1311">
        <v>324.39999999999998</v>
      </c>
      <c r="AQ1311">
        <v>20.75</v>
      </c>
      <c r="AR1311">
        <v>6.27</v>
      </c>
      <c r="AS1311">
        <v>12.91</v>
      </c>
      <c r="AT1311">
        <v>-11.026229214112311</v>
      </c>
      <c r="AU1311">
        <v>-4.04</v>
      </c>
      <c r="AV1311">
        <v>-6.9862292141123126</v>
      </c>
      <c r="AW1311">
        <v>2.3170999999999999</v>
      </c>
      <c r="AX1311">
        <v>2.3170999999999999</v>
      </c>
      <c r="AY1311">
        <v>2.3170999999999999</v>
      </c>
      <c r="AZ1311">
        <v>0</v>
      </c>
      <c r="BA1311">
        <v>2.3170999999999999</v>
      </c>
      <c r="BB1311">
        <v>0.98760000000000003</v>
      </c>
      <c r="BC1311">
        <v>0.98760000000000003</v>
      </c>
      <c r="BD1311">
        <v>0.98760000000000003</v>
      </c>
      <c r="BE1311">
        <v>0</v>
      </c>
      <c r="BF1311">
        <v>0.98760000000000003</v>
      </c>
      <c r="BG1311">
        <v>7.4776999999999996</v>
      </c>
      <c r="BH1311">
        <v>7.4776999999999996</v>
      </c>
      <c r="BI1311">
        <v>7.4776999999999996</v>
      </c>
      <c r="BJ1311">
        <v>0</v>
      </c>
      <c r="BK1311">
        <v>7.4776999999999996</v>
      </c>
      <c r="BL1311">
        <v>3.9759000000000002</v>
      </c>
      <c r="BM1311">
        <v>3.9759000000000002</v>
      </c>
      <c r="BN1311">
        <v>3.9759000000000002</v>
      </c>
      <c r="BO1311">
        <v>0</v>
      </c>
      <c r="BP1311">
        <v>3.9759000000000002</v>
      </c>
      <c r="BQ1311">
        <v>2.9897</v>
      </c>
      <c r="BR1311">
        <v>2.9897</v>
      </c>
      <c r="BS1311">
        <v>2.9897</v>
      </c>
      <c r="BT1311">
        <v>0</v>
      </c>
      <c r="BU1311">
        <v>2.9897</v>
      </c>
      <c r="BV1311">
        <v>-0.39929999999999999</v>
      </c>
      <c r="BW1311">
        <v>-0.39929999999999999</v>
      </c>
      <c r="BX1311">
        <v>-0.39929999999999999</v>
      </c>
      <c r="BY1311">
        <v>0</v>
      </c>
      <c r="BZ1311">
        <v>-0.39929999999999999</v>
      </c>
      <c r="CA1311">
        <v>-2.5903999999999998</v>
      </c>
      <c r="CB1311">
        <v>-2.5903999999999998</v>
      </c>
      <c r="CC1311">
        <v>-2.5903999999999998</v>
      </c>
      <c r="CD1311">
        <v>0</v>
      </c>
      <c r="CE1311">
        <v>-2.5903999999999998</v>
      </c>
      <c r="CF1311">
        <v>77.8</v>
      </c>
      <c r="CG1311">
        <v>77.8</v>
      </c>
      <c r="CH1311">
        <v>77.8</v>
      </c>
      <c r="CI1311">
        <v>0</v>
      </c>
      <c r="CJ1311">
        <v>77.8</v>
      </c>
      <c r="CK1311">
        <v>26.7</v>
      </c>
      <c r="CL1311">
        <v>26.7</v>
      </c>
      <c r="CM1311">
        <v>26.7</v>
      </c>
      <c r="CN1311">
        <v>0</v>
      </c>
      <c r="CO1311">
        <v>26.7</v>
      </c>
      <c r="CP1311">
        <v>70.2</v>
      </c>
      <c r="CQ1311">
        <v>70.2</v>
      </c>
      <c r="CR1311">
        <v>70.2</v>
      </c>
      <c r="CS1311">
        <v>0</v>
      </c>
      <c r="CT1311">
        <v>70.2</v>
      </c>
      <c r="CU1311">
        <v>12.5</v>
      </c>
      <c r="CV1311">
        <v>12.5</v>
      </c>
      <c r="CW1311">
        <v>12.5</v>
      </c>
      <c r="CX1311">
        <v>0</v>
      </c>
      <c r="CY1311">
        <v>12.5</v>
      </c>
      <c r="CZ1311">
        <v>61.7</v>
      </c>
      <c r="DA1311">
        <v>61.7</v>
      </c>
      <c r="DB1311">
        <v>61.7</v>
      </c>
      <c r="DC1311">
        <v>0</v>
      </c>
      <c r="DD1311">
        <v>61.7</v>
      </c>
      <c r="DE1311">
        <v>14.2</v>
      </c>
      <c r="DF1311">
        <v>14.2</v>
      </c>
      <c r="DG1311">
        <v>14.2</v>
      </c>
      <c r="DH1311">
        <v>0</v>
      </c>
      <c r="DI1311">
        <v>14.2</v>
      </c>
      <c r="DJ1311">
        <v>0.23982737361282369</v>
      </c>
      <c r="DK1311">
        <v>0.23982737361282369</v>
      </c>
      <c r="DL1311">
        <v>0.23982737361282369</v>
      </c>
      <c r="DM1311">
        <v>0</v>
      </c>
      <c r="DN1311">
        <v>0.23982737361282369</v>
      </c>
      <c r="DO1311">
        <v>4.4596278411159451</v>
      </c>
      <c r="DP1311">
        <v>4.4596278411159451</v>
      </c>
      <c r="DQ1311">
        <v>4.4596278411159451</v>
      </c>
      <c r="DR1311">
        <v>0</v>
      </c>
      <c r="DS1311">
        <v>4.4596278411159451</v>
      </c>
      <c r="DT1311">
        <v>6.232178706792566</v>
      </c>
      <c r="DU1311">
        <v>6.232178706792566</v>
      </c>
      <c r="DV1311">
        <v>6.232178706792566</v>
      </c>
      <c r="DW1311">
        <v>0</v>
      </c>
      <c r="DX1311">
        <v>6.232178706792566</v>
      </c>
      <c r="DY1311">
        <v>4.5315109040941772</v>
      </c>
      <c r="DZ1311">
        <v>4.5315109040941772</v>
      </c>
      <c r="EA1311">
        <v>4.5315109040941772</v>
      </c>
      <c r="EB1311">
        <v>0</v>
      </c>
      <c r="EC1311">
        <v>4.5315109040941772</v>
      </c>
      <c r="ED1311">
        <v>6.5192250876653466</v>
      </c>
      <c r="EE1311">
        <v>6.5192250876653466</v>
      </c>
      <c r="EF1311">
        <v>6.5192250876653466</v>
      </c>
      <c r="EG1311">
        <v>0</v>
      </c>
      <c r="EH1311">
        <v>6.5192250876653466</v>
      </c>
      <c r="EI1311">
        <v>8.0881086163741251</v>
      </c>
      <c r="EJ1311">
        <v>8.0881086163741251</v>
      </c>
      <c r="EK1311">
        <v>8.0881086163741251</v>
      </c>
      <c r="EL1311">
        <v>0</v>
      </c>
      <c r="EM1311">
        <v>8.0881086163741251</v>
      </c>
      <c r="EN1311">
        <v>30.512119999999999</v>
      </c>
      <c r="EO1311">
        <v>30.512119999999999</v>
      </c>
      <c r="EP1311">
        <v>30.512119999999999</v>
      </c>
      <c r="EQ1311">
        <v>0</v>
      </c>
      <c r="ER1311">
        <v>30.512119999999999</v>
      </c>
      <c r="ES1311">
        <v>9.7922999999999991</v>
      </c>
      <c r="ET1311">
        <v>9.7922999999999991</v>
      </c>
      <c r="EU1311">
        <v>9.7922999999999991</v>
      </c>
      <c r="EV1311">
        <v>0</v>
      </c>
      <c r="EW1311">
        <v>9.7922999999999991</v>
      </c>
      <c r="EX1311">
        <v>20.719819999999999</v>
      </c>
      <c r="EY1311">
        <v>20.719819999999999</v>
      </c>
      <c r="EZ1311">
        <v>20.719819999999999</v>
      </c>
      <c r="FA1311">
        <v>0</v>
      </c>
      <c r="FB1311">
        <v>20.719819999999999</v>
      </c>
      <c r="FC1311">
        <v>0.52760062145686148</v>
      </c>
      <c r="FD1311">
        <v>0.52760062145686148</v>
      </c>
      <c r="FE1311">
        <v>0.52760062145686148</v>
      </c>
      <c r="FF1311">
        <v>0</v>
      </c>
      <c r="FG1311">
        <v>0.52760062145686148</v>
      </c>
      <c r="FH1311">
        <v>2.115929863259908</v>
      </c>
      <c r="FI1311">
        <v>2.115929863259908</v>
      </c>
      <c r="FJ1311">
        <v>2.115929863259908</v>
      </c>
      <c r="FK1311">
        <v>0</v>
      </c>
      <c r="FL1311">
        <v>2.115929863259908</v>
      </c>
      <c r="FM1311">
        <v>44.24</v>
      </c>
      <c r="FN1311">
        <v>44.24</v>
      </c>
      <c r="FO1311">
        <v>44.24</v>
      </c>
      <c r="FP1311">
        <v>0</v>
      </c>
      <c r="FQ1311">
        <v>44.24</v>
      </c>
      <c r="FR1311">
        <v>413.69824</v>
      </c>
      <c r="FS1311">
        <v>413.69824</v>
      </c>
      <c r="FT1311">
        <v>413.69824</v>
      </c>
      <c r="FU1311">
        <v>0</v>
      </c>
      <c r="FV1311">
        <v>413.69824</v>
      </c>
      <c r="FW1311">
        <v>0.71609599999999995</v>
      </c>
      <c r="FX1311">
        <v>0.71609599999999995</v>
      </c>
      <c r="FY1311">
        <v>0.71609599999999995</v>
      </c>
      <c r="FZ1311">
        <v>0</v>
      </c>
      <c r="GA1311">
        <v>0.71609599999999995</v>
      </c>
      <c r="GB1311">
        <v>1</v>
      </c>
      <c r="GC1311">
        <v>1</v>
      </c>
    </row>
    <row r="1312" spans="1:185" x14ac:dyDescent="0.3">
      <c r="A1312" s="36" t="s">
        <v>4827</v>
      </c>
      <c r="B1312">
        <v>-5.8496881515326553E-2</v>
      </c>
      <c r="C1312">
        <v>1.764116553848152</v>
      </c>
      <c r="D1312">
        <v>1.835395306109936</v>
      </c>
      <c r="E1312">
        <v>-0.74939261627056142</v>
      </c>
      <c r="F1312">
        <v>-0.74915145666376326</v>
      </c>
      <c r="G1312">
        <v>1.4985440729343249</v>
      </c>
      <c r="H1312">
        <v>-54.188377721643178</v>
      </c>
      <c r="I1312">
        <v>1.2958533927656611E-2</v>
      </c>
      <c r="J1312">
        <v>0.69414690895570486</v>
      </c>
      <c r="K1312">
        <v>0.20825899242573701</v>
      </c>
      <c r="L1312">
        <v>-3.1719353767262308E-2</v>
      </c>
      <c r="M1312">
        <v>9.5640100153696533E-2</v>
      </c>
      <c r="N1312">
        <v>0.25144966482227532</v>
      </c>
      <c r="O1312">
        <v>-0.22632448878729719</v>
      </c>
      <c r="P1312">
        <v>2.512517603497802E-2</v>
      </c>
      <c r="Q1312">
        <v>-0.1005992020002094</v>
      </c>
      <c r="R1312">
        <v>2.0130790987615881E-2</v>
      </c>
      <c r="S1312">
        <v>0.7910534701192713</v>
      </c>
      <c r="T1312">
        <v>-0.53470959324909806</v>
      </c>
      <c r="U1312">
        <v>-0.53467078901976406</v>
      </c>
      <c r="V1312">
        <v>1.973429578878698</v>
      </c>
      <c r="W1312">
        <v>1.973418469773776</v>
      </c>
      <c r="X1312">
        <v>0.19752488957580919</v>
      </c>
      <c r="Y1312">
        <v>0.19749545543795499</v>
      </c>
      <c r="Z1312">
        <v>2.6060133899991601E-2</v>
      </c>
      <c r="AA1312">
        <v>2.6085553861428228E-2</v>
      </c>
      <c r="AB1312">
        <v>49.984692258802703</v>
      </c>
      <c r="AC1312">
        <v>-0.37724221227862631</v>
      </c>
      <c r="AD1312">
        <v>1.946412905559846</v>
      </c>
      <c r="AE1312">
        <v>0.57476710185443558</v>
      </c>
      <c r="AF1312">
        <v>0.5747376677165813</v>
      </c>
      <c r="AG1312">
        <v>0.75764490665968376</v>
      </c>
      <c r="AH1312">
        <v>6.3392104205595486E-3</v>
      </c>
      <c r="AI1312">
        <v>343.20266335550781</v>
      </c>
      <c r="AJ1312">
        <v>319.61017775280379</v>
      </c>
      <c r="AK1312">
        <v>354.81426836815058</v>
      </c>
      <c r="AL1312">
        <v>355.1834444013781</v>
      </c>
      <c r="AM1312">
        <v>250.80668315057969</v>
      </c>
      <c r="AN1312">
        <v>365.22350738528962</v>
      </c>
      <c r="AO1312">
        <v>107.1987088399933</v>
      </c>
      <c r="AP1312">
        <v>275.96489425942832</v>
      </c>
      <c r="AQ1312">
        <v>19.446540789783299</v>
      </c>
      <c r="AR1312">
        <v>4.8375116805827494</v>
      </c>
      <c r="AS1312">
        <v>12.63539105949752</v>
      </c>
      <c r="AT1312">
        <v>-6.0461587880333996</v>
      </c>
      <c r="AU1312">
        <v>-1.378262569331312</v>
      </c>
      <c r="AV1312">
        <v>-4.6678962187020883</v>
      </c>
      <c r="AW1312">
        <v>1.0458976168488661</v>
      </c>
      <c r="AX1312">
        <v>1.0055000000000001</v>
      </c>
      <c r="AY1312">
        <v>1.1277999999999999</v>
      </c>
      <c r="AZ1312">
        <v>0.12229999999999989</v>
      </c>
      <c r="BA1312">
        <v>1.0968</v>
      </c>
      <c r="BB1312">
        <v>0.94562904844547335</v>
      </c>
      <c r="BC1312">
        <v>0.92269999999999996</v>
      </c>
      <c r="BD1312">
        <v>0.94869999999999999</v>
      </c>
      <c r="BE1312">
        <v>2.600000000000002E-2</v>
      </c>
      <c r="BF1312">
        <v>0.92269999999999996</v>
      </c>
      <c r="BG1312">
        <v>16.07119050526579</v>
      </c>
      <c r="BH1312">
        <v>15.547599999999999</v>
      </c>
      <c r="BI1312">
        <v>19.3569</v>
      </c>
      <c r="BJ1312">
        <v>3.8092999999999999</v>
      </c>
      <c r="BK1312">
        <v>19.3569</v>
      </c>
      <c r="BL1312">
        <v>1.4445995686411359</v>
      </c>
      <c r="BM1312">
        <v>1.3589</v>
      </c>
      <c r="BN1312">
        <v>2.6217999999999999</v>
      </c>
      <c r="BO1312">
        <v>1.2628999999999999</v>
      </c>
      <c r="BP1312">
        <v>2.5962999999999998</v>
      </c>
      <c r="BQ1312">
        <v>0.59189605381972277</v>
      </c>
      <c r="BR1312">
        <v>0.55589999999999995</v>
      </c>
      <c r="BS1312">
        <v>1.242</v>
      </c>
      <c r="BT1312">
        <v>0.68610000000000004</v>
      </c>
      <c r="BU1312">
        <v>1.242</v>
      </c>
      <c r="BV1312">
        <v>0.58762582285171405</v>
      </c>
      <c r="BW1312">
        <v>0.55369999999999997</v>
      </c>
      <c r="BX1312">
        <v>0.89690000000000003</v>
      </c>
      <c r="BY1312">
        <v>0.34320000000000012</v>
      </c>
      <c r="BZ1312">
        <v>0.86670000000000003</v>
      </c>
      <c r="CA1312">
        <v>-1.1794321490211579</v>
      </c>
      <c r="CB1312">
        <v>-2.1318000000000001</v>
      </c>
      <c r="CC1312">
        <v>-1.1094999999999999</v>
      </c>
      <c r="CD1312">
        <v>1.0223</v>
      </c>
      <c r="CE1312">
        <v>-2.1086999999999998</v>
      </c>
      <c r="CF1312">
        <v>89.258613125861288</v>
      </c>
      <c r="CG1312">
        <v>70</v>
      </c>
      <c r="CH1312">
        <v>91</v>
      </c>
      <c r="CI1312">
        <v>21</v>
      </c>
      <c r="CJ1312">
        <v>70</v>
      </c>
      <c r="CK1312">
        <v>24.87078690936681</v>
      </c>
      <c r="CL1312">
        <v>20.7</v>
      </c>
      <c r="CM1312">
        <v>27.6</v>
      </c>
      <c r="CN1312">
        <v>6.9000000000000021</v>
      </c>
      <c r="CO1312">
        <v>24.8</v>
      </c>
      <c r="CP1312">
        <v>72.368550699783626</v>
      </c>
      <c r="CQ1312">
        <v>31.4</v>
      </c>
      <c r="CR1312">
        <v>77.2</v>
      </c>
      <c r="CS1312">
        <v>45.8</v>
      </c>
      <c r="CT1312">
        <v>31.4</v>
      </c>
      <c r="CU1312">
        <v>20.349205871122141</v>
      </c>
      <c r="CV1312">
        <v>9.8000000000000007</v>
      </c>
      <c r="CW1312">
        <v>20.9</v>
      </c>
      <c r="CX1312">
        <v>11.1</v>
      </c>
      <c r="CY1312">
        <v>10.199999999999999</v>
      </c>
      <c r="CZ1312">
        <v>21.774775879210441</v>
      </c>
      <c r="DA1312">
        <v>21</v>
      </c>
      <c r="DB1312">
        <v>88</v>
      </c>
      <c r="DC1312">
        <v>67</v>
      </c>
      <c r="DD1312">
        <v>88</v>
      </c>
      <c r="DE1312">
        <v>4.1363872766841956</v>
      </c>
      <c r="DF1312">
        <v>3.5</v>
      </c>
      <c r="DG1312">
        <v>16.2</v>
      </c>
      <c r="DH1312">
        <v>12.7</v>
      </c>
      <c r="DI1312">
        <v>14.6</v>
      </c>
      <c r="DJ1312">
        <v>0.32385971497567201</v>
      </c>
      <c r="DK1312">
        <v>0.23752969121140141</v>
      </c>
      <c r="DL1312">
        <v>0.33175355450236971</v>
      </c>
      <c r="DM1312">
        <v>9.4223863290968213E-2</v>
      </c>
      <c r="DN1312">
        <v>0.23752969121140141</v>
      </c>
      <c r="DO1312">
        <v>4.7124867515909887</v>
      </c>
      <c r="DP1312">
        <v>3.0812408137071809</v>
      </c>
      <c r="DQ1312">
        <v>4.7946984470553264</v>
      </c>
      <c r="DR1312">
        <v>1.7134576333481459</v>
      </c>
      <c r="DS1312">
        <v>3.6647568403701518</v>
      </c>
      <c r="DT1312">
        <v>6.371230149559028</v>
      </c>
      <c r="DU1312">
        <v>6.3705735714372356</v>
      </c>
      <c r="DV1312">
        <v>6.444333698909225</v>
      </c>
      <c r="DW1312">
        <v>7.3760127471988568E-2</v>
      </c>
      <c r="DX1312">
        <v>6.3977565833334253</v>
      </c>
      <c r="DY1312">
        <v>4.8604259227737936</v>
      </c>
      <c r="DZ1312">
        <v>3.6647568403701518</v>
      </c>
      <c r="EA1312">
        <v>4.9994337039883581</v>
      </c>
      <c r="EB1312">
        <v>1.334676863618206</v>
      </c>
      <c r="EC1312">
        <v>3.6647568403701518</v>
      </c>
      <c r="ED1312">
        <v>6.683268155845461</v>
      </c>
      <c r="EE1312">
        <v>6.6615987715452194</v>
      </c>
      <c r="EF1312">
        <v>6.7381628632582133</v>
      </c>
      <c r="EG1312">
        <v>7.6564091712994831E-2</v>
      </c>
      <c r="EH1312">
        <v>6.680472897590886</v>
      </c>
      <c r="EI1312">
        <v>5.8671125906911747</v>
      </c>
      <c r="EJ1312">
        <v>5.7615609962822161</v>
      </c>
      <c r="EK1312">
        <v>8.6925243731361661</v>
      </c>
      <c r="EL1312">
        <v>2.93096337685395</v>
      </c>
      <c r="EM1312">
        <v>8.6678760346707335</v>
      </c>
      <c r="EN1312">
        <v>35.440343936615932</v>
      </c>
      <c r="EO1312">
        <v>28.917179999999998</v>
      </c>
      <c r="EP1312">
        <v>39.881450000000001</v>
      </c>
      <c r="EQ1312">
        <v>10.964270000000001</v>
      </c>
      <c r="ER1312">
        <v>30.588139999999999</v>
      </c>
      <c r="ES1312">
        <v>10.193901160188741</v>
      </c>
      <c r="ET1312">
        <v>6.3988399999999999</v>
      </c>
      <c r="EU1312">
        <v>10.60793</v>
      </c>
      <c r="EV1312">
        <v>4.2090899999999998</v>
      </c>
      <c r="EW1312">
        <v>8.0267999999999997</v>
      </c>
      <c r="EX1312">
        <v>25.246442776427191</v>
      </c>
      <c r="EY1312">
        <v>19.985810000000001</v>
      </c>
      <c r="EZ1312">
        <v>33.482610000000001</v>
      </c>
      <c r="FA1312">
        <v>13.4968</v>
      </c>
      <c r="FB1312">
        <v>22.561340000000001</v>
      </c>
      <c r="FC1312">
        <v>0.69870803231642997</v>
      </c>
      <c r="FD1312">
        <v>0.57010355131077461</v>
      </c>
      <c r="FE1312">
        <v>0.78626464532236873</v>
      </c>
      <c r="FF1312">
        <v>0.21616109401159411</v>
      </c>
      <c r="FG1312">
        <v>0.60304660558156631</v>
      </c>
      <c r="FH1312">
        <v>2.580324978893469</v>
      </c>
      <c r="FI1312">
        <v>2.209942069465777</v>
      </c>
      <c r="FJ1312">
        <v>5.2326062223778056</v>
      </c>
      <c r="FK1312">
        <v>3.0226641529120299</v>
      </c>
      <c r="FL1312">
        <v>2.8107514825335129</v>
      </c>
      <c r="FM1312">
        <v>34.426335341386277</v>
      </c>
      <c r="FN1312">
        <v>34.19</v>
      </c>
      <c r="FO1312">
        <v>40.049999999999997</v>
      </c>
      <c r="FP1312">
        <v>5.8599999999999994</v>
      </c>
      <c r="FQ1312">
        <v>34.31</v>
      </c>
      <c r="FR1312">
        <v>385.72421378968443</v>
      </c>
      <c r="FS1312">
        <v>369.89906999999999</v>
      </c>
      <c r="FT1312">
        <v>392.76853999999997</v>
      </c>
      <c r="FU1312">
        <v>22.869469999999978</v>
      </c>
      <c r="FV1312">
        <v>369.89906999999999</v>
      </c>
      <c r="FW1312">
        <v>0.7391356832746222</v>
      </c>
      <c r="FX1312">
        <v>0.72399199999999997</v>
      </c>
      <c r="FY1312">
        <v>0.76657399999999998</v>
      </c>
      <c r="FZ1312">
        <v>4.2582000000000009E-2</v>
      </c>
      <c r="GA1312">
        <v>0.76657399999999998</v>
      </c>
      <c r="GB1312">
        <v>6</v>
      </c>
      <c r="GC1312">
        <v>7</v>
      </c>
    </row>
    <row r="1313" spans="1:185" x14ac:dyDescent="0.3">
      <c r="A1313" s="36" t="s">
        <v>4828</v>
      </c>
      <c r="B1313">
        <v>-6.5250681655780584E-3</v>
      </c>
      <c r="C1313">
        <v>1.989052899579687</v>
      </c>
      <c r="D1313">
        <v>2.5734358603162102</v>
      </c>
      <c r="E1313">
        <v>-1.3737398066838129</v>
      </c>
      <c r="F1313">
        <v>-0.68980406867679189</v>
      </c>
      <c r="G1313">
        <v>2.063591698313171</v>
      </c>
      <c r="H1313">
        <v>-54.077430034367019</v>
      </c>
      <c r="I1313">
        <v>0.26908664282597322</v>
      </c>
      <c r="J1313">
        <v>0.15783538246974521</v>
      </c>
      <c r="K1313">
        <v>0.30603709085198261</v>
      </c>
      <c r="L1313">
        <v>0.2140117959293317</v>
      </c>
      <c r="M1313">
        <v>0.26098129515081542</v>
      </c>
      <c r="N1313">
        <v>0.225207944046703</v>
      </c>
      <c r="O1313">
        <v>-0.28870361372417158</v>
      </c>
      <c r="P1313">
        <v>-6.3495669677468669E-2</v>
      </c>
      <c r="Q1313">
        <v>-0.1761040862062267</v>
      </c>
      <c r="R1313">
        <v>6.885251543226005E-2</v>
      </c>
      <c r="S1313">
        <v>1.3310744568912229</v>
      </c>
      <c r="T1313">
        <v>-0.71546334551663704</v>
      </c>
      <c r="U1313">
        <v>-0.59670657379301961</v>
      </c>
      <c r="V1313">
        <v>1.9678864229476709</v>
      </c>
      <c r="W1313">
        <v>1.9586828542475661</v>
      </c>
      <c r="X1313">
        <v>0.151858142577073</v>
      </c>
      <c r="Y1313">
        <v>0.13044466263264831</v>
      </c>
      <c r="Z1313">
        <v>6.6292058098951237E-2</v>
      </c>
      <c r="AA1313">
        <v>8.4428873818163774E-2</v>
      </c>
      <c r="AB1313">
        <v>61.438992434964341</v>
      </c>
      <c r="AC1313">
        <v>-0.46950527325575331</v>
      </c>
      <c r="AD1313">
        <v>1.9644879140620419</v>
      </c>
      <c r="AE1313">
        <v>0.62136341583282628</v>
      </c>
      <c r="AF1313">
        <v>0.59994993588840162</v>
      </c>
      <c r="AG1313">
        <v>1.0310669402263131</v>
      </c>
      <c r="AH1313">
        <v>1.6166796368992431E-2</v>
      </c>
      <c r="AI1313">
        <v>65.350957058666665</v>
      </c>
      <c r="AJ1313">
        <v>-66.633729631133349</v>
      </c>
      <c r="AK1313">
        <v>29.069084365273071</v>
      </c>
      <c r="AL1313">
        <v>233.61751041687859</v>
      </c>
      <c r="AM1313">
        <v>178.8167245456444</v>
      </c>
      <c r="AN1313">
        <v>362.77149075947642</v>
      </c>
      <c r="AO1313">
        <v>117.5639699609619</v>
      </c>
      <c r="AP1313">
        <v>304.6504373132089</v>
      </c>
      <c r="AQ1313">
        <v>18.321498785031121</v>
      </c>
      <c r="AR1313">
        <v>4.5115496542344298</v>
      </c>
      <c r="AS1313">
        <v>11.91157290495358</v>
      </c>
      <c r="AT1313">
        <v>-8.2004884422567716</v>
      </c>
      <c r="AU1313">
        <v>-0.12807938466132579</v>
      </c>
      <c r="AV1313">
        <v>-8.0724090575954506</v>
      </c>
      <c r="AW1313">
        <v>3.8318647263287651</v>
      </c>
      <c r="AX1313">
        <v>2.4599000000000002</v>
      </c>
      <c r="AY1313">
        <v>4.5827</v>
      </c>
      <c r="AZ1313">
        <v>2.1227999999999998</v>
      </c>
      <c r="BA1313">
        <v>4.3246000000000002</v>
      </c>
      <c r="BB1313">
        <v>0.9586687397001562</v>
      </c>
      <c r="BC1313">
        <v>0.94369999999999998</v>
      </c>
      <c r="BD1313">
        <v>0.98399999999999999</v>
      </c>
      <c r="BE1313">
        <v>4.0300000000000002E-2</v>
      </c>
      <c r="BF1313">
        <v>0.94379999999999997</v>
      </c>
      <c r="BG1313">
        <v>13.565044169279769</v>
      </c>
      <c r="BH1313">
        <v>8.2123000000000008</v>
      </c>
      <c r="BI1313">
        <v>16.177</v>
      </c>
      <c r="BJ1313">
        <v>7.9646999999999988</v>
      </c>
      <c r="BK1313">
        <v>16.177</v>
      </c>
      <c r="BL1313">
        <v>15.37302564621244</v>
      </c>
      <c r="BM1313">
        <v>8.1882000000000001</v>
      </c>
      <c r="BN1313">
        <v>16.4636</v>
      </c>
      <c r="BO1313">
        <v>8.2753999999999994</v>
      </c>
      <c r="BP1313">
        <v>14.5692</v>
      </c>
      <c r="BQ1313">
        <v>10.24439433996654</v>
      </c>
      <c r="BR1313">
        <v>4.7961999999999998</v>
      </c>
      <c r="BS1313">
        <v>10.5038</v>
      </c>
      <c r="BT1313">
        <v>5.7076000000000002</v>
      </c>
      <c r="BU1313">
        <v>9.9983000000000004</v>
      </c>
      <c r="BV1313">
        <v>1.029459963937549</v>
      </c>
      <c r="BW1313">
        <v>-4.2050999999999998</v>
      </c>
      <c r="BX1313">
        <v>3.4159000000000002</v>
      </c>
      <c r="BY1313">
        <v>7.6210000000000004</v>
      </c>
      <c r="BZ1313">
        <v>0.5827</v>
      </c>
      <c r="CA1313">
        <v>-11.273854765386989</v>
      </c>
      <c r="CB1313">
        <v>-12.5167</v>
      </c>
      <c r="CC1313">
        <v>-5.6802000000000001</v>
      </c>
      <c r="CD1313">
        <v>6.8365</v>
      </c>
      <c r="CE1313">
        <v>-10.581</v>
      </c>
      <c r="CF1313">
        <v>58.121053446267517</v>
      </c>
      <c r="CG1313">
        <v>51.3</v>
      </c>
      <c r="CH1313">
        <v>91.3</v>
      </c>
      <c r="CI1313">
        <v>40</v>
      </c>
      <c r="CJ1313">
        <v>51.3</v>
      </c>
      <c r="CK1313">
        <v>19.712397330059851</v>
      </c>
      <c r="CL1313">
        <v>18.2</v>
      </c>
      <c r="CM1313">
        <v>31.9</v>
      </c>
      <c r="CN1313">
        <v>13.7</v>
      </c>
      <c r="CO1313">
        <v>18.2</v>
      </c>
      <c r="CP1313">
        <v>62.776082602901447</v>
      </c>
      <c r="CQ1313">
        <v>36.5</v>
      </c>
      <c r="CR1313">
        <v>74.8</v>
      </c>
      <c r="CS1313">
        <v>38.299999999999997</v>
      </c>
      <c r="CT1313">
        <v>70</v>
      </c>
      <c r="CU1313">
        <v>11.1600473355135</v>
      </c>
      <c r="CV1313">
        <v>10</v>
      </c>
      <c r="CW1313">
        <v>14.1</v>
      </c>
      <c r="CX1313">
        <v>4.0999999999999996</v>
      </c>
      <c r="CY1313">
        <v>10.199999999999999</v>
      </c>
      <c r="CZ1313">
        <v>54.671199043460888</v>
      </c>
      <c r="DA1313">
        <v>26</v>
      </c>
      <c r="DB1313">
        <v>82.7</v>
      </c>
      <c r="DC1313">
        <v>56.7</v>
      </c>
      <c r="DD1313">
        <v>45.4</v>
      </c>
      <c r="DE1313">
        <v>8.2113348239809145</v>
      </c>
      <c r="DF1313">
        <v>7.3</v>
      </c>
      <c r="DG1313">
        <v>17.7</v>
      </c>
      <c r="DH1313">
        <v>10.4</v>
      </c>
      <c r="DI1313">
        <v>7.3</v>
      </c>
      <c r="DJ1313">
        <v>0.19123723251980879</v>
      </c>
      <c r="DK1313">
        <v>0.16505791505791501</v>
      </c>
      <c r="DL1313">
        <v>0.33902710731526181</v>
      </c>
      <c r="DM1313">
        <v>0.17396919225734669</v>
      </c>
      <c r="DN1313">
        <v>0.16505791505791501</v>
      </c>
      <c r="DO1313">
        <v>3.9546224997424808</v>
      </c>
      <c r="DP1313">
        <v>3.3569159209278769</v>
      </c>
      <c r="DQ1313">
        <v>4.6096008392996408</v>
      </c>
      <c r="DR1313">
        <v>1.252684918371763</v>
      </c>
      <c r="DS1313">
        <v>3.916899055275771</v>
      </c>
      <c r="DT1313">
        <v>6.3290477499682289</v>
      </c>
      <c r="DU1313">
        <v>6.0052863368682861</v>
      </c>
      <c r="DV1313">
        <v>6.4721860834118781</v>
      </c>
      <c r="DW1313">
        <v>0.46689974654359201</v>
      </c>
      <c r="DX1313">
        <v>6.3197918106476951</v>
      </c>
      <c r="DY1313">
        <v>4.1538513977915583</v>
      </c>
      <c r="DZ1313">
        <v>3.3569159209278769</v>
      </c>
      <c r="EA1313">
        <v>4.8268070545780413</v>
      </c>
      <c r="EB1313">
        <v>1.4698911336501641</v>
      </c>
      <c r="EC1313">
        <v>4.2676301484360009</v>
      </c>
      <c r="ED1313">
        <v>6.3302531769833177</v>
      </c>
      <c r="EE1313">
        <v>6.0270327026607919</v>
      </c>
      <c r="EF1313">
        <v>6.4721860834118781</v>
      </c>
      <c r="EG1313">
        <v>0.44515338075108613</v>
      </c>
      <c r="EH1313">
        <v>6.3197918106476951</v>
      </c>
      <c r="EI1313">
        <v>8.0049270473574463</v>
      </c>
      <c r="EJ1313">
        <v>6.8723668699236864</v>
      </c>
      <c r="EK1313">
        <v>8.2297688440954957</v>
      </c>
      <c r="EL1313">
        <v>1.35740197417181</v>
      </c>
      <c r="EM1313">
        <v>8.2095869991442143</v>
      </c>
      <c r="EN1313">
        <v>26.665920864869069</v>
      </c>
      <c r="EO1313">
        <v>24.535309999999999</v>
      </c>
      <c r="EP1313">
        <v>31.70167</v>
      </c>
      <c r="EQ1313">
        <v>7.166360000000001</v>
      </c>
      <c r="ER1313">
        <v>25.343029999999999</v>
      </c>
      <c r="ES1313">
        <v>8.5888902538479499</v>
      </c>
      <c r="ET1313">
        <v>7.0509700000000004</v>
      </c>
      <c r="EU1313">
        <v>14.074400000000001</v>
      </c>
      <c r="EV1313">
        <v>7.0234300000000003</v>
      </c>
      <c r="EW1313">
        <v>7.0509700000000004</v>
      </c>
      <c r="EX1313">
        <v>18.077030611021129</v>
      </c>
      <c r="EY1313">
        <v>15.08325</v>
      </c>
      <c r="EZ1313">
        <v>21.79589</v>
      </c>
      <c r="FA1313">
        <v>6.7126400000000004</v>
      </c>
      <c r="FB1313">
        <v>18.292059999999999</v>
      </c>
      <c r="FC1313">
        <v>0.55220275764383708</v>
      </c>
      <c r="FD1313">
        <v>0.50808167887034383</v>
      </c>
      <c r="FE1313">
        <v>0.65648397010649595</v>
      </c>
      <c r="FF1313">
        <v>0.14840229123615209</v>
      </c>
      <c r="FG1313">
        <v>0.52480809209508616</v>
      </c>
      <c r="FH1313">
        <v>2.1692406503101069</v>
      </c>
      <c r="FI1313">
        <v>1.1268302734041951</v>
      </c>
      <c r="FJ1313">
        <v>2.594261498772509</v>
      </c>
      <c r="FK1313">
        <v>1.4674312253683139</v>
      </c>
      <c r="FL1313">
        <v>2.594261498772509</v>
      </c>
      <c r="FM1313">
        <v>34.200305338017607</v>
      </c>
      <c r="FN1313">
        <v>33.64</v>
      </c>
      <c r="FO1313">
        <v>35.54</v>
      </c>
      <c r="FP1313">
        <v>1.899999999999999</v>
      </c>
      <c r="FQ1313">
        <v>34.36</v>
      </c>
      <c r="FR1313">
        <v>332.75724895899862</v>
      </c>
      <c r="FS1313">
        <v>323.83512000000002</v>
      </c>
      <c r="FT1313">
        <v>337.49572999999998</v>
      </c>
      <c r="FU1313">
        <v>13.660609999999959</v>
      </c>
      <c r="FV1313">
        <v>328.13893999999999</v>
      </c>
      <c r="FW1313">
        <v>0.75241737043670776</v>
      </c>
      <c r="FX1313">
        <v>0.74282800000000004</v>
      </c>
      <c r="FY1313">
        <v>0.769374</v>
      </c>
      <c r="FZ1313">
        <v>2.6545999999999959E-2</v>
      </c>
      <c r="GA1313">
        <v>0.76190999999999998</v>
      </c>
      <c r="GB1313">
        <v>12</v>
      </c>
      <c r="GC1313">
        <v>18</v>
      </c>
    </row>
    <row r="1314" spans="1:185" x14ac:dyDescent="0.3">
      <c r="A1314" s="36" t="s">
        <v>4829</v>
      </c>
      <c r="B1314">
        <v>-2.602686287294818E-2</v>
      </c>
      <c r="C1314">
        <v>1.883876384172511</v>
      </c>
      <c r="D1314">
        <v>2.5072409375728828</v>
      </c>
      <c r="E1314">
        <v>-1.7114251544122541</v>
      </c>
      <c r="F1314">
        <v>-0.11700711651439109</v>
      </c>
      <c r="G1314">
        <v>1.828532200466106</v>
      </c>
      <c r="H1314">
        <v>-54.127579043895267</v>
      </c>
      <c r="I1314">
        <v>0.34277738216713338</v>
      </c>
      <c r="J1314">
        <v>0.36911796743732389</v>
      </c>
      <c r="K1314">
        <v>0.24691092468263801</v>
      </c>
      <c r="L1314">
        <v>9.4599718322804227E-2</v>
      </c>
      <c r="M1314">
        <v>0.17867686380143019</v>
      </c>
      <c r="N1314">
        <v>0.19889991544735369</v>
      </c>
      <c r="O1314">
        <v>-0.25429704065738201</v>
      </c>
      <c r="P1314">
        <v>-5.5397125210028167E-2</v>
      </c>
      <c r="Q1314">
        <v>-0.15484708293370511</v>
      </c>
      <c r="R1314">
        <v>6.0277780493036462E-2</v>
      </c>
      <c r="S1314">
        <v>1.0735415149015779</v>
      </c>
      <c r="T1314">
        <v>-0.62773513352547261</v>
      </c>
      <c r="U1314">
        <v>-0.57515619513091976</v>
      </c>
      <c r="V1314">
        <v>1.9613834225833491</v>
      </c>
      <c r="W1314">
        <v>1.9568491967498609</v>
      </c>
      <c r="X1314">
        <v>0.18115904408536071</v>
      </c>
      <c r="Y1314">
        <v>0.13946270028820881</v>
      </c>
      <c r="Z1314">
        <v>4.8296995482513122E-2</v>
      </c>
      <c r="AA1314">
        <v>5.2723114355802812E-2</v>
      </c>
      <c r="AB1314">
        <v>54.870915987000828</v>
      </c>
      <c r="AC1314">
        <v>-0.42699088780278538</v>
      </c>
      <c r="AD1314">
        <v>1.941172015171402</v>
      </c>
      <c r="AE1314">
        <v>0.60814993188814603</v>
      </c>
      <c r="AF1314">
        <v>0.56645358809099422</v>
      </c>
      <c r="AG1314">
        <v>1.016798323039183</v>
      </c>
      <c r="AH1314">
        <v>9.7693094867224526E-3</v>
      </c>
      <c r="AI1314">
        <v>105.4096952197491</v>
      </c>
      <c r="AJ1314">
        <v>-126.9931738558704</v>
      </c>
      <c r="AK1314">
        <v>184.2750238243782</v>
      </c>
      <c r="AL1314">
        <v>258.94723562027912</v>
      </c>
      <c r="AM1314">
        <v>207.67240601766019</v>
      </c>
      <c r="AN1314">
        <v>333.09922493407618</v>
      </c>
      <c r="AO1314">
        <v>109.7982384865369</v>
      </c>
      <c r="AP1314">
        <v>279.48626019498761</v>
      </c>
      <c r="AQ1314">
        <v>18.96999295394615</v>
      </c>
      <c r="AR1314">
        <v>4.5798802170845079</v>
      </c>
      <c r="AS1314">
        <v>12.01000704605385</v>
      </c>
      <c r="AT1314">
        <v>-10.988970207546551</v>
      </c>
      <c r="AU1314">
        <v>-3.6300634144846731</v>
      </c>
      <c r="AV1314">
        <v>-7.3589067930618803</v>
      </c>
      <c r="AW1314">
        <v>3.5583848300111769</v>
      </c>
      <c r="AX1314">
        <v>3.1114000000000002</v>
      </c>
      <c r="AY1314">
        <v>3.5587</v>
      </c>
      <c r="AZ1314">
        <v>0.44729999999999981</v>
      </c>
      <c r="BA1314">
        <v>3.5587</v>
      </c>
      <c r="BB1314">
        <v>0.9552055663825435</v>
      </c>
      <c r="BC1314">
        <v>0.95520000000000005</v>
      </c>
      <c r="BD1314">
        <v>0.96309999999999996</v>
      </c>
      <c r="BE1314">
        <v>7.8999999999999071E-3</v>
      </c>
      <c r="BF1314">
        <v>0.95520000000000005</v>
      </c>
      <c r="BG1314">
        <v>14.416674799164459</v>
      </c>
      <c r="BH1314">
        <v>12.9627</v>
      </c>
      <c r="BI1314">
        <v>14.4177</v>
      </c>
      <c r="BJ1314">
        <v>1.4550000000000001</v>
      </c>
      <c r="BK1314">
        <v>14.4177</v>
      </c>
      <c r="BL1314">
        <v>8.4304922493407624</v>
      </c>
      <c r="BM1314">
        <v>8.4194999999999993</v>
      </c>
      <c r="BN1314">
        <v>8.4305000000000003</v>
      </c>
      <c r="BO1314">
        <v>1.1000000000001011E-2</v>
      </c>
      <c r="BP1314">
        <v>8.4305000000000003</v>
      </c>
      <c r="BQ1314">
        <v>5.2824359812979349</v>
      </c>
      <c r="BR1314">
        <v>5.2813999999999997</v>
      </c>
      <c r="BS1314">
        <v>6.7516999999999996</v>
      </c>
      <c r="BT1314">
        <v>1.4702999999999999</v>
      </c>
      <c r="BU1314">
        <v>5.2813999999999997</v>
      </c>
      <c r="BV1314">
        <v>1.180077355303891</v>
      </c>
      <c r="BW1314">
        <v>-2.2557999999999998</v>
      </c>
      <c r="BX1314">
        <v>1.1825000000000001</v>
      </c>
      <c r="BY1314">
        <v>3.4382999999999999</v>
      </c>
      <c r="BZ1314">
        <v>1.1825000000000001</v>
      </c>
      <c r="CA1314">
        <v>-6.4625133366018259</v>
      </c>
      <c r="CB1314">
        <v>-6.4638999999999998</v>
      </c>
      <c r="CC1314">
        <v>-4.4958999999999998</v>
      </c>
      <c r="CD1314">
        <v>1.968</v>
      </c>
      <c r="CE1314">
        <v>-6.4638999999999998</v>
      </c>
      <c r="CF1314">
        <v>53.612964739088632</v>
      </c>
      <c r="CG1314">
        <v>53.6</v>
      </c>
      <c r="CH1314">
        <v>72</v>
      </c>
      <c r="CI1314">
        <v>18.399999999999999</v>
      </c>
      <c r="CJ1314">
        <v>53.6</v>
      </c>
      <c r="CK1314">
        <v>16.309441712162371</v>
      </c>
      <c r="CL1314">
        <v>16.3</v>
      </c>
      <c r="CM1314">
        <v>29.7</v>
      </c>
      <c r="CN1314">
        <v>13.4</v>
      </c>
      <c r="CO1314">
        <v>16.3</v>
      </c>
      <c r="CP1314">
        <v>58.400352302692632</v>
      </c>
      <c r="CQ1314">
        <v>58.4</v>
      </c>
      <c r="CR1314">
        <v>58.9</v>
      </c>
      <c r="CS1314">
        <v>0.5</v>
      </c>
      <c r="CT1314">
        <v>58.4</v>
      </c>
      <c r="CU1314">
        <v>10.29985907892295</v>
      </c>
      <c r="CV1314">
        <v>10.1</v>
      </c>
      <c r="CW1314">
        <v>10.3</v>
      </c>
      <c r="CX1314">
        <v>0.20000000000000109</v>
      </c>
      <c r="CY1314">
        <v>10.3</v>
      </c>
      <c r="CZ1314">
        <v>40.699013552460649</v>
      </c>
      <c r="DA1314">
        <v>39.299999999999997</v>
      </c>
      <c r="DB1314">
        <v>40.700000000000003</v>
      </c>
      <c r="DC1314">
        <v>1.4000000000000059</v>
      </c>
      <c r="DD1314">
        <v>40.700000000000003</v>
      </c>
      <c r="DE1314">
        <v>5.5093007910853178</v>
      </c>
      <c r="DF1314">
        <v>5.5</v>
      </c>
      <c r="DG1314">
        <v>18.7</v>
      </c>
      <c r="DH1314">
        <v>13.2</v>
      </c>
      <c r="DI1314">
        <v>5.5</v>
      </c>
      <c r="DJ1314">
        <v>0.19183101827609661</v>
      </c>
      <c r="DK1314">
        <v>0.1917710196779964</v>
      </c>
      <c r="DL1314">
        <v>0.27692307692307688</v>
      </c>
      <c r="DM1314">
        <v>8.5152057245080515E-2</v>
      </c>
      <c r="DN1314">
        <v>0.1917710196779964</v>
      </c>
      <c r="DO1314">
        <v>4.1058700554398939</v>
      </c>
      <c r="DP1314">
        <v>4.1058662533944812</v>
      </c>
      <c r="DQ1314">
        <v>4.1112622459484136</v>
      </c>
      <c r="DR1314">
        <v>5.3959925539333042E-3</v>
      </c>
      <c r="DS1314">
        <v>4.1058662533944812</v>
      </c>
      <c r="DT1314">
        <v>6.3083699310119554</v>
      </c>
      <c r="DU1314">
        <v>6.0976861495841712</v>
      </c>
      <c r="DV1314">
        <v>6.3085184846105999</v>
      </c>
      <c r="DW1314">
        <v>0.2108323350264287</v>
      </c>
      <c r="DX1314">
        <v>6.3085184846105999</v>
      </c>
      <c r="DY1314">
        <v>4.3463091060282499</v>
      </c>
      <c r="DZ1314">
        <v>4.3463048091617544</v>
      </c>
      <c r="EA1314">
        <v>4.3524030686789281</v>
      </c>
      <c r="EB1314">
        <v>6.0982595171745757E-3</v>
      </c>
      <c r="EC1314">
        <v>4.3463048091617544</v>
      </c>
      <c r="ED1314">
        <v>6.3084948765962254</v>
      </c>
      <c r="EE1314">
        <v>6.275013185233024</v>
      </c>
      <c r="EF1314">
        <v>6.3085184846105999</v>
      </c>
      <c r="EG1314">
        <v>3.3505299377575959E-2</v>
      </c>
      <c r="EH1314">
        <v>6.3085184846105999</v>
      </c>
      <c r="EI1314">
        <v>7.6836523145919022</v>
      </c>
      <c r="EJ1314">
        <v>7.6836504812300319</v>
      </c>
      <c r="EK1314">
        <v>7.6862524509389223</v>
      </c>
      <c r="EL1314">
        <v>2.601969708890373E-3</v>
      </c>
      <c r="EM1314">
        <v>7.6836504812300319</v>
      </c>
      <c r="EN1314">
        <v>27.019985034488041</v>
      </c>
      <c r="EO1314">
        <v>26.81439</v>
      </c>
      <c r="EP1314">
        <v>27.020130000000002</v>
      </c>
      <c r="EQ1314">
        <v>0.20574000000000231</v>
      </c>
      <c r="ER1314">
        <v>27.020130000000002</v>
      </c>
      <c r="ES1314">
        <v>6.4856528640192206</v>
      </c>
      <c r="ET1314">
        <v>6.4831500000000002</v>
      </c>
      <c r="EU1314">
        <v>10.035299999999999</v>
      </c>
      <c r="EV1314">
        <v>3.5521499999999988</v>
      </c>
      <c r="EW1314">
        <v>6.4831500000000002</v>
      </c>
      <c r="EX1314">
        <v>20.534332170468819</v>
      </c>
      <c r="EY1314">
        <v>16.77909</v>
      </c>
      <c r="EZ1314">
        <v>20.53698</v>
      </c>
      <c r="FA1314">
        <v>3.7578900000000002</v>
      </c>
      <c r="FB1314">
        <v>20.53698</v>
      </c>
      <c r="FC1314">
        <v>0.58101534604919114</v>
      </c>
      <c r="FD1314">
        <v>0.57659440096144976</v>
      </c>
      <c r="FE1314">
        <v>0.58101846326731643</v>
      </c>
      <c r="FF1314">
        <v>4.4240623058666717E-3</v>
      </c>
      <c r="FG1314">
        <v>0.58101846326731643</v>
      </c>
      <c r="FH1314">
        <v>3.1666932532440728</v>
      </c>
      <c r="FI1314">
        <v>1.672006815939733</v>
      </c>
      <c r="FJ1314">
        <v>3.1677471599453968</v>
      </c>
      <c r="FK1314">
        <v>1.495740344005664</v>
      </c>
      <c r="FL1314">
        <v>3.1677471599453968</v>
      </c>
      <c r="FM1314">
        <v>34.320260703992552</v>
      </c>
      <c r="FN1314">
        <v>34.32</v>
      </c>
      <c r="FO1314">
        <v>34.69</v>
      </c>
      <c r="FP1314">
        <v>0.36999999999999739</v>
      </c>
      <c r="FQ1314">
        <v>34.32</v>
      </c>
      <c r="FR1314">
        <v>322.21738570108482</v>
      </c>
      <c r="FS1314">
        <v>315.85759999999999</v>
      </c>
      <c r="FT1314">
        <v>322.22187000000002</v>
      </c>
      <c r="FU1314">
        <v>6.3642700000000332</v>
      </c>
      <c r="FV1314">
        <v>322.22187000000002</v>
      </c>
      <c r="FW1314">
        <v>0.75758323596738986</v>
      </c>
      <c r="FX1314">
        <v>0.75757399999999997</v>
      </c>
      <c r="FY1314">
        <v>0.77068199999999998</v>
      </c>
      <c r="FZ1314">
        <v>1.310800000000001E-2</v>
      </c>
      <c r="GA1314">
        <v>0.75757399999999997</v>
      </c>
      <c r="GB1314">
        <v>2</v>
      </c>
      <c r="GC1314">
        <v>3</v>
      </c>
    </row>
    <row r="1315" spans="1:185" x14ac:dyDescent="0.3">
      <c r="A1315" s="36" t="s">
        <v>4830</v>
      </c>
      <c r="B1315">
        <v>-9.4825924202708075E-3</v>
      </c>
      <c r="C1315">
        <v>2.162619172673018</v>
      </c>
      <c r="D1315">
        <v>2.7668687018078009</v>
      </c>
      <c r="E1315">
        <v>-1.461271473597217</v>
      </c>
      <c r="F1315">
        <v>-0.76143005607629266</v>
      </c>
      <c r="G1315">
        <v>2.2227017033801579</v>
      </c>
      <c r="H1315">
        <v>-54.067301977269011</v>
      </c>
      <c r="I1315">
        <v>0.35690528528662052</v>
      </c>
      <c r="J1315">
        <v>5.9935065743549603E-3</v>
      </c>
      <c r="K1315">
        <v>0.29959264626624882</v>
      </c>
      <c r="L1315">
        <v>0.21672590204358461</v>
      </c>
      <c r="M1315">
        <v>0.26011115512045813</v>
      </c>
      <c r="N1315">
        <v>0.2217469213787496</v>
      </c>
      <c r="O1315">
        <v>-0.29010994058937289</v>
      </c>
      <c r="P1315">
        <v>-6.8363019210623308E-2</v>
      </c>
      <c r="Q1315">
        <v>-0.17923449207941539</v>
      </c>
      <c r="R1315">
        <v>7.2437602426020986E-2</v>
      </c>
      <c r="S1315">
        <v>1.350759458597905</v>
      </c>
      <c r="T1315">
        <v>-0.67147108704638225</v>
      </c>
      <c r="U1315">
        <v>-0.60150369117461788</v>
      </c>
      <c r="V1315">
        <v>1.9665549787450309</v>
      </c>
      <c r="W1315">
        <v>1.961831483714223</v>
      </c>
      <c r="X1315">
        <v>0.1562173240159771</v>
      </c>
      <c r="Y1315">
        <v>0.13666858218224681</v>
      </c>
      <c r="Z1315">
        <v>6.1953531177959147E-2</v>
      </c>
      <c r="AA1315">
        <v>6.8451090048230037E-2</v>
      </c>
      <c r="AB1315">
        <v>64.806387101227273</v>
      </c>
      <c r="AC1315">
        <v>-0.4933519531864039</v>
      </c>
      <c r="AD1315">
        <v>1.98046342145707</v>
      </c>
      <c r="AE1315">
        <v>0.649569277202381</v>
      </c>
      <c r="AF1315">
        <v>0.51796422748016246</v>
      </c>
      <c r="AG1315">
        <v>1.0672596529634111</v>
      </c>
      <c r="AH1315">
        <v>1.3377274823996E-2</v>
      </c>
      <c r="AI1315">
        <v>64.16274885737792</v>
      </c>
      <c r="AJ1315">
        <v>-91.001394284904237</v>
      </c>
      <c r="AK1315">
        <v>34.943941407454624</v>
      </c>
      <c r="AL1315">
        <v>248.54571958934679</v>
      </c>
      <c r="AM1315">
        <v>206.12696178718869</v>
      </c>
      <c r="AN1315">
        <v>441.01770787031393</v>
      </c>
      <c r="AO1315">
        <v>145.06006589131769</v>
      </c>
      <c r="AP1315">
        <v>353.54149371003859</v>
      </c>
      <c r="AQ1315">
        <v>18.853975641165391</v>
      </c>
      <c r="AR1315">
        <v>4.4233850385600189</v>
      </c>
      <c r="AS1315">
        <v>12.036076470829199</v>
      </c>
      <c r="AT1315">
        <v>-3.4154780405923981</v>
      </c>
      <c r="AU1315">
        <v>0.91632005917525705</v>
      </c>
      <c r="AV1315">
        <v>-4.3317980997676564</v>
      </c>
      <c r="AW1315">
        <v>3.604490004840343</v>
      </c>
      <c r="AX1315">
        <v>3.5788000000000002</v>
      </c>
      <c r="AY1315">
        <v>3.6516999999999999</v>
      </c>
      <c r="AZ1315">
        <v>7.2899999999999743E-2</v>
      </c>
      <c r="BA1315">
        <v>3.6516999999999999</v>
      </c>
      <c r="BB1315">
        <v>0.98610133661876243</v>
      </c>
      <c r="BC1315">
        <v>0.92889999999999995</v>
      </c>
      <c r="BD1315">
        <v>0.98640000000000005</v>
      </c>
      <c r="BE1315">
        <v>5.7500000000000107E-2</v>
      </c>
      <c r="BF1315">
        <v>0.92889999999999995</v>
      </c>
      <c r="BG1315">
        <v>7.5174268349591626</v>
      </c>
      <c r="BH1315">
        <v>7.4771000000000001</v>
      </c>
      <c r="BI1315">
        <v>18.242000000000001</v>
      </c>
      <c r="BJ1315">
        <v>10.764900000000001</v>
      </c>
      <c r="BK1315">
        <v>18.242000000000001</v>
      </c>
      <c r="BL1315">
        <v>13.294118891067461</v>
      </c>
      <c r="BM1315">
        <v>12.0129</v>
      </c>
      <c r="BN1315">
        <v>13.721299999999999</v>
      </c>
      <c r="BO1315">
        <v>1.708399999999999</v>
      </c>
      <c r="BP1315">
        <v>12.0129</v>
      </c>
      <c r="BQ1315">
        <v>9.2612899767649193</v>
      </c>
      <c r="BR1315">
        <v>8.8285</v>
      </c>
      <c r="BS1315">
        <v>9.5439000000000007</v>
      </c>
      <c r="BT1315">
        <v>0.7154000000000007</v>
      </c>
      <c r="BU1315">
        <v>8.8285</v>
      </c>
      <c r="BV1315">
        <v>0.27208209620104529</v>
      </c>
      <c r="BW1315">
        <v>-0.71299999999999997</v>
      </c>
      <c r="BX1315">
        <v>0.30959999999999999</v>
      </c>
      <c r="BY1315">
        <v>1.0226</v>
      </c>
      <c r="BZ1315">
        <v>-0.71299999999999997</v>
      </c>
      <c r="CA1315">
        <v>-9.5333718992593148</v>
      </c>
      <c r="CB1315">
        <v>-9.8535000000000004</v>
      </c>
      <c r="CC1315">
        <v>-8.1153999999999993</v>
      </c>
      <c r="CD1315">
        <v>1.7381000000000011</v>
      </c>
      <c r="CE1315">
        <v>-8.1153999999999993</v>
      </c>
      <c r="CF1315">
        <v>87.476214160275262</v>
      </c>
      <c r="CG1315">
        <v>70.8</v>
      </c>
      <c r="CH1315">
        <v>88.7</v>
      </c>
      <c r="CI1315">
        <v>17.900000000000009</v>
      </c>
      <c r="CJ1315">
        <v>70.8</v>
      </c>
      <c r="CK1315">
        <v>27.641836901057982</v>
      </c>
      <c r="CL1315">
        <v>27.2</v>
      </c>
      <c r="CM1315">
        <v>29.8</v>
      </c>
      <c r="CN1315">
        <v>2.600000000000001</v>
      </c>
      <c r="CO1315">
        <v>29.8</v>
      </c>
      <c r="CP1315">
        <v>73.132696753740632</v>
      </c>
      <c r="CQ1315">
        <v>67.099999999999994</v>
      </c>
      <c r="CR1315">
        <v>81.900000000000006</v>
      </c>
      <c r="CS1315">
        <v>14.80000000000001</v>
      </c>
      <c r="CT1315">
        <v>81.900000000000006</v>
      </c>
      <c r="CU1315">
        <v>13.77726261763484</v>
      </c>
      <c r="CV1315">
        <v>10.4</v>
      </c>
      <c r="CW1315">
        <v>14.5</v>
      </c>
      <c r="CX1315">
        <v>4.0999999999999996</v>
      </c>
      <c r="CY1315">
        <v>10.4</v>
      </c>
      <c r="CZ1315">
        <v>69.925620099951843</v>
      </c>
      <c r="DA1315">
        <v>64.099999999999994</v>
      </c>
      <c r="DB1315">
        <v>78.3</v>
      </c>
      <c r="DC1315">
        <v>14.2</v>
      </c>
      <c r="DD1315">
        <v>64.099999999999994</v>
      </c>
      <c r="DE1315">
        <v>12.60502751686146</v>
      </c>
      <c r="DF1315">
        <v>11.6</v>
      </c>
      <c r="DG1315">
        <v>18</v>
      </c>
      <c r="DH1315">
        <v>6.4</v>
      </c>
      <c r="DI1315">
        <v>18</v>
      </c>
      <c r="DJ1315">
        <v>0.24745231971463549</v>
      </c>
      <c r="DK1315">
        <v>0.19202603742880389</v>
      </c>
      <c r="DL1315">
        <v>0.25170261066969352</v>
      </c>
      <c r="DM1315">
        <v>5.9676573240889617E-2</v>
      </c>
      <c r="DN1315">
        <v>0.19202603742880389</v>
      </c>
      <c r="DO1315">
        <v>4.3387009117537287</v>
      </c>
      <c r="DP1315">
        <v>4.3255617421705006</v>
      </c>
      <c r="DQ1315">
        <v>4.6099587691963233</v>
      </c>
      <c r="DR1315">
        <v>0.28439702702582181</v>
      </c>
      <c r="DS1315">
        <v>4.6099587691963233</v>
      </c>
      <c r="DT1315">
        <v>6.1252647465005916</v>
      </c>
      <c r="DU1315">
        <v>5.9089494844968726</v>
      </c>
      <c r="DV1315">
        <v>6.1801233317800008</v>
      </c>
      <c r="DW1315">
        <v>0.27117384728312821</v>
      </c>
      <c r="DX1315">
        <v>5.9089494844968726</v>
      </c>
      <c r="DY1315">
        <v>4.3504874634576671</v>
      </c>
      <c r="DZ1315">
        <v>4.3255617421705006</v>
      </c>
      <c r="EA1315">
        <v>4.7135675998848301</v>
      </c>
      <c r="EB1315">
        <v>0.38800585771432861</v>
      </c>
      <c r="EC1315">
        <v>4.7135675998848301</v>
      </c>
      <c r="ED1315">
        <v>6.4128842637996444</v>
      </c>
      <c r="EE1315">
        <v>6.3851408433536383</v>
      </c>
      <c r="EF1315">
        <v>6.5086300081979491</v>
      </c>
      <c r="EG1315">
        <v>0.1234891648443108</v>
      </c>
      <c r="EH1315">
        <v>6.5086300081979491</v>
      </c>
      <c r="EI1315">
        <v>7.8698581169069737</v>
      </c>
      <c r="EJ1315">
        <v>7.8458513332691844</v>
      </c>
      <c r="EK1315">
        <v>8.3690948332972255</v>
      </c>
      <c r="EL1315">
        <v>0.5232435000280411</v>
      </c>
      <c r="EM1315">
        <v>8.3690948332972255</v>
      </c>
      <c r="EN1315">
        <v>32.867308322204359</v>
      </c>
      <c r="EO1315">
        <v>31.55293</v>
      </c>
      <c r="EP1315">
        <v>34.858780000000003</v>
      </c>
      <c r="EQ1315">
        <v>3.3058500000000031</v>
      </c>
      <c r="ER1315">
        <v>31.605309999999999</v>
      </c>
      <c r="ES1315">
        <v>10.99841301228259</v>
      </c>
      <c r="ET1315">
        <v>10.10482</v>
      </c>
      <c r="EU1315">
        <v>12.35022</v>
      </c>
      <c r="EV1315">
        <v>2.2454000000000001</v>
      </c>
      <c r="EW1315">
        <v>10.6244</v>
      </c>
      <c r="EX1315">
        <v>21.868895309921768</v>
      </c>
      <c r="EY1315">
        <v>20.980910000000002</v>
      </c>
      <c r="EZ1315">
        <v>22.508559999999999</v>
      </c>
      <c r="FA1315">
        <v>1.527649999999998</v>
      </c>
      <c r="FB1315">
        <v>20.980910000000002</v>
      </c>
      <c r="FC1315">
        <v>0.56533009970034109</v>
      </c>
      <c r="FD1315">
        <v>0.54272229681452455</v>
      </c>
      <c r="FE1315">
        <v>0.59958416368154122</v>
      </c>
      <c r="FF1315">
        <v>5.6861866867016657E-2</v>
      </c>
      <c r="FG1315">
        <v>0.54362325257068234</v>
      </c>
      <c r="FH1315">
        <v>2.0030207434763772</v>
      </c>
      <c r="FI1315">
        <v>1.822522999590291</v>
      </c>
      <c r="FJ1315">
        <v>2.1225623019509499</v>
      </c>
      <c r="FK1315">
        <v>0.30003930236065979</v>
      </c>
      <c r="FL1315">
        <v>1.974785399646098</v>
      </c>
      <c r="FM1315">
        <v>35.481854025824212</v>
      </c>
      <c r="FN1315">
        <v>34.86</v>
      </c>
      <c r="FO1315">
        <v>35.85</v>
      </c>
      <c r="FP1315">
        <v>0.99000000000000199</v>
      </c>
      <c r="FQ1315">
        <v>34.86</v>
      </c>
      <c r="FR1315">
        <v>369.89591554119119</v>
      </c>
      <c r="FS1315">
        <v>354.51060999999999</v>
      </c>
      <c r="FT1315">
        <v>370.89438000000001</v>
      </c>
      <c r="FU1315">
        <v>16.38377000000003</v>
      </c>
      <c r="FV1315">
        <v>354.51060999999999</v>
      </c>
      <c r="FW1315">
        <v>0.75857495024409982</v>
      </c>
      <c r="FX1315">
        <v>0.75645799999999996</v>
      </c>
      <c r="FY1315">
        <v>0.78959900000000005</v>
      </c>
      <c r="FZ1315">
        <v>3.3141000000000087E-2</v>
      </c>
      <c r="GA1315">
        <v>0.78959900000000005</v>
      </c>
      <c r="GB1315">
        <v>3</v>
      </c>
      <c r="GC1315">
        <v>3</v>
      </c>
    </row>
    <row r="1316" spans="1:185" x14ac:dyDescent="0.3">
      <c r="A1316" s="36" t="s">
        <v>4831</v>
      </c>
      <c r="B1316">
        <v>-2.858730681330288E-2</v>
      </c>
      <c r="C1316">
        <v>1.9496699553197461</v>
      </c>
      <c r="D1316">
        <v>2.706500128550144</v>
      </c>
      <c r="E1316">
        <v>-1.8870001329077759</v>
      </c>
      <c r="F1316">
        <v>-5.24999174955008E-2</v>
      </c>
      <c r="G1316">
        <v>1.9395000504032771</v>
      </c>
      <c r="H1316">
        <v>-54.123347994638657</v>
      </c>
      <c r="I1316">
        <v>0.34759995816673278</v>
      </c>
      <c r="J1316">
        <v>0.35560009572264961</v>
      </c>
      <c r="K1316">
        <v>0.2336300157746278</v>
      </c>
      <c r="L1316">
        <v>9.9179020986355712E-2</v>
      </c>
      <c r="M1316">
        <v>0.18082201697588171</v>
      </c>
      <c r="N1316">
        <v>0.19888998171247099</v>
      </c>
      <c r="O1316">
        <v>-0.2562399915752448</v>
      </c>
      <c r="P1316">
        <v>-5.7350009862773749E-2</v>
      </c>
      <c r="Q1316">
        <v>-0.15680000071174649</v>
      </c>
      <c r="R1316">
        <v>6.1800006681702387E-2</v>
      </c>
      <c r="S1316">
        <v>1.090390063621427</v>
      </c>
      <c r="T1316">
        <v>-0.62915326665672189</v>
      </c>
      <c r="U1316">
        <v>-0.5757300067543295</v>
      </c>
      <c r="V1316">
        <v>1.9601866691553591</v>
      </c>
      <c r="W1316">
        <v>1.9555500066236</v>
      </c>
      <c r="X1316">
        <v>0.1711966993319603</v>
      </c>
      <c r="Y1316">
        <v>0.1149401083597824</v>
      </c>
      <c r="Z1316">
        <v>4.9286670375495667E-2</v>
      </c>
      <c r="AA1316">
        <v>6.0389991095905267E-2</v>
      </c>
      <c r="AB1316">
        <v>56.539998198845431</v>
      </c>
      <c r="AC1316">
        <v>-0.4382599650663167</v>
      </c>
      <c r="AD1316">
        <v>1.94609995393983</v>
      </c>
      <c r="AE1316">
        <v>0.60945666439827706</v>
      </c>
      <c r="AF1316">
        <v>0.55319971739303941</v>
      </c>
      <c r="AG1316">
        <v>1.0096597847039279</v>
      </c>
      <c r="AH1316">
        <v>8.2800011475097583E-3</v>
      </c>
      <c r="AI1316">
        <v>119.06437371912141</v>
      </c>
      <c r="AJ1316">
        <v>-82.233599965821128</v>
      </c>
      <c r="AK1316">
        <v>185.76490961540549</v>
      </c>
      <c r="AL1316">
        <v>253.66191150763461</v>
      </c>
      <c r="AM1316">
        <v>220.31099957149951</v>
      </c>
      <c r="AN1316">
        <v>372.2999966591488</v>
      </c>
      <c r="AO1316">
        <v>142.69998678184959</v>
      </c>
      <c r="AP1316">
        <v>300.00002934138882</v>
      </c>
      <c r="AQ1316">
        <v>19.240000116203522</v>
      </c>
      <c r="AR1316">
        <v>4.4999996949657586</v>
      </c>
      <c r="AS1316">
        <v>12.030000130728959</v>
      </c>
      <c r="AT1316">
        <v>-8.6837969339386678</v>
      </c>
      <c r="AU1316">
        <v>-3.03999968044032</v>
      </c>
      <c r="AV1316">
        <v>-5.6437972534983478</v>
      </c>
      <c r="AW1316">
        <v>3.7591002043729409</v>
      </c>
      <c r="AX1316">
        <v>3.7591000000000001</v>
      </c>
      <c r="AY1316">
        <v>3.8997999999999999</v>
      </c>
      <c r="AZ1316">
        <v>0.1406999999999998</v>
      </c>
      <c r="BA1316">
        <v>3.8997999999999999</v>
      </c>
      <c r="BB1316">
        <v>0.96629988786360321</v>
      </c>
      <c r="BC1316">
        <v>0.8891</v>
      </c>
      <c r="BD1316">
        <v>0.96630000000000005</v>
      </c>
      <c r="BE1316">
        <v>7.7200000000000046E-2</v>
      </c>
      <c r="BF1316">
        <v>0.8891</v>
      </c>
      <c r="BG1316">
        <v>12.365815580567959</v>
      </c>
      <c r="BH1316">
        <v>12.3658</v>
      </c>
      <c r="BI1316">
        <v>23.092199999999998</v>
      </c>
      <c r="BJ1316">
        <v>10.7264</v>
      </c>
      <c r="BK1316">
        <v>23.092199999999998</v>
      </c>
      <c r="BL1316">
        <v>8.5878034795691516</v>
      </c>
      <c r="BM1316">
        <v>8.5877999999999997</v>
      </c>
      <c r="BN1316">
        <v>10.9833</v>
      </c>
      <c r="BO1316">
        <v>2.3955000000000002</v>
      </c>
      <c r="BP1316">
        <v>10.9833</v>
      </c>
      <c r="BQ1316">
        <v>5.9806020739423227</v>
      </c>
      <c r="BR1316">
        <v>5.9805999999999999</v>
      </c>
      <c r="BS1316">
        <v>7.4084000000000003</v>
      </c>
      <c r="BT1316">
        <v>1.4278</v>
      </c>
      <c r="BU1316">
        <v>7.4084000000000003</v>
      </c>
      <c r="BV1316">
        <v>0.17970071552317429</v>
      </c>
      <c r="BW1316">
        <v>0.1797</v>
      </c>
      <c r="BX1316">
        <v>0.67230000000000001</v>
      </c>
      <c r="BY1316">
        <v>0.49259999999999998</v>
      </c>
      <c r="BZ1316">
        <v>0.67230000000000001</v>
      </c>
      <c r="CA1316">
        <v>-6.1603027894654971</v>
      </c>
      <c r="CB1316">
        <v>-8.0807000000000002</v>
      </c>
      <c r="CC1316">
        <v>-6.1603000000000003</v>
      </c>
      <c r="CD1316">
        <v>1.9204000000000001</v>
      </c>
      <c r="CE1316">
        <v>-8.0807000000000002</v>
      </c>
      <c r="CF1316">
        <v>72.299967317759993</v>
      </c>
      <c r="CG1316">
        <v>49.8</v>
      </c>
      <c r="CH1316">
        <v>72.3</v>
      </c>
      <c r="CI1316">
        <v>22.5</v>
      </c>
      <c r="CJ1316">
        <v>49.8</v>
      </c>
      <c r="CK1316">
        <v>29.5999812621824</v>
      </c>
      <c r="CL1316">
        <v>16.7</v>
      </c>
      <c r="CM1316">
        <v>29.6</v>
      </c>
      <c r="CN1316">
        <v>12.9</v>
      </c>
      <c r="CO1316">
        <v>16.7</v>
      </c>
      <c r="CP1316">
        <v>58.900005083903991</v>
      </c>
      <c r="CQ1316">
        <v>58.9</v>
      </c>
      <c r="CR1316">
        <v>62.4</v>
      </c>
      <c r="CS1316">
        <v>3.5</v>
      </c>
      <c r="CT1316">
        <v>62.4</v>
      </c>
      <c r="CU1316">
        <v>10.299999273728</v>
      </c>
      <c r="CV1316">
        <v>9.8000000000000007</v>
      </c>
      <c r="CW1316">
        <v>10.3</v>
      </c>
      <c r="CX1316">
        <v>0.5</v>
      </c>
      <c r="CY1316">
        <v>9.8000000000000007</v>
      </c>
      <c r="CZ1316">
        <v>68.3999921562624</v>
      </c>
      <c r="DA1316">
        <v>63</v>
      </c>
      <c r="DB1316">
        <v>68.400000000000006</v>
      </c>
      <c r="DC1316">
        <v>5.4000000000000057</v>
      </c>
      <c r="DD1316">
        <v>63</v>
      </c>
      <c r="DE1316">
        <v>18.0999824242176</v>
      </c>
      <c r="DF1316">
        <v>6</v>
      </c>
      <c r="DG1316">
        <v>18.100000000000001</v>
      </c>
      <c r="DH1316">
        <v>12.1</v>
      </c>
      <c r="DI1316">
        <v>6</v>
      </c>
      <c r="DJ1316">
        <v>0.24099987584786159</v>
      </c>
      <c r="DK1316">
        <v>0.15552779512804499</v>
      </c>
      <c r="DL1316">
        <v>0.24099999999999999</v>
      </c>
      <c r="DM1316">
        <v>8.5472204871955032E-2</v>
      </c>
      <c r="DN1316">
        <v>0.15552779512804499</v>
      </c>
      <c r="DO1316">
        <v>4.1100337224457171</v>
      </c>
      <c r="DP1316">
        <v>4.1100335288820737</v>
      </c>
      <c r="DQ1316">
        <v>4.2432918976532488</v>
      </c>
      <c r="DR1316">
        <v>0.133258368771175</v>
      </c>
      <c r="DS1316">
        <v>4.2432918976532488</v>
      </c>
      <c r="DT1316">
        <v>6.0662343300736508</v>
      </c>
      <c r="DU1316">
        <v>6.0662342721303908</v>
      </c>
      <c r="DV1316">
        <v>6.1061251539937684</v>
      </c>
      <c r="DW1316">
        <v>3.9890881863376748E-2</v>
      </c>
      <c r="DX1316">
        <v>6.1061251539937684</v>
      </c>
      <c r="DY1316">
        <v>4.3704477212026083</v>
      </c>
      <c r="DZ1316">
        <v>4.3704475112174546</v>
      </c>
      <c r="EA1316">
        <v>4.5150112234064554</v>
      </c>
      <c r="EB1316">
        <v>0.14456371218899999</v>
      </c>
      <c r="EC1316">
        <v>4.5150112234064554</v>
      </c>
      <c r="ED1316">
        <v>6.5269266838248274</v>
      </c>
      <c r="EE1316">
        <v>6.5269266591748396</v>
      </c>
      <c r="EF1316">
        <v>6.5438968769101242</v>
      </c>
      <c r="EG1316">
        <v>1.6970217735284621E-2</v>
      </c>
      <c r="EH1316">
        <v>6.5438968769101242</v>
      </c>
      <c r="EI1316">
        <v>7.7050584673525204</v>
      </c>
      <c r="EJ1316">
        <v>7.7050579135572734</v>
      </c>
      <c r="EK1316">
        <v>8.0863167588104776</v>
      </c>
      <c r="EL1316">
        <v>0.38125884525320508</v>
      </c>
      <c r="EM1316">
        <v>8.0863167588104776</v>
      </c>
      <c r="EN1316">
        <v>28.314697558898121</v>
      </c>
      <c r="EO1316">
        <v>26.634129999999999</v>
      </c>
      <c r="EP1316">
        <v>28.314699999999998</v>
      </c>
      <c r="EQ1316">
        <v>1.680569999999999</v>
      </c>
      <c r="ER1316">
        <v>26.634129999999999</v>
      </c>
      <c r="ES1316">
        <v>10.63199860133086</v>
      </c>
      <c r="ET1316">
        <v>9.6690900000000006</v>
      </c>
      <c r="EU1316">
        <v>10.632</v>
      </c>
      <c r="EV1316">
        <v>0.96290999999999904</v>
      </c>
      <c r="EW1316">
        <v>9.6690900000000006</v>
      </c>
      <c r="EX1316">
        <v>17.682698957567268</v>
      </c>
      <c r="EY1316">
        <v>16.965039999999998</v>
      </c>
      <c r="EZ1316">
        <v>17.682700000000001</v>
      </c>
      <c r="FA1316">
        <v>0.71766000000000219</v>
      </c>
      <c r="FB1316">
        <v>16.965039999999998</v>
      </c>
      <c r="FC1316">
        <v>0.55056047438924627</v>
      </c>
      <c r="FD1316">
        <v>0.51788295521230687</v>
      </c>
      <c r="FE1316">
        <v>0.5505605218548496</v>
      </c>
      <c r="FF1316">
        <v>3.2677566642542732E-2</v>
      </c>
      <c r="FG1316">
        <v>0.51788295521230687</v>
      </c>
      <c r="FH1316">
        <v>1.6631585225378289</v>
      </c>
      <c r="FI1316">
        <v>1.6631583897667419</v>
      </c>
      <c r="FJ1316">
        <v>1.7545642868149951</v>
      </c>
      <c r="FK1316">
        <v>9.1405897048252749E-2</v>
      </c>
      <c r="FL1316">
        <v>1.7545642868149951</v>
      </c>
      <c r="FM1316">
        <v>34.739999738542082</v>
      </c>
      <c r="FN1316">
        <v>34.56</v>
      </c>
      <c r="FO1316">
        <v>34.74</v>
      </c>
      <c r="FP1316">
        <v>0.17999999999999969</v>
      </c>
      <c r="FQ1316">
        <v>34.56</v>
      </c>
      <c r="FR1316">
        <v>338.64612187347097</v>
      </c>
      <c r="FS1316">
        <v>326.16698000000002</v>
      </c>
      <c r="FT1316">
        <v>338.64614</v>
      </c>
      <c r="FU1316">
        <v>12.479159999999981</v>
      </c>
      <c r="FV1316">
        <v>326.16698000000002</v>
      </c>
      <c r="FW1316">
        <v>0.76577203768625401</v>
      </c>
      <c r="FX1316">
        <v>0.76577200000000001</v>
      </c>
      <c r="FY1316">
        <v>0.791717</v>
      </c>
      <c r="FZ1316">
        <v>2.5944999999999999E-2</v>
      </c>
      <c r="GA1316">
        <v>0.791717</v>
      </c>
      <c r="GB1316">
        <v>2</v>
      </c>
      <c r="GC1316">
        <v>1</v>
      </c>
    </row>
    <row r="1317" spans="1:185" x14ac:dyDescent="0.3">
      <c r="A1317" s="36" t="s">
        <v>4832</v>
      </c>
      <c r="B1317">
        <v>-3.9187169628888519E-2</v>
      </c>
      <c r="C1317">
        <v>1.922830534461724</v>
      </c>
      <c r="D1317">
        <v>1.594801132483602</v>
      </c>
      <c r="E1317">
        <v>-0.76742183302985767</v>
      </c>
      <c r="F1317">
        <v>-0.52733208015597932</v>
      </c>
      <c r="G1317">
        <v>1.294753913185837</v>
      </c>
      <c r="H1317">
        <v>-54.181744772112602</v>
      </c>
      <c r="I1317">
        <v>2.1654904642355761E-2</v>
      </c>
      <c r="J1317">
        <v>0.1033361617557529</v>
      </c>
      <c r="K1317">
        <v>0.20049116364105049</v>
      </c>
      <c r="L1317">
        <v>-0.1481892706809968</v>
      </c>
      <c r="M1317">
        <v>4.4506567507952503E-2</v>
      </c>
      <c r="N1317">
        <v>0.17390921988817101</v>
      </c>
      <c r="O1317">
        <v>-0.22767078011182901</v>
      </c>
      <c r="P1317">
        <v>-5.3761560223657953E-2</v>
      </c>
      <c r="Q1317">
        <v>-0.14071276259817261</v>
      </c>
      <c r="R1317">
        <v>5.6941871763321869E-2</v>
      </c>
      <c r="S1317">
        <v>0.28116164021592471</v>
      </c>
      <c r="T1317">
        <v>-0.49780598268314569</v>
      </c>
      <c r="U1317">
        <v>-0.46369641350585739</v>
      </c>
      <c r="V1317">
        <v>1.974070386196791</v>
      </c>
      <c r="W1317">
        <v>1.9713556681261379</v>
      </c>
      <c r="X1317">
        <v>0.19311629204724531</v>
      </c>
      <c r="Y1317">
        <v>0.189243807940186</v>
      </c>
      <c r="Z1317">
        <v>1.5824339592108539E-2</v>
      </c>
      <c r="AA1317">
        <v>2.388336252276067E-2</v>
      </c>
      <c r="AB1317">
        <v>53.737193617686422</v>
      </c>
      <c r="AC1317">
        <v>-0.42732837283746128</v>
      </c>
      <c r="AD1317">
        <v>1.956951975959651</v>
      </c>
      <c r="AE1317">
        <v>0.62044466488470662</v>
      </c>
      <c r="AF1317">
        <v>0.61657218077764742</v>
      </c>
      <c r="AG1317">
        <v>0.80643872858796017</v>
      </c>
      <c r="AH1317">
        <v>4.4292984044216038E-3</v>
      </c>
      <c r="AI1317">
        <v>427.97295286948128</v>
      </c>
      <c r="AJ1317">
        <v>344.19556345596101</v>
      </c>
      <c r="AK1317">
        <v>397.16266873936019</v>
      </c>
      <c r="AL1317">
        <v>542.56054233742702</v>
      </c>
      <c r="AM1317">
        <v>266.20451738738939</v>
      </c>
      <c r="AN1317">
        <v>318.79554582574639</v>
      </c>
      <c r="AO1317">
        <v>176.65511093636869</v>
      </c>
      <c r="AP1317">
        <v>277.43507977891983</v>
      </c>
      <c r="AQ1317">
        <v>20.490445417425359</v>
      </c>
      <c r="AR1317">
        <v>4.9468151391417852</v>
      </c>
      <c r="AS1317">
        <v>12.42318486085821</v>
      </c>
      <c r="AT1317">
        <v>-14.084888807601811</v>
      </c>
      <c r="AU1317">
        <v>-7.4527394434328604</v>
      </c>
      <c r="AV1317">
        <v>-6.6321493641689511</v>
      </c>
      <c r="AW1317">
        <v>1.1118251904671159</v>
      </c>
      <c r="AX1317">
        <v>1.0355000000000001</v>
      </c>
      <c r="AY1317">
        <v>1.5147999999999999</v>
      </c>
      <c r="AZ1317">
        <v>0.47929999999999978</v>
      </c>
      <c r="BA1317">
        <v>1.5147999999999999</v>
      </c>
      <c r="BB1317">
        <v>0.98260445417425357</v>
      </c>
      <c r="BC1317">
        <v>0.98209999999999997</v>
      </c>
      <c r="BD1317">
        <v>0.98270000000000002</v>
      </c>
      <c r="BE1317">
        <v>6.0000000000004494E-4</v>
      </c>
      <c r="BF1317">
        <v>0.98209999999999997</v>
      </c>
      <c r="BG1317">
        <v>8.8102528059556207</v>
      </c>
      <c r="BH1317">
        <v>8.7978000000000005</v>
      </c>
      <c r="BI1317">
        <v>8.8759999999999994</v>
      </c>
      <c r="BJ1317">
        <v>7.8199999999998937E-2</v>
      </c>
      <c r="BK1317">
        <v>8.8759999999999994</v>
      </c>
      <c r="BL1317">
        <v>9.3318756724148866</v>
      </c>
      <c r="BM1317">
        <v>9.0457000000000001</v>
      </c>
      <c r="BN1317">
        <v>10.8428</v>
      </c>
      <c r="BO1317">
        <v>1.7970999999999999</v>
      </c>
      <c r="BP1317">
        <v>10.8428</v>
      </c>
      <c r="BQ1317">
        <v>7.3832175051225253</v>
      </c>
      <c r="BR1317">
        <v>7.3078000000000003</v>
      </c>
      <c r="BS1317">
        <v>7.7813999999999997</v>
      </c>
      <c r="BT1317">
        <v>0.47359999999999941</v>
      </c>
      <c r="BU1317">
        <v>7.7813999999999997</v>
      </c>
      <c r="BV1317">
        <v>-2.33027524541495</v>
      </c>
      <c r="BW1317">
        <v>-2.7273000000000001</v>
      </c>
      <c r="BX1317">
        <v>-0.2341</v>
      </c>
      <c r="BY1317">
        <v>2.4931999999999999</v>
      </c>
      <c r="BZ1317">
        <v>-0.2341</v>
      </c>
      <c r="CA1317">
        <v>-5.0530263354032838</v>
      </c>
      <c r="CB1317">
        <v>-7.5472999999999999</v>
      </c>
      <c r="CC1317">
        <v>-4.5805999999999996</v>
      </c>
      <c r="CD1317">
        <v>2.9666999999999999</v>
      </c>
      <c r="CE1317">
        <v>-7.5472999999999999</v>
      </c>
      <c r="CF1317">
        <v>41.360466046826652</v>
      </c>
      <c r="CG1317">
        <v>36.4</v>
      </c>
      <c r="CH1317">
        <v>42.3</v>
      </c>
      <c r="CI1317">
        <v>5.8999999999999986</v>
      </c>
      <c r="CJ1317">
        <v>36.4</v>
      </c>
      <c r="CK1317">
        <v>16.535633394028459</v>
      </c>
      <c r="CL1317">
        <v>12.5</v>
      </c>
      <c r="CM1317">
        <v>17.3</v>
      </c>
      <c r="CN1317">
        <v>4.8000000000000007</v>
      </c>
      <c r="CO1317">
        <v>12.5</v>
      </c>
      <c r="CP1317">
        <v>15.26203637183829</v>
      </c>
      <c r="CQ1317">
        <v>9.8000000000000007</v>
      </c>
      <c r="CR1317">
        <v>44.1</v>
      </c>
      <c r="CS1317">
        <v>34.299999999999997</v>
      </c>
      <c r="CT1317">
        <v>44.1</v>
      </c>
      <c r="CU1317">
        <v>7.9</v>
      </c>
      <c r="CV1317">
        <v>7.9</v>
      </c>
      <c r="CW1317">
        <v>7.9</v>
      </c>
      <c r="CX1317">
        <v>0</v>
      </c>
      <c r="CY1317">
        <v>7.9</v>
      </c>
      <c r="CZ1317">
        <v>146.00722224979691</v>
      </c>
      <c r="DA1317">
        <v>98</v>
      </c>
      <c r="DB1317">
        <v>155.1</v>
      </c>
      <c r="DC1317">
        <v>57.099999999999987</v>
      </c>
      <c r="DD1317">
        <v>98</v>
      </c>
      <c r="DE1317">
        <v>8.5515576983195345</v>
      </c>
      <c r="DF1317">
        <v>4.5999999999999996</v>
      </c>
      <c r="DG1317">
        <v>9.3000000000000007</v>
      </c>
      <c r="DH1317">
        <v>4.7000000000000011</v>
      </c>
      <c r="DI1317">
        <v>4.5999999999999996</v>
      </c>
      <c r="DJ1317">
        <v>0.14915805010917241</v>
      </c>
      <c r="DK1317">
        <v>0.12866737363025799</v>
      </c>
      <c r="DL1317">
        <v>0.15303907380607809</v>
      </c>
      <c r="DM1317">
        <v>2.4371700175820129E-2</v>
      </c>
      <c r="DN1317">
        <v>0.12866737363025799</v>
      </c>
      <c r="DO1317">
        <v>1.8203659922106381</v>
      </c>
      <c r="DP1317">
        <v>1.8184709999999999</v>
      </c>
      <c r="DQ1317">
        <v>1.830371</v>
      </c>
      <c r="DR1317">
        <v>1.190000000000002E-2</v>
      </c>
      <c r="DS1317">
        <v>1.830371</v>
      </c>
      <c r="DT1317">
        <v>6.4773636302695614</v>
      </c>
      <c r="DU1317">
        <v>5.6116900000000003</v>
      </c>
      <c r="DV1317">
        <v>6.6413260000000003</v>
      </c>
      <c r="DW1317">
        <v>1.029636</v>
      </c>
      <c r="DX1317">
        <v>5.6116900000000003</v>
      </c>
      <c r="DY1317">
        <v>2.187290430096053</v>
      </c>
      <c r="DZ1317">
        <v>1.8737490000000001</v>
      </c>
      <c r="EA1317">
        <v>3.8426979999999999</v>
      </c>
      <c r="EB1317">
        <v>1.9689490000000001</v>
      </c>
      <c r="EC1317">
        <v>3.8426979999999999</v>
      </c>
      <c r="ED1317">
        <v>7.6118968016882231</v>
      </c>
      <c r="EE1317">
        <v>7.1288710000000002</v>
      </c>
      <c r="EF1317">
        <v>7.7033839999999998</v>
      </c>
      <c r="EG1317">
        <v>0.57451299999999961</v>
      </c>
      <c r="EH1317">
        <v>7.1288710000000002</v>
      </c>
      <c r="EI1317">
        <v>8.7349231815344037</v>
      </c>
      <c r="EJ1317">
        <v>8.4593480000000003</v>
      </c>
      <c r="EK1317">
        <v>10.18988</v>
      </c>
      <c r="EL1317">
        <v>1.730532</v>
      </c>
      <c r="EM1317">
        <v>10.18988</v>
      </c>
      <c r="EN1317">
        <v>25.997765423938691</v>
      </c>
      <c r="EO1317">
        <v>9.1872000000000007</v>
      </c>
      <c r="EP1317">
        <v>29.181760000000001</v>
      </c>
      <c r="EQ1317">
        <v>19.99456</v>
      </c>
      <c r="ER1317">
        <v>9.1872000000000007</v>
      </c>
      <c r="ES1317">
        <v>5.6536753597344402</v>
      </c>
      <c r="ET1317">
        <v>5.6328399999999998</v>
      </c>
      <c r="EU1317">
        <v>5.7636799999999999</v>
      </c>
      <c r="EV1317">
        <v>0.1308400000000001</v>
      </c>
      <c r="EW1317">
        <v>5.7636799999999999</v>
      </c>
      <c r="EX1317">
        <v>20.344090064204249</v>
      </c>
      <c r="EY1317">
        <v>3.4235199999999999</v>
      </c>
      <c r="EZ1317">
        <v>23.548919999999999</v>
      </c>
      <c r="FA1317">
        <v>20.125399999999999</v>
      </c>
      <c r="FB1317">
        <v>3.4235199999999999</v>
      </c>
      <c r="FC1317">
        <v>0.53877202935852619</v>
      </c>
      <c r="FD1317">
        <v>0.19039353219045821</v>
      </c>
      <c r="FE1317">
        <v>0.60475643960447423</v>
      </c>
      <c r="FF1317">
        <v>0.41436290741401599</v>
      </c>
      <c r="FG1317">
        <v>0.19039353219045821</v>
      </c>
      <c r="FH1317">
        <v>3.6094961410969382</v>
      </c>
      <c r="FI1317">
        <v>0.59398162285206668</v>
      </c>
      <c r="FJ1317">
        <v>4.1806477727043552</v>
      </c>
      <c r="FK1317">
        <v>3.586666149852288</v>
      </c>
      <c r="FL1317">
        <v>0.59398162285206668</v>
      </c>
      <c r="FM1317">
        <v>37.739420704813192</v>
      </c>
      <c r="FN1317">
        <v>37.049999999999997</v>
      </c>
      <c r="FO1317">
        <v>37.869999999999997</v>
      </c>
      <c r="FP1317">
        <v>0.82000000000000028</v>
      </c>
      <c r="FQ1317">
        <v>37.049999999999997</v>
      </c>
      <c r="FR1317">
        <v>318.7208359738662</v>
      </c>
      <c r="FS1317">
        <v>317.63726000000003</v>
      </c>
      <c r="FT1317">
        <v>318.92606999999998</v>
      </c>
      <c r="FU1317">
        <v>1.2888099999999549</v>
      </c>
      <c r="FV1317">
        <v>317.63726000000003</v>
      </c>
      <c r="FW1317">
        <v>0.77539481473900629</v>
      </c>
      <c r="FX1317">
        <v>0.77499399999999996</v>
      </c>
      <c r="FY1317">
        <v>0.77751099999999995</v>
      </c>
      <c r="FZ1317">
        <v>2.516999999999991E-3</v>
      </c>
      <c r="GA1317">
        <v>0.77751099999999995</v>
      </c>
      <c r="GB1317">
        <v>2</v>
      </c>
      <c r="GC1317">
        <v>2</v>
      </c>
    </row>
    <row r="1318" spans="1:185" x14ac:dyDescent="0.3">
      <c r="A1318" s="36" t="s">
        <v>4833</v>
      </c>
      <c r="B1318">
        <v>-4.3751629369053149E-2</v>
      </c>
      <c r="C1318">
        <v>1.903660721113402</v>
      </c>
      <c r="D1318">
        <v>1.6050679090781399</v>
      </c>
      <c r="E1318">
        <v>-0.76254328143244487</v>
      </c>
      <c r="F1318">
        <v>-0.54174605631348127</v>
      </c>
      <c r="G1318">
        <v>1.3042893377459259</v>
      </c>
      <c r="H1318">
        <v>-54.18663034221558</v>
      </c>
      <c r="I1318">
        <v>2.073203589293043E-2</v>
      </c>
      <c r="J1318">
        <v>3.1297751020848447E-2</v>
      </c>
      <c r="K1318">
        <v>0.20168911706872861</v>
      </c>
      <c r="L1318">
        <v>-0.14951094579580429</v>
      </c>
      <c r="M1318">
        <v>4.2709633162965548E-2</v>
      </c>
      <c r="N1318">
        <v>0.16890842653384561</v>
      </c>
      <c r="O1318">
        <v>-0.21912578807609051</v>
      </c>
      <c r="P1318">
        <v>-5.0217361542244918E-2</v>
      </c>
      <c r="Q1318">
        <v>-0.1346735991746425</v>
      </c>
      <c r="R1318">
        <v>5.369452842417928E-2</v>
      </c>
      <c r="S1318">
        <v>0.2822433678079751</v>
      </c>
      <c r="T1318">
        <v>-0.49262417825325189</v>
      </c>
      <c r="U1318">
        <v>-0.45933258414160522</v>
      </c>
      <c r="V1318">
        <v>1.9742026601994871</v>
      </c>
      <c r="W1318">
        <v>1.9709528102733269</v>
      </c>
      <c r="X1318">
        <v>0.19758609987222811</v>
      </c>
      <c r="Y1318">
        <v>0.19463491873815739</v>
      </c>
      <c r="Z1318">
        <v>1.6337037237531361E-2</v>
      </c>
      <c r="AA1318">
        <v>2.3734929975345289E-2</v>
      </c>
      <c r="AB1318">
        <v>53.751095793737342</v>
      </c>
      <c r="AC1318">
        <v>-0.42234963191994801</v>
      </c>
      <c r="AD1318">
        <v>1.9598309418804829</v>
      </c>
      <c r="AE1318">
        <v>0.61993573179217609</v>
      </c>
      <c r="AF1318">
        <v>0.61698455065810542</v>
      </c>
      <c r="AG1318">
        <v>0.75462185072157828</v>
      </c>
      <c r="AH1318">
        <v>4.5287936538322858E-3</v>
      </c>
      <c r="AI1318">
        <v>427.48935705369053</v>
      </c>
      <c r="AJ1318">
        <v>335.66059817860707</v>
      </c>
      <c r="AK1318">
        <v>397.05105262556719</v>
      </c>
      <c r="AL1318">
        <v>549.75647986958779</v>
      </c>
      <c r="AM1318">
        <v>286.32016147598853</v>
      </c>
      <c r="AN1318">
        <v>347.52455720956391</v>
      </c>
      <c r="AO1318">
        <v>208.30970088346291</v>
      </c>
      <c r="AP1318">
        <v>297.78387791360223</v>
      </c>
      <c r="AQ1318">
        <v>20.603905056658089</v>
      </c>
      <c r="AR1318">
        <v>5.3015930099932183</v>
      </c>
      <c r="AS1318">
        <v>12.28848479093876</v>
      </c>
      <c r="AT1318">
        <v>-14.828925839099471</v>
      </c>
      <c r="AU1318">
        <v>-6.6660290699823772</v>
      </c>
      <c r="AV1318">
        <v>-8.1628967691170971</v>
      </c>
      <c r="AW1318">
        <v>1.7189649738834101</v>
      </c>
      <c r="AX1318">
        <v>1.3738999999999999</v>
      </c>
      <c r="AY1318">
        <v>2.4298999999999999</v>
      </c>
      <c r="AZ1318">
        <v>1.056</v>
      </c>
      <c r="BA1318">
        <v>2.4298999999999999</v>
      </c>
      <c r="BB1318">
        <v>0.98292566963771288</v>
      </c>
      <c r="BC1318">
        <v>0.9819</v>
      </c>
      <c r="BD1318">
        <v>0.98429999999999995</v>
      </c>
      <c r="BE1318">
        <v>2.3999999999999582E-3</v>
      </c>
      <c r="BF1318">
        <v>0.9819</v>
      </c>
      <c r="BG1318">
        <v>8.7132900296438454</v>
      </c>
      <c r="BH1318">
        <v>8.3348999999999993</v>
      </c>
      <c r="BI1318">
        <v>8.9466999999999999</v>
      </c>
      <c r="BJ1318">
        <v>0.61180000000000057</v>
      </c>
      <c r="BK1318">
        <v>8.9466999999999999</v>
      </c>
      <c r="BL1318">
        <v>10.27051590863317</v>
      </c>
      <c r="BM1318">
        <v>9.4413</v>
      </c>
      <c r="BN1318">
        <v>12.3498</v>
      </c>
      <c r="BO1318">
        <v>2.9085000000000001</v>
      </c>
      <c r="BP1318">
        <v>12.3498</v>
      </c>
      <c r="BQ1318">
        <v>7.3326791321151594</v>
      </c>
      <c r="BR1318">
        <v>6.9215999999999998</v>
      </c>
      <c r="BS1318">
        <v>8.3442000000000007</v>
      </c>
      <c r="BT1318">
        <v>1.422600000000001</v>
      </c>
      <c r="BU1318">
        <v>8.3442000000000007</v>
      </c>
      <c r="BV1318">
        <v>-0.16706951811330059</v>
      </c>
      <c r="BW1318">
        <v>-0.52180000000000004</v>
      </c>
      <c r="BX1318">
        <v>0.73080000000000001</v>
      </c>
      <c r="BY1318">
        <v>1.2525999999999999</v>
      </c>
      <c r="BZ1318">
        <v>0.73080000000000001</v>
      </c>
      <c r="CA1318">
        <v>-7.1656272026399508</v>
      </c>
      <c r="CB1318">
        <v>-9.0751000000000008</v>
      </c>
      <c r="CC1318">
        <v>-6.3997999999999999</v>
      </c>
      <c r="CD1318">
        <v>2.6753000000000009</v>
      </c>
      <c r="CE1318">
        <v>-9.0751000000000008</v>
      </c>
      <c r="CF1318">
        <v>49.740679295961691</v>
      </c>
      <c r="CG1318">
        <v>36.5</v>
      </c>
      <c r="CH1318">
        <v>52.9</v>
      </c>
      <c r="CI1318">
        <v>16.399999999999999</v>
      </c>
      <c r="CJ1318">
        <v>36.5</v>
      </c>
      <c r="CK1318">
        <v>24.010040695907719</v>
      </c>
      <c r="CL1318">
        <v>12.5</v>
      </c>
      <c r="CM1318">
        <v>26.8</v>
      </c>
      <c r="CN1318">
        <v>14.3</v>
      </c>
      <c r="CO1318">
        <v>12.5</v>
      </c>
      <c r="CP1318">
        <v>17.890773522627249</v>
      </c>
      <c r="CQ1318">
        <v>9.8000000000000007</v>
      </c>
      <c r="CR1318">
        <v>55.8</v>
      </c>
      <c r="CS1318">
        <v>46</v>
      </c>
      <c r="CT1318">
        <v>55.8</v>
      </c>
      <c r="CU1318">
        <v>7.9</v>
      </c>
      <c r="CV1318">
        <v>7.9</v>
      </c>
      <c r="CW1318">
        <v>7.9</v>
      </c>
      <c r="CX1318">
        <v>0</v>
      </c>
      <c r="CY1318">
        <v>7.9</v>
      </c>
      <c r="CZ1318">
        <v>159.09715168444879</v>
      </c>
      <c r="DA1318">
        <v>85.9</v>
      </c>
      <c r="DB1318">
        <v>197.9</v>
      </c>
      <c r="DC1318">
        <v>112</v>
      </c>
      <c r="DD1318">
        <v>85.9</v>
      </c>
      <c r="DE1318">
        <v>15.89942062928626</v>
      </c>
      <c r="DF1318">
        <v>4.5999999999999996</v>
      </c>
      <c r="DG1318">
        <v>18.7</v>
      </c>
      <c r="DH1318">
        <v>14.1</v>
      </c>
      <c r="DI1318">
        <v>4.5999999999999996</v>
      </c>
      <c r="DJ1318">
        <v>0.16752980113660909</v>
      </c>
      <c r="DK1318">
        <v>0.1172125883108542</v>
      </c>
      <c r="DL1318">
        <v>0.17956551255940259</v>
      </c>
      <c r="DM1318">
        <v>6.2352924248548353E-2</v>
      </c>
      <c r="DN1318">
        <v>0.1172125883108542</v>
      </c>
      <c r="DO1318">
        <v>1.821835123056702</v>
      </c>
      <c r="DP1318">
        <v>1.819696</v>
      </c>
      <c r="DQ1318">
        <v>1.8299529999999999</v>
      </c>
      <c r="DR1318">
        <v>1.0256999999999961E-2</v>
      </c>
      <c r="DS1318">
        <v>1.8299529999999999</v>
      </c>
      <c r="DT1318">
        <v>6.4188709353129516</v>
      </c>
      <c r="DU1318">
        <v>5.6264669999999999</v>
      </c>
      <c r="DV1318">
        <v>6.6077190000000003</v>
      </c>
      <c r="DW1318">
        <v>0.98125200000000046</v>
      </c>
      <c r="DX1318">
        <v>5.6264669999999999</v>
      </c>
      <c r="DY1318">
        <v>2.2342020134745249</v>
      </c>
      <c r="DZ1318">
        <v>1.8482989999999999</v>
      </c>
      <c r="EA1318">
        <v>4.0049229999999998</v>
      </c>
      <c r="EB1318">
        <v>2.1566239999999999</v>
      </c>
      <c r="EC1318">
        <v>4.0049229999999998</v>
      </c>
      <c r="ED1318">
        <v>7.8298879493153537</v>
      </c>
      <c r="EE1318">
        <v>7.1326499999999999</v>
      </c>
      <c r="EF1318">
        <v>8.0496549999999996</v>
      </c>
      <c r="EG1318">
        <v>0.91700499999999963</v>
      </c>
      <c r="EH1318">
        <v>7.1326499999999999</v>
      </c>
      <c r="EI1318">
        <v>8.409045425313936</v>
      </c>
      <c r="EJ1318">
        <v>7.9741669999999996</v>
      </c>
      <c r="EK1318">
        <v>10.327648999999999</v>
      </c>
      <c r="EL1318">
        <v>2.3534820000000001</v>
      </c>
      <c r="EM1318">
        <v>10.327648999999999</v>
      </c>
      <c r="EN1318">
        <v>29.43758931578148</v>
      </c>
      <c r="EO1318">
        <v>15.219200000000001</v>
      </c>
      <c r="EP1318">
        <v>32.996949999999998</v>
      </c>
      <c r="EQ1318">
        <v>17.777750000000001</v>
      </c>
      <c r="ER1318">
        <v>15.219200000000001</v>
      </c>
      <c r="ES1318">
        <v>5.7356900144026994</v>
      </c>
      <c r="ET1318">
        <v>5.6278100000000002</v>
      </c>
      <c r="EU1318">
        <v>5.7686400000000004</v>
      </c>
      <c r="EV1318">
        <v>0.14083000000000021</v>
      </c>
      <c r="EW1318">
        <v>5.7646499999999996</v>
      </c>
      <c r="EX1318">
        <v>23.701899301378781</v>
      </c>
      <c r="EY1318">
        <v>9.4545499999999993</v>
      </c>
      <c r="EZ1318">
        <v>27.369140000000002</v>
      </c>
      <c r="FA1318">
        <v>17.91459</v>
      </c>
      <c r="FB1318">
        <v>9.4545499999999993</v>
      </c>
      <c r="FC1318">
        <v>0.57335379675010867</v>
      </c>
      <c r="FD1318">
        <v>0.29642325700974631</v>
      </c>
      <c r="FE1318">
        <v>0.64267920721113769</v>
      </c>
      <c r="FF1318">
        <v>0.34625595020139138</v>
      </c>
      <c r="FG1318">
        <v>0.29642325700974631</v>
      </c>
      <c r="FH1318">
        <v>4.1361360025446157</v>
      </c>
      <c r="FI1318">
        <v>1.640090898840346</v>
      </c>
      <c r="FJ1318">
        <v>4.8631954525827989</v>
      </c>
      <c r="FK1318">
        <v>3.223104553742453</v>
      </c>
      <c r="FL1318">
        <v>1.640090898840346</v>
      </c>
      <c r="FM1318">
        <v>38.697164541099937</v>
      </c>
      <c r="FN1318">
        <v>37.950000000000003</v>
      </c>
      <c r="FO1318">
        <v>38.99</v>
      </c>
      <c r="FP1318">
        <v>1.0399999999999989</v>
      </c>
      <c r="FQ1318">
        <v>37.950000000000003</v>
      </c>
      <c r="FR1318">
        <v>346.00864843022953</v>
      </c>
      <c r="FS1318">
        <v>345.10050999999999</v>
      </c>
      <c r="FT1318">
        <v>346.22926999999999</v>
      </c>
      <c r="FU1318">
        <v>1.12876</v>
      </c>
      <c r="FV1318">
        <v>345.10050999999999</v>
      </c>
      <c r="FW1318">
        <v>0.75694474962113789</v>
      </c>
      <c r="FX1318">
        <v>0.75657799999999997</v>
      </c>
      <c r="FY1318">
        <v>0.75865300000000002</v>
      </c>
      <c r="FZ1318">
        <v>2.075000000000049E-3</v>
      </c>
      <c r="GA1318">
        <v>0.75865300000000002</v>
      </c>
      <c r="GB1318">
        <v>3</v>
      </c>
      <c r="GC1318">
        <v>2</v>
      </c>
    </row>
    <row r="1319" spans="1:185" x14ac:dyDescent="0.3">
      <c r="A1319" s="36" t="s">
        <v>4834</v>
      </c>
      <c r="B1319">
        <v>-3.7105707474686681E-2</v>
      </c>
      <c r="C1319">
        <v>1.914805263029038</v>
      </c>
      <c r="D1319">
        <v>1.644445146399274</v>
      </c>
      <c r="E1319">
        <v>-0.74584597635415117</v>
      </c>
      <c r="F1319">
        <v>-0.5939695977202949</v>
      </c>
      <c r="G1319">
        <v>1.3397781655209431</v>
      </c>
      <c r="H1319">
        <v>-54.178355884504207</v>
      </c>
      <c r="I1319">
        <v>1.386823295925407E-2</v>
      </c>
      <c r="J1319">
        <v>3.3446384182982361E-2</v>
      </c>
      <c r="K1319">
        <v>0.20836724256252809</v>
      </c>
      <c r="L1319">
        <v>-0.14544411889317749</v>
      </c>
      <c r="M1319">
        <v>4.5382369990270767E-2</v>
      </c>
      <c r="N1319">
        <v>0.18312013647610409</v>
      </c>
      <c r="O1319">
        <v>-0.2356031668657842</v>
      </c>
      <c r="P1319">
        <v>-5.248303038968008E-2</v>
      </c>
      <c r="Q1319">
        <v>-0.14403996905540731</v>
      </c>
      <c r="R1319">
        <v>5.6653249861271848E-2</v>
      </c>
      <c r="S1319">
        <v>0.27406137728901458</v>
      </c>
      <c r="T1319">
        <v>-0.50216389700803532</v>
      </c>
      <c r="U1319">
        <v>-0.46772171356012959</v>
      </c>
      <c r="V1319">
        <v>1.9763815081594061</v>
      </c>
      <c r="W1319">
        <v>1.973228338490765</v>
      </c>
      <c r="X1319">
        <v>0.18609253939560161</v>
      </c>
      <c r="Y1319">
        <v>0.18478307260228469</v>
      </c>
      <c r="Z1319">
        <v>1.5987948795620571E-2</v>
      </c>
      <c r="AA1319">
        <v>2.1389634214013731E-2</v>
      </c>
      <c r="AB1319">
        <v>53.87</v>
      </c>
      <c r="AC1319">
        <v>-0.43133895469293621</v>
      </c>
      <c r="AD1319">
        <v>1.972643899867478</v>
      </c>
      <c r="AE1319">
        <v>0.61743149408853781</v>
      </c>
      <c r="AF1319">
        <v>0.61612202729522092</v>
      </c>
      <c r="AG1319">
        <v>0.71194473571100014</v>
      </c>
      <c r="AH1319">
        <v>4.5902926287890132E-3</v>
      </c>
      <c r="AI1319">
        <v>428.52819443193562</v>
      </c>
      <c r="AJ1319">
        <v>331.00450225171772</v>
      </c>
      <c r="AK1319">
        <v>397.79455314766892</v>
      </c>
      <c r="AL1319">
        <v>556.78550271352731</v>
      </c>
      <c r="AM1319">
        <v>148.20919527083021</v>
      </c>
      <c r="AN1319">
        <v>181.3</v>
      </c>
      <c r="AO1319">
        <v>138.64399270125631</v>
      </c>
      <c r="AP1319">
        <v>145.48631119554469</v>
      </c>
      <c r="AQ1319">
        <v>18.211222566051031</v>
      </c>
      <c r="AR1319">
        <v>3.9162591446496569</v>
      </c>
      <c r="AS1319">
        <v>11.962518289299309</v>
      </c>
      <c r="AT1319">
        <v>-8.060232148852009</v>
      </c>
      <c r="AU1319">
        <v>-3.886259144649657</v>
      </c>
      <c r="AV1319">
        <v>-4.1739730042023506</v>
      </c>
      <c r="AW1319">
        <v>1.310962943784066</v>
      </c>
      <c r="AX1319">
        <v>1.1480999999999999</v>
      </c>
      <c r="AY1319">
        <v>1.4083000000000001</v>
      </c>
      <c r="AZ1319">
        <v>0.26020000000000021</v>
      </c>
      <c r="BA1319">
        <v>1.1480999999999999</v>
      </c>
      <c r="BB1319">
        <v>0.9828259144649657</v>
      </c>
      <c r="BC1319">
        <v>0.98219999999999996</v>
      </c>
      <c r="BD1319">
        <v>0.98319999999999996</v>
      </c>
      <c r="BE1319">
        <v>1.0000000000000011E-3</v>
      </c>
      <c r="BF1319">
        <v>0.98219999999999996</v>
      </c>
      <c r="BG1319">
        <v>8.7142679790045889</v>
      </c>
      <c r="BH1319">
        <v>8.5989000000000004</v>
      </c>
      <c r="BI1319">
        <v>8.9072999999999993</v>
      </c>
      <c r="BJ1319">
        <v>0.3083999999999989</v>
      </c>
      <c r="BK1319">
        <v>8.9072999999999993</v>
      </c>
      <c r="BL1319">
        <v>7.5887806393907642</v>
      </c>
      <c r="BM1319">
        <v>7.2535999999999996</v>
      </c>
      <c r="BN1319">
        <v>8.1495999999999995</v>
      </c>
      <c r="BO1319">
        <v>0.89599999999999991</v>
      </c>
      <c r="BP1319">
        <v>8.1495999999999995</v>
      </c>
      <c r="BQ1319">
        <v>5.1737065286564921</v>
      </c>
      <c r="BR1319">
        <v>4.9638999999999998</v>
      </c>
      <c r="BS1319">
        <v>5.2991000000000001</v>
      </c>
      <c r="BT1319">
        <v>0.33520000000000039</v>
      </c>
      <c r="BU1319">
        <v>4.9638999999999998</v>
      </c>
      <c r="BV1319">
        <v>0.28244446692337272</v>
      </c>
      <c r="BW1319">
        <v>-0.35899999999999999</v>
      </c>
      <c r="BX1319">
        <v>1.3556999999999999</v>
      </c>
      <c r="BY1319">
        <v>1.7146999999999999</v>
      </c>
      <c r="BZ1319">
        <v>1.3556999999999999</v>
      </c>
      <c r="CA1319">
        <v>-5.4561509955798648</v>
      </c>
      <c r="CB1319">
        <v>-6.3196000000000003</v>
      </c>
      <c r="CC1319">
        <v>-4.9401000000000002</v>
      </c>
      <c r="CD1319">
        <v>1.3794999999999999</v>
      </c>
      <c r="CE1319">
        <v>-6.3196000000000003</v>
      </c>
      <c r="CF1319">
        <v>35.813688804455367</v>
      </c>
      <c r="CG1319">
        <v>35</v>
      </c>
      <c r="CH1319">
        <v>36.299999999999997</v>
      </c>
      <c r="CI1319">
        <v>1.2999999999999969</v>
      </c>
      <c r="CJ1319">
        <v>35</v>
      </c>
      <c r="CK1319">
        <v>11.776280250951929</v>
      </c>
      <c r="CL1319">
        <v>10.9</v>
      </c>
      <c r="CM1319">
        <v>12.3</v>
      </c>
      <c r="CN1319">
        <v>1.4</v>
      </c>
      <c r="CO1319">
        <v>10.9</v>
      </c>
      <c r="CP1319">
        <v>10.112957232482829</v>
      </c>
      <c r="CQ1319">
        <v>9.8000000000000007</v>
      </c>
      <c r="CR1319">
        <v>10.3</v>
      </c>
      <c r="CS1319">
        <v>0.5</v>
      </c>
      <c r="CT1319">
        <v>9.8000000000000007</v>
      </c>
      <c r="CU1319">
        <v>7.9</v>
      </c>
      <c r="CV1319">
        <v>7.9</v>
      </c>
      <c r="CW1319">
        <v>7.9</v>
      </c>
      <c r="CX1319">
        <v>0</v>
      </c>
      <c r="CY1319">
        <v>7.9</v>
      </c>
      <c r="CZ1319">
        <v>123.5361564725811</v>
      </c>
      <c r="DA1319">
        <v>115.9</v>
      </c>
      <c r="DB1319">
        <v>128.1</v>
      </c>
      <c r="DC1319">
        <v>12.19999999999999</v>
      </c>
      <c r="DD1319">
        <v>115.9</v>
      </c>
      <c r="DE1319">
        <v>3.8388716974484991</v>
      </c>
      <c r="DF1319">
        <v>2.9</v>
      </c>
      <c r="DG1319">
        <v>4.4000000000000004</v>
      </c>
      <c r="DH1319">
        <v>1.5</v>
      </c>
      <c r="DI1319">
        <v>2.9</v>
      </c>
      <c r="DJ1319">
        <v>0.24618859595294301</v>
      </c>
      <c r="DK1319">
        <v>0.23923444976076549</v>
      </c>
      <c r="DL1319">
        <v>0.25034482758620691</v>
      </c>
      <c r="DM1319">
        <v>1.1110377825441329E-2</v>
      </c>
      <c r="DN1319">
        <v>0.23923444976076549</v>
      </c>
      <c r="DO1319">
        <v>1.825624808395518</v>
      </c>
      <c r="DP1319">
        <v>1.8228470000000001</v>
      </c>
      <c r="DQ1319">
        <v>1.827285</v>
      </c>
      <c r="DR1319">
        <v>4.437999999999942E-3</v>
      </c>
      <c r="DS1319">
        <v>1.8228470000000001</v>
      </c>
      <c r="DT1319">
        <v>5.5562755634658494</v>
      </c>
      <c r="DU1319">
        <v>5.441414</v>
      </c>
      <c r="DV1319">
        <v>5.624924</v>
      </c>
      <c r="DW1319">
        <v>0.18351000000000009</v>
      </c>
      <c r="DX1319">
        <v>5.441414</v>
      </c>
      <c r="DY1319">
        <v>1.825624808395518</v>
      </c>
      <c r="DZ1319">
        <v>1.8228470000000001</v>
      </c>
      <c r="EA1319">
        <v>1.827285</v>
      </c>
      <c r="EB1319">
        <v>4.437999999999942E-3</v>
      </c>
      <c r="EC1319">
        <v>1.8228470000000001</v>
      </c>
      <c r="ED1319">
        <v>8.0247209721325721</v>
      </c>
      <c r="EE1319">
        <v>7.3271899999999999</v>
      </c>
      <c r="EF1319">
        <v>8.4416089999999997</v>
      </c>
      <c r="EG1319">
        <v>1.114419</v>
      </c>
      <c r="EH1319">
        <v>7.3271899999999999</v>
      </c>
      <c r="EI1319">
        <v>8.6625174107840586</v>
      </c>
      <c r="EJ1319">
        <v>8.4168819999999993</v>
      </c>
      <c r="EK1319">
        <v>9.0735109999999999</v>
      </c>
      <c r="EL1319">
        <v>0.65662900000000057</v>
      </c>
      <c r="EM1319">
        <v>9.0735109999999999</v>
      </c>
      <c r="EN1319">
        <v>9.3199315345770781</v>
      </c>
      <c r="EO1319">
        <v>8.6097900000000003</v>
      </c>
      <c r="EP1319">
        <v>10.50813</v>
      </c>
      <c r="EQ1319">
        <v>1.898339999999999</v>
      </c>
      <c r="ER1319">
        <v>10.50813</v>
      </c>
      <c r="ES1319">
        <v>5.7132235934507536</v>
      </c>
      <c r="ET1319">
        <v>5.6303400000000003</v>
      </c>
      <c r="EU1319">
        <v>5.7627600000000001</v>
      </c>
      <c r="EV1319">
        <v>0.13241999999999979</v>
      </c>
      <c r="EW1319">
        <v>5.6303400000000003</v>
      </c>
      <c r="EX1319">
        <v>3.606707941126325</v>
      </c>
      <c r="EY1319">
        <v>2.8470300000000002</v>
      </c>
      <c r="EZ1319">
        <v>4.8777900000000001</v>
      </c>
      <c r="FA1319">
        <v>2.0307599999999999</v>
      </c>
      <c r="FB1319">
        <v>4.8777900000000001</v>
      </c>
      <c r="FC1319">
        <v>0.31318310743022559</v>
      </c>
      <c r="FD1319">
        <v>0.28931980632238002</v>
      </c>
      <c r="FE1319">
        <v>0.35311083503899532</v>
      </c>
      <c r="FF1319">
        <v>6.3791028716615239E-2</v>
      </c>
      <c r="FG1319">
        <v>0.35311083503899532</v>
      </c>
      <c r="FH1319">
        <v>0.63331169830507938</v>
      </c>
      <c r="FI1319">
        <v>0.49403931449513783</v>
      </c>
      <c r="FJ1319">
        <v>0.86634022101684793</v>
      </c>
      <c r="FK1319">
        <v>0.37230090652171022</v>
      </c>
      <c r="FL1319">
        <v>0.86634022101684793</v>
      </c>
      <c r="FM1319">
        <v>32.376259144649659</v>
      </c>
      <c r="FN1319">
        <v>32.369999999999997</v>
      </c>
      <c r="FO1319">
        <v>32.380000000000003</v>
      </c>
      <c r="FP1319">
        <v>1.0000000000005119E-2</v>
      </c>
      <c r="FQ1319">
        <v>32.369999999999997</v>
      </c>
      <c r="FR1319">
        <v>205.21547100309451</v>
      </c>
      <c r="FS1319">
        <v>205.21537000000001</v>
      </c>
      <c r="FT1319">
        <v>205.21564000000001</v>
      </c>
      <c r="FU1319">
        <v>2.7000000000043661E-4</v>
      </c>
      <c r="FV1319">
        <v>205.21564000000001</v>
      </c>
      <c r="FW1319">
        <v>0.83891965841477534</v>
      </c>
      <c r="FX1319">
        <v>0.83846900000000002</v>
      </c>
      <c r="FY1319">
        <v>0.83918899999999996</v>
      </c>
      <c r="FZ1319">
        <v>7.1999999999994291E-4</v>
      </c>
      <c r="GA1319">
        <v>0.83846900000000002</v>
      </c>
      <c r="GB1319">
        <v>2</v>
      </c>
      <c r="GC1319">
        <v>1</v>
      </c>
    </row>
    <row r="1320" spans="1:185" x14ac:dyDescent="0.3">
      <c r="A1320" s="36" t="s">
        <v>4835</v>
      </c>
      <c r="B1320">
        <v>-3.6568946439733602E-2</v>
      </c>
      <c r="C1320">
        <v>1.9222776682542191</v>
      </c>
      <c r="D1320">
        <v>1.625194594008929</v>
      </c>
      <c r="E1320">
        <v>-0.73975905340205417</v>
      </c>
      <c r="F1320">
        <v>-0.58391125706399083</v>
      </c>
      <c r="G1320">
        <v>1.323670310466045</v>
      </c>
      <c r="H1320">
        <v>-54.177668359640187</v>
      </c>
      <c r="I1320">
        <v>2.9835421190882411E-2</v>
      </c>
      <c r="J1320">
        <v>7.1546200590903331E-2</v>
      </c>
      <c r="K1320">
        <v>0.20393636669757911</v>
      </c>
      <c r="L1320">
        <v>-0.14615413243641251</v>
      </c>
      <c r="M1320">
        <v>4.7476886994413957E-2</v>
      </c>
      <c r="N1320">
        <v>0.17746510204145041</v>
      </c>
      <c r="O1320">
        <v>-0.23337351281071481</v>
      </c>
      <c r="P1320">
        <v>-5.5908410769264311E-2</v>
      </c>
      <c r="Q1320">
        <v>-0.1446359617899895</v>
      </c>
      <c r="R1320">
        <v>5.8952440295887663E-2</v>
      </c>
      <c r="S1320">
        <v>0.26821106057322791</v>
      </c>
      <c r="T1320">
        <v>-0.50278668331111998</v>
      </c>
      <c r="U1320">
        <v>-0.46861775184541388</v>
      </c>
      <c r="V1320">
        <v>1.97593455637574</v>
      </c>
      <c r="W1320">
        <v>1.9728905405991071</v>
      </c>
      <c r="X1320">
        <v>0.18698286655078461</v>
      </c>
      <c r="Y1320">
        <v>0.18458318171968349</v>
      </c>
      <c r="Z1320">
        <v>1.786724381289248E-2</v>
      </c>
      <c r="AA1320">
        <v>2.4156531697470129E-2</v>
      </c>
      <c r="AB1320">
        <v>53.752014763311678</v>
      </c>
      <c r="AC1320">
        <v>-0.43090817411977778</v>
      </c>
      <c r="AD1320">
        <v>1.965775592707198</v>
      </c>
      <c r="AE1320">
        <v>0.61789104067056244</v>
      </c>
      <c r="AF1320">
        <v>0.61549135583946124</v>
      </c>
      <c r="AG1320">
        <v>0.67507256404580596</v>
      </c>
      <c r="AH1320">
        <v>4.8788124186417946E-3</v>
      </c>
      <c r="AI1320">
        <v>438.7502716519258</v>
      </c>
      <c r="AJ1320">
        <v>357.918978563064</v>
      </c>
      <c r="AK1320">
        <v>413.00385948396058</v>
      </c>
      <c r="AL1320">
        <v>545.3279360815709</v>
      </c>
      <c r="AM1320">
        <v>144.3188067736634</v>
      </c>
      <c r="AN1320">
        <v>180.8224815458604</v>
      </c>
      <c r="AO1320">
        <v>118.0154798076294</v>
      </c>
      <c r="AP1320">
        <v>143.37158054734849</v>
      </c>
      <c r="AQ1320">
        <v>18.352248154586039</v>
      </c>
      <c r="AR1320">
        <v>3.9959172818046529</v>
      </c>
      <c r="AS1320">
        <v>12.155917281804649</v>
      </c>
      <c r="AT1320">
        <v>-8.0504108907114862</v>
      </c>
      <c r="AU1320">
        <v>-3.8759172818046528</v>
      </c>
      <c r="AV1320">
        <v>-4.1744936089068334</v>
      </c>
      <c r="AW1320">
        <v>1.2107733066229931</v>
      </c>
      <c r="AX1320">
        <v>1.0502</v>
      </c>
      <c r="AY1320">
        <v>1.4435</v>
      </c>
      <c r="AZ1320">
        <v>0.39329999999999998</v>
      </c>
      <c r="BA1320">
        <v>1.4435</v>
      </c>
      <c r="BB1320">
        <v>0.98065450499255924</v>
      </c>
      <c r="BC1320">
        <v>0.97740000000000005</v>
      </c>
      <c r="BD1320">
        <v>0.9829</v>
      </c>
      <c r="BE1320">
        <v>5.4999999999999494E-3</v>
      </c>
      <c r="BF1320">
        <v>0.97740000000000005</v>
      </c>
      <c r="BG1320">
        <v>9.2266551673921189</v>
      </c>
      <c r="BH1320">
        <v>8.6967999999999996</v>
      </c>
      <c r="BI1320">
        <v>9.9946000000000002</v>
      </c>
      <c r="BJ1320">
        <v>1.297800000000001</v>
      </c>
      <c r="BK1320">
        <v>9.9946000000000002</v>
      </c>
      <c r="BL1320">
        <v>8.085625097474491</v>
      </c>
      <c r="BM1320">
        <v>7.2991000000000001</v>
      </c>
      <c r="BN1320">
        <v>8.6282999999999994</v>
      </c>
      <c r="BO1320">
        <v>1.329199999999999</v>
      </c>
      <c r="BP1320">
        <v>7.2991000000000001</v>
      </c>
      <c r="BQ1320">
        <v>5.169551411244603</v>
      </c>
      <c r="BR1320">
        <v>5.0682999999999998</v>
      </c>
      <c r="BS1320">
        <v>5.3163</v>
      </c>
      <c r="BT1320">
        <v>0.24800000000000019</v>
      </c>
      <c r="BU1320">
        <v>5.3163</v>
      </c>
      <c r="BV1320">
        <v>0.87517565098216221</v>
      </c>
      <c r="BW1320">
        <v>-0.32550000000000001</v>
      </c>
      <c r="BX1320">
        <v>1.7036</v>
      </c>
      <c r="BY1320">
        <v>2.0291000000000001</v>
      </c>
      <c r="BZ1320">
        <v>-0.32550000000000001</v>
      </c>
      <c r="CA1320">
        <v>-6.0447270622267659</v>
      </c>
      <c r="CB1320">
        <v>-6.7718999999999996</v>
      </c>
      <c r="CC1320">
        <v>-4.9908000000000001</v>
      </c>
      <c r="CD1320">
        <v>1.781099999999999</v>
      </c>
      <c r="CE1320">
        <v>-4.9908000000000001</v>
      </c>
      <c r="CF1320">
        <v>37.450900998511841</v>
      </c>
      <c r="CG1320">
        <v>36.799999999999997</v>
      </c>
      <c r="CH1320">
        <v>37.9</v>
      </c>
      <c r="CI1320">
        <v>1.100000000000001</v>
      </c>
      <c r="CJ1320">
        <v>36.799999999999997</v>
      </c>
      <c r="CK1320">
        <v>13.095864090232659</v>
      </c>
      <c r="CL1320">
        <v>12.8</v>
      </c>
      <c r="CM1320">
        <v>13.3</v>
      </c>
      <c r="CN1320">
        <v>0.5</v>
      </c>
      <c r="CO1320">
        <v>12.8</v>
      </c>
      <c r="CP1320">
        <v>13.43361919385873</v>
      </c>
      <c r="CQ1320">
        <v>9.8000000000000007</v>
      </c>
      <c r="CR1320">
        <v>18.7</v>
      </c>
      <c r="CS1320">
        <v>8.8999999999999986</v>
      </c>
      <c r="CT1320">
        <v>18.7</v>
      </c>
      <c r="CU1320">
        <v>7.9</v>
      </c>
      <c r="CV1320">
        <v>7.9</v>
      </c>
      <c r="CW1320">
        <v>7.9</v>
      </c>
      <c r="CX1320">
        <v>0</v>
      </c>
      <c r="CY1320">
        <v>7.9</v>
      </c>
      <c r="CZ1320">
        <v>94.650369082791855</v>
      </c>
      <c r="DA1320">
        <v>91.1</v>
      </c>
      <c r="DB1320">
        <v>97.1</v>
      </c>
      <c r="DC1320">
        <v>6</v>
      </c>
      <c r="DD1320">
        <v>91.1</v>
      </c>
      <c r="DE1320">
        <v>5.1958640902326554</v>
      </c>
      <c r="DF1320">
        <v>4.9000000000000004</v>
      </c>
      <c r="DG1320">
        <v>5.4</v>
      </c>
      <c r="DH1320">
        <v>0.5</v>
      </c>
      <c r="DI1320">
        <v>4.9000000000000004</v>
      </c>
      <c r="DJ1320">
        <v>0.2612397269511193</v>
      </c>
      <c r="DK1320">
        <v>0.25520110957004161</v>
      </c>
      <c r="DL1320">
        <v>0.265406162464986</v>
      </c>
      <c r="DM1320">
        <v>1.020505289494439E-2</v>
      </c>
      <c r="DN1320">
        <v>0.25520110957004161</v>
      </c>
      <c r="DO1320">
        <v>1.827041342599238</v>
      </c>
      <c r="DP1320">
        <v>1.8206869999999999</v>
      </c>
      <c r="DQ1320">
        <v>1.8362510000000001</v>
      </c>
      <c r="DR1320">
        <v>1.556400000000013E-2</v>
      </c>
      <c r="DS1320">
        <v>1.8362510000000001</v>
      </c>
      <c r="DT1320">
        <v>5.9902186514443203</v>
      </c>
      <c r="DU1320">
        <v>5.649356</v>
      </c>
      <c r="DV1320">
        <v>6.2254019999999999</v>
      </c>
      <c r="DW1320">
        <v>0.57604599999999984</v>
      </c>
      <c r="DX1320">
        <v>5.649356</v>
      </c>
      <c r="DY1320">
        <v>1.827041342599238</v>
      </c>
      <c r="DZ1320">
        <v>1.8206869999999999</v>
      </c>
      <c r="EA1320">
        <v>1.8362510000000001</v>
      </c>
      <c r="EB1320">
        <v>1.556400000000013E-2</v>
      </c>
      <c r="EC1320">
        <v>1.8362510000000001</v>
      </c>
      <c r="ED1320">
        <v>6.892743845051605</v>
      </c>
      <c r="EE1320">
        <v>5.9844759999999999</v>
      </c>
      <c r="EF1320">
        <v>7.5194169999999998</v>
      </c>
      <c r="EG1320">
        <v>1.5349410000000001</v>
      </c>
      <c r="EH1320">
        <v>5.9844759999999999</v>
      </c>
      <c r="EI1320">
        <v>8.4397489415732121</v>
      </c>
      <c r="EJ1320">
        <v>7.185562</v>
      </c>
      <c r="EK1320">
        <v>10.257503</v>
      </c>
      <c r="EL1320">
        <v>3.0719409999999998</v>
      </c>
      <c r="EM1320">
        <v>10.257503</v>
      </c>
      <c r="EN1320">
        <v>11.902214451835819</v>
      </c>
      <c r="EO1320">
        <v>8.2120200000000008</v>
      </c>
      <c r="EP1320">
        <v>14.448320000000001</v>
      </c>
      <c r="EQ1320">
        <v>6.2363</v>
      </c>
      <c r="ER1320">
        <v>8.2120200000000008</v>
      </c>
      <c r="ES1320">
        <v>5.7682060236649484</v>
      </c>
      <c r="ET1320">
        <v>5.7678099999999999</v>
      </c>
      <c r="EU1320">
        <v>5.7687799999999996</v>
      </c>
      <c r="EV1320">
        <v>9.6999999999969333E-4</v>
      </c>
      <c r="EW1320">
        <v>5.7687799999999996</v>
      </c>
      <c r="EX1320">
        <v>6.1340084281708691</v>
      </c>
      <c r="EY1320">
        <v>2.4432399999999999</v>
      </c>
      <c r="EZ1320">
        <v>8.6805099999999999</v>
      </c>
      <c r="FA1320">
        <v>6.2372700000000014</v>
      </c>
      <c r="FB1320">
        <v>2.4432399999999999</v>
      </c>
      <c r="FC1320">
        <v>0.39995706980223339</v>
      </c>
      <c r="FD1320">
        <v>0.27595330849132338</v>
      </c>
      <c r="FE1320">
        <v>0.48551534289265708</v>
      </c>
      <c r="FF1320">
        <v>0.20956203440133361</v>
      </c>
      <c r="FG1320">
        <v>0.27595330849132338</v>
      </c>
      <c r="FH1320">
        <v>1.0634609498319469</v>
      </c>
      <c r="FI1320">
        <v>0.42352802498968589</v>
      </c>
      <c r="FJ1320">
        <v>1.504992362785875</v>
      </c>
      <c r="FK1320">
        <v>1.0814643377961899</v>
      </c>
      <c r="FL1320">
        <v>0.42352802498968589</v>
      </c>
      <c r="FM1320">
        <v>32.489586409023261</v>
      </c>
      <c r="FN1320">
        <v>32.46</v>
      </c>
      <c r="FO1320">
        <v>32.51</v>
      </c>
      <c r="FP1320">
        <v>4.9999999999997158E-2</v>
      </c>
      <c r="FQ1320">
        <v>32.46</v>
      </c>
      <c r="FR1320">
        <v>200.93584396214879</v>
      </c>
      <c r="FS1320">
        <v>200.67488</v>
      </c>
      <c r="FT1320">
        <v>201.11590000000001</v>
      </c>
      <c r="FU1320">
        <v>0.44102000000000879</v>
      </c>
      <c r="FV1320">
        <v>200.67488</v>
      </c>
      <c r="FW1320">
        <v>0.85299584379106741</v>
      </c>
      <c r="FX1320">
        <v>0.85212500000000002</v>
      </c>
      <c r="FY1320">
        <v>0.85425799999999996</v>
      </c>
      <c r="FZ1320">
        <v>2.1329999999999401E-3</v>
      </c>
      <c r="GA1320">
        <v>0.85425799999999996</v>
      </c>
      <c r="GB1320">
        <v>2</v>
      </c>
      <c r="GC1320">
        <v>1</v>
      </c>
    </row>
    <row r="1321" spans="1:185" x14ac:dyDescent="0.3">
      <c r="A1321" s="36" t="s">
        <v>4836</v>
      </c>
      <c r="B1321">
        <v>-4.2191619208355138E-2</v>
      </c>
      <c r="C1321">
        <v>1.8957809272845041</v>
      </c>
      <c r="D1321">
        <v>1.6512480996702299</v>
      </c>
      <c r="E1321">
        <v>-0.73605570098930839</v>
      </c>
      <c r="F1321">
        <v>-0.61024480366443357</v>
      </c>
      <c r="G1321">
        <v>1.346300504653742</v>
      </c>
      <c r="H1321">
        <v>-54.18472633638256</v>
      </c>
      <c r="I1321">
        <v>0.1040506229389407</v>
      </c>
      <c r="J1321">
        <v>0.1066051410762623</v>
      </c>
      <c r="K1321">
        <v>0.22204199810922309</v>
      </c>
      <c r="L1321">
        <v>-0.1521316243503246</v>
      </c>
      <c r="M1321">
        <v>3.832637564967542E-2</v>
      </c>
      <c r="N1321">
        <v>0.22505111023823249</v>
      </c>
      <c r="O1321">
        <v>-0.2484709351850701</v>
      </c>
      <c r="P1321">
        <v>-2.3419824946837649E-2</v>
      </c>
      <c r="Q1321">
        <v>-0.13594038006595391</v>
      </c>
      <c r="R1321">
        <v>4.1064026178075523E-2</v>
      </c>
      <c r="S1321">
        <v>0.26530410345178418</v>
      </c>
      <c r="T1321">
        <v>-0.49573339273481898</v>
      </c>
      <c r="U1321">
        <v>-0.46143250591425988</v>
      </c>
      <c r="V1321">
        <v>1.9772806076853531</v>
      </c>
      <c r="W1321">
        <v>1.9737485065445191</v>
      </c>
      <c r="X1321">
        <v>0.19194229511665159</v>
      </c>
      <c r="Y1321">
        <v>0.19080597382192449</v>
      </c>
      <c r="Z1321">
        <v>1.6446252957129971E-2</v>
      </c>
      <c r="AA1321">
        <v>2.1664278504946542E-2</v>
      </c>
      <c r="AB1321">
        <v>53.573797508244233</v>
      </c>
      <c r="AC1321">
        <v>-0.42407797508244233</v>
      </c>
      <c r="AD1321">
        <v>1.9771537706999101</v>
      </c>
      <c r="AE1321">
        <v>0.616020270199094</v>
      </c>
      <c r="AF1321">
        <v>0.61488394890436682</v>
      </c>
      <c r="AG1321">
        <v>0.69120692795942151</v>
      </c>
      <c r="AH1321">
        <v>4.73096199340461E-3</v>
      </c>
      <c r="AI1321">
        <v>433.50246144304452</v>
      </c>
      <c r="AJ1321">
        <v>339.18126994672508</v>
      </c>
      <c r="AK1321">
        <v>403.04954702689031</v>
      </c>
      <c r="AL1321">
        <v>558.27657216548505</v>
      </c>
      <c r="AM1321">
        <v>142.05587084060161</v>
      </c>
      <c r="AN1321">
        <v>186.3</v>
      </c>
      <c r="AO1321">
        <v>145.63847973618439</v>
      </c>
      <c r="AP1321">
        <v>150.09519003297689</v>
      </c>
      <c r="AQ1321">
        <v>17.914759501648849</v>
      </c>
      <c r="AR1321">
        <v>3.9652404983511529</v>
      </c>
      <c r="AS1321">
        <v>11.729519003297691</v>
      </c>
      <c r="AT1321">
        <v>-7.5440995194655036</v>
      </c>
      <c r="AU1321">
        <v>-4.2752404983511516</v>
      </c>
      <c r="AV1321">
        <v>-3.268859021114352</v>
      </c>
      <c r="AW1321">
        <v>2.1262454973958591</v>
      </c>
      <c r="AX1321">
        <v>2.0183</v>
      </c>
      <c r="AY1321">
        <v>2.2450999999999999</v>
      </c>
      <c r="AZ1321">
        <v>0.22679999999999989</v>
      </c>
      <c r="BA1321">
        <v>2.2450999999999999</v>
      </c>
      <c r="BB1321">
        <v>0.98164759501648846</v>
      </c>
      <c r="BC1321">
        <v>0.98160000000000003</v>
      </c>
      <c r="BD1321">
        <v>0.98170000000000002</v>
      </c>
      <c r="BE1321">
        <v>9.9999999999988987E-5</v>
      </c>
      <c r="BF1321">
        <v>0.98170000000000002</v>
      </c>
      <c r="BG1321">
        <v>8.9997430216198637</v>
      </c>
      <c r="BH1321">
        <v>8.9890000000000008</v>
      </c>
      <c r="BI1321">
        <v>9.0094999999999992</v>
      </c>
      <c r="BJ1321">
        <v>2.0499999999998408E-2</v>
      </c>
      <c r="BK1321">
        <v>8.9890000000000008</v>
      </c>
      <c r="BL1321">
        <v>4.7917631602768296</v>
      </c>
      <c r="BM1321">
        <v>4.7187999999999999</v>
      </c>
      <c r="BN1321">
        <v>4.8720999999999997</v>
      </c>
      <c r="BO1321">
        <v>0.1532999999999998</v>
      </c>
      <c r="BP1321">
        <v>4.8720999999999997</v>
      </c>
      <c r="BQ1321">
        <v>3.8032048099670228</v>
      </c>
      <c r="BR1321">
        <v>3.8031000000000001</v>
      </c>
      <c r="BS1321">
        <v>3.8033000000000001</v>
      </c>
      <c r="BT1321">
        <v>1.99999999999978E-4</v>
      </c>
      <c r="BU1321">
        <v>3.8031000000000001</v>
      </c>
      <c r="BV1321">
        <v>-1.140866961382955</v>
      </c>
      <c r="BW1321">
        <v>-1.3677999999999999</v>
      </c>
      <c r="BX1321">
        <v>-0.89100000000000001</v>
      </c>
      <c r="BY1321">
        <v>0.47679999999999989</v>
      </c>
      <c r="BZ1321">
        <v>-0.89100000000000001</v>
      </c>
      <c r="CA1321">
        <v>-2.6623378485840679</v>
      </c>
      <c r="CB1321">
        <v>-2.9121000000000001</v>
      </c>
      <c r="CC1321">
        <v>-2.4355000000000002</v>
      </c>
      <c r="CD1321">
        <v>0.47659999999999991</v>
      </c>
      <c r="CE1321">
        <v>-2.9121000000000001</v>
      </c>
      <c r="CF1321">
        <v>36.204809967023053</v>
      </c>
      <c r="CG1321">
        <v>36.1</v>
      </c>
      <c r="CH1321">
        <v>36.299999999999997</v>
      </c>
      <c r="CI1321">
        <v>0.19999999999999571</v>
      </c>
      <c r="CJ1321">
        <v>36.1</v>
      </c>
      <c r="CK1321">
        <v>12.204809967023049</v>
      </c>
      <c r="CL1321">
        <v>12.1</v>
      </c>
      <c r="CM1321">
        <v>12.3</v>
      </c>
      <c r="CN1321">
        <v>0.20000000000000109</v>
      </c>
      <c r="CO1321">
        <v>12.1</v>
      </c>
      <c r="CP1321">
        <v>10.15240498351152</v>
      </c>
      <c r="CQ1321">
        <v>10.1</v>
      </c>
      <c r="CR1321">
        <v>10.199999999999999</v>
      </c>
      <c r="CS1321">
        <v>9.9999999999999645E-2</v>
      </c>
      <c r="CT1321">
        <v>10.1</v>
      </c>
      <c r="CU1321">
        <v>7.9</v>
      </c>
      <c r="CV1321">
        <v>7.9</v>
      </c>
      <c r="CW1321">
        <v>7.9</v>
      </c>
      <c r="CX1321">
        <v>0</v>
      </c>
      <c r="CY1321">
        <v>7.9</v>
      </c>
      <c r="CZ1321">
        <v>131.9437943569495</v>
      </c>
      <c r="DA1321">
        <v>129.9</v>
      </c>
      <c r="DB1321">
        <v>133.80000000000001</v>
      </c>
      <c r="DC1321">
        <v>3.9000000000000061</v>
      </c>
      <c r="DD1321">
        <v>129.9</v>
      </c>
      <c r="DE1321">
        <v>4.3048099670230524</v>
      </c>
      <c r="DF1321">
        <v>4.2</v>
      </c>
      <c r="DG1321">
        <v>4.4000000000000004</v>
      </c>
      <c r="DH1321">
        <v>0.20000000000000021</v>
      </c>
      <c r="DI1321">
        <v>4.2</v>
      </c>
      <c r="DJ1321">
        <v>0.24121287602558339</v>
      </c>
      <c r="DK1321">
        <v>0.2403462050599201</v>
      </c>
      <c r="DL1321">
        <v>0.24199999999999999</v>
      </c>
      <c r="DM1321">
        <v>1.653794940079917E-3</v>
      </c>
      <c r="DN1321">
        <v>0.2403462050599201</v>
      </c>
      <c r="DO1321">
        <v>1.829066637439362</v>
      </c>
      <c r="DP1321">
        <v>1.8287150000000001</v>
      </c>
      <c r="DQ1321">
        <v>1.829386</v>
      </c>
      <c r="DR1321">
        <v>6.7099999999986615E-4</v>
      </c>
      <c r="DS1321">
        <v>1.8287150000000001</v>
      </c>
      <c r="DT1321">
        <v>5.6052617024498161</v>
      </c>
      <c r="DU1321">
        <v>5.577769</v>
      </c>
      <c r="DV1321">
        <v>5.6302310000000002</v>
      </c>
      <c r="DW1321">
        <v>5.2462000000000231E-2</v>
      </c>
      <c r="DX1321">
        <v>5.577769</v>
      </c>
      <c r="DY1321">
        <v>1.829066637439362</v>
      </c>
      <c r="DZ1321">
        <v>1.8287150000000001</v>
      </c>
      <c r="EA1321">
        <v>1.829386</v>
      </c>
      <c r="EB1321">
        <v>6.7099999999986615E-4</v>
      </c>
      <c r="EC1321">
        <v>1.8287150000000001</v>
      </c>
      <c r="ED1321">
        <v>7.7333346685333177</v>
      </c>
      <c r="EE1321">
        <v>6.891991</v>
      </c>
      <c r="EF1321">
        <v>8.4974559999999997</v>
      </c>
      <c r="EG1321">
        <v>1.6054649999999999</v>
      </c>
      <c r="EH1321">
        <v>6.891991</v>
      </c>
      <c r="EI1321">
        <v>9.2126841409220752</v>
      </c>
      <c r="EJ1321">
        <v>8.3160539999999994</v>
      </c>
      <c r="EK1321">
        <v>10.199928</v>
      </c>
      <c r="EL1321">
        <v>1.883874</v>
      </c>
      <c r="EM1321">
        <v>10.199928</v>
      </c>
      <c r="EN1321">
        <v>9.015050864883829</v>
      </c>
      <c r="EO1321">
        <v>8.5188699999999997</v>
      </c>
      <c r="EP1321">
        <v>9.4656900000000004</v>
      </c>
      <c r="EQ1321">
        <v>0.94682000000000066</v>
      </c>
      <c r="ER1321">
        <v>8.5188699999999997</v>
      </c>
      <c r="ES1321">
        <v>5.7650289875412213</v>
      </c>
      <c r="ET1321">
        <v>5.7649100000000004</v>
      </c>
      <c r="EU1321">
        <v>5.7651599999999998</v>
      </c>
      <c r="EV1321">
        <v>2.4999999999941741E-4</v>
      </c>
      <c r="EW1321">
        <v>5.7651599999999998</v>
      </c>
      <c r="EX1321">
        <v>3.2500218773426082</v>
      </c>
      <c r="EY1321">
        <v>2.7537099999999999</v>
      </c>
      <c r="EZ1321">
        <v>3.70078</v>
      </c>
      <c r="FA1321">
        <v>0.94707000000000008</v>
      </c>
      <c r="FB1321">
        <v>2.7537099999999999</v>
      </c>
      <c r="FC1321">
        <v>0.29745015436252248</v>
      </c>
      <c r="FD1321">
        <v>0.28107874647326409</v>
      </c>
      <c r="FE1321">
        <v>0.31231892019769192</v>
      </c>
      <c r="FF1321">
        <v>3.1240173724427781E-2</v>
      </c>
      <c r="FG1321">
        <v>0.28107874647326409</v>
      </c>
      <c r="FH1321">
        <v>0.56374948495795385</v>
      </c>
      <c r="FI1321">
        <v>0.47764676088781582</v>
      </c>
      <c r="FJ1321">
        <v>0.64194931057032978</v>
      </c>
      <c r="FK1321">
        <v>0.16430254968251401</v>
      </c>
      <c r="FL1321">
        <v>0.47764676088781582</v>
      </c>
      <c r="FM1321">
        <v>31.808557009893079</v>
      </c>
      <c r="FN1321">
        <v>31.78</v>
      </c>
      <c r="FO1321">
        <v>31.84</v>
      </c>
      <c r="FP1321">
        <v>5.9999999999998721E-2</v>
      </c>
      <c r="FQ1321">
        <v>31.84</v>
      </c>
      <c r="FR1321">
        <v>217.9606966062594</v>
      </c>
      <c r="FS1321">
        <v>217.92655999999999</v>
      </c>
      <c r="FT1321">
        <v>217.99170000000001</v>
      </c>
      <c r="FU1321">
        <v>6.5140000000013742E-2</v>
      </c>
      <c r="FV1321">
        <v>217.92655999999999</v>
      </c>
      <c r="FW1321">
        <v>0.82899621258483047</v>
      </c>
      <c r="FX1321">
        <v>0.82894800000000002</v>
      </c>
      <c r="FY1321">
        <v>0.82904</v>
      </c>
      <c r="FZ1321">
        <v>9.1999999999980986E-5</v>
      </c>
      <c r="GA1321">
        <v>0.82894800000000002</v>
      </c>
      <c r="GB1321">
        <v>2</v>
      </c>
      <c r="GC1321">
        <v>2</v>
      </c>
    </row>
    <row r="1322" spans="1:185" x14ac:dyDescent="0.3">
      <c r="A1322" s="36" t="s">
        <v>4837</v>
      </c>
      <c r="B1322">
        <v>-3.3308400000000002E-2</v>
      </c>
      <c r="C1322">
        <v>1.9219299999999999</v>
      </c>
      <c r="D1322">
        <v>1.6104000000000001</v>
      </c>
      <c r="E1322">
        <v>-0.72519999999999996</v>
      </c>
      <c r="F1322">
        <v>-0.58720000000000006</v>
      </c>
      <c r="G1322">
        <v>1.3125</v>
      </c>
      <c r="H1322">
        <v>-54.176473000000001</v>
      </c>
      <c r="I1322">
        <v>8.3999999999999995E-3</v>
      </c>
      <c r="J1322">
        <v>0</v>
      </c>
      <c r="K1322">
        <v>0.19139999999999999</v>
      </c>
      <c r="L1322">
        <v>-0.14302799999999999</v>
      </c>
      <c r="M1322">
        <v>5.6551999999999998E-2</v>
      </c>
      <c r="N1322">
        <v>0.21335000000000001</v>
      </c>
      <c r="O1322">
        <v>-0.23546</v>
      </c>
      <c r="P1322">
        <v>-2.2110000000000001E-2</v>
      </c>
      <c r="Q1322">
        <v>-0.12878999999999999</v>
      </c>
      <c r="R1322">
        <v>3.8870000000000002E-2</v>
      </c>
      <c r="S1322">
        <v>0.26733000000000001</v>
      </c>
      <c r="T1322">
        <v>-0.49911</v>
      </c>
      <c r="U1322">
        <v>-0.47404000000000002</v>
      </c>
      <c r="V1322">
        <v>1.977586666666667</v>
      </c>
      <c r="W1322">
        <v>1.9729300000000001</v>
      </c>
      <c r="X1322">
        <v>0.18068666666666669</v>
      </c>
      <c r="Y1322">
        <v>0.15595999999999999</v>
      </c>
      <c r="Z1322">
        <v>1.716666666666667E-2</v>
      </c>
      <c r="AA1322">
        <v>2.9420000000000002E-2</v>
      </c>
      <c r="AB1322">
        <v>54.37</v>
      </c>
      <c r="AC1322">
        <v>-0.43972</v>
      </c>
      <c r="AD1322">
        <v>1.97176</v>
      </c>
      <c r="AE1322">
        <v>0.62040666666666666</v>
      </c>
      <c r="AF1322">
        <v>0.59567999999999999</v>
      </c>
      <c r="AG1322">
        <v>0.88382000000000005</v>
      </c>
      <c r="AH1322">
        <v>2.0999999999999999E-3</v>
      </c>
      <c r="AI1322">
        <v>462.94380000000001</v>
      </c>
      <c r="AJ1322">
        <v>409.30790000000002</v>
      </c>
      <c r="AK1322">
        <v>479.01459999999997</v>
      </c>
      <c r="AL1322">
        <v>500.50889999999998</v>
      </c>
      <c r="AM1322">
        <v>245.15899999999999</v>
      </c>
      <c r="AN1322">
        <v>310</v>
      </c>
      <c r="AO1322">
        <v>174.1</v>
      </c>
      <c r="AP1322">
        <v>265.8</v>
      </c>
      <c r="AQ1322">
        <v>20.54</v>
      </c>
      <c r="AR1322">
        <v>5.22</v>
      </c>
      <c r="AS1322">
        <v>12.54</v>
      </c>
      <c r="AT1322">
        <v>-14.648342435913349</v>
      </c>
      <c r="AU1322">
        <v>-7.56</v>
      </c>
      <c r="AV1322">
        <v>-7.0883424359133462</v>
      </c>
      <c r="AW1322">
        <v>1.0422</v>
      </c>
      <c r="AX1322">
        <v>1.0422</v>
      </c>
      <c r="AY1322">
        <v>1.0422</v>
      </c>
      <c r="AZ1322">
        <v>0</v>
      </c>
      <c r="BA1322">
        <v>1.0422</v>
      </c>
      <c r="BB1322">
        <v>0.98699999999999999</v>
      </c>
      <c r="BC1322">
        <v>0.98699999999999999</v>
      </c>
      <c r="BD1322">
        <v>0.98699999999999999</v>
      </c>
      <c r="BE1322">
        <v>0</v>
      </c>
      <c r="BF1322">
        <v>0.98699999999999999</v>
      </c>
      <c r="BG1322">
        <v>7.6348000000000003</v>
      </c>
      <c r="BH1322">
        <v>7.6348000000000003</v>
      </c>
      <c r="BI1322">
        <v>7.6348000000000003</v>
      </c>
      <c r="BJ1322">
        <v>0</v>
      </c>
      <c r="BK1322">
        <v>7.6348000000000003</v>
      </c>
      <c r="BL1322">
        <v>6.0151000000000003</v>
      </c>
      <c r="BM1322">
        <v>6.0151000000000003</v>
      </c>
      <c r="BN1322">
        <v>6.0151000000000003</v>
      </c>
      <c r="BO1322">
        <v>0</v>
      </c>
      <c r="BP1322">
        <v>6.0151000000000003</v>
      </c>
      <c r="BQ1322">
        <v>4.8070000000000004</v>
      </c>
      <c r="BR1322">
        <v>4.8070000000000004</v>
      </c>
      <c r="BS1322">
        <v>4.8070000000000004</v>
      </c>
      <c r="BT1322">
        <v>0</v>
      </c>
      <c r="BU1322">
        <v>4.8070000000000004</v>
      </c>
      <c r="BV1322">
        <v>-1.5311999999999999</v>
      </c>
      <c r="BW1322">
        <v>-1.5311999999999999</v>
      </c>
      <c r="BX1322">
        <v>-1.5311999999999999</v>
      </c>
      <c r="BY1322">
        <v>0</v>
      </c>
      <c r="BZ1322">
        <v>-1.5311999999999999</v>
      </c>
      <c r="CA1322">
        <v>-3.2757999999999998</v>
      </c>
      <c r="CB1322">
        <v>-3.2757999999999998</v>
      </c>
      <c r="CC1322">
        <v>-3.2757999999999998</v>
      </c>
      <c r="CD1322">
        <v>0</v>
      </c>
      <c r="CE1322">
        <v>-3.2757999999999998</v>
      </c>
      <c r="CF1322">
        <v>44.2</v>
      </c>
      <c r="CG1322">
        <v>44.2</v>
      </c>
      <c r="CH1322">
        <v>44.2</v>
      </c>
      <c r="CI1322">
        <v>0</v>
      </c>
      <c r="CJ1322">
        <v>44.2</v>
      </c>
      <c r="CK1322">
        <v>14.2</v>
      </c>
      <c r="CL1322">
        <v>14.2</v>
      </c>
      <c r="CM1322">
        <v>14.2</v>
      </c>
      <c r="CN1322">
        <v>0</v>
      </c>
      <c r="CO1322">
        <v>14.2</v>
      </c>
      <c r="CP1322">
        <v>23.4</v>
      </c>
      <c r="CQ1322">
        <v>23.4</v>
      </c>
      <c r="CR1322">
        <v>23.4</v>
      </c>
      <c r="CS1322">
        <v>0</v>
      </c>
      <c r="CT1322">
        <v>23.4</v>
      </c>
      <c r="CU1322">
        <v>7.9</v>
      </c>
      <c r="CV1322">
        <v>7.9</v>
      </c>
      <c r="CW1322">
        <v>7.9</v>
      </c>
      <c r="CX1322">
        <v>0</v>
      </c>
      <c r="CY1322">
        <v>7.9</v>
      </c>
      <c r="CZ1322">
        <v>135.19999999999999</v>
      </c>
      <c r="DA1322">
        <v>135.19999999999999</v>
      </c>
      <c r="DB1322">
        <v>135.19999999999999</v>
      </c>
      <c r="DC1322">
        <v>0</v>
      </c>
      <c r="DD1322">
        <v>135.19999999999999</v>
      </c>
      <c r="DE1322">
        <v>6.3</v>
      </c>
      <c r="DF1322">
        <v>6.3</v>
      </c>
      <c r="DG1322">
        <v>6.3</v>
      </c>
      <c r="DH1322">
        <v>0</v>
      </c>
      <c r="DI1322">
        <v>6.3</v>
      </c>
      <c r="DJ1322">
        <v>0.16629044394281409</v>
      </c>
      <c r="DK1322">
        <v>0.16629044394281409</v>
      </c>
      <c r="DL1322">
        <v>0.16629044394281409</v>
      </c>
      <c r="DM1322">
        <v>0</v>
      </c>
      <c r="DN1322">
        <v>0.16629044394281409</v>
      </c>
      <c r="DO1322">
        <v>2.0722339999999999</v>
      </c>
      <c r="DP1322">
        <v>2.0722339999999999</v>
      </c>
      <c r="DQ1322">
        <v>2.0722339999999999</v>
      </c>
      <c r="DR1322">
        <v>0</v>
      </c>
      <c r="DS1322">
        <v>2.0722339999999999</v>
      </c>
      <c r="DT1322">
        <v>6.2575430000000001</v>
      </c>
      <c r="DU1322">
        <v>6.2575430000000001</v>
      </c>
      <c r="DV1322">
        <v>6.2575430000000001</v>
      </c>
      <c r="DW1322">
        <v>0</v>
      </c>
      <c r="DX1322">
        <v>6.2575430000000001</v>
      </c>
      <c r="DY1322">
        <v>2.1774450000000001</v>
      </c>
      <c r="DZ1322">
        <v>2.1774450000000001</v>
      </c>
      <c r="EA1322">
        <v>2.1774450000000001</v>
      </c>
      <c r="EB1322">
        <v>0</v>
      </c>
      <c r="EC1322">
        <v>2.1774450000000001</v>
      </c>
      <c r="ED1322">
        <v>7.5599230000000004</v>
      </c>
      <c r="EE1322">
        <v>7.5599230000000004</v>
      </c>
      <c r="EF1322">
        <v>7.5599230000000004</v>
      </c>
      <c r="EG1322">
        <v>0</v>
      </c>
      <c r="EH1322">
        <v>7.5599230000000004</v>
      </c>
      <c r="EI1322">
        <v>10.385802</v>
      </c>
      <c r="EJ1322">
        <v>10.385802</v>
      </c>
      <c r="EK1322">
        <v>10.385802</v>
      </c>
      <c r="EL1322">
        <v>0</v>
      </c>
      <c r="EM1322">
        <v>10.385802</v>
      </c>
      <c r="EN1322">
        <v>19.436859999999999</v>
      </c>
      <c r="EO1322">
        <v>19.436859999999999</v>
      </c>
      <c r="EP1322">
        <v>19.436859999999999</v>
      </c>
      <c r="EQ1322">
        <v>0</v>
      </c>
      <c r="ER1322">
        <v>19.436859999999999</v>
      </c>
      <c r="ES1322">
        <v>5.90482</v>
      </c>
      <c r="ET1322">
        <v>5.90482</v>
      </c>
      <c r="EU1322">
        <v>5.90482</v>
      </c>
      <c r="EV1322">
        <v>0</v>
      </c>
      <c r="EW1322">
        <v>5.90482</v>
      </c>
      <c r="EX1322">
        <v>13.53204</v>
      </c>
      <c r="EY1322">
        <v>13.53204</v>
      </c>
      <c r="EZ1322">
        <v>13.53204</v>
      </c>
      <c r="FA1322">
        <v>0</v>
      </c>
      <c r="FB1322">
        <v>13.53204</v>
      </c>
      <c r="FC1322">
        <v>0.40280525405906359</v>
      </c>
      <c r="FD1322">
        <v>0.40280525405906359</v>
      </c>
      <c r="FE1322">
        <v>0.40280525405906359</v>
      </c>
      <c r="FF1322">
        <v>0</v>
      </c>
      <c r="FG1322">
        <v>0.40280525405906359</v>
      </c>
      <c r="FH1322">
        <v>2.2916939043019089</v>
      </c>
      <c r="FI1322">
        <v>2.2916939043019089</v>
      </c>
      <c r="FJ1322">
        <v>2.2916939043019089</v>
      </c>
      <c r="FK1322">
        <v>0</v>
      </c>
      <c r="FL1322">
        <v>2.2916939043019089</v>
      </c>
      <c r="FM1322">
        <v>37.32</v>
      </c>
      <c r="FN1322">
        <v>37.32</v>
      </c>
      <c r="FO1322">
        <v>37.32</v>
      </c>
      <c r="FP1322">
        <v>0</v>
      </c>
      <c r="FQ1322">
        <v>37.32</v>
      </c>
      <c r="FR1322">
        <v>307.11394000000001</v>
      </c>
      <c r="FS1322">
        <v>307.11394000000001</v>
      </c>
      <c r="FT1322">
        <v>307.11394000000001</v>
      </c>
      <c r="FU1322">
        <v>0</v>
      </c>
      <c r="FV1322">
        <v>307.11394000000001</v>
      </c>
      <c r="FW1322">
        <v>0.79082399999999997</v>
      </c>
      <c r="FX1322">
        <v>0.79082399999999997</v>
      </c>
      <c r="FY1322">
        <v>0.79082399999999997</v>
      </c>
      <c r="FZ1322">
        <v>0</v>
      </c>
      <c r="GA1322">
        <v>0.79082399999999997</v>
      </c>
      <c r="GB1322">
        <v>1</v>
      </c>
      <c r="GC1322">
        <v>1</v>
      </c>
    </row>
    <row r="1323" spans="1:185" x14ac:dyDescent="0.3">
      <c r="A1323" s="36" t="s">
        <v>4838</v>
      </c>
      <c r="B1323">
        <v>-3.9329500000000003E-2</v>
      </c>
      <c r="C1323">
        <v>1.8863000000000001</v>
      </c>
      <c r="D1323">
        <v>1.6397999999999999</v>
      </c>
      <c r="E1323">
        <v>-0.7399</v>
      </c>
      <c r="F1323">
        <v>-0.59650000000000003</v>
      </c>
      <c r="G1323">
        <v>1.3363</v>
      </c>
      <c r="H1323">
        <v>-54.181330000000003</v>
      </c>
      <c r="I1323">
        <v>2.2200000000000001E-2</v>
      </c>
      <c r="J1323">
        <v>1.04E-2</v>
      </c>
      <c r="K1323">
        <v>0.21132999999999999</v>
      </c>
      <c r="L1323">
        <v>-0.14244399999999999</v>
      </c>
      <c r="M1323">
        <v>5.3886000000000003E-2</v>
      </c>
      <c r="N1323">
        <v>0.21955</v>
      </c>
      <c r="O1323">
        <v>-0.22516</v>
      </c>
      <c r="P1323">
        <v>-5.6100000000000004E-3</v>
      </c>
      <c r="Q1323">
        <v>-0.11539000000000001</v>
      </c>
      <c r="R1323">
        <v>3.032E-2</v>
      </c>
      <c r="S1323">
        <v>0.29810999999999999</v>
      </c>
      <c r="T1323">
        <v>-0.50406999999999991</v>
      </c>
      <c r="U1323">
        <v>-0.45934999999999998</v>
      </c>
      <c r="V1323">
        <v>1.975446666666667</v>
      </c>
      <c r="W1323">
        <v>1.97014</v>
      </c>
      <c r="X1323">
        <v>0.1943266666666667</v>
      </c>
      <c r="Y1323">
        <v>0.19181000000000001</v>
      </c>
      <c r="Z1323">
        <v>1.8236666666666668E-2</v>
      </c>
      <c r="AA1323">
        <v>2.298E-2</v>
      </c>
      <c r="AB1323">
        <v>53.07</v>
      </c>
      <c r="AC1323">
        <v>-0.42449999999999999</v>
      </c>
      <c r="AD1323">
        <v>1.9729300000000001</v>
      </c>
      <c r="AE1323">
        <v>0.61882666666666664</v>
      </c>
      <c r="AF1323">
        <v>0.61631000000000002</v>
      </c>
      <c r="AG1323">
        <v>0.83130999999999999</v>
      </c>
      <c r="AH1323">
        <v>5.6299999999999996E-3</v>
      </c>
      <c r="AI1323">
        <v>454.24099999999999</v>
      </c>
      <c r="AJ1323">
        <v>391.7439</v>
      </c>
      <c r="AK1323">
        <v>420.86540000000002</v>
      </c>
      <c r="AL1323">
        <v>550.11379999999997</v>
      </c>
      <c r="AM1323">
        <v>146.88300000000001</v>
      </c>
      <c r="AN1323">
        <v>198.1</v>
      </c>
      <c r="AO1323">
        <v>132.5</v>
      </c>
      <c r="AP1323">
        <v>156.69999999999999</v>
      </c>
      <c r="AQ1323">
        <v>18.84</v>
      </c>
      <c r="AR1323">
        <v>3.87</v>
      </c>
      <c r="AS1323">
        <v>12.17</v>
      </c>
      <c r="AT1323">
        <v>-8.4911515649994609</v>
      </c>
      <c r="AU1323">
        <v>-3.66</v>
      </c>
      <c r="AV1323">
        <v>-4.8311515649994607</v>
      </c>
      <c r="AW1323">
        <v>1.3254999999999999</v>
      </c>
      <c r="AX1323">
        <v>1.3254999999999999</v>
      </c>
      <c r="AY1323">
        <v>1.3254999999999999</v>
      </c>
      <c r="AZ1323">
        <v>0</v>
      </c>
      <c r="BA1323">
        <v>1.3254999999999999</v>
      </c>
      <c r="BB1323">
        <v>0.98109999999999997</v>
      </c>
      <c r="BC1323">
        <v>0.98109999999999997</v>
      </c>
      <c r="BD1323">
        <v>0.98109999999999997</v>
      </c>
      <c r="BE1323">
        <v>0</v>
      </c>
      <c r="BF1323">
        <v>0.98109999999999997</v>
      </c>
      <c r="BG1323">
        <v>9.1341000000000001</v>
      </c>
      <c r="BH1323">
        <v>9.1341000000000001</v>
      </c>
      <c r="BI1323">
        <v>9.1341000000000001</v>
      </c>
      <c r="BJ1323">
        <v>0</v>
      </c>
      <c r="BK1323">
        <v>9.1341000000000001</v>
      </c>
      <c r="BL1323">
        <v>7.4739000000000004</v>
      </c>
      <c r="BM1323">
        <v>7.4739000000000004</v>
      </c>
      <c r="BN1323">
        <v>7.4739000000000004</v>
      </c>
      <c r="BO1323">
        <v>0</v>
      </c>
      <c r="BP1323">
        <v>7.4739000000000004</v>
      </c>
      <c r="BQ1323">
        <v>4.8966000000000003</v>
      </c>
      <c r="BR1323">
        <v>4.8966000000000003</v>
      </c>
      <c r="BS1323">
        <v>4.8966000000000003</v>
      </c>
      <c r="BT1323">
        <v>0</v>
      </c>
      <c r="BU1323">
        <v>4.8966000000000003</v>
      </c>
      <c r="BV1323">
        <v>0.7056</v>
      </c>
      <c r="BW1323">
        <v>0.7056</v>
      </c>
      <c r="BX1323">
        <v>0.7056</v>
      </c>
      <c r="BY1323">
        <v>0</v>
      </c>
      <c r="BZ1323">
        <v>0.7056</v>
      </c>
      <c r="CA1323">
        <v>-5.6021999999999998</v>
      </c>
      <c r="CB1323">
        <v>-5.6021999999999998</v>
      </c>
      <c r="CC1323">
        <v>-5.6021999999999998</v>
      </c>
      <c r="CD1323">
        <v>0</v>
      </c>
      <c r="CE1323">
        <v>-5.6021999999999998</v>
      </c>
      <c r="CF1323">
        <v>41.4</v>
      </c>
      <c r="CG1323">
        <v>41.4</v>
      </c>
      <c r="CH1323">
        <v>41.4</v>
      </c>
      <c r="CI1323">
        <v>0</v>
      </c>
      <c r="CJ1323">
        <v>41.4</v>
      </c>
      <c r="CK1323">
        <v>15.1</v>
      </c>
      <c r="CL1323">
        <v>15.1</v>
      </c>
      <c r="CM1323">
        <v>15.1</v>
      </c>
      <c r="CN1323">
        <v>0</v>
      </c>
      <c r="CO1323">
        <v>15.1</v>
      </c>
      <c r="CP1323">
        <v>9.9</v>
      </c>
      <c r="CQ1323">
        <v>9.9</v>
      </c>
      <c r="CR1323">
        <v>9.9</v>
      </c>
      <c r="CS1323">
        <v>0</v>
      </c>
      <c r="CT1323">
        <v>9.9</v>
      </c>
      <c r="CU1323">
        <v>7.9</v>
      </c>
      <c r="CV1323">
        <v>7.9</v>
      </c>
      <c r="CW1323">
        <v>7.9</v>
      </c>
      <c r="CX1323">
        <v>0</v>
      </c>
      <c r="CY1323">
        <v>7.9</v>
      </c>
      <c r="CZ1323">
        <v>122</v>
      </c>
      <c r="DA1323">
        <v>122</v>
      </c>
      <c r="DB1323">
        <v>122</v>
      </c>
      <c r="DC1323">
        <v>0</v>
      </c>
      <c r="DD1323">
        <v>122</v>
      </c>
      <c r="DE1323">
        <v>7.2</v>
      </c>
      <c r="DF1323">
        <v>7.2</v>
      </c>
      <c r="DG1323">
        <v>7.2</v>
      </c>
      <c r="DH1323">
        <v>0</v>
      </c>
      <c r="DI1323">
        <v>7.2</v>
      </c>
      <c r="DJ1323">
        <v>0.26419910657306961</v>
      </c>
      <c r="DK1323">
        <v>0.26419910657306961</v>
      </c>
      <c r="DL1323">
        <v>0.26419910657306961</v>
      </c>
      <c r="DM1323">
        <v>0</v>
      </c>
      <c r="DN1323">
        <v>0.26419910657306961</v>
      </c>
      <c r="DO1323">
        <v>1.8234490000000001</v>
      </c>
      <c r="DP1323">
        <v>1.8234490000000001</v>
      </c>
      <c r="DQ1323">
        <v>1.8234490000000001</v>
      </c>
      <c r="DR1323">
        <v>0</v>
      </c>
      <c r="DS1323">
        <v>1.8234490000000001</v>
      </c>
      <c r="DT1323">
        <v>5.94414</v>
      </c>
      <c r="DU1323">
        <v>5.94414</v>
      </c>
      <c r="DV1323">
        <v>5.94414</v>
      </c>
      <c r="DW1323">
        <v>0</v>
      </c>
      <c r="DX1323">
        <v>5.94414</v>
      </c>
      <c r="DY1323">
        <v>1.8234490000000001</v>
      </c>
      <c r="DZ1323">
        <v>1.8234490000000001</v>
      </c>
      <c r="EA1323">
        <v>1.8234490000000001</v>
      </c>
      <c r="EB1323">
        <v>0</v>
      </c>
      <c r="EC1323">
        <v>1.8234490000000001</v>
      </c>
      <c r="ED1323">
        <v>7.0254459999999996</v>
      </c>
      <c r="EE1323">
        <v>7.0254459999999996</v>
      </c>
      <c r="EF1323">
        <v>7.0254459999999996</v>
      </c>
      <c r="EG1323">
        <v>0</v>
      </c>
      <c r="EH1323">
        <v>7.0254459999999996</v>
      </c>
      <c r="EI1323">
        <v>7.564838</v>
      </c>
      <c r="EJ1323">
        <v>7.564838</v>
      </c>
      <c r="EK1323">
        <v>7.564838</v>
      </c>
      <c r="EL1323">
        <v>0</v>
      </c>
      <c r="EM1323">
        <v>7.564838</v>
      </c>
      <c r="EN1323">
        <v>19.093330000000002</v>
      </c>
      <c r="EO1323">
        <v>19.093330000000002</v>
      </c>
      <c r="EP1323">
        <v>19.093330000000002</v>
      </c>
      <c r="EQ1323">
        <v>0</v>
      </c>
      <c r="ER1323">
        <v>19.093330000000002</v>
      </c>
      <c r="ES1323">
        <v>5.76431</v>
      </c>
      <c r="ET1323">
        <v>5.76431</v>
      </c>
      <c r="EU1323">
        <v>5.76431</v>
      </c>
      <c r="EV1323">
        <v>0</v>
      </c>
      <c r="EW1323">
        <v>5.76431</v>
      </c>
      <c r="EX1323">
        <v>13.32902</v>
      </c>
      <c r="EY1323">
        <v>13.32902</v>
      </c>
      <c r="EZ1323">
        <v>13.32902</v>
      </c>
      <c r="FA1323">
        <v>0</v>
      </c>
      <c r="FB1323">
        <v>13.32902</v>
      </c>
      <c r="FC1323">
        <v>0.54952630689764048</v>
      </c>
      <c r="FD1323">
        <v>0.54952630689764048</v>
      </c>
      <c r="FE1323">
        <v>0.54952630689764048</v>
      </c>
      <c r="FF1323">
        <v>0</v>
      </c>
      <c r="FG1323">
        <v>0.54952630689764048</v>
      </c>
      <c r="FH1323">
        <v>2.3123357348928151</v>
      </c>
      <c r="FI1323">
        <v>2.3123357348928151</v>
      </c>
      <c r="FJ1323">
        <v>2.3123357348928151</v>
      </c>
      <c r="FK1323">
        <v>0</v>
      </c>
      <c r="FL1323">
        <v>2.3123357348928151</v>
      </c>
      <c r="FM1323">
        <v>32.75</v>
      </c>
      <c r="FN1323">
        <v>32.75</v>
      </c>
      <c r="FO1323">
        <v>32.75</v>
      </c>
      <c r="FP1323">
        <v>0</v>
      </c>
      <c r="FQ1323">
        <v>32.75</v>
      </c>
      <c r="FR1323">
        <v>211.44488999999999</v>
      </c>
      <c r="FS1323">
        <v>211.44488999999999</v>
      </c>
      <c r="FT1323">
        <v>211.44488999999999</v>
      </c>
      <c r="FU1323">
        <v>0</v>
      </c>
      <c r="FV1323">
        <v>211.44488999999999</v>
      </c>
      <c r="FW1323">
        <v>0.86252499999999999</v>
      </c>
      <c r="FX1323">
        <v>0.86252499999999999</v>
      </c>
      <c r="FY1323">
        <v>0.86252499999999999</v>
      </c>
      <c r="FZ1323">
        <v>0</v>
      </c>
      <c r="GA1323">
        <v>0.86252499999999999</v>
      </c>
      <c r="GB1323">
        <v>1</v>
      </c>
    </row>
    <row r="1324" spans="1:185" x14ac:dyDescent="0.3">
      <c r="A1324" s="36" t="s">
        <v>4839</v>
      </c>
      <c r="B1324">
        <v>-3.3072569090008601E-2</v>
      </c>
      <c r="C1324">
        <v>1.930079914251869</v>
      </c>
      <c r="D1324">
        <v>1.672566565969074</v>
      </c>
      <c r="E1324">
        <v>-0.82163285424388155</v>
      </c>
      <c r="F1324">
        <v>-0.53384244998025676</v>
      </c>
      <c r="G1324">
        <v>1.3554753042241381</v>
      </c>
      <c r="H1324">
        <v>-54.170141844262929</v>
      </c>
      <c r="I1324">
        <v>8.3920988156347923E-2</v>
      </c>
      <c r="J1324">
        <v>2.87225071456776E-2</v>
      </c>
      <c r="K1324">
        <v>0.18382556309509901</v>
      </c>
      <c r="L1324">
        <v>-0.13797085063402459</v>
      </c>
      <c r="M1324">
        <v>5.1002761043829857E-2</v>
      </c>
      <c r="N1324">
        <v>0.21846022784839941</v>
      </c>
      <c r="O1324">
        <v>-0.25544736953809982</v>
      </c>
      <c r="P1324">
        <v>-3.6987141689700367E-2</v>
      </c>
      <c r="Q1324">
        <v>-0.14621596406632811</v>
      </c>
      <c r="R1324">
        <v>4.8934786442955742E-2</v>
      </c>
      <c r="S1324">
        <v>0.29873282155549191</v>
      </c>
      <c r="T1324">
        <v>-0.51859995889459243</v>
      </c>
      <c r="U1324">
        <v>-0.47359332380576319</v>
      </c>
      <c r="V1324">
        <v>1.9777359512725361</v>
      </c>
      <c r="W1324">
        <v>1.976808775009872</v>
      </c>
      <c r="X1324">
        <v>0.182658306519281</v>
      </c>
      <c r="Y1324">
        <v>0.18199706574023389</v>
      </c>
      <c r="Z1324">
        <v>1.8770965563891569E-2</v>
      </c>
      <c r="AA1324">
        <v>2.1495707635218221E-2</v>
      </c>
      <c r="AB1324">
        <v>53.3229154757204</v>
      </c>
      <c r="AC1324">
        <v>-0.43309398856691578</v>
      </c>
      <c r="AD1324">
        <v>1.966376599431487</v>
      </c>
      <c r="AE1324">
        <v>0.61575229508619689</v>
      </c>
      <c r="AF1324">
        <v>0.61509105430714972</v>
      </c>
      <c r="AG1324">
        <v>0.6251432143546235</v>
      </c>
      <c r="AH1324">
        <v>6.0356790525078344E-3</v>
      </c>
      <c r="AI1324">
        <v>465.80419308400491</v>
      </c>
      <c r="AJ1324">
        <v>404.35734269985448</v>
      </c>
      <c r="AK1324">
        <v>430.26841781848191</v>
      </c>
      <c r="AL1324">
        <v>562.78689290272678</v>
      </c>
      <c r="AM1324">
        <v>87.580731179945431</v>
      </c>
      <c r="AN1324">
        <v>122.3741690485592</v>
      </c>
      <c r="AO1324">
        <v>81.23323805763205</v>
      </c>
      <c r="AP1324">
        <v>86.086704776947187</v>
      </c>
      <c r="AQ1324">
        <v>17.542583095144082</v>
      </c>
      <c r="AR1324">
        <v>3.5454985708644799</v>
      </c>
      <c r="AS1324">
        <v>11.891253572838799</v>
      </c>
      <c r="AT1324">
        <v>-4.0435506649742772</v>
      </c>
      <c r="AU1324">
        <v>-1.23</v>
      </c>
      <c r="AV1324">
        <v>-2.8135506649742781</v>
      </c>
      <c r="AW1324">
        <v>1.166739085510311</v>
      </c>
      <c r="AX1324">
        <v>1.0303</v>
      </c>
      <c r="AY1324">
        <v>1.5585</v>
      </c>
      <c r="AZ1324">
        <v>0.5282</v>
      </c>
      <c r="BA1324">
        <v>1.0303</v>
      </c>
      <c r="BB1324">
        <v>0.97804653328068492</v>
      </c>
      <c r="BC1324">
        <v>0.97660000000000002</v>
      </c>
      <c r="BD1324">
        <v>0.98219999999999996</v>
      </c>
      <c r="BE1324">
        <v>5.5999999999999384E-3</v>
      </c>
      <c r="BF1324">
        <v>0.97660000000000002</v>
      </c>
      <c r="BG1324">
        <v>9.8684411265716108</v>
      </c>
      <c r="BH1324">
        <v>8.8992000000000004</v>
      </c>
      <c r="BI1324">
        <v>10.206</v>
      </c>
      <c r="BJ1324">
        <v>1.3067999999999991</v>
      </c>
      <c r="BK1324">
        <v>10.206</v>
      </c>
      <c r="BL1324">
        <v>4.1698337853133296</v>
      </c>
      <c r="BM1324">
        <v>4.0933999999999999</v>
      </c>
      <c r="BN1324">
        <v>4.3893000000000004</v>
      </c>
      <c r="BO1324">
        <v>0.2959000000000005</v>
      </c>
      <c r="BP1324">
        <v>4.0933999999999999</v>
      </c>
      <c r="BQ1324">
        <v>3.1830568641132162</v>
      </c>
      <c r="BR1324">
        <v>3.1128999999999998</v>
      </c>
      <c r="BS1324">
        <v>3.3845000000000001</v>
      </c>
      <c r="BT1324">
        <v>0.27160000000000029</v>
      </c>
      <c r="BU1324">
        <v>3.1128999999999998</v>
      </c>
      <c r="BV1324">
        <v>-0.54632847698351317</v>
      </c>
      <c r="BW1324">
        <v>-0.67159999999999997</v>
      </c>
      <c r="BX1324">
        <v>-0.50270000000000004</v>
      </c>
      <c r="BY1324">
        <v>0.16889999999999991</v>
      </c>
      <c r="BZ1324">
        <v>-0.50270000000000004</v>
      </c>
      <c r="CA1324">
        <v>-2.6367283871297031</v>
      </c>
      <c r="CB1324">
        <v>-2.7128999999999999</v>
      </c>
      <c r="CC1324">
        <v>-2.6101999999999999</v>
      </c>
      <c r="CD1324">
        <v>0.1027</v>
      </c>
      <c r="CE1324">
        <v>-2.6101999999999999</v>
      </c>
      <c r="CF1324">
        <v>36.287464271612023</v>
      </c>
      <c r="CG1324">
        <v>35.9</v>
      </c>
      <c r="CH1324">
        <v>37.4</v>
      </c>
      <c r="CI1324">
        <v>1.5</v>
      </c>
      <c r="CJ1324">
        <v>35.9</v>
      </c>
      <c r="CK1324">
        <v>12.28746427161202</v>
      </c>
      <c r="CL1324">
        <v>11.9</v>
      </c>
      <c r="CM1324">
        <v>13.4</v>
      </c>
      <c r="CN1324">
        <v>1.5</v>
      </c>
      <c r="CO1324">
        <v>11.9</v>
      </c>
      <c r="CP1324">
        <v>10.296676194236801</v>
      </c>
      <c r="CQ1324">
        <v>10</v>
      </c>
      <c r="CR1324">
        <v>10.4</v>
      </c>
      <c r="CS1324">
        <v>0.40000000000000041</v>
      </c>
      <c r="CT1324">
        <v>10.4</v>
      </c>
      <c r="CU1324">
        <v>7.9</v>
      </c>
      <c r="CV1324">
        <v>7.9</v>
      </c>
      <c r="CW1324">
        <v>7.9</v>
      </c>
      <c r="CX1324">
        <v>0</v>
      </c>
      <c r="CY1324">
        <v>7.9</v>
      </c>
      <c r="CZ1324">
        <v>67.720702329244062</v>
      </c>
      <c r="DA1324">
        <v>66.3</v>
      </c>
      <c r="DB1324">
        <v>71.8</v>
      </c>
      <c r="DC1324">
        <v>5.5</v>
      </c>
      <c r="DD1324">
        <v>66.3</v>
      </c>
      <c r="DE1324">
        <v>4.3874642716120169</v>
      </c>
      <c r="DF1324">
        <v>4</v>
      </c>
      <c r="DG1324">
        <v>5.5</v>
      </c>
      <c r="DH1324">
        <v>1.5</v>
      </c>
      <c r="DI1324">
        <v>4</v>
      </c>
      <c r="DJ1324">
        <v>0.42161304465669042</v>
      </c>
      <c r="DK1324">
        <v>0.41502890173410401</v>
      </c>
      <c r="DL1324">
        <v>0.4405182567726737</v>
      </c>
      <c r="DM1324">
        <v>2.5489355038569691E-2</v>
      </c>
      <c r="DN1324">
        <v>0.41502890173410401</v>
      </c>
      <c r="DO1324">
        <v>1.8274818002424149</v>
      </c>
      <c r="DP1324">
        <v>1.8215060000000001</v>
      </c>
      <c r="DQ1324">
        <v>1.8295630000000001</v>
      </c>
      <c r="DR1324">
        <v>8.0569999999999808E-3</v>
      </c>
      <c r="DS1324">
        <v>1.8295630000000001</v>
      </c>
      <c r="DT1324">
        <v>5.4844590398766941</v>
      </c>
      <c r="DU1324">
        <v>5.4653710000000002</v>
      </c>
      <c r="DV1324">
        <v>5.5392669999999997</v>
      </c>
      <c r="DW1324">
        <v>7.3895999999999518E-2</v>
      </c>
      <c r="DX1324">
        <v>5.4653710000000002</v>
      </c>
      <c r="DY1324">
        <v>1.8274818002424149</v>
      </c>
      <c r="DZ1324">
        <v>1.8215060000000001</v>
      </c>
      <c r="EA1324">
        <v>1.8295630000000001</v>
      </c>
      <c r="EB1324">
        <v>8.0569999999999808E-3</v>
      </c>
      <c r="EC1324">
        <v>1.8295630000000001</v>
      </c>
      <c r="ED1324">
        <v>5.9552018824278017</v>
      </c>
      <c r="EE1324">
        <v>5.9335930000000001</v>
      </c>
      <c r="EF1324">
        <v>6.0172480000000004</v>
      </c>
      <c r="EG1324">
        <v>8.3655000000000257E-2</v>
      </c>
      <c r="EH1324">
        <v>5.9335930000000001</v>
      </c>
      <c r="EI1324">
        <v>7.6886169982461112</v>
      </c>
      <c r="EJ1324">
        <v>7.654166</v>
      </c>
      <c r="EK1324">
        <v>7.7875370000000004</v>
      </c>
      <c r="EL1324">
        <v>0.13337100000000041</v>
      </c>
      <c r="EM1324">
        <v>7.654166</v>
      </c>
      <c r="EN1324">
        <v>8.8613245920681649</v>
      </c>
      <c r="EO1324">
        <v>8.2116399999999992</v>
      </c>
      <c r="EP1324">
        <v>10.72678</v>
      </c>
      <c r="EQ1324">
        <v>2.515140000000001</v>
      </c>
      <c r="ER1324">
        <v>8.2116399999999992</v>
      </c>
      <c r="ES1324">
        <v>5.6302754038373521</v>
      </c>
      <c r="ET1324">
        <v>5.6280799999999997</v>
      </c>
      <c r="EU1324">
        <v>5.6310399999999996</v>
      </c>
      <c r="EV1324">
        <v>2.9599999999998521E-3</v>
      </c>
      <c r="EW1324">
        <v>5.6310399999999996</v>
      </c>
      <c r="EX1324">
        <v>3.2310491882308132</v>
      </c>
      <c r="EY1324">
        <v>2.5806</v>
      </c>
      <c r="EZ1324">
        <v>5.0987</v>
      </c>
      <c r="FA1324">
        <v>2.5181</v>
      </c>
      <c r="FB1324">
        <v>2.5806</v>
      </c>
      <c r="FC1324">
        <v>0.3844058906848935</v>
      </c>
      <c r="FD1324">
        <v>0.35622245358320309</v>
      </c>
      <c r="FE1324">
        <v>0.46532968939788311</v>
      </c>
      <c r="FF1324">
        <v>0.1091072358146799</v>
      </c>
      <c r="FG1324">
        <v>0.35622245358320309</v>
      </c>
      <c r="FH1324">
        <v>0.57391562945719865</v>
      </c>
      <c r="FI1324">
        <v>0.45828124112064561</v>
      </c>
      <c r="FJ1324">
        <v>0.9059395033475004</v>
      </c>
      <c r="FK1324">
        <v>0.44765826222685479</v>
      </c>
      <c r="FL1324">
        <v>0.45828124112064561</v>
      </c>
      <c r="FM1324">
        <v>29.955166190288161</v>
      </c>
      <c r="FN1324">
        <v>29.95</v>
      </c>
      <c r="FO1324">
        <v>29.97</v>
      </c>
      <c r="FP1324">
        <v>1.999999999999957E-2</v>
      </c>
      <c r="FQ1324">
        <v>29.95</v>
      </c>
      <c r="FR1324">
        <v>149.3971729792259</v>
      </c>
      <c r="FS1324">
        <v>149.35628</v>
      </c>
      <c r="FT1324">
        <v>149.51459</v>
      </c>
      <c r="FU1324">
        <v>0.1583100000000002</v>
      </c>
      <c r="FV1324">
        <v>149.35628</v>
      </c>
      <c r="FW1324">
        <v>0.88823984148598689</v>
      </c>
      <c r="FX1324">
        <v>0.88746700000000001</v>
      </c>
      <c r="FY1324">
        <v>0.88850899999999999</v>
      </c>
      <c r="FZ1324">
        <v>1.0419999999999869E-3</v>
      </c>
      <c r="GA1324">
        <v>0.88850899999999999</v>
      </c>
      <c r="GB1324">
        <v>2</v>
      </c>
      <c r="GC1324">
        <v>1</v>
      </c>
    </row>
    <row r="1325" spans="1:185" x14ac:dyDescent="0.3">
      <c r="A1325" s="36" t="s">
        <v>4840</v>
      </c>
      <c r="B1325">
        <v>-3.2504219402810973E-2</v>
      </c>
      <c r="C1325">
        <v>1.9360308707098119</v>
      </c>
      <c r="D1325">
        <v>1.700498085744701</v>
      </c>
      <c r="E1325">
        <v>-0.83157439017655965</v>
      </c>
      <c r="F1325">
        <v>-0.54718535519240241</v>
      </c>
      <c r="G1325">
        <v>1.378759745368962</v>
      </c>
      <c r="H1325">
        <v>-54.171392625283261</v>
      </c>
      <c r="I1325">
        <v>0.15373424708465361</v>
      </c>
      <c r="J1325">
        <v>4.1000185898553802E-2</v>
      </c>
      <c r="K1325">
        <v>0.18000842307560549</v>
      </c>
      <c r="L1325">
        <v>-0.13267318983789511</v>
      </c>
      <c r="M1325">
        <v>5.4999364452101011E-2</v>
      </c>
      <c r="N1325">
        <v>0.22813529108239161</v>
      </c>
      <c r="O1325">
        <v>-0.24757656041965029</v>
      </c>
      <c r="P1325">
        <v>-1.9441269337258801E-2</v>
      </c>
      <c r="Q1325">
        <v>-0.13350834409371029</v>
      </c>
      <c r="R1325">
        <v>3.9075884401087863E-2</v>
      </c>
      <c r="S1325">
        <v>0.26562262835807471</v>
      </c>
      <c r="T1325">
        <v>-0.51698518840259589</v>
      </c>
      <c r="U1325">
        <v>-0.47450104771570911</v>
      </c>
      <c r="V1325">
        <v>1.977885203425231</v>
      </c>
      <c r="W1325">
        <v>1.9773203154753289</v>
      </c>
      <c r="X1325">
        <v>0.18718455884201171</v>
      </c>
      <c r="Y1325">
        <v>0.18508651906971729</v>
      </c>
      <c r="Z1325">
        <v>1.975780203953666E-2</v>
      </c>
      <c r="AA1325">
        <v>2.1464337220461909E-2</v>
      </c>
      <c r="AB1325">
        <v>53.775208382525364</v>
      </c>
      <c r="AC1325">
        <v>-0.43393065325848479</v>
      </c>
      <c r="AD1325">
        <v>1.9666161208945221</v>
      </c>
      <c r="AE1325">
        <v>0.62111521210049647</v>
      </c>
      <c r="AF1325">
        <v>0.61901717232820208</v>
      </c>
      <c r="AG1325">
        <v>0.73625667467229017</v>
      </c>
      <c r="AH1325">
        <v>7.308674440923809E-3</v>
      </c>
      <c r="AI1325">
        <v>476.60075558176538</v>
      </c>
      <c r="AJ1325">
        <v>430.37056552641133</v>
      </c>
      <c r="AK1325">
        <v>439.18267770469299</v>
      </c>
      <c r="AL1325">
        <v>560.24892351419226</v>
      </c>
      <c r="AM1325">
        <v>73.366279045685815</v>
      </c>
      <c r="AN1325">
        <v>109.21141569488449</v>
      </c>
      <c r="AO1325">
        <v>71.98584305115476</v>
      </c>
      <c r="AP1325">
        <v>74.045662779538105</v>
      </c>
      <c r="AQ1325">
        <v>16.277990986419169</v>
      </c>
      <c r="AR1325">
        <v>3.2279909864191669</v>
      </c>
      <c r="AS1325">
        <v>11.319725874603931</v>
      </c>
      <c r="AT1325">
        <v>-2.9948228373871371</v>
      </c>
      <c r="AU1325">
        <v>0.1011415694884524</v>
      </c>
      <c r="AV1325">
        <v>-3.0959644068755892</v>
      </c>
      <c r="AW1325">
        <v>1.1841895926798189</v>
      </c>
      <c r="AX1325">
        <v>1.1471</v>
      </c>
      <c r="AY1325">
        <v>1.472</v>
      </c>
      <c r="AZ1325">
        <v>0.32490000000000002</v>
      </c>
      <c r="BA1325">
        <v>1.472</v>
      </c>
      <c r="BB1325">
        <v>0.98147945918515012</v>
      </c>
      <c r="BC1325">
        <v>0.98099999999999998</v>
      </c>
      <c r="BD1325">
        <v>0.98519999999999996</v>
      </c>
      <c r="BE1325">
        <v>4.1999999999999824E-3</v>
      </c>
      <c r="BF1325">
        <v>0.98519999999999996</v>
      </c>
      <c r="BG1325">
        <v>9.0486289730878493</v>
      </c>
      <c r="BH1325">
        <v>7.9648000000000003</v>
      </c>
      <c r="BI1325">
        <v>9.1882999999999999</v>
      </c>
      <c r="BJ1325">
        <v>1.2235</v>
      </c>
      <c r="BK1325">
        <v>7.9648000000000003</v>
      </c>
      <c r="BL1325">
        <v>3.4605243838925959</v>
      </c>
      <c r="BM1325">
        <v>3.2947000000000002</v>
      </c>
      <c r="BN1325">
        <v>4.7473000000000001</v>
      </c>
      <c r="BO1325">
        <v>1.4525999999999999</v>
      </c>
      <c r="BP1325">
        <v>4.7473000000000001</v>
      </c>
      <c r="BQ1325">
        <v>2.5450506393386569</v>
      </c>
      <c r="BR1325">
        <v>2.4253</v>
      </c>
      <c r="BS1325">
        <v>3.4742999999999999</v>
      </c>
      <c r="BT1325">
        <v>1.0489999999999999</v>
      </c>
      <c r="BU1325">
        <v>3.4742999999999999</v>
      </c>
      <c r="BV1325">
        <v>-0.20964573713895959</v>
      </c>
      <c r="BW1325">
        <v>-0.24879999999999999</v>
      </c>
      <c r="BX1325">
        <v>-0.2046</v>
      </c>
      <c r="BY1325">
        <v>4.4199999999999989E-2</v>
      </c>
      <c r="BZ1325">
        <v>-0.24879999999999999</v>
      </c>
      <c r="CA1325">
        <v>-2.3354163178945821</v>
      </c>
      <c r="CB1325">
        <v>-3.2256</v>
      </c>
      <c r="CC1325">
        <v>-2.2206999999999999</v>
      </c>
      <c r="CD1325">
        <v>1.0048999999999999</v>
      </c>
      <c r="CE1325">
        <v>-3.2256</v>
      </c>
      <c r="CF1325">
        <v>35.165752915346431</v>
      </c>
      <c r="CG1325">
        <v>34.9</v>
      </c>
      <c r="CH1325">
        <v>35.200000000000003</v>
      </c>
      <c r="CI1325">
        <v>0.30000000000000432</v>
      </c>
      <c r="CJ1325">
        <v>34.9</v>
      </c>
      <c r="CK1325">
        <v>11.25433722046191</v>
      </c>
      <c r="CL1325">
        <v>10.9</v>
      </c>
      <c r="CM1325">
        <v>11.3</v>
      </c>
      <c r="CN1325">
        <v>0.40000000000000041</v>
      </c>
      <c r="CO1325">
        <v>10.9</v>
      </c>
      <c r="CP1325">
        <v>9.9771686102309545</v>
      </c>
      <c r="CQ1325">
        <v>9.8000000000000007</v>
      </c>
      <c r="CR1325">
        <v>10</v>
      </c>
      <c r="CS1325">
        <v>0.19999999999999929</v>
      </c>
      <c r="CT1325">
        <v>9.8000000000000007</v>
      </c>
      <c r="CU1325">
        <v>7.9</v>
      </c>
      <c r="CV1325">
        <v>7.9</v>
      </c>
      <c r="CW1325">
        <v>7.9</v>
      </c>
      <c r="CX1325">
        <v>0</v>
      </c>
      <c r="CY1325">
        <v>7.9</v>
      </c>
      <c r="CZ1325">
        <v>59.883101797194051</v>
      </c>
      <c r="DA1325">
        <v>58.2</v>
      </c>
      <c r="DB1325">
        <v>60.1</v>
      </c>
      <c r="DC1325">
        <v>1.899999999999999</v>
      </c>
      <c r="DD1325">
        <v>58.2</v>
      </c>
      <c r="DE1325">
        <v>3.354337220461904</v>
      </c>
      <c r="DF1325">
        <v>3</v>
      </c>
      <c r="DG1325">
        <v>3.4</v>
      </c>
      <c r="DH1325">
        <v>0.39999999999999991</v>
      </c>
      <c r="DI1325">
        <v>3</v>
      </c>
      <c r="DJ1325">
        <v>0.47492342086164913</v>
      </c>
      <c r="DK1325">
        <v>0.46908602150537632</v>
      </c>
      <c r="DL1325">
        <v>0.4756756756756757</v>
      </c>
      <c r="DM1325">
        <v>6.589654170299386E-3</v>
      </c>
      <c r="DN1325">
        <v>0.46908602150537632</v>
      </c>
      <c r="DO1325">
        <v>1.8189868994990981</v>
      </c>
      <c r="DP1325">
        <v>1.8118160000000001</v>
      </c>
      <c r="DQ1325">
        <v>1.8199110000000001</v>
      </c>
      <c r="DR1325">
        <v>8.0949999999999633E-3</v>
      </c>
      <c r="DS1325">
        <v>1.8118160000000001</v>
      </c>
      <c r="DT1325">
        <v>5.2341052995180419</v>
      </c>
      <c r="DU1325">
        <v>5.2280889999999998</v>
      </c>
      <c r="DV1325">
        <v>5.2807909999999998</v>
      </c>
      <c r="DW1325">
        <v>5.2702000000000027E-2</v>
      </c>
      <c r="DX1325">
        <v>5.2807909999999998</v>
      </c>
      <c r="DY1325">
        <v>1.8189868994990981</v>
      </c>
      <c r="DZ1325">
        <v>1.8118160000000001</v>
      </c>
      <c r="EA1325">
        <v>1.8199110000000001</v>
      </c>
      <c r="EB1325">
        <v>8.0949999999999633E-3</v>
      </c>
      <c r="EC1325">
        <v>1.8118160000000001</v>
      </c>
      <c r="ED1325">
        <v>5.6960220366974719</v>
      </c>
      <c r="EE1325">
        <v>5.6818140000000001</v>
      </c>
      <c r="EF1325">
        <v>5.6978530000000003</v>
      </c>
      <c r="EG1325">
        <v>1.603900000000014E-2</v>
      </c>
      <c r="EH1325">
        <v>5.6818140000000001</v>
      </c>
      <c r="EI1325">
        <v>7.7887410551883356</v>
      </c>
      <c r="EJ1325">
        <v>7.2409489999999996</v>
      </c>
      <c r="EK1325">
        <v>7.8593339999999996</v>
      </c>
      <c r="EL1325">
        <v>0.61838499999999996</v>
      </c>
      <c r="EM1325">
        <v>7.2409489999999996</v>
      </c>
      <c r="EN1325">
        <v>8.1427231543010414</v>
      </c>
      <c r="EO1325">
        <v>8.1424800000000008</v>
      </c>
      <c r="EP1325">
        <v>8.1446100000000001</v>
      </c>
      <c r="EQ1325">
        <v>2.1299999999992991E-3</v>
      </c>
      <c r="ER1325">
        <v>8.1446100000000001</v>
      </c>
      <c r="ES1325">
        <v>5.6259894930991416</v>
      </c>
      <c r="ET1325">
        <v>5.6235799999999996</v>
      </c>
      <c r="EU1325">
        <v>5.6262999999999996</v>
      </c>
      <c r="EV1325">
        <v>2.7200000000000561E-3</v>
      </c>
      <c r="EW1325">
        <v>5.6235799999999996</v>
      </c>
      <c r="EX1325">
        <v>2.5167336612018998</v>
      </c>
      <c r="EY1325">
        <v>2.5161799999999999</v>
      </c>
      <c r="EZ1325">
        <v>2.5210300000000001</v>
      </c>
      <c r="FA1325">
        <v>4.850000000000243E-3</v>
      </c>
      <c r="FB1325">
        <v>2.5210300000000001</v>
      </c>
      <c r="FC1325">
        <v>0.41429897265325422</v>
      </c>
      <c r="FD1325">
        <v>0.41428660104547532</v>
      </c>
      <c r="FE1325">
        <v>0.41439497471789782</v>
      </c>
      <c r="FF1325">
        <v>1.083736724225015E-4</v>
      </c>
      <c r="FG1325">
        <v>0.41439497471789782</v>
      </c>
      <c r="FH1325">
        <v>0.447340678650407</v>
      </c>
      <c r="FI1325">
        <v>0.44721753194817199</v>
      </c>
      <c r="FJ1325">
        <v>0.44829628101671892</v>
      </c>
      <c r="FK1325">
        <v>1.0787490685469361E-3</v>
      </c>
      <c r="FL1325">
        <v>0.44829628101671892</v>
      </c>
      <c r="FM1325">
        <v>27.578858430511549</v>
      </c>
      <c r="FN1325">
        <v>27.57</v>
      </c>
      <c r="FO1325">
        <v>27.58</v>
      </c>
      <c r="FP1325">
        <v>9.9999999999980105E-3</v>
      </c>
      <c r="FQ1325">
        <v>27.57</v>
      </c>
      <c r="FR1325">
        <v>138.6728216034025</v>
      </c>
      <c r="FS1325">
        <v>138.67247</v>
      </c>
      <c r="FT1325">
        <v>138.67554999999999</v>
      </c>
      <c r="FU1325">
        <v>3.0799999999828742E-3</v>
      </c>
      <c r="FV1325">
        <v>138.67554999999999</v>
      </c>
      <c r="FW1325">
        <v>0.88643992152557749</v>
      </c>
      <c r="FX1325">
        <v>0.88599700000000003</v>
      </c>
      <c r="FY1325">
        <v>0.88649699999999998</v>
      </c>
      <c r="FZ1325">
        <v>4.9999999999994493E-4</v>
      </c>
      <c r="GA1325">
        <v>0.88599700000000003</v>
      </c>
      <c r="GB1325">
        <v>2</v>
      </c>
      <c r="GC1325">
        <v>1</v>
      </c>
    </row>
    <row r="1326" spans="1:185" x14ac:dyDescent="0.3">
      <c r="A1326" s="36" t="s">
        <v>4841</v>
      </c>
      <c r="B1326">
        <v>-5.4131635019343732E-2</v>
      </c>
      <c r="C1326">
        <v>1.84200757327562</v>
      </c>
      <c r="D1326">
        <v>1.6779657744410259</v>
      </c>
      <c r="E1326">
        <v>-0.71631165662304819</v>
      </c>
      <c r="F1326">
        <v>-0.65322788046638869</v>
      </c>
      <c r="G1326">
        <v>1.369569528060927</v>
      </c>
      <c r="H1326">
        <v>-54.19364339328056</v>
      </c>
      <c r="I1326">
        <v>0.53598883825369459</v>
      </c>
      <c r="J1326">
        <v>0.75865027374998795</v>
      </c>
      <c r="K1326">
        <v>0.27276883463132601</v>
      </c>
      <c r="L1326">
        <v>-0.1187690195231163</v>
      </c>
      <c r="M1326">
        <v>4.7665527504272033E-2</v>
      </c>
      <c r="N1326">
        <v>0.26988845108990378</v>
      </c>
      <c r="O1326">
        <v>-0.24462866961979809</v>
      </c>
      <c r="P1326">
        <v>2.5259781470105661E-2</v>
      </c>
      <c r="Q1326">
        <v>-0.1096850887986244</v>
      </c>
      <c r="R1326">
        <v>2.2290606956217322E-2</v>
      </c>
      <c r="S1326">
        <v>0.49749954773889071</v>
      </c>
      <c r="T1326">
        <v>-0.49940227774924401</v>
      </c>
      <c r="U1326">
        <v>-0.44830044448383988</v>
      </c>
      <c r="V1326">
        <v>1.976335678066055</v>
      </c>
      <c r="W1326">
        <v>1.974873324084065</v>
      </c>
      <c r="X1326">
        <v>0.18647917958587551</v>
      </c>
      <c r="Y1326">
        <v>0.1809112924298644</v>
      </c>
      <c r="Z1326">
        <v>1.9626442199213522E-2</v>
      </c>
      <c r="AA1326">
        <v>2.1229587835861909E-2</v>
      </c>
      <c r="AB1326">
        <v>53.967326986151299</v>
      </c>
      <c r="AC1326">
        <v>-0.40511007366221469</v>
      </c>
      <c r="AD1326">
        <v>1.971993530233729</v>
      </c>
      <c r="AE1326">
        <v>0.5915892532480902</v>
      </c>
      <c r="AF1326">
        <v>0.58602136609207911</v>
      </c>
      <c r="AG1326">
        <v>0.75662684785830925</v>
      </c>
      <c r="AH1326">
        <v>3.7763738027662341E-3</v>
      </c>
      <c r="AI1326">
        <v>356.49599634944911</v>
      </c>
      <c r="AJ1326">
        <v>304.16315741670388</v>
      </c>
      <c r="AK1326">
        <v>372.66742854099812</v>
      </c>
      <c r="AL1326">
        <v>392.65741598512091</v>
      </c>
      <c r="AM1326">
        <v>77.393691111869487</v>
      </c>
      <c r="AN1326">
        <v>114.8270110805226</v>
      </c>
      <c r="AO1326">
        <v>43.124272441401679</v>
      </c>
      <c r="AP1326">
        <v>74.074403459425383</v>
      </c>
      <c r="AQ1326">
        <v>15.42197584579154</v>
      </c>
      <c r="AR1326">
        <v>3.18034755057765</v>
      </c>
      <c r="AS1326">
        <v>10.405671938261991</v>
      </c>
      <c r="AT1326">
        <v>-3.5677702838114871</v>
      </c>
      <c r="AU1326">
        <v>-1.394757890604809</v>
      </c>
      <c r="AV1326">
        <v>-2.1730123932066778</v>
      </c>
      <c r="AW1326">
        <v>1.344786534844858</v>
      </c>
      <c r="AX1326">
        <v>1.3003</v>
      </c>
      <c r="AY1326">
        <v>1.3973</v>
      </c>
      <c r="AZ1326">
        <v>9.6999999999999975E-2</v>
      </c>
      <c r="BA1326">
        <v>1.3973</v>
      </c>
      <c r="BB1326">
        <v>0.96805732864322336</v>
      </c>
      <c r="BC1326">
        <v>0.96189999999999998</v>
      </c>
      <c r="BD1326">
        <v>0.96989999999999998</v>
      </c>
      <c r="BE1326">
        <v>8.0000000000000071E-3</v>
      </c>
      <c r="BF1326">
        <v>0.96189999999999998</v>
      </c>
      <c r="BG1326">
        <v>12.004711048133229</v>
      </c>
      <c r="BH1326">
        <v>11.6936</v>
      </c>
      <c r="BI1326">
        <v>13.1213</v>
      </c>
      <c r="BJ1326">
        <v>1.4277</v>
      </c>
      <c r="BK1326">
        <v>13.1213</v>
      </c>
      <c r="BL1326">
        <v>2.4778974646761518</v>
      </c>
      <c r="BM1326">
        <v>2.2330000000000001</v>
      </c>
      <c r="BN1326">
        <v>3.6884000000000001</v>
      </c>
      <c r="BO1326">
        <v>1.4554</v>
      </c>
      <c r="BP1326">
        <v>3.6884000000000001</v>
      </c>
      <c r="BQ1326">
        <v>1.4591532953931781</v>
      </c>
      <c r="BR1326">
        <v>1.2010000000000001</v>
      </c>
      <c r="BS1326">
        <v>1.9926999999999999</v>
      </c>
      <c r="BT1326">
        <v>0.79169999999999985</v>
      </c>
      <c r="BU1326">
        <v>1.9864999999999999</v>
      </c>
      <c r="BV1326">
        <v>0.47144232268751762</v>
      </c>
      <c r="BW1326">
        <v>8.4699999999999998E-2</v>
      </c>
      <c r="BX1326">
        <v>0.96709999999999996</v>
      </c>
      <c r="BY1326">
        <v>0.88239999999999996</v>
      </c>
      <c r="BZ1326">
        <v>0.96709999999999996</v>
      </c>
      <c r="CA1326">
        <v>-1.9305925608229879</v>
      </c>
      <c r="CB1326">
        <v>-2.9535</v>
      </c>
      <c r="CC1326">
        <v>-1.7885</v>
      </c>
      <c r="CD1326">
        <v>1.165</v>
      </c>
      <c r="CE1326">
        <v>-2.9535</v>
      </c>
      <c r="CF1326">
        <v>40.752607621097248</v>
      </c>
      <c r="CG1326">
        <v>36.4</v>
      </c>
      <c r="CH1326">
        <v>41.6</v>
      </c>
      <c r="CI1326">
        <v>5.2000000000000028</v>
      </c>
      <c r="CJ1326">
        <v>36.4</v>
      </c>
      <c r="CK1326">
        <v>12.08270958220084</v>
      </c>
      <c r="CL1326">
        <v>10.1</v>
      </c>
      <c r="CM1326">
        <v>12.5</v>
      </c>
      <c r="CN1326">
        <v>2.4</v>
      </c>
      <c r="CO1326">
        <v>10.1</v>
      </c>
      <c r="CP1326">
        <v>11.915332810709669</v>
      </c>
      <c r="CQ1326">
        <v>10.6</v>
      </c>
      <c r="CR1326">
        <v>14.1</v>
      </c>
      <c r="CS1326">
        <v>3.5</v>
      </c>
      <c r="CT1326">
        <v>14.1</v>
      </c>
      <c r="CU1326">
        <v>8.2129167580266653</v>
      </c>
      <c r="CV1326">
        <v>8</v>
      </c>
      <c r="CW1326">
        <v>8.4</v>
      </c>
      <c r="CX1326">
        <v>0.40000000000000041</v>
      </c>
      <c r="CY1326">
        <v>8</v>
      </c>
      <c r="CZ1326">
        <v>29.988989937597029</v>
      </c>
      <c r="DA1326">
        <v>25.6</v>
      </c>
      <c r="DB1326">
        <v>30.8</v>
      </c>
      <c r="DC1326">
        <v>5.1999999999999993</v>
      </c>
      <c r="DD1326">
        <v>25.6</v>
      </c>
      <c r="DE1326">
        <v>3.6971415224117892</v>
      </c>
      <c r="DF1326">
        <v>2.1</v>
      </c>
      <c r="DG1326">
        <v>4.2</v>
      </c>
      <c r="DH1326">
        <v>2.1</v>
      </c>
      <c r="DI1326">
        <v>2.1</v>
      </c>
      <c r="DJ1326">
        <v>0.55052936104832817</v>
      </c>
      <c r="DK1326">
        <v>0.46369426751592357</v>
      </c>
      <c r="DL1326">
        <v>0.56598639455782318</v>
      </c>
      <c r="DM1326">
        <v>0.10229212704189961</v>
      </c>
      <c r="DN1326">
        <v>0.46369426751592357</v>
      </c>
      <c r="DO1326">
        <v>2.3196355392956711</v>
      </c>
      <c r="DP1326">
        <v>2.206804</v>
      </c>
      <c r="DQ1326">
        <v>2.4064999999999999</v>
      </c>
      <c r="DR1326">
        <v>0.1996959999999999</v>
      </c>
      <c r="DS1326">
        <v>2.2836650000000001</v>
      </c>
      <c r="DT1326">
        <v>4.7191626540390157</v>
      </c>
      <c r="DU1326">
        <v>3.748561</v>
      </c>
      <c r="DV1326">
        <v>4.7731719999999997</v>
      </c>
      <c r="DW1326">
        <v>1.0246109999999999</v>
      </c>
      <c r="DX1326">
        <v>3.748561</v>
      </c>
      <c r="DY1326">
        <v>2.3196355392956711</v>
      </c>
      <c r="DZ1326">
        <v>2.206804</v>
      </c>
      <c r="EA1326">
        <v>2.4064999999999999</v>
      </c>
      <c r="EB1326">
        <v>0.1996959999999999</v>
      </c>
      <c r="EC1326">
        <v>2.2836650000000001</v>
      </c>
      <c r="ED1326">
        <v>4.7214046947595039</v>
      </c>
      <c r="EE1326">
        <v>3.9925410000000001</v>
      </c>
      <c r="EF1326">
        <v>4.7731719999999997</v>
      </c>
      <c r="EG1326">
        <v>0.78063099999999963</v>
      </c>
      <c r="EH1326">
        <v>3.9925410000000001</v>
      </c>
      <c r="EI1326">
        <v>6.0288702699519723</v>
      </c>
      <c r="EJ1326">
        <v>5.8377809999999997</v>
      </c>
      <c r="EK1326">
        <v>6.8831509999999998</v>
      </c>
      <c r="EL1326">
        <v>1.0453699999999999</v>
      </c>
      <c r="EM1326">
        <v>6.8783690000000002</v>
      </c>
      <c r="EN1326">
        <v>11.597418300240619</v>
      </c>
      <c r="EO1326">
        <v>8.6718299999999999</v>
      </c>
      <c r="EP1326">
        <v>11.99863</v>
      </c>
      <c r="EQ1326">
        <v>3.3268</v>
      </c>
      <c r="ER1326">
        <v>8.6718299999999999</v>
      </c>
      <c r="ES1326">
        <v>5.8301937021270858</v>
      </c>
      <c r="ET1326">
        <v>5.6273400000000002</v>
      </c>
      <c r="EU1326">
        <v>5.9041800000000002</v>
      </c>
      <c r="EV1326">
        <v>0.27683999999999997</v>
      </c>
      <c r="EW1326">
        <v>5.6288</v>
      </c>
      <c r="EX1326">
        <v>5.7672245981135406</v>
      </c>
      <c r="EY1326">
        <v>3.0430299999999999</v>
      </c>
      <c r="EZ1326">
        <v>6.1481500000000002</v>
      </c>
      <c r="FA1326">
        <v>3.1051199999999999</v>
      </c>
      <c r="FB1326">
        <v>3.0430299999999999</v>
      </c>
      <c r="FC1326">
        <v>0.59687068749800565</v>
      </c>
      <c r="FD1326">
        <v>0.44630287534411328</v>
      </c>
      <c r="FE1326">
        <v>0.61751937816932978</v>
      </c>
      <c r="FF1326">
        <v>0.17121650282521639</v>
      </c>
      <c r="FG1326">
        <v>0.44630287534411328</v>
      </c>
      <c r="FH1326">
        <v>0.98791312085068739</v>
      </c>
      <c r="FI1326">
        <v>0.54061789368959634</v>
      </c>
      <c r="FJ1326">
        <v>1.066269051203252</v>
      </c>
      <c r="FK1326">
        <v>0.52565115751365588</v>
      </c>
      <c r="FL1326">
        <v>0.54061789368959634</v>
      </c>
      <c r="FM1326">
        <v>26.293530135515759</v>
      </c>
      <c r="FN1326">
        <v>25.73</v>
      </c>
      <c r="FO1326">
        <v>29.16</v>
      </c>
      <c r="FP1326">
        <v>3.43</v>
      </c>
      <c r="FQ1326">
        <v>27.12</v>
      </c>
      <c r="FR1326">
        <v>156.31829985698869</v>
      </c>
      <c r="FS1326">
        <v>151.44197</v>
      </c>
      <c r="FT1326">
        <v>158.07237000000001</v>
      </c>
      <c r="FU1326">
        <v>6.6304000000000087</v>
      </c>
      <c r="FV1326">
        <v>151.44197</v>
      </c>
      <c r="FW1326">
        <v>0.86697080988886044</v>
      </c>
      <c r="FX1326">
        <v>0.85815300000000005</v>
      </c>
      <c r="FY1326">
        <v>0.89077799999999996</v>
      </c>
      <c r="FZ1326">
        <v>3.2624999999999897E-2</v>
      </c>
      <c r="GA1326">
        <v>0.89077799999999996</v>
      </c>
      <c r="GB1326">
        <v>6</v>
      </c>
      <c r="GC1326">
        <v>5</v>
      </c>
    </row>
    <row r="1327" spans="1:185" x14ac:dyDescent="0.3">
      <c r="A1327" s="36" t="s">
        <v>4842</v>
      </c>
      <c r="B1327">
        <v>-4.3442029567870188E-2</v>
      </c>
      <c r="C1327">
        <v>1.8864435810018101</v>
      </c>
      <c r="D1327">
        <v>1.622904533382403</v>
      </c>
      <c r="E1327">
        <v>-0.68426051510075847</v>
      </c>
      <c r="F1327">
        <v>-0.64058928828767914</v>
      </c>
      <c r="G1327">
        <v>1.3248498033884371</v>
      </c>
      <c r="H1327">
        <v>-54.187330451135402</v>
      </c>
      <c r="I1327">
        <v>0.56856434644744647</v>
      </c>
      <c r="J1327">
        <v>0.79285871780620265</v>
      </c>
      <c r="K1327">
        <v>0.25403681777941339</v>
      </c>
      <c r="L1327">
        <v>-0.16773739091676121</v>
      </c>
      <c r="M1327">
        <v>2.916921736355739E-2</v>
      </c>
      <c r="N1327">
        <v>0.28120333065693243</v>
      </c>
      <c r="O1327">
        <v>-0.26354585613406539</v>
      </c>
      <c r="P1327">
        <v>1.765747452286702E-2</v>
      </c>
      <c r="Q1327">
        <v>-0.12294419080559919</v>
      </c>
      <c r="R1327">
        <v>2.6878655219983141E-2</v>
      </c>
      <c r="S1327">
        <v>0.24609078150404179</v>
      </c>
      <c r="T1327">
        <v>-0.48852504814058151</v>
      </c>
      <c r="U1327">
        <v>-0.46423376073126582</v>
      </c>
      <c r="V1327">
        <v>1.98541054989397</v>
      </c>
      <c r="W1327">
        <v>1.9840210242315679</v>
      </c>
      <c r="X1327">
        <v>0.181595183744057</v>
      </c>
      <c r="Y1327">
        <v>0.16560011714323611</v>
      </c>
      <c r="Z1327">
        <v>1.3643395782269229E-2</v>
      </c>
      <c r="AA1327">
        <v>1.635709138819821E-2</v>
      </c>
      <c r="AB1327">
        <v>54.776239268734201</v>
      </c>
      <c r="AC1327">
        <v>-0.4279945895868229</v>
      </c>
      <c r="AD1327">
        <v>1.98338100096766</v>
      </c>
      <c r="AE1327">
        <v>0.60958977333087971</v>
      </c>
      <c r="AF1327">
        <v>0.59359470673005899</v>
      </c>
      <c r="AG1327">
        <v>0.77019807979629873</v>
      </c>
      <c r="AH1327">
        <v>2.8838076709303889E-3</v>
      </c>
      <c r="AI1327">
        <v>431.04361129453753</v>
      </c>
      <c r="AJ1327">
        <v>365.82905453249413</v>
      </c>
      <c r="AK1327">
        <v>384.54753870510211</v>
      </c>
      <c r="AL1327">
        <v>542.75430960613835</v>
      </c>
      <c r="AM1327">
        <v>52.100825090068767</v>
      </c>
      <c r="AN1327">
        <v>77.3</v>
      </c>
      <c r="AO1327">
        <v>37.562392687341983</v>
      </c>
      <c r="AP1327">
        <v>43.441282193797413</v>
      </c>
      <c r="AQ1327">
        <v>14.594480060938819</v>
      </c>
      <c r="AR1327">
        <v>2.8068960121877629</v>
      </c>
      <c r="AS1327">
        <v>10.184143865934599</v>
      </c>
      <c r="AT1327">
        <v>-1.905468556797441</v>
      </c>
      <c r="AU1327">
        <v>-0.35310398781223662</v>
      </c>
      <c r="AV1327">
        <v>-1.5523645689852039</v>
      </c>
      <c r="AW1327">
        <v>1.279106254503438</v>
      </c>
      <c r="AX1327">
        <v>1.2708999999999999</v>
      </c>
      <c r="AY1327">
        <v>1.2827999999999999</v>
      </c>
      <c r="AZ1327">
        <v>1.190000000000002E-2</v>
      </c>
      <c r="BA1327">
        <v>1.2827999999999999</v>
      </c>
      <c r="BB1327">
        <v>0.98475504292506322</v>
      </c>
      <c r="BC1327">
        <v>0.98309999999999997</v>
      </c>
      <c r="BD1327">
        <v>0.98550000000000004</v>
      </c>
      <c r="BE1327">
        <v>2.4000000000000692E-3</v>
      </c>
      <c r="BF1327">
        <v>0.98550000000000004</v>
      </c>
      <c r="BG1327">
        <v>8.2248555329142423</v>
      </c>
      <c r="BH1327">
        <v>8.0244</v>
      </c>
      <c r="BI1327">
        <v>8.6701999999999995</v>
      </c>
      <c r="BJ1327">
        <v>0.64579999999999949</v>
      </c>
      <c r="BK1327">
        <v>8.0244</v>
      </c>
      <c r="BL1327">
        <v>2.3701117781416152</v>
      </c>
      <c r="BM1327">
        <v>1.7714000000000001</v>
      </c>
      <c r="BN1327">
        <v>2.6396000000000002</v>
      </c>
      <c r="BO1327">
        <v>0.86820000000000008</v>
      </c>
      <c r="BP1327">
        <v>2.6396000000000002</v>
      </c>
      <c r="BQ1327">
        <v>1.085636347351256</v>
      </c>
      <c r="BR1327">
        <v>0.8891</v>
      </c>
      <c r="BS1327">
        <v>1.1740999999999999</v>
      </c>
      <c r="BT1327">
        <v>0.28499999999999992</v>
      </c>
      <c r="BU1327">
        <v>1.1740999999999999</v>
      </c>
      <c r="BV1327">
        <v>0.84323860992395094</v>
      </c>
      <c r="BW1327">
        <v>0.54339999999999999</v>
      </c>
      <c r="BX1327">
        <v>0.97819999999999996</v>
      </c>
      <c r="BY1327">
        <v>0.43480000000000002</v>
      </c>
      <c r="BZ1327">
        <v>0.97819999999999996</v>
      </c>
      <c r="CA1327">
        <v>-1.9288059971533289</v>
      </c>
      <c r="CB1327">
        <v>-2.1522000000000001</v>
      </c>
      <c r="CC1327">
        <v>-1.4325000000000001</v>
      </c>
      <c r="CD1327">
        <v>0.71970000000000001</v>
      </c>
      <c r="CE1327">
        <v>-2.1522000000000001</v>
      </c>
      <c r="CF1327">
        <v>33.858717806202591</v>
      </c>
      <c r="CG1327">
        <v>33.299999999999997</v>
      </c>
      <c r="CH1327">
        <v>35.1</v>
      </c>
      <c r="CI1327">
        <v>1.800000000000004</v>
      </c>
      <c r="CJ1327">
        <v>33.299999999999997</v>
      </c>
      <c r="CK1327">
        <v>9.8345582937131297</v>
      </c>
      <c r="CL1327">
        <v>9.4</v>
      </c>
      <c r="CM1327">
        <v>10.8</v>
      </c>
      <c r="CN1327">
        <v>1.4</v>
      </c>
      <c r="CO1327">
        <v>9.4</v>
      </c>
      <c r="CP1327">
        <v>10.48960121877634</v>
      </c>
      <c r="CQ1327">
        <v>9.8000000000000007</v>
      </c>
      <c r="CR1327">
        <v>10.8</v>
      </c>
      <c r="CS1327">
        <v>1</v>
      </c>
      <c r="CT1327">
        <v>10.8</v>
      </c>
      <c r="CU1327">
        <v>7.9</v>
      </c>
      <c r="CV1327">
        <v>7.9</v>
      </c>
      <c r="CW1327">
        <v>7.9</v>
      </c>
      <c r="CX1327">
        <v>0</v>
      </c>
      <c r="CY1327">
        <v>7.9</v>
      </c>
      <c r="CZ1327">
        <v>24.15903073729984</v>
      </c>
      <c r="DA1327">
        <v>21.8</v>
      </c>
      <c r="DB1327">
        <v>29.4</v>
      </c>
      <c r="DC1327">
        <v>7.5999999999999979</v>
      </c>
      <c r="DD1327">
        <v>21.8</v>
      </c>
      <c r="DE1327">
        <v>1.903518415590763</v>
      </c>
      <c r="DF1327">
        <v>1.5</v>
      </c>
      <c r="DG1327">
        <v>2.8</v>
      </c>
      <c r="DH1327">
        <v>1.3</v>
      </c>
      <c r="DI1327">
        <v>1.5</v>
      </c>
      <c r="DJ1327">
        <v>0.78007803016989474</v>
      </c>
      <c r="DK1327">
        <v>0.75681818181818172</v>
      </c>
      <c r="DL1327">
        <v>0.83175355450236976</v>
      </c>
      <c r="DM1327">
        <v>7.493537268418804E-2</v>
      </c>
      <c r="DN1327">
        <v>0.75681818181818172</v>
      </c>
      <c r="DO1327">
        <v>1.8286869391431759</v>
      </c>
      <c r="DP1327">
        <v>1.82745</v>
      </c>
      <c r="DQ1327">
        <v>1.8314349999999999</v>
      </c>
      <c r="DR1327">
        <v>3.9849999999999053E-3</v>
      </c>
      <c r="DS1327">
        <v>1.82745</v>
      </c>
      <c r="DT1327">
        <v>3.7278785097164491</v>
      </c>
      <c r="DU1327">
        <v>3.3515920000000001</v>
      </c>
      <c r="DV1327">
        <v>4.56386</v>
      </c>
      <c r="DW1327">
        <v>1.2122679999999999</v>
      </c>
      <c r="DX1327">
        <v>3.3515920000000001</v>
      </c>
      <c r="DY1327">
        <v>1.8286869391431759</v>
      </c>
      <c r="DZ1327">
        <v>1.82745</v>
      </c>
      <c r="EA1327">
        <v>1.8314349999999999</v>
      </c>
      <c r="EB1327">
        <v>3.9849999999999053E-3</v>
      </c>
      <c r="EC1327">
        <v>1.82745</v>
      </c>
      <c r="ED1327">
        <v>3.7278785097164491</v>
      </c>
      <c r="EE1327">
        <v>3.3515920000000001</v>
      </c>
      <c r="EF1327">
        <v>4.56386</v>
      </c>
      <c r="EG1327">
        <v>1.2122679999999999</v>
      </c>
      <c r="EH1327">
        <v>3.3515920000000001</v>
      </c>
      <c r="EI1327">
        <v>6.7194883310604876</v>
      </c>
      <c r="EJ1327">
        <v>5.9898930000000004</v>
      </c>
      <c r="EK1327">
        <v>7.0478889999999996</v>
      </c>
      <c r="EL1327">
        <v>1.057995999999999</v>
      </c>
      <c r="EM1327">
        <v>7.0478889999999996</v>
      </c>
      <c r="EN1327">
        <v>7.126742892156626</v>
      </c>
      <c r="EO1327">
        <v>6.5308299999999999</v>
      </c>
      <c r="EP1327">
        <v>8.4506599999999992</v>
      </c>
      <c r="EQ1327">
        <v>1.919829999999999</v>
      </c>
      <c r="ER1327">
        <v>6.5308299999999999</v>
      </c>
      <c r="ES1327">
        <v>5.6295685224301923</v>
      </c>
      <c r="ET1327">
        <v>5.6281499999999998</v>
      </c>
      <c r="EU1327">
        <v>5.6327199999999999</v>
      </c>
      <c r="EV1327">
        <v>4.570000000000185E-3</v>
      </c>
      <c r="EW1327">
        <v>5.6281499999999998</v>
      </c>
      <c r="EX1327">
        <v>1.497174369726435</v>
      </c>
      <c r="EY1327">
        <v>0.90268000000000004</v>
      </c>
      <c r="EZ1327">
        <v>2.8179400000000001</v>
      </c>
      <c r="FA1327">
        <v>1.91526</v>
      </c>
      <c r="FB1327">
        <v>0.90268000000000004</v>
      </c>
      <c r="FC1327">
        <v>0.46437216873318499</v>
      </c>
      <c r="FD1327">
        <v>0.42554301966827501</v>
      </c>
      <c r="FE1327">
        <v>0.55063741891764217</v>
      </c>
      <c r="FF1327">
        <v>0.12509439924936719</v>
      </c>
      <c r="FG1327">
        <v>0.42554301966827501</v>
      </c>
      <c r="FH1327">
        <v>0.26588927278239671</v>
      </c>
      <c r="FI1327">
        <v>0.16038662793280209</v>
      </c>
      <c r="FJ1327">
        <v>0.50028050391285206</v>
      </c>
      <c r="FK1327">
        <v>0.33989387598004989</v>
      </c>
      <c r="FL1327">
        <v>0.16038662793280209</v>
      </c>
      <c r="FM1327">
        <v>23.677232207191981</v>
      </c>
      <c r="FN1327">
        <v>23.56</v>
      </c>
      <c r="FO1327">
        <v>23.73</v>
      </c>
      <c r="FP1327">
        <v>0.17000000000000171</v>
      </c>
      <c r="FQ1327">
        <v>23.73</v>
      </c>
      <c r="FR1327">
        <v>116.0906914333128</v>
      </c>
      <c r="FS1327">
        <v>115.84041999999999</v>
      </c>
      <c r="FT1327">
        <v>116.64671</v>
      </c>
      <c r="FU1327">
        <v>0.80629000000000417</v>
      </c>
      <c r="FV1327">
        <v>115.84041999999999</v>
      </c>
      <c r="FW1327">
        <v>0.91228969645683566</v>
      </c>
      <c r="FX1327">
        <v>0.90841000000000005</v>
      </c>
      <c r="FY1327">
        <v>0.91403599999999996</v>
      </c>
      <c r="FZ1327">
        <v>5.6259999999999089E-3</v>
      </c>
      <c r="GA1327">
        <v>0.91403599999999996</v>
      </c>
      <c r="GB1327">
        <v>2</v>
      </c>
      <c r="GC1327">
        <v>1</v>
      </c>
    </row>
    <row r="1328" spans="1:185" x14ac:dyDescent="0.3">
      <c r="A1328" s="36" t="s">
        <v>4843</v>
      </c>
      <c r="B1328">
        <v>-5.4549332206004102E-2</v>
      </c>
      <c r="C1328">
        <v>1.8434674300792939</v>
      </c>
      <c r="D1328">
        <v>1.654422514779154</v>
      </c>
      <c r="E1328">
        <v>-0.7393680389795696</v>
      </c>
      <c r="F1328">
        <v>-0.60932239590317916</v>
      </c>
      <c r="G1328">
        <v>1.348682082180457</v>
      </c>
      <c r="H1328">
        <v>-54.196841563903313</v>
      </c>
      <c r="I1328">
        <v>0.3192847089283114</v>
      </c>
      <c r="J1328">
        <v>0.74848483634031415</v>
      </c>
      <c r="K1328">
        <v>0.26685805309274158</v>
      </c>
      <c r="L1328">
        <v>-0.11849987430928829</v>
      </c>
      <c r="M1328">
        <v>4.7169468450981973E-2</v>
      </c>
      <c r="N1328">
        <v>0.26686348087241712</v>
      </c>
      <c r="O1328">
        <v>-0.2421410857965646</v>
      </c>
      <c r="P1328">
        <v>2.472239507585253E-2</v>
      </c>
      <c r="Q1328">
        <v>-0.1087122748691991</v>
      </c>
      <c r="R1328">
        <v>2.2139955223303118E-2</v>
      </c>
      <c r="S1328">
        <v>0.4970452340374969</v>
      </c>
      <c r="T1328">
        <v>-0.49187024909634919</v>
      </c>
      <c r="U1328">
        <v>-0.44808026517535171</v>
      </c>
      <c r="V1328">
        <v>1.968370756185988</v>
      </c>
      <c r="W1328">
        <v>1.965080290480355</v>
      </c>
      <c r="X1328">
        <v>0.18505087847540741</v>
      </c>
      <c r="Y1328">
        <v>0.17588182756104201</v>
      </c>
      <c r="Z1328">
        <v>2.582901254084604E-2</v>
      </c>
      <c r="AA1328">
        <v>3.1049722606372961E-2</v>
      </c>
      <c r="AB1328">
        <v>53.342251801900623</v>
      </c>
      <c r="AC1328">
        <v>-0.40191533246052968</v>
      </c>
      <c r="AD1328">
        <v>1.9693469649105799</v>
      </c>
      <c r="AE1328">
        <v>0.58696621093593726</v>
      </c>
      <c r="AF1328">
        <v>0.57779716002157167</v>
      </c>
      <c r="AG1328">
        <v>0.8487272107062489</v>
      </c>
      <c r="AH1328">
        <v>4.1373887174842002E-3</v>
      </c>
      <c r="AI1328">
        <v>316.60533972303051</v>
      </c>
      <c r="AJ1328">
        <v>260.09188144659629</v>
      </c>
      <c r="AK1328">
        <v>324.92352853451808</v>
      </c>
      <c r="AL1328">
        <v>364.8006559963053</v>
      </c>
      <c r="AM1328">
        <v>102.3957582809893</v>
      </c>
      <c r="AN1328">
        <v>149.73162471703151</v>
      </c>
      <c r="AO1328">
        <v>54.098034914977511</v>
      </c>
      <c r="AP1328">
        <v>104.6599740866756</v>
      </c>
      <c r="AQ1328">
        <v>15.988903509003251</v>
      </c>
      <c r="AR1328">
        <v>3.1035321969723819</v>
      </c>
      <c r="AS1328">
        <v>11.249909340948291</v>
      </c>
      <c r="AT1328">
        <v>-4.6338152083189064</v>
      </c>
      <c r="AU1328">
        <v>-2.1648688186728831</v>
      </c>
      <c r="AV1328">
        <v>-2.4689463896460229</v>
      </c>
      <c r="AW1328">
        <v>1.3648792629943269</v>
      </c>
      <c r="AX1328">
        <v>1.2503</v>
      </c>
      <c r="AY1328">
        <v>1.3931</v>
      </c>
      <c r="AZ1328">
        <v>0.14280000000000001</v>
      </c>
      <c r="BA1328">
        <v>1.2898000000000001</v>
      </c>
      <c r="BB1328">
        <v>0.95973722039206688</v>
      </c>
      <c r="BC1328">
        <v>0.9304</v>
      </c>
      <c r="BD1328">
        <v>0.96519999999999995</v>
      </c>
      <c r="BE1328">
        <v>3.4799999999999942E-2</v>
      </c>
      <c r="BF1328">
        <v>0.9405</v>
      </c>
      <c r="BG1328">
        <v>13.33454562178564</v>
      </c>
      <c r="BH1328">
        <v>12.366199999999999</v>
      </c>
      <c r="BI1328">
        <v>17.244700000000002</v>
      </c>
      <c r="BJ1328">
        <v>4.8785000000000034</v>
      </c>
      <c r="BK1328">
        <v>16.234400000000001</v>
      </c>
      <c r="BL1328">
        <v>2.656285621792807</v>
      </c>
      <c r="BM1328">
        <v>2.1711999999999998</v>
      </c>
      <c r="BN1328">
        <v>3.8058000000000001</v>
      </c>
      <c r="BO1328">
        <v>1.6346000000000001</v>
      </c>
      <c r="BP1328">
        <v>3.5438999999999998</v>
      </c>
      <c r="BQ1328">
        <v>1.6155273495978291</v>
      </c>
      <c r="BR1328">
        <v>1.4456</v>
      </c>
      <c r="BS1328">
        <v>2.4437000000000002</v>
      </c>
      <c r="BT1328">
        <v>0.99810000000000021</v>
      </c>
      <c r="BU1328">
        <v>2.048</v>
      </c>
      <c r="BV1328">
        <v>0.43934615504303098</v>
      </c>
      <c r="BW1328">
        <v>0.16600000000000001</v>
      </c>
      <c r="BX1328">
        <v>0.86119999999999997</v>
      </c>
      <c r="BY1328">
        <v>0.69519999999999993</v>
      </c>
      <c r="BZ1328">
        <v>0.74629999999999996</v>
      </c>
      <c r="CA1328">
        <v>-2.054849291181557</v>
      </c>
      <c r="CB1328">
        <v>-2.8841999999999999</v>
      </c>
      <c r="CC1328">
        <v>-1.6114999999999999</v>
      </c>
      <c r="CD1328">
        <v>1.2726999999999999</v>
      </c>
      <c r="CE1328">
        <v>-2.7942999999999998</v>
      </c>
      <c r="CF1328">
        <v>45.071650630355911</v>
      </c>
      <c r="CG1328">
        <v>42.1</v>
      </c>
      <c r="CH1328">
        <v>45.8</v>
      </c>
      <c r="CI1328">
        <v>3.6999999999999962</v>
      </c>
      <c r="CJ1328">
        <v>42.1</v>
      </c>
      <c r="CK1328">
        <v>13.81514324839206</v>
      </c>
      <c r="CL1328">
        <v>13.6</v>
      </c>
      <c r="CM1328">
        <v>15.4</v>
      </c>
      <c r="CN1328">
        <v>1.8000000000000009</v>
      </c>
      <c r="CO1328">
        <v>13.8</v>
      </c>
      <c r="CP1328">
        <v>14.492786978029359</v>
      </c>
      <c r="CQ1328">
        <v>13.1</v>
      </c>
      <c r="CR1328">
        <v>16.5</v>
      </c>
      <c r="CS1328">
        <v>3.4</v>
      </c>
      <c r="CT1328">
        <v>16.5</v>
      </c>
      <c r="CU1328">
        <v>8.5471636449406194</v>
      </c>
      <c r="CV1328">
        <v>8</v>
      </c>
      <c r="CW1328">
        <v>8.6</v>
      </c>
      <c r="CX1328">
        <v>0.59999999999999964</v>
      </c>
      <c r="CY1328">
        <v>8</v>
      </c>
      <c r="CZ1328">
        <v>38.781464502501628</v>
      </c>
      <c r="DA1328">
        <v>36.4</v>
      </c>
      <c r="DB1328">
        <v>42.2</v>
      </c>
      <c r="DC1328">
        <v>5.8000000000000043</v>
      </c>
      <c r="DD1328">
        <v>39.200000000000003</v>
      </c>
      <c r="DE1328">
        <v>5.1665346560916872</v>
      </c>
      <c r="DF1328">
        <v>5.0999999999999996</v>
      </c>
      <c r="DG1328">
        <v>7.4</v>
      </c>
      <c r="DH1328">
        <v>2.3000000000000012</v>
      </c>
      <c r="DI1328">
        <v>5.0999999999999996</v>
      </c>
      <c r="DJ1328">
        <v>0.43069672169262913</v>
      </c>
      <c r="DK1328">
        <v>0.39053803339517618</v>
      </c>
      <c r="DL1328">
        <v>0.43953934740882922</v>
      </c>
      <c r="DM1328">
        <v>4.900131401365293E-2</v>
      </c>
      <c r="DN1328">
        <v>0.39053803339517618</v>
      </c>
      <c r="DO1328">
        <v>2.3967588914762499</v>
      </c>
      <c r="DP1328">
        <v>2.2378480000000001</v>
      </c>
      <c r="DQ1328">
        <v>2.4054389999999999</v>
      </c>
      <c r="DR1328">
        <v>0.1675909999999998</v>
      </c>
      <c r="DS1328">
        <v>2.3984570000000001</v>
      </c>
      <c r="DT1328">
        <v>4.7780248166659964</v>
      </c>
      <c r="DU1328">
        <v>4.7662620000000002</v>
      </c>
      <c r="DV1328">
        <v>4.8671480000000003</v>
      </c>
      <c r="DW1328">
        <v>0.100886</v>
      </c>
      <c r="DX1328">
        <v>4.800001</v>
      </c>
      <c r="DY1328">
        <v>2.3967588914762499</v>
      </c>
      <c r="DZ1328">
        <v>2.2378480000000001</v>
      </c>
      <c r="EA1328">
        <v>2.4054389999999999</v>
      </c>
      <c r="EB1328">
        <v>0.1675909999999998</v>
      </c>
      <c r="EC1328">
        <v>2.3984570000000001</v>
      </c>
      <c r="ED1328">
        <v>4.7780248166659964</v>
      </c>
      <c r="EE1328">
        <v>4.7662620000000002</v>
      </c>
      <c r="EF1328">
        <v>4.8671480000000003</v>
      </c>
      <c r="EG1328">
        <v>0.100886</v>
      </c>
      <c r="EH1328">
        <v>4.800001</v>
      </c>
      <c r="EI1328">
        <v>6.6248088634398217</v>
      </c>
      <c r="EJ1328">
        <v>5.8417779999999997</v>
      </c>
      <c r="EK1328">
        <v>6.8878979999999999</v>
      </c>
      <c r="EL1328">
        <v>1.0461199999999999</v>
      </c>
      <c r="EM1328">
        <v>6.8261029999999998</v>
      </c>
      <c r="EN1328">
        <v>14.39192250692909</v>
      </c>
      <c r="EO1328">
        <v>12.38429</v>
      </c>
      <c r="EP1328">
        <v>15.81399</v>
      </c>
      <c r="EQ1328">
        <v>3.4297</v>
      </c>
      <c r="ER1328">
        <v>12.38429</v>
      </c>
      <c r="ES1328">
        <v>5.891815820367821</v>
      </c>
      <c r="ET1328">
        <v>5.7591799999999997</v>
      </c>
      <c r="EU1328">
        <v>6.0414199999999996</v>
      </c>
      <c r="EV1328">
        <v>0.28223999999999982</v>
      </c>
      <c r="EW1328">
        <v>5.8990299999999998</v>
      </c>
      <c r="EX1328">
        <v>8.5001066865612689</v>
      </c>
      <c r="EY1328">
        <v>6.4852600000000002</v>
      </c>
      <c r="EZ1328">
        <v>9.9182400000000008</v>
      </c>
      <c r="FA1328">
        <v>3.432980000000001</v>
      </c>
      <c r="FB1328">
        <v>6.4852600000000002</v>
      </c>
      <c r="FC1328">
        <v>0.61206541322416663</v>
      </c>
      <c r="FD1328">
        <v>0.52668401825318856</v>
      </c>
      <c r="FE1328">
        <v>0.67254366603299354</v>
      </c>
      <c r="FF1328">
        <v>0.14585964777980501</v>
      </c>
      <c r="FG1328">
        <v>0.52668401825318856</v>
      </c>
      <c r="FH1328">
        <v>1.4428620920321999</v>
      </c>
      <c r="FI1328">
        <v>1.0993773552601021</v>
      </c>
      <c r="FJ1328">
        <v>1.682269431370055</v>
      </c>
      <c r="FK1328">
        <v>0.58289207610995275</v>
      </c>
      <c r="FL1328">
        <v>1.0993773552601021</v>
      </c>
      <c r="FM1328">
        <v>27.24638838502371</v>
      </c>
      <c r="FN1328">
        <v>26.63</v>
      </c>
      <c r="FO1328">
        <v>30.03</v>
      </c>
      <c r="FP1328">
        <v>3.4000000000000021</v>
      </c>
      <c r="FQ1328">
        <v>27.49</v>
      </c>
      <c r="FR1328">
        <v>187.80540232010961</v>
      </c>
      <c r="FS1328">
        <v>181.80157</v>
      </c>
      <c r="FT1328">
        <v>188.60974999999999</v>
      </c>
      <c r="FU1328">
        <v>6.808179999999993</v>
      </c>
      <c r="FV1328">
        <v>184.2071</v>
      </c>
      <c r="FW1328">
        <v>0.86168144381927458</v>
      </c>
      <c r="FX1328">
        <v>0.85887899999999995</v>
      </c>
      <c r="FY1328">
        <v>0.88653400000000004</v>
      </c>
      <c r="FZ1328">
        <v>2.76550000000001E-2</v>
      </c>
      <c r="GA1328">
        <v>0.875448</v>
      </c>
      <c r="GB1328">
        <v>7</v>
      </c>
      <c r="GC1328">
        <v>7</v>
      </c>
    </row>
    <row r="1329" spans="1:185" x14ac:dyDescent="0.3">
      <c r="A1329" s="36" t="s">
        <v>4844</v>
      </c>
      <c r="B1329">
        <v>-4.3748335902208953E-2</v>
      </c>
      <c r="C1329">
        <v>1.8881300000000001</v>
      </c>
      <c r="D1329">
        <v>1.596323340693774</v>
      </c>
      <c r="E1329">
        <v>-0.66339382887716369</v>
      </c>
      <c r="F1329">
        <v>-0.63991884258150789</v>
      </c>
      <c r="G1329">
        <v>1.303361080674166</v>
      </c>
      <c r="H1329">
        <v>-54.189412711190457</v>
      </c>
      <c r="I1329">
        <v>0.49384835439811797</v>
      </c>
      <c r="J1329">
        <v>0.77845090510419079</v>
      </c>
      <c r="K1329">
        <v>0.24939779210321039</v>
      </c>
      <c r="L1329">
        <v>-0.1686403318705075</v>
      </c>
      <c r="M1329">
        <v>2.8003909489580911E-2</v>
      </c>
      <c r="N1329">
        <v>0.27730245200392162</v>
      </c>
      <c r="O1329">
        <v>-0.26187618211718572</v>
      </c>
      <c r="P1329">
        <v>1.5426269886735971E-2</v>
      </c>
      <c r="Q1329">
        <v>-0.12322511519367541</v>
      </c>
      <c r="R1329">
        <v>2.737791003775468E-2</v>
      </c>
      <c r="S1329">
        <v>0.2391595776283357</v>
      </c>
      <c r="T1329">
        <v>-0.48314593710157638</v>
      </c>
      <c r="U1329">
        <v>-0.46332865880436369</v>
      </c>
      <c r="V1329">
        <v>1.981006658438915</v>
      </c>
      <c r="W1329">
        <v>1.972403499725913</v>
      </c>
      <c r="X1329">
        <v>0.18140532729827619</v>
      </c>
      <c r="Y1329">
        <v>0.157088746573914</v>
      </c>
      <c r="Z1329">
        <v>1.5269299691426491E-2</v>
      </c>
      <c r="AA1329">
        <v>2.519040592645147E-2</v>
      </c>
      <c r="AB1329">
        <v>54.882682391272567</v>
      </c>
      <c r="AC1329">
        <v>-0.42881938836945388</v>
      </c>
      <c r="AD1329">
        <v>1.984869188147097</v>
      </c>
      <c r="AE1329">
        <v>0.61022471566773018</v>
      </c>
      <c r="AF1329">
        <v>0.58590813494336791</v>
      </c>
      <c r="AG1329">
        <v>0.738134166266458</v>
      </c>
      <c r="AH1329">
        <v>3.051341195636284E-3</v>
      </c>
      <c r="AI1329">
        <v>415.54807641780718</v>
      </c>
      <c r="AJ1329">
        <v>340.5410947918167</v>
      </c>
      <c r="AK1329">
        <v>362.4432581593835</v>
      </c>
      <c r="AL1329">
        <v>543.65987312065238</v>
      </c>
      <c r="AM1329">
        <v>64.567834640791816</v>
      </c>
      <c r="AN1329">
        <v>94.803181569011926</v>
      </c>
      <c r="AO1329">
        <v>50.290455292964218</v>
      </c>
      <c r="AP1329">
        <v>58.780224905613309</v>
      </c>
      <c r="AQ1329">
        <v>15.000318156901191</v>
      </c>
      <c r="AR1329">
        <v>2.7803181569011932</v>
      </c>
      <c r="AS1329">
        <v>10.894204607747019</v>
      </c>
      <c r="AT1329">
        <v>-2.5250228080815842</v>
      </c>
      <c r="AU1329">
        <v>-0.84968184309880723</v>
      </c>
      <c r="AV1329">
        <v>-1.6753409649827771</v>
      </c>
      <c r="AW1329">
        <v>1.296094130527103</v>
      </c>
      <c r="AX1329">
        <v>1.2806999999999999</v>
      </c>
      <c r="AY1329">
        <v>1.3125</v>
      </c>
      <c r="AZ1329">
        <v>3.180000000000005E-2</v>
      </c>
      <c r="BA1329">
        <v>1.2806999999999999</v>
      </c>
      <c r="BB1329">
        <v>0.98413817882814303</v>
      </c>
      <c r="BC1329">
        <v>0.9829</v>
      </c>
      <c r="BD1329">
        <v>0.98529999999999995</v>
      </c>
      <c r="BE1329">
        <v>2.3999999999999582E-3</v>
      </c>
      <c r="BF1329">
        <v>0.98529999999999995</v>
      </c>
      <c r="BG1329">
        <v>8.3783226543959728</v>
      </c>
      <c r="BH1329">
        <v>8.0533999999999999</v>
      </c>
      <c r="BI1329">
        <v>8.7246000000000006</v>
      </c>
      <c r="BJ1329">
        <v>0.67120000000000068</v>
      </c>
      <c r="BK1329">
        <v>8.0533999999999999</v>
      </c>
      <c r="BL1329">
        <v>2.1960719425419422</v>
      </c>
      <c r="BM1329">
        <v>1.7769999999999999</v>
      </c>
      <c r="BN1329">
        <v>2.5893000000000002</v>
      </c>
      <c r="BO1329">
        <v>0.81230000000000024</v>
      </c>
      <c r="BP1329">
        <v>2.5893000000000002</v>
      </c>
      <c r="BQ1329">
        <v>1.001979676731853</v>
      </c>
      <c r="BR1329">
        <v>0.77400000000000002</v>
      </c>
      <c r="BS1329">
        <v>1.2159</v>
      </c>
      <c r="BT1329">
        <v>0.44190000000000002</v>
      </c>
      <c r="BU1329">
        <v>1.2159</v>
      </c>
      <c r="BV1329">
        <v>0.7862558696272679</v>
      </c>
      <c r="BW1329">
        <v>0.67579999999999996</v>
      </c>
      <c r="BX1329">
        <v>0.88990000000000002</v>
      </c>
      <c r="BY1329">
        <v>0.2141000000000001</v>
      </c>
      <c r="BZ1329">
        <v>0.88990000000000002</v>
      </c>
      <c r="CA1329">
        <v>-1.7882355463591211</v>
      </c>
      <c r="CB1329">
        <v>-2.1057999999999999</v>
      </c>
      <c r="CC1329">
        <v>-1.4498</v>
      </c>
      <c r="CD1329">
        <v>0.65599999999999992</v>
      </c>
      <c r="CE1329">
        <v>-2.1057999999999999</v>
      </c>
      <c r="CF1329">
        <v>36.022956663398617</v>
      </c>
      <c r="CG1329">
        <v>35.200000000000003</v>
      </c>
      <c r="CH1329">
        <v>36.9</v>
      </c>
      <c r="CI1329">
        <v>1.699999999999996</v>
      </c>
      <c r="CJ1329">
        <v>35.200000000000003</v>
      </c>
      <c r="CK1329">
        <v>11.387273723952291</v>
      </c>
      <c r="CL1329">
        <v>11</v>
      </c>
      <c r="CM1329">
        <v>11.8</v>
      </c>
      <c r="CN1329">
        <v>0.80000000000000071</v>
      </c>
      <c r="CO1329">
        <v>11</v>
      </c>
      <c r="CP1329">
        <v>10.367498629565601</v>
      </c>
      <c r="CQ1329">
        <v>9.8000000000000007</v>
      </c>
      <c r="CR1329">
        <v>10.9</v>
      </c>
      <c r="CS1329">
        <v>1.1000000000000001</v>
      </c>
      <c r="CT1329">
        <v>10.9</v>
      </c>
      <c r="CU1329">
        <v>7.9</v>
      </c>
      <c r="CV1329">
        <v>7.9</v>
      </c>
      <c r="CW1329">
        <v>7.9</v>
      </c>
      <c r="CX1329">
        <v>0</v>
      </c>
      <c r="CY1329">
        <v>7.9</v>
      </c>
      <c r="CZ1329">
        <v>35.439550188773381</v>
      </c>
      <c r="DA1329">
        <v>33.6</v>
      </c>
      <c r="DB1329">
        <v>37.4</v>
      </c>
      <c r="DC1329">
        <v>3.7999999999999972</v>
      </c>
      <c r="DD1329">
        <v>33.6</v>
      </c>
      <c r="DE1329">
        <v>3.242046077470182</v>
      </c>
      <c r="DF1329">
        <v>3</v>
      </c>
      <c r="DG1329">
        <v>3.5</v>
      </c>
      <c r="DH1329">
        <v>0.5</v>
      </c>
      <c r="DI1329">
        <v>3</v>
      </c>
      <c r="DJ1329">
        <v>0.61323532197530595</v>
      </c>
      <c r="DK1329">
        <v>0.58961474036850925</v>
      </c>
      <c r="DL1329">
        <v>0.6384083044982698</v>
      </c>
      <c r="DM1329">
        <v>4.8793564129760547E-2</v>
      </c>
      <c r="DN1329">
        <v>0.58961474036850925</v>
      </c>
      <c r="DO1329">
        <v>1.831288016178845</v>
      </c>
      <c r="DP1329">
        <v>1.8294170000000001</v>
      </c>
      <c r="DQ1329">
        <v>1.8332820000000001</v>
      </c>
      <c r="DR1329">
        <v>3.8650000000000069E-3</v>
      </c>
      <c r="DS1329">
        <v>1.8294170000000001</v>
      </c>
      <c r="DT1329">
        <v>4.5556017803313678</v>
      </c>
      <c r="DU1329">
        <v>4.5408689999999998</v>
      </c>
      <c r="DV1329">
        <v>4.569426</v>
      </c>
      <c r="DW1329">
        <v>2.8557000000000169E-2</v>
      </c>
      <c r="DX1329">
        <v>4.569426</v>
      </c>
      <c r="DY1329">
        <v>1.831288016178845</v>
      </c>
      <c r="DZ1329">
        <v>1.8294170000000001</v>
      </c>
      <c r="EA1329">
        <v>1.8332820000000001</v>
      </c>
      <c r="EB1329">
        <v>3.8650000000000069E-3</v>
      </c>
      <c r="EC1329">
        <v>1.8294170000000001</v>
      </c>
      <c r="ED1329">
        <v>4.5556017803313678</v>
      </c>
      <c r="EE1329">
        <v>4.5408689999999998</v>
      </c>
      <c r="EF1329">
        <v>4.569426</v>
      </c>
      <c r="EG1329">
        <v>2.8557000000000169E-2</v>
      </c>
      <c r="EH1329">
        <v>4.569426</v>
      </c>
      <c r="EI1329">
        <v>6.5465160272447438</v>
      </c>
      <c r="EJ1329">
        <v>5.98935</v>
      </c>
      <c r="EK1329">
        <v>7.0693219999999997</v>
      </c>
      <c r="EL1329">
        <v>1.0799719999999999</v>
      </c>
      <c r="EM1329">
        <v>7.0693219999999997</v>
      </c>
      <c r="EN1329">
        <v>9.3588784212989378</v>
      </c>
      <c r="EO1329">
        <v>8.4268800000000006</v>
      </c>
      <c r="EP1329">
        <v>10.352130000000001</v>
      </c>
      <c r="EQ1329">
        <v>1.9252499999999999</v>
      </c>
      <c r="ER1329">
        <v>8.4268800000000006</v>
      </c>
      <c r="ES1329">
        <v>5.6323047778352553</v>
      </c>
      <c r="ET1329">
        <v>5.6303200000000002</v>
      </c>
      <c r="EU1329">
        <v>5.6344200000000004</v>
      </c>
      <c r="EV1329">
        <v>4.1000000000002146E-3</v>
      </c>
      <c r="EW1329">
        <v>5.6303200000000002</v>
      </c>
      <c r="EX1329">
        <v>3.726573643463682</v>
      </c>
      <c r="EY1329">
        <v>2.7965599999999999</v>
      </c>
      <c r="EZ1329">
        <v>4.7177100000000003</v>
      </c>
      <c r="FA1329">
        <v>1.9211499999999999</v>
      </c>
      <c r="FB1329">
        <v>2.7965599999999999</v>
      </c>
      <c r="FC1329">
        <v>0.5382157975662909</v>
      </c>
      <c r="FD1329">
        <v>0.48461789287416962</v>
      </c>
      <c r="FE1329">
        <v>0.59533628429020902</v>
      </c>
      <c r="FF1329">
        <v>0.11071839141603949</v>
      </c>
      <c r="FG1329">
        <v>0.48461789287416962</v>
      </c>
      <c r="FH1329">
        <v>0.66158083118054112</v>
      </c>
      <c r="FI1329">
        <v>0.49669645775018112</v>
      </c>
      <c r="FJ1329">
        <v>0.83730179858796472</v>
      </c>
      <c r="FK1329">
        <v>0.3406053408377836</v>
      </c>
      <c r="FL1329">
        <v>0.49669645775018112</v>
      </c>
      <c r="FM1329">
        <v>23.89438562858518</v>
      </c>
      <c r="FN1329">
        <v>23.59</v>
      </c>
      <c r="FO1329">
        <v>24.18</v>
      </c>
      <c r="FP1329">
        <v>0.58999999999999986</v>
      </c>
      <c r="FQ1329">
        <v>24.18</v>
      </c>
      <c r="FR1329">
        <v>134.50200045461369</v>
      </c>
      <c r="FS1329">
        <v>134.11340999999999</v>
      </c>
      <c r="FT1329">
        <v>134.91613000000001</v>
      </c>
      <c r="FU1329">
        <v>0.80272000000002208</v>
      </c>
      <c r="FV1329">
        <v>134.11340999999999</v>
      </c>
      <c r="FW1329">
        <v>0.90235584915341804</v>
      </c>
      <c r="FX1329">
        <v>0.90012300000000001</v>
      </c>
      <c r="FY1329">
        <v>0.904451</v>
      </c>
      <c r="FZ1329">
        <v>4.3279999999999994E-3</v>
      </c>
      <c r="GA1329">
        <v>0.904451</v>
      </c>
      <c r="GB1329">
        <v>2</v>
      </c>
      <c r="GC1329">
        <v>1</v>
      </c>
    </row>
    <row r="1330" spans="1:185" x14ac:dyDescent="0.3">
      <c r="A1330" s="36" t="s">
        <v>4845</v>
      </c>
      <c r="B1330">
        <v>-5.31347E-2</v>
      </c>
      <c r="C1330">
        <v>1.84643</v>
      </c>
      <c r="D1330">
        <v>1.7351000000000001</v>
      </c>
      <c r="E1330">
        <v>-0.73250000000000004</v>
      </c>
      <c r="F1330">
        <v>-0.68400000000000005</v>
      </c>
      <c r="G1330">
        <v>1.4164000000000001</v>
      </c>
      <c r="H1330">
        <v>-54.187686999999997</v>
      </c>
      <c r="I1330">
        <v>0.3977</v>
      </c>
      <c r="J1330">
        <v>0.77270000000000005</v>
      </c>
      <c r="K1330">
        <v>0.27929999999999999</v>
      </c>
      <c r="L1330">
        <v>-0.115111</v>
      </c>
      <c r="M1330">
        <v>5.1993999999999999E-2</v>
      </c>
      <c r="N1330">
        <v>0.2747</v>
      </c>
      <c r="O1330">
        <v>-0.24795</v>
      </c>
      <c r="P1330">
        <v>2.6749999999999999E-2</v>
      </c>
      <c r="Q1330">
        <v>-0.1106</v>
      </c>
      <c r="R1330">
        <v>2.2259999999999999E-2</v>
      </c>
      <c r="S1330">
        <v>0.50519000000000003</v>
      </c>
      <c r="T1330">
        <v>-0.51024666666666674</v>
      </c>
      <c r="U1330">
        <v>-0.45084000000000002</v>
      </c>
      <c r="V1330">
        <v>1.9839066666666669</v>
      </c>
      <c r="W1330">
        <v>1.97634</v>
      </c>
      <c r="X1330">
        <v>0.19003333333333339</v>
      </c>
      <c r="Y1330">
        <v>0.18718000000000001</v>
      </c>
      <c r="Z1330">
        <v>1.4646666666666671E-2</v>
      </c>
      <c r="AA1330">
        <v>1.8120000000000001E-2</v>
      </c>
      <c r="AB1330">
        <v>54.02</v>
      </c>
      <c r="AC1330">
        <v>-0.40589999999999998</v>
      </c>
      <c r="AD1330">
        <v>1.97167</v>
      </c>
      <c r="AE1330">
        <v>0.59593333333333331</v>
      </c>
      <c r="AF1330">
        <v>0.59308000000000005</v>
      </c>
      <c r="AG1330">
        <v>0.65551000000000004</v>
      </c>
      <c r="AH1330">
        <v>3.96E-3</v>
      </c>
      <c r="AI1330">
        <v>396.81420000000003</v>
      </c>
      <c r="AJ1330">
        <v>354.03500000000003</v>
      </c>
      <c r="AK1330">
        <v>388.12400000000002</v>
      </c>
      <c r="AL1330">
        <v>448.2835</v>
      </c>
      <c r="AM1330">
        <v>52.070900000000002</v>
      </c>
      <c r="AN1330">
        <v>79</v>
      </c>
      <c r="AO1330">
        <v>27.3</v>
      </c>
      <c r="AP1330">
        <v>42.9</v>
      </c>
      <c r="AQ1330">
        <v>14.73</v>
      </c>
      <c r="AR1330">
        <v>3.04</v>
      </c>
      <c r="AS1330">
        <v>10.93</v>
      </c>
      <c r="AT1330">
        <v>-1.5185114490041991</v>
      </c>
      <c r="AU1330">
        <v>0.5</v>
      </c>
      <c r="AV1330">
        <v>-2.0185114490041989</v>
      </c>
      <c r="AW1330">
        <v>1.282</v>
      </c>
      <c r="AX1330">
        <v>1.282</v>
      </c>
      <c r="AY1330">
        <v>1.282</v>
      </c>
      <c r="AZ1330">
        <v>0</v>
      </c>
      <c r="BA1330">
        <v>1.282</v>
      </c>
      <c r="BB1330">
        <v>0.97019999999999995</v>
      </c>
      <c r="BC1330">
        <v>0.97019999999999995</v>
      </c>
      <c r="BD1330">
        <v>0.97019999999999995</v>
      </c>
      <c r="BE1330">
        <v>0</v>
      </c>
      <c r="BF1330">
        <v>0.97019999999999995</v>
      </c>
      <c r="BG1330">
        <v>11.6706</v>
      </c>
      <c r="BH1330">
        <v>11.6706</v>
      </c>
      <c r="BI1330">
        <v>11.6706</v>
      </c>
      <c r="BJ1330">
        <v>0</v>
      </c>
      <c r="BK1330">
        <v>11.6706</v>
      </c>
      <c r="BL1330">
        <v>2.2986</v>
      </c>
      <c r="BM1330">
        <v>2.2986</v>
      </c>
      <c r="BN1330">
        <v>2.2986</v>
      </c>
      <c r="BO1330">
        <v>0</v>
      </c>
      <c r="BP1330">
        <v>2.2986</v>
      </c>
      <c r="BQ1330">
        <v>1.2271000000000001</v>
      </c>
      <c r="BR1330">
        <v>1.2271000000000001</v>
      </c>
      <c r="BS1330">
        <v>1.2271000000000001</v>
      </c>
      <c r="BT1330">
        <v>0</v>
      </c>
      <c r="BU1330">
        <v>1.2271000000000001</v>
      </c>
      <c r="BV1330">
        <v>0.61619999999999997</v>
      </c>
      <c r="BW1330">
        <v>0.61619999999999997</v>
      </c>
      <c r="BX1330">
        <v>0.61619999999999997</v>
      </c>
      <c r="BY1330">
        <v>0</v>
      </c>
      <c r="BZ1330">
        <v>0.61619999999999997</v>
      </c>
      <c r="CA1330">
        <v>-1.8432999999999999</v>
      </c>
      <c r="CB1330">
        <v>-1.8432999999999999</v>
      </c>
      <c r="CC1330">
        <v>-1.8432999999999999</v>
      </c>
      <c r="CD1330">
        <v>0</v>
      </c>
      <c r="CE1330">
        <v>-1.8432999999999999</v>
      </c>
      <c r="CF1330">
        <v>36.1</v>
      </c>
      <c r="CG1330">
        <v>36.1</v>
      </c>
      <c r="CH1330">
        <v>36.1</v>
      </c>
      <c r="CI1330">
        <v>0</v>
      </c>
      <c r="CJ1330">
        <v>36.1</v>
      </c>
      <c r="CK1330">
        <v>10</v>
      </c>
      <c r="CL1330">
        <v>10</v>
      </c>
      <c r="CM1330">
        <v>10</v>
      </c>
      <c r="CN1330">
        <v>0</v>
      </c>
      <c r="CO1330">
        <v>10</v>
      </c>
      <c r="CP1330">
        <v>10.5</v>
      </c>
      <c r="CQ1330">
        <v>10.5</v>
      </c>
      <c r="CR1330">
        <v>10.5</v>
      </c>
      <c r="CS1330">
        <v>0</v>
      </c>
      <c r="CT1330">
        <v>10.5</v>
      </c>
      <c r="CU1330">
        <v>8</v>
      </c>
      <c r="CV1330">
        <v>8</v>
      </c>
      <c r="CW1330">
        <v>8</v>
      </c>
      <c r="CX1330">
        <v>0</v>
      </c>
      <c r="CY1330">
        <v>8</v>
      </c>
      <c r="CZ1330">
        <v>16.7</v>
      </c>
      <c r="DA1330">
        <v>16.7</v>
      </c>
      <c r="DB1330">
        <v>16.7</v>
      </c>
      <c r="DC1330">
        <v>0</v>
      </c>
      <c r="DD1330">
        <v>16.7</v>
      </c>
      <c r="DE1330">
        <v>2</v>
      </c>
      <c r="DF1330">
        <v>2</v>
      </c>
      <c r="DG1330">
        <v>2</v>
      </c>
      <c r="DH1330">
        <v>0</v>
      </c>
      <c r="DI1330">
        <v>2</v>
      </c>
      <c r="DJ1330">
        <v>0.84149184149184153</v>
      </c>
      <c r="DK1330">
        <v>0.84149184149184153</v>
      </c>
      <c r="DL1330">
        <v>0.84149184149184153</v>
      </c>
      <c r="DM1330">
        <v>0</v>
      </c>
      <c r="DN1330">
        <v>0.84149184149184153</v>
      </c>
      <c r="DO1330">
        <v>2.2042989999999998</v>
      </c>
      <c r="DP1330">
        <v>2.2042989999999998</v>
      </c>
      <c r="DQ1330">
        <v>2.2042989999999998</v>
      </c>
      <c r="DR1330">
        <v>0</v>
      </c>
      <c r="DS1330">
        <v>2.2042989999999998</v>
      </c>
      <c r="DT1330">
        <v>3.466488</v>
      </c>
      <c r="DU1330">
        <v>3.466488</v>
      </c>
      <c r="DV1330">
        <v>3.466488</v>
      </c>
      <c r="DW1330">
        <v>0</v>
      </c>
      <c r="DX1330">
        <v>3.466488</v>
      </c>
      <c r="DY1330">
        <v>2.2042989999999998</v>
      </c>
      <c r="DZ1330">
        <v>2.2042989999999998</v>
      </c>
      <c r="EA1330">
        <v>2.2042989999999998</v>
      </c>
      <c r="EB1330">
        <v>0</v>
      </c>
      <c r="EC1330">
        <v>2.2042989999999998</v>
      </c>
      <c r="ED1330">
        <v>3.466488</v>
      </c>
      <c r="EE1330">
        <v>3.466488</v>
      </c>
      <c r="EF1330">
        <v>3.466488</v>
      </c>
      <c r="EG1330">
        <v>0</v>
      </c>
      <c r="EH1330">
        <v>3.466488</v>
      </c>
      <c r="EI1330">
        <v>5.8628660000000004</v>
      </c>
      <c r="EJ1330">
        <v>5.8628660000000004</v>
      </c>
      <c r="EK1330">
        <v>5.8628660000000004</v>
      </c>
      <c r="EL1330">
        <v>0</v>
      </c>
      <c r="EM1330">
        <v>5.8628660000000004</v>
      </c>
      <c r="EN1330">
        <v>8.0686599999999995</v>
      </c>
      <c r="EO1330">
        <v>8.0686599999999995</v>
      </c>
      <c r="EP1330">
        <v>8.0686599999999995</v>
      </c>
      <c r="EQ1330">
        <v>0</v>
      </c>
      <c r="ER1330">
        <v>8.0686599999999995</v>
      </c>
      <c r="ES1330">
        <v>5.6315799999999996</v>
      </c>
      <c r="ET1330">
        <v>5.6315799999999996</v>
      </c>
      <c r="EU1330">
        <v>5.6315799999999996</v>
      </c>
      <c r="EV1330">
        <v>0</v>
      </c>
      <c r="EW1330">
        <v>5.6315799999999996</v>
      </c>
      <c r="EX1330">
        <v>2.4370799999999999</v>
      </c>
      <c r="EY1330">
        <v>2.4370799999999999</v>
      </c>
      <c r="EZ1330">
        <v>2.4370799999999999</v>
      </c>
      <c r="FA1330">
        <v>0</v>
      </c>
      <c r="FB1330">
        <v>2.4370799999999999</v>
      </c>
      <c r="FC1330">
        <v>0.52574664186276843</v>
      </c>
      <c r="FD1330">
        <v>0.52574664186276843</v>
      </c>
      <c r="FE1330">
        <v>0.52574664186276843</v>
      </c>
      <c r="FF1330">
        <v>0</v>
      </c>
      <c r="FG1330">
        <v>0.52574664186276843</v>
      </c>
      <c r="FH1330">
        <v>0.432752442476179</v>
      </c>
      <c r="FI1330">
        <v>0.432752442476179</v>
      </c>
      <c r="FJ1330">
        <v>0.432752442476179</v>
      </c>
      <c r="FK1330">
        <v>0</v>
      </c>
      <c r="FL1330">
        <v>0.432752442476179</v>
      </c>
      <c r="FM1330">
        <v>24.86</v>
      </c>
      <c r="FN1330">
        <v>24.86</v>
      </c>
      <c r="FO1330">
        <v>24.86</v>
      </c>
      <c r="FP1330">
        <v>0</v>
      </c>
      <c r="FQ1330">
        <v>24.86</v>
      </c>
      <c r="FR1330">
        <v>116.06467000000001</v>
      </c>
      <c r="FS1330">
        <v>116.06467000000001</v>
      </c>
      <c r="FT1330">
        <v>116.06467000000001</v>
      </c>
      <c r="FU1330">
        <v>0</v>
      </c>
      <c r="FV1330">
        <v>116.06467000000001</v>
      </c>
      <c r="FW1330">
        <v>0.90862600000000004</v>
      </c>
      <c r="FX1330">
        <v>0.90862600000000004</v>
      </c>
      <c r="FY1330">
        <v>0.90862600000000004</v>
      </c>
      <c r="FZ1330">
        <v>0</v>
      </c>
      <c r="GA1330">
        <v>0.90862600000000004</v>
      </c>
      <c r="GB1330">
        <v>1</v>
      </c>
      <c r="GC1330">
        <v>1</v>
      </c>
    </row>
    <row r="1331" spans="1:185" x14ac:dyDescent="0.3">
      <c r="A1331" s="36" t="s">
        <v>4846</v>
      </c>
      <c r="B1331">
        <v>-4.3151399999999999E-2</v>
      </c>
      <c r="C1331">
        <v>1.8893500000000001</v>
      </c>
      <c r="D1331">
        <v>1.6227</v>
      </c>
      <c r="E1331">
        <v>-0.7117</v>
      </c>
      <c r="F1331">
        <v>-0.61199999999999999</v>
      </c>
      <c r="G1331">
        <v>1.3237000000000001</v>
      </c>
      <c r="H1331">
        <v>-54.184094999999999</v>
      </c>
      <c r="I1331">
        <v>0.61860000000000004</v>
      </c>
      <c r="J1331">
        <v>0.80889999999999995</v>
      </c>
      <c r="K1331">
        <v>0.25556000000000001</v>
      </c>
      <c r="L1331">
        <v>-0.16415199999999999</v>
      </c>
      <c r="M1331">
        <v>3.2959000000000002E-2</v>
      </c>
      <c r="N1331">
        <v>0.28325</v>
      </c>
      <c r="O1331">
        <v>-0.26562999999999998</v>
      </c>
      <c r="P1331">
        <v>1.762E-2</v>
      </c>
      <c r="Q1331">
        <v>-0.124</v>
      </c>
      <c r="R1331">
        <v>2.7140000000000001E-2</v>
      </c>
      <c r="S1331">
        <v>0.24634</v>
      </c>
      <c r="T1331">
        <v>-0.49323000000000011</v>
      </c>
      <c r="U1331">
        <v>-0.46557999999999999</v>
      </c>
      <c r="V1331">
        <v>1.9891833333333331</v>
      </c>
      <c r="W1331">
        <v>1.9867300000000001</v>
      </c>
      <c r="X1331">
        <v>0.18315666666666669</v>
      </c>
      <c r="Y1331">
        <v>0.17075000000000001</v>
      </c>
      <c r="Z1331">
        <v>9.0933333333333335E-3</v>
      </c>
      <c r="AA1331">
        <v>1.102E-2</v>
      </c>
      <c r="AB1331">
        <v>55.15</v>
      </c>
      <c r="AC1331">
        <v>-0.42924000000000001</v>
      </c>
      <c r="AD1331">
        <v>1.9864999999999999</v>
      </c>
      <c r="AE1331">
        <v>0.6123966666666667</v>
      </c>
      <c r="AF1331">
        <v>0.59999000000000002</v>
      </c>
      <c r="AG1331">
        <v>0.46870000000000001</v>
      </c>
      <c r="AH1331">
        <v>2.9499999999999999E-3</v>
      </c>
      <c r="AI1331">
        <v>469.7903</v>
      </c>
      <c r="AJ1331">
        <v>403.97120000000001</v>
      </c>
      <c r="AK1331">
        <v>466.53070000000002</v>
      </c>
      <c r="AL1331">
        <v>538.86900000000003</v>
      </c>
      <c r="AM1331">
        <v>39.317999999999998</v>
      </c>
      <c r="AN1331">
        <v>59.4</v>
      </c>
      <c r="AO1331">
        <v>26.4</v>
      </c>
      <c r="AP1331">
        <v>26</v>
      </c>
      <c r="AQ1331">
        <v>14.05</v>
      </c>
      <c r="AR1331">
        <v>2.7</v>
      </c>
      <c r="AS1331">
        <v>10.54</v>
      </c>
      <c r="AT1331">
        <v>-0.76637796299838556</v>
      </c>
      <c r="AU1331">
        <v>0.7</v>
      </c>
      <c r="AV1331">
        <v>-1.466377962998386</v>
      </c>
      <c r="AW1331">
        <v>1.1842999999999999</v>
      </c>
      <c r="AX1331">
        <v>1.1842999999999999</v>
      </c>
      <c r="AY1331">
        <v>1.1842999999999999</v>
      </c>
      <c r="AZ1331">
        <v>0</v>
      </c>
      <c r="BA1331">
        <v>1.1842999999999999</v>
      </c>
      <c r="BB1331">
        <v>0.98260000000000003</v>
      </c>
      <c r="BC1331">
        <v>0.98260000000000003</v>
      </c>
      <c r="BD1331">
        <v>0.98260000000000003</v>
      </c>
      <c r="BE1331">
        <v>0</v>
      </c>
      <c r="BF1331">
        <v>0.98260000000000003</v>
      </c>
      <c r="BG1331">
        <v>8.7822999999999993</v>
      </c>
      <c r="BH1331">
        <v>8.7822999999999993</v>
      </c>
      <c r="BI1331">
        <v>8.7822999999999993</v>
      </c>
      <c r="BJ1331">
        <v>0</v>
      </c>
      <c r="BK1331">
        <v>8.7822999999999993</v>
      </c>
      <c r="BL1331">
        <v>1.6721999999999999</v>
      </c>
      <c r="BM1331">
        <v>1.6721999999999999</v>
      </c>
      <c r="BN1331">
        <v>1.6721999999999999</v>
      </c>
      <c r="BO1331">
        <v>0</v>
      </c>
      <c r="BP1331">
        <v>1.6721999999999999</v>
      </c>
      <c r="BQ1331">
        <v>0.71540000000000004</v>
      </c>
      <c r="BR1331">
        <v>0.71540000000000004</v>
      </c>
      <c r="BS1331">
        <v>0.71540000000000004</v>
      </c>
      <c r="BT1331">
        <v>0</v>
      </c>
      <c r="BU1331">
        <v>0.71540000000000004</v>
      </c>
      <c r="BV1331">
        <v>0.64939999999999998</v>
      </c>
      <c r="BW1331">
        <v>0.64939999999999998</v>
      </c>
      <c r="BX1331">
        <v>0.64939999999999998</v>
      </c>
      <c r="BY1331">
        <v>0</v>
      </c>
      <c r="BZ1331">
        <v>0.64939999999999998</v>
      </c>
      <c r="CA1331">
        <v>-1.3648</v>
      </c>
      <c r="CB1331">
        <v>-1.3648</v>
      </c>
      <c r="CC1331">
        <v>-1.3648</v>
      </c>
      <c r="CD1331">
        <v>0</v>
      </c>
      <c r="CE1331">
        <v>-1.3648</v>
      </c>
      <c r="CF1331">
        <v>33.4</v>
      </c>
      <c r="CG1331">
        <v>33.4</v>
      </c>
      <c r="CH1331">
        <v>33.4</v>
      </c>
      <c r="CI1331">
        <v>0</v>
      </c>
      <c r="CJ1331">
        <v>33.4</v>
      </c>
      <c r="CK1331">
        <v>9.4</v>
      </c>
      <c r="CL1331">
        <v>9.4</v>
      </c>
      <c r="CM1331">
        <v>9.4</v>
      </c>
      <c r="CN1331">
        <v>0</v>
      </c>
      <c r="CO1331">
        <v>9.4</v>
      </c>
      <c r="CP1331">
        <v>9.8000000000000007</v>
      </c>
      <c r="CQ1331">
        <v>9.8000000000000007</v>
      </c>
      <c r="CR1331">
        <v>9.8000000000000007</v>
      </c>
      <c r="CS1331">
        <v>0</v>
      </c>
      <c r="CT1331">
        <v>9.8000000000000007</v>
      </c>
      <c r="CU1331">
        <v>7.9</v>
      </c>
      <c r="CV1331">
        <v>7.9</v>
      </c>
      <c r="CW1331">
        <v>7.9</v>
      </c>
      <c r="CX1331">
        <v>0</v>
      </c>
      <c r="CY1331">
        <v>7.9</v>
      </c>
      <c r="CZ1331">
        <v>15.7</v>
      </c>
      <c r="DA1331">
        <v>15.7</v>
      </c>
      <c r="DB1331">
        <v>15.7</v>
      </c>
      <c r="DC1331">
        <v>0</v>
      </c>
      <c r="DD1331">
        <v>15.7</v>
      </c>
      <c r="DE1331">
        <v>1.5</v>
      </c>
      <c r="DF1331">
        <v>1.5</v>
      </c>
      <c r="DG1331">
        <v>1.5</v>
      </c>
      <c r="DH1331">
        <v>0</v>
      </c>
      <c r="DI1331">
        <v>1.5</v>
      </c>
      <c r="DJ1331">
        <v>1.284615384615384</v>
      </c>
      <c r="DK1331">
        <v>1.284615384615384</v>
      </c>
      <c r="DL1331">
        <v>1.284615384615384</v>
      </c>
      <c r="DM1331">
        <v>0</v>
      </c>
      <c r="DN1331">
        <v>1.284615384615384</v>
      </c>
      <c r="DO1331">
        <v>1.8309230000000001</v>
      </c>
      <c r="DP1331">
        <v>1.8309230000000001</v>
      </c>
      <c r="DQ1331">
        <v>1.8309230000000001</v>
      </c>
      <c r="DR1331">
        <v>0</v>
      </c>
      <c r="DS1331">
        <v>1.8309230000000001</v>
      </c>
      <c r="DT1331">
        <v>3.36687</v>
      </c>
      <c r="DU1331">
        <v>3.36687</v>
      </c>
      <c r="DV1331">
        <v>3.36687</v>
      </c>
      <c r="DW1331">
        <v>0</v>
      </c>
      <c r="DX1331">
        <v>3.36687</v>
      </c>
      <c r="DY1331">
        <v>1.8309230000000001</v>
      </c>
      <c r="DZ1331">
        <v>1.8309230000000001</v>
      </c>
      <c r="EA1331">
        <v>1.8309230000000001</v>
      </c>
      <c r="EB1331">
        <v>0</v>
      </c>
      <c r="EC1331">
        <v>1.8309230000000001</v>
      </c>
      <c r="ED1331">
        <v>3.36687</v>
      </c>
      <c r="EE1331">
        <v>3.36687</v>
      </c>
      <c r="EF1331">
        <v>3.36687</v>
      </c>
      <c r="EG1331">
        <v>0</v>
      </c>
      <c r="EH1331">
        <v>3.36687</v>
      </c>
      <c r="EI1331">
        <v>5.993455</v>
      </c>
      <c r="EJ1331">
        <v>5.993455</v>
      </c>
      <c r="EK1331">
        <v>5.993455</v>
      </c>
      <c r="EL1331">
        <v>0</v>
      </c>
      <c r="EM1331">
        <v>5.993455</v>
      </c>
      <c r="EN1331">
        <v>6.5572900000000001</v>
      </c>
      <c r="EO1331">
        <v>6.5572900000000001</v>
      </c>
      <c r="EP1331">
        <v>6.5572900000000001</v>
      </c>
      <c r="EQ1331">
        <v>0</v>
      </c>
      <c r="ER1331">
        <v>6.5572900000000001</v>
      </c>
      <c r="ES1331">
        <v>5.6313599999999999</v>
      </c>
      <c r="ET1331">
        <v>5.6313599999999999</v>
      </c>
      <c r="EU1331">
        <v>5.6313599999999999</v>
      </c>
      <c r="EV1331">
        <v>0</v>
      </c>
      <c r="EW1331">
        <v>5.6313599999999999</v>
      </c>
      <c r="EX1331">
        <v>0.92593000000000003</v>
      </c>
      <c r="EY1331">
        <v>0.92593000000000003</v>
      </c>
      <c r="EZ1331">
        <v>0.92593000000000003</v>
      </c>
      <c r="FA1331">
        <v>0</v>
      </c>
      <c r="FB1331">
        <v>0.92593000000000003</v>
      </c>
      <c r="FC1331">
        <v>0.49282959762923151</v>
      </c>
      <c r="FD1331">
        <v>0.49282959762923151</v>
      </c>
      <c r="FE1331">
        <v>0.49282959762923151</v>
      </c>
      <c r="FF1331">
        <v>0</v>
      </c>
      <c r="FG1331">
        <v>0.49282959762923151</v>
      </c>
      <c r="FH1331">
        <v>0.16442386918968069</v>
      </c>
      <c r="FI1331">
        <v>0.16442386918968069</v>
      </c>
      <c r="FJ1331">
        <v>0.16442386918968069</v>
      </c>
      <c r="FK1331">
        <v>0</v>
      </c>
      <c r="FL1331">
        <v>0.16442386918968069</v>
      </c>
      <c r="FM1331">
        <v>22.13</v>
      </c>
      <c r="FN1331">
        <v>22.13</v>
      </c>
      <c r="FO1331">
        <v>22.13</v>
      </c>
      <c r="FP1331">
        <v>0</v>
      </c>
      <c r="FQ1331">
        <v>22.13</v>
      </c>
      <c r="FR1331">
        <v>95.391229999999993</v>
      </c>
      <c r="FS1331">
        <v>95.391229999999993</v>
      </c>
      <c r="FT1331">
        <v>95.391229999999993</v>
      </c>
      <c r="FU1331">
        <v>0</v>
      </c>
      <c r="FV1331">
        <v>95.391229999999993</v>
      </c>
      <c r="FW1331">
        <v>0.93440199999999995</v>
      </c>
      <c r="FX1331">
        <v>0.93440199999999995</v>
      </c>
      <c r="FY1331">
        <v>0.93440199999999995</v>
      </c>
      <c r="FZ1331">
        <v>0</v>
      </c>
      <c r="GA1331">
        <v>0.93440199999999995</v>
      </c>
      <c r="GB1331">
        <v>1</v>
      </c>
    </row>
    <row r="1332" spans="1:185" x14ac:dyDescent="0.3">
      <c r="A1332" s="36" t="s">
        <v>4847</v>
      </c>
      <c r="B1332">
        <v>-5.7448159409146417E-2</v>
      </c>
      <c r="C1332">
        <v>1.840158702261703</v>
      </c>
      <c r="D1332">
        <v>1.7806421378869151</v>
      </c>
      <c r="E1332">
        <v>-0.72800786841445786</v>
      </c>
      <c r="F1332">
        <v>-0.72591300633485778</v>
      </c>
      <c r="G1332">
        <v>1.453920874749316</v>
      </c>
      <c r="H1332">
        <v>-54.188027465171032</v>
      </c>
      <c r="I1332">
        <v>6.3438224638500518E-2</v>
      </c>
      <c r="J1332">
        <v>0.37560422401616772</v>
      </c>
      <c r="K1332">
        <v>0.2321602369494008</v>
      </c>
      <c r="L1332">
        <v>-3.017085338202161E-2</v>
      </c>
      <c r="M1332">
        <v>8.7131373229392517E-2</v>
      </c>
      <c r="N1332">
        <v>0.1945131799912149</v>
      </c>
      <c r="O1332">
        <v>-0.21405992102699359</v>
      </c>
      <c r="P1332">
        <v>-1.9546741035778741E-2</v>
      </c>
      <c r="Q1332">
        <v>-0.116802829808061</v>
      </c>
      <c r="R1332">
        <v>3.5072863267571273E-2</v>
      </c>
      <c r="S1332">
        <v>0.81036039802043303</v>
      </c>
      <c r="T1332">
        <v>-0.54445011045158676</v>
      </c>
      <c r="U1332">
        <v>-0.5443967192129936</v>
      </c>
      <c r="V1332">
        <v>1.952954215604336</v>
      </c>
      <c r="W1332">
        <v>1.9529398467646599</v>
      </c>
      <c r="X1332">
        <v>0.2274232220553298</v>
      </c>
      <c r="Y1332">
        <v>0.22731562994428101</v>
      </c>
      <c r="Z1332">
        <v>3.7355680080821872E-2</v>
      </c>
      <c r="AA1332">
        <v>3.7404061198250141E-2</v>
      </c>
      <c r="AB1332">
        <v>47.286147602316987</v>
      </c>
      <c r="AC1332">
        <v>-0.36026726378429119</v>
      </c>
      <c r="AD1332">
        <v>1.9024904284570741</v>
      </c>
      <c r="AE1332">
        <v>0.58769048583962091</v>
      </c>
      <c r="AF1332">
        <v>0.5875828937285722</v>
      </c>
      <c r="AG1332">
        <v>0.82581294611588907</v>
      </c>
      <c r="AH1332">
        <v>5.1683435556925629E-3</v>
      </c>
      <c r="AI1332">
        <v>299.73314164986778</v>
      </c>
      <c r="AJ1332">
        <v>288.31868515449491</v>
      </c>
      <c r="AK1332">
        <v>289.60462904786618</v>
      </c>
      <c r="AL1332">
        <v>321.27608641290891</v>
      </c>
      <c r="AM1332">
        <v>383.40217654846907</v>
      </c>
      <c r="AN1332">
        <v>477.24848661687241</v>
      </c>
      <c r="AO1332">
        <v>145.19342930260541</v>
      </c>
      <c r="AP1332">
        <v>426.70532032845301</v>
      </c>
      <c r="AQ1332">
        <v>20.70950382411392</v>
      </c>
      <c r="AR1332">
        <v>5.3781971385751781</v>
      </c>
      <c r="AS1332">
        <v>12.089235762455379</v>
      </c>
      <c r="AT1332">
        <v>-21.174453981707451</v>
      </c>
      <c r="AU1332">
        <v>-13.580642007639799</v>
      </c>
      <c r="AV1332">
        <v>-7.5938119740676511</v>
      </c>
      <c r="AW1332">
        <v>2.5209354663353181</v>
      </c>
      <c r="AX1332">
        <v>1.4267000000000001</v>
      </c>
      <c r="AY1332">
        <v>3.1004999999999998</v>
      </c>
      <c r="AZ1332">
        <v>1.6738</v>
      </c>
      <c r="BA1332">
        <v>3.05</v>
      </c>
      <c r="BB1332">
        <v>0.93431178184771724</v>
      </c>
      <c r="BC1332">
        <v>0.93340000000000001</v>
      </c>
      <c r="BD1332">
        <v>0.93479999999999996</v>
      </c>
      <c r="BE1332">
        <v>1.3999999999999571E-3</v>
      </c>
      <c r="BF1332">
        <v>0.93469999999999998</v>
      </c>
      <c r="BG1332">
        <v>17.761315858127158</v>
      </c>
      <c r="BH1332">
        <v>17.684100000000001</v>
      </c>
      <c r="BI1332">
        <v>17.884</v>
      </c>
      <c r="BJ1332">
        <v>0.19989999999999949</v>
      </c>
      <c r="BK1332">
        <v>17.701899999999998</v>
      </c>
      <c r="BL1332">
        <v>9.6692757816642203</v>
      </c>
      <c r="BM1332">
        <v>9.2879000000000005</v>
      </c>
      <c r="BN1332">
        <v>10.1912</v>
      </c>
      <c r="BO1332">
        <v>0.90329999999999977</v>
      </c>
      <c r="BP1332">
        <v>9.5921000000000003</v>
      </c>
      <c r="BQ1332">
        <v>4.6795138435875936</v>
      </c>
      <c r="BR1332">
        <v>3.8157999999999999</v>
      </c>
      <c r="BS1332">
        <v>6.2778999999999998</v>
      </c>
      <c r="BT1332">
        <v>2.4621</v>
      </c>
      <c r="BU1332">
        <v>4.0580999999999996</v>
      </c>
      <c r="BV1332">
        <v>3.0698986361086011</v>
      </c>
      <c r="BW1332">
        <v>1.5573999999999999</v>
      </c>
      <c r="BX1332">
        <v>3.9792000000000001</v>
      </c>
      <c r="BY1332">
        <v>2.4218000000000002</v>
      </c>
      <c r="BZ1332">
        <v>3.7719999999999998</v>
      </c>
      <c r="CA1332">
        <v>-7.7494129150094953</v>
      </c>
      <c r="CB1332">
        <v>-7.9908000000000001</v>
      </c>
      <c r="CC1332">
        <v>-7.5834000000000001</v>
      </c>
      <c r="CD1332">
        <v>0.40739999999999998</v>
      </c>
      <c r="CE1332">
        <v>-7.8300999999999998</v>
      </c>
      <c r="CF1332">
        <v>50.54316628841962</v>
      </c>
      <c r="CG1332">
        <v>50.4</v>
      </c>
      <c r="CH1332">
        <v>50.7</v>
      </c>
      <c r="CI1332">
        <v>0.30000000000000432</v>
      </c>
      <c r="CJ1332">
        <v>50.4</v>
      </c>
      <c r="CK1332">
        <v>13.82028415296182</v>
      </c>
      <c r="CL1332">
        <v>13.8</v>
      </c>
      <c r="CM1332">
        <v>14</v>
      </c>
      <c r="CN1332">
        <v>0.19999999999999929</v>
      </c>
      <c r="CO1332">
        <v>13.8</v>
      </c>
      <c r="CP1332">
        <v>81.209598336874777</v>
      </c>
      <c r="CQ1332">
        <v>66.5</v>
      </c>
      <c r="CR1332">
        <v>93.9</v>
      </c>
      <c r="CS1332">
        <v>27.400000000000009</v>
      </c>
      <c r="CT1332">
        <v>92.4</v>
      </c>
      <c r="CU1332">
        <v>11.434026815786501</v>
      </c>
      <c r="CV1332">
        <v>11.4</v>
      </c>
      <c r="CW1332">
        <v>11.5</v>
      </c>
      <c r="CX1332">
        <v>9.9999999999999645E-2</v>
      </c>
      <c r="CY1332">
        <v>11.4</v>
      </c>
      <c r="CZ1332">
        <v>58.605312665234713</v>
      </c>
      <c r="DA1332">
        <v>41.1</v>
      </c>
      <c r="DB1332">
        <v>78.3</v>
      </c>
      <c r="DC1332">
        <v>37.200000000000003</v>
      </c>
      <c r="DD1332">
        <v>43.6</v>
      </c>
      <c r="DE1332">
        <v>1.3096894650306821</v>
      </c>
      <c r="DF1332">
        <v>1.2</v>
      </c>
      <c r="DG1332">
        <v>1.7</v>
      </c>
      <c r="DH1332">
        <v>0.5</v>
      </c>
      <c r="DI1332">
        <v>1.4</v>
      </c>
      <c r="DJ1332">
        <v>0.11844984393013561</v>
      </c>
      <c r="DK1332">
        <v>0.1180880974695408</v>
      </c>
      <c r="DL1332">
        <v>0.1188466947960619</v>
      </c>
      <c r="DM1332">
        <v>7.5859732652112932E-4</v>
      </c>
      <c r="DN1332">
        <v>0.1180880974695408</v>
      </c>
      <c r="DO1332">
        <v>3.7844919313563752</v>
      </c>
      <c r="DP1332">
        <v>3.674517842555983</v>
      </c>
      <c r="DQ1332">
        <v>4.3733792040178816</v>
      </c>
      <c r="DR1332">
        <v>0.69886136146189992</v>
      </c>
      <c r="DS1332">
        <v>3.7035074200325981</v>
      </c>
      <c r="DT1332">
        <v>5.8762269458168497</v>
      </c>
      <c r="DU1332">
        <v>5.7167793604915644</v>
      </c>
      <c r="DV1332">
        <v>7.0018156658332824</v>
      </c>
      <c r="DW1332">
        <v>1.2850363053417191</v>
      </c>
      <c r="DX1332">
        <v>5.717638416400896</v>
      </c>
      <c r="DY1332">
        <v>5.298954628014072</v>
      </c>
      <c r="DZ1332">
        <v>4.6768980366534967</v>
      </c>
      <c r="EA1332">
        <v>5.6947872608509389</v>
      </c>
      <c r="EB1332">
        <v>1.017889224197442</v>
      </c>
      <c r="EC1332">
        <v>5.4402036483140854</v>
      </c>
      <c r="ED1332">
        <v>8.3707591014816067</v>
      </c>
      <c r="EE1332">
        <v>7.8659264075004209</v>
      </c>
      <c r="EF1332">
        <v>8.7756647955840776</v>
      </c>
      <c r="EG1332">
        <v>0.9097383880836567</v>
      </c>
      <c r="EH1332">
        <v>7.9732904264879787</v>
      </c>
      <c r="EI1332">
        <v>8.6842380285845042</v>
      </c>
      <c r="EJ1332">
        <v>7.3649500642072718</v>
      </c>
      <c r="EK1332">
        <v>9.4566103405120092</v>
      </c>
      <c r="EL1332">
        <v>2.0916602763047369</v>
      </c>
      <c r="EM1332">
        <v>9.0910762904418476</v>
      </c>
      <c r="EN1332">
        <v>22.562373010189571</v>
      </c>
      <c r="EO1332">
        <v>19.593399999999999</v>
      </c>
      <c r="EP1332">
        <v>26.695699999999999</v>
      </c>
      <c r="EQ1332">
        <v>7.1022999999999996</v>
      </c>
      <c r="ER1332">
        <v>20.733070000000001</v>
      </c>
      <c r="ES1332">
        <v>5.9870599999999996</v>
      </c>
      <c r="ET1332">
        <v>5.9870599999999996</v>
      </c>
      <c r="EU1332">
        <v>5.9870599999999996</v>
      </c>
      <c r="EV1332">
        <v>0</v>
      </c>
      <c r="EW1332">
        <v>5.9870599999999996</v>
      </c>
      <c r="EX1332">
        <v>16.575313010189571</v>
      </c>
      <c r="EY1332">
        <v>13.606339999999999</v>
      </c>
      <c r="EZ1332">
        <v>20.708639999999999</v>
      </c>
      <c r="FA1332">
        <v>7.1022999999999996</v>
      </c>
      <c r="FB1332">
        <v>14.74601</v>
      </c>
      <c r="FC1332">
        <v>0.32987926913971488</v>
      </c>
      <c r="FD1332">
        <v>0.28647059726576979</v>
      </c>
      <c r="FE1332">
        <v>0.39031169288779949</v>
      </c>
      <c r="FF1332">
        <v>0.1038410956220297</v>
      </c>
      <c r="FG1332">
        <v>0.30313345034823019</v>
      </c>
      <c r="FH1332">
        <v>2.7685229495260719</v>
      </c>
      <c r="FI1332">
        <v>2.272624627112473</v>
      </c>
      <c r="FJ1332">
        <v>3.458899693672687</v>
      </c>
      <c r="FK1332">
        <v>1.1862750665602151</v>
      </c>
      <c r="FL1332">
        <v>2.4629801605462451</v>
      </c>
      <c r="FM1332">
        <v>38.287511049579507</v>
      </c>
      <c r="FN1332">
        <v>37.4</v>
      </c>
      <c r="FO1332">
        <v>38.82</v>
      </c>
      <c r="FP1332">
        <v>1.4200000000000019</v>
      </c>
      <c r="FQ1332">
        <v>38.700000000000003</v>
      </c>
      <c r="FR1332">
        <v>487.92637035338112</v>
      </c>
      <c r="FS1332">
        <v>487.74426999999997</v>
      </c>
      <c r="FT1332">
        <v>488.18975</v>
      </c>
      <c r="FU1332">
        <v>0.44548000000003191</v>
      </c>
      <c r="FV1332">
        <v>487.74426999999997</v>
      </c>
      <c r="FW1332">
        <v>0.68039416970880906</v>
      </c>
      <c r="FX1332">
        <v>0.68001</v>
      </c>
      <c r="FY1332">
        <v>0.68058399999999997</v>
      </c>
      <c r="FZ1332">
        <v>5.7399999999996343E-4</v>
      </c>
      <c r="GA1332">
        <v>0.68055399999999999</v>
      </c>
      <c r="GB1332">
        <v>14</v>
      </c>
      <c r="GC1332">
        <v>74</v>
      </c>
    </row>
    <row r="1333" spans="1:185" x14ac:dyDescent="0.3">
      <c r="A1333" s="36" t="s">
        <v>4848</v>
      </c>
      <c r="B1333">
        <v>-2.6215889625595179E-2</v>
      </c>
      <c r="C1333">
        <v>1.909246357768372</v>
      </c>
      <c r="D1333">
        <v>2.309433935262625</v>
      </c>
      <c r="E1333">
        <v>-1.474023582913554</v>
      </c>
      <c r="F1333">
        <v>-0.28144911405119238</v>
      </c>
      <c r="G1333">
        <v>1.755447154128295</v>
      </c>
      <c r="H1333">
        <v>-54.132133229871009</v>
      </c>
      <c r="I1333">
        <v>0.19984881329298251</v>
      </c>
      <c r="J1333">
        <v>6.3624392232473331E-3</v>
      </c>
      <c r="K1333">
        <v>0.22873063295266419</v>
      </c>
      <c r="L1333">
        <v>0.1119657903091935</v>
      </c>
      <c r="M1333">
        <v>0.16734465553884451</v>
      </c>
      <c r="N1333">
        <v>0.19547707045555621</v>
      </c>
      <c r="O1333">
        <v>-0.2456271123559404</v>
      </c>
      <c r="P1333">
        <v>-5.0150041900384308E-2</v>
      </c>
      <c r="Q1333">
        <v>-0.1478895729231299</v>
      </c>
      <c r="R1333">
        <v>5.5944938831218233E-2</v>
      </c>
      <c r="S1333">
        <v>1.0103558838503981</v>
      </c>
      <c r="T1333">
        <v>-0.61702533617733912</v>
      </c>
      <c r="U1333">
        <v>-0.57799689156994638</v>
      </c>
      <c r="V1333">
        <v>1.959662643056685</v>
      </c>
      <c r="W1333">
        <v>1.952284225514695</v>
      </c>
      <c r="X1333">
        <v>0.17960417381762031</v>
      </c>
      <c r="Y1333">
        <v>0.15173396885642401</v>
      </c>
      <c r="Z1333">
        <v>4.5589198050192757E-2</v>
      </c>
      <c r="AA1333">
        <v>5.3098141753223152E-2</v>
      </c>
      <c r="AB1333">
        <v>51.590509437028977</v>
      </c>
      <c r="AC1333">
        <v>-0.41365624253677008</v>
      </c>
      <c r="AD1333">
        <v>1.9240798065060221</v>
      </c>
      <c r="AE1333">
        <v>0.59326041635439064</v>
      </c>
      <c r="AF1333">
        <v>0.56539021139319412</v>
      </c>
      <c r="AG1333">
        <v>0.86976468954727404</v>
      </c>
      <c r="AH1333">
        <v>6.2671212469873989E-3</v>
      </c>
      <c r="AI1333">
        <v>228.23298898273691</v>
      </c>
      <c r="AJ1333">
        <v>113.51922657662701</v>
      </c>
      <c r="AK1333">
        <v>280.07706457782439</v>
      </c>
      <c r="AL1333">
        <v>291.10269560044952</v>
      </c>
      <c r="AM1333">
        <v>311.22753397649473</v>
      </c>
      <c r="AN1333">
        <v>432.25885080359558</v>
      </c>
      <c r="AO1333">
        <v>215.46041931846219</v>
      </c>
      <c r="AP1333">
        <v>382.28032609993483</v>
      </c>
      <c r="AQ1333">
        <v>19.825304440863661</v>
      </c>
      <c r="AR1333">
        <v>5.2681336945909996</v>
      </c>
      <c r="AS1333">
        <v>10.80953332130731</v>
      </c>
      <c r="AT1333">
        <v>-19.275983800915391</v>
      </c>
      <c r="AU1333">
        <v>-6.7340715780556843</v>
      </c>
      <c r="AV1333">
        <v>-12.5419122228597</v>
      </c>
      <c r="AW1333">
        <v>4.1877114729260461</v>
      </c>
      <c r="AX1333">
        <v>2.9691000000000001</v>
      </c>
      <c r="AY1333">
        <v>6.4507000000000003</v>
      </c>
      <c r="AZ1333">
        <v>3.4815999999999998</v>
      </c>
      <c r="BA1333">
        <v>6.0206999999999997</v>
      </c>
      <c r="BB1333">
        <v>0.94349866845786412</v>
      </c>
      <c r="BC1333">
        <v>0.94310000000000005</v>
      </c>
      <c r="BD1333">
        <v>0.94430000000000003</v>
      </c>
      <c r="BE1333">
        <v>1.1999999999999791E-3</v>
      </c>
      <c r="BF1333">
        <v>0.94430000000000003</v>
      </c>
      <c r="BG1333">
        <v>16.367603859554411</v>
      </c>
      <c r="BH1333">
        <v>16.239100000000001</v>
      </c>
      <c r="BI1333">
        <v>16.424700000000001</v>
      </c>
      <c r="BJ1333">
        <v>0.1856000000000009</v>
      </c>
      <c r="BK1333">
        <v>16.239100000000001</v>
      </c>
      <c r="BL1333">
        <v>17.720658735466799</v>
      </c>
      <c r="BM1333">
        <v>10.8866</v>
      </c>
      <c r="BN1333">
        <v>23.4071</v>
      </c>
      <c r="BO1333">
        <v>12.5205</v>
      </c>
      <c r="BP1333">
        <v>10.8866</v>
      </c>
      <c r="BQ1333">
        <v>10.759029426718669</v>
      </c>
      <c r="BR1333">
        <v>7.4905999999999997</v>
      </c>
      <c r="BS1333">
        <v>13.8521</v>
      </c>
      <c r="BT1333">
        <v>6.3615000000000004</v>
      </c>
      <c r="BU1333">
        <v>8.8186999999999998</v>
      </c>
      <c r="BV1333">
        <v>2.8413831486523899</v>
      </c>
      <c r="BW1333">
        <v>-3.4443000000000001</v>
      </c>
      <c r="BX1333">
        <v>5.1216999999999997</v>
      </c>
      <c r="BY1333">
        <v>8.5659999999999989</v>
      </c>
      <c r="BZ1333">
        <v>-3.4443000000000001</v>
      </c>
      <c r="CA1333">
        <v>-13.60040788167119</v>
      </c>
      <c r="CB1333">
        <v>-18.471399999999999</v>
      </c>
      <c r="CC1333">
        <v>-5.3743999999999996</v>
      </c>
      <c r="CD1333">
        <v>13.097</v>
      </c>
      <c r="CE1333">
        <v>-5.3743999999999996</v>
      </c>
      <c r="CF1333">
        <v>49.978524703660952</v>
      </c>
      <c r="CG1333">
        <v>49.7</v>
      </c>
      <c r="CH1333">
        <v>50.1</v>
      </c>
      <c r="CI1333">
        <v>0.39999999999999858</v>
      </c>
      <c r="CJ1333">
        <v>49.7</v>
      </c>
      <c r="CK1333">
        <v>13.85228616134208</v>
      </c>
      <c r="CL1333">
        <v>13.7</v>
      </c>
      <c r="CM1333">
        <v>13.9</v>
      </c>
      <c r="CN1333">
        <v>0.20000000000000109</v>
      </c>
      <c r="CO1333">
        <v>13.7</v>
      </c>
      <c r="CP1333">
        <v>61.04236820252089</v>
      </c>
      <c r="CQ1333">
        <v>60.3</v>
      </c>
      <c r="CR1333">
        <v>61.9</v>
      </c>
      <c r="CS1333">
        <v>1.600000000000001</v>
      </c>
      <c r="CT1333">
        <v>61.6</v>
      </c>
      <c r="CU1333">
        <v>10.968248830739521</v>
      </c>
      <c r="CV1333">
        <v>10.9</v>
      </c>
      <c r="CW1333">
        <v>11</v>
      </c>
      <c r="CX1333">
        <v>9.9999999999999645E-2</v>
      </c>
      <c r="CY1333">
        <v>10.9</v>
      </c>
      <c r="CZ1333">
        <v>150.54470939238161</v>
      </c>
      <c r="DA1333">
        <v>123.7</v>
      </c>
      <c r="DB1333">
        <v>157.69999999999999</v>
      </c>
      <c r="DC1333">
        <v>33.999999999999993</v>
      </c>
      <c r="DD1333">
        <v>149.80000000000001</v>
      </c>
      <c r="DE1333">
        <v>1.8361964670550679</v>
      </c>
      <c r="DF1333">
        <v>1.6</v>
      </c>
      <c r="DG1333">
        <v>2</v>
      </c>
      <c r="DH1333">
        <v>0.39999999999999991</v>
      </c>
      <c r="DI1333">
        <v>1.8</v>
      </c>
      <c r="DJ1333">
        <v>0.13073808065509951</v>
      </c>
      <c r="DK1333">
        <v>0.1299006795608991</v>
      </c>
      <c r="DL1333">
        <v>0.13111750850562681</v>
      </c>
      <c r="DM1333">
        <v>1.2168289447276881E-3</v>
      </c>
      <c r="DN1333">
        <v>0.1299006795608991</v>
      </c>
      <c r="DO1333">
        <v>3.6796904790727938</v>
      </c>
      <c r="DP1333">
        <v>3.6630950000000002</v>
      </c>
      <c r="DQ1333">
        <v>3.700599</v>
      </c>
      <c r="DR1333">
        <v>3.750399999999976E-2</v>
      </c>
      <c r="DS1333">
        <v>3.6807509999999999</v>
      </c>
      <c r="DT1333">
        <v>5.7033781881121346</v>
      </c>
      <c r="DU1333">
        <v>5.6969529999999997</v>
      </c>
      <c r="DV1333">
        <v>5.7097410000000002</v>
      </c>
      <c r="DW1333">
        <v>1.2788000000000471E-2</v>
      </c>
      <c r="DX1333">
        <v>5.6969529999999997</v>
      </c>
      <c r="DY1333">
        <v>4.224044062686751</v>
      </c>
      <c r="DZ1333">
        <v>4.2141419999999998</v>
      </c>
      <c r="EA1333">
        <v>4.2375790000000002</v>
      </c>
      <c r="EB1333">
        <v>2.3437000000000371E-2</v>
      </c>
      <c r="EC1333">
        <v>4.2369669999999999</v>
      </c>
      <c r="ED1333">
        <v>9.858962862483029</v>
      </c>
      <c r="EE1333">
        <v>9.2390629999999998</v>
      </c>
      <c r="EF1333">
        <v>10.484736</v>
      </c>
      <c r="EG1333">
        <v>1.245673</v>
      </c>
      <c r="EH1333">
        <v>10.219861999999999</v>
      </c>
      <c r="EI1333">
        <v>9.9152688403750702</v>
      </c>
      <c r="EJ1333">
        <v>9.0714900000000007</v>
      </c>
      <c r="EK1333">
        <v>11.585538</v>
      </c>
      <c r="EL1333">
        <v>2.514047999999999</v>
      </c>
      <c r="EM1333">
        <v>11.080235999999999</v>
      </c>
      <c r="EN1333">
        <v>22.336750071020671</v>
      </c>
      <c r="EO1333">
        <v>20.402049999999999</v>
      </c>
      <c r="EP1333">
        <v>24.591449999999998</v>
      </c>
      <c r="EQ1333">
        <v>4.1893999999999991</v>
      </c>
      <c r="ER1333">
        <v>22.684809999999999</v>
      </c>
      <c r="ES1333">
        <v>6.9380225524108106</v>
      </c>
      <c r="ET1333">
        <v>6.9330400000000001</v>
      </c>
      <c r="EU1333">
        <v>6.9407199999999998</v>
      </c>
      <c r="EV1333">
        <v>7.6799999999996871E-3</v>
      </c>
      <c r="EW1333">
        <v>6.9330400000000001</v>
      </c>
      <c r="EX1333">
        <v>15.398727518609871</v>
      </c>
      <c r="EY1333">
        <v>13.466150000000001</v>
      </c>
      <c r="EZ1333">
        <v>17.65363</v>
      </c>
      <c r="FA1333">
        <v>4.187479999999999</v>
      </c>
      <c r="FB1333">
        <v>15.75177</v>
      </c>
      <c r="FC1333">
        <v>0.38223230598196178</v>
      </c>
      <c r="FD1333">
        <v>0.34912521264123819</v>
      </c>
      <c r="FE1333">
        <v>0.42081532053918003</v>
      </c>
      <c r="FF1333">
        <v>7.1690107897941779E-2</v>
      </c>
      <c r="FG1333">
        <v>0.38818839846858949</v>
      </c>
      <c r="FH1333">
        <v>2.2194486346324371</v>
      </c>
      <c r="FI1333">
        <v>1.9415144393661961</v>
      </c>
      <c r="FJ1333">
        <v>2.5445500171523618</v>
      </c>
      <c r="FK1333">
        <v>0.60303557778616557</v>
      </c>
      <c r="FL1333">
        <v>2.271986026331883</v>
      </c>
      <c r="FM1333">
        <v>35.978283413484981</v>
      </c>
      <c r="FN1333">
        <v>35.79</v>
      </c>
      <c r="FO1333">
        <v>36.57</v>
      </c>
      <c r="FP1333">
        <v>0.78000000000000114</v>
      </c>
      <c r="FQ1333">
        <v>36.57</v>
      </c>
      <c r="FR1333">
        <v>439.09768444789518</v>
      </c>
      <c r="FS1333">
        <v>429.75344999999999</v>
      </c>
      <c r="FT1333">
        <v>444.95001999999999</v>
      </c>
      <c r="FU1333">
        <v>15.19657000000001</v>
      </c>
      <c r="FV1333">
        <v>442.42666000000003</v>
      </c>
      <c r="FW1333">
        <v>0.68415237201121415</v>
      </c>
      <c r="FX1333">
        <v>0.67509200000000003</v>
      </c>
      <c r="FY1333">
        <v>0.69857100000000005</v>
      </c>
      <c r="FZ1333">
        <v>2.3479000000000031E-2</v>
      </c>
      <c r="GA1333">
        <v>0.67833699999999997</v>
      </c>
      <c r="GB1333">
        <v>15</v>
      </c>
      <c r="GC1333">
        <v>109</v>
      </c>
    </row>
    <row r="1334" spans="1:185" x14ac:dyDescent="0.3">
      <c r="A1334" s="36" t="s">
        <v>4849</v>
      </c>
      <c r="B1334">
        <v>-5.9458840526833708E-2</v>
      </c>
      <c r="C1334">
        <v>1.843224652934139</v>
      </c>
      <c r="D1334">
        <v>1.838140021585311</v>
      </c>
      <c r="E1334">
        <v>-0.7959799603673593</v>
      </c>
      <c r="F1334">
        <v>-0.70389245485102536</v>
      </c>
      <c r="G1334">
        <v>1.499867428455459</v>
      </c>
      <c r="H1334">
        <v>-54.18557498772531</v>
      </c>
      <c r="I1334">
        <v>7.9692056213553117E-2</v>
      </c>
      <c r="J1334">
        <v>0.41478387710754672</v>
      </c>
      <c r="K1334">
        <v>0.19099204257941099</v>
      </c>
      <c r="L1334">
        <v>-1.2315758963573309E-2</v>
      </c>
      <c r="M1334">
        <v>0.1035260770486726</v>
      </c>
      <c r="N1334">
        <v>0.18992068958226099</v>
      </c>
      <c r="O1334">
        <v>-0.21278712050525569</v>
      </c>
      <c r="P1334">
        <v>-2.2866430922994719E-2</v>
      </c>
      <c r="Q1334">
        <v>-0.117826392984845</v>
      </c>
      <c r="R1334">
        <v>3.655198296920887E-2</v>
      </c>
      <c r="S1334">
        <v>0.8500567171781096</v>
      </c>
      <c r="T1334">
        <v>-0.54601493344422591</v>
      </c>
      <c r="U1334">
        <v>-0.54158501691124072</v>
      </c>
      <c r="V1334">
        <v>1.9507991305035239</v>
      </c>
      <c r="W1334">
        <v>1.949655915877571</v>
      </c>
      <c r="X1334">
        <v>0.22920527384169501</v>
      </c>
      <c r="Y1334">
        <v>0.22723424798059449</v>
      </c>
      <c r="Z1334">
        <v>4.0629396240114003E-2</v>
      </c>
      <c r="AA1334">
        <v>4.1291480296943468E-2</v>
      </c>
      <c r="AB1334">
        <v>48.227558967486097</v>
      </c>
      <c r="AC1334">
        <v>-0.35776229475983179</v>
      </c>
      <c r="AD1334">
        <v>1.8817903075153939</v>
      </c>
      <c r="AE1334">
        <v>0.58696756860152677</v>
      </c>
      <c r="AF1334">
        <v>0.58499654274042623</v>
      </c>
      <c r="AG1334">
        <v>0.78169874036547105</v>
      </c>
      <c r="AH1334">
        <v>5.808654895310651E-3</v>
      </c>
      <c r="AI1334">
        <v>320.66874029872429</v>
      </c>
      <c r="AJ1334">
        <v>304.289502445229</v>
      </c>
      <c r="AK1334">
        <v>326.81100271178701</v>
      </c>
      <c r="AL1334">
        <v>330.90562417303852</v>
      </c>
      <c r="AM1334">
        <v>284.96331719025682</v>
      </c>
      <c r="AN1334">
        <v>375.78328670807292</v>
      </c>
      <c r="AO1334">
        <v>110.03949146475451</v>
      </c>
      <c r="AP1334">
        <v>308.79962955902181</v>
      </c>
      <c r="AQ1334">
        <v>20.255092968682209</v>
      </c>
      <c r="AR1334">
        <v>5.3654749721887081</v>
      </c>
      <c r="AS1334">
        <v>12.33824058395188</v>
      </c>
      <c r="AT1334">
        <v>-15.38794731427317</v>
      </c>
      <c r="AU1334">
        <v>-5.8887269766373507</v>
      </c>
      <c r="AV1334">
        <v>-9.4992203376358209</v>
      </c>
      <c r="AW1334">
        <v>1.603097969394109</v>
      </c>
      <c r="AX1334">
        <v>1.4400999999999999</v>
      </c>
      <c r="AY1334">
        <v>3.7368000000000001</v>
      </c>
      <c r="AZ1334">
        <v>2.2967</v>
      </c>
      <c r="BA1334">
        <v>3.7368000000000001</v>
      </c>
      <c r="BB1334">
        <v>0.92965699148927339</v>
      </c>
      <c r="BC1334">
        <v>0.82969999999999999</v>
      </c>
      <c r="BD1334">
        <v>0.93269999999999997</v>
      </c>
      <c r="BE1334">
        <v>0.10299999999999999</v>
      </c>
      <c r="BF1334">
        <v>0.82969999999999999</v>
      </c>
      <c r="BG1334">
        <v>18.383765603558238</v>
      </c>
      <c r="BH1334">
        <v>17.981999999999999</v>
      </c>
      <c r="BI1334">
        <v>29.743300000000001</v>
      </c>
      <c r="BJ1334">
        <v>11.7613</v>
      </c>
      <c r="BK1334">
        <v>29.743300000000001</v>
      </c>
      <c r="BL1334">
        <v>10.7125418440722</v>
      </c>
      <c r="BM1334">
        <v>3.8325</v>
      </c>
      <c r="BN1334">
        <v>12.5037</v>
      </c>
      <c r="BO1334">
        <v>8.6712000000000007</v>
      </c>
      <c r="BP1334">
        <v>4.3461999999999996</v>
      </c>
      <c r="BQ1334">
        <v>7.4948573760103043</v>
      </c>
      <c r="BR1334">
        <v>1.9803999999999999</v>
      </c>
      <c r="BS1334">
        <v>9.4741</v>
      </c>
      <c r="BT1334">
        <v>7.4936999999999996</v>
      </c>
      <c r="BU1334">
        <v>1.9803999999999999</v>
      </c>
      <c r="BV1334">
        <v>0.10842410221765909</v>
      </c>
      <c r="BW1334">
        <v>-3.1962000000000002</v>
      </c>
      <c r="BX1334">
        <v>1.56</v>
      </c>
      <c r="BY1334">
        <v>4.7561999999999998</v>
      </c>
      <c r="BZ1334">
        <v>1.56</v>
      </c>
      <c r="CA1334">
        <v>-7.6032807674522989</v>
      </c>
      <c r="CB1334">
        <v>-8.0313999999999997</v>
      </c>
      <c r="CC1334">
        <v>-2.2446000000000002</v>
      </c>
      <c r="CD1334">
        <v>5.7867999999999986</v>
      </c>
      <c r="CE1334">
        <v>-3.5404</v>
      </c>
      <c r="CF1334">
        <v>66.98365714905114</v>
      </c>
      <c r="CG1334">
        <v>58.2</v>
      </c>
      <c r="CH1334">
        <v>67.599999999999994</v>
      </c>
      <c r="CI1334">
        <v>9.3999999999999915</v>
      </c>
      <c r="CJ1334">
        <v>58.2</v>
      </c>
      <c r="CK1334">
        <v>19.597875761683909</v>
      </c>
      <c r="CL1334">
        <v>16.3</v>
      </c>
      <c r="CM1334">
        <v>21.1</v>
      </c>
      <c r="CN1334">
        <v>4.8000000000000007</v>
      </c>
      <c r="CO1334">
        <v>16.3</v>
      </c>
      <c r="CP1334">
        <v>75.715593962566686</v>
      </c>
      <c r="CQ1334">
        <v>62</v>
      </c>
      <c r="CR1334">
        <v>77.599999999999994</v>
      </c>
      <c r="CS1334">
        <v>15.599999999999991</v>
      </c>
      <c r="CT1334">
        <v>73.400000000000006</v>
      </c>
      <c r="CU1334">
        <v>13.94984532298246</v>
      </c>
      <c r="CV1334">
        <v>10.8</v>
      </c>
      <c r="CW1334">
        <v>14.4</v>
      </c>
      <c r="CX1334">
        <v>3.6</v>
      </c>
      <c r="CY1334">
        <v>12.7</v>
      </c>
      <c r="CZ1334">
        <v>28.72605842940942</v>
      </c>
      <c r="DA1334">
        <v>26</v>
      </c>
      <c r="DB1334">
        <v>49.4</v>
      </c>
      <c r="DC1334">
        <v>23.4</v>
      </c>
      <c r="DD1334">
        <v>31.7</v>
      </c>
      <c r="DE1334">
        <v>4.4366554640569182</v>
      </c>
      <c r="DF1334">
        <v>2</v>
      </c>
      <c r="DG1334">
        <v>9.5</v>
      </c>
      <c r="DH1334">
        <v>7.5</v>
      </c>
      <c r="DI1334">
        <v>2</v>
      </c>
      <c r="DJ1334">
        <v>0.21694268715969389</v>
      </c>
      <c r="DK1334">
        <v>0.18411894969946219</v>
      </c>
      <c r="DL1334">
        <v>0.21926694777813821</v>
      </c>
      <c r="DM1334">
        <v>3.5147998078676003E-2</v>
      </c>
      <c r="DN1334">
        <v>0.18411894969946219</v>
      </c>
      <c r="DO1334">
        <v>4.4469288965823148</v>
      </c>
      <c r="DP1334">
        <v>3.9225319999999999</v>
      </c>
      <c r="DQ1334">
        <v>4.4926659999999998</v>
      </c>
      <c r="DR1334">
        <v>0.57013399999999992</v>
      </c>
      <c r="DS1334">
        <v>4.2465159999999997</v>
      </c>
      <c r="DT1334">
        <v>5.9787561626361567</v>
      </c>
      <c r="DU1334">
        <v>5.9718669999999996</v>
      </c>
      <c r="DV1334">
        <v>6.1866440000000003</v>
      </c>
      <c r="DW1334">
        <v>0.21477700000000069</v>
      </c>
      <c r="DX1334">
        <v>6.1866440000000003</v>
      </c>
      <c r="DY1334">
        <v>4.5174757066348858</v>
      </c>
      <c r="DZ1334">
        <v>4.2428650000000001</v>
      </c>
      <c r="EA1334">
        <v>4.5530010000000001</v>
      </c>
      <c r="EB1334">
        <v>0.31013600000000002</v>
      </c>
      <c r="EC1334">
        <v>4.315931</v>
      </c>
      <c r="ED1334">
        <v>6.4164773833185942</v>
      </c>
      <c r="EE1334">
        <v>6.4057310000000003</v>
      </c>
      <c r="EF1334">
        <v>6.6405260000000004</v>
      </c>
      <c r="EG1334">
        <v>0.23479500000000009</v>
      </c>
      <c r="EH1334">
        <v>6.6405260000000004</v>
      </c>
      <c r="EI1334">
        <v>7.2473472796335594</v>
      </c>
      <c r="EJ1334">
        <v>7.0398389999999997</v>
      </c>
      <c r="EK1334">
        <v>8.7603139999999993</v>
      </c>
      <c r="EL1334">
        <v>1.720475</v>
      </c>
      <c r="EM1334">
        <v>8.3852410000000006</v>
      </c>
      <c r="EN1334">
        <v>28.649997526484359</v>
      </c>
      <c r="EO1334">
        <v>19.853459999999998</v>
      </c>
      <c r="EP1334">
        <v>29.00339</v>
      </c>
      <c r="EQ1334">
        <v>9.1499300000000012</v>
      </c>
      <c r="ER1334">
        <v>19.853459999999998</v>
      </c>
      <c r="ES1334">
        <v>9.234511945239845</v>
      </c>
      <c r="ET1334">
        <v>8.2074200000000008</v>
      </c>
      <c r="EU1334">
        <v>13.73307</v>
      </c>
      <c r="EV1334">
        <v>5.5256499999999988</v>
      </c>
      <c r="EW1334">
        <v>13.73307</v>
      </c>
      <c r="EX1334">
        <v>19.415485581244511</v>
      </c>
      <c r="EY1334">
        <v>6.1203900000000004</v>
      </c>
      <c r="EZ1334">
        <v>19.779910000000001</v>
      </c>
      <c r="FA1334">
        <v>13.659520000000001</v>
      </c>
      <c r="FB1334">
        <v>6.1203900000000004</v>
      </c>
      <c r="FC1334">
        <v>0.54118661979689842</v>
      </c>
      <c r="FD1334">
        <v>0.3750236592076725</v>
      </c>
      <c r="FE1334">
        <v>0.5478620576578197</v>
      </c>
      <c r="FF1334">
        <v>0.1728383984501472</v>
      </c>
      <c r="FG1334">
        <v>0.3750236592076725</v>
      </c>
      <c r="FH1334">
        <v>2.1099548807990218</v>
      </c>
      <c r="FI1334">
        <v>0.44566801159536801</v>
      </c>
      <c r="FJ1334">
        <v>2.217352103340636</v>
      </c>
      <c r="FK1334">
        <v>1.7716840917452681</v>
      </c>
      <c r="FL1334">
        <v>0.44566801159536801</v>
      </c>
      <c r="FM1334">
        <v>40.552291328236983</v>
      </c>
      <c r="FN1334">
        <v>38.32</v>
      </c>
      <c r="FO1334">
        <v>40.65</v>
      </c>
      <c r="FP1334">
        <v>2.3299999999999979</v>
      </c>
      <c r="FQ1334">
        <v>39.299999999999997</v>
      </c>
      <c r="FR1334">
        <v>373.52580845830113</v>
      </c>
      <c r="FS1334">
        <v>362.95249000000001</v>
      </c>
      <c r="FT1334">
        <v>373.95776000000001</v>
      </c>
      <c r="FU1334">
        <v>11.005269999999999</v>
      </c>
      <c r="FV1334">
        <v>364.59237999999999</v>
      </c>
      <c r="FW1334">
        <v>0.73760622185279834</v>
      </c>
      <c r="FX1334">
        <v>0.73676799999999998</v>
      </c>
      <c r="FY1334">
        <v>0.75848199999999999</v>
      </c>
      <c r="FZ1334">
        <v>2.1714000000000011E-2</v>
      </c>
      <c r="GA1334">
        <v>0.75625299999999995</v>
      </c>
      <c r="GB1334">
        <v>8</v>
      </c>
      <c r="GC1334">
        <v>45</v>
      </c>
    </row>
    <row r="1335" spans="1:185" x14ac:dyDescent="0.3">
      <c r="A1335" s="36" t="s">
        <v>4850</v>
      </c>
      <c r="B1335">
        <v>-5.2579648821354068E-2</v>
      </c>
      <c r="C1335">
        <v>1.825633461668871</v>
      </c>
      <c r="D1335">
        <v>1.7834003130702789</v>
      </c>
      <c r="E1335">
        <v>-0.73641019354311366</v>
      </c>
      <c r="F1335">
        <v>-0.71971368609971675</v>
      </c>
      <c r="G1335">
        <v>1.4561502547525229</v>
      </c>
      <c r="H1335">
        <v>-54.184086482544942</v>
      </c>
      <c r="I1335">
        <v>4.0932622932688123E-2</v>
      </c>
      <c r="J1335">
        <v>0.33780945421516112</v>
      </c>
      <c r="K1335">
        <v>0.21256215973898659</v>
      </c>
      <c r="L1335">
        <v>-2.9100727618971551E-2</v>
      </c>
      <c r="M1335">
        <v>9.1435455747266456E-2</v>
      </c>
      <c r="N1335">
        <v>0.1930789700820473</v>
      </c>
      <c r="O1335">
        <v>-0.21555364164652691</v>
      </c>
      <c r="P1335">
        <v>-2.2474671564479631E-2</v>
      </c>
      <c r="Q1335">
        <v>-0.11901286848779261</v>
      </c>
      <c r="R1335">
        <v>3.6681209919350949E-2</v>
      </c>
      <c r="S1335">
        <v>0.80967646561903028</v>
      </c>
      <c r="T1335">
        <v>-0.55007097698915708</v>
      </c>
      <c r="U1335">
        <v>-0.54600789474300038</v>
      </c>
      <c r="V1335">
        <v>1.953197488844314</v>
      </c>
      <c r="W1335">
        <v>1.9523528833983801</v>
      </c>
      <c r="X1335">
        <v>0.22523181592876601</v>
      </c>
      <c r="Y1335">
        <v>0.22253534670753131</v>
      </c>
      <c r="Z1335">
        <v>3.981840752355973E-2</v>
      </c>
      <c r="AA1335">
        <v>4.3606712815882458E-2</v>
      </c>
      <c r="AB1335">
        <v>46.784058618516653</v>
      </c>
      <c r="AC1335">
        <v>-0.36148128207519709</v>
      </c>
      <c r="AD1335">
        <v>1.8982204740233759</v>
      </c>
      <c r="AE1335">
        <v>0.58671309800396299</v>
      </c>
      <c r="AF1335">
        <v>0.58401662878272831</v>
      </c>
      <c r="AG1335">
        <v>0.75480199611211674</v>
      </c>
      <c r="AH1335">
        <v>5.4645189548739384E-3</v>
      </c>
      <c r="AI1335">
        <v>306.12550915338232</v>
      </c>
      <c r="AJ1335">
        <v>285.89538224086681</v>
      </c>
      <c r="AK1335">
        <v>310.46856002271102</v>
      </c>
      <c r="AL1335">
        <v>322.01258388184868</v>
      </c>
      <c r="AM1335">
        <v>291.90022258791942</v>
      </c>
      <c r="AN1335">
        <v>377.8016798197927</v>
      </c>
      <c r="AO1335">
        <v>122.2384391300475</v>
      </c>
      <c r="AP1335">
        <v>320.8571439029314</v>
      </c>
      <c r="AQ1335">
        <v>19.852758689454539</v>
      </c>
      <c r="AR1335">
        <v>4.9751520367823927</v>
      </c>
      <c r="AS1335">
        <v>10.76293302049759</v>
      </c>
      <c r="AT1335">
        <v>-14.892904701044939</v>
      </c>
      <c r="AU1335">
        <v>-5.6996933728775661</v>
      </c>
      <c r="AV1335">
        <v>-9.1932113281673757</v>
      </c>
      <c r="AW1335">
        <v>2.506956342355168</v>
      </c>
      <c r="AX1335">
        <v>1.4797</v>
      </c>
      <c r="AY1335">
        <v>3.6124999999999998</v>
      </c>
      <c r="AZ1335">
        <v>2.1328</v>
      </c>
      <c r="BA1335">
        <v>1.4797</v>
      </c>
      <c r="BB1335">
        <v>0.92822277753282634</v>
      </c>
      <c r="BC1335">
        <v>0.90169999999999995</v>
      </c>
      <c r="BD1335">
        <v>0.92849999999999999</v>
      </c>
      <c r="BE1335">
        <v>2.6800000000000049E-2</v>
      </c>
      <c r="BF1335">
        <v>0.9022</v>
      </c>
      <c r="BG1335">
        <v>18.608397254311061</v>
      </c>
      <c r="BH1335">
        <v>18.571100000000001</v>
      </c>
      <c r="BI1335">
        <v>22.021799999999999</v>
      </c>
      <c r="BJ1335">
        <v>3.4506999999999981</v>
      </c>
      <c r="BK1335">
        <v>21.960899999999999</v>
      </c>
      <c r="BL1335">
        <v>14.17699355389049</v>
      </c>
      <c r="BM1335">
        <v>8.5623000000000005</v>
      </c>
      <c r="BN1335">
        <v>19.0276</v>
      </c>
      <c r="BO1335">
        <v>10.465299999999999</v>
      </c>
      <c r="BP1335">
        <v>16.264700000000001</v>
      </c>
      <c r="BQ1335">
        <v>9.9769845279308669</v>
      </c>
      <c r="BR1335">
        <v>5.4438000000000004</v>
      </c>
      <c r="BS1335">
        <v>15.531000000000001</v>
      </c>
      <c r="BT1335">
        <v>10.087199999999999</v>
      </c>
      <c r="BU1335">
        <v>12.4625</v>
      </c>
      <c r="BV1335">
        <v>-1.0620436431664</v>
      </c>
      <c r="BW1335">
        <v>-7.4241999999999999</v>
      </c>
      <c r="BX1335">
        <v>3.4666999999999999</v>
      </c>
      <c r="BY1335">
        <v>10.8909</v>
      </c>
      <c r="BZ1335">
        <v>-2.2582</v>
      </c>
      <c r="CA1335">
        <v>-8.9149145573472719</v>
      </c>
      <c r="CB1335">
        <v>-11.226000000000001</v>
      </c>
      <c r="CC1335">
        <v>-6.5206</v>
      </c>
      <c r="CD1335">
        <v>4.7054000000000009</v>
      </c>
      <c r="CE1335">
        <v>-10.2043</v>
      </c>
      <c r="CF1335">
        <v>56.944535916861383</v>
      </c>
      <c r="CG1335">
        <v>52.1</v>
      </c>
      <c r="CH1335">
        <v>57</v>
      </c>
      <c r="CI1335">
        <v>4.8999999999999986</v>
      </c>
      <c r="CJ1335">
        <v>52.1</v>
      </c>
      <c r="CK1335">
        <v>18.400368193549671</v>
      </c>
      <c r="CL1335">
        <v>15.8</v>
      </c>
      <c r="CM1335">
        <v>18.5</v>
      </c>
      <c r="CN1335">
        <v>2.6999999999999988</v>
      </c>
      <c r="CO1335">
        <v>15.8</v>
      </c>
      <c r="CP1335">
        <v>61.628303457599849</v>
      </c>
      <c r="CQ1335">
        <v>61.2</v>
      </c>
      <c r="CR1335">
        <v>70.900000000000006</v>
      </c>
      <c r="CS1335">
        <v>9.7000000000000028</v>
      </c>
      <c r="CT1335">
        <v>69.2</v>
      </c>
      <c r="CU1335">
        <v>11.19975682441903</v>
      </c>
      <c r="CV1335">
        <v>11</v>
      </c>
      <c r="CW1335">
        <v>11.2</v>
      </c>
      <c r="CX1335">
        <v>0.19999999999999929</v>
      </c>
      <c r="CY1335">
        <v>11</v>
      </c>
      <c r="CZ1335">
        <v>55.974717804338241</v>
      </c>
      <c r="DA1335">
        <v>44.1</v>
      </c>
      <c r="DB1335">
        <v>56.4</v>
      </c>
      <c r="DC1335">
        <v>12.3</v>
      </c>
      <c r="DD1335">
        <v>45.5</v>
      </c>
      <c r="DE1335">
        <v>7.1994999954680194</v>
      </c>
      <c r="DF1335">
        <v>4</v>
      </c>
      <c r="DG1335">
        <v>7.3</v>
      </c>
      <c r="DH1335">
        <v>3.3</v>
      </c>
      <c r="DI1335">
        <v>4.2</v>
      </c>
      <c r="DJ1335">
        <v>0.17747665590005701</v>
      </c>
      <c r="DK1335">
        <v>0.16025838203629661</v>
      </c>
      <c r="DL1335">
        <v>0.17768079800498751</v>
      </c>
      <c r="DM1335">
        <v>1.7422415968690961E-2</v>
      </c>
      <c r="DN1335">
        <v>0.16025838203629661</v>
      </c>
      <c r="DO1335">
        <v>3.733886980434133</v>
      </c>
      <c r="DP1335">
        <v>3.7109670000000001</v>
      </c>
      <c r="DQ1335">
        <v>4.0724929999999997</v>
      </c>
      <c r="DR1335">
        <v>0.36152599999999963</v>
      </c>
      <c r="DS1335">
        <v>4.0724929999999997</v>
      </c>
      <c r="DT1335">
        <v>5.8953348943095669</v>
      </c>
      <c r="DU1335">
        <v>5.7560359999999999</v>
      </c>
      <c r="DV1335">
        <v>6.0393590000000001</v>
      </c>
      <c r="DW1335">
        <v>0.28332300000000021</v>
      </c>
      <c r="DX1335">
        <v>5.9822129999999998</v>
      </c>
      <c r="DY1335">
        <v>4.5679225053716337</v>
      </c>
      <c r="DZ1335">
        <v>4.3186679999999997</v>
      </c>
      <c r="EA1335">
        <v>4.8036500000000002</v>
      </c>
      <c r="EB1335">
        <v>0.48498200000000052</v>
      </c>
      <c r="EC1335">
        <v>4.3294459999999999</v>
      </c>
      <c r="ED1335">
        <v>8.4012500994458073</v>
      </c>
      <c r="EE1335">
        <v>8.0472289999999997</v>
      </c>
      <c r="EF1335">
        <v>8.5942179999999997</v>
      </c>
      <c r="EG1335">
        <v>0.54698899999999995</v>
      </c>
      <c r="EH1335">
        <v>8.5902720000000006</v>
      </c>
      <c r="EI1335">
        <v>8.059764496992404</v>
      </c>
      <c r="EJ1335">
        <v>7.3465410000000002</v>
      </c>
      <c r="EK1335">
        <v>8.3132950000000001</v>
      </c>
      <c r="EL1335">
        <v>0.96675399999999989</v>
      </c>
      <c r="EM1335">
        <v>7.9734970000000001</v>
      </c>
      <c r="EN1335">
        <v>20.988587682476211</v>
      </c>
      <c r="EO1335">
        <v>20.922930000000001</v>
      </c>
      <c r="EP1335">
        <v>24.175660000000001</v>
      </c>
      <c r="EQ1335">
        <v>3.2527300000000001</v>
      </c>
      <c r="ER1335">
        <v>24.175660000000001</v>
      </c>
      <c r="ES1335">
        <v>5.9910258964446816</v>
      </c>
      <c r="ET1335">
        <v>5.9870599999999996</v>
      </c>
      <c r="EU1335">
        <v>8.4454399999999996</v>
      </c>
      <c r="EV1335">
        <v>2.45838</v>
      </c>
      <c r="EW1335">
        <v>8.4454399999999996</v>
      </c>
      <c r="EX1335">
        <v>14.997561786031531</v>
      </c>
      <c r="EY1335">
        <v>14.93587</v>
      </c>
      <c r="EZ1335">
        <v>15.730219999999999</v>
      </c>
      <c r="FA1335">
        <v>0.79434999999999967</v>
      </c>
      <c r="FB1335">
        <v>15.730219999999999</v>
      </c>
      <c r="FC1335">
        <v>0.39646575228112951</v>
      </c>
      <c r="FD1335">
        <v>0.39522550577813581</v>
      </c>
      <c r="FE1335">
        <v>0.4566682319837731</v>
      </c>
      <c r="FF1335">
        <v>6.1442726205637337E-2</v>
      </c>
      <c r="FG1335">
        <v>0.4566682319837731</v>
      </c>
      <c r="FH1335">
        <v>2.5037667767297078</v>
      </c>
      <c r="FI1335">
        <v>1.849298278232592</v>
      </c>
      <c r="FJ1335">
        <v>2.516290132385512</v>
      </c>
      <c r="FK1335">
        <v>0.66699185415291939</v>
      </c>
      <c r="FL1335">
        <v>1.8625696233707181</v>
      </c>
      <c r="FM1335">
        <v>36.197333842767428</v>
      </c>
      <c r="FN1335">
        <v>35.61</v>
      </c>
      <c r="FO1335">
        <v>36.380000000000003</v>
      </c>
      <c r="FP1335">
        <v>0.77000000000000313</v>
      </c>
      <c r="FQ1335">
        <v>35.72</v>
      </c>
      <c r="FR1335">
        <v>380.87850291101449</v>
      </c>
      <c r="FS1335">
        <v>375.71498000000003</v>
      </c>
      <c r="FT1335">
        <v>380.95533999999998</v>
      </c>
      <c r="FU1335">
        <v>5.2403599999999528</v>
      </c>
      <c r="FV1335">
        <v>375.71498000000003</v>
      </c>
      <c r="FW1335">
        <v>0.72599784790073674</v>
      </c>
      <c r="FX1335">
        <v>0.72584400000000004</v>
      </c>
      <c r="FY1335">
        <v>0.73472899999999997</v>
      </c>
      <c r="FZ1335">
        <v>8.8849999999999207E-3</v>
      </c>
      <c r="GA1335">
        <v>0.73470599999999997</v>
      </c>
      <c r="GB1335">
        <v>8</v>
      </c>
      <c r="GC1335">
        <v>8</v>
      </c>
    </row>
    <row r="1336" spans="1:185" x14ac:dyDescent="0.3">
      <c r="A1336" s="36" t="s">
        <v>4851</v>
      </c>
      <c r="B1336">
        <v>-5.0483729762492949E-2</v>
      </c>
      <c r="C1336">
        <v>1.8394020161527871</v>
      </c>
      <c r="D1336">
        <v>1.7870007532777861</v>
      </c>
      <c r="E1336">
        <v>-0.7480795303544121</v>
      </c>
      <c r="F1336">
        <v>-0.71076227092467192</v>
      </c>
      <c r="G1336">
        <v>1.4589030861878609</v>
      </c>
      <c r="H1336">
        <v>-54.181640857355923</v>
      </c>
      <c r="I1336">
        <v>0.1022131282320109</v>
      </c>
      <c r="J1336">
        <v>0.33978293471238102</v>
      </c>
      <c r="K1336">
        <v>0.20135105291247141</v>
      </c>
      <c r="L1336">
        <v>-1.90313923422448E-2</v>
      </c>
      <c r="M1336">
        <v>0.1014417785752221</v>
      </c>
      <c r="N1336">
        <v>0.1980362958996788</v>
      </c>
      <c r="O1336">
        <v>-0.2217227949557278</v>
      </c>
      <c r="P1336">
        <v>-2.3686499056049019E-2</v>
      </c>
      <c r="Q1336">
        <v>-0.1227044000615472</v>
      </c>
      <c r="R1336">
        <v>3.8020692505809597E-2</v>
      </c>
      <c r="S1336">
        <v>0.8108946112097779</v>
      </c>
      <c r="T1336">
        <v>-0.54993455346297548</v>
      </c>
      <c r="U1336">
        <v>-0.54790007781573591</v>
      </c>
      <c r="V1336">
        <v>1.9516202227013111</v>
      </c>
      <c r="W1336">
        <v>1.9509026231492741</v>
      </c>
      <c r="X1336">
        <v>0.22173776373755341</v>
      </c>
      <c r="Y1336">
        <v>0.21977794655380059</v>
      </c>
      <c r="Z1336">
        <v>3.8180294585296273E-2</v>
      </c>
      <c r="AA1336">
        <v>4.0290115026712793E-2</v>
      </c>
      <c r="AB1336">
        <v>47.152083026467487</v>
      </c>
      <c r="AC1336">
        <v>-0.36565742254782851</v>
      </c>
      <c r="AD1336">
        <v>1.895723999431814</v>
      </c>
      <c r="AE1336">
        <v>0.5873951862853819</v>
      </c>
      <c r="AF1336">
        <v>0.58543536910162908</v>
      </c>
      <c r="AG1336">
        <v>0.75546328685523212</v>
      </c>
      <c r="AH1336">
        <v>5.354270532667715E-3</v>
      </c>
      <c r="AI1336">
        <v>297.83117291768161</v>
      </c>
      <c r="AJ1336">
        <v>269.6256502650449</v>
      </c>
      <c r="AK1336">
        <v>307.34017454396547</v>
      </c>
      <c r="AL1336">
        <v>316.52773996240268</v>
      </c>
      <c r="AM1336">
        <v>325.00748871004112</v>
      </c>
      <c r="AN1336">
        <v>435.72034897773523</v>
      </c>
      <c r="AO1336">
        <v>143.0606187964909</v>
      </c>
      <c r="AP1336">
        <v>378.97332038092719</v>
      </c>
      <c r="AQ1336">
        <v>20.17200637007257</v>
      </c>
      <c r="AR1336">
        <v>5.4352206110731522</v>
      </c>
      <c r="AS1336">
        <v>10.996097631688199</v>
      </c>
      <c r="AT1336">
        <v>-15.169176213805301</v>
      </c>
      <c r="AU1336">
        <v>-4.0039424600983677</v>
      </c>
      <c r="AV1336">
        <v>-11.165233753706939</v>
      </c>
      <c r="AW1336">
        <v>2.5695781340727231</v>
      </c>
      <c r="AX1336">
        <v>1.3095000000000001</v>
      </c>
      <c r="AY1336">
        <v>4.3583999999999996</v>
      </c>
      <c r="AZ1336">
        <v>3.0489000000000002</v>
      </c>
      <c r="BA1336">
        <v>2.9973000000000001</v>
      </c>
      <c r="BB1336">
        <v>0.93253285617524895</v>
      </c>
      <c r="BC1336">
        <v>0.89990000000000003</v>
      </c>
      <c r="BD1336">
        <v>0.93620000000000003</v>
      </c>
      <c r="BE1336">
        <v>3.6299999999999999E-2</v>
      </c>
      <c r="BF1336">
        <v>0.9052</v>
      </c>
      <c r="BG1336">
        <v>18.003561634868799</v>
      </c>
      <c r="BH1336">
        <v>17.484100000000002</v>
      </c>
      <c r="BI1336">
        <v>22.222899999999999</v>
      </c>
      <c r="BJ1336">
        <v>4.7387999999999977</v>
      </c>
      <c r="BK1336">
        <v>21.585899999999999</v>
      </c>
      <c r="BL1336">
        <v>10.28501657662869</v>
      </c>
      <c r="BM1336">
        <v>5.3814000000000002</v>
      </c>
      <c r="BN1336">
        <v>23.548500000000001</v>
      </c>
      <c r="BO1336">
        <v>18.167100000000001</v>
      </c>
      <c r="BP1336">
        <v>19.9117</v>
      </c>
      <c r="BQ1336">
        <v>7.2611685289868024</v>
      </c>
      <c r="BR1336">
        <v>4.3460999999999999</v>
      </c>
      <c r="BS1336">
        <v>18.986599999999999</v>
      </c>
      <c r="BT1336">
        <v>14.640499999999999</v>
      </c>
      <c r="BU1336">
        <v>15.620200000000001</v>
      </c>
      <c r="BV1336">
        <v>-0.28857431019123642</v>
      </c>
      <c r="BW1336">
        <v>-6.8670999999999998</v>
      </c>
      <c r="BX1336">
        <v>2.7791999999999999</v>
      </c>
      <c r="BY1336">
        <v>9.6463000000000001</v>
      </c>
      <c r="BZ1336">
        <v>-3.9058000000000002</v>
      </c>
      <c r="CA1336">
        <v>-6.9725850708060966</v>
      </c>
      <c r="CB1336">
        <v>-15.068899999999999</v>
      </c>
      <c r="CC1336">
        <v>-2.7324999999999999</v>
      </c>
      <c r="CD1336">
        <v>12.336399999999999</v>
      </c>
      <c r="CE1336">
        <v>-11.714399999999999</v>
      </c>
      <c r="CF1336">
        <v>56.747028596807937</v>
      </c>
      <c r="CG1336">
        <v>51.7</v>
      </c>
      <c r="CH1336">
        <v>57.4</v>
      </c>
      <c r="CI1336">
        <v>5.6999999999999957</v>
      </c>
      <c r="CJ1336">
        <v>51.7</v>
      </c>
      <c r="CK1336">
        <v>18.50434699960163</v>
      </c>
      <c r="CL1336">
        <v>15.6</v>
      </c>
      <c r="CM1336">
        <v>19</v>
      </c>
      <c r="CN1336">
        <v>3.4</v>
      </c>
      <c r="CO1336">
        <v>15.7</v>
      </c>
      <c r="CP1336">
        <v>69.259723110504879</v>
      </c>
      <c r="CQ1336">
        <v>62.2</v>
      </c>
      <c r="CR1336">
        <v>91.3</v>
      </c>
      <c r="CS1336">
        <v>29.099999999999991</v>
      </c>
      <c r="CT1336">
        <v>91.1</v>
      </c>
      <c r="CU1336">
        <v>11.2456361764067</v>
      </c>
      <c r="CV1336">
        <v>11</v>
      </c>
      <c r="CW1336">
        <v>11.4</v>
      </c>
      <c r="CX1336">
        <v>0.40000000000000041</v>
      </c>
      <c r="CY1336">
        <v>11</v>
      </c>
      <c r="CZ1336">
        <v>68.2229984501583</v>
      </c>
      <c r="DA1336">
        <v>36.5</v>
      </c>
      <c r="DB1336">
        <v>80.900000000000006</v>
      </c>
      <c r="DC1336">
        <v>44.400000000000013</v>
      </c>
      <c r="DD1336">
        <v>36.5</v>
      </c>
      <c r="DE1336">
        <v>7.2533999896869306</v>
      </c>
      <c r="DF1336">
        <v>3.9</v>
      </c>
      <c r="DG1336">
        <v>7.6</v>
      </c>
      <c r="DH1336">
        <v>3.7</v>
      </c>
      <c r="DI1336">
        <v>4.0999999999999996</v>
      </c>
      <c r="DJ1336">
        <v>0.14974082521479401</v>
      </c>
      <c r="DK1336">
        <v>0.13491649269311071</v>
      </c>
      <c r="DL1336">
        <v>0.15165125495376491</v>
      </c>
      <c r="DM1336">
        <v>1.673476226065421E-2</v>
      </c>
      <c r="DN1336">
        <v>0.13491649269311071</v>
      </c>
      <c r="DO1336">
        <v>4.183187210601381</v>
      </c>
      <c r="DP1336">
        <v>4.048</v>
      </c>
      <c r="DQ1336">
        <v>4.3722479999999999</v>
      </c>
      <c r="DR1336">
        <v>0.32424799999999993</v>
      </c>
      <c r="DS1336">
        <v>4.1862830000000004</v>
      </c>
      <c r="DT1336">
        <v>6.8750456829109794</v>
      </c>
      <c r="DU1336">
        <v>5.9795959999999999</v>
      </c>
      <c r="DV1336">
        <v>7.0678000000000001</v>
      </c>
      <c r="DW1336">
        <v>1.0882039999999999</v>
      </c>
      <c r="DX1336">
        <v>6.0964320000000001</v>
      </c>
      <c r="DY1336">
        <v>4.8377598888422018</v>
      </c>
      <c r="DZ1336">
        <v>4.7311820000000004</v>
      </c>
      <c r="EA1336">
        <v>5.3401050000000003</v>
      </c>
      <c r="EB1336">
        <v>0.60892299999999988</v>
      </c>
      <c r="EC1336">
        <v>5.3132900000000003</v>
      </c>
      <c r="ED1336">
        <v>8.0332488979804531</v>
      </c>
      <c r="EE1336">
        <v>7.4725140000000003</v>
      </c>
      <c r="EF1336">
        <v>8.2354990000000008</v>
      </c>
      <c r="EG1336">
        <v>0.76298500000000047</v>
      </c>
      <c r="EH1336">
        <v>8.2208500000000004</v>
      </c>
      <c r="EI1336">
        <v>9.1209460897504115</v>
      </c>
      <c r="EJ1336">
        <v>7.9614779999999996</v>
      </c>
      <c r="EK1336">
        <v>9.2611609999999995</v>
      </c>
      <c r="EL1336">
        <v>1.2996829999999999</v>
      </c>
      <c r="EM1336">
        <v>7.9892479999999999</v>
      </c>
      <c r="EN1336">
        <v>24.757368361874541</v>
      </c>
      <c r="EO1336">
        <v>23.16394</v>
      </c>
      <c r="EP1336">
        <v>30.675070000000002</v>
      </c>
      <c r="EQ1336">
        <v>7.5111300000000014</v>
      </c>
      <c r="ER1336">
        <v>30.675070000000002</v>
      </c>
      <c r="ES1336">
        <v>6.6251771891702544</v>
      </c>
      <c r="ET1336">
        <v>5.9870599999999996</v>
      </c>
      <c r="EU1336">
        <v>11.429819999999999</v>
      </c>
      <c r="EV1336">
        <v>5.4427599999999998</v>
      </c>
      <c r="EW1336">
        <v>8.4505099999999995</v>
      </c>
      <c r="EX1336">
        <v>18.132191172704282</v>
      </c>
      <c r="EY1336">
        <v>17.176880000000001</v>
      </c>
      <c r="EZ1336">
        <v>22.22456</v>
      </c>
      <c r="FA1336">
        <v>5.0476799999999997</v>
      </c>
      <c r="FB1336">
        <v>22.22456</v>
      </c>
      <c r="FC1336">
        <v>0.4187835305491508</v>
      </c>
      <c r="FD1336">
        <v>0.39182987597209212</v>
      </c>
      <c r="FE1336">
        <v>0.51888447619598588</v>
      </c>
      <c r="FF1336">
        <v>0.12705460022389381</v>
      </c>
      <c r="FG1336">
        <v>0.51888447619598588</v>
      </c>
      <c r="FH1336">
        <v>2.763484689810769</v>
      </c>
      <c r="FI1336">
        <v>1.636506086710027</v>
      </c>
      <c r="FJ1336">
        <v>3.1677350819935</v>
      </c>
      <c r="FK1336">
        <v>1.531228995283473</v>
      </c>
      <c r="FL1336">
        <v>2.6299667120682662</v>
      </c>
      <c r="FM1336">
        <v>37.975045914347923</v>
      </c>
      <c r="FN1336">
        <v>36.78</v>
      </c>
      <c r="FO1336">
        <v>38.53</v>
      </c>
      <c r="FP1336">
        <v>1.75</v>
      </c>
      <c r="FQ1336">
        <v>37.83</v>
      </c>
      <c r="FR1336">
        <v>438.64870257091218</v>
      </c>
      <c r="FS1336">
        <v>430.06777</v>
      </c>
      <c r="FT1336">
        <v>439.96339999999998</v>
      </c>
      <c r="FU1336">
        <v>9.8956299999999828</v>
      </c>
      <c r="FV1336">
        <v>432.17862000000002</v>
      </c>
      <c r="FW1336">
        <v>0.69369372055144052</v>
      </c>
      <c r="FX1336">
        <v>0.69185600000000003</v>
      </c>
      <c r="FY1336">
        <v>0.70670599999999995</v>
      </c>
      <c r="FZ1336">
        <v>1.4849999999999921E-2</v>
      </c>
      <c r="GA1336">
        <v>0.70246299999999995</v>
      </c>
      <c r="GB1336">
        <v>18</v>
      </c>
      <c r="GC1336">
        <v>32</v>
      </c>
    </row>
    <row r="1337" spans="1:185" x14ac:dyDescent="0.3">
      <c r="A1337" s="36" t="s">
        <v>4852</v>
      </c>
      <c r="B1337">
        <v>-4.7431710678156817E-2</v>
      </c>
      <c r="C1337">
        <v>1.840848055262575</v>
      </c>
      <c r="D1337">
        <v>1.7834147886034191</v>
      </c>
      <c r="E1337">
        <v>-0.7457219710468258</v>
      </c>
      <c r="F1337">
        <v>-0.71031223704398461</v>
      </c>
      <c r="G1337">
        <v>1.4560073892771921</v>
      </c>
      <c r="H1337">
        <v>-54.179450324784867</v>
      </c>
      <c r="I1337">
        <v>0.10995294435532429</v>
      </c>
      <c r="J1337">
        <v>0.24513308463537339</v>
      </c>
      <c r="K1337">
        <v>0.20874504939192581</v>
      </c>
      <c r="L1337">
        <v>-2.5531137997774209E-2</v>
      </c>
      <c r="M1337">
        <v>9.5455563342003141E-2</v>
      </c>
      <c r="N1337">
        <v>0.19153825920595141</v>
      </c>
      <c r="O1337">
        <v>-0.21666267513171089</v>
      </c>
      <c r="P1337">
        <v>-2.5124415925759491E-2</v>
      </c>
      <c r="Q1337">
        <v>-0.12089238095264231</v>
      </c>
      <c r="R1337">
        <v>3.8151293884201597E-2</v>
      </c>
      <c r="S1337">
        <v>0.80883751840837304</v>
      </c>
      <c r="T1337">
        <v>-0.55191049780819967</v>
      </c>
      <c r="U1337">
        <v>-0.55007524218393145</v>
      </c>
      <c r="V1337">
        <v>1.9518814471769039</v>
      </c>
      <c r="W1337">
        <v>1.951110296621329</v>
      </c>
      <c r="X1337">
        <v>0.21992764858565819</v>
      </c>
      <c r="Y1337">
        <v>0.21782074178732169</v>
      </c>
      <c r="Z1337">
        <v>3.9418674113851263E-2</v>
      </c>
      <c r="AA1337">
        <v>4.2108226925965879E-2</v>
      </c>
      <c r="AB1337">
        <v>47.075220666445368</v>
      </c>
      <c r="AC1337">
        <v>-0.36837818462841848</v>
      </c>
      <c r="AD1337">
        <v>1.8970445914217129</v>
      </c>
      <c r="AE1337">
        <v>0.58830583321407692</v>
      </c>
      <c r="AF1337">
        <v>0.58619892641574012</v>
      </c>
      <c r="AG1337">
        <v>0.75377762951180149</v>
      </c>
      <c r="AH1337">
        <v>5.3568118867768112E-3</v>
      </c>
      <c r="AI1337">
        <v>297.50654778823031</v>
      </c>
      <c r="AJ1337">
        <v>270.38370731336562</v>
      </c>
      <c r="AK1337">
        <v>306.50709926750409</v>
      </c>
      <c r="AL1337">
        <v>315.62883804842971</v>
      </c>
      <c r="AM1337">
        <v>361.36692773011231</v>
      </c>
      <c r="AN1337">
        <v>493.82545974444412</v>
      </c>
      <c r="AO1337">
        <v>163.14034147437621</v>
      </c>
      <c r="AP1337">
        <v>437.29702132726021</v>
      </c>
      <c r="AQ1337">
        <v>20.50859354548696</v>
      </c>
      <c r="AR1337">
        <v>5.7532584021436612</v>
      </c>
      <c r="AS1337">
        <v>11.141255544222769</v>
      </c>
      <c r="AT1337">
        <v>-15.670435655285569</v>
      </c>
      <c r="AU1337">
        <v>-2.5752717063595338</v>
      </c>
      <c r="AV1337">
        <v>-13.095163948926039</v>
      </c>
      <c r="AW1337">
        <v>1.844370328773772</v>
      </c>
      <c r="AX1337">
        <v>0.44259999999999999</v>
      </c>
      <c r="AY1337">
        <v>3.7115</v>
      </c>
      <c r="AZ1337">
        <v>3.2688999999999999</v>
      </c>
      <c r="BA1337">
        <v>3.2799</v>
      </c>
      <c r="BB1337">
        <v>0.93446899521448856</v>
      </c>
      <c r="BC1337">
        <v>0.90239999999999998</v>
      </c>
      <c r="BD1337">
        <v>0.93679999999999997</v>
      </c>
      <c r="BE1337">
        <v>3.4399999999999993E-2</v>
      </c>
      <c r="BF1337">
        <v>0.90720000000000001</v>
      </c>
      <c r="BG1337">
        <v>17.728744292770081</v>
      </c>
      <c r="BH1337">
        <v>17.398099999999999</v>
      </c>
      <c r="BI1337">
        <v>21.929600000000001</v>
      </c>
      <c r="BJ1337">
        <v>4.5315000000000012</v>
      </c>
      <c r="BK1337">
        <v>21.350899999999999</v>
      </c>
      <c r="BL1337">
        <v>15.429917274821721</v>
      </c>
      <c r="BM1337">
        <v>8.6105</v>
      </c>
      <c r="BN1337">
        <v>25.1311</v>
      </c>
      <c r="BO1337">
        <v>16.520600000000002</v>
      </c>
      <c r="BP1337">
        <v>12.991</v>
      </c>
      <c r="BQ1337">
        <v>10.13300388958579</v>
      </c>
      <c r="BR1337">
        <v>6.0355999999999996</v>
      </c>
      <c r="BS1337">
        <v>14.238799999999999</v>
      </c>
      <c r="BT1337">
        <v>8.2031999999999989</v>
      </c>
      <c r="BU1337">
        <v>10.543200000000001</v>
      </c>
      <c r="BV1337">
        <v>0.77144392889921309</v>
      </c>
      <c r="BW1337">
        <v>-4.2644000000000002</v>
      </c>
      <c r="BX1337">
        <v>5.6761999999999997</v>
      </c>
      <c r="BY1337">
        <v>9.9405999999999999</v>
      </c>
      <c r="BZ1337">
        <v>-4.2644000000000002</v>
      </c>
      <c r="CA1337">
        <v>-10.904445334875991</v>
      </c>
      <c r="CB1337">
        <v>-19.914999999999999</v>
      </c>
      <c r="CC1337">
        <v>-5.8403999999999998</v>
      </c>
      <c r="CD1337">
        <v>14.0746</v>
      </c>
      <c r="CE1337">
        <v>-6.2786999999999997</v>
      </c>
      <c r="CF1337">
        <v>56.528438417183906</v>
      </c>
      <c r="CG1337">
        <v>51.6</v>
      </c>
      <c r="CH1337">
        <v>56.6</v>
      </c>
      <c r="CI1337">
        <v>5</v>
      </c>
      <c r="CJ1337">
        <v>51.6</v>
      </c>
      <c r="CK1337">
        <v>18.450044938878669</v>
      </c>
      <c r="CL1337">
        <v>15.7</v>
      </c>
      <c r="CM1337">
        <v>18.600000000000001</v>
      </c>
      <c r="CN1337">
        <v>2.9000000000000021</v>
      </c>
      <c r="CO1337">
        <v>15.9</v>
      </c>
      <c r="CP1337">
        <v>72.126245147380857</v>
      </c>
      <c r="CQ1337">
        <v>71.3</v>
      </c>
      <c r="CR1337">
        <v>96.9</v>
      </c>
      <c r="CS1337">
        <v>25.600000000000009</v>
      </c>
      <c r="CT1337">
        <v>92.3</v>
      </c>
      <c r="CU1337">
        <v>11.19695979727495</v>
      </c>
      <c r="CV1337">
        <v>11</v>
      </c>
      <c r="CW1337">
        <v>11.2</v>
      </c>
      <c r="CX1337">
        <v>0.19999999999999929</v>
      </c>
      <c r="CY1337">
        <v>11.1</v>
      </c>
      <c r="CZ1337">
        <v>88.897187900513742</v>
      </c>
      <c r="DA1337">
        <v>56</v>
      </c>
      <c r="DB1337">
        <v>90.5</v>
      </c>
      <c r="DC1337">
        <v>34.5</v>
      </c>
      <c r="DD1337">
        <v>64.8</v>
      </c>
      <c r="DE1337">
        <v>7.250319548080463</v>
      </c>
      <c r="DF1337">
        <v>3.8</v>
      </c>
      <c r="DG1337">
        <v>7.4</v>
      </c>
      <c r="DH1337">
        <v>3.600000000000001</v>
      </c>
      <c r="DI1337">
        <v>3.9</v>
      </c>
      <c r="DJ1337">
        <v>0.1292681883669333</v>
      </c>
      <c r="DK1337">
        <v>0.1166892808683854</v>
      </c>
      <c r="DL1337">
        <v>0.12946020128087829</v>
      </c>
      <c r="DM1337">
        <v>1.277092041249296E-2</v>
      </c>
      <c r="DN1337">
        <v>0.1166892808683854</v>
      </c>
      <c r="DO1337">
        <v>4.167393439667566</v>
      </c>
      <c r="DP1337">
        <v>3.7204679999999999</v>
      </c>
      <c r="DQ1337">
        <v>4.1861069999999998</v>
      </c>
      <c r="DR1337">
        <v>0.46563899999999991</v>
      </c>
      <c r="DS1337">
        <v>4.0633350000000004</v>
      </c>
      <c r="DT1337">
        <v>7.0137874714760544</v>
      </c>
      <c r="DU1337">
        <v>5.9851770000000002</v>
      </c>
      <c r="DV1337">
        <v>7.0606309999999999</v>
      </c>
      <c r="DW1337">
        <v>1.0754539999999999</v>
      </c>
      <c r="DX1337">
        <v>5.9851770000000002</v>
      </c>
      <c r="DY1337">
        <v>4.924626624344639</v>
      </c>
      <c r="DZ1337">
        <v>4.8364580000000004</v>
      </c>
      <c r="EA1337">
        <v>5.3608289999999998</v>
      </c>
      <c r="EB1337">
        <v>0.52437099999999948</v>
      </c>
      <c r="EC1337">
        <v>5.3500360000000002</v>
      </c>
      <c r="ED1337">
        <v>8.333069670733364</v>
      </c>
      <c r="EE1337">
        <v>7.9544829999999997</v>
      </c>
      <c r="EF1337">
        <v>8.7101539999999993</v>
      </c>
      <c r="EG1337">
        <v>0.75567099999999954</v>
      </c>
      <c r="EH1337">
        <v>8.6126660000000008</v>
      </c>
      <c r="EI1337">
        <v>9.081722340447584</v>
      </c>
      <c r="EJ1337">
        <v>7.9715759999999998</v>
      </c>
      <c r="EK1337">
        <v>9.1455389999999994</v>
      </c>
      <c r="EL1337">
        <v>1.1739630000000001</v>
      </c>
      <c r="EM1337">
        <v>8.1419250000000005</v>
      </c>
      <c r="EN1337">
        <v>28.644030286470301</v>
      </c>
      <c r="EO1337">
        <v>26.511839999999999</v>
      </c>
      <c r="EP1337">
        <v>35.084710000000001</v>
      </c>
      <c r="EQ1337">
        <v>8.5728700000000018</v>
      </c>
      <c r="ER1337">
        <v>32.493960000000001</v>
      </c>
      <c r="ES1337">
        <v>5.9927271915430342</v>
      </c>
      <c r="ET1337">
        <v>5.9870599999999996</v>
      </c>
      <c r="EU1337">
        <v>10.149570000000001</v>
      </c>
      <c r="EV1337">
        <v>4.162510000000001</v>
      </c>
      <c r="EW1337">
        <v>8.2902699999999996</v>
      </c>
      <c r="EX1337">
        <v>22.651303094927261</v>
      </c>
      <c r="EY1337">
        <v>20.52478</v>
      </c>
      <c r="EZ1337">
        <v>27.943809999999999</v>
      </c>
      <c r="FA1337">
        <v>7.4190299999999993</v>
      </c>
      <c r="FB1337">
        <v>24.203690000000002</v>
      </c>
      <c r="FC1337">
        <v>0.43868340422602631</v>
      </c>
      <c r="FD1337">
        <v>0.40602890400479658</v>
      </c>
      <c r="FE1337">
        <v>0.53732243211433572</v>
      </c>
      <c r="FF1337">
        <v>0.13129352810953909</v>
      </c>
      <c r="FG1337">
        <v>0.49764508859346251</v>
      </c>
      <c r="FH1337">
        <v>3.780399979030503</v>
      </c>
      <c r="FI1337">
        <v>2.1028605152730599</v>
      </c>
      <c r="FJ1337">
        <v>4.0814489916586778</v>
      </c>
      <c r="FK1337">
        <v>1.978588476385617</v>
      </c>
      <c r="FL1337">
        <v>2.9195297619981022</v>
      </c>
      <c r="FM1337">
        <v>39.456689475792942</v>
      </c>
      <c r="FN1337">
        <v>38.08</v>
      </c>
      <c r="FO1337">
        <v>39.79</v>
      </c>
      <c r="FP1337">
        <v>1.7100000000000011</v>
      </c>
      <c r="FQ1337">
        <v>39.33</v>
      </c>
      <c r="FR1337">
        <v>494.38496630003078</v>
      </c>
      <c r="FS1337">
        <v>485.70004</v>
      </c>
      <c r="FT1337">
        <v>494.60124999999999</v>
      </c>
      <c r="FU1337">
        <v>8.9012099999999919</v>
      </c>
      <c r="FV1337">
        <v>489.08893999999998</v>
      </c>
      <c r="FW1337">
        <v>0.66938235816777802</v>
      </c>
      <c r="FX1337">
        <v>0.66922800000000005</v>
      </c>
      <c r="FY1337">
        <v>0.68079900000000004</v>
      </c>
      <c r="FZ1337">
        <v>1.1571E-2</v>
      </c>
      <c r="GA1337">
        <v>0.67576999999999998</v>
      </c>
      <c r="GB1337">
        <v>15</v>
      </c>
      <c r="GC1337">
        <v>298</v>
      </c>
    </row>
    <row r="1338" spans="1:185" x14ac:dyDescent="0.3">
      <c r="A1338" s="36" t="s">
        <v>4853</v>
      </c>
      <c r="B1338">
        <v>-5.0545539523467728E-2</v>
      </c>
      <c r="C1338">
        <v>1.84078731502335</v>
      </c>
      <c r="D1338">
        <v>1.779059725350242</v>
      </c>
      <c r="E1338">
        <v>-0.73829160944796723</v>
      </c>
      <c r="F1338">
        <v>-0.7142752478715032</v>
      </c>
      <c r="G1338">
        <v>1.4525668573194701</v>
      </c>
      <c r="H1338">
        <v>-54.181989929435602</v>
      </c>
      <c r="I1338">
        <v>7.7646834660574343E-2</v>
      </c>
      <c r="J1338">
        <v>0.41829874141719509</v>
      </c>
      <c r="K1338">
        <v>0.20725007257607231</v>
      </c>
      <c r="L1338">
        <v>-2.5004079332596039E-2</v>
      </c>
      <c r="M1338">
        <v>9.5325504566066768E-2</v>
      </c>
      <c r="N1338">
        <v>0.19579920667403961</v>
      </c>
      <c r="O1338">
        <v>-0.2216083523757553</v>
      </c>
      <c r="P1338">
        <v>-2.5809145701715771E-2</v>
      </c>
      <c r="Q1338">
        <v>-0.1237037909914957</v>
      </c>
      <c r="R1338">
        <v>3.908230740180902E-2</v>
      </c>
      <c r="S1338">
        <v>0.80863364233716895</v>
      </c>
      <c r="T1338">
        <v>-0.55197043225302755</v>
      </c>
      <c r="U1338">
        <v>-0.54832994280415892</v>
      </c>
      <c r="V1338">
        <v>1.952870470383588</v>
      </c>
      <c r="W1338">
        <v>1.952410922960724</v>
      </c>
      <c r="X1338">
        <v>0.22258631323813249</v>
      </c>
      <c r="Y1338">
        <v>0.22075035086516229</v>
      </c>
      <c r="Z1338">
        <v>3.884031273460152E-2</v>
      </c>
      <c r="AA1338">
        <v>4.1435789480902652E-2</v>
      </c>
      <c r="AB1338">
        <v>46.825846676743751</v>
      </c>
      <c r="AC1338">
        <v>-0.36379480163422229</v>
      </c>
      <c r="AD1338">
        <v>1.895262929003096</v>
      </c>
      <c r="AE1338">
        <v>0.58638111487235478</v>
      </c>
      <c r="AF1338">
        <v>0.58454515249938455</v>
      </c>
      <c r="AG1338">
        <v>0.74760968408323358</v>
      </c>
      <c r="AH1338">
        <v>5.5111746772845936E-3</v>
      </c>
      <c r="AI1338">
        <v>303.94723419059221</v>
      </c>
      <c r="AJ1338">
        <v>281.23079051857661</v>
      </c>
      <c r="AK1338">
        <v>311.76784853765201</v>
      </c>
      <c r="AL1338">
        <v>318.8429639350756</v>
      </c>
      <c r="AM1338">
        <v>279.96495080334768</v>
      </c>
      <c r="AN1338">
        <v>355.09664377918688</v>
      </c>
      <c r="AO1338">
        <v>110.1920289755688</v>
      </c>
      <c r="AP1338">
        <v>298.21678110406572</v>
      </c>
      <c r="AQ1338">
        <v>19.859748283439011</v>
      </c>
      <c r="AR1338">
        <v>5.0093707085975394</v>
      </c>
      <c r="AS1338">
        <v>11.589748283439009</v>
      </c>
      <c r="AT1338">
        <v>-14.910276668704631</v>
      </c>
      <c r="AU1338">
        <v>-7.9191609447967179</v>
      </c>
      <c r="AV1338">
        <v>-6.9911157239079076</v>
      </c>
      <c r="AW1338">
        <v>1.702682609172697</v>
      </c>
      <c r="AX1338">
        <v>1.7022999999999999</v>
      </c>
      <c r="AY1338">
        <v>1.7935000000000001</v>
      </c>
      <c r="AZ1338">
        <v>9.120000000000017E-2</v>
      </c>
      <c r="BA1338">
        <v>1.7935000000000001</v>
      </c>
      <c r="BB1338">
        <v>0.92858043463353224</v>
      </c>
      <c r="BC1338">
        <v>0.9002</v>
      </c>
      <c r="BD1338">
        <v>0.92869999999999997</v>
      </c>
      <c r="BE1338">
        <v>2.849999999999997E-2</v>
      </c>
      <c r="BF1338">
        <v>0.9002</v>
      </c>
      <c r="BG1338">
        <v>18.556139607226399</v>
      </c>
      <c r="BH1338">
        <v>18.540800000000001</v>
      </c>
      <c r="BI1338">
        <v>22.197199999999999</v>
      </c>
      <c r="BJ1338">
        <v>3.6563999999999979</v>
      </c>
      <c r="BK1338">
        <v>22.197199999999999</v>
      </c>
      <c r="BL1338">
        <v>7.3639802471809022</v>
      </c>
      <c r="BM1338">
        <v>7.3615000000000004</v>
      </c>
      <c r="BN1338">
        <v>7.9527000000000001</v>
      </c>
      <c r="BO1338">
        <v>0.59119999999999973</v>
      </c>
      <c r="BP1338">
        <v>7.9527000000000001</v>
      </c>
      <c r="BQ1338">
        <v>5.3728933589735197</v>
      </c>
      <c r="BR1338">
        <v>4.4455999999999998</v>
      </c>
      <c r="BS1338">
        <v>5.3768000000000002</v>
      </c>
      <c r="BT1338">
        <v>0.93120000000000047</v>
      </c>
      <c r="BU1338">
        <v>4.4455999999999998</v>
      </c>
      <c r="BV1338">
        <v>-0.35241139180287723</v>
      </c>
      <c r="BW1338">
        <v>-0.36180000000000001</v>
      </c>
      <c r="BX1338">
        <v>1.8761000000000001</v>
      </c>
      <c r="BY1338">
        <v>2.2378999999999998</v>
      </c>
      <c r="BZ1338">
        <v>1.8761000000000001</v>
      </c>
      <c r="CA1338">
        <v>-5.0205811281154391</v>
      </c>
      <c r="CB1338">
        <v>-6.3216000000000001</v>
      </c>
      <c r="CC1338">
        <v>-5.0151000000000003</v>
      </c>
      <c r="CD1338">
        <v>1.3065</v>
      </c>
      <c r="CE1338">
        <v>-6.3216000000000001</v>
      </c>
      <c r="CF1338">
        <v>56.879862675121231</v>
      </c>
      <c r="CG1338">
        <v>52.1</v>
      </c>
      <c r="CH1338">
        <v>56.9</v>
      </c>
      <c r="CI1338">
        <v>4.7999999999999972</v>
      </c>
      <c r="CJ1338">
        <v>52.1</v>
      </c>
      <c r="CK1338">
        <v>18.68783369955241</v>
      </c>
      <c r="CL1338">
        <v>15.8</v>
      </c>
      <c r="CM1338">
        <v>18.7</v>
      </c>
      <c r="CN1338">
        <v>2.899999999999999</v>
      </c>
      <c r="CO1338">
        <v>15.8</v>
      </c>
      <c r="CP1338">
        <v>61.838177011749323</v>
      </c>
      <c r="CQ1338">
        <v>61.8</v>
      </c>
      <c r="CR1338">
        <v>70.900000000000006</v>
      </c>
      <c r="CS1338">
        <v>9.1000000000000085</v>
      </c>
      <c r="CT1338">
        <v>70.900000000000006</v>
      </c>
      <c r="CU1338">
        <v>11.29874141719508</v>
      </c>
      <c r="CV1338">
        <v>11</v>
      </c>
      <c r="CW1338">
        <v>11.3</v>
      </c>
      <c r="CX1338">
        <v>0.30000000000000071</v>
      </c>
      <c r="CY1338">
        <v>11</v>
      </c>
      <c r="CZ1338">
        <v>43.453432436217859</v>
      </c>
      <c r="DA1338">
        <v>32.4</v>
      </c>
      <c r="DB1338">
        <v>43.5</v>
      </c>
      <c r="DC1338">
        <v>11.1</v>
      </c>
      <c r="DD1338">
        <v>32.4</v>
      </c>
      <c r="DE1338">
        <v>7.386994644349131</v>
      </c>
      <c r="DF1338">
        <v>4.3</v>
      </c>
      <c r="DG1338">
        <v>7.4</v>
      </c>
      <c r="DH1338">
        <v>3.100000000000001</v>
      </c>
      <c r="DI1338">
        <v>4.3</v>
      </c>
      <c r="DJ1338">
        <v>0.1907343044024106</v>
      </c>
      <c r="DK1338">
        <v>0.17240238252812709</v>
      </c>
      <c r="DL1338">
        <v>0.1908115358819584</v>
      </c>
      <c r="DM1338">
        <v>1.8409153353831281E-2</v>
      </c>
      <c r="DN1338">
        <v>0.17240238252812709</v>
      </c>
      <c r="DO1338">
        <v>3.7278076182205999</v>
      </c>
      <c r="DP1338">
        <v>3.726286</v>
      </c>
      <c r="DQ1338">
        <v>4.088984</v>
      </c>
      <c r="DR1338">
        <v>0.36269800000000002</v>
      </c>
      <c r="DS1338">
        <v>4.088984</v>
      </c>
      <c r="DT1338">
        <v>5.7482633162577024</v>
      </c>
      <c r="DU1338">
        <v>5.7472760000000003</v>
      </c>
      <c r="DV1338">
        <v>5.9826160000000002</v>
      </c>
      <c r="DW1338">
        <v>0.23533999999999991</v>
      </c>
      <c r="DX1338">
        <v>5.9826160000000002</v>
      </c>
      <c r="DY1338">
        <v>4.5881446603628788</v>
      </c>
      <c r="DZ1338">
        <v>4.3319489999999998</v>
      </c>
      <c r="EA1338">
        <v>4.5892239999999997</v>
      </c>
      <c r="EB1338">
        <v>0.25727499999999992</v>
      </c>
      <c r="EC1338">
        <v>4.3319489999999998</v>
      </c>
      <c r="ED1338">
        <v>7.4262942365136553</v>
      </c>
      <c r="EE1338">
        <v>7.4256399999999996</v>
      </c>
      <c r="EF1338">
        <v>7.5815859999999997</v>
      </c>
      <c r="EG1338">
        <v>0.15594600000000011</v>
      </c>
      <c r="EH1338">
        <v>7.5815859999999997</v>
      </c>
      <c r="EI1338">
        <v>7.4787589831674977</v>
      </c>
      <c r="EJ1338">
        <v>7.4766589999999997</v>
      </c>
      <c r="EK1338">
        <v>7.9772179999999997</v>
      </c>
      <c r="EL1338">
        <v>0.50055899999999998</v>
      </c>
      <c r="EM1338">
        <v>7.9772179999999997</v>
      </c>
      <c r="EN1338">
        <v>21.077973804020768</v>
      </c>
      <c r="EO1338">
        <v>21.067530000000001</v>
      </c>
      <c r="EP1338">
        <v>23.556950000000001</v>
      </c>
      <c r="EQ1338">
        <v>2.4894199999999991</v>
      </c>
      <c r="ER1338">
        <v>23.556950000000001</v>
      </c>
      <c r="ES1338">
        <v>7.4070985333629222</v>
      </c>
      <c r="ET1338">
        <v>7.4026699999999996</v>
      </c>
      <c r="EU1338">
        <v>8.4582700000000006</v>
      </c>
      <c r="EV1338">
        <v>1.055600000000001</v>
      </c>
      <c r="EW1338">
        <v>8.4582700000000006</v>
      </c>
      <c r="EX1338">
        <v>13.67087527065785</v>
      </c>
      <c r="EY1338">
        <v>13.664859999999999</v>
      </c>
      <c r="EZ1338">
        <v>15.09868</v>
      </c>
      <c r="FA1338">
        <v>1.433820000000001</v>
      </c>
      <c r="FB1338">
        <v>15.09868</v>
      </c>
      <c r="FC1338">
        <v>0.41455808745303863</v>
      </c>
      <c r="FD1338">
        <v>0.41435268045040918</v>
      </c>
      <c r="FE1338">
        <v>0.46331417948550518</v>
      </c>
      <c r="FF1338">
        <v>4.8961499035096057E-2</v>
      </c>
      <c r="FG1338">
        <v>0.46331417948550518</v>
      </c>
      <c r="FH1338">
        <v>1.845681354002161</v>
      </c>
      <c r="FI1338">
        <v>1.7850789818721791</v>
      </c>
      <c r="FJ1338">
        <v>1.8459366687965291</v>
      </c>
      <c r="FK1338">
        <v>6.0857686924349563E-2</v>
      </c>
      <c r="FL1338">
        <v>1.7850789818721791</v>
      </c>
      <c r="FM1338">
        <v>36.964084660816859</v>
      </c>
      <c r="FN1338">
        <v>35.56</v>
      </c>
      <c r="FO1338">
        <v>36.97</v>
      </c>
      <c r="FP1338">
        <v>1.409999999999997</v>
      </c>
      <c r="FQ1338">
        <v>35.56</v>
      </c>
      <c r="FR1338">
        <v>362.33722802358631</v>
      </c>
      <c r="FS1338">
        <v>357.09814999999998</v>
      </c>
      <c r="FT1338">
        <v>362.35930000000002</v>
      </c>
      <c r="FU1338">
        <v>5.2611500000000433</v>
      </c>
      <c r="FV1338">
        <v>357.09814999999998</v>
      </c>
      <c r="FW1338">
        <v>0.73842678952204777</v>
      </c>
      <c r="FX1338">
        <v>0.73838800000000004</v>
      </c>
      <c r="FY1338">
        <v>0.74763400000000002</v>
      </c>
      <c r="FZ1338">
        <v>9.2459999999999765E-3</v>
      </c>
      <c r="GA1338">
        <v>0.74763400000000002</v>
      </c>
      <c r="GB1338">
        <v>2</v>
      </c>
      <c r="GC1338">
        <v>2</v>
      </c>
    </row>
    <row r="1339" spans="1:185" x14ac:dyDescent="0.3">
      <c r="A1339" s="36" t="s">
        <v>4854</v>
      </c>
      <c r="B1339">
        <v>-5.3648500000000002E-2</v>
      </c>
      <c r="C1339">
        <v>1.84015</v>
      </c>
      <c r="D1339">
        <v>1.7669999999999999</v>
      </c>
      <c r="E1339">
        <v>-0.74039999999999995</v>
      </c>
      <c r="F1339">
        <v>-0.70209999999999995</v>
      </c>
      <c r="G1339">
        <v>1.4426000000000001</v>
      </c>
      <c r="H1339">
        <v>-54.182043999999998</v>
      </c>
      <c r="I1339">
        <v>0.11070000000000001</v>
      </c>
      <c r="J1339">
        <v>0.43269999999999997</v>
      </c>
      <c r="K1339">
        <v>0.22858999999999999</v>
      </c>
      <c r="L1339">
        <v>-2.4683E-2</v>
      </c>
      <c r="M1339">
        <v>9.4506999999999994E-2</v>
      </c>
      <c r="N1339">
        <v>0.18964</v>
      </c>
      <c r="O1339">
        <v>-0.21672</v>
      </c>
      <c r="P1339">
        <v>-2.708E-2</v>
      </c>
      <c r="Q1339">
        <v>-0.12189999999999999</v>
      </c>
      <c r="R1339">
        <v>3.918E-2</v>
      </c>
      <c r="S1339">
        <v>0.82284000000000002</v>
      </c>
      <c r="T1339">
        <v>-0.55178666666666665</v>
      </c>
      <c r="U1339">
        <v>-0.54932999999999998</v>
      </c>
      <c r="V1339">
        <v>1.9532866666666671</v>
      </c>
      <c r="W1339">
        <v>1.9519</v>
      </c>
      <c r="X1339">
        <v>0.22237000000000001</v>
      </c>
      <c r="Y1339">
        <v>0.21981999999999999</v>
      </c>
      <c r="Z1339">
        <v>3.7960000000000001E-2</v>
      </c>
      <c r="AA1339">
        <v>4.2709999999999998E-2</v>
      </c>
      <c r="AB1339">
        <v>45.76</v>
      </c>
      <c r="AC1339">
        <v>-0.35382999999999998</v>
      </c>
      <c r="AD1339">
        <v>1.88232</v>
      </c>
      <c r="AE1339">
        <v>0.57619999999999993</v>
      </c>
      <c r="AF1339">
        <v>0.57364999999999999</v>
      </c>
      <c r="AG1339">
        <v>0.86587000000000003</v>
      </c>
      <c r="AH1339">
        <v>5.7400000000000003E-3</v>
      </c>
      <c r="AI1339">
        <v>284.88639999999998</v>
      </c>
      <c r="AJ1339">
        <v>253.66560000000001</v>
      </c>
      <c r="AK1339">
        <v>288.37180000000001</v>
      </c>
      <c r="AL1339">
        <v>312.62169999999998</v>
      </c>
      <c r="AM1339">
        <v>304.77699999999999</v>
      </c>
      <c r="AN1339">
        <v>389.7</v>
      </c>
      <c r="AO1339">
        <v>116.2</v>
      </c>
      <c r="AP1339">
        <v>337.7</v>
      </c>
      <c r="AQ1339">
        <v>20.02</v>
      </c>
      <c r="AR1339">
        <v>5.31</v>
      </c>
      <c r="AS1339">
        <v>11.95</v>
      </c>
      <c r="AT1339">
        <v>-15.47979318602566</v>
      </c>
      <c r="AU1339">
        <v>-8.23</v>
      </c>
      <c r="AV1339">
        <v>-7.2497931860256628</v>
      </c>
      <c r="AW1339">
        <v>1.7681</v>
      </c>
      <c r="AX1339">
        <v>1.7681</v>
      </c>
      <c r="AY1339">
        <v>1.7681</v>
      </c>
      <c r="AZ1339">
        <v>0</v>
      </c>
      <c r="BA1339">
        <v>1.7681</v>
      </c>
      <c r="BB1339">
        <v>0.90049999999999997</v>
      </c>
      <c r="BC1339">
        <v>0.90049999999999997</v>
      </c>
      <c r="BD1339">
        <v>0.90049999999999997</v>
      </c>
      <c r="BE1339">
        <v>0</v>
      </c>
      <c r="BF1339">
        <v>0.90049999999999997</v>
      </c>
      <c r="BG1339">
        <v>22.155000000000001</v>
      </c>
      <c r="BH1339">
        <v>22.155000000000001</v>
      </c>
      <c r="BI1339">
        <v>22.155000000000001</v>
      </c>
      <c r="BJ1339">
        <v>0</v>
      </c>
      <c r="BK1339">
        <v>22.155000000000001</v>
      </c>
      <c r="BL1339">
        <v>7.6677</v>
      </c>
      <c r="BM1339">
        <v>7.6677</v>
      </c>
      <c r="BN1339">
        <v>7.6677</v>
      </c>
      <c r="BO1339">
        <v>0</v>
      </c>
      <c r="BP1339">
        <v>7.6677</v>
      </c>
      <c r="BQ1339">
        <v>4.6250999999999998</v>
      </c>
      <c r="BR1339">
        <v>4.6250999999999998</v>
      </c>
      <c r="BS1339">
        <v>4.6250999999999998</v>
      </c>
      <c r="BT1339">
        <v>0</v>
      </c>
      <c r="BU1339">
        <v>4.6250999999999998</v>
      </c>
      <c r="BV1339">
        <v>1.3416999999999999</v>
      </c>
      <c r="BW1339">
        <v>1.3416999999999999</v>
      </c>
      <c r="BX1339">
        <v>1.3416999999999999</v>
      </c>
      <c r="BY1339">
        <v>0</v>
      </c>
      <c r="BZ1339">
        <v>1.3416999999999999</v>
      </c>
      <c r="CA1339">
        <v>-5.9668000000000001</v>
      </c>
      <c r="CB1339">
        <v>-5.9668000000000001</v>
      </c>
      <c r="CC1339">
        <v>-5.9668000000000001</v>
      </c>
      <c r="CD1339">
        <v>0</v>
      </c>
      <c r="CE1339">
        <v>-5.9668000000000001</v>
      </c>
      <c r="CF1339">
        <v>52</v>
      </c>
      <c r="CG1339">
        <v>52</v>
      </c>
      <c r="CH1339">
        <v>52</v>
      </c>
      <c r="CI1339">
        <v>0</v>
      </c>
      <c r="CJ1339">
        <v>52</v>
      </c>
      <c r="CK1339">
        <v>15.9</v>
      </c>
      <c r="CL1339">
        <v>15.9</v>
      </c>
      <c r="CM1339">
        <v>15.9</v>
      </c>
      <c r="CN1339">
        <v>0</v>
      </c>
      <c r="CO1339">
        <v>15.9</v>
      </c>
      <c r="CP1339">
        <v>78.8</v>
      </c>
      <c r="CQ1339">
        <v>78.8</v>
      </c>
      <c r="CR1339">
        <v>78.8</v>
      </c>
      <c r="CS1339">
        <v>0</v>
      </c>
      <c r="CT1339">
        <v>78.8</v>
      </c>
      <c r="CU1339">
        <v>11.1</v>
      </c>
      <c r="CV1339">
        <v>11.1</v>
      </c>
      <c r="CW1339">
        <v>11.1</v>
      </c>
      <c r="CX1339">
        <v>0</v>
      </c>
      <c r="CY1339">
        <v>11.1</v>
      </c>
      <c r="CZ1339">
        <v>29.6</v>
      </c>
      <c r="DA1339">
        <v>29.6</v>
      </c>
      <c r="DB1339">
        <v>29.6</v>
      </c>
      <c r="DC1339">
        <v>0</v>
      </c>
      <c r="DD1339">
        <v>29.6</v>
      </c>
      <c r="DE1339">
        <v>4</v>
      </c>
      <c r="DF1339">
        <v>4</v>
      </c>
      <c r="DG1339">
        <v>4</v>
      </c>
      <c r="DH1339">
        <v>0</v>
      </c>
      <c r="DI1339">
        <v>4</v>
      </c>
      <c r="DJ1339">
        <v>0.15398282499259699</v>
      </c>
      <c r="DK1339">
        <v>0.15398282499259699</v>
      </c>
      <c r="DL1339">
        <v>0.15398282499259699</v>
      </c>
      <c r="DM1339">
        <v>0</v>
      </c>
      <c r="DN1339">
        <v>0.15398282499259699</v>
      </c>
      <c r="DO1339">
        <v>4.1163119999999997</v>
      </c>
      <c r="DP1339">
        <v>4.1163119999999997</v>
      </c>
      <c r="DQ1339">
        <v>4.1163119999999997</v>
      </c>
      <c r="DR1339">
        <v>0</v>
      </c>
      <c r="DS1339">
        <v>4.1163119999999997</v>
      </c>
      <c r="DT1339">
        <v>6.3088350000000002</v>
      </c>
      <c r="DU1339">
        <v>6.3088350000000002</v>
      </c>
      <c r="DV1339">
        <v>6.3088350000000002</v>
      </c>
      <c r="DW1339">
        <v>0</v>
      </c>
      <c r="DX1339">
        <v>6.3088350000000002</v>
      </c>
      <c r="DY1339">
        <v>5.0305540000000004</v>
      </c>
      <c r="DZ1339">
        <v>5.0305540000000004</v>
      </c>
      <c r="EA1339">
        <v>5.0305540000000004</v>
      </c>
      <c r="EB1339">
        <v>0</v>
      </c>
      <c r="EC1339">
        <v>5.0305540000000004</v>
      </c>
      <c r="ED1339">
        <v>7.1877979999999999</v>
      </c>
      <c r="EE1339">
        <v>7.1877979999999999</v>
      </c>
      <c r="EF1339">
        <v>7.1877979999999999</v>
      </c>
      <c r="EG1339">
        <v>0</v>
      </c>
      <c r="EH1339">
        <v>7.1877979999999999</v>
      </c>
      <c r="EI1339">
        <v>7.981128</v>
      </c>
      <c r="EJ1339">
        <v>7.981128</v>
      </c>
      <c r="EK1339">
        <v>7.981128</v>
      </c>
      <c r="EL1339">
        <v>0</v>
      </c>
      <c r="EM1339">
        <v>7.981128</v>
      </c>
      <c r="EN1339">
        <v>27.152750000000001</v>
      </c>
      <c r="EO1339">
        <v>27.152750000000001</v>
      </c>
      <c r="EP1339">
        <v>27.152750000000001</v>
      </c>
      <c r="EQ1339">
        <v>0</v>
      </c>
      <c r="ER1339">
        <v>27.152750000000001</v>
      </c>
      <c r="ES1339">
        <v>8.46143</v>
      </c>
      <c r="ET1339">
        <v>8.46143</v>
      </c>
      <c r="EU1339">
        <v>8.46143</v>
      </c>
      <c r="EV1339">
        <v>0</v>
      </c>
      <c r="EW1339">
        <v>8.46143</v>
      </c>
      <c r="EX1339">
        <v>18.691320000000001</v>
      </c>
      <c r="EY1339">
        <v>18.691320000000001</v>
      </c>
      <c r="EZ1339">
        <v>18.691320000000001</v>
      </c>
      <c r="FA1339">
        <v>0</v>
      </c>
      <c r="FB1339">
        <v>18.691320000000001</v>
      </c>
      <c r="FC1339">
        <v>0.4943356510442079</v>
      </c>
      <c r="FD1339">
        <v>0.4943356510442079</v>
      </c>
      <c r="FE1339">
        <v>0.4943356510442079</v>
      </c>
      <c r="FF1339">
        <v>0</v>
      </c>
      <c r="FG1339">
        <v>0.4943356510442079</v>
      </c>
      <c r="FH1339">
        <v>2.2090024972138278</v>
      </c>
      <c r="FI1339">
        <v>2.2090024972138278</v>
      </c>
      <c r="FJ1339">
        <v>2.2090024972138278</v>
      </c>
      <c r="FK1339">
        <v>0</v>
      </c>
      <c r="FL1339">
        <v>2.2090024972138278</v>
      </c>
      <c r="FM1339">
        <v>36.86</v>
      </c>
      <c r="FN1339">
        <v>36.86</v>
      </c>
      <c r="FO1339">
        <v>36.86</v>
      </c>
      <c r="FP1339">
        <v>0</v>
      </c>
      <c r="FQ1339">
        <v>36.86</v>
      </c>
      <c r="FR1339">
        <v>397.64024000000001</v>
      </c>
      <c r="FS1339">
        <v>397.64024000000001</v>
      </c>
      <c r="FT1339">
        <v>397.64024000000001</v>
      </c>
      <c r="FU1339">
        <v>0</v>
      </c>
      <c r="FV1339">
        <v>397.64024000000001</v>
      </c>
      <c r="FW1339">
        <v>0.72055199999999997</v>
      </c>
      <c r="FX1339">
        <v>0.72055199999999997</v>
      </c>
      <c r="FY1339">
        <v>0.72055199999999997</v>
      </c>
      <c r="FZ1339">
        <v>0</v>
      </c>
      <c r="GA1339">
        <v>0.72055199999999997</v>
      </c>
      <c r="GB1339">
        <v>1</v>
      </c>
      <c r="GC1339">
        <v>2</v>
      </c>
    </row>
    <row r="1340" spans="1:185" x14ac:dyDescent="0.3">
      <c r="A1340" s="36" t="s">
        <v>4855</v>
      </c>
      <c r="B1340">
        <v>-5.208784742074949E-2</v>
      </c>
      <c r="C1340">
        <v>1.840785268473548</v>
      </c>
      <c r="D1340">
        <v>1.779540325233947</v>
      </c>
      <c r="E1340">
        <v>-0.73511570154769923</v>
      </c>
      <c r="F1340">
        <v>-0.71782654884914543</v>
      </c>
      <c r="G1340">
        <v>1.452915995885447</v>
      </c>
      <c r="H1340">
        <v>-54.183937444892301</v>
      </c>
      <c r="I1340">
        <v>8.488913351752736E-2</v>
      </c>
      <c r="J1340">
        <v>0.39214025941296449</v>
      </c>
      <c r="K1340">
        <v>0.21037190801893541</v>
      </c>
      <c r="L1340">
        <v>-2.5944224406478481E-2</v>
      </c>
      <c r="M1340">
        <v>9.4512674163978322E-2</v>
      </c>
      <c r="N1340">
        <v>0.19685524320306971</v>
      </c>
      <c r="O1340">
        <v>-0.21875250051887829</v>
      </c>
      <c r="P1340">
        <v>-2.1897257315808581E-2</v>
      </c>
      <c r="Q1340">
        <v>-0.12032494117669749</v>
      </c>
      <c r="R1340">
        <v>3.677748617035409E-2</v>
      </c>
      <c r="S1340">
        <v>0.80912406079555776</v>
      </c>
      <c r="T1340">
        <v>-0.54857525550423858</v>
      </c>
      <c r="U1340">
        <v>-0.54614793011342444</v>
      </c>
      <c r="V1340">
        <v>1.9524532582888401</v>
      </c>
      <c r="W1340">
        <v>1.9517202905628299</v>
      </c>
      <c r="X1340">
        <v>0.22472290034637471</v>
      </c>
      <c r="Y1340">
        <v>0.22229194047372519</v>
      </c>
      <c r="Z1340">
        <v>3.9064565723139912E-2</v>
      </c>
      <c r="AA1340">
        <v>4.1789950184956189E-2</v>
      </c>
      <c r="AB1340">
        <v>46.883694147371322</v>
      </c>
      <c r="AC1340">
        <v>-0.36228234663814107</v>
      </c>
      <c r="AD1340">
        <v>1.8964767964667539</v>
      </c>
      <c r="AE1340">
        <v>0.58700524698451584</v>
      </c>
      <c r="AF1340">
        <v>0.58457428711186632</v>
      </c>
      <c r="AG1340">
        <v>0.76307888297635851</v>
      </c>
      <c r="AH1340">
        <v>5.3870622373428188E-3</v>
      </c>
      <c r="AI1340">
        <v>304.19803577418833</v>
      </c>
      <c r="AJ1340">
        <v>281.26534855320108</v>
      </c>
      <c r="AK1340">
        <v>310.94215228787948</v>
      </c>
      <c r="AL1340">
        <v>320.38660299702121</v>
      </c>
      <c r="AM1340">
        <v>341.09004217138732</v>
      </c>
      <c r="AN1340">
        <v>448.14659155720051</v>
      </c>
      <c r="AO1340">
        <v>153.37909079212261</v>
      </c>
      <c r="AP1340">
        <v>391.34670067969859</v>
      </c>
      <c r="AQ1340">
        <v>20.221016996083399</v>
      </c>
      <c r="AR1340">
        <v>5.5504866829082644</v>
      </c>
      <c r="AS1340">
        <v>11.42239623578361</v>
      </c>
      <c r="AT1340">
        <v>-15.778278214426219</v>
      </c>
      <c r="AU1340">
        <v>-6.828051208740133</v>
      </c>
      <c r="AV1340">
        <v>-8.9502270056860844</v>
      </c>
      <c r="AW1340">
        <v>2.1914875146899861</v>
      </c>
      <c r="AX1340">
        <v>0.82379999999999998</v>
      </c>
      <c r="AY1340">
        <v>3.3761999999999999</v>
      </c>
      <c r="AZ1340">
        <v>2.5524</v>
      </c>
      <c r="BA1340">
        <v>2.2221000000000002</v>
      </c>
      <c r="BB1340">
        <v>0.92995561099434265</v>
      </c>
      <c r="BC1340">
        <v>0.90129999999999999</v>
      </c>
      <c r="BD1340">
        <v>0.9304</v>
      </c>
      <c r="BE1340">
        <v>2.9100000000000011E-2</v>
      </c>
      <c r="BF1340">
        <v>0.90249999999999997</v>
      </c>
      <c r="BG1340">
        <v>18.371415607507419</v>
      </c>
      <c r="BH1340">
        <v>18.3109</v>
      </c>
      <c r="BI1340">
        <v>22.0611</v>
      </c>
      <c r="BJ1340">
        <v>3.7502</v>
      </c>
      <c r="BK1340">
        <v>21.920300000000001</v>
      </c>
      <c r="BL1340">
        <v>12.10493626091513</v>
      </c>
      <c r="BM1340">
        <v>7.3623000000000003</v>
      </c>
      <c r="BN1340">
        <v>16.749600000000001</v>
      </c>
      <c r="BO1340">
        <v>9.3872999999999998</v>
      </c>
      <c r="BP1340">
        <v>14.849</v>
      </c>
      <c r="BQ1340">
        <v>9.2123127536476801</v>
      </c>
      <c r="BR1340">
        <v>5.5309999999999997</v>
      </c>
      <c r="BS1340">
        <v>13.4382</v>
      </c>
      <c r="BT1340">
        <v>7.9071999999999996</v>
      </c>
      <c r="BU1340">
        <v>8.0494000000000003</v>
      </c>
      <c r="BV1340">
        <v>-1.785146396955354</v>
      </c>
      <c r="BW1340">
        <v>-4.5199999999999996</v>
      </c>
      <c r="BX1340">
        <v>3.8271999999999999</v>
      </c>
      <c r="BY1340">
        <v>8.3471999999999991</v>
      </c>
      <c r="BZ1340">
        <v>3.8271999999999999</v>
      </c>
      <c r="CA1340">
        <v>-7.4271661055917164</v>
      </c>
      <c r="CB1340">
        <v>-11.8765</v>
      </c>
      <c r="CC1340">
        <v>-4.8047000000000004</v>
      </c>
      <c r="CD1340">
        <v>7.0717999999999996</v>
      </c>
      <c r="CE1340">
        <v>-11.8765</v>
      </c>
      <c r="CF1340">
        <v>56.799890877501923</v>
      </c>
      <c r="CG1340">
        <v>51.9</v>
      </c>
      <c r="CH1340">
        <v>56.9</v>
      </c>
      <c r="CI1340">
        <v>5</v>
      </c>
      <c r="CJ1340">
        <v>51.9</v>
      </c>
      <c r="CK1340">
        <v>18.515155386201311</v>
      </c>
      <c r="CL1340">
        <v>15.8</v>
      </c>
      <c r="CM1340">
        <v>18.600000000000001</v>
      </c>
      <c r="CN1340">
        <v>2.8000000000000012</v>
      </c>
      <c r="CO1340">
        <v>15.9</v>
      </c>
      <c r="CP1340">
        <v>65.173859359692557</v>
      </c>
      <c r="CQ1340">
        <v>64.400000000000006</v>
      </c>
      <c r="CR1340">
        <v>82.5</v>
      </c>
      <c r="CS1340">
        <v>18.099999999999991</v>
      </c>
      <c r="CT1340">
        <v>82.5</v>
      </c>
      <c r="CU1340">
        <v>11.255507332440439</v>
      </c>
      <c r="CV1340">
        <v>11</v>
      </c>
      <c r="CW1340">
        <v>11.3</v>
      </c>
      <c r="CX1340">
        <v>0.30000000000000071</v>
      </c>
      <c r="CY1340">
        <v>11.1</v>
      </c>
      <c r="CZ1340">
        <v>83.734851495403177</v>
      </c>
      <c r="DA1340">
        <v>57.9</v>
      </c>
      <c r="DB1340">
        <v>84.9</v>
      </c>
      <c r="DC1340">
        <v>27.000000000000011</v>
      </c>
      <c r="DD1340">
        <v>58.1</v>
      </c>
      <c r="DE1340">
        <v>7.2564880688900812</v>
      </c>
      <c r="DF1340">
        <v>4</v>
      </c>
      <c r="DG1340">
        <v>7.3</v>
      </c>
      <c r="DH1340">
        <v>3.3</v>
      </c>
      <c r="DI1340">
        <v>4</v>
      </c>
      <c r="DJ1340">
        <v>0.1451402183774568</v>
      </c>
      <c r="DK1340">
        <v>0.1311931243680485</v>
      </c>
      <c r="DL1340">
        <v>0.1454498977505112</v>
      </c>
      <c r="DM1340">
        <v>1.4256773382462701E-2</v>
      </c>
      <c r="DN1340">
        <v>0.1311931243680485</v>
      </c>
      <c r="DO1340">
        <v>4.2560468148978359</v>
      </c>
      <c r="DP1340">
        <v>4.0938670000000004</v>
      </c>
      <c r="DQ1340">
        <v>4.3294959999999998</v>
      </c>
      <c r="DR1340">
        <v>0.23562899999999939</v>
      </c>
      <c r="DS1340">
        <v>4.1095600000000001</v>
      </c>
      <c r="DT1340">
        <v>7.0167649144595314</v>
      </c>
      <c r="DU1340">
        <v>5.9838449999999996</v>
      </c>
      <c r="DV1340">
        <v>7.0218049999999996</v>
      </c>
      <c r="DW1340">
        <v>1.03796</v>
      </c>
      <c r="DX1340">
        <v>6.2936050000000003</v>
      </c>
      <c r="DY1340">
        <v>4.8378801225220789</v>
      </c>
      <c r="DZ1340">
        <v>4.8026340000000003</v>
      </c>
      <c r="EA1340">
        <v>5.0107309999999998</v>
      </c>
      <c r="EB1340">
        <v>0.2080969999999995</v>
      </c>
      <c r="EC1340">
        <v>4.9016520000000003</v>
      </c>
      <c r="ED1340">
        <v>8.353765333497849</v>
      </c>
      <c r="EE1340">
        <v>7.9937509999999996</v>
      </c>
      <c r="EF1340">
        <v>8.6487339999999993</v>
      </c>
      <c r="EG1340">
        <v>0.65498299999999965</v>
      </c>
      <c r="EH1340">
        <v>8.6252589999999998</v>
      </c>
      <c r="EI1340">
        <v>8.4562579808223823</v>
      </c>
      <c r="EJ1340">
        <v>7.9787439999999998</v>
      </c>
      <c r="EK1340">
        <v>8.523638</v>
      </c>
      <c r="EL1340">
        <v>0.54489400000000021</v>
      </c>
      <c r="EM1340">
        <v>7.9979690000000003</v>
      </c>
      <c r="EN1340">
        <v>26.462277846884181</v>
      </c>
      <c r="EO1340">
        <v>24.18873</v>
      </c>
      <c r="EP1340">
        <v>30.87659</v>
      </c>
      <c r="EQ1340">
        <v>6.6878600000000006</v>
      </c>
      <c r="ER1340">
        <v>29.385870000000001</v>
      </c>
      <c r="ES1340">
        <v>6.3247556841239234</v>
      </c>
      <c r="ET1340">
        <v>5.9870599999999996</v>
      </c>
      <c r="EU1340">
        <v>8.4552499999999995</v>
      </c>
      <c r="EV1340">
        <v>2.4681899999999999</v>
      </c>
      <c r="EW1340">
        <v>8.4499300000000002</v>
      </c>
      <c r="EX1340">
        <v>20.137522162760259</v>
      </c>
      <c r="EY1340">
        <v>18.20167</v>
      </c>
      <c r="EZ1340">
        <v>22.421340000000001</v>
      </c>
      <c r="FA1340">
        <v>4.2196700000000007</v>
      </c>
      <c r="FB1340">
        <v>20.935939999999999</v>
      </c>
      <c r="FC1340">
        <v>0.43305623251717362</v>
      </c>
      <c r="FD1340">
        <v>0.39584953131344008</v>
      </c>
      <c r="FE1340">
        <v>0.50529662698526345</v>
      </c>
      <c r="FF1340">
        <v>0.1094470956718234</v>
      </c>
      <c r="FG1340">
        <v>0.48090093472198331</v>
      </c>
      <c r="FH1340">
        <v>3.2030187168357149</v>
      </c>
      <c r="FI1340">
        <v>2.2552105905059618</v>
      </c>
      <c r="FJ1340">
        <v>3.4142450551689811</v>
      </c>
      <c r="FK1340">
        <v>1.1590344646630191</v>
      </c>
      <c r="FL1340">
        <v>2.4776465603857072</v>
      </c>
      <c r="FM1340">
        <v>38.30524243772507</v>
      </c>
      <c r="FN1340">
        <v>37.71</v>
      </c>
      <c r="FO1340">
        <v>38.47</v>
      </c>
      <c r="FP1340">
        <v>0.75999999999999801</v>
      </c>
      <c r="FQ1340">
        <v>38.26</v>
      </c>
      <c r="FR1340">
        <v>450.171137372918</v>
      </c>
      <c r="FS1340">
        <v>444.70891999999998</v>
      </c>
      <c r="FT1340">
        <v>450.28469000000001</v>
      </c>
      <c r="FU1340">
        <v>5.5757700000000341</v>
      </c>
      <c r="FV1340">
        <v>444.96758999999997</v>
      </c>
      <c r="FW1340">
        <v>0.69746414328052087</v>
      </c>
      <c r="FX1340">
        <v>0.69728100000000004</v>
      </c>
      <c r="FY1340">
        <v>0.70485500000000001</v>
      </c>
      <c r="FZ1340">
        <v>7.5739999999999696E-3</v>
      </c>
      <c r="GA1340">
        <v>0.70452899999999996</v>
      </c>
      <c r="GB1340">
        <v>8</v>
      </c>
      <c r="GC1340">
        <v>8</v>
      </c>
    </row>
    <row r="1341" spans="1:185" x14ac:dyDescent="0.3">
      <c r="A1341" s="36" t="s">
        <v>4856</v>
      </c>
      <c r="B1341">
        <v>-5.1450404983745791E-2</v>
      </c>
      <c r="C1341">
        <v>1.8411687486828081</v>
      </c>
      <c r="D1341">
        <v>1.7721291761269871</v>
      </c>
      <c r="E1341">
        <v>-0.73160481497257213</v>
      </c>
      <c r="F1341">
        <v>-0.71531207691248977</v>
      </c>
      <c r="G1341">
        <v>1.446927191382775</v>
      </c>
      <c r="H1341">
        <v>-54.184229159395642</v>
      </c>
      <c r="I1341">
        <v>8.9487952751257774E-2</v>
      </c>
      <c r="J1341">
        <v>0.42189797613093949</v>
      </c>
      <c r="K1341">
        <v>0.20769259988132571</v>
      </c>
      <c r="L1341">
        <v>-2.6163913198207031E-2</v>
      </c>
      <c r="M1341">
        <v>9.4426551010151391E-2</v>
      </c>
      <c r="N1341">
        <v>0.19764544790132721</v>
      </c>
      <c r="O1341">
        <v>-0.2208540490747477</v>
      </c>
      <c r="P1341">
        <v>-2.320860117342062E-2</v>
      </c>
      <c r="Q1341">
        <v>-0.12203180195550591</v>
      </c>
      <c r="R1341">
        <v>3.7677568543965742E-2</v>
      </c>
      <c r="S1341">
        <v>0.80587159624617277</v>
      </c>
      <c r="T1341">
        <v>-0.54608451116178636</v>
      </c>
      <c r="U1341">
        <v>-0.54566001581521117</v>
      </c>
      <c r="V1341">
        <v>1.951680239053734</v>
      </c>
      <c r="W1341">
        <v>1.9509439136444049</v>
      </c>
      <c r="X1341">
        <v>0.22361154341915829</v>
      </c>
      <c r="Y1341">
        <v>0.22160158834916721</v>
      </c>
      <c r="Z1341">
        <v>3.8339439584042567E-2</v>
      </c>
      <c r="AA1341">
        <v>4.0156012651416752E-2</v>
      </c>
      <c r="AB1341">
        <v>47.107623617733758</v>
      </c>
      <c r="AC1341">
        <v>-0.36488521000040169</v>
      </c>
      <c r="AD1341">
        <v>1.8970756984565651</v>
      </c>
      <c r="AE1341">
        <v>0.5884967534195602</v>
      </c>
      <c r="AF1341">
        <v>0.58648679834956907</v>
      </c>
      <c r="AG1341">
        <v>0.76837125742763568</v>
      </c>
      <c r="AH1341">
        <v>5.3914541753774187E-3</v>
      </c>
      <c r="AI1341">
        <v>301.17524172543278</v>
      </c>
      <c r="AJ1341">
        <v>277.10814900829399</v>
      </c>
      <c r="AK1341">
        <v>310.22902778607391</v>
      </c>
      <c r="AL1341">
        <v>316.18856319212352</v>
      </c>
      <c r="AM1341">
        <v>449.47004088975751</v>
      </c>
      <c r="AN1341">
        <v>596.2482542531219</v>
      </c>
      <c r="AO1341">
        <v>200.85351936047769</v>
      </c>
      <c r="AP1341">
        <v>540.26488639676552</v>
      </c>
      <c r="AQ1341">
        <v>21.121544472625001</v>
      </c>
      <c r="AR1341">
        <v>6.0023136073466059</v>
      </c>
      <c r="AS1341">
        <v>13.00902395031923</v>
      </c>
      <c r="AT1341">
        <v>-19.465763770977411</v>
      </c>
      <c r="AU1341">
        <v>-10.72885195730268</v>
      </c>
      <c r="AV1341">
        <v>-8.7369118136747357</v>
      </c>
      <c r="AW1341">
        <v>1.65044539289172</v>
      </c>
      <c r="AX1341">
        <v>1.6126</v>
      </c>
      <c r="AY1341">
        <v>1.7894000000000001</v>
      </c>
      <c r="AZ1341">
        <v>0.1768000000000001</v>
      </c>
      <c r="BA1341">
        <v>1.7894000000000001</v>
      </c>
      <c r="BB1341">
        <v>0.93752493817478133</v>
      </c>
      <c r="BC1341">
        <v>0.90839999999999999</v>
      </c>
      <c r="BD1341">
        <v>0.93820000000000003</v>
      </c>
      <c r="BE1341">
        <v>2.9800000000000049E-2</v>
      </c>
      <c r="BF1341">
        <v>0.91110000000000002</v>
      </c>
      <c r="BG1341">
        <v>17.28142929266636</v>
      </c>
      <c r="BH1341">
        <v>17.175799999999999</v>
      </c>
      <c r="BI1341">
        <v>21.1982</v>
      </c>
      <c r="BJ1341">
        <v>4.0224000000000011</v>
      </c>
      <c r="BK1341">
        <v>20.8569</v>
      </c>
      <c r="BL1341">
        <v>6.1276300832585839</v>
      </c>
      <c r="BM1341">
        <v>6.0000999999999998</v>
      </c>
      <c r="BN1341">
        <v>7.9363999999999999</v>
      </c>
      <c r="BO1341">
        <v>1.9362999999999999</v>
      </c>
      <c r="BP1341">
        <v>7.6337999999999999</v>
      </c>
      <c r="BQ1341">
        <v>4.1104695077649582</v>
      </c>
      <c r="BR1341">
        <v>3.8075999999999999</v>
      </c>
      <c r="BS1341">
        <v>5.4241000000000001</v>
      </c>
      <c r="BT1341">
        <v>1.6165</v>
      </c>
      <c r="BU1341">
        <v>4.9760999999999997</v>
      </c>
      <c r="BV1341">
        <v>0.40401547328428428</v>
      </c>
      <c r="BW1341">
        <v>0.1244</v>
      </c>
      <c r="BX1341">
        <v>0.9415</v>
      </c>
      <c r="BY1341">
        <v>0.81710000000000005</v>
      </c>
      <c r="BZ1341">
        <v>0.76239999999999997</v>
      </c>
      <c r="CA1341">
        <v>-4.5145052370104954</v>
      </c>
      <c r="CB1341">
        <v>-5.9046000000000003</v>
      </c>
      <c r="CC1341">
        <v>-4.3658000000000001</v>
      </c>
      <c r="CD1341">
        <v>1.5387999999999999</v>
      </c>
      <c r="CE1341">
        <v>-5.7385999999999999</v>
      </c>
      <c r="CF1341">
        <v>55.983367856356622</v>
      </c>
      <c r="CG1341">
        <v>51.4</v>
      </c>
      <c r="CH1341">
        <v>56.1</v>
      </c>
      <c r="CI1341">
        <v>4.7000000000000028</v>
      </c>
      <c r="CJ1341">
        <v>51.4</v>
      </c>
      <c r="CK1341">
        <v>18.453106435506221</v>
      </c>
      <c r="CL1341">
        <v>15.6</v>
      </c>
      <c r="CM1341">
        <v>18.600000000000001</v>
      </c>
      <c r="CN1341">
        <v>3.0000000000000022</v>
      </c>
      <c r="CO1341">
        <v>15.8</v>
      </c>
      <c r="CP1341">
        <v>81.713779072325735</v>
      </c>
      <c r="CQ1341">
        <v>80.900000000000006</v>
      </c>
      <c r="CR1341">
        <v>98.9</v>
      </c>
      <c r="CS1341">
        <v>18</v>
      </c>
      <c r="CT1341">
        <v>98.3</v>
      </c>
      <c r="CU1341">
        <v>11.144436788298879</v>
      </c>
      <c r="CV1341">
        <v>10.9</v>
      </c>
      <c r="CW1341">
        <v>11.2</v>
      </c>
      <c r="CX1341">
        <v>0.29999999999999888</v>
      </c>
      <c r="CY1341">
        <v>10.9</v>
      </c>
      <c r="CZ1341">
        <v>118.3289776569685</v>
      </c>
      <c r="DA1341">
        <v>89.3</v>
      </c>
      <c r="DB1341">
        <v>119.8</v>
      </c>
      <c r="DC1341">
        <v>30.5</v>
      </c>
      <c r="DD1341">
        <v>89.7</v>
      </c>
      <c r="DE1341">
        <v>7.3060507908780492</v>
      </c>
      <c r="DF1341">
        <v>3.8</v>
      </c>
      <c r="DG1341">
        <v>7.5</v>
      </c>
      <c r="DH1341">
        <v>3.7</v>
      </c>
      <c r="DI1341">
        <v>4.3</v>
      </c>
      <c r="DJ1341">
        <v>0.10362237269042709</v>
      </c>
      <c r="DK1341">
        <v>9.4450569643513407E-2</v>
      </c>
      <c r="DL1341">
        <v>0.1038696537678208</v>
      </c>
      <c r="DM1341">
        <v>9.4190841243073642E-3</v>
      </c>
      <c r="DN1341">
        <v>9.4485294117647056E-2</v>
      </c>
      <c r="DO1341">
        <v>4.1876979178636899</v>
      </c>
      <c r="DP1341">
        <v>4.105531</v>
      </c>
      <c r="DQ1341">
        <v>4.3817120000000003</v>
      </c>
      <c r="DR1341">
        <v>0.27618100000000018</v>
      </c>
      <c r="DS1341">
        <v>4.135675</v>
      </c>
      <c r="DT1341">
        <v>7.0747257205826619</v>
      </c>
      <c r="DU1341">
        <v>6.9670750000000004</v>
      </c>
      <c r="DV1341">
        <v>7.2342589999999998</v>
      </c>
      <c r="DW1341">
        <v>0.26718399999999942</v>
      </c>
      <c r="DX1341">
        <v>7.2342589999999998</v>
      </c>
      <c r="DY1341">
        <v>5.2660373244152741</v>
      </c>
      <c r="DZ1341">
        <v>5.1862409999999999</v>
      </c>
      <c r="EA1341">
        <v>5.6261349999999997</v>
      </c>
      <c r="EB1341">
        <v>0.43989399999999979</v>
      </c>
      <c r="EC1341">
        <v>5.5994820000000001</v>
      </c>
      <c r="ED1341">
        <v>8.4696638515287113</v>
      </c>
      <c r="EE1341">
        <v>8.3471080000000004</v>
      </c>
      <c r="EF1341">
        <v>8.5745679999999993</v>
      </c>
      <c r="EG1341">
        <v>0.22745999999999891</v>
      </c>
      <c r="EH1341">
        <v>8.4218790000000006</v>
      </c>
      <c r="EI1341">
        <v>9.7855436120152213</v>
      </c>
      <c r="EJ1341">
        <v>8.8566800000000008</v>
      </c>
      <c r="EK1341">
        <v>9.89194</v>
      </c>
      <c r="EL1341">
        <v>1.035259999999999</v>
      </c>
      <c r="EM1341">
        <v>8.9553220000000007</v>
      </c>
      <c r="EN1341">
        <v>35.695832437386557</v>
      </c>
      <c r="EO1341">
        <v>35.001890000000003</v>
      </c>
      <c r="EP1341">
        <v>41.248440000000002</v>
      </c>
      <c r="EQ1341">
        <v>6.2465499999999992</v>
      </c>
      <c r="ER1341">
        <v>36.977890000000002</v>
      </c>
      <c r="ES1341">
        <v>6.4112247027748186</v>
      </c>
      <c r="ET1341">
        <v>5.9870599999999996</v>
      </c>
      <c r="EU1341">
        <v>7.4090400000000001</v>
      </c>
      <c r="EV1341">
        <v>1.42198</v>
      </c>
      <c r="EW1341">
        <v>7.1389899999999997</v>
      </c>
      <c r="EX1341">
        <v>29.284607734611729</v>
      </c>
      <c r="EY1341">
        <v>27.592849999999999</v>
      </c>
      <c r="EZ1341">
        <v>34.094670000000001</v>
      </c>
      <c r="FA1341">
        <v>6.5018200000000022</v>
      </c>
      <c r="FB1341">
        <v>29.838899999999999</v>
      </c>
      <c r="FC1341">
        <v>0.44941283636890139</v>
      </c>
      <c r="FD1341">
        <v>0.44067605625291217</v>
      </c>
      <c r="FE1341">
        <v>0.51932052428554221</v>
      </c>
      <c r="FF1341">
        <v>7.8644468032629977E-2</v>
      </c>
      <c r="FG1341">
        <v>0.46555402390425199</v>
      </c>
      <c r="FH1341">
        <v>4.6214937014088662</v>
      </c>
      <c r="FI1341">
        <v>3.724213933249112</v>
      </c>
      <c r="FJ1341">
        <v>5.0315380169899759</v>
      </c>
      <c r="FK1341">
        <v>1.307324083740864</v>
      </c>
      <c r="FL1341">
        <v>4.1797088943954259</v>
      </c>
      <c r="FM1341">
        <v>43.708591938439604</v>
      </c>
      <c r="FN1341">
        <v>42.98</v>
      </c>
      <c r="FO1341">
        <v>44.07</v>
      </c>
      <c r="FP1341">
        <v>1.090000000000003</v>
      </c>
      <c r="FQ1341">
        <v>43.77</v>
      </c>
      <c r="FR1341">
        <v>589.39955954019365</v>
      </c>
      <c r="FS1341">
        <v>575.22744</v>
      </c>
      <c r="FT1341">
        <v>591.38184999999999</v>
      </c>
      <c r="FU1341">
        <v>16.154409999999981</v>
      </c>
      <c r="FV1341">
        <v>576.29836999999998</v>
      </c>
      <c r="FW1341">
        <v>0.66335152525450225</v>
      </c>
      <c r="FX1341">
        <v>0.66098900000000005</v>
      </c>
      <c r="FY1341">
        <v>0.67847000000000002</v>
      </c>
      <c r="FZ1341">
        <v>1.7480999999999969E-2</v>
      </c>
      <c r="GA1341">
        <v>0.67726600000000003</v>
      </c>
      <c r="GB1341">
        <v>13</v>
      </c>
      <c r="GC1341">
        <v>40</v>
      </c>
    </row>
    <row r="1342" spans="1:185" x14ac:dyDescent="0.3">
      <c r="A1342" s="36" t="s">
        <v>4857</v>
      </c>
      <c r="B1342">
        <v>-2.929961015705344E-2</v>
      </c>
      <c r="C1342">
        <v>1.862674915746368</v>
      </c>
      <c r="D1342">
        <v>1.7958999524786421</v>
      </c>
      <c r="E1342">
        <v>-0.7861219830938706</v>
      </c>
      <c r="F1342">
        <v>-0.67889262076364187</v>
      </c>
      <c r="G1342">
        <v>1.465047251997172</v>
      </c>
      <c r="H1342">
        <v>-54.157421137757908</v>
      </c>
      <c r="I1342">
        <v>7.17085826477903E-2</v>
      </c>
      <c r="J1342">
        <v>0.43571560037714713</v>
      </c>
      <c r="K1342">
        <v>0.18134109987265831</v>
      </c>
      <c r="L1342">
        <v>-1.199897244926613E-2</v>
      </c>
      <c r="M1342">
        <v>0.10834977755175031</v>
      </c>
      <c r="N1342">
        <v>0.18481910649270711</v>
      </c>
      <c r="O1342">
        <v>-0.24686453285410029</v>
      </c>
      <c r="P1342">
        <v>-6.2045426361393242E-2</v>
      </c>
      <c r="Q1342">
        <v>-0.1544566014538086</v>
      </c>
      <c r="R1342">
        <v>6.4539726145637744E-2</v>
      </c>
      <c r="S1342">
        <v>0.81759523446584548</v>
      </c>
      <c r="T1342">
        <v>-0.57677705205891572</v>
      </c>
      <c r="U1342">
        <v>-0.57165774812628389</v>
      </c>
      <c r="V1342">
        <v>1.9524801860798371</v>
      </c>
      <c r="W1342">
        <v>1.9518924966968789</v>
      </c>
      <c r="X1342">
        <v>0.19765346665805239</v>
      </c>
      <c r="Y1342">
        <v>0.19447496229211969</v>
      </c>
      <c r="Z1342">
        <v>3.7732353248143502E-2</v>
      </c>
      <c r="AA1342">
        <v>3.8826914573231321E-2</v>
      </c>
      <c r="AB1342">
        <v>47.143495813383687</v>
      </c>
      <c r="AC1342">
        <v>-0.38823813116233569</v>
      </c>
      <c r="AD1342">
        <v>1.8902035284170611</v>
      </c>
      <c r="AE1342">
        <v>0.58589159782038802</v>
      </c>
      <c r="AF1342">
        <v>0.58271309345445543</v>
      </c>
      <c r="AG1342">
        <v>0.73987560549673048</v>
      </c>
      <c r="AH1342">
        <v>5.506558480534514E-3</v>
      </c>
      <c r="AI1342">
        <v>301.83157638516411</v>
      </c>
      <c r="AJ1342">
        <v>275.07795714147051</v>
      </c>
      <c r="AK1342">
        <v>313.8030302923417</v>
      </c>
      <c r="AL1342">
        <v>316.61377571443802</v>
      </c>
      <c r="AM1342">
        <v>278.98003933025211</v>
      </c>
      <c r="AN1342">
        <v>406.59852147103072</v>
      </c>
      <c r="AO1342">
        <v>134.36495115007261</v>
      </c>
      <c r="AP1342">
        <v>349.20950482908881</v>
      </c>
      <c r="AQ1342">
        <v>19.736650698664359</v>
      </c>
      <c r="AR1342">
        <v>5.1465028457674222</v>
      </c>
      <c r="AS1342">
        <v>11.886642967904191</v>
      </c>
      <c r="AT1342">
        <v>-13.557758386425331</v>
      </c>
      <c r="AU1342">
        <v>-5.2795775631516122</v>
      </c>
      <c r="AV1342">
        <v>-8.2781808232737184</v>
      </c>
      <c r="AW1342">
        <v>3.4780349333955258</v>
      </c>
      <c r="AX1342">
        <v>3.4377</v>
      </c>
      <c r="AY1342">
        <v>3.5571999999999999</v>
      </c>
      <c r="AZ1342">
        <v>0.1194999999999999</v>
      </c>
      <c r="BA1342">
        <v>3.5411000000000001</v>
      </c>
      <c r="BB1342">
        <v>0.92966526946234163</v>
      </c>
      <c r="BC1342">
        <v>0.89780000000000004</v>
      </c>
      <c r="BD1342">
        <v>0.92979999999999996</v>
      </c>
      <c r="BE1342">
        <v>3.1999999999999917E-2</v>
      </c>
      <c r="BF1342">
        <v>0.89780000000000004</v>
      </c>
      <c r="BG1342">
        <v>18.412811012594059</v>
      </c>
      <c r="BH1342">
        <v>18.397600000000001</v>
      </c>
      <c r="BI1342">
        <v>22.484000000000002</v>
      </c>
      <c r="BJ1342">
        <v>4.0864000000000011</v>
      </c>
      <c r="BK1342">
        <v>22.484000000000002</v>
      </c>
      <c r="BL1342">
        <v>17.569561657795521</v>
      </c>
      <c r="BM1342">
        <v>17.222999999999999</v>
      </c>
      <c r="BN1342">
        <v>23.825800000000001</v>
      </c>
      <c r="BO1342">
        <v>6.602800000000002</v>
      </c>
      <c r="BP1342">
        <v>23.825800000000001</v>
      </c>
      <c r="BQ1342">
        <v>10.957323842535841</v>
      </c>
      <c r="BR1342">
        <v>10.7348</v>
      </c>
      <c r="BS1342">
        <v>14.510999999999999</v>
      </c>
      <c r="BT1342">
        <v>3.7761999999999989</v>
      </c>
      <c r="BU1342">
        <v>14.510999999999999</v>
      </c>
      <c r="BV1342">
        <v>2.5399106033105761</v>
      </c>
      <c r="BW1342">
        <v>2.4996</v>
      </c>
      <c r="BX1342">
        <v>3.9653</v>
      </c>
      <c r="BY1342">
        <v>1.4657</v>
      </c>
      <c r="BZ1342">
        <v>3.9653</v>
      </c>
      <c r="CA1342">
        <v>-13.49723465706484</v>
      </c>
      <c r="CB1342">
        <v>-18.476400000000002</v>
      </c>
      <c r="CC1342">
        <v>-13.234400000000001</v>
      </c>
      <c r="CD1342">
        <v>5.2420000000000009</v>
      </c>
      <c r="CE1342">
        <v>-18.476400000000002</v>
      </c>
      <c r="CF1342">
        <v>57.389016641941893</v>
      </c>
      <c r="CG1342">
        <v>52.2</v>
      </c>
      <c r="CH1342">
        <v>57.4</v>
      </c>
      <c r="CI1342">
        <v>5.1999999999999957</v>
      </c>
      <c r="CJ1342">
        <v>52.2</v>
      </c>
      <c r="CK1342">
        <v>19.458825815770918</v>
      </c>
      <c r="CL1342">
        <v>15.9</v>
      </c>
      <c r="CM1342">
        <v>19.5</v>
      </c>
      <c r="CN1342">
        <v>3.6</v>
      </c>
      <c r="CO1342">
        <v>15.9</v>
      </c>
      <c r="CP1342">
        <v>62.287572225842148</v>
      </c>
      <c r="CQ1342">
        <v>62</v>
      </c>
      <c r="CR1342">
        <v>71</v>
      </c>
      <c r="CS1342">
        <v>9</v>
      </c>
      <c r="CT1342">
        <v>71</v>
      </c>
      <c r="CU1342">
        <v>11.36558480534514</v>
      </c>
      <c r="CV1342">
        <v>11</v>
      </c>
      <c r="CW1342">
        <v>11.4</v>
      </c>
      <c r="CX1342">
        <v>0.40000000000000041</v>
      </c>
      <c r="CY1342">
        <v>11</v>
      </c>
      <c r="CZ1342">
        <v>68.611181167993493</v>
      </c>
      <c r="DA1342">
        <v>58</v>
      </c>
      <c r="DB1342">
        <v>68.7</v>
      </c>
      <c r="DC1342">
        <v>10.7</v>
      </c>
      <c r="DD1342">
        <v>58</v>
      </c>
      <c r="DE1342">
        <v>8.0923961367290076</v>
      </c>
      <c r="DF1342">
        <v>4.5</v>
      </c>
      <c r="DG1342">
        <v>8.1</v>
      </c>
      <c r="DH1342">
        <v>3.6</v>
      </c>
      <c r="DI1342">
        <v>4.5</v>
      </c>
      <c r="DJ1342">
        <v>0.16434024597259031</v>
      </c>
      <c r="DK1342">
        <v>0.1475826972010178</v>
      </c>
      <c r="DL1342">
        <v>0.16437571592210759</v>
      </c>
      <c r="DM1342">
        <v>1.679301872108982E-2</v>
      </c>
      <c r="DN1342">
        <v>0.1475826972010178</v>
      </c>
      <c r="DO1342">
        <v>3.7475018025537121</v>
      </c>
      <c r="DP1342">
        <v>3.7444009999999999</v>
      </c>
      <c r="DQ1342">
        <v>4.1232639999999998</v>
      </c>
      <c r="DR1342">
        <v>0.37886299999999989</v>
      </c>
      <c r="DS1342">
        <v>4.1232639999999998</v>
      </c>
      <c r="DT1342">
        <v>5.7365930786264467</v>
      </c>
      <c r="DU1342">
        <v>5.7359229999999997</v>
      </c>
      <c r="DV1342">
        <v>5.9765600000000001</v>
      </c>
      <c r="DW1342">
        <v>0.24063700000000041</v>
      </c>
      <c r="DX1342">
        <v>5.9765600000000001</v>
      </c>
      <c r="DY1342">
        <v>4.6497863627734564</v>
      </c>
      <c r="DZ1342">
        <v>4.5525250000000002</v>
      </c>
      <c r="EA1342">
        <v>4.6760359999999999</v>
      </c>
      <c r="EB1342">
        <v>0.1235109999999997</v>
      </c>
      <c r="EC1342">
        <v>4.5525250000000002</v>
      </c>
      <c r="ED1342">
        <v>8.0671704760179459</v>
      </c>
      <c r="EE1342">
        <v>8.0556470000000004</v>
      </c>
      <c r="EF1342">
        <v>8.142868</v>
      </c>
      <c r="EG1342">
        <v>8.7220999999999549E-2</v>
      </c>
      <c r="EH1342">
        <v>8.142868</v>
      </c>
      <c r="EI1342">
        <v>7.7598848171689809</v>
      </c>
      <c r="EJ1342">
        <v>7.6334819999999999</v>
      </c>
      <c r="EK1342">
        <v>8.0078399999999998</v>
      </c>
      <c r="EL1342">
        <v>0.37435800000000002</v>
      </c>
      <c r="EM1342">
        <v>7.978923</v>
      </c>
      <c r="EN1342">
        <v>23.766630861035029</v>
      </c>
      <c r="EO1342">
        <v>23.561540000000001</v>
      </c>
      <c r="EP1342">
        <v>27.451709999999999</v>
      </c>
      <c r="EQ1342">
        <v>3.8901699999999981</v>
      </c>
      <c r="ER1342">
        <v>27.451709999999999</v>
      </c>
      <c r="ES1342">
        <v>7.4076638244504558</v>
      </c>
      <c r="ET1342">
        <v>7.3980199999999998</v>
      </c>
      <c r="EU1342">
        <v>11.452809999999999</v>
      </c>
      <c r="EV1342">
        <v>4.0547899999999997</v>
      </c>
      <c r="EW1342">
        <v>11.452809999999999</v>
      </c>
      <c r="EX1342">
        <v>16.35896703658457</v>
      </c>
      <c r="EY1342">
        <v>15.998900000000001</v>
      </c>
      <c r="EZ1342">
        <v>16.459199999999999</v>
      </c>
      <c r="FA1342">
        <v>0.46029999999999838</v>
      </c>
      <c r="FB1342">
        <v>15.998900000000001</v>
      </c>
      <c r="FC1342">
        <v>0.41983630353601092</v>
      </c>
      <c r="FD1342">
        <v>0.41621338409532849</v>
      </c>
      <c r="FE1342">
        <v>0.4849330357142857</v>
      </c>
      <c r="FF1342">
        <v>6.8719651618957156E-2</v>
      </c>
      <c r="FG1342">
        <v>0.4849330357142857</v>
      </c>
      <c r="FH1342">
        <v>2.2093211616921562</v>
      </c>
      <c r="FI1342">
        <v>1.3969410127296269</v>
      </c>
      <c r="FJ1342">
        <v>2.2243214206077311</v>
      </c>
      <c r="FK1342">
        <v>0.82738040787810396</v>
      </c>
      <c r="FL1342">
        <v>1.3969410127296269</v>
      </c>
      <c r="FM1342">
        <v>38.285616457975003</v>
      </c>
      <c r="FN1342">
        <v>36.04</v>
      </c>
      <c r="FO1342">
        <v>38.369999999999997</v>
      </c>
      <c r="FP1342">
        <v>2.3299999999999979</v>
      </c>
      <c r="FQ1342">
        <v>36.04</v>
      </c>
      <c r="FR1342">
        <v>388.67118210542912</v>
      </c>
      <c r="FS1342">
        <v>383.32891000000001</v>
      </c>
      <c r="FT1342">
        <v>388.68286999999998</v>
      </c>
      <c r="FU1342">
        <v>5.3539599999999723</v>
      </c>
      <c r="FV1342">
        <v>383.32891000000001</v>
      </c>
      <c r="FW1342">
        <v>0.72064472143734037</v>
      </c>
      <c r="FX1342">
        <v>0.72053599999999995</v>
      </c>
      <c r="FY1342">
        <v>0.72905900000000001</v>
      </c>
      <c r="FZ1342">
        <v>8.5230000000000583E-3</v>
      </c>
      <c r="GA1342">
        <v>0.72905900000000001</v>
      </c>
      <c r="GB1342">
        <v>4</v>
      </c>
      <c r="GC1342">
        <v>6</v>
      </c>
    </row>
    <row r="1343" spans="1:185" x14ac:dyDescent="0.3">
      <c r="A1343" s="36" t="s">
        <v>4858</v>
      </c>
      <c r="B1343">
        <v>-1.822898242765942E-2</v>
      </c>
      <c r="C1343">
        <v>1.9039735579236889</v>
      </c>
      <c r="D1343">
        <v>1.824188870500792</v>
      </c>
      <c r="E1343">
        <v>-0.83618689963876136</v>
      </c>
      <c r="F1343">
        <v>-0.64931623527396076</v>
      </c>
      <c r="G1343">
        <v>1.485528921585727</v>
      </c>
      <c r="H1343">
        <v>-54.142752586435698</v>
      </c>
      <c r="I1343">
        <v>7.097166336242763E-3</v>
      </c>
      <c r="J1343">
        <v>0.40973044792056929</v>
      </c>
      <c r="K1343">
        <v>0.16432021450360881</v>
      </c>
      <c r="L1343">
        <v>-3.865485606048998E-3</v>
      </c>
      <c r="M1343">
        <v>0.1163194001051762</v>
      </c>
      <c r="N1343">
        <v>0.18321904715205309</v>
      </c>
      <c r="O1343">
        <v>-0.26069561118436291</v>
      </c>
      <c r="P1343">
        <v>-7.7476564032309764E-2</v>
      </c>
      <c r="Q1343">
        <v>-0.16908353831847231</v>
      </c>
      <c r="R1343">
        <v>7.8022014037577747E-2</v>
      </c>
      <c r="S1343">
        <v>0.82667233288259512</v>
      </c>
      <c r="T1343">
        <v>-0.58984415805627211</v>
      </c>
      <c r="U1343">
        <v>-0.58477093787155066</v>
      </c>
      <c r="V1343">
        <v>1.952135892823597</v>
      </c>
      <c r="W1343">
        <v>1.951359069515314</v>
      </c>
      <c r="X1343">
        <v>0.18200593541251139</v>
      </c>
      <c r="Y1343">
        <v>0.17687688900368351</v>
      </c>
      <c r="Z1343">
        <v>3.8018547761690662E-2</v>
      </c>
      <c r="AA1343">
        <v>3.9440931316298958E-2</v>
      </c>
      <c r="AB1343">
        <v>47.847437879360179</v>
      </c>
      <c r="AC1343">
        <v>-0.40473683149543671</v>
      </c>
      <c r="AD1343">
        <v>1.893380368665599</v>
      </c>
      <c r="AE1343">
        <v>0.58674276690794813</v>
      </c>
      <c r="AF1343">
        <v>0.58161372049912019</v>
      </c>
      <c r="AG1343">
        <v>0.77915592538073553</v>
      </c>
      <c r="AH1343">
        <v>5.3298428385574236E-3</v>
      </c>
      <c r="AI1343">
        <v>301.00747843232102</v>
      </c>
      <c r="AJ1343">
        <v>272.07966477907382</v>
      </c>
      <c r="AK1343">
        <v>311.28544082959371</v>
      </c>
      <c r="AL1343">
        <v>319.65727863336798</v>
      </c>
      <c r="AM1343">
        <v>302.55646025101862</v>
      </c>
      <c r="AN1343">
        <v>493.34944240391172</v>
      </c>
      <c r="AO1343">
        <v>163.31755767583809</v>
      </c>
      <c r="AP1343">
        <v>436.05911754478927</v>
      </c>
      <c r="AQ1343">
        <v>20.01966352277584</v>
      </c>
      <c r="AR1343">
        <v>5.7997491630142841</v>
      </c>
      <c r="AS1343">
        <v>12.15013797571534</v>
      </c>
      <c r="AT1343">
        <v>-13.145277986147811</v>
      </c>
      <c r="AU1343">
        <v>-3.189605827593875</v>
      </c>
      <c r="AV1343">
        <v>-9.9556721585539378</v>
      </c>
      <c r="AW1343">
        <v>3.5789084452594029</v>
      </c>
      <c r="AX1343">
        <v>3.5749</v>
      </c>
      <c r="AY1343">
        <v>3.7273999999999998</v>
      </c>
      <c r="AZ1343">
        <v>0.15249999999999991</v>
      </c>
      <c r="BA1343">
        <v>3.6878000000000002</v>
      </c>
      <c r="BB1343">
        <v>0.93359791078267529</v>
      </c>
      <c r="BC1343">
        <v>0.90400000000000003</v>
      </c>
      <c r="BD1343">
        <v>0.93369999999999997</v>
      </c>
      <c r="BE1343">
        <v>2.9699999999999949E-2</v>
      </c>
      <c r="BF1343">
        <v>0.90400000000000003</v>
      </c>
      <c r="BG1343">
        <v>17.85563543579071</v>
      </c>
      <c r="BH1343">
        <v>17.8444</v>
      </c>
      <c r="BI1343">
        <v>21.736599999999999</v>
      </c>
      <c r="BJ1343">
        <v>3.892199999999999</v>
      </c>
      <c r="BK1343">
        <v>21.736599999999999</v>
      </c>
      <c r="BL1343">
        <v>13.9420352192225</v>
      </c>
      <c r="BM1343">
        <v>13.9184</v>
      </c>
      <c r="BN1343">
        <v>14.4078</v>
      </c>
      <c r="BO1343">
        <v>0.48939999999999978</v>
      </c>
      <c r="BP1343">
        <v>14.4078</v>
      </c>
      <c r="BQ1343">
        <v>9.1398269508391206</v>
      </c>
      <c r="BR1343">
        <v>6.8419999999999996</v>
      </c>
      <c r="BS1343">
        <v>9.1775000000000002</v>
      </c>
      <c r="BT1343">
        <v>2.335500000000001</v>
      </c>
      <c r="BU1343">
        <v>7.4470000000000001</v>
      </c>
      <c r="BV1343">
        <v>1.305855737932663</v>
      </c>
      <c r="BW1343">
        <v>1.2674000000000001</v>
      </c>
      <c r="BX1343">
        <v>4.6466000000000003</v>
      </c>
      <c r="BY1343">
        <v>3.3792</v>
      </c>
      <c r="BZ1343">
        <v>4.1631</v>
      </c>
      <c r="CA1343">
        <v>-10.445631813013669</v>
      </c>
      <c r="CB1343">
        <v>-11.610099999999999</v>
      </c>
      <c r="CC1343">
        <v>-10.442299999999999</v>
      </c>
      <c r="CD1343">
        <v>1.1677999999999999</v>
      </c>
      <c r="CE1343">
        <v>-11.610099999999999</v>
      </c>
      <c r="CF1343">
        <v>57.290324859122357</v>
      </c>
      <c r="CG1343">
        <v>51.9</v>
      </c>
      <c r="CH1343">
        <v>57.3</v>
      </c>
      <c r="CI1343">
        <v>5.3999999999999986</v>
      </c>
      <c r="CJ1343">
        <v>51.9</v>
      </c>
      <c r="CK1343">
        <v>19.544784002748411</v>
      </c>
      <c r="CL1343">
        <v>16.100000000000001</v>
      </c>
      <c r="CM1343">
        <v>19.600000000000001</v>
      </c>
      <c r="CN1343">
        <v>3.5</v>
      </c>
      <c r="CO1343">
        <v>16.100000000000001</v>
      </c>
      <c r="CP1343">
        <v>72.69340800652293</v>
      </c>
      <c r="CQ1343">
        <v>72.599999999999994</v>
      </c>
      <c r="CR1343">
        <v>96.4</v>
      </c>
      <c r="CS1343">
        <v>23.800000000000011</v>
      </c>
      <c r="CT1343">
        <v>96.3</v>
      </c>
      <c r="CU1343">
        <v>11.29964166144898</v>
      </c>
      <c r="CV1343">
        <v>11.1</v>
      </c>
      <c r="CW1343">
        <v>11.3</v>
      </c>
      <c r="CX1343">
        <v>0.20000000000000109</v>
      </c>
      <c r="CY1343">
        <v>11.1</v>
      </c>
      <c r="CZ1343">
        <v>90.624149669315159</v>
      </c>
      <c r="DA1343">
        <v>55.3</v>
      </c>
      <c r="DB1343">
        <v>91.6</v>
      </c>
      <c r="DC1343">
        <v>36.299999999999997</v>
      </c>
      <c r="DD1343">
        <v>59.8</v>
      </c>
      <c r="DE1343">
        <v>8.2438881563708524</v>
      </c>
      <c r="DF1343">
        <v>4.3</v>
      </c>
      <c r="DG1343">
        <v>8.3000000000000007</v>
      </c>
      <c r="DH1343">
        <v>4.0000000000000009</v>
      </c>
      <c r="DI1343">
        <v>4.3</v>
      </c>
      <c r="DJ1343">
        <v>0.1313822691861159</v>
      </c>
      <c r="DK1343">
        <v>0.1177939173853836</v>
      </c>
      <c r="DL1343">
        <v>0.13142201834862391</v>
      </c>
      <c r="DM1343">
        <v>1.3628100963240301E-2</v>
      </c>
      <c r="DN1343">
        <v>0.1177939173853836</v>
      </c>
      <c r="DO1343">
        <v>4.3967111286494438</v>
      </c>
      <c r="DP1343">
        <v>4.1663949999999996</v>
      </c>
      <c r="DQ1343">
        <v>4.4262540000000001</v>
      </c>
      <c r="DR1343">
        <v>0.25985900000000051</v>
      </c>
      <c r="DS1343">
        <v>4.167554</v>
      </c>
      <c r="DT1343">
        <v>7.0087512142875452</v>
      </c>
      <c r="DU1343">
        <v>6.7477499999999999</v>
      </c>
      <c r="DV1343">
        <v>7.0099390000000001</v>
      </c>
      <c r="DW1343">
        <v>0.26218900000000023</v>
      </c>
      <c r="DX1343">
        <v>6.7477499999999999</v>
      </c>
      <c r="DY1343">
        <v>5.075155058179929</v>
      </c>
      <c r="DZ1343">
        <v>5.0716320000000001</v>
      </c>
      <c r="EA1343">
        <v>5.330692</v>
      </c>
      <c r="EB1343">
        <v>0.25905999999999979</v>
      </c>
      <c r="EC1343">
        <v>5.330692</v>
      </c>
      <c r="ED1343">
        <v>7.7629032411742056</v>
      </c>
      <c r="EE1343">
        <v>7.7548859999999999</v>
      </c>
      <c r="EF1343">
        <v>7.8672490000000002</v>
      </c>
      <c r="EG1343">
        <v>0.1123630000000002</v>
      </c>
      <c r="EH1343">
        <v>7.7800599999999998</v>
      </c>
      <c r="EI1343">
        <v>9.0273606077540052</v>
      </c>
      <c r="EJ1343">
        <v>8.1611119999999993</v>
      </c>
      <c r="EK1343">
        <v>9.0486769999999996</v>
      </c>
      <c r="EL1343">
        <v>0.88756500000000038</v>
      </c>
      <c r="EM1343">
        <v>8.3517810000000008</v>
      </c>
      <c r="EN1343">
        <v>30.024827043112499</v>
      </c>
      <c r="EO1343">
        <v>30.00806</v>
      </c>
      <c r="EP1343">
        <v>33.207509999999999</v>
      </c>
      <c r="EQ1343">
        <v>3.1994499999999988</v>
      </c>
      <c r="ER1343">
        <v>33.207509999999999</v>
      </c>
      <c r="ES1343">
        <v>7.3729735761253403</v>
      </c>
      <c r="ET1343">
        <v>7.3681400000000004</v>
      </c>
      <c r="EU1343">
        <v>10.01069</v>
      </c>
      <c r="EV1343">
        <v>2.64255</v>
      </c>
      <c r="EW1343">
        <v>10.010160000000001</v>
      </c>
      <c r="EX1343">
        <v>22.651853466987159</v>
      </c>
      <c r="EY1343">
        <v>22.63992</v>
      </c>
      <c r="EZ1343">
        <v>23.19735</v>
      </c>
      <c r="FA1343">
        <v>0.55743000000000009</v>
      </c>
      <c r="FB1343">
        <v>23.19735</v>
      </c>
      <c r="FC1343">
        <v>0.45179016837406211</v>
      </c>
      <c r="FD1343">
        <v>0.45153787099296311</v>
      </c>
      <c r="FE1343">
        <v>0.49968069799838882</v>
      </c>
      <c r="FF1343">
        <v>4.8142827005425708E-2</v>
      </c>
      <c r="FG1343">
        <v>0.49968069799838882</v>
      </c>
      <c r="FH1343">
        <v>3.0727700388240748</v>
      </c>
      <c r="FI1343">
        <v>2.304798170755463</v>
      </c>
      <c r="FJ1343">
        <v>3.0754299844332951</v>
      </c>
      <c r="FK1343">
        <v>0.77063181367783207</v>
      </c>
      <c r="FL1343">
        <v>2.317380541369968</v>
      </c>
      <c r="FM1343">
        <v>40.026188332256822</v>
      </c>
      <c r="FN1343">
        <v>38.36</v>
      </c>
      <c r="FO1343">
        <v>40.1</v>
      </c>
      <c r="FP1343">
        <v>1.740000000000002</v>
      </c>
      <c r="FQ1343">
        <v>38.36</v>
      </c>
      <c r="FR1343">
        <v>457.25850022369929</v>
      </c>
      <c r="FS1343">
        <v>451.4665</v>
      </c>
      <c r="FT1343">
        <v>457.27670999999998</v>
      </c>
      <c r="FU1343">
        <v>5.8102099999999837</v>
      </c>
      <c r="FV1343">
        <v>451.48158999999998</v>
      </c>
      <c r="FW1343">
        <v>0.6808380765421862</v>
      </c>
      <c r="FX1343">
        <v>0.68080099999999999</v>
      </c>
      <c r="FY1343">
        <v>0.688307</v>
      </c>
      <c r="FZ1343">
        <v>7.5060000000000127E-3</v>
      </c>
      <c r="GA1343">
        <v>0.68826200000000004</v>
      </c>
      <c r="GB1343">
        <v>5</v>
      </c>
      <c r="GC1343">
        <v>5</v>
      </c>
    </row>
    <row r="1344" spans="1:185" x14ac:dyDescent="0.3">
      <c r="A1344" s="36" t="s">
        <v>4859</v>
      </c>
      <c r="B1344">
        <v>-6.1813943770228787E-2</v>
      </c>
      <c r="C1344">
        <v>1.820154900879063</v>
      </c>
      <c r="D1344">
        <v>1.773595792021782</v>
      </c>
      <c r="E1344">
        <v>-0.74200063475843681</v>
      </c>
      <c r="F1344">
        <v>-0.70599647840996194</v>
      </c>
      <c r="G1344">
        <v>1.4479970615036299</v>
      </c>
      <c r="H1344">
        <v>-54.194693709787707</v>
      </c>
      <c r="I1344">
        <v>6.2699773379620419E-2</v>
      </c>
      <c r="J1344">
        <v>0.16756866542120491</v>
      </c>
      <c r="K1344">
        <v>0.22414228962823621</v>
      </c>
      <c r="L1344">
        <v>-3.5333410292593313E-2</v>
      </c>
      <c r="M1344">
        <v>8.5423759896756837E-2</v>
      </c>
      <c r="N1344">
        <v>0.18181214320338929</v>
      </c>
      <c r="O1344">
        <v>-0.19423667423035421</v>
      </c>
      <c r="P1344">
        <v>-1.242453102696495E-2</v>
      </c>
      <c r="Q1344">
        <v>-0.1033330460077496</v>
      </c>
      <c r="R1344">
        <v>2.9361077760501769E-2</v>
      </c>
      <c r="S1344">
        <v>0.80877129153757232</v>
      </c>
      <c r="T1344">
        <v>-0.54068016140910768</v>
      </c>
      <c r="U1344">
        <v>-0.53595978710957792</v>
      </c>
      <c r="V1344">
        <v>1.953707154017142</v>
      </c>
      <c r="W1344">
        <v>1.9527859374318199</v>
      </c>
      <c r="X1344">
        <v>0.23679288774158891</v>
      </c>
      <c r="Y1344">
        <v>0.2313833225164289</v>
      </c>
      <c r="Z1344">
        <v>4.0803812649024697E-2</v>
      </c>
      <c r="AA1344">
        <v>4.5838364849811727E-2</v>
      </c>
      <c r="AB1344">
        <v>46.479594965441557</v>
      </c>
      <c r="AC1344">
        <v>-0.35012982953603422</v>
      </c>
      <c r="AD1344">
        <v>1.8980331821147891</v>
      </c>
      <c r="AE1344">
        <v>0.58692271727762324</v>
      </c>
      <c r="AF1344">
        <v>0.58151315205246301</v>
      </c>
      <c r="AG1344">
        <v>0.81254999493077329</v>
      </c>
      <c r="AH1344">
        <v>5.5308984425818152E-3</v>
      </c>
      <c r="AI1344">
        <v>307.11115487975241</v>
      </c>
      <c r="AJ1344">
        <v>288.52147666150188</v>
      </c>
      <c r="AK1344">
        <v>310.41108006962588</v>
      </c>
      <c r="AL1344">
        <v>322.40090799767341</v>
      </c>
      <c r="AM1344">
        <v>339.52009408403279</v>
      </c>
      <c r="AN1344">
        <v>416.55056069013972</v>
      </c>
      <c r="AO1344">
        <v>142.39741688462419</v>
      </c>
      <c r="AP1344">
        <v>359.8550415549534</v>
      </c>
      <c r="AQ1344">
        <v>20.009937660717149</v>
      </c>
      <c r="AR1344">
        <v>5.1098797986373672</v>
      </c>
      <c r="AS1344">
        <v>12.084881591703191</v>
      </c>
      <c r="AT1344">
        <v>-18.554949820444619</v>
      </c>
      <c r="AU1344">
        <v>-8.2898264137606628</v>
      </c>
      <c r="AV1344">
        <v>-10.26512340668396</v>
      </c>
      <c r="AW1344">
        <v>3.869177084282716</v>
      </c>
      <c r="AX1344">
        <v>3.4445999999999999</v>
      </c>
      <c r="AY1344">
        <v>3.9363999999999999</v>
      </c>
      <c r="AZ1344">
        <v>0.49180000000000001</v>
      </c>
      <c r="BA1344">
        <v>3.5912000000000002</v>
      </c>
      <c r="BB1344">
        <v>0.9268792681060557</v>
      </c>
      <c r="BC1344">
        <v>0.9032</v>
      </c>
      <c r="BD1344">
        <v>0.92700000000000005</v>
      </c>
      <c r="BE1344">
        <v>2.380000000000004E-2</v>
      </c>
      <c r="BF1344">
        <v>0.90329999999999999</v>
      </c>
      <c r="BG1344">
        <v>18.788922692125059</v>
      </c>
      <c r="BH1344">
        <v>18.7713</v>
      </c>
      <c r="BI1344">
        <v>21.835699999999999</v>
      </c>
      <c r="BJ1344">
        <v>3.0643999999999991</v>
      </c>
      <c r="BK1344">
        <v>21.8218</v>
      </c>
      <c r="BL1344">
        <v>21.023083318417608</v>
      </c>
      <c r="BM1344">
        <v>19.545200000000001</v>
      </c>
      <c r="BN1344">
        <v>21.528600000000001</v>
      </c>
      <c r="BO1344">
        <v>1.9834000000000001</v>
      </c>
      <c r="BP1344">
        <v>19.545200000000001</v>
      </c>
      <c r="BQ1344">
        <v>16.932577723758978</v>
      </c>
      <c r="BR1344">
        <v>14.2402</v>
      </c>
      <c r="BS1344">
        <v>17.408999999999999</v>
      </c>
      <c r="BT1344">
        <v>3.1687999999999992</v>
      </c>
      <c r="BU1344">
        <v>14.4345</v>
      </c>
      <c r="BV1344">
        <v>-6.0563480683758666</v>
      </c>
      <c r="BW1344">
        <v>-6.5982000000000003</v>
      </c>
      <c r="BX1344">
        <v>-0.47289999999999999</v>
      </c>
      <c r="BY1344">
        <v>6.1253000000000002</v>
      </c>
      <c r="BZ1344">
        <v>-1.3230999999999999</v>
      </c>
      <c r="CA1344">
        <v>-10.87622960371834</v>
      </c>
      <c r="CB1344">
        <v>-13.767200000000001</v>
      </c>
      <c r="CC1344">
        <v>-10.8108</v>
      </c>
      <c r="CD1344">
        <v>2.9563999999999999</v>
      </c>
      <c r="CE1344">
        <v>-13.1114</v>
      </c>
      <c r="CF1344">
        <v>56.695519135186217</v>
      </c>
      <c r="CG1344">
        <v>52</v>
      </c>
      <c r="CH1344">
        <v>56.7</v>
      </c>
      <c r="CI1344">
        <v>4.7000000000000028</v>
      </c>
      <c r="CJ1344">
        <v>52</v>
      </c>
      <c r="CK1344">
        <v>18.04684240900847</v>
      </c>
      <c r="CL1344">
        <v>15.8</v>
      </c>
      <c r="CM1344">
        <v>18.100000000000001</v>
      </c>
      <c r="CN1344">
        <v>2.3000000000000012</v>
      </c>
      <c r="CO1344">
        <v>15.8</v>
      </c>
      <c r="CP1344">
        <v>61.815497976512667</v>
      </c>
      <c r="CQ1344">
        <v>61.5</v>
      </c>
      <c r="CR1344">
        <v>72.099999999999994</v>
      </c>
      <c r="CS1344">
        <v>10.599999999999991</v>
      </c>
      <c r="CT1344">
        <v>70.599999999999994</v>
      </c>
      <c r="CU1344">
        <v>11.148912353831481</v>
      </c>
      <c r="CV1344">
        <v>11.1</v>
      </c>
      <c r="CW1344">
        <v>11.2</v>
      </c>
      <c r="CX1344">
        <v>9.9999999999999645E-2</v>
      </c>
      <c r="CY1344">
        <v>11.1</v>
      </c>
      <c r="CZ1344">
        <v>75.541232432368204</v>
      </c>
      <c r="DA1344">
        <v>62.9</v>
      </c>
      <c r="DB1344">
        <v>75.7</v>
      </c>
      <c r="DC1344">
        <v>12.8</v>
      </c>
      <c r="DD1344">
        <v>63.6</v>
      </c>
      <c r="DE1344">
        <v>6.8971000032729846</v>
      </c>
      <c r="DF1344">
        <v>3.8</v>
      </c>
      <c r="DG1344">
        <v>6.9</v>
      </c>
      <c r="DH1344">
        <v>3.100000000000001</v>
      </c>
      <c r="DI1344">
        <v>4</v>
      </c>
      <c r="DJ1344">
        <v>0.15755115778570211</v>
      </c>
      <c r="DK1344">
        <v>0.14285714285714279</v>
      </c>
      <c r="DL1344">
        <v>0.15758754863813229</v>
      </c>
      <c r="DM1344">
        <v>1.473040578098944E-2</v>
      </c>
      <c r="DN1344">
        <v>0.14285714285714279</v>
      </c>
      <c r="DO1344">
        <v>3.7658078616605359</v>
      </c>
      <c r="DP1344">
        <v>3.753091</v>
      </c>
      <c r="DQ1344">
        <v>4.0589230000000001</v>
      </c>
      <c r="DR1344">
        <v>0.3058320000000001</v>
      </c>
      <c r="DS1344">
        <v>4.0589230000000001</v>
      </c>
      <c r="DT1344">
        <v>6.0346658861318652</v>
      </c>
      <c r="DU1344">
        <v>5.9856959999999999</v>
      </c>
      <c r="DV1344">
        <v>6.0347850000000003</v>
      </c>
      <c r="DW1344">
        <v>4.9089000000000382E-2</v>
      </c>
      <c r="DX1344">
        <v>5.9859799999999996</v>
      </c>
      <c r="DY1344">
        <v>4.8225723457770364</v>
      </c>
      <c r="DZ1344">
        <v>4.7966470000000001</v>
      </c>
      <c r="EA1344">
        <v>4.8495980000000003</v>
      </c>
      <c r="EB1344">
        <v>5.2951000000000192E-2</v>
      </c>
      <c r="EC1344">
        <v>4.8148600000000004</v>
      </c>
      <c r="ED1344">
        <v>8.6867393755729303</v>
      </c>
      <c r="EE1344">
        <v>8.6717279999999999</v>
      </c>
      <c r="EF1344">
        <v>8.7179310000000001</v>
      </c>
      <c r="EG1344">
        <v>4.6203000000000223E-2</v>
      </c>
      <c r="EH1344">
        <v>8.7179310000000001</v>
      </c>
      <c r="EI1344">
        <v>8.3490244309417108</v>
      </c>
      <c r="EJ1344">
        <v>7.9693189999999996</v>
      </c>
      <c r="EK1344">
        <v>8.3500350000000001</v>
      </c>
      <c r="EL1344">
        <v>0.3807160000000005</v>
      </c>
      <c r="EM1344">
        <v>8.0651890000000002</v>
      </c>
      <c r="EN1344">
        <v>21.54119144305702</v>
      </c>
      <c r="EO1344">
        <v>21.4285</v>
      </c>
      <c r="EP1344">
        <v>26.905349999999999</v>
      </c>
      <c r="EQ1344">
        <v>5.4768499999999989</v>
      </c>
      <c r="ER1344">
        <v>25.258089999999999</v>
      </c>
      <c r="ES1344">
        <v>7.251300944631299</v>
      </c>
      <c r="ET1344">
        <v>7.2492900000000002</v>
      </c>
      <c r="EU1344">
        <v>8.4371799999999997</v>
      </c>
      <c r="EV1344">
        <v>1.187889999999999</v>
      </c>
      <c r="EW1344">
        <v>8.4363600000000005</v>
      </c>
      <c r="EX1344">
        <v>14.28989049842572</v>
      </c>
      <c r="EY1344">
        <v>14.177440000000001</v>
      </c>
      <c r="EZ1344">
        <v>18.468170000000001</v>
      </c>
      <c r="FA1344">
        <v>4.2907299999999999</v>
      </c>
      <c r="FB1344">
        <v>16.821729999999999</v>
      </c>
      <c r="FC1344">
        <v>0.37011904911567273</v>
      </c>
      <c r="FD1344">
        <v>0.36818279364633177</v>
      </c>
      <c r="FE1344">
        <v>0.46228559754683402</v>
      </c>
      <c r="FF1344">
        <v>9.4102803900502241E-2</v>
      </c>
      <c r="FG1344">
        <v>0.4339825063989769</v>
      </c>
      <c r="FH1344">
        <v>1.970647422466951</v>
      </c>
      <c r="FI1344">
        <v>1.955223098415956</v>
      </c>
      <c r="FJ1344">
        <v>2.1889031643274182</v>
      </c>
      <c r="FK1344">
        <v>0.2336800659114617</v>
      </c>
      <c r="FL1344">
        <v>1.9939559241189331</v>
      </c>
      <c r="FM1344">
        <v>36.715846139651241</v>
      </c>
      <c r="FN1344">
        <v>36.380000000000003</v>
      </c>
      <c r="FO1344">
        <v>36.770000000000003</v>
      </c>
      <c r="FP1344">
        <v>0.39000000000000062</v>
      </c>
      <c r="FQ1344">
        <v>36.380000000000003</v>
      </c>
      <c r="FR1344">
        <v>422.83289584832181</v>
      </c>
      <c r="FS1344">
        <v>417.57359000000002</v>
      </c>
      <c r="FT1344">
        <v>422.87522000000001</v>
      </c>
      <c r="FU1344">
        <v>5.3016299999999887</v>
      </c>
      <c r="FV1344">
        <v>417.57359000000002</v>
      </c>
      <c r="FW1344">
        <v>0.70859499735183673</v>
      </c>
      <c r="FX1344">
        <v>0.70856799999999998</v>
      </c>
      <c r="FY1344">
        <v>0.71647700000000003</v>
      </c>
      <c r="FZ1344">
        <v>7.9090000000000549E-3</v>
      </c>
      <c r="GA1344">
        <v>0.71647700000000003</v>
      </c>
      <c r="GB1344">
        <v>4</v>
      </c>
      <c r="GC1344">
        <v>32</v>
      </c>
    </row>
    <row r="1345" spans="1:185" x14ac:dyDescent="0.3">
      <c r="A1345" s="36" t="s">
        <v>4860</v>
      </c>
      <c r="B1345">
        <v>-3.3432737903298648E-2</v>
      </c>
      <c r="C1345">
        <v>1.92849855250618</v>
      </c>
      <c r="D1345">
        <v>2.2011900673458911</v>
      </c>
      <c r="E1345">
        <v>-1.159810942571863</v>
      </c>
      <c r="F1345">
        <v>-0.60912403377658375</v>
      </c>
      <c r="G1345">
        <v>1.768934976348447</v>
      </c>
      <c r="H1345">
        <v>-54.100764530422218</v>
      </c>
      <c r="I1345">
        <v>7.9618322366803249E-3</v>
      </c>
      <c r="J1345">
        <v>1.7590220928307549E-2</v>
      </c>
      <c r="K1345">
        <v>0.37599489571261291</v>
      </c>
      <c r="L1345">
        <v>0.3022449612786155</v>
      </c>
      <c r="M1345">
        <v>0.27840709265665831</v>
      </c>
      <c r="N1345">
        <v>0.1593799440698542</v>
      </c>
      <c r="O1345">
        <v>-0.2188946920637875</v>
      </c>
      <c r="P1345">
        <v>-5.9514747993933283E-2</v>
      </c>
      <c r="Q1345">
        <v>-0.13920318450489039</v>
      </c>
      <c r="R1345">
        <v>6.0793869689817648E-2</v>
      </c>
      <c r="S1345">
        <v>1.476720819827076</v>
      </c>
      <c r="T1345">
        <v>-0.69902306871616648</v>
      </c>
      <c r="U1345">
        <v>-0.68703543537442102</v>
      </c>
      <c r="V1345">
        <v>1.956146502441662</v>
      </c>
      <c r="W1345">
        <v>1.9457148355076681</v>
      </c>
      <c r="X1345">
        <v>0.18452748535624841</v>
      </c>
      <c r="Y1345">
        <v>0.1589164360047812</v>
      </c>
      <c r="Z1345">
        <v>9.9377128190138428E-2</v>
      </c>
      <c r="AA1345">
        <v>0.1516785353336324</v>
      </c>
      <c r="AB1345">
        <v>63.66129688984978</v>
      </c>
      <c r="AC1345">
        <v>-0.43404024338233571</v>
      </c>
      <c r="AD1345">
        <v>1.9534159207069719</v>
      </c>
      <c r="AE1345">
        <v>0.61856772873858412</v>
      </c>
      <c r="AF1345">
        <v>0.59295667938711694</v>
      </c>
      <c r="AG1345">
        <v>0.8202197979577156</v>
      </c>
      <c r="AH1345">
        <v>3.125312051187204E-2</v>
      </c>
      <c r="AI1345">
        <v>101.0778874463721</v>
      </c>
      <c r="AJ1345">
        <v>-35.637014719830269</v>
      </c>
      <c r="AK1345">
        <v>82.836586763396809</v>
      </c>
      <c r="AL1345">
        <v>256.0340550612824</v>
      </c>
      <c r="AM1345">
        <v>464.09183887971881</v>
      </c>
      <c r="AN1345">
        <v>549.17643387655403</v>
      </c>
      <c r="AO1345">
        <v>227.89670459276499</v>
      </c>
      <c r="AP1345">
        <v>492.07815435114111</v>
      </c>
      <c r="AQ1345">
        <v>21.957705100923761</v>
      </c>
      <c r="AR1345">
        <v>5.8137678536472688</v>
      </c>
      <c r="AS1345">
        <v>12.6185659466022</v>
      </c>
      <c r="AT1345">
        <v>-22.970744585391969</v>
      </c>
      <c r="AU1345">
        <v>-12.433035445261281</v>
      </c>
      <c r="AV1345">
        <v>-10.53770914013068</v>
      </c>
      <c r="AW1345">
        <v>1.82188773824955</v>
      </c>
      <c r="AX1345">
        <v>1.6079000000000001</v>
      </c>
      <c r="AY1345">
        <v>1.911</v>
      </c>
      <c r="AZ1345">
        <v>0.30309999999999993</v>
      </c>
      <c r="BA1345">
        <v>1.7848999999999999</v>
      </c>
      <c r="BB1345">
        <v>0.93041698592567956</v>
      </c>
      <c r="BC1345">
        <v>0.92710000000000004</v>
      </c>
      <c r="BD1345">
        <v>0.93479999999999996</v>
      </c>
      <c r="BE1345">
        <v>7.6999999999999291E-3</v>
      </c>
      <c r="BF1345">
        <v>0.93189999999999995</v>
      </c>
      <c r="BG1345">
        <v>17.123819871559022</v>
      </c>
      <c r="BH1345">
        <v>16.703800000000001</v>
      </c>
      <c r="BI1345">
        <v>17.637799999999999</v>
      </c>
      <c r="BJ1345">
        <v>0.9339999999999975</v>
      </c>
      <c r="BK1345">
        <v>16.886199999999999</v>
      </c>
      <c r="BL1345">
        <v>13.58965869892276</v>
      </c>
      <c r="BM1345">
        <v>13.273400000000001</v>
      </c>
      <c r="BN1345">
        <v>15.830299999999999</v>
      </c>
      <c r="BO1345">
        <v>2.5568999999999988</v>
      </c>
      <c r="BP1345">
        <v>13.273400000000001</v>
      </c>
      <c r="BQ1345">
        <v>9.2580743029087529</v>
      </c>
      <c r="BR1345">
        <v>7.6917999999999997</v>
      </c>
      <c r="BS1345">
        <v>10.395099999999999</v>
      </c>
      <c r="BT1345">
        <v>2.7033</v>
      </c>
      <c r="BU1345">
        <v>8.7570999999999994</v>
      </c>
      <c r="BV1345">
        <v>0.6045055730940726</v>
      </c>
      <c r="BW1345">
        <v>-0.71830000000000005</v>
      </c>
      <c r="BX1345">
        <v>3.7252999999999998</v>
      </c>
      <c r="BY1345">
        <v>4.4436</v>
      </c>
      <c r="BZ1345">
        <v>1.1511</v>
      </c>
      <c r="CA1345">
        <v>-9.8625785916298998</v>
      </c>
      <c r="CB1345">
        <v>-12.581300000000001</v>
      </c>
      <c r="CC1345">
        <v>-9.6768000000000001</v>
      </c>
      <c r="CD1345">
        <v>2.904500000000001</v>
      </c>
      <c r="CE1345">
        <v>-9.9082000000000008</v>
      </c>
      <c r="CF1345">
        <v>57.098279525412892</v>
      </c>
      <c r="CG1345">
        <v>55.5</v>
      </c>
      <c r="CH1345">
        <v>61.5</v>
      </c>
      <c r="CI1345">
        <v>6</v>
      </c>
      <c r="CJ1345">
        <v>55.5</v>
      </c>
      <c r="CK1345">
        <v>20.498898372607609</v>
      </c>
      <c r="CL1345">
        <v>19.100000000000001</v>
      </c>
      <c r="CM1345">
        <v>24.4</v>
      </c>
      <c r="CN1345">
        <v>5.2999999999999972</v>
      </c>
      <c r="CO1345">
        <v>19.100000000000001</v>
      </c>
      <c r="CP1345">
        <v>53.613322151938107</v>
      </c>
      <c r="CQ1345">
        <v>50.1</v>
      </c>
      <c r="CR1345">
        <v>55.9</v>
      </c>
      <c r="CS1345">
        <v>5.7999999999999972</v>
      </c>
      <c r="CT1345">
        <v>55.2</v>
      </c>
      <c r="CU1345">
        <v>10.229426106476209</v>
      </c>
      <c r="CV1345">
        <v>10.1</v>
      </c>
      <c r="CW1345">
        <v>10.3</v>
      </c>
      <c r="CX1345">
        <v>0.20000000000000109</v>
      </c>
      <c r="CY1345">
        <v>10.199999999999999</v>
      </c>
      <c r="CZ1345">
        <v>165.00127810522301</v>
      </c>
      <c r="DA1345">
        <v>155.30000000000001</v>
      </c>
      <c r="DB1345">
        <v>172</v>
      </c>
      <c r="DC1345">
        <v>16.699999999999989</v>
      </c>
      <c r="DD1345">
        <v>161.9</v>
      </c>
      <c r="DE1345">
        <v>10.139940801007119</v>
      </c>
      <c r="DF1345">
        <v>8.9</v>
      </c>
      <c r="DG1345">
        <v>13.7</v>
      </c>
      <c r="DH1345">
        <v>4.7999999999999989</v>
      </c>
      <c r="DI1345">
        <v>8.9</v>
      </c>
      <c r="DJ1345">
        <v>0.116059754459341</v>
      </c>
      <c r="DK1345">
        <v>0.112416447235163</v>
      </c>
      <c r="DL1345">
        <v>0.12599877074370011</v>
      </c>
      <c r="DM1345">
        <v>1.358232350853701E-2</v>
      </c>
      <c r="DN1345">
        <v>0.112416447235163</v>
      </c>
      <c r="DO1345">
        <v>3.6408208623230931</v>
      </c>
      <c r="DP1345">
        <v>3.625537</v>
      </c>
      <c r="DQ1345">
        <v>3.6467139999999998</v>
      </c>
      <c r="DR1345">
        <v>2.1176999999999779E-2</v>
      </c>
      <c r="DS1345">
        <v>3.6467139999999998</v>
      </c>
      <c r="DT1345">
        <v>6.8431081508244276</v>
      </c>
      <c r="DU1345">
        <v>6.6823360000000003</v>
      </c>
      <c r="DV1345">
        <v>7.1060489999999996</v>
      </c>
      <c r="DW1345">
        <v>0.42371299999999928</v>
      </c>
      <c r="DX1345">
        <v>6.720065</v>
      </c>
      <c r="DY1345">
        <v>4.1766179745159411</v>
      </c>
      <c r="DZ1345">
        <v>4.0821730000000001</v>
      </c>
      <c r="EA1345">
        <v>4.4011930000000001</v>
      </c>
      <c r="EB1345">
        <v>0.31902000000000008</v>
      </c>
      <c r="EC1345">
        <v>4.2151930000000002</v>
      </c>
      <c r="ED1345">
        <v>9.154998311735806</v>
      </c>
      <c r="EE1345">
        <v>9.1099809999999994</v>
      </c>
      <c r="EF1345">
        <v>9.2542439999999999</v>
      </c>
      <c r="EG1345">
        <v>0.1442630000000005</v>
      </c>
      <c r="EH1345">
        <v>9.1736249999999995</v>
      </c>
      <c r="EI1345">
        <v>11.896762120615371</v>
      </c>
      <c r="EJ1345">
        <v>11.763973</v>
      </c>
      <c r="EK1345">
        <v>11.914916</v>
      </c>
      <c r="EL1345">
        <v>0.1509429999999998</v>
      </c>
      <c r="EM1345">
        <v>11.891723000000001</v>
      </c>
      <c r="EN1345">
        <v>43.324640463602911</v>
      </c>
      <c r="EO1345">
        <v>37.40569</v>
      </c>
      <c r="EP1345">
        <v>45.599519999999998</v>
      </c>
      <c r="EQ1345">
        <v>8.1938299999999984</v>
      </c>
      <c r="ER1345">
        <v>45.599519999999998</v>
      </c>
      <c r="ES1345">
        <v>9.4802443024166365</v>
      </c>
      <c r="ET1345">
        <v>9.0420300000000005</v>
      </c>
      <c r="EU1345">
        <v>10.32037</v>
      </c>
      <c r="EV1345">
        <v>1.27834</v>
      </c>
      <c r="EW1345">
        <v>9.0857799999999997</v>
      </c>
      <c r="EX1345">
        <v>33.844396161186282</v>
      </c>
      <c r="EY1345">
        <v>27.180990000000001</v>
      </c>
      <c r="EZ1345">
        <v>36.513739999999999</v>
      </c>
      <c r="FA1345">
        <v>9.3327499999999972</v>
      </c>
      <c r="FB1345">
        <v>36.513739999999999</v>
      </c>
      <c r="FC1345">
        <v>0.55474974674139177</v>
      </c>
      <c r="FD1345">
        <v>0.47896062915097432</v>
      </c>
      <c r="FE1345">
        <v>0.58387840962651494</v>
      </c>
      <c r="FF1345">
        <v>0.10491778047554071</v>
      </c>
      <c r="FG1345">
        <v>0.58387840962651494</v>
      </c>
      <c r="FH1345">
        <v>3.6063055633598409</v>
      </c>
      <c r="FI1345">
        <v>2.6583655266169179</v>
      </c>
      <c r="FJ1345">
        <v>4.0187787949961367</v>
      </c>
      <c r="FK1345">
        <v>1.3604132683792189</v>
      </c>
      <c r="FL1345">
        <v>4.0187787949961367</v>
      </c>
      <c r="FM1345">
        <v>41.259844582043307</v>
      </c>
      <c r="FN1345">
        <v>40.53</v>
      </c>
      <c r="FO1345">
        <v>41.38</v>
      </c>
      <c r="FP1345">
        <v>0.85000000000000142</v>
      </c>
      <c r="FQ1345">
        <v>41.38</v>
      </c>
      <c r="FR1345">
        <v>500.4950481873442</v>
      </c>
      <c r="FS1345">
        <v>498.68261999999999</v>
      </c>
      <c r="FT1345">
        <v>510.18200999999999</v>
      </c>
      <c r="FU1345">
        <v>11.499390000000011</v>
      </c>
      <c r="FV1345">
        <v>501.08456000000001</v>
      </c>
      <c r="FW1345">
        <v>0.70154466614177147</v>
      </c>
      <c r="FX1345">
        <v>0.68833999999999995</v>
      </c>
      <c r="FY1345">
        <v>0.70376700000000003</v>
      </c>
      <c r="FZ1345">
        <v>1.542700000000008E-2</v>
      </c>
      <c r="GA1345">
        <v>0.70086099999999996</v>
      </c>
      <c r="GB1345">
        <v>4</v>
      </c>
      <c r="GC1345">
        <v>11</v>
      </c>
    </row>
    <row r="1346" spans="1:185" x14ac:dyDescent="0.3">
      <c r="A1346" s="36" t="s">
        <v>4861</v>
      </c>
      <c r="B1346">
        <v>-3.6867035251766198E-2</v>
      </c>
      <c r="C1346">
        <v>1.9179646473626879</v>
      </c>
      <c r="D1346">
        <v>2.2072158787685412</v>
      </c>
      <c r="E1346">
        <v>-1.1646805574530481</v>
      </c>
      <c r="F1346">
        <v>-0.6087517154872264</v>
      </c>
      <c r="G1346">
        <v>1.7733418671109209</v>
      </c>
      <c r="H1346">
        <v>-54.10377707455573</v>
      </c>
      <c r="I1346">
        <v>2.2469214215637121E-2</v>
      </c>
      <c r="J1346">
        <v>1.031093337368431E-2</v>
      </c>
      <c r="K1346">
        <v>0.38151310480436418</v>
      </c>
      <c r="L1346">
        <v>0.30208798972405798</v>
      </c>
      <c r="M1346">
        <v>0.27649699400027428</v>
      </c>
      <c r="N1346">
        <v>0.16693739671631849</v>
      </c>
      <c r="O1346">
        <v>-0.21489032556833829</v>
      </c>
      <c r="P1346">
        <v>-4.7952928852019849E-2</v>
      </c>
      <c r="Q1346">
        <v>-0.1314166386905746</v>
      </c>
      <c r="R1346">
        <v>5.1735083682367178E-2</v>
      </c>
      <c r="S1346">
        <v>1.470456585055679</v>
      </c>
      <c r="T1346">
        <v>-0.70840845774319494</v>
      </c>
      <c r="U1346">
        <v>-0.70839835106695503</v>
      </c>
      <c r="V1346">
        <v>1.979923803550637</v>
      </c>
      <c r="W1346">
        <v>1.9799156172497181</v>
      </c>
      <c r="X1346">
        <v>0.22223056511341269</v>
      </c>
      <c r="Y1346">
        <v>0.22220913917345589</v>
      </c>
      <c r="Z1346">
        <v>8.4945896909076932E-2</v>
      </c>
      <c r="AA1346">
        <v>8.4988703383732572E-2</v>
      </c>
      <c r="AB1346">
        <v>64.300984866361588</v>
      </c>
      <c r="AC1346">
        <v>-0.43256877669922339</v>
      </c>
      <c r="AD1346">
        <v>1.956198945728467</v>
      </c>
      <c r="AE1346">
        <v>0.6547993418126361</v>
      </c>
      <c r="AF1346">
        <v>0.36838168021474171</v>
      </c>
      <c r="AG1346">
        <v>0.82108332920480265</v>
      </c>
      <c r="AH1346">
        <v>2.137600303052924E-2</v>
      </c>
      <c r="AI1346">
        <v>96.702666664546399</v>
      </c>
      <c r="AJ1346">
        <v>-42.753268966353211</v>
      </c>
      <c r="AK1346">
        <v>80.749297216196453</v>
      </c>
      <c r="AL1346">
        <v>252.11205874878351</v>
      </c>
      <c r="AM1346">
        <v>346.41939541661969</v>
      </c>
      <c r="AN1346">
        <v>436.64980060194227</v>
      </c>
      <c r="AO1346">
        <v>220.98015604321921</v>
      </c>
      <c r="AP1346">
        <v>387.57786918802822</v>
      </c>
      <c r="AQ1346">
        <v>20.876571379552999</v>
      </c>
      <c r="AR1346">
        <v>5.7817204079686908</v>
      </c>
      <c r="AS1346">
        <v>11.65574062946607</v>
      </c>
      <c r="AT1346">
        <v>-17.00367535251231</v>
      </c>
      <c r="AU1346">
        <v>-6.4446021947026884</v>
      </c>
      <c r="AV1346">
        <v>-10.559073157809619</v>
      </c>
      <c r="AW1346">
        <v>1.914165526164354</v>
      </c>
      <c r="AX1346">
        <v>0.98319999999999996</v>
      </c>
      <c r="AY1346">
        <v>3.7795999999999998</v>
      </c>
      <c r="AZ1346">
        <v>2.7964000000000002</v>
      </c>
      <c r="BA1346">
        <v>0.98319999999999996</v>
      </c>
      <c r="BB1346">
        <v>0.93112130303033747</v>
      </c>
      <c r="BC1346">
        <v>0.92500000000000004</v>
      </c>
      <c r="BD1346">
        <v>0.93120000000000003</v>
      </c>
      <c r="BE1346">
        <v>6.1999999999999833E-3</v>
      </c>
      <c r="BF1346">
        <v>0.93110000000000004</v>
      </c>
      <c r="BG1346">
        <v>17.035267567247232</v>
      </c>
      <c r="BH1346">
        <v>17.016300000000001</v>
      </c>
      <c r="BI1346">
        <v>17.970500000000001</v>
      </c>
      <c r="BJ1346">
        <v>0.95420000000000016</v>
      </c>
      <c r="BK1346">
        <v>17.064499999999999</v>
      </c>
      <c r="BL1346">
        <v>22.8869759300011</v>
      </c>
      <c r="BM1346">
        <v>9.8439999999999994</v>
      </c>
      <c r="BN1346">
        <v>23.816099999999999</v>
      </c>
      <c r="BO1346">
        <v>13.972099999999999</v>
      </c>
      <c r="BP1346">
        <v>13.2441</v>
      </c>
      <c r="BQ1346">
        <v>17.21494709983914</v>
      </c>
      <c r="BR1346">
        <v>6.1184000000000003</v>
      </c>
      <c r="BS1346">
        <v>17.986499999999999</v>
      </c>
      <c r="BT1346">
        <v>11.8681</v>
      </c>
      <c r="BU1346">
        <v>9.4612999999999996</v>
      </c>
      <c r="BV1346">
        <v>-2.3335654253239762</v>
      </c>
      <c r="BW1346">
        <v>-2.5926</v>
      </c>
      <c r="BX1346">
        <v>2.1655000000000002</v>
      </c>
      <c r="BY1346">
        <v>4.7581000000000007</v>
      </c>
      <c r="BZ1346">
        <v>-0.1956</v>
      </c>
      <c r="CA1346">
        <v>-14.88138437317907</v>
      </c>
      <c r="CB1346">
        <v>-15.3939</v>
      </c>
      <c r="CC1346">
        <v>-7.3994999999999997</v>
      </c>
      <c r="CD1346">
        <v>7.9944000000000006</v>
      </c>
      <c r="CE1346">
        <v>-9.2657000000000007</v>
      </c>
      <c r="CF1346">
        <v>49.071931413914058</v>
      </c>
      <c r="CG1346">
        <v>48.9</v>
      </c>
      <c r="CH1346">
        <v>56.7</v>
      </c>
      <c r="CI1346">
        <v>7.8000000000000043</v>
      </c>
      <c r="CJ1346">
        <v>48.9</v>
      </c>
      <c r="CK1346">
        <v>15.760648187173571</v>
      </c>
      <c r="CL1346">
        <v>15.7</v>
      </c>
      <c r="CM1346">
        <v>21.7</v>
      </c>
      <c r="CN1346">
        <v>6</v>
      </c>
      <c r="CO1346">
        <v>15.7</v>
      </c>
      <c r="CP1346">
        <v>34.06875377421192</v>
      </c>
      <c r="CQ1346">
        <v>33.9</v>
      </c>
      <c r="CR1346">
        <v>39</v>
      </c>
      <c r="CS1346">
        <v>5.1000000000000014</v>
      </c>
      <c r="CT1346">
        <v>34.1</v>
      </c>
      <c r="CU1346">
        <v>9.9040310843746013</v>
      </c>
      <c r="CV1346">
        <v>9.9</v>
      </c>
      <c r="CW1346">
        <v>10.1</v>
      </c>
      <c r="CX1346">
        <v>0.19999999999999929</v>
      </c>
      <c r="CY1346">
        <v>9.9</v>
      </c>
      <c r="CZ1346">
        <v>182.01714904838281</v>
      </c>
      <c r="DA1346">
        <v>161.30000000000001</v>
      </c>
      <c r="DB1346">
        <v>184.5</v>
      </c>
      <c r="DC1346">
        <v>23.199999999999989</v>
      </c>
      <c r="DD1346">
        <v>184.5</v>
      </c>
      <c r="DE1346">
        <v>5.854651858459083</v>
      </c>
      <c r="DF1346">
        <v>5.7</v>
      </c>
      <c r="DG1346">
        <v>11.5</v>
      </c>
      <c r="DH1346">
        <v>5.8</v>
      </c>
      <c r="DI1346">
        <v>5.8</v>
      </c>
      <c r="DJ1346">
        <v>0.12661617841305181</v>
      </c>
      <c r="DK1346">
        <v>0.1258363355635615</v>
      </c>
      <c r="DL1346">
        <v>0.14909282145674471</v>
      </c>
      <c r="DM1346">
        <v>2.3256485893183191E-2</v>
      </c>
      <c r="DN1346">
        <v>0.12596599690880991</v>
      </c>
      <c r="DO1346">
        <v>3.4847750671695512</v>
      </c>
      <c r="DP1346">
        <v>3.4316759999999999</v>
      </c>
      <c r="DQ1346">
        <v>3.7277149999999999</v>
      </c>
      <c r="DR1346">
        <v>0.29603899999999989</v>
      </c>
      <c r="DS1346">
        <v>3.5406819999999999</v>
      </c>
      <c r="DT1346">
        <v>6.501850439779651</v>
      </c>
      <c r="DU1346">
        <v>6.4370209999999997</v>
      </c>
      <c r="DV1346">
        <v>6.5123340000000001</v>
      </c>
      <c r="DW1346">
        <v>7.5313000000000407E-2</v>
      </c>
      <c r="DX1346">
        <v>6.5123340000000001</v>
      </c>
      <c r="DY1346">
        <v>3.5464413174301019</v>
      </c>
      <c r="DZ1346">
        <v>3.4316759999999999</v>
      </c>
      <c r="EA1346">
        <v>3.7466219999999999</v>
      </c>
      <c r="EB1346">
        <v>0.31494599999999989</v>
      </c>
      <c r="EC1346">
        <v>3.5406819999999999</v>
      </c>
      <c r="ED1346">
        <v>9.1776778672246575</v>
      </c>
      <c r="EE1346">
        <v>8.9814969999999992</v>
      </c>
      <c r="EF1346">
        <v>9.2071740000000002</v>
      </c>
      <c r="EG1346">
        <v>0.22567700000000099</v>
      </c>
      <c r="EH1346">
        <v>9.1271269999999998</v>
      </c>
      <c r="EI1346">
        <v>11.89081720830554</v>
      </c>
      <c r="EJ1346">
        <v>11.846981</v>
      </c>
      <c r="EK1346">
        <v>11.960430000000001</v>
      </c>
      <c r="EL1346">
        <v>0.11344900000000099</v>
      </c>
      <c r="EM1346">
        <v>11.945085000000001</v>
      </c>
      <c r="EN1346">
        <v>29.361381245738158</v>
      </c>
      <c r="EO1346">
        <v>28.73536</v>
      </c>
      <c r="EP1346">
        <v>30.09338</v>
      </c>
      <c r="EQ1346">
        <v>1.35802</v>
      </c>
      <c r="ER1346">
        <v>29.616040000000002</v>
      </c>
      <c r="ES1346">
        <v>9.0978260964991069</v>
      </c>
      <c r="ET1346">
        <v>9.0822699999999994</v>
      </c>
      <c r="EU1346">
        <v>10.347289999999999</v>
      </c>
      <c r="EV1346">
        <v>1.26502</v>
      </c>
      <c r="EW1346">
        <v>9.0916099999999993</v>
      </c>
      <c r="EX1346">
        <v>20.26355514923905</v>
      </c>
      <c r="EY1346">
        <v>18.388069999999999</v>
      </c>
      <c r="EZ1346">
        <v>21.005369999999999</v>
      </c>
      <c r="FA1346">
        <v>2.6173000000000002</v>
      </c>
      <c r="FB1346">
        <v>20.524429999999999</v>
      </c>
      <c r="FC1346">
        <v>0.47378524411924228</v>
      </c>
      <c r="FD1346">
        <v>0.46368355216362511</v>
      </c>
      <c r="FE1346">
        <v>0.48559702523336379</v>
      </c>
      <c r="FF1346">
        <v>2.1913473069738679E-2</v>
      </c>
      <c r="FG1346">
        <v>0.47789450447880272</v>
      </c>
      <c r="FH1346">
        <v>2.2279329732831998</v>
      </c>
      <c r="FI1346">
        <v>1.777090426575461</v>
      </c>
      <c r="FJ1346">
        <v>2.3113277824298168</v>
      </c>
      <c r="FK1346">
        <v>0.53423735585435606</v>
      </c>
      <c r="FL1346">
        <v>2.257513245728755</v>
      </c>
      <c r="FM1346">
        <v>39.651143006383037</v>
      </c>
      <c r="FN1346">
        <v>39.15</v>
      </c>
      <c r="FO1346">
        <v>39.69</v>
      </c>
      <c r="FP1346">
        <v>0.53999999999999915</v>
      </c>
      <c r="FQ1346">
        <v>39.15</v>
      </c>
      <c r="FR1346">
        <v>417.90943272133552</v>
      </c>
      <c r="FS1346">
        <v>413.15519999999998</v>
      </c>
      <c r="FT1346">
        <v>418.11173000000002</v>
      </c>
      <c r="FU1346">
        <v>4.9565300000000434</v>
      </c>
      <c r="FV1346">
        <v>417.57571000000002</v>
      </c>
      <c r="FW1346">
        <v>0.72468280113532924</v>
      </c>
      <c r="FX1346">
        <v>0.72451900000000002</v>
      </c>
      <c r="FY1346">
        <v>0.732483</v>
      </c>
      <c r="FZ1346">
        <v>7.9639999999999711E-3</v>
      </c>
      <c r="GA1346">
        <v>0.72529200000000005</v>
      </c>
      <c r="GB1346">
        <v>6</v>
      </c>
      <c r="GC1346">
        <v>28</v>
      </c>
    </row>
    <row r="1347" spans="1:185" x14ac:dyDescent="0.3">
      <c r="A1347" s="36" t="s">
        <v>4862</v>
      </c>
      <c r="B1347">
        <v>-3.7194837288584089E-2</v>
      </c>
      <c r="C1347">
        <v>1.9163471565758721</v>
      </c>
      <c r="D1347">
        <v>2.202227369394234</v>
      </c>
      <c r="E1347">
        <v>-1.161830916494071</v>
      </c>
      <c r="F1347">
        <v>-0.6075538958542428</v>
      </c>
      <c r="G1347">
        <v>1.7693867560125229</v>
      </c>
      <c r="H1347">
        <v>-54.104742224382008</v>
      </c>
      <c r="I1347">
        <v>2.2959902196469751E-2</v>
      </c>
      <c r="J1347">
        <v>9.1931229448196112E-3</v>
      </c>
      <c r="K1347">
        <v>0.38169627262208827</v>
      </c>
      <c r="L1347">
        <v>0.30083911952451858</v>
      </c>
      <c r="M1347">
        <v>0.27533618136218191</v>
      </c>
      <c r="N1347">
        <v>0.1668639583703817</v>
      </c>
      <c r="O1347">
        <v>-0.21336258576437259</v>
      </c>
      <c r="P1347">
        <v>-4.6498627393990882E-2</v>
      </c>
      <c r="Q1347">
        <v>-0.12993065563404499</v>
      </c>
      <c r="R1347">
        <v>5.0589454947549163E-2</v>
      </c>
      <c r="S1347">
        <v>1.4696945798690411</v>
      </c>
      <c r="T1347">
        <v>-0.70725693765261544</v>
      </c>
      <c r="U1347">
        <v>-0.70722426405536232</v>
      </c>
      <c r="V1347">
        <v>1.979775004253818</v>
      </c>
      <c r="W1347">
        <v>1.979735503973143</v>
      </c>
      <c r="X1347">
        <v>0.2226625592957425</v>
      </c>
      <c r="Y1347">
        <v>0.22255813415826239</v>
      </c>
      <c r="Z1347">
        <v>8.5423334291059166E-2</v>
      </c>
      <c r="AA1347">
        <v>8.5625156811126771E-2</v>
      </c>
      <c r="AB1347">
        <v>64.209805782374417</v>
      </c>
      <c r="AC1347">
        <v>-0.43127616004832442</v>
      </c>
      <c r="AD1347">
        <v>1.9562075751130421</v>
      </c>
      <c r="AE1347">
        <v>0.65393871934406667</v>
      </c>
      <c r="AF1347">
        <v>0.36885626477997452</v>
      </c>
      <c r="AG1347">
        <v>0.82658351605686697</v>
      </c>
      <c r="AH1347">
        <v>2.1329716644422191E-2</v>
      </c>
      <c r="AI1347">
        <v>97.239692966271832</v>
      </c>
      <c r="AJ1347">
        <v>-41.740841157649918</v>
      </c>
      <c r="AK1347">
        <v>82.259510222959378</v>
      </c>
      <c r="AL1347">
        <v>251.20041053967179</v>
      </c>
      <c r="AM1347">
        <v>374.81585489078861</v>
      </c>
      <c r="AN1347">
        <v>472.50915988997519</v>
      </c>
      <c r="AO1347">
        <v>223.5336805663047</v>
      </c>
      <c r="AP1347">
        <v>422.48020836781382</v>
      </c>
      <c r="AQ1347">
        <v>20.805454705459301</v>
      </c>
      <c r="AR1347">
        <v>5.9089611033664724</v>
      </c>
      <c r="AS1347">
        <v>11.173825785797311</v>
      </c>
      <c r="AT1347">
        <v>-19.12647137417148</v>
      </c>
      <c r="AU1347">
        <v>-8.3246260797557863</v>
      </c>
      <c r="AV1347">
        <v>-10.80184529441569</v>
      </c>
      <c r="AW1347">
        <v>2.191843436814719</v>
      </c>
      <c r="AX1347">
        <v>1.3813</v>
      </c>
      <c r="AY1347">
        <v>4.0404999999999998</v>
      </c>
      <c r="AZ1347">
        <v>2.6591999999999998</v>
      </c>
      <c r="BA1347">
        <v>4.0404999999999998</v>
      </c>
      <c r="BB1347">
        <v>0.93099057740192281</v>
      </c>
      <c r="BC1347">
        <v>0.9244</v>
      </c>
      <c r="BD1347">
        <v>0.93140000000000001</v>
      </c>
      <c r="BE1347">
        <v>7.0000000000000062E-3</v>
      </c>
      <c r="BF1347">
        <v>0.93030000000000002</v>
      </c>
      <c r="BG1347">
        <v>17.045386325952219</v>
      </c>
      <c r="BH1347">
        <v>17.009599999999999</v>
      </c>
      <c r="BI1347">
        <v>17.962900000000001</v>
      </c>
      <c r="BJ1347">
        <v>0.95330000000000226</v>
      </c>
      <c r="BK1347">
        <v>17.064499999999999</v>
      </c>
      <c r="BL1347">
        <v>23.65563850166464</v>
      </c>
      <c r="BM1347">
        <v>9.4758999999999993</v>
      </c>
      <c r="BN1347">
        <v>24.2821</v>
      </c>
      <c r="BO1347">
        <v>14.8062</v>
      </c>
      <c r="BP1347">
        <v>19.1875</v>
      </c>
      <c r="BQ1347">
        <v>17.901682674760849</v>
      </c>
      <c r="BR1347">
        <v>5.6877000000000004</v>
      </c>
      <c r="BS1347">
        <v>18.563099999999999</v>
      </c>
      <c r="BT1347">
        <v>12.875400000000001</v>
      </c>
      <c r="BU1347">
        <v>13.8506</v>
      </c>
      <c r="BV1347">
        <v>-2.6939896129729091</v>
      </c>
      <c r="BW1347">
        <v>-3.2509000000000001</v>
      </c>
      <c r="BX1347">
        <v>2.5741999999999998</v>
      </c>
      <c r="BY1347">
        <v>5.8250999999999999</v>
      </c>
      <c r="BZ1347">
        <v>-0.58489999999999998</v>
      </c>
      <c r="CA1347">
        <v>-15.20759715847127</v>
      </c>
      <c r="CB1347">
        <v>-15.3613</v>
      </c>
      <c r="CC1347">
        <v>-7.3802000000000003</v>
      </c>
      <c r="CD1347">
        <v>7.9810999999999996</v>
      </c>
      <c r="CE1347">
        <v>-13.265700000000001</v>
      </c>
      <c r="CF1347">
        <v>50.02895152216135</v>
      </c>
      <c r="CG1347">
        <v>48.8</v>
      </c>
      <c r="CH1347">
        <v>66.3</v>
      </c>
      <c r="CI1347">
        <v>17.5</v>
      </c>
      <c r="CJ1347">
        <v>48.8</v>
      </c>
      <c r="CK1347">
        <v>15.9836906739706</v>
      </c>
      <c r="CL1347">
        <v>15.8</v>
      </c>
      <c r="CM1347">
        <v>29.8</v>
      </c>
      <c r="CN1347">
        <v>14</v>
      </c>
      <c r="CO1347">
        <v>15.8</v>
      </c>
      <c r="CP1347">
        <v>36.240766189760102</v>
      </c>
      <c r="CQ1347">
        <v>32.700000000000003</v>
      </c>
      <c r="CR1347">
        <v>41.6</v>
      </c>
      <c r="CS1347">
        <v>8.8999999999999986</v>
      </c>
      <c r="CT1347">
        <v>39.799999999999997</v>
      </c>
      <c r="CU1347">
        <v>9.9017689282272077</v>
      </c>
      <c r="CV1347">
        <v>9.9</v>
      </c>
      <c r="CW1347">
        <v>10.1</v>
      </c>
      <c r="CX1347">
        <v>0.19999999999999929</v>
      </c>
      <c r="CY1347">
        <v>9.9</v>
      </c>
      <c r="CZ1347">
        <v>167.84505517052389</v>
      </c>
      <c r="DA1347">
        <v>157.30000000000001</v>
      </c>
      <c r="DB1347">
        <v>200.3</v>
      </c>
      <c r="DC1347">
        <v>43</v>
      </c>
      <c r="DD1347">
        <v>157.69999999999999</v>
      </c>
      <c r="DE1347">
        <v>6.0728233496996333</v>
      </c>
      <c r="DF1347">
        <v>5.9</v>
      </c>
      <c r="DG1347">
        <v>19.600000000000001</v>
      </c>
      <c r="DH1347">
        <v>13.7</v>
      </c>
      <c r="DI1347">
        <v>5.9</v>
      </c>
      <c r="DJ1347">
        <v>0.1184314330364908</v>
      </c>
      <c r="DK1347">
        <v>0.1150943396226415</v>
      </c>
      <c r="DL1347">
        <v>0.16342124722701501</v>
      </c>
      <c r="DM1347">
        <v>4.832690760437354E-2</v>
      </c>
      <c r="DN1347">
        <v>0.1150943396226415</v>
      </c>
      <c r="DO1347">
        <v>3.490616380312932</v>
      </c>
      <c r="DP1347">
        <v>3.4443920000000001</v>
      </c>
      <c r="DQ1347">
        <v>3.783026</v>
      </c>
      <c r="DR1347">
        <v>0.33863399999999988</v>
      </c>
      <c r="DS1347">
        <v>3.5112169999999998</v>
      </c>
      <c r="DT1347">
        <v>6.6543079597012316</v>
      </c>
      <c r="DU1347">
        <v>6.4374799999999999</v>
      </c>
      <c r="DV1347">
        <v>6.6603870000000001</v>
      </c>
      <c r="DW1347">
        <v>0.22290700000000019</v>
      </c>
      <c r="DX1347">
        <v>6.4403309999999996</v>
      </c>
      <c r="DY1347">
        <v>3.8481621209193122</v>
      </c>
      <c r="DZ1347">
        <v>3.4910359999999998</v>
      </c>
      <c r="EA1347">
        <v>3.9183020000000002</v>
      </c>
      <c r="EB1347">
        <v>0.42726600000000042</v>
      </c>
      <c r="EC1347">
        <v>3.9183020000000002</v>
      </c>
      <c r="ED1347">
        <v>9.1923017514835674</v>
      </c>
      <c r="EE1347">
        <v>9.0009859999999993</v>
      </c>
      <c r="EF1347">
        <v>9.1951499999999999</v>
      </c>
      <c r="EG1347">
        <v>0.1941640000000007</v>
      </c>
      <c r="EH1347">
        <v>9.1922359999999994</v>
      </c>
      <c r="EI1347">
        <v>11.87677591207596</v>
      </c>
      <c r="EJ1347">
        <v>11.857843000000001</v>
      </c>
      <c r="EK1347">
        <v>11.952095999999999</v>
      </c>
      <c r="EL1347">
        <v>9.4252999999998366E-2</v>
      </c>
      <c r="EM1347">
        <v>11.857843000000001</v>
      </c>
      <c r="EN1347">
        <v>33.097168723479733</v>
      </c>
      <c r="EO1347">
        <v>30.631329999999998</v>
      </c>
      <c r="EP1347">
        <v>33.350529999999999</v>
      </c>
      <c r="EQ1347">
        <v>2.7192000000000012</v>
      </c>
      <c r="ER1347">
        <v>32.053800000000003</v>
      </c>
      <c r="ES1347">
        <v>9.1144091763464239</v>
      </c>
      <c r="ET1347">
        <v>9.0832300000000004</v>
      </c>
      <c r="EU1347">
        <v>13.039820000000001</v>
      </c>
      <c r="EV1347">
        <v>3.9565899999999998</v>
      </c>
      <c r="EW1347">
        <v>9.0832300000000004</v>
      </c>
      <c r="EX1347">
        <v>23.982759547133309</v>
      </c>
      <c r="EY1347">
        <v>18.84376</v>
      </c>
      <c r="EZ1347">
        <v>24.261939999999999</v>
      </c>
      <c r="FA1347">
        <v>5.4181800000000004</v>
      </c>
      <c r="FB1347">
        <v>22.970569999999999</v>
      </c>
      <c r="FC1347">
        <v>0.50105281144919944</v>
      </c>
      <c r="FD1347">
        <v>0.46372286835641369</v>
      </c>
      <c r="FE1347">
        <v>0.50488840781012867</v>
      </c>
      <c r="FF1347">
        <v>4.1165539453714928E-2</v>
      </c>
      <c r="FG1347">
        <v>0.4852574170864542</v>
      </c>
      <c r="FH1347">
        <v>2.6337552014714221</v>
      </c>
      <c r="FI1347">
        <v>1.445093567242492</v>
      </c>
      <c r="FJ1347">
        <v>2.669494388018383</v>
      </c>
      <c r="FK1347">
        <v>1.224400820775891</v>
      </c>
      <c r="FL1347">
        <v>2.5288988608677752</v>
      </c>
      <c r="FM1347">
        <v>39.793344737483331</v>
      </c>
      <c r="FN1347">
        <v>39.619999999999997</v>
      </c>
      <c r="FO1347">
        <v>40.4</v>
      </c>
      <c r="FP1347">
        <v>0.78000000000000114</v>
      </c>
      <c r="FQ1347">
        <v>40.4</v>
      </c>
      <c r="FR1347">
        <v>459.11440966562691</v>
      </c>
      <c r="FS1347">
        <v>440.93205999999998</v>
      </c>
      <c r="FT1347">
        <v>459.33510999999999</v>
      </c>
      <c r="FU1347">
        <v>18.403050000000011</v>
      </c>
      <c r="FV1347">
        <v>449.41280999999998</v>
      </c>
      <c r="FW1347">
        <v>0.70117336800581154</v>
      </c>
      <c r="FX1347">
        <v>0.70087600000000005</v>
      </c>
      <c r="FY1347">
        <v>0.72782400000000003</v>
      </c>
      <c r="FZ1347">
        <v>2.6947999999999969E-2</v>
      </c>
      <c r="GA1347">
        <v>0.71531299999999998</v>
      </c>
      <c r="GB1347">
        <v>11</v>
      </c>
      <c r="GC1347">
        <v>179</v>
      </c>
    </row>
    <row r="1348" spans="1:185" x14ac:dyDescent="0.3">
      <c r="A1348" s="36" t="s">
        <v>4863</v>
      </c>
      <c r="B1348">
        <v>-3.4018364416379239E-2</v>
      </c>
      <c r="C1348">
        <v>1.918154853402873</v>
      </c>
      <c r="D1348">
        <v>2.19784523383312</v>
      </c>
      <c r="E1348">
        <v>-1.1571260600370641</v>
      </c>
      <c r="F1348">
        <v>-0.60929493924251743</v>
      </c>
      <c r="G1348">
        <v>1.766443422767779</v>
      </c>
      <c r="H1348">
        <v>-54.101317253643273</v>
      </c>
      <c r="I1348">
        <v>2.123718833748419E-2</v>
      </c>
      <c r="J1348">
        <v>9.9082106218168712E-3</v>
      </c>
      <c r="K1348">
        <v>0.38082486589011821</v>
      </c>
      <c r="L1348">
        <v>0.3018552081779553</v>
      </c>
      <c r="M1348">
        <v>0.27688681861664383</v>
      </c>
      <c r="N1348">
        <v>0.16563732599094341</v>
      </c>
      <c r="O1348">
        <v>-0.2150688779546141</v>
      </c>
      <c r="P1348">
        <v>-4.9431551963670682E-2</v>
      </c>
      <c r="Q1348">
        <v>-0.1322526763890032</v>
      </c>
      <c r="R1348">
        <v>5.2813829517270969E-2</v>
      </c>
      <c r="S1348">
        <v>1.469462052332634</v>
      </c>
      <c r="T1348">
        <v>-0.70921425815425965</v>
      </c>
      <c r="U1348">
        <v>-0.70693147144774293</v>
      </c>
      <c r="V1348">
        <v>1.974675365054831</v>
      </c>
      <c r="W1348">
        <v>1.972429944500566</v>
      </c>
      <c r="X1348">
        <v>0.21251352663888559</v>
      </c>
      <c r="Y1348">
        <v>0.20651070286372161</v>
      </c>
      <c r="Z1348">
        <v>8.7954867601350767E-2</v>
      </c>
      <c r="AA1348">
        <v>9.9690110112569466E-2</v>
      </c>
      <c r="AB1348">
        <v>64.082464442402284</v>
      </c>
      <c r="AC1348">
        <v>-0.43455531021942001</v>
      </c>
      <c r="AD1348">
        <v>1.9550651184872541</v>
      </c>
      <c r="AE1348">
        <v>0.64706883685830574</v>
      </c>
      <c r="AF1348">
        <v>0.42166777622820839</v>
      </c>
      <c r="AG1348">
        <v>0.80858405375174158</v>
      </c>
      <c r="AH1348">
        <v>2.4259675267501741E-2</v>
      </c>
      <c r="AI1348">
        <v>99.135255978568864</v>
      </c>
      <c r="AJ1348">
        <v>-38.255764725352613</v>
      </c>
      <c r="AK1348">
        <v>84.38974210106916</v>
      </c>
      <c r="AL1348">
        <v>251.27185035284481</v>
      </c>
      <c r="AM1348">
        <v>397.8107100105135</v>
      </c>
      <c r="AN1348">
        <v>508.09751137005208</v>
      </c>
      <c r="AO1348">
        <v>229.59382493481729</v>
      </c>
      <c r="AP1348">
        <v>455.50447810200359</v>
      </c>
      <c r="AQ1348">
        <v>20.920767705081449</v>
      </c>
      <c r="AR1348">
        <v>5.9510333919501113</v>
      </c>
      <c r="AS1348">
        <v>12.140849062445209</v>
      </c>
      <c r="AT1348">
        <v>-19.13049827530838</v>
      </c>
      <c r="AU1348">
        <v>-9.0617914296740381</v>
      </c>
      <c r="AV1348">
        <v>-10.06870684563434</v>
      </c>
      <c r="AW1348">
        <v>2.1426134664169658</v>
      </c>
      <c r="AX1348">
        <v>1.3147</v>
      </c>
      <c r="AY1348">
        <v>3.8496000000000001</v>
      </c>
      <c r="AZ1348">
        <v>2.5348999999999999</v>
      </c>
      <c r="BA1348">
        <v>1.3147</v>
      </c>
      <c r="BB1348">
        <v>0.93012378176711397</v>
      </c>
      <c r="BC1348">
        <v>0.92369999999999997</v>
      </c>
      <c r="BD1348">
        <v>0.93179999999999996</v>
      </c>
      <c r="BE1348">
        <v>8.0999999999999961E-3</v>
      </c>
      <c r="BF1348">
        <v>0.93149999999999999</v>
      </c>
      <c r="BG1348">
        <v>17.145817121442729</v>
      </c>
      <c r="BH1348">
        <v>16.949400000000001</v>
      </c>
      <c r="BI1348">
        <v>18.0549</v>
      </c>
      <c r="BJ1348">
        <v>1.105499999999999</v>
      </c>
      <c r="BK1348">
        <v>16.949400000000001</v>
      </c>
      <c r="BL1348">
        <v>15.17518939237044</v>
      </c>
      <c r="BM1348">
        <v>9.5043000000000006</v>
      </c>
      <c r="BN1348">
        <v>24.631499999999999</v>
      </c>
      <c r="BO1348">
        <v>15.1272</v>
      </c>
      <c r="BP1348">
        <v>11.1159</v>
      </c>
      <c r="BQ1348">
        <v>10.75507910872977</v>
      </c>
      <c r="BR1348">
        <v>5.2842000000000002</v>
      </c>
      <c r="BS1348">
        <v>18.884699999999999</v>
      </c>
      <c r="BT1348">
        <v>13.6005</v>
      </c>
      <c r="BU1348">
        <v>7.3967000000000001</v>
      </c>
      <c r="BV1348">
        <v>-0.3172469483212339</v>
      </c>
      <c r="BW1348">
        <v>-3.452</v>
      </c>
      <c r="BX1348">
        <v>3.5884</v>
      </c>
      <c r="BY1348">
        <v>7.0404</v>
      </c>
      <c r="BZ1348">
        <v>0.85670000000000002</v>
      </c>
      <c r="CA1348">
        <v>-10.437812561811411</v>
      </c>
      <c r="CB1348">
        <v>-15.432600000000001</v>
      </c>
      <c r="CC1348">
        <v>-7.4484000000000004</v>
      </c>
      <c r="CD1348">
        <v>7.9842000000000004</v>
      </c>
      <c r="CE1348">
        <v>-8.2533999999999992</v>
      </c>
      <c r="CF1348">
        <v>52.593033268048373</v>
      </c>
      <c r="CG1348">
        <v>49.1</v>
      </c>
      <c r="CH1348">
        <v>64.7</v>
      </c>
      <c r="CI1348">
        <v>15.6</v>
      </c>
      <c r="CJ1348">
        <v>49.1</v>
      </c>
      <c r="CK1348">
        <v>17.32642209808974</v>
      </c>
      <c r="CL1348">
        <v>15.6</v>
      </c>
      <c r="CM1348">
        <v>26.5</v>
      </c>
      <c r="CN1348">
        <v>10.9</v>
      </c>
      <c r="CO1348">
        <v>15.8</v>
      </c>
      <c r="CP1348">
        <v>43.732112702359927</v>
      </c>
      <c r="CQ1348">
        <v>34</v>
      </c>
      <c r="CR1348">
        <v>56.8</v>
      </c>
      <c r="CS1348">
        <v>22.8</v>
      </c>
      <c r="CT1348">
        <v>42.9</v>
      </c>
      <c r="CU1348">
        <v>9.9995905085594057</v>
      </c>
      <c r="CV1348">
        <v>9.9</v>
      </c>
      <c r="CW1348">
        <v>10.199999999999999</v>
      </c>
      <c r="CX1348">
        <v>0.29999999999999888</v>
      </c>
      <c r="CY1348">
        <v>10</v>
      </c>
      <c r="CZ1348">
        <v>168.81062246855649</v>
      </c>
      <c r="DA1348">
        <v>144.4</v>
      </c>
      <c r="DB1348">
        <v>202.6</v>
      </c>
      <c r="DC1348">
        <v>58.199999999999989</v>
      </c>
      <c r="DD1348">
        <v>169.7</v>
      </c>
      <c r="DE1348">
        <v>7.2267163717120049</v>
      </c>
      <c r="DF1348">
        <v>5.5</v>
      </c>
      <c r="DG1348">
        <v>14.4</v>
      </c>
      <c r="DH1348">
        <v>8.9</v>
      </c>
      <c r="DI1348">
        <v>5.8</v>
      </c>
      <c r="DJ1348">
        <v>0.1155207401735833</v>
      </c>
      <c r="DK1348">
        <v>0.1071116928446771</v>
      </c>
      <c r="DL1348">
        <v>0.14568790812879981</v>
      </c>
      <c r="DM1348">
        <v>3.8576215284122667E-2</v>
      </c>
      <c r="DN1348">
        <v>0.1071116928446771</v>
      </c>
      <c r="DO1348">
        <v>3.713532279606838</v>
      </c>
      <c r="DP1348">
        <v>3.4946069999999998</v>
      </c>
      <c r="DQ1348">
        <v>3.879378</v>
      </c>
      <c r="DR1348">
        <v>0.3847710000000002</v>
      </c>
      <c r="DS1348">
        <v>3.8393640000000002</v>
      </c>
      <c r="DT1348">
        <v>6.6636261933189722</v>
      </c>
      <c r="DU1348">
        <v>6.4289519999999998</v>
      </c>
      <c r="DV1348">
        <v>6.8825180000000001</v>
      </c>
      <c r="DW1348">
        <v>0.45356600000000041</v>
      </c>
      <c r="DX1348">
        <v>6.4378489999999999</v>
      </c>
      <c r="DY1348">
        <v>3.9721130359669341</v>
      </c>
      <c r="DZ1348">
        <v>3.6507429999999998</v>
      </c>
      <c r="EA1348">
        <v>4.3594169999999997</v>
      </c>
      <c r="EB1348">
        <v>0.7086739999999998</v>
      </c>
      <c r="EC1348">
        <v>3.9699550000000001</v>
      </c>
      <c r="ED1348">
        <v>9.1631948888410104</v>
      </c>
      <c r="EE1348">
        <v>9.024165</v>
      </c>
      <c r="EF1348">
        <v>9.2647340000000007</v>
      </c>
      <c r="EG1348">
        <v>0.2405690000000007</v>
      </c>
      <c r="EH1348">
        <v>9.1580069999999996</v>
      </c>
      <c r="EI1348">
        <v>11.89904857855138</v>
      </c>
      <c r="EJ1348">
        <v>11.735863999999999</v>
      </c>
      <c r="EK1348">
        <v>11.951357</v>
      </c>
      <c r="EL1348">
        <v>0.21549300000000041</v>
      </c>
      <c r="EM1348">
        <v>11.927166</v>
      </c>
      <c r="EN1348">
        <v>35.437484213527149</v>
      </c>
      <c r="EO1348">
        <v>33.755200000000002</v>
      </c>
      <c r="EP1348">
        <v>36.986269999999998</v>
      </c>
      <c r="EQ1348">
        <v>3.231069999999995</v>
      </c>
      <c r="ER1348">
        <v>33.78866</v>
      </c>
      <c r="ES1348">
        <v>9.2368921052074562</v>
      </c>
      <c r="ET1348">
        <v>9.0623100000000001</v>
      </c>
      <c r="EU1348">
        <v>10.728730000000001</v>
      </c>
      <c r="EV1348">
        <v>1.66642</v>
      </c>
      <c r="EW1348">
        <v>9.0860199999999995</v>
      </c>
      <c r="EX1348">
        <v>26.2005921083197</v>
      </c>
      <c r="EY1348">
        <v>24.273489999999999</v>
      </c>
      <c r="EZ1348">
        <v>27.90005</v>
      </c>
      <c r="FA1348">
        <v>3.6265600000000009</v>
      </c>
      <c r="FB1348">
        <v>24.702639999999999</v>
      </c>
      <c r="FC1348">
        <v>0.50524959681281134</v>
      </c>
      <c r="FD1348">
        <v>0.48126444551122161</v>
      </c>
      <c r="FE1348">
        <v>0.52733139555026565</v>
      </c>
      <c r="FF1348">
        <v>4.6066950039044041E-2</v>
      </c>
      <c r="FG1348">
        <v>0.48174150114551811</v>
      </c>
      <c r="FH1348">
        <v>2.8459977168667132</v>
      </c>
      <c r="FI1348">
        <v>2.2624756145415161</v>
      </c>
      <c r="FJ1348">
        <v>3.0705893099660799</v>
      </c>
      <c r="FK1348">
        <v>0.80811369542456468</v>
      </c>
      <c r="FL1348">
        <v>2.7187525451187651</v>
      </c>
      <c r="FM1348">
        <v>40.204420548446151</v>
      </c>
      <c r="FN1348">
        <v>39.659999999999997</v>
      </c>
      <c r="FO1348">
        <v>41.09</v>
      </c>
      <c r="FP1348">
        <v>1.430000000000007</v>
      </c>
      <c r="FQ1348">
        <v>41.09</v>
      </c>
      <c r="FR1348">
        <v>489.23651780064449</v>
      </c>
      <c r="FS1348">
        <v>480.51166999999998</v>
      </c>
      <c r="FT1348">
        <v>491.03447</v>
      </c>
      <c r="FU1348">
        <v>10.52280000000002</v>
      </c>
      <c r="FV1348">
        <v>483.24853000000002</v>
      </c>
      <c r="FW1348">
        <v>0.69448436100190092</v>
      </c>
      <c r="FX1348">
        <v>0.692056</v>
      </c>
      <c r="FY1348">
        <v>0.70576399999999995</v>
      </c>
      <c r="FZ1348">
        <v>1.3707999999999941E-2</v>
      </c>
      <c r="GA1348">
        <v>0.702515</v>
      </c>
      <c r="GB1348">
        <v>12</v>
      </c>
      <c r="GC1348">
        <v>96</v>
      </c>
    </row>
    <row r="1349" spans="1:185" x14ac:dyDescent="0.3">
      <c r="A1349" s="36" t="s">
        <v>4864</v>
      </c>
      <c r="B1349">
        <v>-3.2933895382249542E-2</v>
      </c>
      <c r="C1349">
        <v>1.9072602683448261</v>
      </c>
      <c r="D1349">
        <v>2.1910345545594798</v>
      </c>
      <c r="E1349">
        <v>-1.155305475148539</v>
      </c>
      <c r="F1349">
        <v>-0.60525992570029874</v>
      </c>
      <c r="G1349">
        <v>1.760571890428472</v>
      </c>
      <c r="H1349">
        <v>-54.101324090594183</v>
      </c>
      <c r="I1349">
        <v>2.0910110337679508E-2</v>
      </c>
      <c r="J1349">
        <v>1.0000934710637999E-2</v>
      </c>
      <c r="K1349">
        <v>0.37415306021193678</v>
      </c>
      <c r="L1349">
        <v>0.30558792361863979</v>
      </c>
      <c r="M1349">
        <v>0.28162737264409649</v>
      </c>
      <c r="N1349">
        <v>0.1661352834375347</v>
      </c>
      <c r="O1349">
        <v>-0.21485135305543299</v>
      </c>
      <c r="P1349">
        <v>-4.8716069617898393E-2</v>
      </c>
      <c r="Q1349">
        <v>-0.13178743538610541</v>
      </c>
      <c r="R1349">
        <v>5.2281456104988022E-2</v>
      </c>
      <c r="S1349">
        <v>1.4707618653180621</v>
      </c>
      <c r="T1349">
        <v>-0.70848282547516717</v>
      </c>
      <c r="U1349">
        <v>-0.70679138621310533</v>
      </c>
      <c r="V1349">
        <v>1.9729643385753739</v>
      </c>
      <c r="W1349">
        <v>1.970420826930309</v>
      </c>
      <c r="X1349">
        <v>0.21052226704201241</v>
      </c>
      <c r="Y1349">
        <v>0.20254908755788251</v>
      </c>
      <c r="Z1349">
        <v>9.041348318446836E-2</v>
      </c>
      <c r="AA1349">
        <v>0.1026721250258277</v>
      </c>
      <c r="AB1349">
        <v>63.88613083014917</v>
      </c>
      <c r="AC1349">
        <v>-0.43321062748099481</v>
      </c>
      <c r="AD1349">
        <v>1.9539842384422881</v>
      </c>
      <c r="AE1349">
        <v>0.6437328945230073</v>
      </c>
      <c r="AF1349">
        <v>0.43423634117551152</v>
      </c>
      <c r="AG1349">
        <v>0.81547994086101161</v>
      </c>
      <c r="AH1349">
        <v>2.400400773185481E-2</v>
      </c>
      <c r="AI1349">
        <v>99.846116073342756</v>
      </c>
      <c r="AJ1349">
        <v>-38.486046353754062</v>
      </c>
      <c r="AK1349">
        <v>86.916850853233399</v>
      </c>
      <c r="AL1349">
        <v>251.1075690026629</v>
      </c>
      <c r="AM1349">
        <v>398.36874022607549</v>
      </c>
      <c r="AN1349">
        <v>508.26703789614118</v>
      </c>
      <c r="AO1349">
        <v>228.54678736179989</v>
      </c>
      <c r="AP1349">
        <v>446.4993808480645</v>
      </c>
      <c r="AQ1349">
        <v>20.992188100386912</v>
      </c>
      <c r="AR1349">
        <v>5.9034067564853618</v>
      </c>
      <c r="AS1349">
        <v>11.304828495345779</v>
      </c>
      <c r="AT1349">
        <v>-19.838225070887582</v>
      </c>
      <c r="AU1349">
        <v>-9.5414204156060265</v>
      </c>
      <c r="AV1349">
        <v>-10.29680465528156</v>
      </c>
      <c r="AW1349">
        <v>3.0375864085498678</v>
      </c>
      <c r="AX1349">
        <v>1.6458999999999999</v>
      </c>
      <c r="AY1349">
        <v>4.0065</v>
      </c>
      <c r="AZ1349">
        <v>2.3605999999999998</v>
      </c>
      <c r="BA1349">
        <v>3.7719999999999998</v>
      </c>
      <c r="BB1349">
        <v>0.92927952947706549</v>
      </c>
      <c r="BC1349">
        <v>0.92330000000000001</v>
      </c>
      <c r="BD1349">
        <v>0.93120000000000003</v>
      </c>
      <c r="BE1349">
        <v>7.9000000000000181E-3</v>
      </c>
      <c r="BF1349">
        <v>0.93089999999999995</v>
      </c>
      <c r="BG1349">
        <v>17.260184754397219</v>
      </c>
      <c r="BH1349">
        <v>16.948599999999999</v>
      </c>
      <c r="BI1349">
        <v>18.061299999999999</v>
      </c>
      <c r="BJ1349">
        <v>1.1127</v>
      </c>
      <c r="BK1349">
        <v>17.0061</v>
      </c>
      <c r="BL1349">
        <v>19.12810520789035</v>
      </c>
      <c r="BM1349">
        <v>8.6488999999999994</v>
      </c>
      <c r="BN1349">
        <v>24.5154</v>
      </c>
      <c r="BO1349">
        <v>15.8665</v>
      </c>
      <c r="BP1349">
        <v>18.1326</v>
      </c>
      <c r="BQ1349">
        <v>13.73376526109231</v>
      </c>
      <c r="BR1349">
        <v>4.6836000000000002</v>
      </c>
      <c r="BS1349">
        <v>18.809200000000001</v>
      </c>
      <c r="BT1349">
        <v>14.1256</v>
      </c>
      <c r="BU1349">
        <v>13.2547</v>
      </c>
      <c r="BV1349">
        <v>-0.5764226481157565</v>
      </c>
      <c r="BW1349">
        <v>-3.4744999999999999</v>
      </c>
      <c r="BX1349">
        <v>2.2351999999999999</v>
      </c>
      <c r="BY1349">
        <v>5.7096999999999998</v>
      </c>
      <c r="BZ1349">
        <v>-0.91500000000000004</v>
      </c>
      <c r="CA1349">
        <v>-13.157351587178709</v>
      </c>
      <c r="CB1349">
        <v>-15.3346</v>
      </c>
      <c r="CC1349">
        <v>-6.9188000000000001</v>
      </c>
      <c r="CD1349">
        <v>8.4158000000000008</v>
      </c>
      <c r="CE1349">
        <v>-12.339700000000001</v>
      </c>
      <c r="CF1349">
        <v>61.767657048076671</v>
      </c>
      <c r="CG1349">
        <v>49.1</v>
      </c>
      <c r="CH1349">
        <v>69.8</v>
      </c>
      <c r="CI1349">
        <v>20.7</v>
      </c>
      <c r="CJ1349">
        <v>49.1</v>
      </c>
      <c r="CK1349">
        <v>25.385826069342411</v>
      </c>
      <c r="CL1349">
        <v>15.8</v>
      </c>
      <c r="CM1349">
        <v>30.8</v>
      </c>
      <c r="CN1349">
        <v>15</v>
      </c>
      <c r="CO1349">
        <v>15.8</v>
      </c>
      <c r="CP1349">
        <v>46.670694438381489</v>
      </c>
      <c r="CQ1349">
        <v>32.799999999999997</v>
      </c>
      <c r="CR1349">
        <v>58.8</v>
      </c>
      <c r="CS1349">
        <v>26</v>
      </c>
      <c r="CT1349">
        <v>50.3</v>
      </c>
      <c r="CU1349">
        <v>9.9276132304639599</v>
      </c>
      <c r="CV1349">
        <v>9.9</v>
      </c>
      <c r="CW1349">
        <v>10.1</v>
      </c>
      <c r="CX1349">
        <v>0.19999999999999929</v>
      </c>
      <c r="CY1349">
        <v>9.9</v>
      </c>
      <c r="CZ1349">
        <v>162.50344519699391</v>
      </c>
      <c r="DA1349">
        <v>127.1</v>
      </c>
      <c r="DB1349">
        <v>208.6</v>
      </c>
      <c r="DC1349">
        <v>81.5</v>
      </c>
      <c r="DD1349">
        <v>155.1</v>
      </c>
      <c r="DE1349">
        <v>14.918507080224011</v>
      </c>
      <c r="DF1349">
        <v>5.9</v>
      </c>
      <c r="DG1349">
        <v>20.7</v>
      </c>
      <c r="DH1349">
        <v>14.8</v>
      </c>
      <c r="DI1349">
        <v>5.9</v>
      </c>
      <c r="DJ1349">
        <v>0.1384605257688897</v>
      </c>
      <c r="DK1349">
        <v>0.10692508710801391</v>
      </c>
      <c r="DL1349">
        <v>0.1593971226307376</v>
      </c>
      <c r="DM1349">
        <v>5.2472035522723663E-2</v>
      </c>
      <c r="DN1349">
        <v>0.10692508710801391</v>
      </c>
      <c r="DO1349">
        <v>3.5437347139001449</v>
      </c>
      <c r="DP1349">
        <v>3.4479340000000001</v>
      </c>
      <c r="DQ1349">
        <v>3.9779800000000001</v>
      </c>
      <c r="DR1349">
        <v>0.53004600000000002</v>
      </c>
      <c r="DS1349">
        <v>3.564432</v>
      </c>
      <c r="DT1349">
        <v>6.5246313591907423</v>
      </c>
      <c r="DU1349">
        <v>6.4215499999999999</v>
      </c>
      <c r="DV1349">
        <v>7.2658230000000001</v>
      </c>
      <c r="DW1349">
        <v>0.84427300000000027</v>
      </c>
      <c r="DX1349">
        <v>6.4344679999999999</v>
      </c>
      <c r="DY1349">
        <v>4.009561507137307</v>
      </c>
      <c r="DZ1349">
        <v>3.5263019999999998</v>
      </c>
      <c r="EA1349">
        <v>4.3714979999999999</v>
      </c>
      <c r="EB1349">
        <v>0.84519600000000006</v>
      </c>
      <c r="EC1349">
        <v>4.2139350000000002</v>
      </c>
      <c r="ED1349">
        <v>9.1989931304954311</v>
      </c>
      <c r="EE1349">
        <v>9.0779999999999994</v>
      </c>
      <c r="EF1349">
        <v>9.2531020000000002</v>
      </c>
      <c r="EG1349">
        <v>0.17510200000000081</v>
      </c>
      <c r="EH1349">
        <v>9.2165730000000003</v>
      </c>
      <c r="EI1349">
        <v>11.851690702344619</v>
      </c>
      <c r="EJ1349">
        <v>11.7622</v>
      </c>
      <c r="EK1349">
        <v>11.915607</v>
      </c>
      <c r="EL1349">
        <v>0.1534069999999996</v>
      </c>
      <c r="EM1349">
        <v>11.833947</v>
      </c>
      <c r="EN1349">
        <v>35.020587794870501</v>
      </c>
      <c r="EO1349">
        <v>33.43976</v>
      </c>
      <c r="EP1349">
        <v>37.01661</v>
      </c>
      <c r="EQ1349">
        <v>3.5768499999999999</v>
      </c>
      <c r="ER1349">
        <v>34.356259999999999</v>
      </c>
      <c r="ES1349">
        <v>10.100758134404771</v>
      </c>
      <c r="ET1349">
        <v>7.4216499999999996</v>
      </c>
      <c r="EU1349">
        <v>13.038080000000001</v>
      </c>
      <c r="EV1349">
        <v>5.6164300000000011</v>
      </c>
      <c r="EW1349">
        <v>9.0817800000000002</v>
      </c>
      <c r="EX1349">
        <v>24.91982966046573</v>
      </c>
      <c r="EY1349">
        <v>22.34582</v>
      </c>
      <c r="EZ1349">
        <v>28.013339999999999</v>
      </c>
      <c r="FA1349">
        <v>5.6675199999999997</v>
      </c>
      <c r="FB1349">
        <v>25.274480000000001</v>
      </c>
      <c r="FC1349">
        <v>0.4993057000573366</v>
      </c>
      <c r="FD1349">
        <v>0.47676706268747709</v>
      </c>
      <c r="FE1349">
        <v>0.52776396781400015</v>
      </c>
      <c r="FF1349">
        <v>5.0996905126523051E-2</v>
      </c>
      <c r="FG1349">
        <v>0.4898340527900697</v>
      </c>
      <c r="FH1349">
        <v>2.4928549230983892</v>
      </c>
      <c r="FI1349">
        <v>1.713888854800707</v>
      </c>
      <c r="FJ1349">
        <v>3.7745433966840261</v>
      </c>
      <c r="FK1349">
        <v>2.0606545418833191</v>
      </c>
      <c r="FL1349">
        <v>2.7829874760234228</v>
      </c>
      <c r="FM1349">
        <v>40.119819670807438</v>
      </c>
      <c r="FN1349">
        <v>39.979999999999997</v>
      </c>
      <c r="FO1349">
        <v>41.61</v>
      </c>
      <c r="FP1349">
        <v>1.630000000000003</v>
      </c>
      <c r="FQ1349">
        <v>40.47</v>
      </c>
      <c r="FR1349">
        <v>490.10912498931901</v>
      </c>
      <c r="FS1349">
        <v>483.96753999999999</v>
      </c>
      <c r="FT1349">
        <v>497.44152000000003</v>
      </c>
      <c r="FU1349">
        <v>13.47398000000004</v>
      </c>
      <c r="FV1349">
        <v>497.44152000000003</v>
      </c>
      <c r="FW1349">
        <v>0.69347403428401255</v>
      </c>
      <c r="FX1349">
        <v>0.68332199999999998</v>
      </c>
      <c r="FY1349">
        <v>0.70087600000000005</v>
      </c>
      <c r="FZ1349">
        <v>1.755400000000007E-2</v>
      </c>
      <c r="GA1349">
        <v>0.68332199999999998</v>
      </c>
      <c r="GB1349">
        <v>16</v>
      </c>
      <c r="GC1349">
        <v>573</v>
      </c>
    </row>
    <row r="1350" spans="1:185" x14ac:dyDescent="0.3">
      <c r="A1350" s="36" t="s">
        <v>4865</v>
      </c>
      <c r="B1350">
        <v>-3.3437740409814058E-2</v>
      </c>
      <c r="C1350">
        <v>1.9082768570915909</v>
      </c>
      <c r="D1350">
        <v>2.1849694480415551</v>
      </c>
      <c r="E1350">
        <v>-1.1500296715315279</v>
      </c>
      <c r="F1350">
        <v>-0.60612293031015385</v>
      </c>
      <c r="G1350">
        <v>1.756131035089288</v>
      </c>
      <c r="H1350">
        <v>-54.101696916125867</v>
      </c>
      <c r="I1350">
        <v>2.0548377177801641E-2</v>
      </c>
      <c r="J1350">
        <v>9.116571993661381E-3</v>
      </c>
      <c r="K1350">
        <v>0.37817590882045687</v>
      </c>
      <c r="L1350">
        <v>0.30301696328130101</v>
      </c>
      <c r="M1350">
        <v>0.27817651292559348</v>
      </c>
      <c r="N1350">
        <v>0.1658970375731669</v>
      </c>
      <c r="O1350">
        <v>-0.2144150312849965</v>
      </c>
      <c r="P1350">
        <v>-4.8517993711829681E-2</v>
      </c>
      <c r="Q1350">
        <v>-0.13146775039402081</v>
      </c>
      <c r="R1350">
        <v>5.2101799974120608E-2</v>
      </c>
      <c r="S1350">
        <v>1.4675231168452461</v>
      </c>
      <c r="T1350">
        <v>-0.70863847962401805</v>
      </c>
      <c r="U1350">
        <v>-0.70552489561075449</v>
      </c>
      <c r="V1350">
        <v>1.9712698090187879</v>
      </c>
      <c r="W1350">
        <v>1.967629380488336</v>
      </c>
      <c r="X1350">
        <v>0.20935642276105809</v>
      </c>
      <c r="Y1350">
        <v>0.19992804881035389</v>
      </c>
      <c r="Z1350">
        <v>9.0043396132463913E-2</v>
      </c>
      <c r="AA1350">
        <v>0.10722288858294821</v>
      </c>
      <c r="AB1350">
        <v>63.847816543041461</v>
      </c>
      <c r="AC1350">
        <v>-0.432889430784407</v>
      </c>
      <c r="AD1350">
        <v>1.954480995671485</v>
      </c>
      <c r="AE1350">
        <v>0.64224585354546515</v>
      </c>
      <c r="AF1350">
        <v>0.45462507289643239</v>
      </c>
      <c r="AG1350">
        <v>0.81041290358599627</v>
      </c>
      <c r="AH1350">
        <v>2.5471044551092729E-2</v>
      </c>
      <c r="AI1350">
        <v>99.042339203596825</v>
      </c>
      <c r="AJ1350">
        <v>-40.657822757937147</v>
      </c>
      <c r="AK1350">
        <v>88.941150652602786</v>
      </c>
      <c r="AL1350">
        <v>248.8437231981228</v>
      </c>
      <c r="AM1350">
        <v>424.99304813320822</v>
      </c>
      <c r="AN1350">
        <v>543.22301160339168</v>
      </c>
      <c r="AO1350">
        <v>231.97247378640611</v>
      </c>
      <c r="AP1350">
        <v>484.0813458973692</v>
      </c>
      <c r="AQ1350">
        <v>20.858965443912009</v>
      </c>
      <c r="AR1350">
        <v>5.900371126290743</v>
      </c>
      <c r="AS1350">
        <v>11.76754188775679</v>
      </c>
      <c r="AT1350">
        <v>-20.39248500007352</v>
      </c>
      <c r="AU1350">
        <v>-10.02970534965648</v>
      </c>
      <c r="AV1350">
        <v>-10.362779650417041</v>
      </c>
      <c r="AW1350">
        <v>2.2407197759048301</v>
      </c>
      <c r="AX1350">
        <v>1.3552</v>
      </c>
      <c r="AY1350">
        <v>4.0236000000000001</v>
      </c>
      <c r="AZ1350">
        <v>2.6684000000000001</v>
      </c>
      <c r="BA1350">
        <v>4.0236000000000001</v>
      </c>
      <c r="BB1350">
        <v>0.92953986940058486</v>
      </c>
      <c r="BC1350">
        <v>0.9234</v>
      </c>
      <c r="BD1350">
        <v>0.93320000000000003</v>
      </c>
      <c r="BE1350">
        <v>9.8000000000000309E-3</v>
      </c>
      <c r="BF1350">
        <v>0.92910000000000004</v>
      </c>
      <c r="BG1350">
        <v>17.222611766468908</v>
      </c>
      <c r="BH1350">
        <v>16.9298</v>
      </c>
      <c r="BI1350">
        <v>18.115300000000001</v>
      </c>
      <c r="BJ1350">
        <v>1.1855000000000011</v>
      </c>
      <c r="BK1350">
        <v>17.198699999999999</v>
      </c>
      <c r="BL1350">
        <v>17.56297201785312</v>
      </c>
      <c r="BM1350">
        <v>8.5487000000000002</v>
      </c>
      <c r="BN1350">
        <v>23.2468</v>
      </c>
      <c r="BO1350">
        <v>14.6981</v>
      </c>
      <c r="BP1350">
        <v>15.322699999999999</v>
      </c>
      <c r="BQ1350">
        <v>12.73525161400984</v>
      </c>
      <c r="BR1350">
        <v>5.3320999999999996</v>
      </c>
      <c r="BS1350">
        <v>17.946899999999999</v>
      </c>
      <c r="BT1350">
        <v>12.614800000000001</v>
      </c>
      <c r="BU1350">
        <v>10.2462</v>
      </c>
      <c r="BV1350">
        <v>-0.81019302287270467</v>
      </c>
      <c r="BW1350">
        <v>-3.6217999999999999</v>
      </c>
      <c r="BX1350">
        <v>3.3071999999999999</v>
      </c>
      <c r="BY1350">
        <v>6.9290000000000003</v>
      </c>
      <c r="BZ1350">
        <v>1.0942000000000001</v>
      </c>
      <c r="CA1350">
        <v>-11.925061395233881</v>
      </c>
      <c r="CB1350">
        <v>-15.304500000000001</v>
      </c>
      <c r="CC1350">
        <v>-6.1416000000000004</v>
      </c>
      <c r="CD1350">
        <v>9.1629000000000005</v>
      </c>
      <c r="CE1350">
        <v>-11.340400000000001</v>
      </c>
      <c r="CF1350">
        <v>59.141665706022337</v>
      </c>
      <c r="CG1350">
        <v>49.2</v>
      </c>
      <c r="CH1350">
        <v>73.400000000000006</v>
      </c>
      <c r="CI1350">
        <v>24.2</v>
      </c>
      <c r="CJ1350">
        <v>49.2</v>
      </c>
      <c r="CK1350">
        <v>23.004059068580752</v>
      </c>
      <c r="CL1350">
        <v>15.7</v>
      </c>
      <c r="CM1350">
        <v>33.5</v>
      </c>
      <c r="CN1350">
        <v>17.8</v>
      </c>
      <c r="CO1350">
        <v>15.7</v>
      </c>
      <c r="CP1350">
        <v>46.356088080420882</v>
      </c>
      <c r="CQ1350">
        <v>34</v>
      </c>
      <c r="CR1350">
        <v>58.6</v>
      </c>
      <c r="CS1350">
        <v>24.6</v>
      </c>
      <c r="CT1350">
        <v>53.8</v>
      </c>
      <c r="CU1350">
        <v>9.9940624594393963</v>
      </c>
      <c r="CV1350">
        <v>9.6999999999999993</v>
      </c>
      <c r="CW1350">
        <v>10.199999999999999</v>
      </c>
      <c r="CX1350">
        <v>0.5</v>
      </c>
      <c r="CY1350">
        <v>10</v>
      </c>
      <c r="CZ1350">
        <v>174.68818628178991</v>
      </c>
      <c r="DA1350">
        <v>116.3</v>
      </c>
      <c r="DB1350">
        <v>223.9</v>
      </c>
      <c r="DC1350">
        <v>107.6</v>
      </c>
      <c r="DD1350">
        <v>144.19999999999999</v>
      </c>
      <c r="DE1350">
        <v>12.44619382470859</v>
      </c>
      <c r="DF1350">
        <v>5.7</v>
      </c>
      <c r="DG1350">
        <v>23.4</v>
      </c>
      <c r="DH1350">
        <v>17.7</v>
      </c>
      <c r="DI1350">
        <v>5.7</v>
      </c>
      <c r="DJ1350">
        <v>0.1223868299503939</v>
      </c>
      <c r="DK1350">
        <v>9.9736468680316243E-2</v>
      </c>
      <c r="DL1350">
        <v>0.15620344754203019</v>
      </c>
      <c r="DM1350">
        <v>5.6466978861714007E-2</v>
      </c>
      <c r="DN1350">
        <v>9.9736468680316243E-2</v>
      </c>
      <c r="DO1350">
        <v>3.6707635709295712</v>
      </c>
      <c r="DP1350">
        <v>3.4899979999999999</v>
      </c>
      <c r="DQ1350">
        <v>3.9210910000000001</v>
      </c>
      <c r="DR1350">
        <v>0.43109300000000023</v>
      </c>
      <c r="DS1350">
        <v>3.5149620000000001</v>
      </c>
      <c r="DT1350">
        <v>6.8181857310238039</v>
      </c>
      <c r="DU1350">
        <v>6.4480740000000001</v>
      </c>
      <c r="DV1350">
        <v>7.1944129999999999</v>
      </c>
      <c r="DW1350">
        <v>0.74633899999999986</v>
      </c>
      <c r="DX1350">
        <v>6.4480740000000001</v>
      </c>
      <c r="DY1350">
        <v>4.1023857443373473</v>
      </c>
      <c r="DZ1350">
        <v>3.548276</v>
      </c>
      <c r="EA1350">
        <v>4.3778980000000001</v>
      </c>
      <c r="EB1350">
        <v>0.82962200000000008</v>
      </c>
      <c r="EC1350">
        <v>4.2974420000000002</v>
      </c>
      <c r="ED1350">
        <v>9.2002148909581383</v>
      </c>
      <c r="EE1350">
        <v>9.0170089999999998</v>
      </c>
      <c r="EF1350">
        <v>9.2787400000000009</v>
      </c>
      <c r="EG1350">
        <v>0.26173100000000099</v>
      </c>
      <c r="EH1350">
        <v>9.2047939999999997</v>
      </c>
      <c r="EI1350">
        <v>11.88468040650203</v>
      </c>
      <c r="EJ1350">
        <v>11.779662999999999</v>
      </c>
      <c r="EK1350">
        <v>11.953555</v>
      </c>
      <c r="EL1350">
        <v>0.17389200000000041</v>
      </c>
      <c r="EM1350">
        <v>11.832174999999999</v>
      </c>
      <c r="EN1350">
        <v>37.730202314299468</v>
      </c>
      <c r="EO1350">
        <v>35.122669999999999</v>
      </c>
      <c r="EP1350">
        <v>40.357680000000002</v>
      </c>
      <c r="EQ1350">
        <v>5.2350100000000026</v>
      </c>
      <c r="ER1350">
        <v>36.899120000000003</v>
      </c>
      <c r="ES1350">
        <v>9.6077093842377899</v>
      </c>
      <c r="ET1350">
        <v>9.0665999999999993</v>
      </c>
      <c r="EU1350">
        <v>12.08497</v>
      </c>
      <c r="EV1350">
        <v>3.0183700000000009</v>
      </c>
      <c r="EW1350">
        <v>9.0896899999999992</v>
      </c>
      <c r="EX1350">
        <v>28.122492930061679</v>
      </c>
      <c r="EY1350">
        <v>23.037700000000001</v>
      </c>
      <c r="EZ1350">
        <v>30.524470000000001</v>
      </c>
      <c r="FA1350">
        <v>7.4867699999999999</v>
      </c>
      <c r="FB1350">
        <v>27.809429999999999</v>
      </c>
      <c r="FC1350">
        <v>0.5083432560241582</v>
      </c>
      <c r="FD1350">
        <v>0.47321168011058728</v>
      </c>
      <c r="FE1350">
        <v>0.54374355816814168</v>
      </c>
      <c r="FF1350">
        <v>7.0531878057554398E-2</v>
      </c>
      <c r="FG1350">
        <v>0.49714599060385151</v>
      </c>
      <c r="FH1350">
        <v>2.949234019753229</v>
      </c>
      <c r="FI1350">
        <v>1.906310069449904</v>
      </c>
      <c r="FJ1350">
        <v>3.3292861799217728</v>
      </c>
      <c r="FK1350">
        <v>1.4229761104718699</v>
      </c>
      <c r="FL1350">
        <v>3.059447571919395</v>
      </c>
      <c r="FM1350">
        <v>40.097404825975083</v>
      </c>
      <c r="FN1350">
        <v>39.68</v>
      </c>
      <c r="FO1350">
        <v>42.02</v>
      </c>
      <c r="FP1350">
        <v>2.340000000000003</v>
      </c>
      <c r="FQ1350">
        <v>41.72</v>
      </c>
      <c r="FR1350">
        <v>527.31217915284196</v>
      </c>
      <c r="FS1350">
        <v>517.61337000000003</v>
      </c>
      <c r="FT1350">
        <v>530.03945999999996</v>
      </c>
      <c r="FU1350">
        <v>12.426089999999929</v>
      </c>
      <c r="FV1350">
        <v>527.78354999999999</v>
      </c>
      <c r="FW1350">
        <v>0.67784423180095998</v>
      </c>
      <c r="FX1350">
        <v>0.673813</v>
      </c>
      <c r="FY1350">
        <v>0.69045500000000004</v>
      </c>
      <c r="FZ1350">
        <v>1.6642000000000049E-2</v>
      </c>
      <c r="GA1350">
        <v>0.67558099999999999</v>
      </c>
      <c r="GB1350">
        <v>16</v>
      </c>
      <c r="GC1350">
        <v>547</v>
      </c>
    </row>
    <row r="1351" spans="1:185" x14ac:dyDescent="0.3">
      <c r="A1351" s="36" t="s">
        <v>4866</v>
      </c>
      <c r="B1351">
        <v>-5.599636195086044E-2</v>
      </c>
      <c r="C1351">
        <v>1.8410657914335811</v>
      </c>
      <c r="D1351">
        <v>1.7783682971901189</v>
      </c>
      <c r="E1351">
        <v>-0.75885797158293311</v>
      </c>
      <c r="F1351">
        <v>-0.6926484218450758</v>
      </c>
      <c r="G1351">
        <v>1.451519539546563</v>
      </c>
      <c r="H1351">
        <v>-54.186397401671357</v>
      </c>
      <c r="I1351">
        <v>0.1010012330504273</v>
      </c>
      <c r="J1351">
        <v>0.42680446096476771</v>
      </c>
      <c r="K1351">
        <v>0.2465818022967394</v>
      </c>
      <c r="L1351">
        <v>-3.9362797229311158E-2</v>
      </c>
      <c r="M1351">
        <v>8.533539808375365E-2</v>
      </c>
      <c r="N1351">
        <v>0.20162955580012309</v>
      </c>
      <c r="O1351">
        <v>-0.22201837649983089</v>
      </c>
      <c r="P1351">
        <v>-2.0388820699707749E-2</v>
      </c>
      <c r="Q1351">
        <v>-0.1212061688557426</v>
      </c>
      <c r="R1351">
        <v>3.6431267076188413E-2</v>
      </c>
      <c r="S1351">
        <v>0.79157675927135873</v>
      </c>
      <c r="T1351">
        <v>-0.53861732872909907</v>
      </c>
      <c r="U1351">
        <v>-0.53292993795771015</v>
      </c>
      <c r="V1351">
        <v>1.9605271418797801</v>
      </c>
      <c r="W1351">
        <v>1.952156325680058</v>
      </c>
      <c r="X1351">
        <v>0.2130780272137304</v>
      </c>
      <c r="Y1351">
        <v>0.19793913326514301</v>
      </c>
      <c r="Z1351">
        <v>3.029474491189587E-2</v>
      </c>
      <c r="AA1351">
        <v>3.6363667249067838E-2</v>
      </c>
      <c r="AB1351">
        <v>49.349700704696453</v>
      </c>
      <c r="AC1351">
        <v>-0.37306250532953739</v>
      </c>
      <c r="AD1351">
        <v>1.9182776950906699</v>
      </c>
      <c r="AE1351">
        <v>0.58614053254326781</v>
      </c>
      <c r="AF1351">
        <v>0.57100163859468045</v>
      </c>
      <c r="AG1351">
        <v>0.81893126769121927</v>
      </c>
      <c r="AH1351">
        <v>5.284856791943013E-3</v>
      </c>
      <c r="AI1351">
        <v>313.51829972685442</v>
      </c>
      <c r="AJ1351">
        <v>261.15554744667628</v>
      </c>
      <c r="AK1351">
        <v>322.3758491076735</v>
      </c>
      <c r="AL1351">
        <v>357.02366834488339</v>
      </c>
      <c r="AM1351">
        <v>380.29183228653051</v>
      </c>
      <c r="AN1351">
        <v>511.48048059791068</v>
      </c>
      <c r="AO1351">
        <v>212.19505970430211</v>
      </c>
      <c r="AP1351">
        <v>465.54312604998898</v>
      </c>
      <c r="AQ1351">
        <v>20.227341695391431</v>
      </c>
      <c r="AR1351">
        <v>5.5153575587357651</v>
      </c>
      <c r="AS1351">
        <v>12.83752741970372</v>
      </c>
      <c r="AT1351">
        <v>-15.990952415959431</v>
      </c>
      <c r="AU1351">
        <v>-8.2514190271933412</v>
      </c>
      <c r="AV1351">
        <v>-7.7395333887660884</v>
      </c>
      <c r="AW1351">
        <v>1.665072403771487</v>
      </c>
      <c r="AX1351">
        <v>1.6362000000000001</v>
      </c>
      <c r="AY1351">
        <v>1.6783999999999999</v>
      </c>
      <c r="AZ1351">
        <v>4.2199999999999793E-2</v>
      </c>
      <c r="BA1351">
        <v>1.6484000000000001</v>
      </c>
      <c r="BB1351">
        <v>0.94693559748438405</v>
      </c>
      <c r="BC1351">
        <v>0.94640000000000002</v>
      </c>
      <c r="BD1351">
        <v>0.94810000000000005</v>
      </c>
      <c r="BE1351">
        <v>1.700000000000035E-3</v>
      </c>
      <c r="BF1351">
        <v>0.94740000000000002</v>
      </c>
      <c r="BG1351">
        <v>15.83578344189662</v>
      </c>
      <c r="BH1351">
        <v>15.6434</v>
      </c>
      <c r="BI1351">
        <v>15.925700000000001</v>
      </c>
      <c r="BJ1351">
        <v>0.28230000000000111</v>
      </c>
      <c r="BK1351">
        <v>15.7803</v>
      </c>
      <c r="BL1351">
        <v>8.1645569047347895</v>
      </c>
      <c r="BM1351">
        <v>7.9527000000000001</v>
      </c>
      <c r="BN1351">
        <v>8.51</v>
      </c>
      <c r="BO1351">
        <v>0.55729999999999968</v>
      </c>
      <c r="BP1351">
        <v>8.51</v>
      </c>
      <c r="BQ1351">
        <v>5.5620180452261474</v>
      </c>
      <c r="BR1351">
        <v>5.4215999999999998</v>
      </c>
      <c r="BS1351">
        <v>6.1105999999999998</v>
      </c>
      <c r="BT1351">
        <v>0.68900000000000006</v>
      </c>
      <c r="BU1351">
        <v>6.1105999999999998</v>
      </c>
      <c r="BV1351">
        <v>0.39454878753722822</v>
      </c>
      <c r="BW1351">
        <v>-0.1908</v>
      </c>
      <c r="BX1351">
        <v>0.5373</v>
      </c>
      <c r="BY1351">
        <v>0.72809999999999997</v>
      </c>
      <c r="BZ1351">
        <v>-0.1908</v>
      </c>
      <c r="CA1351">
        <v>-5.9566232729364792</v>
      </c>
      <c r="CB1351">
        <v>-6.0980999999999996</v>
      </c>
      <c r="CC1351">
        <v>-5.8003</v>
      </c>
      <c r="CD1351">
        <v>0.29779999999999962</v>
      </c>
      <c r="CE1351">
        <v>-5.9198000000000004</v>
      </c>
      <c r="CF1351">
        <v>45.937354547921707</v>
      </c>
      <c r="CG1351">
        <v>45.7</v>
      </c>
      <c r="CH1351">
        <v>46</v>
      </c>
      <c r="CI1351">
        <v>0.29999999999999721</v>
      </c>
      <c r="CJ1351">
        <v>45.7</v>
      </c>
      <c r="CK1351">
        <v>13.89111525714663</v>
      </c>
      <c r="CL1351">
        <v>13.8</v>
      </c>
      <c r="CM1351">
        <v>14.3</v>
      </c>
      <c r="CN1351">
        <v>0.5</v>
      </c>
      <c r="CO1351">
        <v>14.2</v>
      </c>
      <c r="CP1351">
        <v>26.986514529649959</v>
      </c>
      <c r="CQ1351">
        <v>26.9</v>
      </c>
      <c r="CR1351">
        <v>27.2</v>
      </c>
      <c r="CS1351">
        <v>0.30000000000000071</v>
      </c>
      <c r="CT1351">
        <v>27.2</v>
      </c>
      <c r="CU1351">
        <v>9.8298085841989273</v>
      </c>
      <c r="CV1351">
        <v>9.8000000000000007</v>
      </c>
      <c r="CW1351">
        <v>10</v>
      </c>
      <c r="CX1351">
        <v>0.19999999999999929</v>
      </c>
      <c r="CY1351">
        <v>10</v>
      </c>
      <c r="CZ1351">
        <v>174.00644927899981</v>
      </c>
      <c r="DA1351">
        <v>169.2</v>
      </c>
      <c r="DB1351">
        <v>193.4</v>
      </c>
      <c r="DC1351">
        <v>24.200000000000021</v>
      </c>
      <c r="DD1351">
        <v>185.6</v>
      </c>
      <c r="DE1351">
        <v>3.3911152571466321</v>
      </c>
      <c r="DF1351">
        <v>3.3</v>
      </c>
      <c r="DG1351">
        <v>3.8</v>
      </c>
      <c r="DH1351">
        <v>0.5</v>
      </c>
      <c r="DI1351">
        <v>3.7</v>
      </c>
      <c r="DJ1351">
        <v>9.8674791014582305E-2</v>
      </c>
      <c r="DK1351">
        <v>9.8131844535108453E-2</v>
      </c>
      <c r="DL1351">
        <v>9.8818474758324379E-2</v>
      </c>
      <c r="DM1351">
        <v>6.8663022321592548E-4</v>
      </c>
      <c r="DN1351">
        <v>9.8131844535108453E-2</v>
      </c>
      <c r="DO1351">
        <v>3.2985762869460031</v>
      </c>
      <c r="DP1351">
        <v>3.2773840000000001</v>
      </c>
      <c r="DQ1351">
        <v>3.34985</v>
      </c>
      <c r="DR1351">
        <v>7.2465999999999919E-2</v>
      </c>
      <c r="DS1351">
        <v>3.3466689999999999</v>
      </c>
      <c r="DT1351">
        <v>6.986723232539231</v>
      </c>
      <c r="DU1351">
        <v>6.887346</v>
      </c>
      <c r="DV1351">
        <v>7.250826</v>
      </c>
      <c r="DW1351">
        <v>0.36348000000000003</v>
      </c>
      <c r="DX1351">
        <v>7.250826</v>
      </c>
      <c r="DY1351">
        <v>3.3508272470670368</v>
      </c>
      <c r="DZ1351">
        <v>3.3466689999999999</v>
      </c>
      <c r="EA1351">
        <v>3.3525170000000002</v>
      </c>
      <c r="EB1351">
        <v>5.8480000000002974E-3</v>
      </c>
      <c r="EC1351">
        <v>3.3466689999999999</v>
      </c>
      <c r="ED1351">
        <v>8.3887027043153335</v>
      </c>
      <c r="EE1351">
        <v>8.3541380000000007</v>
      </c>
      <c r="EF1351">
        <v>8.6024170000000009</v>
      </c>
      <c r="EG1351">
        <v>0.24827900000000011</v>
      </c>
      <c r="EH1351">
        <v>8.6024170000000009</v>
      </c>
      <c r="EI1351">
        <v>10.01196713250072</v>
      </c>
      <c r="EJ1351">
        <v>9.9826370000000004</v>
      </c>
      <c r="EK1351">
        <v>10.065268</v>
      </c>
      <c r="EL1351">
        <v>8.2630999999999233E-2</v>
      </c>
      <c r="EM1351">
        <v>9.9826370000000004</v>
      </c>
      <c r="EN1351">
        <v>32.518767023040567</v>
      </c>
      <c r="EO1351">
        <v>30.150950000000002</v>
      </c>
      <c r="EP1351">
        <v>34.36336</v>
      </c>
      <c r="EQ1351">
        <v>4.2124099999999984</v>
      </c>
      <c r="ER1351">
        <v>32.823039999999999</v>
      </c>
      <c r="ES1351">
        <v>5.7125399999999997</v>
      </c>
      <c r="ET1351">
        <v>5.7125399999999997</v>
      </c>
      <c r="EU1351">
        <v>5.7125399999999997</v>
      </c>
      <c r="EV1351">
        <v>0</v>
      </c>
      <c r="EW1351">
        <v>5.7125399999999997</v>
      </c>
      <c r="EX1351">
        <v>26.806227023040559</v>
      </c>
      <c r="EY1351">
        <v>24.438410000000001</v>
      </c>
      <c r="EZ1351">
        <v>28.65082</v>
      </c>
      <c r="FA1351">
        <v>4.2124099999999984</v>
      </c>
      <c r="FB1351">
        <v>27.110499999999998</v>
      </c>
      <c r="FC1351">
        <v>0.4762854045363154</v>
      </c>
      <c r="FD1351">
        <v>0.44160522469161839</v>
      </c>
      <c r="FE1351">
        <v>0.50330219492118733</v>
      </c>
      <c r="FF1351">
        <v>6.1696970229568937E-2</v>
      </c>
      <c r="FG1351">
        <v>0.48074193198761489</v>
      </c>
      <c r="FH1351">
        <v>4.6925232948986908</v>
      </c>
      <c r="FI1351">
        <v>4.2780286877641123</v>
      </c>
      <c r="FJ1351">
        <v>5.015425712555186</v>
      </c>
      <c r="FK1351">
        <v>0.73739702479107372</v>
      </c>
      <c r="FL1351">
        <v>4.7457873380317688</v>
      </c>
      <c r="FM1351">
        <v>42.683479363605642</v>
      </c>
      <c r="FN1351">
        <v>41.68</v>
      </c>
      <c r="FO1351">
        <v>42.93</v>
      </c>
      <c r="FP1351">
        <v>1.25</v>
      </c>
      <c r="FQ1351">
        <v>41.68</v>
      </c>
      <c r="FR1351">
        <v>518.92306348351724</v>
      </c>
      <c r="FS1351">
        <v>513.75658999999996</v>
      </c>
      <c r="FT1351">
        <v>524.32893000000001</v>
      </c>
      <c r="FU1351">
        <v>10.57234000000005</v>
      </c>
      <c r="FV1351">
        <v>513.75658999999996</v>
      </c>
      <c r="FW1351">
        <v>0.68680510419627894</v>
      </c>
      <c r="FX1351">
        <v>0.67981899999999995</v>
      </c>
      <c r="FY1351">
        <v>0.693855</v>
      </c>
      <c r="FZ1351">
        <v>1.403600000000005E-2</v>
      </c>
      <c r="GA1351">
        <v>0.69385300000000005</v>
      </c>
      <c r="GB1351">
        <v>6</v>
      </c>
      <c r="GC1351">
        <v>16</v>
      </c>
    </row>
    <row r="1352" spans="1:185" x14ac:dyDescent="0.3">
      <c r="A1352" s="36" t="s">
        <v>4867</v>
      </c>
      <c r="B1352">
        <v>-5.1734907871212182E-2</v>
      </c>
      <c r="C1352">
        <v>1.840133612454194</v>
      </c>
      <c r="D1352">
        <v>2.1423091809431281</v>
      </c>
      <c r="E1352">
        <v>-1.0657180124746859</v>
      </c>
      <c r="F1352">
        <v>-0.66831320417723927</v>
      </c>
      <c r="G1352">
        <v>1.734130949029757</v>
      </c>
      <c r="H1352">
        <v>-54.164626196999983</v>
      </c>
      <c r="I1352">
        <v>0.33096335356609718</v>
      </c>
      <c r="J1352">
        <v>4.6443989628191927E-2</v>
      </c>
      <c r="K1352">
        <v>0.26418680667217648</v>
      </c>
      <c r="L1352">
        <v>8.3724093205928329E-2</v>
      </c>
      <c r="M1352">
        <v>0.11360888804376849</v>
      </c>
      <c r="N1352">
        <v>0.23725323822823779</v>
      </c>
      <c r="O1352">
        <v>-0.22284097206382569</v>
      </c>
      <c r="P1352">
        <v>1.4412266164412079E-2</v>
      </c>
      <c r="Q1352">
        <v>-0.10420936633081521</v>
      </c>
      <c r="R1352">
        <v>2.289098113292444E-2</v>
      </c>
      <c r="S1352">
        <v>0.89984160528793122</v>
      </c>
      <c r="T1352">
        <v>-0.58502081421683816</v>
      </c>
      <c r="U1352">
        <v>-0.44933000862401951</v>
      </c>
      <c r="V1352">
        <v>1.96742759744655</v>
      </c>
      <c r="W1352">
        <v>1.9618481357139199</v>
      </c>
      <c r="X1352">
        <v>0.2121996247355252</v>
      </c>
      <c r="Y1352">
        <v>0.2078422471360562</v>
      </c>
      <c r="Z1352">
        <v>7.9376145350616337E-2</v>
      </c>
      <c r="AA1352">
        <v>9.7982317908528752E-2</v>
      </c>
      <c r="AB1352">
        <v>54.696342645391432</v>
      </c>
      <c r="AC1352">
        <v>-0.3938657189354639</v>
      </c>
      <c r="AD1352">
        <v>1.9570315617227549</v>
      </c>
      <c r="AE1352">
        <v>0.60606534367098908</v>
      </c>
      <c r="AF1352">
        <v>0.60170796607152</v>
      </c>
      <c r="AG1352">
        <v>0.84514755734948577</v>
      </c>
      <c r="AH1352">
        <v>1.8301302279526539E-2</v>
      </c>
      <c r="AI1352">
        <v>181.37174199835141</v>
      </c>
      <c r="AJ1352">
        <v>82.270524628514664</v>
      </c>
      <c r="AK1352">
        <v>155.813275656862</v>
      </c>
      <c r="AL1352">
        <v>306.03152517443323</v>
      </c>
      <c r="AM1352">
        <v>92.781371902447972</v>
      </c>
      <c r="AN1352">
        <v>142.2991971334948</v>
      </c>
      <c r="AO1352">
        <v>54.601605733010487</v>
      </c>
      <c r="AP1352">
        <v>96.402676221684146</v>
      </c>
      <c r="AQ1352">
        <v>16.089518280096851</v>
      </c>
      <c r="AR1352">
        <v>3.6799732377831589</v>
      </c>
      <c r="AS1352">
        <v>11.05008028665052</v>
      </c>
      <c r="AT1352">
        <v>-4.4323349726208248</v>
      </c>
      <c r="AU1352">
        <v>-1.3301338110842069</v>
      </c>
      <c r="AV1352">
        <v>-3.1022011615366178</v>
      </c>
      <c r="AW1352">
        <v>1.871422435754222</v>
      </c>
      <c r="AX1352">
        <v>0.76180000000000003</v>
      </c>
      <c r="AY1352">
        <v>1.8744000000000001</v>
      </c>
      <c r="AZ1352">
        <v>1.1126</v>
      </c>
      <c r="BA1352">
        <v>0.76180000000000003</v>
      </c>
      <c r="BB1352">
        <v>0.9103434454822702</v>
      </c>
      <c r="BC1352">
        <v>0.91020000000000001</v>
      </c>
      <c r="BD1352">
        <v>0.96379999999999999</v>
      </c>
      <c r="BE1352">
        <v>5.3599999999999981E-2</v>
      </c>
      <c r="BF1352">
        <v>0.96379999999999999</v>
      </c>
      <c r="BG1352">
        <v>18.300388709809688</v>
      </c>
      <c r="BH1352">
        <v>12.5572</v>
      </c>
      <c r="BI1352">
        <v>18.315799999999999</v>
      </c>
      <c r="BJ1352">
        <v>5.7585999999999986</v>
      </c>
      <c r="BK1352">
        <v>12.5572</v>
      </c>
      <c r="BL1352">
        <v>3.0894671909674418</v>
      </c>
      <c r="BM1352">
        <v>3.0882000000000001</v>
      </c>
      <c r="BN1352">
        <v>3.5617000000000001</v>
      </c>
      <c r="BO1352">
        <v>0.47349999999999998</v>
      </c>
      <c r="BP1352">
        <v>3.5617000000000001</v>
      </c>
      <c r="BQ1352">
        <v>1.460606467439967</v>
      </c>
      <c r="BR1352">
        <v>1.4576</v>
      </c>
      <c r="BS1352">
        <v>2.581</v>
      </c>
      <c r="BT1352">
        <v>1.1234</v>
      </c>
      <c r="BU1352">
        <v>2.581</v>
      </c>
      <c r="BV1352">
        <v>1.049933494503321</v>
      </c>
      <c r="BW1352">
        <v>-0.13009999999999999</v>
      </c>
      <c r="BX1352">
        <v>1.0530999999999999</v>
      </c>
      <c r="BY1352">
        <v>1.1832</v>
      </c>
      <c r="BZ1352">
        <v>-0.13009999999999999</v>
      </c>
      <c r="CA1352">
        <v>-2.5105399619432882</v>
      </c>
      <c r="CB1352">
        <v>-2.5106999999999999</v>
      </c>
      <c r="CC1352">
        <v>-2.4508999999999999</v>
      </c>
      <c r="CD1352">
        <v>5.9800000000000082E-2</v>
      </c>
      <c r="CE1352">
        <v>-2.4508999999999999</v>
      </c>
      <c r="CF1352">
        <v>45.896520911810619</v>
      </c>
      <c r="CG1352">
        <v>44.6</v>
      </c>
      <c r="CH1352">
        <v>45.9</v>
      </c>
      <c r="CI1352">
        <v>1.2999999999999969</v>
      </c>
      <c r="CJ1352">
        <v>44.6</v>
      </c>
      <c r="CK1352">
        <v>14.602140977347309</v>
      </c>
      <c r="CL1352">
        <v>14.6</v>
      </c>
      <c r="CM1352">
        <v>15.4</v>
      </c>
      <c r="CN1352">
        <v>0.80000000000000071</v>
      </c>
      <c r="CO1352">
        <v>15.4</v>
      </c>
      <c r="CP1352">
        <v>13.00133811084207</v>
      </c>
      <c r="CQ1352">
        <v>13</v>
      </c>
      <c r="CR1352">
        <v>13.5</v>
      </c>
      <c r="CS1352">
        <v>0.5</v>
      </c>
      <c r="CT1352">
        <v>13.5</v>
      </c>
      <c r="CU1352">
        <v>8</v>
      </c>
      <c r="CV1352">
        <v>8</v>
      </c>
      <c r="CW1352">
        <v>8</v>
      </c>
      <c r="CX1352">
        <v>0</v>
      </c>
      <c r="CY1352">
        <v>8</v>
      </c>
      <c r="CZ1352">
        <v>41.301070488673659</v>
      </c>
      <c r="DA1352">
        <v>41.3</v>
      </c>
      <c r="DB1352">
        <v>41.7</v>
      </c>
      <c r="DC1352">
        <v>0.40000000000000568</v>
      </c>
      <c r="DD1352">
        <v>41.7</v>
      </c>
      <c r="DE1352">
        <v>6.3029438438525576</v>
      </c>
      <c r="DF1352">
        <v>6.3</v>
      </c>
      <c r="DG1352">
        <v>7.4</v>
      </c>
      <c r="DH1352">
        <v>1.100000000000001</v>
      </c>
      <c r="DI1352">
        <v>7.4</v>
      </c>
      <c r="DJ1352">
        <v>0.47609227650481412</v>
      </c>
      <c r="DK1352">
        <v>0.45790554414784401</v>
      </c>
      <c r="DL1352">
        <v>0.47614107883817419</v>
      </c>
      <c r="DM1352">
        <v>1.8235534690330291E-2</v>
      </c>
      <c r="DN1352">
        <v>0.45790554414784401</v>
      </c>
      <c r="DO1352">
        <v>2.157983044899356</v>
      </c>
      <c r="DP1352">
        <v>2.1575780613005322</v>
      </c>
      <c r="DQ1352">
        <v>2.308904687649723</v>
      </c>
      <c r="DR1352">
        <v>0.15132662634919081</v>
      </c>
      <c r="DS1352">
        <v>2.308904687649723</v>
      </c>
      <c r="DT1352">
        <v>4.7060392556336597</v>
      </c>
      <c r="DU1352">
        <v>4.6845205028619192</v>
      </c>
      <c r="DV1352">
        <v>4.7060969991208159</v>
      </c>
      <c r="DW1352">
        <v>2.1576496258896679E-2</v>
      </c>
      <c r="DX1352">
        <v>4.6845205028619192</v>
      </c>
      <c r="DY1352">
        <v>2.157983044899356</v>
      </c>
      <c r="DZ1352">
        <v>2.1575780613005322</v>
      </c>
      <c r="EA1352">
        <v>2.308904687649723</v>
      </c>
      <c r="EB1352">
        <v>0.15132662634919081</v>
      </c>
      <c r="EC1352">
        <v>2.308904687649723</v>
      </c>
      <c r="ED1352">
        <v>4.7060392556336597</v>
      </c>
      <c r="EE1352">
        <v>4.6845205028619192</v>
      </c>
      <c r="EF1352">
        <v>4.7060969991208159</v>
      </c>
      <c r="EG1352">
        <v>2.1576496258896679E-2</v>
      </c>
      <c r="EH1352">
        <v>4.6845205028619192</v>
      </c>
      <c r="EI1352">
        <v>6.5433332468215513</v>
      </c>
      <c r="EJ1352">
        <v>6.5431922336900108</v>
      </c>
      <c r="EK1352">
        <v>6.5958833587846648</v>
      </c>
      <c r="EL1352">
        <v>5.2691125094654012E-2</v>
      </c>
      <c r="EM1352">
        <v>6.5958833587846648</v>
      </c>
      <c r="EN1352">
        <v>11.59497674246097</v>
      </c>
      <c r="EO1352">
        <v>11.590870000000001</v>
      </c>
      <c r="EP1352">
        <v>13.125400000000001</v>
      </c>
      <c r="EQ1352">
        <v>1.5345299999999999</v>
      </c>
      <c r="ER1352">
        <v>13.125400000000001</v>
      </c>
      <c r="ES1352">
        <v>7.8525160623409</v>
      </c>
      <c r="ET1352">
        <v>6.6398999999999999</v>
      </c>
      <c r="EU1352">
        <v>7.8557699999999997</v>
      </c>
      <c r="EV1352">
        <v>1.21587</v>
      </c>
      <c r="EW1352">
        <v>6.6398999999999999</v>
      </c>
      <c r="EX1352">
        <v>3.742460680120069</v>
      </c>
      <c r="EY1352">
        <v>3.7351000000000001</v>
      </c>
      <c r="EZ1352">
        <v>6.4855</v>
      </c>
      <c r="FA1352">
        <v>2.7504</v>
      </c>
      <c r="FB1352">
        <v>6.4855</v>
      </c>
      <c r="FC1352">
        <v>0.51071723177319306</v>
      </c>
      <c r="FD1352">
        <v>0.51053634446415763</v>
      </c>
      <c r="FE1352">
        <v>0.57812689950192309</v>
      </c>
      <c r="FF1352">
        <v>6.7590555037765454E-2</v>
      </c>
      <c r="FG1352">
        <v>0.57812689950192309</v>
      </c>
      <c r="FH1352">
        <v>0.47680099503779322</v>
      </c>
      <c r="FI1352">
        <v>0.47545943936749679</v>
      </c>
      <c r="FJ1352">
        <v>0.97674663775056858</v>
      </c>
      <c r="FK1352">
        <v>0.50128719838307179</v>
      </c>
      <c r="FL1352">
        <v>0.97674663775056858</v>
      </c>
      <c r="FM1352">
        <v>35.951855216981507</v>
      </c>
      <c r="FN1352">
        <v>29.19</v>
      </c>
      <c r="FO1352">
        <v>35.97</v>
      </c>
      <c r="FP1352">
        <v>6.7799999999999976</v>
      </c>
      <c r="FQ1352">
        <v>29.19</v>
      </c>
      <c r="FR1352">
        <v>180.81374051398569</v>
      </c>
      <c r="FS1352">
        <v>180.80915999999999</v>
      </c>
      <c r="FT1352">
        <v>182.52072000000001</v>
      </c>
      <c r="FU1352">
        <v>1.71156000000002</v>
      </c>
      <c r="FV1352">
        <v>182.52072000000001</v>
      </c>
      <c r="FW1352">
        <v>0.85754761694423576</v>
      </c>
      <c r="FX1352">
        <v>0.84846100000000002</v>
      </c>
      <c r="FY1352">
        <v>0.857572</v>
      </c>
      <c r="FZ1352">
        <v>9.1109999999999802E-3</v>
      </c>
      <c r="GA1352">
        <v>0.84846100000000002</v>
      </c>
      <c r="GB1352">
        <v>2</v>
      </c>
    </row>
    <row r="1353" spans="1:185" x14ac:dyDescent="0.3">
      <c r="A1353" s="36" t="s">
        <v>4868</v>
      </c>
      <c r="B1353">
        <v>-3.2382000000000001E-2</v>
      </c>
      <c r="C1353">
        <v>1.8869100000000001</v>
      </c>
      <c r="D1353">
        <v>2.1844999999999999</v>
      </c>
      <c r="E1353">
        <v>-1.4483999999999999</v>
      </c>
      <c r="F1353">
        <v>-0.17730000000000001</v>
      </c>
      <c r="G1353">
        <v>1.6255999999999999</v>
      </c>
      <c r="H1353">
        <v>-54.148457999999998</v>
      </c>
      <c r="I1353">
        <v>0.9415</v>
      </c>
      <c r="J1353">
        <v>0.58579999999999999</v>
      </c>
      <c r="K1353">
        <v>0.19220999999999999</v>
      </c>
      <c r="L1353">
        <v>-2.3532999999999998E-2</v>
      </c>
      <c r="M1353">
        <v>0.13014999999999999</v>
      </c>
      <c r="N1353">
        <v>0.25302999999999998</v>
      </c>
      <c r="O1353">
        <v>-0.2631</v>
      </c>
      <c r="P1353">
        <v>-1.0070000000000001E-2</v>
      </c>
      <c r="Q1353">
        <v>-0.13658999999999999</v>
      </c>
      <c r="R1353">
        <v>3.6859999999999997E-2</v>
      </c>
      <c r="S1353">
        <v>0.56379000000000001</v>
      </c>
      <c r="T1353">
        <v>-0.55453666666666668</v>
      </c>
      <c r="U1353">
        <v>-0.46550000000000002</v>
      </c>
      <c r="V1353">
        <v>1.9858899999999999</v>
      </c>
      <c r="W1353">
        <v>1.98465</v>
      </c>
      <c r="X1353">
        <v>0.17636333333333329</v>
      </c>
      <c r="Y1353">
        <v>0.16805999999999999</v>
      </c>
      <c r="Z1353">
        <v>2.258333333333333E-2</v>
      </c>
      <c r="AA1353">
        <v>3.3079999999999998E-2</v>
      </c>
      <c r="AB1353">
        <v>60.22</v>
      </c>
      <c r="AC1353">
        <v>-0.45040000000000002</v>
      </c>
      <c r="AD1353">
        <v>1.9940100000000001</v>
      </c>
      <c r="AE1353">
        <v>0.62676333333333334</v>
      </c>
      <c r="AF1353">
        <v>0.61846000000000001</v>
      </c>
      <c r="AG1353">
        <v>0.58626</v>
      </c>
      <c r="AH1353">
        <v>1.5480000000000001E-2</v>
      </c>
      <c r="AI1353">
        <v>233.48990000000001</v>
      </c>
      <c r="AJ1353">
        <v>-40.277200000000001</v>
      </c>
      <c r="AK1353">
        <v>198.27369999999999</v>
      </c>
      <c r="AL1353">
        <v>542.47310000000004</v>
      </c>
      <c r="AM1353">
        <v>42.4514</v>
      </c>
      <c r="AN1353">
        <v>70.8</v>
      </c>
      <c r="AO1353">
        <v>39.4</v>
      </c>
      <c r="AP1353">
        <v>33.599999999999987</v>
      </c>
      <c r="AQ1353">
        <v>14.33</v>
      </c>
      <c r="AR1353">
        <v>2.94</v>
      </c>
      <c r="AS1353">
        <v>9.8800000000000008</v>
      </c>
      <c r="AT1353">
        <v>-1.346699211002812</v>
      </c>
      <c r="AU1353">
        <v>0.9</v>
      </c>
      <c r="AV1353">
        <v>-2.2466992110028121</v>
      </c>
      <c r="AW1353">
        <v>0.78890000000000005</v>
      </c>
      <c r="AX1353">
        <v>0.78890000000000005</v>
      </c>
      <c r="AY1353">
        <v>0.78890000000000005</v>
      </c>
      <c r="AZ1353">
        <v>0</v>
      </c>
      <c r="BA1353">
        <v>0.78890000000000005</v>
      </c>
      <c r="BB1353">
        <v>0.98119999999999996</v>
      </c>
      <c r="BC1353">
        <v>0.98119999999999996</v>
      </c>
      <c r="BD1353">
        <v>0.98119999999999996</v>
      </c>
      <c r="BE1353">
        <v>0</v>
      </c>
      <c r="BF1353">
        <v>0.98119999999999996</v>
      </c>
      <c r="BG1353">
        <v>8.8034999999999997</v>
      </c>
      <c r="BH1353">
        <v>8.8034999999999997</v>
      </c>
      <c r="BI1353">
        <v>8.8034999999999997</v>
      </c>
      <c r="BJ1353">
        <v>0</v>
      </c>
      <c r="BK1353">
        <v>8.8034999999999997</v>
      </c>
      <c r="BL1353">
        <v>3.5840999999999998</v>
      </c>
      <c r="BM1353">
        <v>3.5840999999999998</v>
      </c>
      <c r="BN1353">
        <v>3.5840999999999998</v>
      </c>
      <c r="BO1353">
        <v>0</v>
      </c>
      <c r="BP1353">
        <v>3.5840999999999998</v>
      </c>
      <c r="BQ1353">
        <v>2.6301999999999999</v>
      </c>
      <c r="BR1353">
        <v>2.6301999999999999</v>
      </c>
      <c r="BS1353">
        <v>2.6301999999999999</v>
      </c>
      <c r="BT1353">
        <v>0</v>
      </c>
      <c r="BU1353">
        <v>2.6301999999999999</v>
      </c>
      <c r="BV1353">
        <v>-0.2041</v>
      </c>
      <c r="BW1353">
        <v>-0.2041</v>
      </c>
      <c r="BX1353">
        <v>-0.2041</v>
      </c>
      <c r="BY1353">
        <v>0</v>
      </c>
      <c r="BZ1353">
        <v>-0.2041</v>
      </c>
      <c r="CA1353">
        <v>-2.4262000000000001</v>
      </c>
      <c r="CB1353">
        <v>-2.4262000000000001</v>
      </c>
      <c r="CC1353">
        <v>-2.4262000000000001</v>
      </c>
      <c r="CD1353">
        <v>0</v>
      </c>
      <c r="CE1353">
        <v>-2.4262000000000001</v>
      </c>
      <c r="CF1353">
        <v>37.200000000000003</v>
      </c>
      <c r="CG1353">
        <v>37.200000000000003</v>
      </c>
      <c r="CH1353">
        <v>37.200000000000003</v>
      </c>
      <c r="CI1353">
        <v>0</v>
      </c>
      <c r="CJ1353">
        <v>37.200000000000003</v>
      </c>
      <c r="CK1353">
        <v>13.2</v>
      </c>
      <c r="CL1353">
        <v>13.2</v>
      </c>
      <c r="CM1353">
        <v>13.2</v>
      </c>
      <c r="CN1353">
        <v>0</v>
      </c>
      <c r="CO1353">
        <v>13.2</v>
      </c>
      <c r="CP1353">
        <v>9.8000000000000007</v>
      </c>
      <c r="CQ1353">
        <v>9.8000000000000007</v>
      </c>
      <c r="CR1353">
        <v>9.8000000000000007</v>
      </c>
      <c r="CS1353">
        <v>0</v>
      </c>
      <c r="CT1353">
        <v>9.8000000000000007</v>
      </c>
      <c r="CU1353">
        <v>7.9</v>
      </c>
      <c r="CV1353">
        <v>7.9</v>
      </c>
      <c r="CW1353">
        <v>7.9</v>
      </c>
      <c r="CX1353">
        <v>0</v>
      </c>
      <c r="CY1353">
        <v>7.9</v>
      </c>
      <c r="CZ1353">
        <v>29.1</v>
      </c>
      <c r="DA1353">
        <v>29.1</v>
      </c>
      <c r="DB1353">
        <v>29.1</v>
      </c>
      <c r="DC1353">
        <v>0</v>
      </c>
      <c r="DD1353">
        <v>29.1</v>
      </c>
      <c r="DE1353">
        <v>5.2</v>
      </c>
      <c r="DF1353">
        <v>5.2</v>
      </c>
      <c r="DG1353">
        <v>5.2</v>
      </c>
      <c r="DH1353">
        <v>0</v>
      </c>
      <c r="DI1353">
        <v>5.2</v>
      </c>
      <c r="DJ1353">
        <v>1.107142857142857</v>
      </c>
      <c r="DK1353">
        <v>1.107142857142857</v>
      </c>
      <c r="DL1353">
        <v>1.107142857142857</v>
      </c>
      <c r="DM1353">
        <v>0</v>
      </c>
      <c r="DN1353">
        <v>1.107142857142857</v>
      </c>
      <c r="DO1353">
        <v>1.8000012142527519</v>
      </c>
      <c r="DP1353">
        <v>1.8000012142527519</v>
      </c>
      <c r="DQ1353">
        <v>1.8000012142527519</v>
      </c>
      <c r="DR1353">
        <v>0</v>
      </c>
      <c r="DS1353">
        <v>1.8000012142527519</v>
      </c>
      <c r="DT1353">
        <v>4.5122808012000144</v>
      </c>
      <c r="DU1353">
        <v>4.5122808012000144</v>
      </c>
      <c r="DV1353">
        <v>4.5122808012000144</v>
      </c>
      <c r="DW1353">
        <v>0</v>
      </c>
      <c r="DX1353">
        <v>4.5122808012000144</v>
      </c>
      <c r="DY1353">
        <v>1.8000012142527519</v>
      </c>
      <c r="DZ1353">
        <v>1.8000012142527519</v>
      </c>
      <c r="EA1353">
        <v>1.8000012142527519</v>
      </c>
      <c r="EB1353">
        <v>0</v>
      </c>
      <c r="EC1353">
        <v>1.8000012142527519</v>
      </c>
      <c r="ED1353">
        <v>4.5122808012000144</v>
      </c>
      <c r="EE1353">
        <v>4.5122808012000144</v>
      </c>
      <c r="EF1353">
        <v>4.5122808012000144</v>
      </c>
      <c r="EG1353">
        <v>0</v>
      </c>
      <c r="EH1353">
        <v>4.5122808012000144</v>
      </c>
      <c r="EI1353">
        <v>5.1548098600099497</v>
      </c>
      <c r="EJ1353">
        <v>5.1548098600099497</v>
      </c>
      <c r="EK1353">
        <v>5.1548098600099497</v>
      </c>
      <c r="EL1353">
        <v>0</v>
      </c>
      <c r="EM1353">
        <v>5.1548098600099497</v>
      </c>
      <c r="EN1353">
        <v>8.0122300000000006</v>
      </c>
      <c r="EO1353">
        <v>8.0122300000000006</v>
      </c>
      <c r="EP1353">
        <v>8.0122300000000006</v>
      </c>
      <c r="EQ1353">
        <v>0</v>
      </c>
      <c r="ER1353">
        <v>8.0122300000000006</v>
      </c>
      <c r="ES1353">
        <v>5.74613</v>
      </c>
      <c r="ET1353">
        <v>5.74613</v>
      </c>
      <c r="EU1353">
        <v>5.74613</v>
      </c>
      <c r="EV1353">
        <v>0</v>
      </c>
      <c r="EW1353">
        <v>5.74613</v>
      </c>
      <c r="EX1353">
        <v>2.2660999999999998</v>
      </c>
      <c r="EY1353">
        <v>2.2660999999999998</v>
      </c>
      <c r="EZ1353">
        <v>2.2660999999999998</v>
      </c>
      <c r="FA1353">
        <v>0</v>
      </c>
      <c r="FB1353">
        <v>2.2660999999999998</v>
      </c>
      <c r="FC1353">
        <v>0.55823540805335281</v>
      </c>
      <c r="FD1353">
        <v>0.55823540805335281</v>
      </c>
      <c r="FE1353">
        <v>0.55823540805335281</v>
      </c>
      <c r="FF1353">
        <v>0</v>
      </c>
      <c r="FG1353">
        <v>0.55823540805335281</v>
      </c>
      <c r="FH1353">
        <v>0.39436977583173372</v>
      </c>
      <c r="FI1353">
        <v>0.39436977583173372</v>
      </c>
      <c r="FJ1353">
        <v>0.39436977583173372</v>
      </c>
      <c r="FK1353">
        <v>0</v>
      </c>
      <c r="FL1353">
        <v>0.39436977583173372</v>
      </c>
      <c r="FM1353">
        <v>23.06</v>
      </c>
      <c r="FN1353">
        <v>23.06</v>
      </c>
      <c r="FO1353">
        <v>23.06</v>
      </c>
      <c r="FP1353">
        <v>0</v>
      </c>
      <c r="FQ1353">
        <v>23.06</v>
      </c>
      <c r="FR1353">
        <v>106.46944999999999</v>
      </c>
      <c r="FS1353">
        <v>106.46944999999999</v>
      </c>
      <c r="FT1353">
        <v>106.46944999999999</v>
      </c>
      <c r="FU1353">
        <v>0</v>
      </c>
      <c r="FV1353">
        <v>106.46944999999999</v>
      </c>
      <c r="FW1353">
        <v>0.91140399999999999</v>
      </c>
      <c r="FX1353">
        <v>0.91140399999999999</v>
      </c>
      <c r="FY1353">
        <v>0.91140399999999999</v>
      </c>
      <c r="FZ1353">
        <v>0</v>
      </c>
      <c r="GA1353">
        <v>0.91140399999999999</v>
      </c>
      <c r="GB1353">
        <v>1</v>
      </c>
    </row>
    <row r="1354" spans="1:185" x14ac:dyDescent="0.3">
      <c r="A1354" s="36" t="s">
        <v>4869</v>
      </c>
      <c r="B1354">
        <v>-4.4226000000000001E-2</v>
      </c>
      <c r="C1354">
        <v>1.92676</v>
      </c>
      <c r="D1354">
        <v>1.1172</v>
      </c>
      <c r="E1354">
        <v>-0.7248</v>
      </c>
      <c r="F1354">
        <v>-0.1173</v>
      </c>
      <c r="G1354">
        <v>0.84199999999999997</v>
      </c>
      <c r="H1354">
        <v>-54.213192999999997</v>
      </c>
      <c r="I1354">
        <v>0.25290000000000001</v>
      </c>
      <c r="J1354">
        <v>0.72570000000000001</v>
      </c>
      <c r="K1354">
        <v>0.21689</v>
      </c>
      <c r="L1354">
        <v>-0.212869</v>
      </c>
      <c r="M1354">
        <v>-0.13420699999999999</v>
      </c>
      <c r="N1354">
        <v>0.25668999999999997</v>
      </c>
      <c r="O1354">
        <v>-0.24198</v>
      </c>
      <c r="P1354">
        <v>1.4710000000000001E-2</v>
      </c>
      <c r="Q1354">
        <v>-0.11362999999999999</v>
      </c>
      <c r="R1354">
        <v>2.5149999999999999E-2</v>
      </c>
      <c r="S1354">
        <v>-0.44252999999999998</v>
      </c>
      <c r="T1354">
        <v>-0.45225333333333329</v>
      </c>
      <c r="U1354">
        <v>-0.44623000000000002</v>
      </c>
      <c r="V1354">
        <v>1.9638899999999999</v>
      </c>
      <c r="W1354">
        <v>1.95645</v>
      </c>
      <c r="X1354">
        <v>0.1668233333333333</v>
      </c>
      <c r="Y1354">
        <v>0.15051999999999999</v>
      </c>
      <c r="Z1354">
        <v>3.0306666666666669E-2</v>
      </c>
      <c r="AA1354">
        <v>4.1700000000000001E-2</v>
      </c>
      <c r="AB1354">
        <v>51.06</v>
      </c>
      <c r="AC1354">
        <v>-0.40787000000000001</v>
      </c>
      <c r="AD1354">
        <v>1.9359</v>
      </c>
      <c r="AE1354">
        <v>0.57469333333333328</v>
      </c>
      <c r="AF1354">
        <v>0.55838999999999994</v>
      </c>
      <c r="AG1354">
        <v>0.52671999999999997</v>
      </c>
      <c r="AH1354">
        <v>2.2399999999999998E-3</v>
      </c>
      <c r="AI1354">
        <v>554.95320000000004</v>
      </c>
      <c r="AJ1354">
        <v>500.39519999999999</v>
      </c>
      <c r="AK1354">
        <v>552.00400000000002</v>
      </c>
      <c r="AL1354">
        <v>612.46029999999996</v>
      </c>
      <c r="AM1354">
        <v>155.90600000000001</v>
      </c>
      <c r="AN1354">
        <v>222.4</v>
      </c>
      <c r="AO1354">
        <v>82.2</v>
      </c>
      <c r="AP1354">
        <v>178.3</v>
      </c>
      <c r="AQ1354">
        <v>18.239999999999998</v>
      </c>
      <c r="AR1354">
        <v>4.4400000000000004</v>
      </c>
      <c r="AS1354">
        <v>12.43</v>
      </c>
      <c r="AT1354">
        <v>-3.4269576119370551</v>
      </c>
      <c r="AU1354">
        <v>-0.02</v>
      </c>
      <c r="AV1354">
        <v>-3.406957611937055</v>
      </c>
      <c r="AW1354">
        <v>1.3944000000000001</v>
      </c>
      <c r="AX1354">
        <v>1.3944000000000001</v>
      </c>
      <c r="AY1354">
        <v>1.3944000000000001</v>
      </c>
      <c r="AZ1354">
        <v>0</v>
      </c>
      <c r="BA1354">
        <v>1.3944000000000001</v>
      </c>
      <c r="BB1354">
        <v>0.9587</v>
      </c>
      <c r="BC1354">
        <v>0.9587</v>
      </c>
      <c r="BD1354">
        <v>0.9587</v>
      </c>
      <c r="BE1354">
        <v>0</v>
      </c>
      <c r="BF1354">
        <v>0.9587</v>
      </c>
      <c r="BG1354">
        <v>13.4015</v>
      </c>
      <c r="BH1354">
        <v>13.4015</v>
      </c>
      <c r="BI1354">
        <v>13.4015</v>
      </c>
      <c r="BJ1354">
        <v>0</v>
      </c>
      <c r="BK1354">
        <v>13.4015</v>
      </c>
      <c r="BL1354">
        <v>3.7252000000000001</v>
      </c>
      <c r="BM1354">
        <v>3.7252000000000001</v>
      </c>
      <c r="BN1354">
        <v>3.7252000000000001</v>
      </c>
      <c r="BO1354">
        <v>0</v>
      </c>
      <c r="BP1354">
        <v>3.7252000000000001</v>
      </c>
      <c r="BQ1354">
        <v>2.3102</v>
      </c>
      <c r="BR1354">
        <v>2.3102</v>
      </c>
      <c r="BS1354">
        <v>2.3102</v>
      </c>
      <c r="BT1354">
        <v>0</v>
      </c>
      <c r="BU1354">
        <v>2.3102</v>
      </c>
      <c r="BV1354">
        <v>0.55830000000000002</v>
      </c>
      <c r="BW1354">
        <v>0.55830000000000002</v>
      </c>
      <c r="BX1354">
        <v>0.55830000000000002</v>
      </c>
      <c r="BY1354">
        <v>0</v>
      </c>
      <c r="BZ1354">
        <v>0.55830000000000002</v>
      </c>
      <c r="CA1354">
        <v>-2.8685</v>
      </c>
      <c r="CB1354">
        <v>-2.8685</v>
      </c>
      <c r="CC1354">
        <v>-2.8685</v>
      </c>
      <c r="CD1354">
        <v>0</v>
      </c>
      <c r="CE1354">
        <v>-2.8685</v>
      </c>
      <c r="CF1354">
        <v>44.1</v>
      </c>
      <c r="CG1354">
        <v>44.1</v>
      </c>
      <c r="CH1354">
        <v>44.1</v>
      </c>
      <c r="CI1354">
        <v>0</v>
      </c>
      <c r="CJ1354">
        <v>44.1</v>
      </c>
      <c r="CK1354">
        <v>13.7</v>
      </c>
      <c r="CL1354">
        <v>13.7</v>
      </c>
      <c r="CM1354">
        <v>13.7</v>
      </c>
      <c r="CN1354">
        <v>0</v>
      </c>
      <c r="CO1354">
        <v>13.7</v>
      </c>
      <c r="CP1354">
        <v>22.6</v>
      </c>
      <c r="CQ1354">
        <v>22.6</v>
      </c>
      <c r="CR1354">
        <v>22.6</v>
      </c>
      <c r="CS1354">
        <v>0</v>
      </c>
      <c r="CT1354">
        <v>22.6</v>
      </c>
      <c r="CU1354">
        <v>8.3000000000000007</v>
      </c>
      <c r="CV1354">
        <v>8.3000000000000007</v>
      </c>
      <c r="CW1354">
        <v>8.3000000000000007</v>
      </c>
      <c r="CX1354">
        <v>0</v>
      </c>
      <c r="CY1354">
        <v>8.3000000000000007</v>
      </c>
      <c r="CZ1354">
        <v>58.9</v>
      </c>
      <c r="DA1354">
        <v>58.9</v>
      </c>
      <c r="DB1354">
        <v>58.9</v>
      </c>
      <c r="DC1354">
        <v>0</v>
      </c>
      <c r="DD1354">
        <v>58.9</v>
      </c>
      <c r="DE1354">
        <v>5.4</v>
      </c>
      <c r="DF1354">
        <v>5.4</v>
      </c>
      <c r="DG1354">
        <v>5.4</v>
      </c>
      <c r="DH1354">
        <v>0</v>
      </c>
      <c r="DI1354">
        <v>5.4</v>
      </c>
      <c r="DJ1354">
        <v>0.2473359506449804</v>
      </c>
      <c r="DK1354">
        <v>0.2473359506449804</v>
      </c>
      <c r="DL1354">
        <v>0.2473359506449804</v>
      </c>
      <c r="DM1354">
        <v>0</v>
      </c>
      <c r="DN1354">
        <v>0.2473359506449804</v>
      </c>
      <c r="DO1354">
        <v>2.5150540300678368</v>
      </c>
      <c r="DP1354">
        <v>2.5150540300678368</v>
      </c>
      <c r="DQ1354">
        <v>2.5150540300678368</v>
      </c>
      <c r="DR1354">
        <v>0</v>
      </c>
      <c r="DS1354">
        <v>2.5150540300678368</v>
      </c>
      <c r="DT1354">
        <v>5.3935914408267438</v>
      </c>
      <c r="DU1354">
        <v>5.3935914408267438</v>
      </c>
      <c r="DV1354">
        <v>5.3935914408267438</v>
      </c>
      <c r="DW1354">
        <v>0</v>
      </c>
      <c r="DX1354">
        <v>5.3935914408267438</v>
      </c>
      <c r="DY1354">
        <v>2.5150540300678368</v>
      </c>
      <c r="DZ1354">
        <v>2.5150540300678368</v>
      </c>
      <c r="EA1354">
        <v>2.5150540300678368</v>
      </c>
      <c r="EB1354">
        <v>0</v>
      </c>
      <c r="EC1354">
        <v>2.5150540300678368</v>
      </c>
      <c r="ED1354">
        <v>5.3935914408267438</v>
      </c>
      <c r="EE1354">
        <v>5.3935914408267438</v>
      </c>
      <c r="EF1354">
        <v>5.3935914408267438</v>
      </c>
      <c r="EG1354">
        <v>0</v>
      </c>
      <c r="EH1354">
        <v>5.3935914408267438</v>
      </c>
      <c r="EI1354">
        <v>7.4923621074051843</v>
      </c>
      <c r="EJ1354">
        <v>7.4923621074051843</v>
      </c>
      <c r="EK1354">
        <v>7.4923621074051843</v>
      </c>
      <c r="EL1354">
        <v>0</v>
      </c>
      <c r="EM1354">
        <v>7.4923621074051843</v>
      </c>
      <c r="EN1354">
        <v>20.568339999999999</v>
      </c>
      <c r="EO1354">
        <v>20.568339999999999</v>
      </c>
      <c r="EP1354">
        <v>20.568339999999999</v>
      </c>
      <c r="EQ1354">
        <v>0</v>
      </c>
      <c r="ER1354">
        <v>20.568339999999999</v>
      </c>
      <c r="ES1354">
        <v>5.6528999999999998</v>
      </c>
      <c r="ET1354">
        <v>5.6528999999999998</v>
      </c>
      <c r="EU1354">
        <v>5.6528999999999998</v>
      </c>
      <c r="EV1354">
        <v>0</v>
      </c>
      <c r="EW1354">
        <v>5.6528999999999998</v>
      </c>
      <c r="EX1354">
        <v>14.91544</v>
      </c>
      <c r="EY1354">
        <v>14.91544</v>
      </c>
      <c r="EZ1354">
        <v>14.91544</v>
      </c>
      <c r="FA1354">
        <v>0</v>
      </c>
      <c r="FB1354">
        <v>14.91544</v>
      </c>
      <c r="FC1354">
        <v>0.61423020769345849</v>
      </c>
      <c r="FD1354">
        <v>0.61423020769345849</v>
      </c>
      <c r="FE1354">
        <v>0.61423020769345849</v>
      </c>
      <c r="FF1354">
        <v>0</v>
      </c>
      <c r="FG1354">
        <v>0.61423020769345849</v>
      </c>
      <c r="FH1354">
        <v>2.638546586707708</v>
      </c>
      <c r="FI1354">
        <v>2.638546586707708</v>
      </c>
      <c r="FJ1354">
        <v>2.638546586707708</v>
      </c>
      <c r="FK1354">
        <v>0</v>
      </c>
      <c r="FL1354">
        <v>2.638546586707708</v>
      </c>
      <c r="FM1354">
        <v>35.630000000000003</v>
      </c>
      <c r="FN1354">
        <v>35.630000000000003</v>
      </c>
      <c r="FO1354">
        <v>35.630000000000003</v>
      </c>
      <c r="FP1354">
        <v>0</v>
      </c>
      <c r="FQ1354">
        <v>35.630000000000003</v>
      </c>
      <c r="FR1354">
        <v>251.28327999999999</v>
      </c>
      <c r="FS1354">
        <v>251.28327999999999</v>
      </c>
      <c r="FT1354">
        <v>251.28327999999999</v>
      </c>
      <c r="FU1354">
        <v>0</v>
      </c>
      <c r="FV1354">
        <v>251.28327999999999</v>
      </c>
      <c r="FW1354">
        <v>0.814558</v>
      </c>
      <c r="FX1354">
        <v>0.814558</v>
      </c>
      <c r="FY1354">
        <v>0.814558</v>
      </c>
      <c r="FZ1354">
        <v>0</v>
      </c>
      <c r="GA1354">
        <v>0.814558</v>
      </c>
      <c r="GB1354">
        <v>1</v>
      </c>
    </row>
    <row r="1355" spans="1:185" x14ac:dyDescent="0.3">
      <c r="A1355" s="36" t="s">
        <v>4870</v>
      </c>
      <c r="B1355">
        <v>-2.4637099999999999E-2</v>
      </c>
      <c r="C1355">
        <v>1.9644299999999999</v>
      </c>
      <c r="D1355">
        <v>1.736</v>
      </c>
      <c r="E1355">
        <v>-1.0338000000000001</v>
      </c>
      <c r="F1355">
        <v>-0.32290000000000002</v>
      </c>
      <c r="G1355">
        <v>1.3567</v>
      </c>
      <c r="H1355">
        <v>-54.158315999999999</v>
      </c>
      <c r="I1355">
        <v>0.69399999999999995</v>
      </c>
      <c r="J1355">
        <v>3.85E-2</v>
      </c>
      <c r="K1355">
        <v>0.15928999999999999</v>
      </c>
      <c r="L1355">
        <v>-0.12651100000000001</v>
      </c>
      <c r="M1355">
        <v>4.7521000000000001E-2</v>
      </c>
      <c r="N1355">
        <v>0.23724999999999999</v>
      </c>
      <c r="O1355">
        <v>-0.25125999999999998</v>
      </c>
      <c r="P1355">
        <v>-1.401E-2</v>
      </c>
      <c r="Q1355">
        <v>-0.13264000000000001</v>
      </c>
      <c r="R1355">
        <v>3.7069999999999999E-2</v>
      </c>
      <c r="S1355">
        <v>0.11909</v>
      </c>
      <c r="T1355">
        <v>-0.49859666666666658</v>
      </c>
      <c r="U1355">
        <v>-0.48331000000000002</v>
      </c>
      <c r="V1355">
        <v>1.987786666666667</v>
      </c>
      <c r="W1355">
        <v>1.98502</v>
      </c>
      <c r="X1355">
        <v>0.13976</v>
      </c>
      <c r="Y1355">
        <v>7.0279999999999995E-2</v>
      </c>
      <c r="Z1355">
        <v>2.1246666666666671E-2</v>
      </c>
      <c r="AA1355">
        <v>2.5180000000000001E-2</v>
      </c>
      <c r="AB1355">
        <v>59.11</v>
      </c>
      <c r="AC1355">
        <v>-0.45949000000000001</v>
      </c>
      <c r="AD1355">
        <v>1.9872000000000001</v>
      </c>
      <c r="AE1355">
        <v>0.59925000000000006</v>
      </c>
      <c r="AF1355">
        <v>0.52976999999999996</v>
      </c>
      <c r="AG1355">
        <v>0.42394999999999999</v>
      </c>
      <c r="AH1355">
        <v>1.43E-2</v>
      </c>
      <c r="AI1355">
        <v>408.3528</v>
      </c>
      <c r="AJ1355">
        <v>327.46719999999999</v>
      </c>
      <c r="AK1355">
        <v>329.09930000000003</v>
      </c>
      <c r="AL1355">
        <v>568.49189999999999</v>
      </c>
      <c r="AM1355">
        <v>58.230800000000002</v>
      </c>
      <c r="AN1355">
        <v>86.1</v>
      </c>
      <c r="AO1355">
        <v>51.2</v>
      </c>
      <c r="AP1355">
        <v>48.999999999999993</v>
      </c>
      <c r="AQ1355">
        <v>15.93</v>
      </c>
      <c r="AR1355">
        <v>3.21</v>
      </c>
      <c r="AS1355">
        <v>11.05</v>
      </c>
      <c r="AT1355">
        <v>-2.7110942040608208</v>
      </c>
      <c r="AU1355">
        <v>-0.52</v>
      </c>
      <c r="AV1355">
        <v>-2.1910942040608208</v>
      </c>
      <c r="AW1355">
        <v>0.8004</v>
      </c>
      <c r="AX1355">
        <v>0.8004</v>
      </c>
      <c r="AY1355">
        <v>0.8004</v>
      </c>
      <c r="AZ1355">
        <v>0</v>
      </c>
      <c r="BA1355">
        <v>0.8004</v>
      </c>
      <c r="BB1355">
        <v>0.97789999999999999</v>
      </c>
      <c r="BC1355">
        <v>0.97789999999999999</v>
      </c>
      <c r="BD1355">
        <v>0.97789999999999999</v>
      </c>
      <c r="BE1355">
        <v>0</v>
      </c>
      <c r="BF1355">
        <v>0.97789999999999999</v>
      </c>
      <c r="BG1355">
        <v>9.9024000000000001</v>
      </c>
      <c r="BH1355">
        <v>9.9024000000000001</v>
      </c>
      <c r="BI1355">
        <v>9.9024000000000001</v>
      </c>
      <c r="BJ1355">
        <v>0</v>
      </c>
      <c r="BK1355">
        <v>9.9024000000000001</v>
      </c>
      <c r="BL1355">
        <v>4.0994999999999999</v>
      </c>
      <c r="BM1355">
        <v>4.0994999999999999</v>
      </c>
      <c r="BN1355">
        <v>4.0994999999999999</v>
      </c>
      <c r="BO1355">
        <v>0</v>
      </c>
      <c r="BP1355">
        <v>4.0994999999999999</v>
      </c>
      <c r="BQ1355">
        <v>3.1680999999999999</v>
      </c>
      <c r="BR1355">
        <v>3.1680999999999999</v>
      </c>
      <c r="BS1355">
        <v>3.1680999999999999</v>
      </c>
      <c r="BT1355">
        <v>0</v>
      </c>
      <c r="BU1355">
        <v>3.1680999999999999</v>
      </c>
      <c r="BV1355">
        <v>-0.64859999999999995</v>
      </c>
      <c r="BW1355">
        <v>-0.64859999999999995</v>
      </c>
      <c r="BX1355">
        <v>-0.64859999999999995</v>
      </c>
      <c r="BY1355">
        <v>0</v>
      </c>
      <c r="BZ1355">
        <v>-0.64859999999999995</v>
      </c>
      <c r="CA1355">
        <v>-2.5194999999999999</v>
      </c>
      <c r="CB1355">
        <v>-2.5194999999999999</v>
      </c>
      <c r="CC1355">
        <v>-2.5194999999999999</v>
      </c>
      <c r="CD1355">
        <v>0</v>
      </c>
      <c r="CE1355">
        <v>-2.5194999999999999</v>
      </c>
      <c r="CF1355">
        <v>37.1</v>
      </c>
      <c r="CG1355">
        <v>37.1</v>
      </c>
      <c r="CH1355">
        <v>37.1</v>
      </c>
      <c r="CI1355">
        <v>0</v>
      </c>
      <c r="CJ1355">
        <v>37.1</v>
      </c>
      <c r="CK1355">
        <v>13.2</v>
      </c>
      <c r="CL1355">
        <v>13.2</v>
      </c>
      <c r="CM1355">
        <v>13.2</v>
      </c>
      <c r="CN1355">
        <v>0</v>
      </c>
      <c r="CO1355">
        <v>13.2</v>
      </c>
      <c r="CP1355">
        <v>9.9</v>
      </c>
      <c r="CQ1355">
        <v>9.9</v>
      </c>
      <c r="CR1355">
        <v>9.9</v>
      </c>
      <c r="CS1355">
        <v>0</v>
      </c>
      <c r="CT1355">
        <v>9.9</v>
      </c>
      <c r="CU1355">
        <v>7.9</v>
      </c>
      <c r="CV1355">
        <v>7.9</v>
      </c>
      <c r="CW1355">
        <v>7.9</v>
      </c>
      <c r="CX1355">
        <v>0</v>
      </c>
      <c r="CY1355">
        <v>7.9</v>
      </c>
      <c r="CZ1355">
        <v>39.700000000000003</v>
      </c>
      <c r="DA1355">
        <v>39.700000000000003</v>
      </c>
      <c r="DB1355">
        <v>39.700000000000003</v>
      </c>
      <c r="DC1355">
        <v>0</v>
      </c>
      <c r="DD1355">
        <v>39.700000000000003</v>
      </c>
      <c r="DE1355">
        <v>5.3</v>
      </c>
      <c r="DF1355">
        <v>5.3</v>
      </c>
      <c r="DG1355">
        <v>5.3</v>
      </c>
      <c r="DH1355">
        <v>0</v>
      </c>
      <c r="DI1355">
        <v>5.3</v>
      </c>
      <c r="DJ1355">
        <v>0.75714285714285723</v>
      </c>
      <c r="DK1355">
        <v>0.75714285714285723</v>
      </c>
      <c r="DL1355">
        <v>0.75714285714285723</v>
      </c>
      <c r="DM1355">
        <v>0</v>
      </c>
      <c r="DN1355">
        <v>0.75714285714285723</v>
      </c>
      <c r="DO1355">
        <v>1.889222402486481</v>
      </c>
      <c r="DP1355">
        <v>1.889222402486481</v>
      </c>
      <c r="DQ1355">
        <v>1.889222402486481</v>
      </c>
      <c r="DR1355">
        <v>0</v>
      </c>
      <c r="DS1355">
        <v>1.889222402486481</v>
      </c>
      <c r="DT1355">
        <v>5.016090627662086</v>
      </c>
      <c r="DU1355">
        <v>5.016090627662086</v>
      </c>
      <c r="DV1355">
        <v>5.016090627662086</v>
      </c>
      <c r="DW1355">
        <v>0</v>
      </c>
      <c r="DX1355">
        <v>5.016090627662086</v>
      </c>
      <c r="DY1355">
        <v>1.889222402486481</v>
      </c>
      <c r="DZ1355">
        <v>1.889222402486481</v>
      </c>
      <c r="EA1355">
        <v>1.889222402486481</v>
      </c>
      <c r="EB1355">
        <v>0</v>
      </c>
      <c r="EC1355">
        <v>1.889222402486481</v>
      </c>
      <c r="ED1355">
        <v>5.016090627662086</v>
      </c>
      <c r="EE1355">
        <v>5.016090627662086</v>
      </c>
      <c r="EF1355">
        <v>5.016090627662086</v>
      </c>
      <c r="EG1355">
        <v>0</v>
      </c>
      <c r="EH1355">
        <v>5.016090627662086</v>
      </c>
      <c r="EI1355">
        <v>5.9184160454839683</v>
      </c>
      <c r="EJ1355">
        <v>5.9184160454839683</v>
      </c>
      <c r="EK1355">
        <v>5.9184160454839683</v>
      </c>
      <c r="EL1355">
        <v>0</v>
      </c>
      <c r="EM1355">
        <v>5.9184160454839683</v>
      </c>
      <c r="EN1355">
        <v>9.5471900000000005</v>
      </c>
      <c r="EO1355">
        <v>9.5471900000000005</v>
      </c>
      <c r="EP1355">
        <v>9.5471900000000005</v>
      </c>
      <c r="EQ1355">
        <v>0</v>
      </c>
      <c r="ER1355">
        <v>9.5471900000000005</v>
      </c>
      <c r="ES1355">
        <v>5.6727600000000002</v>
      </c>
      <c r="ET1355">
        <v>5.6727600000000002</v>
      </c>
      <c r="EU1355">
        <v>5.6727600000000002</v>
      </c>
      <c r="EV1355">
        <v>0</v>
      </c>
      <c r="EW1355">
        <v>5.6727600000000002</v>
      </c>
      <c r="EX1355">
        <v>3.8744299999999998</v>
      </c>
      <c r="EY1355">
        <v>3.8744299999999998</v>
      </c>
      <c r="EZ1355">
        <v>3.8744299999999998</v>
      </c>
      <c r="FA1355">
        <v>0</v>
      </c>
      <c r="FB1355">
        <v>3.8744299999999998</v>
      </c>
      <c r="FC1355">
        <v>0.53785289027501104</v>
      </c>
      <c r="FD1355">
        <v>0.53785289027501104</v>
      </c>
      <c r="FE1355">
        <v>0.53785289027501104</v>
      </c>
      <c r="FF1355">
        <v>0</v>
      </c>
      <c r="FG1355">
        <v>0.53785289027501104</v>
      </c>
      <c r="FH1355">
        <v>0.68298852763028928</v>
      </c>
      <c r="FI1355">
        <v>0.68298852763028928</v>
      </c>
      <c r="FJ1355">
        <v>0.68298852763028928</v>
      </c>
      <c r="FK1355">
        <v>0</v>
      </c>
      <c r="FL1355">
        <v>0.68298852763028928</v>
      </c>
      <c r="FM1355">
        <v>25.88</v>
      </c>
      <c r="FN1355">
        <v>25.88</v>
      </c>
      <c r="FO1355">
        <v>25.88</v>
      </c>
      <c r="FP1355">
        <v>0</v>
      </c>
      <c r="FQ1355">
        <v>25.88</v>
      </c>
      <c r="FR1355">
        <v>119.94878</v>
      </c>
      <c r="FS1355">
        <v>119.94878</v>
      </c>
      <c r="FT1355">
        <v>119.94878</v>
      </c>
      <c r="FU1355">
        <v>0</v>
      </c>
      <c r="FV1355">
        <v>119.94878</v>
      </c>
      <c r="FW1355">
        <v>0.90982200000000002</v>
      </c>
      <c r="FX1355">
        <v>0.90982200000000002</v>
      </c>
      <c r="FY1355">
        <v>0.90982200000000002</v>
      </c>
      <c r="FZ1355">
        <v>0</v>
      </c>
      <c r="GA1355">
        <v>0.90982200000000002</v>
      </c>
      <c r="GB1355">
        <v>1</v>
      </c>
    </row>
    <row r="1356" spans="1:185" x14ac:dyDescent="0.3">
      <c r="A1356" s="36" t="s">
        <v>4871</v>
      </c>
      <c r="B1356">
        <v>-4.4372357771454783E-2</v>
      </c>
      <c r="C1356">
        <v>1.83042725841544</v>
      </c>
      <c r="D1356">
        <v>1.876014273677568</v>
      </c>
      <c r="E1356">
        <v>-0.83357362165661431</v>
      </c>
      <c r="F1356">
        <v>-0.69516930935587351</v>
      </c>
      <c r="G1356">
        <v>1.528742931012488</v>
      </c>
      <c r="H1356">
        <v>-54.14153149541896</v>
      </c>
      <c r="I1356">
        <v>0.49048235892907932</v>
      </c>
      <c r="J1356">
        <v>0.15983814734079779</v>
      </c>
      <c r="K1356">
        <v>0.29944899327182528</v>
      </c>
      <c r="L1356">
        <v>0.168547528184884</v>
      </c>
      <c r="M1356">
        <v>0.14240551331237949</v>
      </c>
      <c r="N1356">
        <v>0.22845425245707801</v>
      </c>
      <c r="O1356">
        <v>-0.2227851898610077</v>
      </c>
      <c r="P1356">
        <v>5.6690625960703076E-3</v>
      </c>
      <c r="Q1356">
        <v>-0.10855795670629639</v>
      </c>
      <c r="R1356">
        <v>2.5801099821333311E-2</v>
      </c>
      <c r="S1356">
        <v>1.0277560194971209</v>
      </c>
      <c r="T1356">
        <v>-0.61137612420739917</v>
      </c>
      <c r="U1356">
        <v>-0.4930189996905614</v>
      </c>
      <c r="V1356">
        <v>1.966499068758023</v>
      </c>
      <c r="W1356">
        <v>1.9588560847172121</v>
      </c>
      <c r="X1356">
        <v>0.16524408866062229</v>
      </c>
      <c r="Y1356">
        <v>8.6730479972783867E-2</v>
      </c>
      <c r="Z1356">
        <v>9.6382966469946083E-2</v>
      </c>
      <c r="AA1356">
        <v>0.10882671126013969</v>
      </c>
      <c r="AB1356">
        <v>59.146124356472889</v>
      </c>
      <c r="AC1356">
        <v>-0.40848471154781058</v>
      </c>
      <c r="AD1356">
        <v>1.951343854427886</v>
      </c>
      <c r="AE1356">
        <v>0.57372880020843287</v>
      </c>
      <c r="AF1356">
        <v>0.49521519152059451</v>
      </c>
      <c r="AG1356">
        <v>0.59788868040781218</v>
      </c>
      <c r="AH1356">
        <v>2.346518692890694E-2</v>
      </c>
      <c r="AI1356">
        <v>145.17078822101541</v>
      </c>
      <c r="AJ1356">
        <v>81.761319719674319</v>
      </c>
      <c r="AK1356">
        <v>113.8933032695104</v>
      </c>
      <c r="AL1356">
        <v>239.85759592745379</v>
      </c>
      <c r="AM1356">
        <v>126.63319789637249</v>
      </c>
      <c r="AN1356">
        <v>187.2892850089531</v>
      </c>
      <c r="AO1356">
        <v>57.475899865321139</v>
      </c>
      <c r="AP1356">
        <v>131.04790876213511</v>
      </c>
      <c r="AQ1356">
        <v>17.241529709228889</v>
      </c>
      <c r="AR1356">
        <v>4.0549900368772471</v>
      </c>
      <c r="AS1356">
        <v>11.53286868641896</v>
      </c>
      <c r="AT1356">
        <v>-6.0240533158857046</v>
      </c>
      <c r="AU1356">
        <v>-2.1828636891699169</v>
      </c>
      <c r="AV1356">
        <v>-3.8411896267157868</v>
      </c>
      <c r="AW1356">
        <v>1.6327430271404151</v>
      </c>
      <c r="AX1356">
        <v>0.58940000000000003</v>
      </c>
      <c r="AY1356">
        <v>2.3982000000000001</v>
      </c>
      <c r="AZ1356">
        <v>1.8088</v>
      </c>
      <c r="BA1356">
        <v>2.3971</v>
      </c>
      <c r="BB1356">
        <v>0.90470575182677915</v>
      </c>
      <c r="BC1356">
        <v>0.90039999999999998</v>
      </c>
      <c r="BD1356">
        <v>0.91990000000000005</v>
      </c>
      <c r="BE1356">
        <v>1.9500000000000069E-2</v>
      </c>
      <c r="BF1356">
        <v>0.91990000000000005</v>
      </c>
      <c r="BG1356">
        <v>20.943388275054719</v>
      </c>
      <c r="BH1356">
        <v>19.137499999999999</v>
      </c>
      <c r="BI1356">
        <v>21.0198</v>
      </c>
      <c r="BJ1356">
        <v>1.882300000000001</v>
      </c>
      <c r="BK1356">
        <v>19.145499999999998</v>
      </c>
      <c r="BL1356">
        <v>4.5024481188192507</v>
      </c>
      <c r="BM1356">
        <v>4.1087999999999996</v>
      </c>
      <c r="BN1356">
        <v>5.9801000000000002</v>
      </c>
      <c r="BO1356">
        <v>1.8713000000000011</v>
      </c>
      <c r="BP1356">
        <v>4.8148999999999997</v>
      </c>
      <c r="BQ1356">
        <v>3.531581765960806</v>
      </c>
      <c r="BR1356">
        <v>3.1827000000000001</v>
      </c>
      <c r="BS1356">
        <v>4.0396000000000001</v>
      </c>
      <c r="BT1356">
        <v>0.8569</v>
      </c>
      <c r="BU1356">
        <v>3.2957999999999998</v>
      </c>
      <c r="BV1356">
        <v>-0.95078826287398954</v>
      </c>
      <c r="BW1356">
        <v>-1.3515999999999999</v>
      </c>
      <c r="BX1356">
        <v>0.35770000000000002</v>
      </c>
      <c r="BY1356">
        <v>1.7093</v>
      </c>
      <c r="BZ1356">
        <v>0.2082</v>
      </c>
      <c r="CA1356">
        <v>-2.5807484526929811</v>
      </c>
      <c r="CB1356">
        <v>-4.3960999999999997</v>
      </c>
      <c r="CC1356">
        <v>-2.5043000000000002</v>
      </c>
      <c r="CD1356">
        <v>1.891799999999999</v>
      </c>
      <c r="CE1356">
        <v>-3.504</v>
      </c>
      <c r="CF1356">
        <v>56.241376246817978</v>
      </c>
      <c r="CG1356">
        <v>51.4</v>
      </c>
      <c r="CH1356">
        <v>56.7</v>
      </c>
      <c r="CI1356">
        <v>5.3000000000000043</v>
      </c>
      <c r="CJ1356">
        <v>51.4</v>
      </c>
      <c r="CK1356">
        <v>18.55449927065748</v>
      </c>
      <c r="CL1356">
        <v>16.399999999999999</v>
      </c>
      <c r="CM1356">
        <v>19.2</v>
      </c>
      <c r="CN1356">
        <v>2.8000000000000012</v>
      </c>
      <c r="CO1356">
        <v>16.899999999999999</v>
      </c>
      <c r="CP1356">
        <v>30.232549079018</v>
      </c>
      <c r="CQ1356">
        <v>26.8</v>
      </c>
      <c r="CR1356">
        <v>36</v>
      </c>
      <c r="CS1356">
        <v>9.1999999999999993</v>
      </c>
      <c r="CT1356">
        <v>36</v>
      </c>
      <c r="CU1356">
        <v>9.93642081619344</v>
      </c>
      <c r="CV1356">
        <v>9.3000000000000007</v>
      </c>
      <c r="CW1356">
        <v>10.7</v>
      </c>
      <c r="CX1356">
        <v>1.399999999999999</v>
      </c>
      <c r="CY1356">
        <v>10.1</v>
      </c>
      <c r="CZ1356">
        <v>23.814611188260798</v>
      </c>
      <c r="DA1356">
        <v>17.899999999999999</v>
      </c>
      <c r="DB1356">
        <v>29.9</v>
      </c>
      <c r="DC1356">
        <v>12</v>
      </c>
      <c r="DD1356">
        <v>17.899999999999999</v>
      </c>
      <c r="DE1356">
        <v>7.5656942789429484</v>
      </c>
      <c r="DF1356">
        <v>5.7</v>
      </c>
      <c r="DG1356">
        <v>8.6999999999999993</v>
      </c>
      <c r="DH1356">
        <v>2.9999999999999991</v>
      </c>
      <c r="DI1356">
        <v>6.8</v>
      </c>
      <c r="DJ1356">
        <v>0.42919489821072221</v>
      </c>
      <c r="DK1356">
        <v>0.37961595273264398</v>
      </c>
      <c r="DL1356">
        <v>0.43448275862068969</v>
      </c>
      <c r="DM1356">
        <v>5.4866805888045711E-2</v>
      </c>
      <c r="DN1356">
        <v>0.37961595273264398</v>
      </c>
      <c r="DO1356">
        <v>2.9550325359990648</v>
      </c>
      <c r="DP1356">
        <v>2.703401005224273</v>
      </c>
      <c r="DQ1356">
        <v>3.2457010061049449</v>
      </c>
      <c r="DR1356">
        <v>0.54230000088067198</v>
      </c>
      <c r="DS1356">
        <v>3.0815369098944472</v>
      </c>
      <c r="DT1356">
        <v>4.8453485711332123</v>
      </c>
      <c r="DU1356">
        <v>4.684943895383209</v>
      </c>
      <c r="DV1356">
        <v>5.100942724225817</v>
      </c>
      <c r="DW1356">
        <v>0.41599882884260803</v>
      </c>
      <c r="DX1356">
        <v>4.6850805881581667</v>
      </c>
      <c r="DY1356">
        <v>2.9550325359990648</v>
      </c>
      <c r="DZ1356">
        <v>2.703401005224273</v>
      </c>
      <c r="EA1356">
        <v>3.2457010061049449</v>
      </c>
      <c r="EB1356">
        <v>0.54230000088067198</v>
      </c>
      <c r="EC1356">
        <v>3.0815369098944472</v>
      </c>
      <c r="ED1356">
        <v>4.8453485711332123</v>
      </c>
      <c r="EE1356">
        <v>4.684943895383209</v>
      </c>
      <c r="EF1356">
        <v>5.100942724225817</v>
      </c>
      <c r="EG1356">
        <v>0.41599882884260803</v>
      </c>
      <c r="EH1356">
        <v>4.6850805881581667</v>
      </c>
      <c r="EI1356">
        <v>6.4136415453853326</v>
      </c>
      <c r="EJ1356">
        <v>6.3610178691946127</v>
      </c>
      <c r="EK1356">
        <v>7.2893871096926954</v>
      </c>
      <c r="EL1356">
        <v>0.92836924049808278</v>
      </c>
      <c r="EM1356">
        <v>7.2887580695990257</v>
      </c>
      <c r="EN1356">
        <v>16.114531415377201</v>
      </c>
      <c r="EO1356">
        <v>15.97082</v>
      </c>
      <c r="EP1356">
        <v>16.865629999999999</v>
      </c>
      <c r="EQ1356">
        <v>0.89480999999999966</v>
      </c>
      <c r="ER1356">
        <v>16.788319999999999</v>
      </c>
      <c r="ES1356">
        <v>11.465618264388979</v>
      </c>
      <c r="ET1356">
        <v>9.6401500000000002</v>
      </c>
      <c r="EU1356">
        <v>11.536049999999999</v>
      </c>
      <c r="EV1356">
        <v>1.895899999999999</v>
      </c>
      <c r="EW1356">
        <v>9.6401500000000002</v>
      </c>
      <c r="EX1356">
        <v>4.6489131509882302</v>
      </c>
      <c r="EY1356">
        <v>4.4347700000000003</v>
      </c>
      <c r="EZ1356">
        <v>7.1481700000000004</v>
      </c>
      <c r="FA1356">
        <v>2.7134</v>
      </c>
      <c r="FB1356">
        <v>7.1481700000000004</v>
      </c>
      <c r="FC1356">
        <v>0.55205354870878443</v>
      </c>
      <c r="FD1356">
        <v>0.54713026581560364</v>
      </c>
      <c r="FE1356">
        <v>0.57778477404714468</v>
      </c>
      <c r="FF1356">
        <v>3.065450823154103E-2</v>
      </c>
      <c r="FG1356">
        <v>0.57513627880080131</v>
      </c>
      <c r="FH1356">
        <v>0.40722156274570831</v>
      </c>
      <c r="FI1356">
        <v>0.38442707859275932</v>
      </c>
      <c r="FJ1356">
        <v>0.74149987292728847</v>
      </c>
      <c r="FK1356">
        <v>0.35707279433452921</v>
      </c>
      <c r="FL1356">
        <v>0.74149987292728847</v>
      </c>
      <c r="FM1356">
        <v>34.748731487480534</v>
      </c>
      <c r="FN1356">
        <v>28.92</v>
      </c>
      <c r="FO1356">
        <v>36.35</v>
      </c>
      <c r="FP1356">
        <v>7.43</v>
      </c>
      <c r="FQ1356">
        <v>28.93</v>
      </c>
      <c r="FR1356">
        <v>216.56543941719289</v>
      </c>
      <c r="FS1356">
        <v>209.92000999999999</v>
      </c>
      <c r="FT1356">
        <v>216.82311999999999</v>
      </c>
      <c r="FU1356">
        <v>6.9031099999999981</v>
      </c>
      <c r="FV1356">
        <v>209.92000999999999</v>
      </c>
      <c r="FW1356">
        <v>0.83747422689176532</v>
      </c>
      <c r="FX1356">
        <v>0.83618800000000004</v>
      </c>
      <c r="FY1356">
        <v>0.86022299999999996</v>
      </c>
      <c r="FZ1356">
        <v>2.4034999999999921E-2</v>
      </c>
      <c r="GA1356">
        <v>0.86021099999999995</v>
      </c>
      <c r="GB1356">
        <v>6</v>
      </c>
    </row>
    <row r="1357" spans="1:185" x14ac:dyDescent="0.3">
      <c r="A1357" s="36" t="s">
        <v>4872</v>
      </c>
      <c r="B1357">
        <v>-2.5250238744511769E-2</v>
      </c>
      <c r="C1357">
        <v>1.9647549531859809</v>
      </c>
      <c r="D1357">
        <v>1.707997032676966</v>
      </c>
      <c r="E1357">
        <v>-0.91712374040984479</v>
      </c>
      <c r="F1357">
        <v>-0.45124950112952911</v>
      </c>
      <c r="G1357">
        <v>1.368372723930908</v>
      </c>
      <c r="H1357">
        <v>-54.113806960291832</v>
      </c>
      <c r="I1357">
        <v>0.60061411359954142</v>
      </c>
      <c r="J1357">
        <v>0.18065791416143601</v>
      </c>
      <c r="K1357">
        <v>0.20478694608012299</v>
      </c>
      <c r="L1357">
        <v>0.1072644293847515</v>
      </c>
      <c r="M1357">
        <v>0.15261010022951679</v>
      </c>
      <c r="N1357">
        <v>0.23213864268385109</v>
      </c>
      <c r="O1357">
        <v>-0.24562803959910839</v>
      </c>
      <c r="P1357">
        <v>-1.3489396915257331E-2</v>
      </c>
      <c r="Q1357">
        <v>-0.1295587182571829</v>
      </c>
      <c r="R1357">
        <v>3.6153234877718619E-2</v>
      </c>
      <c r="S1357">
        <v>0.80760962577750128</v>
      </c>
      <c r="T1357">
        <v>-0.60190488379616813</v>
      </c>
      <c r="U1357">
        <v>-0.51660775484748833</v>
      </c>
      <c r="V1357">
        <v>1.973623421234614</v>
      </c>
      <c r="W1357">
        <v>1.968524953917284</v>
      </c>
      <c r="X1357">
        <v>0.1004680822191973</v>
      </c>
      <c r="Y1357">
        <v>6.9242280371958703E-2</v>
      </c>
      <c r="Z1357">
        <v>9.2026160399448387E-2</v>
      </c>
      <c r="AA1357">
        <v>0.13487394003823239</v>
      </c>
      <c r="AB1357">
        <v>68.559308103867181</v>
      </c>
      <c r="AC1357">
        <v>-0.46523428582819731</v>
      </c>
      <c r="AD1357">
        <v>1.969024365818163</v>
      </c>
      <c r="AE1357">
        <v>0.56570236804739471</v>
      </c>
      <c r="AF1357">
        <v>0.53447656620015604</v>
      </c>
      <c r="AG1357">
        <v>0.54757799699343035</v>
      </c>
      <c r="AH1357">
        <v>2.4790151221448131E-2</v>
      </c>
      <c r="AI1357">
        <v>85.185173181666229</v>
      </c>
      <c r="AJ1357">
        <v>-38.99744361066125</v>
      </c>
      <c r="AK1357">
        <v>53.635006034687542</v>
      </c>
      <c r="AL1357">
        <v>240.9178581286464</v>
      </c>
      <c r="AM1357">
        <v>109.0791149469387</v>
      </c>
      <c r="AN1357">
        <v>162.90222708473291</v>
      </c>
      <c r="AO1357">
        <v>52.078491777817923</v>
      </c>
      <c r="AP1357">
        <v>114.1905060128321</v>
      </c>
      <c r="AQ1357">
        <v>17.619301870846559</v>
      </c>
      <c r="AR1357">
        <v>3.9101192668562441</v>
      </c>
      <c r="AS1357">
        <v>11.0083807193118</v>
      </c>
      <c r="AT1357">
        <v>-5.2901607121679186</v>
      </c>
      <c r="AU1357">
        <v>-1.131716508841627</v>
      </c>
      <c r="AV1357">
        <v>-4.1584442033262938</v>
      </c>
      <c r="AW1357">
        <v>1.2164081141325971</v>
      </c>
      <c r="AX1357">
        <v>0.59670000000000001</v>
      </c>
      <c r="AY1357">
        <v>2.9851000000000001</v>
      </c>
      <c r="AZ1357">
        <v>2.3883999999999999</v>
      </c>
      <c r="BA1357">
        <v>2.9851000000000001</v>
      </c>
      <c r="BB1357">
        <v>0.92060002435386001</v>
      </c>
      <c r="BC1357">
        <v>0.90559999999999996</v>
      </c>
      <c r="BD1357">
        <v>0.9536</v>
      </c>
      <c r="BE1357">
        <v>4.8000000000000043E-2</v>
      </c>
      <c r="BF1357">
        <v>0.90559999999999996</v>
      </c>
      <c r="BG1357">
        <v>19.09644168022524</v>
      </c>
      <c r="BH1357">
        <v>14.507300000000001</v>
      </c>
      <c r="BI1357">
        <v>20.9496</v>
      </c>
      <c r="BJ1357">
        <v>6.4422999999999986</v>
      </c>
      <c r="BK1357">
        <v>20.9496</v>
      </c>
      <c r="BL1357">
        <v>8.7382531354060369</v>
      </c>
      <c r="BM1357">
        <v>4.1212</v>
      </c>
      <c r="BN1357">
        <v>8.7609999999999992</v>
      </c>
      <c r="BO1357">
        <v>4.6397999999999993</v>
      </c>
      <c r="BP1357">
        <v>4.1212</v>
      </c>
      <c r="BQ1357">
        <v>6.3661920988629346</v>
      </c>
      <c r="BR1357">
        <v>2.7134999999999998</v>
      </c>
      <c r="BS1357">
        <v>6.3921999999999999</v>
      </c>
      <c r="BT1357">
        <v>3.6787000000000001</v>
      </c>
      <c r="BU1357">
        <v>3.3227000000000002</v>
      </c>
      <c r="BV1357">
        <v>-0.39879379773222379</v>
      </c>
      <c r="BW1357">
        <v>-1.5201</v>
      </c>
      <c r="BX1357">
        <v>2.3170999999999999</v>
      </c>
      <c r="BY1357">
        <v>3.8372000000000002</v>
      </c>
      <c r="BZ1357">
        <v>-1.2005999999999999</v>
      </c>
      <c r="CA1357">
        <v>-5.9673982962630081</v>
      </c>
      <c r="CB1357">
        <v>-6.3781999999999996</v>
      </c>
      <c r="CC1357">
        <v>-2.1219999999999999</v>
      </c>
      <c r="CD1357">
        <v>4.2561999999999998</v>
      </c>
      <c r="CE1357">
        <v>-2.1219999999999999</v>
      </c>
      <c r="CF1357">
        <v>48.711721071900847</v>
      </c>
      <c r="CG1357">
        <v>45.7</v>
      </c>
      <c r="CH1357">
        <v>54.6</v>
      </c>
      <c r="CI1357">
        <v>8.8999999999999986</v>
      </c>
      <c r="CJ1357">
        <v>45.7</v>
      </c>
      <c r="CK1357">
        <v>14.90672015530482</v>
      </c>
      <c r="CL1357">
        <v>14.7</v>
      </c>
      <c r="CM1357">
        <v>17.7</v>
      </c>
      <c r="CN1357">
        <v>3</v>
      </c>
      <c r="CO1357">
        <v>14.8</v>
      </c>
      <c r="CP1357">
        <v>26.59563936626283</v>
      </c>
      <c r="CQ1357">
        <v>23.7</v>
      </c>
      <c r="CR1357">
        <v>29.9</v>
      </c>
      <c r="CS1357">
        <v>6.1999999999999993</v>
      </c>
      <c r="CT1357">
        <v>29</v>
      </c>
      <c r="CU1357">
        <v>9.3045169444551714</v>
      </c>
      <c r="CV1357">
        <v>9.3000000000000007</v>
      </c>
      <c r="CW1357">
        <v>9.9</v>
      </c>
      <c r="CX1357">
        <v>0.59999999999999964</v>
      </c>
      <c r="CY1357">
        <v>9.6</v>
      </c>
      <c r="CZ1357">
        <v>25.438584665458901</v>
      </c>
      <c r="DA1357">
        <v>12.9</v>
      </c>
      <c r="DB1357">
        <v>26.1</v>
      </c>
      <c r="DC1357">
        <v>13.2</v>
      </c>
      <c r="DD1357">
        <v>19.899999999999999</v>
      </c>
      <c r="DE1357">
        <v>5.5957336661844526</v>
      </c>
      <c r="DF1357">
        <v>4.9000000000000004</v>
      </c>
      <c r="DG1357">
        <v>6.5</v>
      </c>
      <c r="DH1357">
        <v>1.6</v>
      </c>
      <c r="DI1357">
        <v>4.9000000000000004</v>
      </c>
      <c r="DJ1357">
        <v>0.42659211263001018</v>
      </c>
      <c r="DK1357">
        <v>0.39026473099914599</v>
      </c>
      <c r="DL1357">
        <v>0.50322580645161297</v>
      </c>
      <c r="DM1357">
        <v>0.11296107545246691</v>
      </c>
      <c r="DN1357">
        <v>0.39026473099914599</v>
      </c>
      <c r="DO1357">
        <v>2.624797263616121</v>
      </c>
      <c r="DP1357">
        <v>2.580604070108929</v>
      </c>
      <c r="DQ1357">
        <v>2.8476532612606098</v>
      </c>
      <c r="DR1357">
        <v>0.26704919115168041</v>
      </c>
      <c r="DS1357">
        <v>2.580604070108929</v>
      </c>
      <c r="DT1357">
        <v>5.0731786429282231</v>
      </c>
      <c r="DU1357">
        <v>4.6205594790673343</v>
      </c>
      <c r="DV1357">
        <v>5.1117916570366564</v>
      </c>
      <c r="DW1357">
        <v>0.49123217796932211</v>
      </c>
      <c r="DX1357">
        <v>4.6205594790673343</v>
      </c>
      <c r="DY1357">
        <v>2.624797263616121</v>
      </c>
      <c r="DZ1357">
        <v>2.580604070108929</v>
      </c>
      <c r="EA1357">
        <v>2.8476532612606098</v>
      </c>
      <c r="EB1357">
        <v>0.26704919115168041</v>
      </c>
      <c r="EC1357">
        <v>2.580604070108929</v>
      </c>
      <c r="ED1357">
        <v>5.0731786429282231</v>
      </c>
      <c r="EE1357">
        <v>4.6205594790673343</v>
      </c>
      <c r="EF1357">
        <v>5.1117916570366564</v>
      </c>
      <c r="EG1357">
        <v>0.49123217796932211</v>
      </c>
      <c r="EH1357">
        <v>4.6205594790673343</v>
      </c>
      <c r="EI1357">
        <v>6.0501182497417103</v>
      </c>
      <c r="EJ1357">
        <v>5.7093190871054667</v>
      </c>
      <c r="EK1357">
        <v>7.2027649315018101</v>
      </c>
      <c r="EL1357">
        <v>1.493445844396343</v>
      </c>
      <c r="EM1357">
        <v>7.2027649315018101</v>
      </c>
      <c r="EN1357">
        <v>16.115909023491412</v>
      </c>
      <c r="EO1357">
        <v>15.35765</v>
      </c>
      <c r="EP1357">
        <v>18.33323</v>
      </c>
      <c r="EQ1357">
        <v>2.9755800000000008</v>
      </c>
      <c r="ER1357">
        <v>15.35765</v>
      </c>
      <c r="ES1357">
        <v>6.8208757153362329</v>
      </c>
      <c r="ET1357">
        <v>6.4484899999999996</v>
      </c>
      <c r="EU1357">
        <v>8.5676199999999998</v>
      </c>
      <c r="EV1357">
        <v>2.1191300000000002</v>
      </c>
      <c r="EW1357">
        <v>6.4484899999999996</v>
      </c>
      <c r="EX1357">
        <v>9.2950333081551779</v>
      </c>
      <c r="EY1357">
        <v>8.0997500000000002</v>
      </c>
      <c r="EZ1357">
        <v>11.71355</v>
      </c>
      <c r="FA1357">
        <v>3.613799999999999</v>
      </c>
      <c r="FB1357">
        <v>8.90916</v>
      </c>
      <c r="FC1357">
        <v>0.58975472942676832</v>
      </c>
      <c r="FD1357">
        <v>0.56200656799307336</v>
      </c>
      <c r="FE1357">
        <v>0.67089663278741551</v>
      </c>
      <c r="FF1357">
        <v>0.1088900647943422</v>
      </c>
      <c r="FG1357">
        <v>0.56200656799307336</v>
      </c>
      <c r="FH1357">
        <v>1.363246024428892</v>
      </c>
      <c r="FI1357">
        <v>0.96404822294243753</v>
      </c>
      <c r="FJ1357">
        <v>1.769503963937834</v>
      </c>
      <c r="FK1357">
        <v>0.8054557409953963</v>
      </c>
      <c r="FL1357">
        <v>1.381588557941472</v>
      </c>
      <c r="FM1357">
        <v>30.62829466217223</v>
      </c>
      <c r="FN1357">
        <v>27.88</v>
      </c>
      <c r="FO1357">
        <v>32.53</v>
      </c>
      <c r="FP1357">
        <v>4.6500000000000021</v>
      </c>
      <c r="FQ1357">
        <v>27.88</v>
      </c>
      <c r="FR1357">
        <v>188.40861396567971</v>
      </c>
      <c r="FS1357">
        <v>182.62233000000001</v>
      </c>
      <c r="FT1357">
        <v>192.90699000000001</v>
      </c>
      <c r="FU1357">
        <v>10.284660000000001</v>
      </c>
      <c r="FV1357">
        <v>182.62233000000001</v>
      </c>
      <c r="FW1357">
        <v>0.84933832959580657</v>
      </c>
      <c r="FX1357">
        <v>0.83270100000000002</v>
      </c>
      <c r="FY1357">
        <v>0.87373999999999996</v>
      </c>
      <c r="FZ1357">
        <v>4.1038999999999937E-2</v>
      </c>
      <c r="GA1357">
        <v>0.87373999999999996</v>
      </c>
      <c r="GB1357">
        <v>14</v>
      </c>
    </row>
    <row r="1358" spans="1:185" x14ac:dyDescent="0.3">
      <c r="A1358" s="36" t="s">
        <v>4873</v>
      </c>
      <c r="B1358">
        <v>-4.0833800000000003E-2</v>
      </c>
      <c r="C1358">
        <v>1.9001600000000001</v>
      </c>
      <c r="D1358">
        <v>2.9016000000000002</v>
      </c>
      <c r="E1358">
        <v>-2.3007</v>
      </c>
      <c r="F1358">
        <v>0.66059999999999997</v>
      </c>
      <c r="G1358">
        <v>1.6400999999999999</v>
      </c>
      <c r="H1358">
        <v>-54.162305000000003</v>
      </c>
      <c r="I1358">
        <v>0.65210000000000001</v>
      </c>
      <c r="J1358">
        <v>0.67330000000000001</v>
      </c>
      <c r="K1358">
        <v>0.16189000000000001</v>
      </c>
      <c r="L1358">
        <v>-2.8279999999999998E-3</v>
      </c>
      <c r="M1358">
        <v>1.2645999999999999E-2</v>
      </c>
      <c r="N1358">
        <v>0.19911999999999999</v>
      </c>
      <c r="O1358">
        <v>-0.23576</v>
      </c>
      <c r="P1358">
        <v>-3.6639999999999999E-2</v>
      </c>
      <c r="Q1358">
        <v>-0.13619999999999999</v>
      </c>
      <c r="R1358">
        <v>4.6580000000000003E-2</v>
      </c>
      <c r="S1358">
        <v>0.26415</v>
      </c>
      <c r="T1358">
        <v>-0.56081333333333327</v>
      </c>
      <c r="U1358">
        <v>-0.43163000000000001</v>
      </c>
      <c r="V1358">
        <v>1.960753333333334</v>
      </c>
      <c r="W1358">
        <v>1.9439200000000001</v>
      </c>
      <c r="X1358">
        <v>0.13722999999999999</v>
      </c>
      <c r="Y1358">
        <v>0.1192</v>
      </c>
      <c r="Z1358">
        <v>4.5056666666666668E-2</v>
      </c>
      <c r="AA1358">
        <v>5.3199999999999997E-2</v>
      </c>
      <c r="AB1358">
        <v>59.21</v>
      </c>
      <c r="AC1358">
        <v>-0.42571999999999999</v>
      </c>
      <c r="AD1358">
        <v>1.94262</v>
      </c>
      <c r="AE1358">
        <v>0.56294999999999995</v>
      </c>
      <c r="AF1358">
        <v>0.54491999999999996</v>
      </c>
      <c r="AG1358">
        <v>0.59262000000000004</v>
      </c>
      <c r="AH1358">
        <v>8.1300000000000001E-3</v>
      </c>
      <c r="AI1358">
        <v>47.540599999999998</v>
      </c>
      <c r="AJ1358">
        <v>-376.88749999999999</v>
      </c>
      <c r="AK1358">
        <v>-35.049100000000003</v>
      </c>
      <c r="AL1358">
        <v>554.55849999999998</v>
      </c>
      <c r="AM1358">
        <v>154.63399999999999</v>
      </c>
      <c r="AN1358">
        <v>232.3</v>
      </c>
      <c r="AO1358">
        <v>83.9</v>
      </c>
      <c r="AP1358">
        <v>184.7</v>
      </c>
      <c r="AQ1358">
        <v>18.36</v>
      </c>
      <c r="AR1358">
        <v>4.5999999999999996</v>
      </c>
      <c r="AS1358">
        <v>12.4</v>
      </c>
      <c r="AT1358">
        <v>-4.6168420740290248</v>
      </c>
      <c r="AU1358">
        <v>0.05</v>
      </c>
      <c r="AV1358">
        <v>-4.6668420740290246</v>
      </c>
      <c r="AW1358">
        <v>2.5123000000000002</v>
      </c>
      <c r="AX1358">
        <v>2.5123000000000002</v>
      </c>
      <c r="AY1358">
        <v>2.5123000000000002</v>
      </c>
      <c r="AZ1358">
        <v>0</v>
      </c>
      <c r="BA1358">
        <v>2.5123000000000002</v>
      </c>
      <c r="BB1358">
        <v>0.94259999999999999</v>
      </c>
      <c r="BC1358">
        <v>0.94259999999999999</v>
      </c>
      <c r="BD1358">
        <v>0.94259999999999999</v>
      </c>
      <c r="BE1358">
        <v>0</v>
      </c>
      <c r="BF1358">
        <v>0.94259999999999999</v>
      </c>
      <c r="BG1358">
        <v>16.413399999999999</v>
      </c>
      <c r="BH1358">
        <v>16.413399999999999</v>
      </c>
      <c r="BI1358">
        <v>16.413399999999999</v>
      </c>
      <c r="BJ1358">
        <v>0</v>
      </c>
      <c r="BK1358">
        <v>16.413399999999999</v>
      </c>
      <c r="BL1358">
        <v>5.3616999999999999</v>
      </c>
      <c r="BM1358">
        <v>5.3616999999999999</v>
      </c>
      <c r="BN1358">
        <v>5.3616999999999999</v>
      </c>
      <c r="BO1358">
        <v>0</v>
      </c>
      <c r="BP1358">
        <v>5.3616999999999999</v>
      </c>
      <c r="BQ1358">
        <v>4.1074999999999999</v>
      </c>
      <c r="BR1358">
        <v>4.1074999999999999</v>
      </c>
      <c r="BS1358">
        <v>4.1074999999999999</v>
      </c>
      <c r="BT1358">
        <v>0</v>
      </c>
      <c r="BU1358">
        <v>4.1074999999999999</v>
      </c>
      <c r="BV1358">
        <v>-0.74229999999999996</v>
      </c>
      <c r="BW1358">
        <v>-0.74229999999999996</v>
      </c>
      <c r="BX1358">
        <v>-0.74229999999999996</v>
      </c>
      <c r="BY1358">
        <v>0</v>
      </c>
      <c r="BZ1358">
        <v>-0.74229999999999996</v>
      </c>
      <c r="CA1358">
        <v>-3.3653</v>
      </c>
      <c r="CB1358">
        <v>-3.3653</v>
      </c>
      <c r="CC1358">
        <v>-3.3653</v>
      </c>
      <c r="CD1358">
        <v>0</v>
      </c>
      <c r="CE1358">
        <v>-3.3653</v>
      </c>
      <c r="CF1358">
        <v>47.6</v>
      </c>
      <c r="CG1358">
        <v>47.6</v>
      </c>
      <c r="CH1358">
        <v>47.6</v>
      </c>
      <c r="CI1358">
        <v>0</v>
      </c>
      <c r="CJ1358">
        <v>47.6</v>
      </c>
      <c r="CK1358">
        <v>13.8</v>
      </c>
      <c r="CL1358">
        <v>13.8</v>
      </c>
      <c r="CM1358">
        <v>13.8</v>
      </c>
      <c r="CN1358">
        <v>0</v>
      </c>
      <c r="CO1358">
        <v>13.8</v>
      </c>
      <c r="CP1358">
        <v>25.9</v>
      </c>
      <c r="CQ1358">
        <v>25.9</v>
      </c>
      <c r="CR1358">
        <v>25.9</v>
      </c>
      <c r="CS1358">
        <v>0</v>
      </c>
      <c r="CT1358">
        <v>25.9</v>
      </c>
      <c r="CU1358">
        <v>10.199999999999999</v>
      </c>
      <c r="CV1358">
        <v>10.199999999999999</v>
      </c>
      <c r="CW1358">
        <v>10.199999999999999</v>
      </c>
      <c r="CX1358">
        <v>0</v>
      </c>
      <c r="CY1358">
        <v>10.199999999999999</v>
      </c>
      <c r="CZ1358">
        <v>58</v>
      </c>
      <c r="DA1358">
        <v>58</v>
      </c>
      <c r="DB1358">
        <v>58</v>
      </c>
      <c r="DC1358">
        <v>0</v>
      </c>
      <c r="DD1358">
        <v>58</v>
      </c>
      <c r="DE1358">
        <v>3.6</v>
      </c>
      <c r="DF1358">
        <v>3.6</v>
      </c>
      <c r="DG1358">
        <v>3.6</v>
      </c>
      <c r="DH1358">
        <v>0</v>
      </c>
      <c r="DI1358">
        <v>3.6</v>
      </c>
      <c r="DJ1358">
        <v>0.25771521386031399</v>
      </c>
      <c r="DK1358">
        <v>0.25771521386031399</v>
      </c>
      <c r="DL1358">
        <v>0.25771521386031399</v>
      </c>
      <c r="DM1358">
        <v>0</v>
      </c>
      <c r="DN1358">
        <v>0.25771521386031399</v>
      </c>
      <c r="DO1358">
        <v>2.9420477484609822</v>
      </c>
      <c r="DP1358">
        <v>2.9420477484609822</v>
      </c>
      <c r="DQ1358">
        <v>2.9420477484609822</v>
      </c>
      <c r="DR1358">
        <v>0</v>
      </c>
      <c r="DS1358">
        <v>2.9420477484609822</v>
      </c>
      <c r="DT1358">
        <v>5.4000014017789191</v>
      </c>
      <c r="DU1358">
        <v>5.4000014017789191</v>
      </c>
      <c r="DV1358">
        <v>5.4000014017789191</v>
      </c>
      <c r="DW1358">
        <v>0</v>
      </c>
      <c r="DX1358">
        <v>5.4000014017789191</v>
      </c>
      <c r="DY1358">
        <v>2.9420477484609822</v>
      </c>
      <c r="DZ1358">
        <v>2.9420477484609822</v>
      </c>
      <c r="EA1358">
        <v>2.9420477484609822</v>
      </c>
      <c r="EB1358">
        <v>0</v>
      </c>
      <c r="EC1358">
        <v>2.9420477484609822</v>
      </c>
      <c r="ED1358">
        <v>5.4000014017789191</v>
      </c>
      <c r="EE1358">
        <v>5.4000014017789191</v>
      </c>
      <c r="EF1358">
        <v>5.4000014017789191</v>
      </c>
      <c r="EG1358">
        <v>0</v>
      </c>
      <c r="EH1358">
        <v>5.4000014017789191</v>
      </c>
      <c r="EI1358">
        <v>7.422711250846227</v>
      </c>
      <c r="EJ1358">
        <v>7.422711250846227</v>
      </c>
      <c r="EK1358">
        <v>7.422711250846227</v>
      </c>
      <c r="EL1358">
        <v>0</v>
      </c>
      <c r="EM1358">
        <v>7.422711250846227</v>
      </c>
      <c r="EN1358">
        <v>21.702310000000001</v>
      </c>
      <c r="EO1358">
        <v>21.702310000000001</v>
      </c>
      <c r="EP1358">
        <v>21.702310000000001</v>
      </c>
      <c r="EQ1358">
        <v>0</v>
      </c>
      <c r="ER1358">
        <v>21.702310000000001</v>
      </c>
      <c r="ES1358">
        <v>6.4303699999999999</v>
      </c>
      <c r="ET1358">
        <v>6.4303699999999999</v>
      </c>
      <c r="EU1358">
        <v>6.4303699999999999</v>
      </c>
      <c r="EV1358">
        <v>0</v>
      </c>
      <c r="EW1358">
        <v>6.4303699999999999</v>
      </c>
      <c r="EX1358">
        <v>15.271940000000001</v>
      </c>
      <c r="EY1358">
        <v>15.271940000000001</v>
      </c>
      <c r="EZ1358">
        <v>15.271940000000001</v>
      </c>
      <c r="FA1358">
        <v>0</v>
      </c>
      <c r="FB1358">
        <v>15.271940000000001</v>
      </c>
      <c r="FC1358">
        <v>0.63001702897015077</v>
      </c>
      <c r="FD1358">
        <v>0.63001702897015077</v>
      </c>
      <c r="FE1358">
        <v>0.63001702897015077</v>
      </c>
      <c r="FF1358">
        <v>0</v>
      </c>
      <c r="FG1358">
        <v>0.63001702897015077</v>
      </c>
      <c r="FH1358">
        <v>2.3749706471011778</v>
      </c>
      <c r="FI1358">
        <v>2.3749706471011778</v>
      </c>
      <c r="FJ1358">
        <v>2.3749706471011778</v>
      </c>
      <c r="FK1358">
        <v>0</v>
      </c>
      <c r="FL1358">
        <v>2.3749706471011778</v>
      </c>
      <c r="FM1358">
        <v>38.07</v>
      </c>
      <c r="FN1358">
        <v>38.07</v>
      </c>
      <c r="FO1358">
        <v>38.07</v>
      </c>
      <c r="FP1358">
        <v>0</v>
      </c>
      <c r="FQ1358">
        <v>38.07</v>
      </c>
      <c r="FR1358">
        <v>254.14680999999999</v>
      </c>
      <c r="FS1358">
        <v>254.14680999999999</v>
      </c>
      <c r="FT1358">
        <v>254.14680999999999</v>
      </c>
      <c r="FU1358">
        <v>0</v>
      </c>
      <c r="FV1358">
        <v>254.14680999999999</v>
      </c>
      <c r="FW1358">
        <v>0.81245999999999996</v>
      </c>
      <c r="FX1358">
        <v>0.81245999999999996</v>
      </c>
      <c r="FY1358">
        <v>0.81245999999999996</v>
      </c>
      <c r="FZ1358">
        <v>0</v>
      </c>
      <c r="GA1358">
        <v>0.81245999999999996</v>
      </c>
      <c r="GB1358">
        <v>1</v>
      </c>
    </row>
    <row r="1359" spans="1:185" x14ac:dyDescent="0.3">
      <c r="A1359" s="36" t="s">
        <v>4874</v>
      </c>
      <c r="B1359">
        <v>-5.1118534171112886E-3</v>
      </c>
      <c r="C1359">
        <v>2.1513705631815738</v>
      </c>
      <c r="D1359">
        <v>2.179036743069092</v>
      </c>
      <c r="E1359">
        <v>-1.195410905281199</v>
      </c>
      <c r="F1359">
        <v>-0.54314036614175809</v>
      </c>
      <c r="G1359">
        <v>1.7386252676218501</v>
      </c>
      <c r="H1359">
        <v>-54.049880983015228</v>
      </c>
      <c r="I1359">
        <v>0.8241631390019597</v>
      </c>
      <c r="J1359">
        <v>8.1864801415820351E-2</v>
      </c>
      <c r="K1359">
        <v>0.32302030529066239</v>
      </c>
      <c r="L1359">
        <v>0.26223633476064989</v>
      </c>
      <c r="M1359">
        <v>0.31338864599339411</v>
      </c>
      <c r="N1359">
        <v>0.25256298650133863</v>
      </c>
      <c r="O1359">
        <v>-0.28313063199107291</v>
      </c>
      <c r="P1359">
        <v>-3.0567645489734251E-2</v>
      </c>
      <c r="Q1359">
        <v>-0.1568491387404036</v>
      </c>
      <c r="R1359">
        <v>4.8778411721656978E-2</v>
      </c>
      <c r="S1359">
        <v>1.269750304088556</v>
      </c>
      <c r="T1359">
        <v>-0.73836078956912465</v>
      </c>
      <c r="U1359">
        <v>-0.53967078643956412</v>
      </c>
      <c r="V1359">
        <v>1.9529880173377969</v>
      </c>
      <c r="W1359">
        <v>1.9355129699000171</v>
      </c>
      <c r="X1359">
        <v>0.22011969430863529</v>
      </c>
      <c r="Y1359">
        <v>7.4360460941260281E-2</v>
      </c>
      <c r="Z1359">
        <v>6.375986696125685E-2</v>
      </c>
      <c r="AA1359">
        <v>6.8077955588823277E-2</v>
      </c>
      <c r="AB1359">
        <v>72.085047513836855</v>
      </c>
      <c r="AC1359">
        <v>-0.49603755166416719</v>
      </c>
      <c r="AD1359">
        <v>1.989381815142653</v>
      </c>
      <c r="AE1359">
        <v>0.7161572459728025</v>
      </c>
      <c r="AF1359">
        <v>0.36374401760864111</v>
      </c>
      <c r="AG1359">
        <v>0.48614607261060611</v>
      </c>
      <c r="AH1359">
        <v>1.6705831549187661E-2</v>
      </c>
      <c r="AI1359">
        <v>-3.0880610439979481</v>
      </c>
      <c r="AJ1359">
        <v>-224.79528161210311</v>
      </c>
      <c r="AK1359">
        <v>0.71899889628313041</v>
      </c>
      <c r="AL1359">
        <v>214.81207358002499</v>
      </c>
      <c r="AM1359">
        <v>55.80738355678988</v>
      </c>
      <c r="AN1359">
        <v>105.526003801107</v>
      </c>
      <c r="AO1359">
        <v>44.226383911801697</v>
      </c>
      <c r="AP1359">
        <v>66.677821347973463</v>
      </c>
      <c r="AQ1359">
        <v>16.397801140332081</v>
      </c>
      <c r="AR1359">
        <v>3.453613683985012</v>
      </c>
      <c r="AS1359">
        <v>10.9026003801107</v>
      </c>
      <c r="AT1359">
        <v>-3.1649571873855371</v>
      </c>
      <c r="AU1359">
        <v>-0.31699809944652618</v>
      </c>
      <c r="AV1359">
        <v>-2.8479590879390111</v>
      </c>
      <c r="AW1359">
        <v>1.939904806925586</v>
      </c>
      <c r="AX1359">
        <v>1.5376000000000001</v>
      </c>
      <c r="AY1359">
        <v>3.0847000000000002</v>
      </c>
      <c r="AZ1359">
        <v>1.5470999999999999</v>
      </c>
      <c r="BA1359">
        <v>1.5376000000000001</v>
      </c>
      <c r="BB1359">
        <v>0.95690803040885553</v>
      </c>
      <c r="BC1359">
        <v>0.95669999999999999</v>
      </c>
      <c r="BD1359">
        <v>0.95750000000000002</v>
      </c>
      <c r="BE1359">
        <v>8.0000000000002292E-4</v>
      </c>
      <c r="BF1359">
        <v>0.95669999999999999</v>
      </c>
      <c r="BG1359">
        <v>14.007480934359929</v>
      </c>
      <c r="BH1359">
        <v>13.831</v>
      </c>
      <c r="BI1359">
        <v>14.0695</v>
      </c>
      <c r="BJ1359">
        <v>0.23850000000000021</v>
      </c>
      <c r="BK1359">
        <v>14.0695</v>
      </c>
      <c r="BL1359">
        <v>4.3296349890501302</v>
      </c>
      <c r="BM1359">
        <v>3.1030000000000002</v>
      </c>
      <c r="BN1359">
        <v>4.7606999999999999</v>
      </c>
      <c r="BO1359">
        <v>1.6577</v>
      </c>
      <c r="BP1359">
        <v>4.7606999999999999</v>
      </c>
      <c r="BQ1359">
        <v>3.4865036035939641</v>
      </c>
      <c r="BR1359">
        <v>2.3496999999999999</v>
      </c>
      <c r="BS1359">
        <v>3.8860000000000001</v>
      </c>
      <c r="BT1359">
        <v>1.5363</v>
      </c>
      <c r="BU1359">
        <v>3.8860000000000001</v>
      </c>
      <c r="BV1359">
        <v>-1.471220614688413</v>
      </c>
      <c r="BW1359">
        <v>-1.8637999999999999</v>
      </c>
      <c r="BX1359">
        <v>-0.35410000000000003</v>
      </c>
      <c r="BY1359">
        <v>1.5097</v>
      </c>
      <c r="BZ1359">
        <v>-1.8637999999999999</v>
      </c>
      <c r="CA1359">
        <v>-2.0152829889055521</v>
      </c>
      <c r="CB1359">
        <v>-2.0222000000000002</v>
      </c>
      <c r="CC1359">
        <v>-1.9956</v>
      </c>
      <c r="CD1359">
        <v>2.6600000000000179E-2</v>
      </c>
      <c r="CE1359">
        <v>-2.0222000000000002</v>
      </c>
      <c r="CF1359">
        <v>38.848182453133482</v>
      </c>
      <c r="CG1359">
        <v>37.6</v>
      </c>
      <c r="CH1359">
        <v>42.4</v>
      </c>
      <c r="CI1359">
        <v>4.7999999999999972</v>
      </c>
      <c r="CJ1359">
        <v>37.6</v>
      </c>
      <c r="CK1359">
        <v>11.19617485091959</v>
      </c>
      <c r="CL1359">
        <v>10</v>
      </c>
      <c r="CM1359">
        <v>14.6</v>
      </c>
      <c r="CN1359">
        <v>4.5999999999999996</v>
      </c>
      <c r="CO1359">
        <v>10</v>
      </c>
      <c r="CP1359">
        <v>18.083939182288841</v>
      </c>
      <c r="CQ1359">
        <v>16.899999999999999</v>
      </c>
      <c r="CR1359">
        <v>18.5</v>
      </c>
      <c r="CS1359">
        <v>1.600000000000001</v>
      </c>
      <c r="CT1359">
        <v>18.5</v>
      </c>
      <c r="CU1359">
        <v>8.9739961988930528</v>
      </c>
      <c r="CV1359">
        <v>8.9</v>
      </c>
      <c r="CW1359">
        <v>9</v>
      </c>
      <c r="CX1359">
        <v>9.9999999999999645E-2</v>
      </c>
      <c r="CY1359">
        <v>9</v>
      </c>
      <c r="CZ1359">
        <v>22.988524552758761</v>
      </c>
      <c r="DA1359">
        <v>19.399999999999999</v>
      </c>
      <c r="DB1359">
        <v>33.200000000000003</v>
      </c>
      <c r="DC1359">
        <v>13.8</v>
      </c>
      <c r="DD1359">
        <v>19.399999999999999</v>
      </c>
      <c r="DE1359">
        <v>2.222178652026535</v>
      </c>
      <c r="DF1359">
        <v>1</v>
      </c>
      <c r="DG1359">
        <v>5.7</v>
      </c>
      <c r="DH1359">
        <v>4.7</v>
      </c>
      <c r="DI1359">
        <v>1</v>
      </c>
      <c r="DJ1359">
        <v>0.58421391889691676</v>
      </c>
      <c r="DK1359">
        <v>0.5537555228276877</v>
      </c>
      <c r="DL1359">
        <v>0.67088607594936711</v>
      </c>
      <c r="DM1359">
        <v>0.1171305531216794</v>
      </c>
      <c r="DN1359">
        <v>0.5537555228276877</v>
      </c>
      <c r="DO1359">
        <v>2.309651782821041</v>
      </c>
      <c r="DP1359">
        <v>2.30709574289562</v>
      </c>
      <c r="DQ1359">
        <v>2.316925228650061</v>
      </c>
      <c r="DR1359">
        <v>9.8294857544405367E-3</v>
      </c>
      <c r="DS1359">
        <v>2.30709574289562</v>
      </c>
      <c r="DT1359">
        <v>3.9164389310803438</v>
      </c>
      <c r="DU1359">
        <v>3.5435134656780591</v>
      </c>
      <c r="DV1359">
        <v>4.977632515691286</v>
      </c>
      <c r="DW1359">
        <v>1.434119050013227</v>
      </c>
      <c r="DX1359">
        <v>3.5435134656780591</v>
      </c>
      <c r="DY1359">
        <v>2.309651782821041</v>
      </c>
      <c r="DZ1359">
        <v>2.30709574289562</v>
      </c>
      <c r="EA1359">
        <v>2.316925228650061</v>
      </c>
      <c r="EB1359">
        <v>9.8294857544405367E-3</v>
      </c>
      <c r="EC1359">
        <v>2.30709574289562</v>
      </c>
      <c r="ED1359">
        <v>3.9164389310803438</v>
      </c>
      <c r="EE1359">
        <v>3.5435134656780591</v>
      </c>
      <c r="EF1359">
        <v>4.977632515691286</v>
      </c>
      <c r="EG1359">
        <v>1.434119050013227</v>
      </c>
      <c r="EH1359">
        <v>3.5435134656780591</v>
      </c>
      <c r="EI1359">
        <v>6.9409350587335252</v>
      </c>
      <c r="EJ1359">
        <v>5.7342588792149494</v>
      </c>
      <c r="EK1359">
        <v>7.3649861294924923</v>
      </c>
      <c r="EL1359">
        <v>1.630727250277543</v>
      </c>
      <c r="EM1359">
        <v>7.3649861294924923</v>
      </c>
      <c r="EN1359">
        <v>10.029944063823111</v>
      </c>
      <c r="EO1359">
        <v>9.5656800000000004</v>
      </c>
      <c r="EP1359">
        <v>11.351050000000001</v>
      </c>
      <c r="EQ1359">
        <v>1.7853699999999999</v>
      </c>
      <c r="ER1359">
        <v>9.5656800000000004</v>
      </c>
      <c r="ES1359">
        <v>6.939881381165331</v>
      </c>
      <c r="ET1359">
        <v>6.9016999999999999</v>
      </c>
      <c r="EU1359">
        <v>7.0485300000000004</v>
      </c>
      <c r="EV1359">
        <v>0.14683000000000049</v>
      </c>
      <c r="EW1359">
        <v>6.9016999999999999</v>
      </c>
      <c r="EX1359">
        <v>3.0900626826577788</v>
      </c>
      <c r="EY1359">
        <v>2.66398</v>
      </c>
      <c r="EZ1359">
        <v>4.3025200000000003</v>
      </c>
      <c r="FA1359">
        <v>1.6385400000000001</v>
      </c>
      <c r="FB1359">
        <v>2.66398</v>
      </c>
      <c r="FC1359">
        <v>0.50985422377301903</v>
      </c>
      <c r="FD1359">
        <v>0.48625419246875529</v>
      </c>
      <c r="FE1359">
        <v>0.57701027542448269</v>
      </c>
      <c r="FF1359">
        <v>9.0756082955727346E-2</v>
      </c>
      <c r="FG1359">
        <v>0.48625419246875529</v>
      </c>
      <c r="FH1359">
        <v>0.44434794914185582</v>
      </c>
      <c r="FI1359">
        <v>0.38598895924192589</v>
      </c>
      <c r="FJ1359">
        <v>0.61041380259429978</v>
      </c>
      <c r="FK1359">
        <v>0.22442484335237389</v>
      </c>
      <c r="FL1359">
        <v>0.38598895924192589</v>
      </c>
      <c r="FM1359">
        <v>26.657112132654959</v>
      </c>
      <c r="FN1359">
        <v>25.89</v>
      </c>
      <c r="FO1359">
        <v>28.84</v>
      </c>
      <c r="FP1359">
        <v>2.9499999999999988</v>
      </c>
      <c r="FQ1359">
        <v>25.89</v>
      </c>
      <c r="FR1359">
        <v>125.45042826267721</v>
      </c>
      <c r="FS1359">
        <v>124.82608999999999</v>
      </c>
      <c r="FT1359">
        <v>127.22704</v>
      </c>
      <c r="FU1359">
        <v>2.4009500000000088</v>
      </c>
      <c r="FV1359">
        <v>124.82608999999999</v>
      </c>
      <c r="FW1359">
        <v>0.90684280878818035</v>
      </c>
      <c r="FX1359">
        <v>0.89455499999999999</v>
      </c>
      <c r="FY1359">
        <v>0.911161</v>
      </c>
      <c r="FZ1359">
        <v>1.660600000000001E-2</v>
      </c>
      <c r="GA1359">
        <v>0.911161</v>
      </c>
      <c r="GB1359">
        <v>2</v>
      </c>
    </row>
    <row r="1360" spans="1:185" x14ac:dyDescent="0.3">
      <c r="A1360" s="36" t="s">
        <v>4875</v>
      </c>
      <c r="B1360">
        <v>-3.8740400000000001E-2</v>
      </c>
      <c r="C1360">
        <v>1.91228</v>
      </c>
      <c r="D1360">
        <v>1.7758</v>
      </c>
      <c r="E1360">
        <v>-1.3447</v>
      </c>
      <c r="F1360">
        <v>0.20280000000000001</v>
      </c>
      <c r="G1360">
        <v>1.1419999999999999</v>
      </c>
      <c r="H1360">
        <v>-54.194766000000001</v>
      </c>
      <c r="I1360">
        <v>0.52110000000000001</v>
      </c>
      <c r="J1360">
        <v>0.2666</v>
      </c>
      <c r="K1360">
        <v>0.127</v>
      </c>
      <c r="L1360">
        <v>-0.124348</v>
      </c>
      <c r="M1360">
        <v>-0.100245</v>
      </c>
      <c r="N1360">
        <v>0.21154000000000001</v>
      </c>
      <c r="O1360">
        <v>-0.22586999999999999</v>
      </c>
      <c r="P1360">
        <v>-1.4330000000000001E-2</v>
      </c>
      <c r="Q1360">
        <v>-0.1201</v>
      </c>
      <c r="R1360">
        <v>3.4090000000000002E-2</v>
      </c>
      <c r="S1360">
        <v>-0.29316999999999999</v>
      </c>
      <c r="T1360">
        <v>-0.47395666666666658</v>
      </c>
      <c r="U1360">
        <v>-0.44955000000000001</v>
      </c>
      <c r="V1360">
        <v>1.958693333333333</v>
      </c>
      <c r="W1360">
        <v>1.94906</v>
      </c>
      <c r="X1360">
        <v>0.1255</v>
      </c>
      <c r="Y1360">
        <v>7.893E-2</v>
      </c>
      <c r="Z1360">
        <v>4.308E-2</v>
      </c>
      <c r="AA1360">
        <v>5.5550000000000002E-2</v>
      </c>
      <c r="AB1360">
        <v>53.06</v>
      </c>
      <c r="AC1360">
        <v>-0.41145999999999999</v>
      </c>
      <c r="AD1360">
        <v>1.92848</v>
      </c>
      <c r="AE1360">
        <v>0.53695999999999999</v>
      </c>
      <c r="AF1360">
        <v>0.49038999999999999</v>
      </c>
      <c r="AG1360">
        <v>0.50939999999999996</v>
      </c>
      <c r="AH1360">
        <v>1.1129999999999999E-2</v>
      </c>
      <c r="AI1360">
        <v>408.642</v>
      </c>
      <c r="AJ1360">
        <v>292.78129999999999</v>
      </c>
      <c r="AK1360">
        <v>357.63420000000002</v>
      </c>
      <c r="AL1360">
        <v>575.51059999999995</v>
      </c>
      <c r="AM1360">
        <v>189.251</v>
      </c>
      <c r="AN1360">
        <v>267.3</v>
      </c>
      <c r="AO1360">
        <v>84.1</v>
      </c>
      <c r="AP1360">
        <v>209.1</v>
      </c>
      <c r="AQ1360">
        <v>18.940000000000001</v>
      </c>
      <c r="AR1360">
        <v>4.57</v>
      </c>
      <c r="AS1360">
        <v>12.32</v>
      </c>
      <c r="AT1360">
        <v>-4.8823415550506981</v>
      </c>
      <c r="AU1360">
        <v>-0.79</v>
      </c>
      <c r="AV1360">
        <v>-4.0923415550506981</v>
      </c>
      <c r="AW1360">
        <v>0.66120000000000001</v>
      </c>
      <c r="AX1360">
        <v>0.66120000000000001</v>
      </c>
      <c r="AY1360">
        <v>0.66120000000000001</v>
      </c>
      <c r="AZ1360">
        <v>0</v>
      </c>
      <c r="BA1360">
        <v>0.66120000000000001</v>
      </c>
      <c r="BB1360">
        <v>0.9224</v>
      </c>
      <c r="BC1360">
        <v>0.9224</v>
      </c>
      <c r="BD1360">
        <v>0.9224</v>
      </c>
      <c r="BE1360">
        <v>0</v>
      </c>
      <c r="BF1360">
        <v>0.9224</v>
      </c>
      <c r="BG1360">
        <v>19.100999999999999</v>
      </c>
      <c r="BH1360">
        <v>19.100999999999999</v>
      </c>
      <c r="BI1360">
        <v>19.100999999999999</v>
      </c>
      <c r="BJ1360">
        <v>0</v>
      </c>
      <c r="BK1360">
        <v>19.100999999999999</v>
      </c>
      <c r="BL1360">
        <v>4.5987</v>
      </c>
      <c r="BM1360">
        <v>4.5987</v>
      </c>
      <c r="BN1360">
        <v>4.5987</v>
      </c>
      <c r="BO1360">
        <v>0</v>
      </c>
      <c r="BP1360">
        <v>4.5987</v>
      </c>
      <c r="BQ1360">
        <v>2.8814000000000002</v>
      </c>
      <c r="BR1360">
        <v>2.8814000000000002</v>
      </c>
      <c r="BS1360">
        <v>2.8814000000000002</v>
      </c>
      <c r="BT1360">
        <v>0</v>
      </c>
      <c r="BU1360">
        <v>2.8814000000000002</v>
      </c>
      <c r="BV1360">
        <v>0.64429999999999998</v>
      </c>
      <c r="BW1360">
        <v>0.64429999999999998</v>
      </c>
      <c r="BX1360">
        <v>0.64429999999999998</v>
      </c>
      <c r="BY1360">
        <v>0</v>
      </c>
      <c r="BZ1360">
        <v>0.64429999999999998</v>
      </c>
      <c r="CA1360">
        <v>-3.5257000000000001</v>
      </c>
      <c r="CB1360">
        <v>-3.5257000000000001</v>
      </c>
      <c r="CC1360">
        <v>-3.5257000000000001</v>
      </c>
      <c r="CD1360">
        <v>0</v>
      </c>
      <c r="CE1360">
        <v>-3.5257000000000001</v>
      </c>
      <c r="CF1360">
        <v>58.2</v>
      </c>
      <c r="CG1360">
        <v>58.2</v>
      </c>
      <c r="CH1360">
        <v>58.2</v>
      </c>
      <c r="CI1360">
        <v>0</v>
      </c>
      <c r="CJ1360">
        <v>58.2</v>
      </c>
      <c r="CK1360">
        <v>16.899999999999999</v>
      </c>
      <c r="CL1360">
        <v>16.899999999999999</v>
      </c>
      <c r="CM1360">
        <v>16.899999999999999</v>
      </c>
      <c r="CN1360">
        <v>0</v>
      </c>
      <c r="CO1360">
        <v>16.899999999999999</v>
      </c>
      <c r="CP1360">
        <v>51.8</v>
      </c>
      <c r="CQ1360">
        <v>51.8</v>
      </c>
      <c r="CR1360">
        <v>51.8</v>
      </c>
      <c r="CS1360">
        <v>0</v>
      </c>
      <c r="CT1360">
        <v>51.8</v>
      </c>
      <c r="CU1360">
        <v>12.9</v>
      </c>
      <c r="CV1360">
        <v>12.9</v>
      </c>
      <c r="CW1360">
        <v>12.9</v>
      </c>
      <c r="CX1360">
        <v>0</v>
      </c>
      <c r="CY1360">
        <v>12.9</v>
      </c>
      <c r="CZ1360">
        <v>31.7</v>
      </c>
      <c r="DA1360">
        <v>31.7</v>
      </c>
      <c r="DB1360">
        <v>31.7</v>
      </c>
      <c r="DC1360">
        <v>0</v>
      </c>
      <c r="DD1360">
        <v>31.7</v>
      </c>
      <c r="DE1360">
        <v>3.6</v>
      </c>
      <c r="DF1360">
        <v>3.6</v>
      </c>
      <c r="DG1360">
        <v>3.6</v>
      </c>
      <c r="DH1360">
        <v>0</v>
      </c>
      <c r="DI1360">
        <v>3.6</v>
      </c>
      <c r="DJ1360">
        <v>0.27833572453371591</v>
      </c>
      <c r="DK1360">
        <v>0.27833572453371591</v>
      </c>
      <c r="DL1360">
        <v>0.27833572453371591</v>
      </c>
      <c r="DM1360">
        <v>0</v>
      </c>
      <c r="DN1360">
        <v>0.27833572453371591</v>
      </c>
      <c r="DO1360">
        <v>3.9456706545487679</v>
      </c>
      <c r="DP1360">
        <v>3.9456706545487679</v>
      </c>
      <c r="DQ1360">
        <v>3.9456706545487679</v>
      </c>
      <c r="DR1360">
        <v>0</v>
      </c>
      <c r="DS1360">
        <v>3.9456706545487679</v>
      </c>
      <c r="DT1360">
        <v>5.4316843949779336</v>
      </c>
      <c r="DU1360">
        <v>5.4316843949779336</v>
      </c>
      <c r="DV1360">
        <v>5.4316843949779336</v>
      </c>
      <c r="DW1360">
        <v>0</v>
      </c>
      <c r="DX1360">
        <v>5.4316843949779336</v>
      </c>
      <c r="DY1360">
        <v>3.9456706545487679</v>
      </c>
      <c r="DZ1360">
        <v>3.9456706545487679</v>
      </c>
      <c r="EA1360">
        <v>3.9456706545487679</v>
      </c>
      <c r="EB1360">
        <v>0</v>
      </c>
      <c r="EC1360">
        <v>3.9456706545487679</v>
      </c>
      <c r="ED1360">
        <v>5.4316843949779336</v>
      </c>
      <c r="EE1360">
        <v>5.4316843949779336</v>
      </c>
      <c r="EF1360">
        <v>5.4316843949779336</v>
      </c>
      <c r="EG1360">
        <v>0</v>
      </c>
      <c r="EH1360">
        <v>5.4316843949779336</v>
      </c>
      <c r="EI1360">
        <v>7.2360705675118071</v>
      </c>
      <c r="EJ1360">
        <v>7.2360705675118071</v>
      </c>
      <c r="EK1360">
        <v>7.2360705675118071</v>
      </c>
      <c r="EL1360">
        <v>0</v>
      </c>
      <c r="EM1360">
        <v>7.2360705675118071</v>
      </c>
      <c r="EN1360">
        <v>27.218499999999999</v>
      </c>
      <c r="EO1360">
        <v>27.218499999999999</v>
      </c>
      <c r="EP1360">
        <v>27.218499999999999</v>
      </c>
      <c r="EQ1360">
        <v>0</v>
      </c>
      <c r="ER1360">
        <v>27.218499999999999</v>
      </c>
      <c r="ES1360">
        <v>5.8498000000000001</v>
      </c>
      <c r="ET1360">
        <v>5.8498000000000001</v>
      </c>
      <c r="EU1360">
        <v>5.8498000000000001</v>
      </c>
      <c r="EV1360">
        <v>0</v>
      </c>
      <c r="EW1360">
        <v>5.8498000000000001</v>
      </c>
      <c r="EX1360">
        <v>21.3687</v>
      </c>
      <c r="EY1360">
        <v>21.3687</v>
      </c>
      <c r="EZ1360">
        <v>21.3687</v>
      </c>
      <c r="FA1360">
        <v>0</v>
      </c>
      <c r="FB1360">
        <v>21.3687</v>
      </c>
      <c r="FC1360">
        <v>0.68091854519564476</v>
      </c>
      <c r="FD1360">
        <v>0.68091854519564476</v>
      </c>
      <c r="FE1360">
        <v>0.68091854519564476</v>
      </c>
      <c r="FF1360">
        <v>0</v>
      </c>
      <c r="FG1360">
        <v>0.68091854519564476</v>
      </c>
      <c r="FH1360">
        <v>3.6528941160381549</v>
      </c>
      <c r="FI1360">
        <v>3.6528941160381549</v>
      </c>
      <c r="FJ1360">
        <v>3.6528941160381549</v>
      </c>
      <c r="FK1360">
        <v>0</v>
      </c>
      <c r="FL1360">
        <v>3.6528941160381549</v>
      </c>
      <c r="FM1360">
        <v>36.76</v>
      </c>
      <c r="FN1360">
        <v>36.76</v>
      </c>
      <c r="FO1360">
        <v>36.76</v>
      </c>
      <c r="FP1360">
        <v>0</v>
      </c>
      <c r="FQ1360">
        <v>36.76</v>
      </c>
      <c r="FR1360">
        <v>284.75090999999998</v>
      </c>
      <c r="FS1360">
        <v>284.75090999999998</v>
      </c>
      <c r="FT1360">
        <v>284.75090999999998</v>
      </c>
      <c r="FU1360">
        <v>0</v>
      </c>
      <c r="FV1360">
        <v>284.75090999999998</v>
      </c>
      <c r="FW1360">
        <v>0.80383099999999996</v>
      </c>
      <c r="FX1360">
        <v>0.80383099999999996</v>
      </c>
      <c r="FY1360">
        <v>0.80383099999999996</v>
      </c>
      <c r="FZ1360">
        <v>0</v>
      </c>
      <c r="GA1360">
        <v>0.80383099999999996</v>
      </c>
      <c r="GB1360">
        <v>1</v>
      </c>
    </row>
    <row r="1362" spans="1:183" s="5" customFormat="1" x14ac:dyDescent="0.3">
      <c r="A1362" s="143" t="s">
        <v>4876</v>
      </c>
      <c r="B1362" s="5">
        <f t="shared" ref="B1362:BM1362" si="0">STDEV(B3:B1360)</f>
        <v>1.5353189104905948E-2</v>
      </c>
      <c r="C1362" s="5">
        <f t="shared" si="0"/>
        <v>8.7723423143232462E-2</v>
      </c>
      <c r="D1362" s="5">
        <f t="shared" si="0"/>
        <v>0.24839985823822885</v>
      </c>
      <c r="E1362" s="5">
        <f t="shared" si="0"/>
        <v>0.23686600765328716</v>
      </c>
      <c r="F1362" s="5">
        <f t="shared" si="0"/>
        <v>0.15206301004585251</v>
      </c>
      <c r="G1362" s="5">
        <f t="shared" si="0"/>
        <v>0.17977754851244782</v>
      </c>
      <c r="H1362" s="5">
        <f t="shared" si="0"/>
        <v>3.8543382314258468E-2</v>
      </c>
      <c r="I1362" s="5">
        <f t="shared" si="0"/>
        <v>0.20815209362903336</v>
      </c>
      <c r="J1362" s="5">
        <f t="shared" si="0"/>
        <v>0.22903314727295496</v>
      </c>
      <c r="K1362" s="5">
        <f t="shared" si="0"/>
        <v>7.510784391081668E-2</v>
      </c>
      <c r="L1362" s="5">
        <f t="shared" si="0"/>
        <v>0.12884435491078944</v>
      </c>
      <c r="M1362" s="5">
        <f t="shared" si="0"/>
        <v>7.9196383968825043E-2</v>
      </c>
      <c r="N1362" s="5">
        <f t="shared" si="0"/>
        <v>3.3197477857517338E-2</v>
      </c>
      <c r="O1362" s="5">
        <f t="shared" si="0"/>
        <v>2.1109217194348075E-2</v>
      </c>
      <c r="P1362" s="5">
        <f t="shared" si="0"/>
        <v>2.9160229323246165E-2</v>
      </c>
      <c r="Q1362" s="5">
        <f t="shared" si="0"/>
        <v>1.9298770862153185E-2</v>
      </c>
      <c r="R1362" s="5">
        <f t="shared" si="0"/>
        <v>1.6207982572789558E-2</v>
      </c>
      <c r="S1362" s="5">
        <f t="shared" si="0"/>
        <v>0.30300705029471425</v>
      </c>
      <c r="T1362" s="5">
        <f t="shared" si="0"/>
        <v>7.4254762468076371E-2</v>
      </c>
      <c r="U1362" s="5">
        <f t="shared" si="0"/>
        <v>6.9561879778981095E-2</v>
      </c>
      <c r="V1362" s="5">
        <f t="shared" si="0"/>
        <v>9.8008088655602323E-3</v>
      </c>
      <c r="W1362" s="5">
        <f t="shared" si="0"/>
        <v>1.2747592232728923E-2</v>
      </c>
      <c r="X1362" s="5">
        <f t="shared" si="0"/>
        <v>2.877214532192374E-2</v>
      </c>
      <c r="Y1362" s="5">
        <f t="shared" si="0"/>
        <v>3.0278666755863163E-2</v>
      </c>
      <c r="Z1362" s="5">
        <f t="shared" si="0"/>
        <v>1.9838471145500445E-2</v>
      </c>
      <c r="AA1362" s="5">
        <f t="shared" si="0"/>
        <v>2.5429929411472443E-2</v>
      </c>
      <c r="AB1362" s="5">
        <f t="shared" si="0"/>
        <v>6.3050953917423005</v>
      </c>
      <c r="AC1362" s="5">
        <f t="shared" si="0"/>
        <v>3.4804422233967805E-2</v>
      </c>
      <c r="AD1362" s="5">
        <f t="shared" si="0"/>
        <v>3.1188472040548306E-2</v>
      </c>
      <c r="AE1362" s="5">
        <f t="shared" si="0"/>
        <v>3.0899135966486482E-2</v>
      </c>
      <c r="AF1362" s="5">
        <f t="shared" si="0"/>
        <v>3.2770690342229257E-2</v>
      </c>
      <c r="AG1362" s="5">
        <f t="shared" si="0"/>
        <v>0.12760155246739813</v>
      </c>
      <c r="AH1362" s="5">
        <f t="shared" si="0"/>
        <v>7.1914918978579767E-3</v>
      </c>
      <c r="AI1362" s="5">
        <f t="shared" si="0"/>
        <v>88.456319049798566</v>
      </c>
      <c r="AJ1362" s="5">
        <f t="shared" si="0"/>
        <v>128.35819534218535</v>
      </c>
      <c r="AK1362" s="5">
        <f t="shared" si="0"/>
        <v>98.309311782072925</v>
      </c>
      <c r="AL1362" s="5">
        <f t="shared" si="0"/>
        <v>63.350756925667717</v>
      </c>
      <c r="AM1362" s="5">
        <f t="shared" si="0"/>
        <v>121.49422680041468</v>
      </c>
      <c r="AN1362" s="5">
        <f t="shared" si="0"/>
        <v>152.31474302422637</v>
      </c>
      <c r="AO1362" s="5">
        <f t="shared" si="0"/>
        <v>70.21391436680419</v>
      </c>
      <c r="AP1362" s="5">
        <f t="shared" si="0"/>
        <v>141.60838982989236</v>
      </c>
      <c r="AQ1362" s="5">
        <f t="shared" si="0"/>
        <v>1.6243080273884334</v>
      </c>
      <c r="AR1362" s="5">
        <f t="shared" si="0"/>
        <v>0.78748655862417738</v>
      </c>
      <c r="AS1362" s="5">
        <f t="shared" si="0"/>
        <v>0.75693750674589655</v>
      </c>
      <c r="AT1362" s="5">
        <f t="shared" si="0"/>
        <v>5.885705834246167</v>
      </c>
      <c r="AU1362" s="5">
        <f t="shared" si="0"/>
        <v>3.7927470822465237</v>
      </c>
      <c r="AV1362" s="5">
        <f t="shared" si="0"/>
        <v>3.0221326313744719</v>
      </c>
      <c r="AW1362" s="5">
        <f t="shared" si="0"/>
        <v>1.2395494731653429</v>
      </c>
      <c r="AX1362" s="5">
        <f t="shared" si="0"/>
        <v>1.0246480701850962</v>
      </c>
      <c r="AY1362" s="5">
        <f t="shared" si="0"/>
        <v>1.5411965161371546</v>
      </c>
      <c r="AZ1362" s="5">
        <f t="shared" si="0"/>
        <v>1.2198565572248357</v>
      </c>
      <c r="BA1362" s="5">
        <f t="shared" si="0"/>
        <v>1.3120728162778965</v>
      </c>
      <c r="BB1362" s="5">
        <f t="shared" si="0"/>
        <v>3.63204295819443E-2</v>
      </c>
      <c r="BC1362" s="5">
        <f t="shared" si="0"/>
        <v>4.786484419561942E-2</v>
      </c>
      <c r="BD1362" s="5">
        <f t="shared" si="0"/>
        <v>3.7001429994065756E-2</v>
      </c>
      <c r="BE1362" s="5">
        <f t="shared" si="0"/>
        <v>3.2846745429317668E-2</v>
      </c>
      <c r="BF1362" s="5">
        <f t="shared" si="0"/>
        <v>4.6958451707853732E-2</v>
      </c>
      <c r="BG1362" s="5">
        <f t="shared" si="0"/>
        <v>5.0197794987461064</v>
      </c>
      <c r="BH1362" s="5">
        <f t="shared" si="0"/>
        <v>5.260927038724212</v>
      </c>
      <c r="BI1362" s="5">
        <f t="shared" si="0"/>
        <v>5.9823702130182808</v>
      </c>
      <c r="BJ1362" s="5">
        <f t="shared" si="0"/>
        <v>4.0146563569082847</v>
      </c>
      <c r="BK1362" s="5">
        <f t="shared" si="0"/>
        <v>6.0201096139677786</v>
      </c>
      <c r="BL1362" s="5">
        <f t="shared" si="0"/>
        <v>5.7859540469333464</v>
      </c>
      <c r="BM1362" s="5">
        <f t="shared" si="0"/>
        <v>4.5974382193122727</v>
      </c>
      <c r="BN1362" s="5">
        <f t="shared" ref="BN1362:DY1362" si="1">STDEV(BN3:BN1360)</f>
        <v>7.6330823501082872</v>
      </c>
      <c r="BO1362" s="5">
        <f t="shared" si="1"/>
        <v>5.357215772629468</v>
      </c>
      <c r="BP1362" s="5">
        <f t="shared" si="1"/>
        <v>5.8425497501669144</v>
      </c>
      <c r="BQ1362" s="5">
        <f t="shared" si="1"/>
        <v>3.9575779909681157</v>
      </c>
      <c r="BR1362" s="5">
        <f t="shared" si="1"/>
        <v>3.1539627325730168</v>
      </c>
      <c r="BS1362" s="5">
        <f t="shared" si="1"/>
        <v>5.4658720516123216</v>
      </c>
      <c r="BT1362" s="5">
        <f t="shared" si="1"/>
        <v>4.0311413909681191</v>
      </c>
      <c r="BU1362" s="5">
        <f t="shared" si="1"/>
        <v>4.1440711575576721</v>
      </c>
      <c r="BV1362" s="5">
        <f t="shared" si="1"/>
        <v>1.8844613285218614</v>
      </c>
      <c r="BW1362" s="5">
        <f t="shared" si="1"/>
        <v>2.4677394819566403</v>
      </c>
      <c r="BX1362" s="5">
        <f t="shared" si="1"/>
        <v>2.5417647286702958</v>
      </c>
      <c r="BY1362" s="5">
        <f t="shared" si="1"/>
        <v>3.6128225033120658</v>
      </c>
      <c r="BZ1362" s="5">
        <f t="shared" si="1"/>
        <v>2.4065891735475278</v>
      </c>
      <c r="CA1362" s="5">
        <f t="shared" si="1"/>
        <v>4.1778041546096576</v>
      </c>
      <c r="CB1362" s="5">
        <f t="shared" si="1"/>
        <v>5.6266991244768931</v>
      </c>
      <c r="CC1362" s="5">
        <f t="shared" si="1"/>
        <v>3.1731807278513213</v>
      </c>
      <c r="CD1362" s="5">
        <f t="shared" si="1"/>
        <v>4.2285710710925857</v>
      </c>
      <c r="CE1362" s="5">
        <f t="shared" si="1"/>
        <v>4.1639636716219774</v>
      </c>
      <c r="CF1362" s="5">
        <f t="shared" si="1"/>
        <v>21.313598328894884</v>
      </c>
      <c r="CG1362" s="5">
        <f t="shared" si="1"/>
        <v>13.843155923706671</v>
      </c>
      <c r="CH1362" s="5">
        <f t="shared" si="1"/>
        <v>25.679295169832304</v>
      </c>
      <c r="CI1362" s="5">
        <f t="shared" si="1"/>
        <v>19.603651911750337</v>
      </c>
      <c r="CJ1362" s="5">
        <f t="shared" si="1"/>
        <v>13.843155923706671</v>
      </c>
      <c r="CK1362" s="5">
        <f t="shared" si="1"/>
        <v>9.9351345578883574</v>
      </c>
      <c r="CL1362" s="5">
        <f t="shared" si="1"/>
        <v>6.2271855801910494</v>
      </c>
      <c r="CM1362" s="5">
        <f t="shared" si="1"/>
        <v>10.522157859011919</v>
      </c>
      <c r="CN1362" s="5">
        <f t="shared" si="1"/>
        <v>8.7402360773295946</v>
      </c>
      <c r="CO1362" s="5">
        <f t="shared" si="1"/>
        <v>6.4029174617405182</v>
      </c>
      <c r="CP1362" s="5">
        <f t="shared" si="1"/>
        <v>24.456451082330499</v>
      </c>
      <c r="CQ1362" s="5">
        <f t="shared" si="1"/>
        <v>22.627749195276632</v>
      </c>
      <c r="CR1362" s="5">
        <f t="shared" si="1"/>
        <v>27.899739031047051</v>
      </c>
      <c r="CS1362" s="5">
        <f t="shared" si="1"/>
        <v>17.683444008561608</v>
      </c>
      <c r="CT1362" s="5">
        <f t="shared" si="1"/>
        <v>25.7957259578647</v>
      </c>
      <c r="CU1362" s="5">
        <f t="shared" si="1"/>
        <v>2.7267846202755943</v>
      </c>
      <c r="CV1362" s="5">
        <f t="shared" si="1"/>
        <v>1.8110795624850007</v>
      </c>
      <c r="CW1362" s="5">
        <f t="shared" si="1"/>
        <v>4.166046790001408</v>
      </c>
      <c r="CX1362" s="5">
        <f t="shared" si="1"/>
        <v>3.7548127345771896</v>
      </c>
      <c r="CY1362" s="5">
        <f t="shared" si="1"/>
        <v>1.9970991116951891</v>
      </c>
      <c r="CZ1362" s="5">
        <f t="shared" si="1"/>
        <v>57.226333099590519</v>
      </c>
      <c r="DA1362" s="5">
        <f t="shared" si="1"/>
        <v>46.242674795804675</v>
      </c>
      <c r="DB1362" s="5">
        <f t="shared" si="1"/>
        <v>67.528963794334089</v>
      </c>
      <c r="DC1362" s="5">
        <f t="shared" si="1"/>
        <v>40.99661039738676</v>
      </c>
      <c r="DD1362" s="5">
        <f t="shared" si="1"/>
        <v>52.642606208859718</v>
      </c>
      <c r="DE1362" s="5">
        <f t="shared" si="1"/>
        <v>7.852438202552853</v>
      </c>
      <c r="DF1362" s="5">
        <f t="shared" si="1"/>
        <v>4.6184793095780305</v>
      </c>
      <c r="DG1362" s="5">
        <f t="shared" si="1"/>
        <v>8.694730899802094</v>
      </c>
      <c r="DH1362" s="5">
        <f t="shared" si="1"/>
        <v>7.8218188787801921</v>
      </c>
      <c r="DI1362" s="5">
        <f t="shared" si="1"/>
        <v>5.1916878451936803</v>
      </c>
      <c r="DJ1362" s="5">
        <f t="shared" si="1"/>
        <v>0.16185114108470408</v>
      </c>
      <c r="DK1362" s="5">
        <f t="shared" si="1"/>
        <v>0.16042863282819994</v>
      </c>
      <c r="DL1362" s="5">
        <f t="shared" si="1"/>
        <v>0.16983875949693358</v>
      </c>
      <c r="DM1362" s="5">
        <f t="shared" si="1"/>
        <v>7.2055710678077006E-2</v>
      </c>
      <c r="DN1362" s="5">
        <f t="shared" si="1"/>
        <v>0.16042526923054301</v>
      </c>
      <c r="DO1362" s="5">
        <f t="shared" si="1"/>
        <v>0.58081735898834463</v>
      </c>
      <c r="DP1362" s="5">
        <f t="shared" si="1"/>
        <v>0.55878961762451973</v>
      </c>
      <c r="DQ1362" s="5">
        <f t="shared" si="1"/>
        <v>0.65562706993508524</v>
      </c>
      <c r="DR1362" s="5">
        <f t="shared" si="1"/>
        <v>0.55559412991634205</v>
      </c>
      <c r="DS1362" s="5">
        <f t="shared" si="1"/>
        <v>0.60125734238100825</v>
      </c>
      <c r="DT1362" s="5">
        <f t="shared" si="1"/>
        <v>0.74683348021101414</v>
      </c>
      <c r="DU1362" s="5">
        <f t="shared" si="1"/>
        <v>0.72248244708652498</v>
      </c>
      <c r="DV1362" s="5">
        <f t="shared" si="1"/>
        <v>0.80134548961165908</v>
      </c>
      <c r="DW1362" s="5">
        <f t="shared" si="1"/>
        <v>0.60188422905999972</v>
      </c>
      <c r="DX1362" s="5">
        <f t="shared" si="1"/>
        <v>0.78698584225959889</v>
      </c>
      <c r="DY1362" s="5">
        <f t="shared" si="1"/>
        <v>0.81329309959398666</v>
      </c>
      <c r="DZ1362" s="5">
        <f t="shared" ref="DZ1362:GA1362" si="2">STDEV(DZ3:DZ1360)</f>
        <v>0.79045676042227719</v>
      </c>
      <c r="EA1362" s="5">
        <f t="shared" si="2"/>
        <v>0.89908885812892803</v>
      </c>
      <c r="EB1362" s="5">
        <f t="shared" si="2"/>
        <v>0.65133081838269014</v>
      </c>
      <c r="EC1362" s="5">
        <f t="shared" si="2"/>
        <v>0.8418244074743948</v>
      </c>
      <c r="ED1362" s="5">
        <f t="shared" si="2"/>
        <v>1.5581490635831998</v>
      </c>
      <c r="EE1362" s="5">
        <f t="shared" si="2"/>
        <v>1.4355203260039553</v>
      </c>
      <c r="EF1362" s="5">
        <f t="shared" si="2"/>
        <v>1.7460929768012134</v>
      </c>
      <c r="EG1362" s="5">
        <f t="shared" si="2"/>
        <v>1.010288404315794</v>
      </c>
      <c r="EH1362" s="5">
        <f t="shared" si="2"/>
        <v>1.567049366712381</v>
      </c>
      <c r="EI1362" s="5">
        <f t="shared" si="2"/>
        <v>1.3849184589677082</v>
      </c>
      <c r="EJ1362" s="5">
        <f t="shared" si="2"/>
        <v>1.2660261326340156</v>
      </c>
      <c r="EK1362" s="5">
        <f t="shared" si="2"/>
        <v>1.7090642312871618</v>
      </c>
      <c r="EL1362" s="5">
        <f t="shared" si="2"/>
        <v>1.6101041985833744</v>
      </c>
      <c r="EM1362" s="5">
        <f t="shared" si="2"/>
        <v>1.6080651938732435</v>
      </c>
      <c r="EN1362" s="5">
        <f t="shared" si="2"/>
        <v>10.470381041214599</v>
      </c>
      <c r="EO1362" s="5">
        <f t="shared" si="2"/>
        <v>9.0714298360633396</v>
      </c>
      <c r="EP1362" s="5">
        <f t="shared" si="2"/>
        <v>11.859837928244213</v>
      </c>
      <c r="EQ1362" s="5">
        <f t="shared" si="2"/>
        <v>6.5980873573984278</v>
      </c>
      <c r="ER1362" s="5">
        <f t="shared" si="2"/>
        <v>9.6871032609693923</v>
      </c>
      <c r="ES1362" s="5">
        <f t="shared" si="2"/>
        <v>4.0476498642898431</v>
      </c>
      <c r="ET1362" s="5">
        <f t="shared" si="2"/>
        <v>2.8192239219002957</v>
      </c>
      <c r="EU1362" s="5">
        <f t="shared" si="2"/>
        <v>5.0252708397265717</v>
      </c>
      <c r="EV1362" s="5">
        <f t="shared" si="2"/>
        <v>3.597208205816512</v>
      </c>
      <c r="EW1362" s="5">
        <f t="shared" si="2"/>
        <v>3.1095771599042017</v>
      </c>
      <c r="EX1362" s="5">
        <f t="shared" si="2"/>
        <v>8.535036650456437</v>
      </c>
      <c r="EY1362" s="5">
        <f t="shared" si="2"/>
        <v>7.6348356244077449</v>
      </c>
      <c r="EZ1362" s="5">
        <f t="shared" si="2"/>
        <v>10.185519904964499</v>
      </c>
      <c r="FA1362" s="5">
        <f t="shared" si="2"/>
        <v>6.2402490776067507</v>
      </c>
      <c r="FB1362" s="5">
        <f t="shared" si="2"/>
        <v>8.7194103408540595</v>
      </c>
      <c r="FC1362" s="5">
        <f t="shared" si="2"/>
        <v>8.7212510276060307E-2</v>
      </c>
      <c r="FD1362" s="5">
        <f t="shared" si="2"/>
        <v>8.1496108951980326E-2</v>
      </c>
      <c r="FE1362" s="5">
        <f t="shared" si="2"/>
        <v>0.10334167659026237</v>
      </c>
      <c r="FF1362" s="5">
        <f t="shared" si="2"/>
        <v>0.10761791435179345</v>
      </c>
      <c r="FG1362" s="5">
        <f t="shared" si="2"/>
        <v>8.4545063053234476E-2</v>
      </c>
      <c r="FH1362" s="5">
        <f t="shared" si="2"/>
        <v>1.1849280456242128</v>
      </c>
      <c r="FI1362" s="5">
        <f t="shared" si="2"/>
        <v>0.9938087697561877</v>
      </c>
      <c r="FJ1362" s="5">
        <f t="shared" si="2"/>
        <v>1.4661492222468213</v>
      </c>
      <c r="FK1362" s="5">
        <f t="shared" si="2"/>
        <v>1.0159520722263784</v>
      </c>
      <c r="FL1362" s="5">
        <f t="shared" si="2"/>
        <v>1.2318883622863457</v>
      </c>
      <c r="FM1362" s="5">
        <f t="shared" si="2"/>
        <v>4.8062614149971656</v>
      </c>
      <c r="FN1362" s="5">
        <f t="shared" si="2"/>
        <v>4.53554893609508</v>
      </c>
      <c r="FO1362" s="5">
        <f t="shared" si="2"/>
        <v>5.1719666263745161</v>
      </c>
      <c r="FP1362" s="5">
        <f t="shared" si="2"/>
        <v>2.4821521706068683</v>
      </c>
      <c r="FQ1362" s="5">
        <f t="shared" si="2"/>
        <v>4.8589789023727734</v>
      </c>
      <c r="FR1362" s="5">
        <f t="shared" si="2"/>
        <v>126.01869290074029</v>
      </c>
      <c r="FS1362" s="5">
        <f t="shared" si="2"/>
        <v>121.24442815732144</v>
      </c>
      <c r="FT1362" s="5">
        <f t="shared" si="2"/>
        <v>128.940217617347</v>
      </c>
      <c r="FU1362" s="5">
        <f t="shared" si="2"/>
        <v>15.413590694745007</v>
      </c>
      <c r="FV1362" s="5">
        <f t="shared" si="2"/>
        <v>123.33812220337528</v>
      </c>
      <c r="FW1362" s="5">
        <f t="shared" si="2"/>
        <v>6.0291196257342625E-2</v>
      </c>
      <c r="FX1362" s="5">
        <f t="shared" si="2"/>
        <v>6.2065875122144162E-2</v>
      </c>
      <c r="FY1362" s="5">
        <f t="shared" si="2"/>
        <v>8.5609792084870878E-2</v>
      </c>
      <c r="FZ1362" s="5">
        <f t="shared" si="2"/>
        <v>6.7094090498095588E-2</v>
      </c>
      <c r="GA1362" s="5">
        <f t="shared" si="2"/>
        <v>5.9508772305719701E-2</v>
      </c>
    </row>
    <row r="1363" spans="1:183" s="5" customFormat="1" x14ac:dyDescent="0.3">
      <c r="A1363" s="143" t="s">
        <v>4877</v>
      </c>
      <c r="B1363" s="5">
        <f t="shared" ref="B1363:BM1363" si="3">AVERAGE(B3:B1360)</f>
        <v>-4.5767304297882401E-2</v>
      </c>
      <c r="C1363" s="5">
        <f t="shared" si="3"/>
        <v>1.8649064633785941</v>
      </c>
      <c r="D1363" s="5">
        <f t="shared" si="3"/>
        <v>1.9031473458596708</v>
      </c>
      <c r="E1363" s="5">
        <f t="shared" si="3"/>
        <v>-0.91498064597853357</v>
      </c>
      <c r="F1363" s="5">
        <f t="shared" si="3"/>
        <v>-0.6186436775304216</v>
      </c>
      <c r="G1363" s="5">
        <f t="shared" si="3"/>
        <v>1.5336238937795947</v>
      </c>
      <c r="H1363" s="5">
        <f t="shared" si="3"/>
        <v>-54.161909181872545</v>
      </c>
      <c r="I1363" s="5">
        <f t="shared" si="3"/>
        <v>0.15145082201284432</v>
      </c>
      <c r="J1363" s="5">
        <f t="shared" si="3"/>
        <v>0.34492157542720592</v>
      </c>
      <c r="K1363" s="5">
        <f t="shared" si="3"/>
        <v>0.24640286878587139</v>
      </c>
      <c r="L1363" s="5">
        <f t="shared" si="3"/>
        <v>4.9127789180758198E-2</v>
      </c>
      <c r="M1363" s="5">
        <f t="shared" si="3"/>
        <v>0.13507993898382412</v>
      </c>
      <c r="N1363" s="5">
        <f t="shared" si="3"/>
        <v>0.20262682521066891</v>
      </c>
      <c r="O1363" s="5">
        <f t="shared" si="3"/>
        <v>-0.22919598542301639</v>
      </c>
      <c r="P1363" s="5">
        <f t="shared" si="3"/>
        <v>-2.6569160212347336E-2</v>
      </c>
      <c r="Q1363" s="5">
        <f t="shared" si="3"/>
        <v>-0.12788247369191993</v>
      </c>
      <c r="R1363" s="5">
        <f t="shared" si="3"/>
        <v>4.2922661640860588E-2</v>
      </c>
      <c r="S1363" s="5">
        <f t="shared" si="3"/>
        <v>0.93812893082114235</v>
      </c>
      <c r="T1363" s="5">
        <f t="shared" si="3"/>
        <v>-0.58151637418891433</v>
      </c>
      <c r="U1363" s="5">
        <f t="shared" si="3"/>
        <v>-0.55435057029395918</v>
      </c>
      <c r="V1363" s="5">
        <f t="shared" si="3"/>
        <v>1.957746483225248</v>
      </c>
      <c r="W1363" s="5">
        <f t="shared" si="3"/>
        <v>1.9516236517723757</v>
      </c>
      <c r="X1363" s="5">
        <f t="shared" si="3"/>
        <v>0.19964118007097234</v>
      </c>
      <c r="Y1363" s="5">
        <f t="shared" si="3"/>
        <v>0.18602299633177938</v>
      </c>
      <c r="Z1363" s="5">
        <f t="shared" si="3"/>
        <v>5.0238557510677385E-2</v>
      </c>
      <c r="AA1363" s="5">
        <f t="shared" si="3"/>
        <v>5.872857299146815E-2</v>
      </c>
      <c r="AB1363" s="5">
        <f t="shared" si="3"/>
        <v>52.812441281261435</v>
      </c>
      <c r="AC1363" s="5">
        <f t="shared" si="3"/>
        <v>-0.39113078457824141</v>
      </c>
      <c r="AD1363" s="5">
        <f t="shared" si="3"/>
        <v>1.9268874148234958</v>
      </c>
      <c r="AE1363" s="5">
        <f t="shared" si="3"/>
        <v>0.59077196464921355</v>
      </c>
      <c r="AF1363" s="5">
        <f t="shared" si="3"/>
        <v>0.57159754234679572</v>
      </c>
      <c r="AG1363" s="5">
        <f t="shared" si="3"/>
        <v>0.84501408213074147</v>
      </c>
      <c r="AH1363" s="5">
        <f t="shared" si="3"/>
        <v>9.3599940518581132E-3</v>
      </c>
      <c r="AI1363" s="5">
        <f t="shared" si="3"/>
        <v>252.10065167254675</v>
      </c>
      <c r="AJ1363" s="5">
        <f t="shared" si="3"/>
        <v>189.92592720574578</v>
      </c>
      <c r="AK1363" s="5">
        <f t="shared" si="3"/>
        <v>244.30039636521823</v>
      </c>
      <c r="AL1363" s="5">
        <f t="shared" si="3"/>
        <v>322.07563167157741</v>
      </c>
      <c r="AM1363" s="5">
        <f t="shared" si="3"/>
        <v>278.18263613807818</v>
      </c>
      <c r="AN1363" s="5">
        <f t="shared" si="3"/>
        <v>379.4390480944665</v>
      </c>
      <c r="AO1363" s="5">
        <f t="shared" si="3"/>
        <v>145.70812736201185</v>
      </c>
      <c r="AP1363" s="5">
        <f t="shared" si="3"/>
        <v>314.41854339565822</v>
      </c>
      <c r="AQ1363" s="5">
        <f t="shared" si="3"/>
        <v>19.52548273502298</v>
      </c>
      <c r="AR1363" s="5">
        <f t="shared" si="3"/>
        <v>4.7053084212262934</v>
      </c>
      <c r="AS1363" s="5">
        <f t="shared" si="3"/>
        <v>11.946233909752367</v>
      </c>
      <c r="AT1363" s="5">
        <f t="shared" si="3"/>
        <v>-14.172881704715602</v>
      </c>
      <c r="AU1363" s="5">
        <f t="shared" si="3"/>
        <v>-6.5997246819103763</v>
      </c>
      <c r="AV1363" s="5">
        <f t="shared" si="3"/>
        <v>-7.573157022805213</v>
      </c>
      <c r="AW1363" s="5">
        <f t="shared" si="3"/>
        <v>2.0325992042323486</v>
      </c>
      <c r="AX1363" s="5">
        <f t="shared" si="3"/>
        <v>1.4997538291605303</v>
      </c>
      <c r="AY1363" s="5">
        <f t="shared" si="3"/>
        <v>2.6632726804123705</v>
      </c>
      <c r="AZ1363" s="5">
        <f t="shared" si="3"/>
        <v>1.1635188512518404</v>
      </c>
      <c r="BA1363" s="5">
        <f t="shared" si="3"/>
        <v>2.2302728276877799</v>
      </c>
      <c r="BB1363" s="5">
        <f t="shared" si="3"/>
        <v>0.93191343630783718</v>
      </c>
      <c r="BC1363" s="5">
        <f t="shared" si="3"/>
        <v>0.90497371134020732</v>
      </c>
      <c r="BD1363" s="5">
        <f t="shared" si="3"/>
        <v>0.94136870397643557</v>
      </c>
      <c r="BE1363" s="5">
        <f t="shared" si="3"/>
        <v>3.6394992636229744E-2</v>
      </c>
      <c r="BF1363" s="5">
        <f t="shared" si="3"/>
        <v>0.91314396170839496</v>
      </c>
      <c r="BG1363" s="5">
        <f t="shared" si="3"/>
        <v>17.421019173513447</v>
      </c>
      <c r="BH1363" s="5">
        <f t="shared" si="3"/>
        <v>16.009165684830656</v>
      </c>
      <c r="BI1363" s="5">
        <f t="shared" si="3"/>
        <v>20.83403902798235</v>
      </c>
      <c r="BJ1363" s="5">
        <f t="shared" si="3"/>
        <v>4.8248733431516957</v>
      </c>
      <c r="BK1363" s="5">
        <f t="shared" si="3"/>
        <v>19.81657157584684</v>
      </c>
      <c r="BL1363" s="5">
        <f t="shared" si="3"/>
        <v>8.951019938610985</v>
      </c>
      <c r="BM1363" s="5">
        <f t="shared" si="3"/>
        <v>6.8830269513991142</v>
      </c>
      <c r="BN1363" s="5">
        <f t="shared" ref="BN1363:DY1363" si="4">AVERAGE(BN3:BN1360)</f>
        <v>11.604756553755529</v>
      </c>
      <c r="BO1363" s="5">
        <f t="shared" si="4"/>
        <v>4.7217296023564117</v>
      </c>
      <c r="BP1363" s="5">
        <f t="shared" si="4"/>
        <v>9.3788175994109082</v>
      </c>
      <c r="BQ1363" s="5">
        <f t="shared" si="4"/>
        <v>5.975374270371403</v>
      </c>
      <c r="BR1363" s="5">
        <f t="shared" si="4"/>
        <v>4.4543307069219447</v>
      </c>
      <c r="BS1363" s="5">
        <f t="shared" si="4"/>
        <v>7.9558357142857155</v>
      </c>
      <c r="BT1363" s="5">
        <f t="shared" si="4"/>
        <v>3.5015050073637717</v>
      </c>
      <c r="BU1363" s="5">
        <f t="shared" si="4"/>
        <v>6.1752913843888022</v>
      </c>
      <c r="BV1363" s="5">
        <f t="shared" si="4"/>
        <v>0.26209621886262113</v>
      </c>
      <c r="BW1363" s="5">
        <f t="shared" si="4"/>
        <v>-1.4118764359351965</v>
      </c>
      <c r="BX1363" s="5">
        <f t="shared" si="4"/>
        <v>1.9290511782032413</v>
      </c>
      <c r="BY1363" s="5">
        <f t="shared" si="4"/>
        <v>3.3409276141384421</v>
      </c>
      <c r="BZ1363" s="5">
        <f t="shared" si="4"/>
        <v>0.41929396170839561</v>
      </c>
      <c r="CA1363" s="5">
        <f t="shared" si="4"/>
        <v>-6.2374698770228987</v>
      </c>
      <c r="CB1363" s="5">
        <f t="shared" si="4"/>
        <v>-8.3383626656848442</v>
      </c>
      <c r="CC1363" s="5">
        <f t="shared" si="4"/>
        <v>-4.6115603092783459</v>
      </c>
      <c r="CD1363" s="5">
        <f t="shared" si="4"/>
        <v>3.7268023564064801</v>
      </c>
      <c r="CE1363" s="5">
        <f t="shared" si="4"/>
        <v>-6.5945840206185569</v>
      </c>
      <c r="CF1363" s="5">
        <f t="shared" si="4"/>
        <v>65.020504698808296</v>
      </c>
      <c r="CG1363" s="5">
        <f t="shared" si="4"/>
        <v>55.231590574374039</v>
      </c>
      <c r="CH1363" s="5">
        <f t="shared" si="4"/>
        <v>73.069587628865833</v>
      </c>
      <c r="CI1363" s="5">
        <f t="shared" si="4"/>
        <v>17.837997054491918</v>
      </c>
      <c r="CJ1363" s="5">
        <f t="shared" si="4"/>
        <v>55.231590574374039</v>
      </c>
      <c r="CK1363" s="5">
        <f t="shared" si="4"/>
        <v>22.423940986260785</v>
      </c>
      <c r="CL1363" s="5">
        <f t="shared" si="4"/>
        <v>17.278792341678965</v>
      </c>
      <c r="CM1363" s="5">
        <f t="shared" si="4"/>
        <v>25.699042709867445</v>
      </c>
      <c r="CN1363" s="5">
        <f t="shared" si="4"/>
        <v>8.4202503681885172</v>
      </c>
      <c r="CO1363" s="5">
        <f t="shared" si="4"/>
        <v>17.540279823269525</v>
      </c>
      <c r="CP1363" s="5">
        <f t="shared" si="4"/>
        <v>54.621389247407862</v>
      </c>
      <c r="CQ1363" s="5">
        <f t="shared" si="4"/>
        <v>47.07650957290133</v>
      </c>
      <c r="CR1363" s="5">
        <f t="shared" si="4"/>
        <v>63.69720176730484</v>
      </c>
      <c r="CS1363" s="5">
        <f t="shared" si="4"/>
        <v>16.620692194403521</v>
      </c>
      <c r="CT1363" s="5">
        <f t="shared" si="4"/>
        <v>58.323637702503653</v>
      </c>
      <c r="CU1363" s="5">
        <f t="shared" si="4"/>
        <v>11.691783075695474</v>
      </c>
      <c r="CV1363" s="5">
        <f t="shared" si="4"/>
        <v>10.6023564064801</v>
      </c>
      <c r="CW1363" s="5">
        <f t="shared" si="4"/>
        <v>13.296023564064829</v>
      </c>
      <c r="CX1363" s="5">
        <f t="shared" si="4"/>
        <v>2.693667157584676</v>
      </c>
      <c r="CY1363" s="5">
        <f t="shared" si="4"/>
        <v>11.101840942562585</v>
      </c>
      <c r="CZ1363" s="5">
        <f t="shared" si="4"/>
        <v>82.387609083826234</v>
      </c>
      <c r="DA1363" s="5">
        <f t="shared" si="4"/>
        <v>63.031443298969037</v>
      </c>
      <c r="DB1363" s="5">
        <f t="shared" si="4"/>
        <v>99.786450662739369</v>
      </c>
      <c r="DC1363" s="5">
        <f t="shared" si="4"/>
        <v>36.755007363770176</v>
      </c>
      <c r="DD1363" s="5">
        <f t="shared" si="4"/>
        <v>74.222827687776118</v>
      </c>
      <c r="DE1363" s="5">
        <f t="shared" si="4"/>
        <v>9.6446678735240301</v>
      </c>
      <c r="DF1363" s="5">
        <f t="shared" si="4"/>
        <v>4.9474963181148803</v>
      </c>
      <c r="DG1363" s="5">
        <f t="shared" si="4"/>
        <v>13.149558173784982</v>
      </c>
      <c r="DH1363" s="5">
        <f t="shared" si="4"/>
        <v>8.2020618556701077</v>
      </c>
      <c r="DI1363" s="5">
        <f t="shared" si="4"/>
        <v>5.8474226804123743</v>
      </c>
      <c r="DJ1363" s="5">
        <f t="shared" si="4"/>
        <v>0.24354440736117877</v>
      </c>
      <c r="DK1363" s="5">
        <f t="shared" si="4"/>
        <v>0.20819365173434914</v>
      </c>
      <c r="DL1363" s="5">
        <f t="shared" si="4"/>
        <v>0.27932382830273222</v>
      </c>
      <c r="DM1363" s="5">
        <f t="shared" si="4"/>
        <v>7.1130176568381984E-2</v>
      </c>
      <c r="DN1363" s="5">
        <f t="shared" si="4"/>
        <v>0.20820467238518289</v>
      </c>
      <c r="DO1363" s="5">
        <f t="shared" si="4"/>
        <v>3.706740643580313</v>
      </c>
      <c r="DP1363" s="5">
        <f t="shared" si="4"/>
        <v>3.4216703014076408</v>
      </c>
      <c r="DQ1363" s="5">
        <f t="shared" si="4"/>
        <v>3.9849326024671088</v>
      </c>
      <c r="DR1363" s="5">
        <f t="shared" si="4"/>
        <v>0.56326230105948649</v>
      </c>
      <c r="DS1363" s="5">
        <f t="shared" si="4"/>
        <v>3.6941088590587148</v>
      </c>
      <c r="DT1363" s="5">
        <f t="shared" si="4"/>
        <v>6.2130909806136589</v>
      </c>
      <c r="DU1363" s="5">
        <f t="shared" si="4"/>
        <v>5.8516103617731154</v>
      </c>
      <c r="DV1363" s="5">
        <f t="shared" si="4"/>
        <v>6.4774331652065236</v>
      </c>
      <c r="DW1363" s="5">
        <f t="shared" si="4"/>
        <v>0.62582280343341412</v>
      </c>
      <c r="DX1363" s="5">
        <f t="shared" si="4"/>
        <v>6.0458371122305747</v>
      </c>
      <c r="DY1363" s="5">
        <f t="shared" si="4"/>
        <v>4.0398803549170443</v>
      </c>
      <c r="DZ1363" s="5">
        <f t="shared" ref="DZ1363:GA1363" si="5">AVERAGE(DZ3:DZ1360)</f>
        <v>3.707972847572512</v>
      </c>
      <c r="EA1363" s="5">
        <f t="shared" si="5"/>
        <v>4.335629301965171</v>
      </c>
      <c r="EB1363" s="5">
        <f t="shared" si="5"/>
        <v>0.62765645439265794</v>
      </c>
      <c r="EC1363" s="5">
        <f t="shared" si="5"/>
        <v>4.0685356773087138</v>
      </c>
      <c r="ED1363" s="5">
        <f t="shared" si="5"/>
        <v>7.3117185784545606</v>
      </c>
      <c r="EE1363" s="5">
        <f t="shared" si="5"/>
        <v>6.8885832826312354</v>
      </c>
      <c r="EF1363" s="5">
        <f t="shared" si="5"/>
        <v>7.6525853704359736</v>
      </c>
      <c r="EG1363" s="5">
        <f t="shared" si="5"/>
        <v>0.76400208780472945</v>
      </c>
      <c r="EH1363" s="5">
        <f t="shared" si="5"/>
        <v>7.2166256514384264</v>
      </c>
      <c r="EI1363" s="5">
        <f t="shared" si="5"/>
        <v>8.1566502697862902</v>
      </c>
      <c r="EJ1363" s="5">
        <f t="shared" si="5"/>
        <v>7.543003725417794</v>
      </c>
      <c r="EK1363" s="5">
        <f t="shared" si="5"/>
        <v>9.1270230022439875</v>
      </c>
      <c r="EL1363" s="5">
        <f t="shared" si="5"/>
        <v>1.5840192768261716</v>
      </c>
      <c r="EM1363" s="5">
        <f t="shared" si="5"/>
        <v>8.8157219506705538</v>
      </c>
      <c r="EN1363" s="5">
        <f t="shared" si="5"/>
        <v>27.049569438274439</v>
      </c>
      <c r="EO1363" s="5">
        <f t="shared" si="5"/>
        <v>23.376794955817381</v>
      </c>
      <c r="EP1363" s="5">
        <f t="shared" si="5"/>
        <v>30.185500824742263</v>
      </c>
      <c r="EQ1363" s="5">
        <f t="shared" si="5"/>
        <v>6.8087058689248865</v>
      </c>
      <c r="ER1363" s="5">
        <f t="shared" si="5"/>
        <v>24.796051377025023</v>
      </c>
      <c r="ES1363" s="5">
        <f t="shared" si="5"/>
        <v>9.6414056043309557</v>
      </c>
      <c r="ET1363" s="5">
        <f t="shared" si="5"/>
        <v>8.1326823269513984</v>
      </c>
      <c r="EU1363" s="5">
        <f t="shared" si="5"/>
        <v>11.535739315169343</v>
      </c>
      <c r="EV1363" s="5">
        <f t="shared" si="5"/>
        <v>3.403056988217966</v>
      </c>
      <c r="EW1363" s="5">
        <f t="shared" si="5"/>
        <v>8.7540968483063306</v>
      </c>
      <c r="EX1363" s="5">
        <f t="shared" si="5"/>
        <v>17.408163833943519</v>
      </c>
      <c r="EY1363" s="5">
        <f t="shared" si="5"/>
        <v>13.766502849779084</v>
      </c>
      <c r="EZ1363" s="5">
        <f t="shared" si="5"/>
        <v>20.652535986745232</v>
      </c>
      <c r="FA1363" s="5">
        <f t="shared" si="5"/>
        <v>6.8860331369661392</v>
      </c>
      <c r="FB1363" s="5">
        <f t="shared" si="5"/>
        <v>16.041954528718726</v>
      </c>
      <c r="FC1363" s="5">
        <f t="shared" si="5"/>
        <v>0.50938268584063817</v>
      </c>
      <c r="FD1363" s="5">
        <f t="shared" si="5"/>
        <v>0.44278980189559547</v>
      </c>
      <c r="FE1363" s="5">
        <f t="shared" si="5"/>
        <v>0.56793523098892595</v>
      </c>
      <c r="FF1363" s="5">
        <f t="shared" si="5"/>
        <v>0.12514542909333007</v>
      </c>
      <c r="FG1363" s="5">
        <f t="shared" si="5"/>
        <v>0.46854075969072845</v>
      </c>
      <c r="FH1363" s="5">
        <f t="shared" si="5"/>
        <v>1.9956622124944392</v>
      </c>
      <c r="FI1363" s="5">
        <f t="shared" si="5"/>
        <v>1.4397912320244597</v>
      </c>
      <c r="FJ1363" s="5">
        <f t="shared" si="5"/>
        <v>2.5534656474996522</v>
      </c>
      <c r="FK1363" s="5">
        <f t="shared" si="5"/>
        <v>1.1136744154751943</v>
      </c>
      <c r="FL1363" s="5">
        <f t="shared" si="5"/>
        <v>1.9643983063039419</v>
      </c>
      <c r="FM1363" s="5">
        <f t="shared" si="5"/>
        <v>36.747763887068288</v>
      </c>
      <c r="FN1363" s="5">
        <f t="shared" si="5"/>
        <v>35.346465390279803</v>
      </c>
      <c r="FO1363" s="5">
        <f t="shared" si="5"/>
        <v>38.281075110456548</v>
      </c>
      <c r="FP1363" s="5">
        <f t="shared" si="5"/>
        <v>2.9346097201767334</v>
      </c>
      <c r="FQ1363" s="5">
        <f t="shared" si="5"/>
        <v>36.535198821796754</v>
      </c>
      <c r="FR1363" s="5">
        <f t="shared" si="5"/>
        <v>372.82705713822241</v>
      </c>
      <c r="FS1363" s="5">
        <f t="shared" si="5"/>
        <v>363.29642104565562</v>
      </c>
      <c r="FT1363" s="5">
        <f t="shared" si="5"/>
        <v>377.59034729749646</v>
      </c>
      <c r="FU1363" s="5">
        <f t="shared" si="5"/>
        <v>14.293926251840944</v>
      </c>
      <c r="FV1363" s="5">
        <f t="shared" si="5"/>
        <v>367.64982861561134</v>
      </c>
      <c r="FW1363" s="5">
        <f t="shared" si="5"/>
        <v>0.758938366025805</v>
      </c>
      <c r="FX1363" s="5">
        <f t="shared" si="5"/>
        <v>0.75072060892656312</v>
      </c>
      <c r="FY1363" s="5">
        <f t="shared" si="5"/>
        <v>0.77713672168720871</v>
      </c>
      <c r="FZ1363" s="5">
        <f t="shared" si="5"/>
        <v>2.6416112760646277E-2</v>
      </c>
      <c r="GA1363" s="5">
        <f t="shared" si="5"/>
        <v>0.76769656478828441</v>
      </c>
    </row>
    <row r="1365" spans="1:183" x14ac:dyDescent="0.3">
      <c r="AZ1365" s="5">
        <f t="shared" ref="AZ1365" si="6">AZ1363/AW1362</f>
        <v>0.9386626967624383</v>
      </c>
      <c r="BA1365" s="5"/>
      <c r="BB1365" s="5"/>
      <c r="BC1365" s="5"/>
      <c r="BD1365" s="5"/>
      <c r="BE1365" s="5">
        <f t="shared" ref="BE1365" si="7">BE1363/BB1362</f>
        <v>1.002052923248532</v>
      </c>
      <c r="BF1365" s="5"/>
      <c r="BG1365" s="5"/>
      <c r="BH1365" s="5"/>
      <c r="BI1365" s="5"/>
      <c r="BJ1365" s="5">
        <f t="shared" ref="BJ1365" si="8">BJ1363/BG1362</f>
        <v>0.96117236710435261</v>
      </c>
      <c r="BK1365" s="5"/>
      <c r="BL1365" s="5"/>
      <c r="BM1365" s="5"/>
      <c r="BN1365" s="5"/>
      <c r="BO1365" s="5">
        <f t="shared" ref="BO1365" si="9">BO1363/BL1362</f>
        <v>0.8160675947398871</v>
      </c>
      <c r="BP1365" s="5"/>
      <c r="BQ1365" s="5"/>
      <c r="BR1365" s="5"/>
      <c r="BS1365" s="5"/>
      <c r="BT1365" s="5">
        <f t="shared" ref="BT1365" si="10">BT1363/BQ1362</f>
        <v>0.88475957147397166</v>
      </c>
      <c r="BU1365" s="5"/>
      <c r="BV1365" s="5"/>
      <c r="BW1365" s="5"/>
      <c r="BX1365" s="5"/>
      <c r="BY1365" s="5">
        <f t="shared" ref="BY1365" si="11">BY1363/BV1362</f>
        <v>1.7728820239357246</v>
      </c>
      <c r="BZ1365" s="5"/>
      <c r="CA1365" s="5"/>
      <c r="CB1365" s="5"/>
      <c r="CC1365" s="5"/>
      <c r="CD1365" s="5">
        <f t="shared" ref="CD1365" si="12">CD1363/CA1362</f>
        <v>0.89204812348478413</v>
      </c>
      <c r="CE1365" s="5"/>
      <c r="CF1365" s="5"/>
      <c r="CG1365" s="5"/>
      <c r="CH1365" s="5"/>
      <c r="CI1365" s="5">
        <f t="shared" ref="CI1365" si="13">CI1363/CF1362</f>
        <v>0.83693033805131412</v>
      </c>
      <c r="CJ1365" s="5"/>
      <c r="CK1365" s="5"/>
      <c r="CL1365" s="5"/>
      <c r="CM1365" s="5"/>
      <c r="CN1365" s="5">
        <f t="shared" ref="CN1365" si="14">CN1363/CK1362</f>
        <v>0.8475225291742986</v>
      </c>
      <c r="CO1365" s="5"/>
      <c r="CP1365" s="5"/>
      <c r="CQ1365" s="5"/>
      <c r="CR1365" s="5"/>
      <c r="CS1365" s="5">
        <f t="shared" ref="CS1365" si="15">CS1363/CP1362</f>
        <v>0.67960359982122576</v>
      </c>
      <c r="CT1365" s="5"/>
      <c r="CU1365" s="5"/>
      <c r="CV1365" s="5"/>
      <c r="CW1365" s="5"/>
      <c r="CX1365" s="5">
        <f t="shared" ref="CX1365" si="16">CX1363/CU1362</f>
        <v>0.98785475668130651</v>
      </c>
      <c r="CY1365" s="5"/>
      <c r="CZ1365" s="5"/>
      <c r="DA1365" s="5"/>
      <c r="DB1365" s="5"/>
      <c r="DC1365" s="5">
        <f t="shared" ref="DC1365" si="17">DC1363/CZ1362</f>
        <v>0.64227437567606749</v>
      </c>
      <c r="DD1365" s="5"/>
      <c r="DE1365" s="5"/>
      <c r="DF1365" s="5"/>
      <c r="DG1365" s="5"/>
      <c r="DH1365" s="5">
        <f t="shared" ref="DH1365" si="18">DH1363/DE1362</f>
        <v>1.0445242158039003</v>
      </c>
      <c r="DI1365" s="5"/>
      <c r="DJ1365" s="5"/>
      <c r="DK1365" s="5"/>
      <c r="DL1365" s="5"/>
      <c r="DM1365" s="5">
        <f t="shared" ref="DM1365" si="19">DM1363/DJ1362</f>
        <v>0.43947899342369368</v>
      </c>
      <c r="DN1365" s="5"/>
      <c r="DO1365" s="5"/>
      <c r="DP1365" s="5"/>
      <c r="DQ1365" s="5"/>
      <c r="DR1365" s="5">
        <f t="shared" ref="DR1365" si="20">DR1363/DO1362</f>
        <v>0.96977525265526643</v>
      </c>
      <c r="DS1365" s="5"/>
      <c r="DT1365" s="5"/>
      <c r="DU1365" s="5"/>
      <c r="DV1365" s="5"/>
      <c r="DW1365" s="5">
        <f t="shared" ref="DW1365" si="21">DW1363/DT1362</f>
        <v>0.83796832897286677</v>
      </c>
      <c r="DX1365" s="5"/>
      <c r="DY1365" s="5"/>
      <c r="DZ1365" s="5"/>
      <c r="EA1365" s="5"/>
      <c r="EB1365" s="5">
        <f t="shared" ref="EB1365" si="22">EB1363/DY1362</f>
        <v>0.77174693195601618</v>
      </c>
      <c r="EC1365" s="5"/>
      <c r="ED1365" s="5"/>
      <c r="EE1365" s="5"/>
      <c r="EF1365" s="5"/>
      <c r="EG1365" s="5">
        <f t="shared" ref="EG1365" si="23">EG1363/ED1362</f>
        <v>0.49032669958276709</v>
      </c>
      <c r="EH1365" s="5"/>
      <c r="EI1365" s="5"/>
      <c r="EJ1365" s="5"/>
      <c r="EK1365" s="5"/>
      <c r="EL1365" s="5">
        <f t="shared" ref="EL1365" si="24">EL1363/EI1362</f>
        <v>1.1437635671394468</v>
      </c>
      <c r="EM1365" s="5"/>
      <c r="EN1365" s="5"/>
      <c r="EO1365" s="5"/>
      <c r="EP1365" s="5"/>
      <c r="EQ1365" s="5">
        <f t="shared" ref="EQ1365" si="25">EQ1363/EN1362</f>
        <v>0.65028252955873833</v>
      </c>
      <c r="ER1365" s="5"/>
      <c r="ES1365" s="5"/>
      <c r="ET1365" s="5"/>
      <c r="EU1365" s="5"/>
      <c r="EV1365" s="5">
        <f t="shared" ref="EV1365" si="26">EV1363/ES1362</f>
        <v>0.84074885484568207</v>
      </c>
      <c r="EW1365" s="5"/>
      <c r="EX1365" s="5"/>
      <c r="EY1365" s="5"/>
      <c r="EZ1365" s="5"/>
      <c r="FA1365" s="5">
        <f t="shared" ref="FA1365" si="27">FA1363/EX1362</f>
        <v>0.806795965732366</v>
      </c>
      <c r="FB1365" s="5"/>
      <c r="FC1365" s="5"/>
      <c r="FD1365" s="5"/>
      <c r="FE1365" s="5"/>
      <c r="FF1365" s="5">
        <f t="shared" ref="FF1365" si="28">FF1363/FC1362</f>
        <v>1.4349481364221468</v>
      </c>
      <c r="FG1365" s="5"/>
      <c r="FH1365" s="5"/>
      <c r="FI1365" s="5"/>
      <c r="FJ1365" s="5"/>
      <c r="FK1365" s="5">
        <f t="shared" ref="FK1365" si="29">FK1363/FH1362</f>
        <v>0.93986670295116315</v>
      </c>
      <c r="FL1365" s="5"/>
      <c r="FM1365" s="5"/>
      <c r="FN1365" s="5"/>
      <c r="FO1365" s="5"/>
      <c r="FP1365" s="5">
        <f t="shared" ref="FP1365" si="30">FP1363/FM1362</f>
        <v>0.61058054624739211</v>
      </c>
      <c r="FQ1365" s="5"/>
      <c r="FR1365" s="5"/>
      <c r="FS1365" s="5"/>
      <c r="FT1365" s="5"/>
      <c r="FU1365" s="5">
        <f t="shared" ref="FU1365" si="31">FU1363/FR1362</f>
        <v>0.11342703152063066</v>
      </c>
      <c r="FV1365" s="5"/>
      <c r="FW1365" s="5"/>
      <c r="FX1365" s="5"/>
      <c r="FY1365" s="5"/>
      <c r="FZ1365" s="5">
        <f>FZ1363/FW1362</f>
        <v>0.43814212356798549</v>
      </c>
    </row>
  </sheetData>
  <conditionalFormatting sqref="A1327:A1048576 A3:A1313">
    <cfRule type="duplicateValues" dxfId="73" priority="12"/>
    <cfRule type="duplicateValues" dxfId="72" priority="13"/>
  </conditionalFormatting>
  <conditionalFormatting sqref="A1314:A1326">
    <cfRule type="duplicateValues" dxfId="71" priority="11"/>
  </conditionalFormatting>
  <conditionalFormatting sqref="A1327:A1048576 A3:A1313">
    <cfRule type="duplicateValues" dxfId="70" priority="14"/>
  </conditionalFormatting>
  <conditionalFormatting sqref="A2:XFD2">
    <cfRule type="containsText" dxfId="69" priority="2" operator="containsText" text="Boltz">
      <formula>NOT(ISERROR(SEARCH("Boltz",A2)))</formula>
    </cfRule>
    <cfRule type="containsText" dxfId="68" priority="3" operator="containsText" text="delta">
      <formula>NOT(ISERROR(SEARCH("delta",A2)))</formula>
    </cfRule>
    <cfRule type="containsText" dxfId="67" priority="9" operator="containsText" text="minconf">
      <formula>NOT(ISERROR(SEARCH("minconf",A2)))</formula>
    </cfRule>
    <cfRule type="containsText" dxfId="66" priority="10" operator="containsText" text="_n">
      <formula>NOT(ISERROR(SEARCH("_n",A2)))</formula>
    </cfRule>
  </conditionalFormatting>
  <conditionalFormatting sqref="GE3:GE25">
    <cfRule type="duplicateValues" dxfId="65" priority="8"/>
  </conditionalFormatting>
  <conditionalFormatting sqref="GE3:GE25">
    <cfRule type="duplicateValues" dxfId="64" priority="7"/>
  </conditionalFormatting>
  <conditionalFormatting sqref="GE3:GE25">
    <cfRule type="duplicateValues" dxfId="63" priority="6"/>
  </conditionalFormatting>
  <conditionalFormatting sqref="GE3:GE25">
    <cfRule type="duplicateValues" dxfId="62" priority="5"/>
  </conditionalFormatting>
  <conditionalFormatting sqref="GE1:GE1048576 A1:A1048576">
    <cfRule type="duplicateValues" dxfId="61" priority="4"/>
  </conditionalFormatting>
  <conditionalFormatting sqref="AZ1365:FZ136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770E9-E355-374F-BA38-4E05E0E39D3C}">
  <dimension ref="A1:EU1343"/>
  <sheetViews>
    <sheetView workbookViewId="0">
      <selection activeCell="E4" sqref="E4"/>
    </sheetView>
  </sheetViews>
  <sheetFormatPr defaultColWidth="10.69921875" defaultRowHeight="15.6" x14ac:dyDescent="0.3"/>
  <cols>
    <col min="1" max="1" width="32.69921875" customWidth="1"/>
    <col min="2" max="2" width="5.69921875" style="3" bestFit="1" customWidth="1"/>
    <col min="3" max="3" width="9.69921875" style="4" customWidth="1"/>
    <col min="4" max="4" width="5.69921875" customWidth="1"/>
    <col min="5" max="5" width="3.296875" customWidth="1"/>
    <col min="6" max="11" width="8.19921875" style="5" customWidth="1"/>
    <col min="12" max="12" width="8.19921875" style="6" customWidth="1"/>
    <col min="13" max="13" width="8.19921875" style="7" customWidth="1"/>
    <col min="14" max="14" width="8.19921875" style="6" customWidth="1"/>
    <col min="15" max="17" width="8.19921875" style="5" customWidth="1"/>
    <col min="18" max="18" width="8.19921875" style="6" customWidth="1"/>
    <col min="19" max="23" width="8.19921875" style="5" customWidth="1"/>
    <col min="24" max="24" width="8.19921875" style="6" customWidth="1"/>
    <col min="25" max="25" width="8.19921875" style="5" customWidth="1"/>
    <col min="26" max="26" width="8.19921875" style="6" customWidth="1"/>
    <col min="27" max="29" width="8.19921875" style="5" customWidth="1"/>
    <col min="30" max="30" width="8.19921875" style="6" customWidth="1"/>
    <col min="31" max="33" width="8.19921875" style="5" customWidth="1"/>
    <col min="34" max="34" width="8.19921875" style="6" customWidth="1"/>
    <col min="35" max="35" width="8.19921875" style="5" customWidth="1"/>
    <col min="36" max="36" width="8.19921875" style="6" customWidth="1"/>
    <col min="37" max="37" width="8.19921875" style="5" customWidth="1"/>
    <col min="38" max="38" width="8.19921875" style="8" customWidth="1"/>
    <col min="39" max="39" width="8.19921875" style="39" customWidth="1"/>
    <col min="40" max="42" width="8.19921875" style="5" customWidth="1"/>
    <col min="43" max="43" width="8.19921875" style="7" customWidth="1"/>
    <col min="44" max="44" width="8.19921875" style="40" customWidth="1"/>
    <col min="45" max="46" width="8.19921875" customWidth="1"/>
    <col min="47" max="47" width="8.19921875" style="5" customWidth="1"/>
    <col min="48" max="48" width="8.19921875" customWidth="1"/>
    <col min="49" max="49" width="8.19921875" style="5" customWidth="1"/>
    <col min="50" max="50" width="11.296875" customWidth="1"/>
    <col min="51" max="60" width="6.296875" customWidth="1"/>
    <col min="61" max="61" width="6.296875" style="14" customWidth="1"/>
    <col min="62" max="65" width="7.69921875" style="14" customWidth="1"/>
    <col min="66" max="66" width="7.69921875" customWidth="1"/>
    <col min="67" max="69" width="7.69921875" style="14" customWidth="1"/>
    <col min="70" max="71" width="7.69921875" customWidth="1"/>
    <col min="72" max="72" width="7.69921875" style="15" customWidth="1"/>
    <col min="73" max="76" width="7.69921875" style="14" customWidth="1"/>
    <col min="77" max="77" width="7.69921875" customWidth="1"/>
    <col min="78" max="79" width="7.69921875" style="14" customWidth="1"/>
    <col min="80" max="82" width="7.69921875" customWidth="1"/>
    <col min="83" max="84" width="7.69921875" style="14" customWidth="1"/>
    <col min="85" max="85" width="7.69921875" customWidth="1"/>
    <col min="86" max="86" width="7.69921875" style="15" customWidth="1"/>
    <col min="87" max="87" width="7.69921875" style="14" customWidth="1"/>
    <col min="88" max="93" width="7.69921875" customWidth="1"/>
    <col min="94" max="94" width="7.69921875" style="14" customWidth="1"/>
    <col min="95" max="106" width="7.69921875" customWidth="1"/>
    <col min="107" max="107" width="7.69921875" style="14" customWidth="1"/>
    <col min="108" max="108" width="7.69921875" customWidth="1"/>
    <col min="109" max="109" width="7.69921875" style="18" customWidth="1"/>
    <col min="110" max="110" width="7.69921875" style="19" customWidth="1"/>
    <col min="111" max="111" width="7.69921875" style="18" customWidth="1"/>
    <col min="112" max="112" width="7.69921875" style="19" customWidth="1"/>
    <col min="113" max="113" width="7.69921875" style="18" customWidth="1"/>
    <col min="114" max="114" width="7.69921875" style="19" customWidth="1"/>
    <col min="115" max="115" width="7.69921875" style="18" customWidth="1"/>
    <col min="116" max="116" width="7.69921875" style="19" customWidth="1"/>
    <col min="117" max="117" width="7.69921875" style="18" customWidth="1"/>
    <col min="118" max="121" width="7.69921875" style="19" customWidth="1"/>
    <col min="122" max="125" width="7.69921875" style="14" customWidth="1"/>
    <col min="126" max="128" width="7.69921875" customWidth="1"/>
    <col min="129" max="129" width="7.69921875" style="14" customWidth="1"/>
    <col min="130" max="130" width="7.69921875" customWidth="1"/>
    <col min="131" max="133" width="7.69921875" style="14" customWidth="1"/>
    <col min="134" max="134" width="7.69921875" customWidth="1"/>
    <col min="135" max="137" width="7.69921875" style="14" customWidth="1"/>
    <col min="138" max="138" width="7.69921875" style="15" customWidth="1"/>
    <col min="139" max="139" width="7.69921875" customWidth="1"/>
    <col min="140" max="142" width="7.69921875" style="14" customWidth="1"/>
    <col min="143" max="147" width="7.69921875" customWidth="1"/>
    <col min="148" max="148" width="7.69921875" style="14" customWidth="1"/>
    <col min="149" max="159" width="7.69921875" customWidth="1"/>
  </cols>
  <sheetData>
    <row r="1" spans="1:151" x14ac:dyDescent="0.3">
      <c r="B1" s="1">
        <v>1</v>
      </c>
      <c r="C1" s="1">
        <f>B1+1</f>
        <v>2</v>
      </c>
      <c r="D1" s="1">
        <f>C1+1</f>
        <v>3</v>
      </c>
      <c r="E1" s="1">
        <f t="shared" ref="E1:BP1" si="0">D1+1</f>
        <v>4</v>
      </c>
      <c r="F1" s="1">
        <f t="shared" si="0"/>
        <v>5</v>
      </c>
      <c r="G1" s="1">
        <f t="shared" si="0"/>
        <v>6</v>
      </c>
      <c r="H1" s="1">
        <f t="shared" si="0"/>
        <v>7</v>
      </c>
      <c r="I1" s="1">
        <f t="shared" si="0"/>
        <v>8</v>
      </c>
      <c r="J1" s="1">
        <f t="shared" si="0"/>
        <v>9</v>
      </c>
      <c r="K1" s="1">
        <f t="shared" si="0"/>
        <v>10</v>
      </c>
      <c r="L1" s="1">
        <f t="shared" si="0"/>
        <v>11</v>
      </c>
      <c r="M1" s="1">
        <f t="shared" si="0"/>
        <v>12</v>
      </c>
      <c r="N1" s="1">
        <f t="shared" si="0"/>
        <v>13</v>
      </c>
      <c r="O1" s="1">
        <f t="shared" si="0"/>
        <v>14</v>
      </c>
      <c r="P1" s="1">
        <f t="shared" si="0"/>
        <v>15</v>
      </c>
      <c r="Q1" s="1">
        <f t="shared" si="0"/>
        <v>16</v>
      </c>
      <c r="R1" s="1">
        <f t="shared" si="0"/>
        <v>17</v>
      </c>
      <c r="S1" s="1">
        <f t="shared" si="0"/>
        <v>18</v>
      </c>
      <c r="T1" s="1">
        <f t="shared" si="0"/>
        <v>19</v>
      </c>
      <c r="U1" s="1">
        <f t="shared" si="0"/>
        <v>20</v>
      </c>
      <c r="V1" s="1">
        <f t="shared" si="0"/>
        <v>21</v>
      </c>
      <c r="W1" s="1">
        <f t="shared" si="0"/>
        <v>22</v>
      </c>
      <c r="X1" s="1">
        <f t="shared" si="0"/>
        <v>23</v>
      </c>
      <c r="Y1" s="1">
        <f t="shared" si="0"/>
        <v>24</v>
      </c>
      <c r="Z1" s="1">
        <f t="shared" si="0"/>
        <v>25</v>
      </c>
      <c r="AA1" s="1">
        <f t="shared" si="0"/>
        <v>26</v>
      </c>
      <c r="AB1" s="1">
        <f t="shared" si="0"/>
        <v>27</v>
      </c>
      <c r="AC1" s="1">
        <f t="shared" si="0"/>
        <v>28</v>
      </c>
      <c r="AD1" s="1">
        <f t="shared" si="0"/>
        <v>29</v>
      </c>
      <c r="AE1" s="1">
        <f t="shared" si="0"/>
        <v>30</v>
      </c>
      <c r="AF1" s="1">
        <f t="shared" si="0"/>
        <v>31</v>
      </c>
      <c r="AG1" s="1">
        <f t="shared" si="0"/>
        <v>32</v>
      </c>
      <c r="AH1" s="1">
        <f t="shared" si="0"/>
        <v>33</v>
      </c>
      <c r="AI1" s="1">
        <f t="shared" si="0"/>
        <v>34</v>
      </c>
      <c r="AJ1" s="1">
        <f t="shared" si="0"/>
        <v>35</v>
      </c>
      <c r="AK1" s="1">
        <f t="shared" si="0"/>
        <v>36</v>
      </c>
      <c r="AL1" s="1">
        <f t="shared" si="0"/>
        <v>37</v>
      </c>
      <c r="AM1" s="1">
        <f t="shared" si="0"/>
        <v>38</v>
      </c>
      <c r="AN1" s="1">
        <f t="shared" si="0"/>
        <v>39</v>
      </c>
      <c r="AO1" s="1">
        <f t="shared" si="0"/>
        <v>40</v>
      </c>
      <c r="AP1" s="1">
        <f t="shared" si="0"/>
        <v>41</v>
      </c>
      <c r="AQ1" s="1">
        <f t="shared" si="0"/>
        <v>42</v>
      </c>
      <c r="AR1" s="1">
        <f t="shared" si="0"/>
        <v>43</v>
      </c>
      <c r="AS1" s="1">
        <f t="shared" si="0"/>
        <v>44</v>
      </c>
      <c r="AT1" s="1">
        <f t="shared" si="0"/>
        <v>45</v>
      </c>
      <c r="AU1" s="1">
        <f t="shared" si="0"/>
        <v>46</v>
      </c>
      <c r="AV1" s="1">
        <f t="shared" si="0"/>
        <v>47</v>
      </c>
      <c r="AW1" s="1">
        <f t="shared" si="0"/>
        <v>48</v>
      </c>
      <c r="AX1" s="1">
        <f t="shared" si="0"/>
        <v>49</v>
      </c>
      <c r="AY1" s="1">
        <f t="shared" si="0"/>
        <v>50</v>
      </c>
      <c r="AZ1" s="1">
        <f t="shared" si="0"/>
        <v>51</v>
      </c>
      <c r="BA1" s="1">
        <f t="shared" si="0"/>
        <v>52</v>
      </c>
      <c r="BB1" s="1">
        <f t="shared" si="0"/>
        <v>53</v>
      </c>
      <c r="BC1" s="1">
        <f t="shared" si="0"/>
        <v>54</v>
      </c>
      <c r="BD1" s="1">
        <f t="shared" si="0"/>
        <v>55</v>
      </c>
      <c r="BE1" s="1">
        <f t="shared" si="0"/>
        <v>56</v>
      </c>
      <c r="BF1" s="1">
        <f t="shared" si="0"/>
        <v>57</v>
      </c>
      <c r="BG1" s="1">
        <f t="shared" si="0"/>
        <v>58</v>
      </c>
      <c r="BH1" s="1">
        <f t="shared" si="0"/>
        <v>59</v>
      </c>
      <c r="BI1" s="1">
        <f t="shared" si="0"/>
        <v>60</v>
      </c>
      <c r="BJ1" s="1">
        <f t="shared" si="0"/>
        <v>61</v>
      </c>
      <c r="BK1" s="1">
        <f t="shared" si="0"/>
        <v>62</v>
      </c>
      <c r="BL1" s="1">
        <f t="shared" si="0"/>
        <v>63</v>
      </c>
      <c r="BM1" s="1">
        <f t="shared" si="0"/>
        <v>64</v>
      </c>
      <c r="BN1" s="1">
        <f t="shared" si="0"/>
        <v>65</v>
      </c>
      <c r="BO1" s="1">
        <f t="shared" si="0"/>
        <v>66</v>
      </c>
      <c r="BP1" s="1">
        <f t="shared" si="0"/>
        <v>67</v>
      </c>
      <c r="BQ1" s="1">
        <f t="shared" ref="BQ1:EB1" si="1">BP1+1</f>
        <v>68</v>
      </c>
      <c r="BR1" s="1">
        <f t="shared" si="1"/>
        <v>69</v>
      </c>
      <c r="BS1" s="1">
        <f t="shared" si="1"/>
        <v>70</v>
      </c>
      <c r="BT1" s="1">
        <f t="shared" si="1"/>
        <v>71</v>
      </c>
      <c r="BU1" s="1">
        <f t="shared" si="1"/>
        <v>72</v>
      </c>
      <c r="BV1" s="1">
        <f t="shared" si="1"/>
        <v>73</v>
      </c>
      <c r="BW1" s="1">
        <f t="shared" si="1"/>
        <v>74</v>
      </c>
      <c r="BX1" s="1">
        <f t="shared" si="1"/>
        <v>75</v>
      </c>
      <c r="BY1" s="1">
        <f t="shared" si="1"/>
        <v>76</v>
      </c>
      <c r="BZ1" s="1">
        <f t="shared" si="1"/>
        <v>77</v>
      </c>
      <c r="CA1" s="1">
        <f t="shared" si="1"/>
        <v>78</v>
      </c>
      <c r="CB1" s="1">
        <f t="shared" si="1"/>
        <v>79</v>
      </c>
      <c r="CC1" s="1">
        <f t="shared" si="1"/>
        <v>80</v>
      </c>
      <c r="CD1" s="1">
        <f t="shared" si="1"/>
        <v>81</v>
      </c>
      <c r="CE1" s="1">
        <f t="shared" si="1"/>
        <v>82</v>
      </c>
      <c r="CF1" s="1">
        <f t="shared" si="1"/>
        <v>83</v>
      </c>
      <c r="CG1" s="1">
        <f t="shared" si="1"/>
        <v>84</v>
      </c>
      <c r="CH1" s="1">
        <f t="shared" si="1"/>
        <v>85</v>
      </c>
      <c r="CI1" s="1">
        <f t="shared" si="1"/>
        <v>86</v>
      </c>
      <c r="CJ1" s="1">
        <f t="shared" si="1"/>
        <v>87</v>
      </c>
      <c r="CK1" s="1">
        <f t="shared" si="1"/>
        <v>88</v>
      </c>
      <c r="CL1" s="1">
        <f t="shared" si="1"/>
        <v>89</v>
      </c>
      <c r="CM1" s="1">
        <f t="shared" si="1"/>
        <v>90</v>
      </c>
      <c r="CN1" s="1">
        <f t="shared" si="1"/>
        <v>91</v>
      </c>
      <c r="CO1" s="1">
        <f t="shared" si="1"/>
        <v>92</v>
      </c>
      <c r="CP1" s="1">
        <f t="shared" si="1"/>
        <v>93</v>
      </c>
      <c r="CQ1" s="1">
        <f t="shared" si="1"/>
        <v>94</v>
      </c>
      <c r="CR1" s="1">
        <f t="shared" si="1"/>
        <v>95</v>
      </c>
      <c r="CS1" s="1">
        <f t="shared" si="1"/>
        <v>96</v>
      </c>
      <c r="CT1" s="1">
        <f t="shared" si="1"/>
        <v>97</v>
      </c>
      <c r="CU1" s="1">
        <f t="shared" si="1"/>
        <v>98</v>
      </c>
      <c r="CV1" s="1">
        <f t="shared" si="1"/>
        <v>99</v>
      </c>
      <c r="CW1" s="1">
        <f t="shared" si="1"/>
        <v>100</v>
      </c>
      <c r="CX1" s="1">
        <f t="shared" si="1"/>
        <v>101</v>
      </c>
      <c r="CY1" s="1">
        <f t="shared" si="1"/>
        <v>102</v>
      </c>
      <c r="CZ1" s="1">
        <f t="shared" si="1"/>
        <v>103</v>
      </c>
      <c r="DA1" s="1">
        <f t="shared" si="1"/>
        <v>104</v>
      </c>
      <c r="DB1" s="1">
        <f t="shared" si="1"/>
        <v>105</v>
      </c>
      <c r="DC1" s="1">
        <f t="shared" si="1"/>
        <v>106</v>
      </c>
      <c r="DD1" s="1">
        <f t="shared" si="1"/>
        <v>107</v>
      </c>
      <c r="DE1" s="1">
        <f t="shared" si="1"/>
        <v>108</v>
      </c>
      <c r="DF1" s="1">
        <f t="shared" si="1"/>
        <v>109</v>
      </c>
      <c r="DG1" s="1">
        <f t="shared" si="1"/>
        <v>110</v>
      </c>
      <c r="DH1" s="1">
        <f t="shared" si="1"/>
        <v>111</v>
      </c>
      <c r="DI1" s="1">
        <f t="shared" si="1"/>
        <v>112</v>
      </c>
      <c r="DJ1" s="1">
        <f t="shared" si="1"/>
        <v>113</v>
      </c>
      <c r="DK1" s="1">
        <f t="shared" si="1"/>
        <v>114</v>
      </c>
      <c r="DL1" s="1">
        <f t="shared" si="1"/>
        <v>115</v>
      </c>
      <c r="DM1" s="1">
        <f t="shared" si="1"/>
        <v>116</v>
      </c>
      <c r="DN1" s="1">
        <f t="shared" si="1"/>
        <v>117</v>
      </c>
      <c r="DO1" s="1">
        <f t="shared" si="1"/>
        <v>118</v>
      </c>
      <c r="DP1" s="1">
        <f t="shared" si="1"/>
        <v>119</v>
      </c>
      <c r="DQ1" s="1">
        <f t="shared" si="1"/>
        <v>120</v>
      </c>
      <c r="DR1" s="1">
        <f t="shared" si="1"/>
        <v>121</v>
      </c>
      <c r="DS1" s="1">
        <f t="shared" si="1"/>
        <v>122</v>
      </c>
      <c r="DT1" s="1">
        <f t="shared" si="1"/>
        <v>123</v>
      </c>
      <c r="DU1" s="1">
        <f t="shared" si="1"/>
        <v>124</v>
      </c>
      <c r="DV1" s="1">
        <f t="shared" si="1"/>
        <v>125</v>
      </c>
      <c r="DW1" s="1">
        <f t="shared" si="1"/>
        <v>126</v>
      </c>
      <c r="DX1" s="1">
        <f t="shared" si="1"/>
        <v>127</v>
      </c>
      <c r="DY1" s="1">
        <f t="shared" si="1"/>
        <v>128</v>
      </c>
      <c r="DZ1" s="1">
        <f t="shared" si="1"/>
        <v>129</v>
      </c>
      <c r="EA1" s="1">
        <f t="shared" si="1"/>
        <v>130</v>
      </c>
      <c r="EB1" s="1">
        <f t="shared" si="1"/>
        <v>131</v>
      </c>
      <c r="EC1" s="1">
        <f t="shared" ref="EC1:ER1" si="2">EB1+1</f>
        <v>132</v>
      </c>
      <c r="ED1" s="1">
        <f t="shared" si="2"/>
        <v>133</v>
      </c>
      <c r="EE1" s="1">
        <f t="shared" si="2"/>
        <v>134</v>
      </c>
      <c r="EF1" s="1">
        <f t="shared" si="2"/>
        <v>135</v>
      </c>
      <c r="EG1" s="1">
        <f t="shared" si="2"/>
        <v>136</v>
      </c>
      <c r="EH1" s="1">
        <f t="shared" si="2"/>
        <v>137</v>
      </c>
      <c r="EI1" s="1">
        <f t="shared" si="2"/>
        <v>138</v>
      </c>
      <c r="EJ1" s="1">
        <f t="shared" si="2"/>
        <v>139</v>
      </c>
      <c r="EK1" s="1">
        <f t="shared" si="2"/>
        <v>140</v>
      </c>
      <c r="EL1" s="1">
        <f t="shared" si="2"/>
        <v>141</v>
      </c>
      <c r="EM1" s="1">
        <f t="shared" si="2"/>
        <v>142</v>
      </c>
      <c r="EN1" s="1">
        <f t="shared" si="2"/>
        <v>143</v>
      </c>
      <c r="EO1" s="1">
        <f t="shared" si="2"/>
        <v>144</v>
      </c>
      <c r="EP1" s="1">
        <f t="shared" si="2"/>
        <v>145</v>
      </c>
      <c r="EQ1" s="1">
        <f t="shared" si="2"/>
        <v>146</v>
      </c>
      <c r="ER1" s="1">
        <f t="shared" si="2"/>
        <v>147</v>
      </c>
      <c r="ES1" s="1">
        <f>ER1+1</f>
        <v>148</v>
      </c>
      <c r="ET1" s="1">
        <f>ES1+1</f>
        <v>149</v>
      </c>
      <c r="EU1" s="1">
        <f>ET1+1</f>
        <v>150</v>
      </c>
    </row>
    <row r="2" spans="1:151" x14ac:dyDescent="0.3">
      <c r="B2" s="1"/>
      <c r="C2" s="1"/>
      <c r="D2" s="1"/>
      <c r="E2" s="1"/>
      <c r="F2" s="2">
        <f t="shared" ref="F2:BQ2" si="3">COUNT(F6:F1288)</f>
        <v>30</v>
      </c>
      <c r="G2" s="2">
        <f t="shared" si="3"/>
        <v>30</v>
      </c>
      <c r="H2" s="2">
        <f t="shared" si="3"/>
        <v>30</v>
      </c>
      <c r="I2" s="2">
        <f t="shared" si="3"/>
        <v>24</v>
      </c>
      <c r="J2" s="2">
        <f t="shared" si="3"/>
        <v>24</v>
      </c>
      <c r="K2" s="2">
        <f t="shared" si="3"/>
        <v>24</v>
      </c>
      <c r="L2" s="2">
        <f t="shared" si="3"/>
        <v>19</v>
      </c>
      <c r="M2" s="2">
        <f t="shared" si="3"/>
        <v>72</v>
      </c>
      <c r="N2" s="2">
        <f t="shared" si="3"/>
        <v>19</v>
      </c>
      <c r="O2" s="2">
        <f t="shared" si="3"/>
        <v>19</v>
      </c>
      <c r="P2" s="2">
        <f t="shared" si="3"/>
        <v>14</v>
      </c>
      <c r="Q2" s="2">
        <f t="shared" si="3"/>
        <v>14</v>
      </c>
      <c r="R2" s="2">
        <f t="shared" si="3"/>
        <v>37</v>
      </c>
      <c r="S2" s="2">
        <f t="shared" si="3"/>
        <v>37</v>
      </c>
      <c r="T2" s="2">
        <f t="shared" si="3"/>
        <v>38</v>
      </c>
      <c r="U2" s="2">
        <f t="shared" si="3"/>
        <v>37</v>
      </c>
      <c r="V2" s="2">
        <f t="shared" si="3"/>
        <v>37</v>
      </c>
      <c r="W2" s="2">
        <f t="shared" si="3"/>
        <v>24</v>
      </c>
      <c r="X2" s="2">
        <f t="shared" si="3"/>
        <v>10</v>
      </c>
      <c r="Y2" s="2">
        <f t="shared" si="3"/>
        <v>30</v>
      </c>
      <c r="Z2" s="2">
        <f t="shared" si="3"/>
        <v>32</v>
      </c>
      <c r="AA2" s="2">
        <f t="shared" si="3"/>
        <v>32</v>
      </c>
      <c r="AB2" s="2">
        <f t="shared" si="3"/>
        <v>32</v>
      </c>
      <c r="AC2" s="2">
        <f t="shared" si="3"/>
        <v>32</v>
      </c>
      <c r="AD2" s="2">
        <f t="shared" si="3"/>
        <v>80</v>
      </c>
      <c r="AE2" s="2">
        <f t="shared" si="3"/>
        <v>80</v>
      </c>
      <c r="AF2" s="2">
        <f t="shared" si="3"/>
        <v>80</v>
      </c>
      <c r="AG2" s="2">
        <f t="shared" si="3"/>
        <v>80</v>
      </c>
      <c r="AH2" s="2">
        <f t="shared" si="3"/>
        <v>30</v>
      </c>
      <c r="AI2" s="2">
        <f t="shared" si="3"/>
        <v>30</v>
      </c>
      <c r="AJ2" s="2">
        <f t="shared" si="3"/>
        <v>23</v>
      </c>
      <c r="AK2" s="2">
        <f t="shared" si="3"/>
        <v>23</v>
      </c>
      <c r="AL2" s="2">
        <f t="shared" si="3"/>
        <v>23</v>
      </c>
      <c r="AM2" s="2">
        <f t="shared" si="3"/>
        <v>347</v>
      </c>
      <c r="AN2" s="2">
        <f t="shared" si="3"/>
        <v>67</v>
      </c>
      <c r="AO2" s="2">
        <f t="shared" si="3"/>
        <v>29</v>
      </c>
      <c r="AP2" s="2">
        <f t="shared" si="3"/>
        <v>96</v>
      </c>
      <c r="AQ2" s="2">
        <f t="shared" si="3"/>
        <v>80</v>
      </c>
      <c r="AR2" s="2">
        <f t="shared" si="3"/>
        <v>35</v>
      </c>
      <c r="AS2" s="2">
        <f t="shared" si="3"/>
        <v>83</v>
      </c>
      <c r="AT2" s="2">
        <f t="shared" si="3"/>
        <v>89</v>
      </c>
      <c r="AU2" s="2">
        <f t="shared" si="3"/>
        <v>88</v>
      </c>
      <c r="AV2" s="2">
        <f t="shared" si="3"/>
        <v>51</v>
      </c>
      <c r="AW2" s="2">
        <f t="shared" si="3"/>
        <v>219</v>
      </c>
      <c r="AX2" s="2">
        <f t="shared" si="3"/>
        <v>127</v>
      </c>
      <c r="AY2" s="2">
        <f t="shared" si="3"/>
        <v>4</v>
      </c>
      <c r="AZ2" s="2">
        <f t="shared" si="3"/>
        <v>51</v>
      </c>
      <c r="BA2" s="2">
        <f t="shared" si="3"/>
        <v>25</v>
      </c>
      <c r="BB2" s="2">
        <f t="shared" si="3"/>
        <v>7</v>
      </c>
      <c r="BC2" s="2">
        <f t="shared" si="3"/>
        <v>2</v>
      </c>
      <c r="BD2" s="2">
        <f t="shared" si="3"/>
        <v>2</v>
      </c>
      <c r="BE2" s="2">
        <f t="shared" si="3"/>
        <v>7</v>
      </c>
      <c r="BF2" s="2">
        <f t="shared" si="3"/>
        <v>6</v>
      </c>
      <c r="BG2" s="2">
        <f t="shared" si="3"/>
        <v>5</v>
      </c>
      <c r="BH2" s="2">
        <f t="shared" si="3"/>
        <v>6</v>
      </c>
      <c r="BI2" s="2">
        <f t="shared" si="3"/>
        <v>10</v>
      </c>
      <c r="BJ2" s="2">
        <f t="shared" si="3"/>
        <v>24</v>
      </c>
      <c r="BK2" s="2">
        <f t="shared" si="3"/>
        <v>10</v>
      </c>
      <c r="BL2" s="2">
        <f t="shared" si="3"/>
        <v>16</v>
      </c>
      <c r="BM2" s="2">
        <f t="shared" si="3"/>
        <v>5</v>
      </c>
      <c r="BN2" s="2">
        <f t="shared" si="3"/>
        <v>7</v>
      </c>
      <c r="BO2" s="2">
        <f t="shared" si="3"/>
        <v>7</v>
      </c>
      <c r="BP2" s="2">
        <f t="shared" si="3"/>
        <v>43</v>
      </c>
      <c r="BQ2" s="2">
        <f t="shared" si="3"/>
        <v>14</v>
      </c>
      <c r="BR2" s="2">
        <f t="shared" ref="BR2:EB2" si="4">COUNT(BR6:BR1288)</f>
        <v>14</v>
      </c>
      <c r="BS2" s="2">
        <f t="shared" si="4"/>
        <v>6</v>
      </c>
      <c r="BT2" s="2">
        <f t="shared" si="4"/>
        <v>5</v>
      </c>
      <c r="BU2" s="2">
        <f t="shared" si="4"/>
        <v>10</v>
      </c>
      <c r="BV2" s="2">
        <f t="shared" si="4"/>
        <v>5</v>
      </c>
      <c r="BW2" s="2">
        <f t="shared" si="4"/>
        <v>7</v>
      </c>
      <c r="BX2" s="2">
        <f t="shared" si="4"/>
        <v>14</v>
      </c>
      <c r="BY2" s="2">
        <f t="shared" si="4"/>
        <v>11</v>
      </c>
      <c r="BZ2" s="2">
        <f t="shared" si="4"/>
        <v>11</v>
      </c>
      <c r="CA2" s="2">
        <f t="shared" si="4"/>
        <v>15</v>
      </c>
      <c r="CB2" s="2">
        <f t="shared" si="4"/>
        <v>15</v>
      </c>
      <c r="CC2" s="2">
        <f t="shared" si="4"/>
        <v>12</v>
      </c>
      <c r="CD2" s="2">
        <f t="shared" si="4"/>
        <v>15</v>
      </c>
      <c r="CE2" s="2">
        <f t="shared" si="4"/>
        <v>8</v>
      </c>
      <c r="CF2" s="2">
        <f t="shared" si="4"/>
        <v>6</v>
      </c>
      <c r="CG2" s="2">
        <f t="shared" si="4"/>
        <v>4</v>
      </c>
      <c r="CH2" s="2">
        <f t="shared" si="4"/>
        <v>4</v>
      </c>
      <c r="CI2" s="2">
        <f t="shared" si="4"/>
        <v>16</v>
      </c>
      <c r="CJ2" s="2">
        <f t="shared" si="4"/>
        <v>5</v>
      </c>
      <c r="CK2" s="2">
        <f t="shared" si="4"/>
        <v>19</v>
      </c>
      <c r="CL2" s="2">
        <f t="shared" si="4"/>
        <v>19</v>
      </c>
      <c r="CM2" s="2">
        <f t="shared" si="4"/>
        <v>13</v>
      </c>
      <c r="CN2" s="2">
        <f t="shared" si="4"/>
        <v>19</v>
      </c>
      <c r="CO2" s="2">
        <f t="shared" si="4"/>
        <v>17</v>
      </c>
      <c r="CP2" s="2">
        <f t="shared" si="4"/>
        <v>67</v>
      </c>
      <c r="CQ2" s="2">
        <f t="shared" si="4"/>
        <v>0</v>
      </c>
      <c r="CR2" s="2">
        <f t="shared" si="4"/>
        <v>14</v>
      </c>
      <c r="CS2" s="2">
        <f t="shared" si="4"/>
        <v>20</v>
      </c>
      <c r="CT2" s="2">
        <f t="shared" si="4"/>
        <v>8</v>
      </c>
      <c r="CU2" s="2">
        <f t="shared" si="4"/>
        <v>9</v>
      </c>
      <c r="CV2" s="2">
        <f t="shared" si="4"/>
        <v>7</v>
      </c>
      <c r="CW2" s="2">
        <f t="shared" si="4"/>
        <v>14</v>
      </c>
      <c r="CX2" s="2">
        <f t="shared" si="4"/>
        <v>6</v>
      </c>
      <c r="CY2" s="2">
        <f t="shared" si="4"/>
        <v>19</v>
      </c>
      <c r="CZ2" s="2">
        <f t="shared" si="4"/>
        <v>10</v>
      </c>
      <c r="DA2" s="2">
        <f t="shared" si="4"/>
        <v>10</v>
      </c>
      <c r="DB2" s="2">
        <f t="shared" si="4"/>
        <v>6</v>
      </c>
      <c r="DC2" s="2">
        <f t="shared" si="4"/>
        <v>37</v>
      </c>
      <c r="DD2" s="2">
        <f t="shared" si="4"/>
        <v>36</v>
      </c>
      <c r="DE2" s="2">
        <f t="shared" si="4"/>
        <v>0</v>
      </c>
      <c r="DF2" s="2">
        <f t="shared" si="4"/>
        <v>8</v>
      </c>
      <c r="DG2" s="2">
        <f t="shared" si="4"/>
        <v>0</v>
      </c>
      <c r="DH2" s="2">
        <f t="shared" si="4"/>
        <v>7</v>
      </c>
      <c r="DI2" s="2">
        <f t="shared" si="4"/>
        <v>6</v>
      </c>
      <c r="DJ2" s="2">
        <f t="shared" si="4"/>
        <v>6</v>
      </c>
      <c r="DK2" s="2">
        <f t="shared" si="4"/>
        <v>7</v>
      </c>
      <c r="DL2" s="2">
        <f t="shared" si="4"/>
        <v>6</v>
      </c>
      <c r="DM2" s="2">
        <f t="shared" si="4"/>
        <v>14</v>
      </c>
      <c r="DN2" s="2">
        <f t="shared" si="4"/>
        <v>14</v>
      </c>
      <c r="DO2" s="2">
        <f t="shared" si="4"/>
        <v>14</v>
      </c>
      <c r="DP2" s="2">
        <f t="shared" si="4"/>
        <v>14</v>
      </c>
      <c r="DQ2" s="2">
        <f t="shared" si="4"/>
        <v>14</v>
      </c>
      <c r="DR2" s="2">
        <f t="shared" si="4"/>
        <v>5</v>
      </c>
      <c r="DS2" s="2">
        <f t="shared" si="4"/>
        <v>5</v>
      </c>
      <c r="DT2" s="2">
        <f t="shared" si="4"/>
        <v>13</v>
      </c>
      <c r="DU2" s="2">
        <f t="shared" si="4"/>
        <v>9</v>
      </c>
      <c r="DV2" s="2">
        <f t="shared" si="4"/>
        <v>6</v>
      </c>
      <c r="DW2" s="2">
        <f t="shared" si="4"/>
        <v>6</v>
      </c>
      <c r="DX2" s="2">
        <f t="shared" si="4"/>
        <v>6</v>
      </c>
      <c r="DY2" s="2">
        <f t="shared" si="4"/>
        <v>7</v>
      </c>
      <c r="DZ2" s="2">
        <f t="shared" si="4"/>
        <v>7</v>
      </c>
      <c r="EA2" s="2">
        <f t="shared" si="4"/>
        <v>73</v>
      </c>
      <c r="EB2" s="2">
        <f t="shared" si="4"/>
        <v>15</v>
      </c>
      <c r="EC2" s="2">
        <f t="shared" ref="EC2:EP2" si="5">COUNT(EC6:EC1588)</f>
        <v>11</v>
      </c>
      <c r="ED2" s="2">
        <f t="shared" si="5"/>
        <v>11</v>
      </c>
      <c r="EE2" s="2">
        <f t="shared" si="5"/>
        <v>5</v>
      </c>
      <c r="EF2" s="2">
        <f t="shared" si="5"/>
        <v>7</v>
      </c>
      <c r="EG2" s="2">
        <f t="shared" si="5"/>
        <v>6</v>
      </c>
      <c r="EH2" s="2">
        <f t="shared" si="5"/>
        <v>8</v>
      </c>
      <c r="EI2" s="2">
        <f t="shared" si="5"/>
        <v>9</v>
      </c>
      <c r="EJ2" s="2">
        <f t="shared" si="5"/>
        <v>7</v>
      </c>
      <c r="EK2" s="2">
        <f t="shared" si="5"/>
        <v>79</v>
      </c>
      <c r="EL2" s="2">
        <f t="shared" si="5"/>
        <v>12</v>
      </c>
      <c r="EM2" s="2">
        <f t="shared" si="5"/>
        <v>19</v>
      </c>
      <c r="EN2" s="2">
        <f t="shared" si="5"/>
        <v>18</v>
      </c>
      <c r="EO2" s="2">
        <f t="shared" si="5"/>
        <v>12</v>
      </c>
      <c r="EP2" s="2">
        <f t="shared" si="5"/>
        <v>20</v>
      </c>
      <c r="EQ2" s="2">
        <f>COUNT(EQ6:EQ1588)</f>
        <v>18</v>
      </c>
      <c r="ER2" s="2">
        <f>COUNT(ER6:ER1588)</f>
        <v>14</v>
      </c>
      <c r="ES2" s="2">
        <f>COUNT(ES6:ES1588)</f>
        <v>14</v>
      </c>
      <c r="ET2" s="2">
        <f>COUNT(ET6:ET1588)</f>
        <v>8</v>
      </c>
      <c r="EU2" s="2">
        <f>COUNT(EU6:EU1588)</f>
        <v>4</v>
      </c>
    </row>
    <row r="3" spans="1:151" ht="51.75" customHeight="1" x14ac:dyDescent="0.3">
      <c r="F3" s="5" t="s">
        <v>446</v>
      </c>
      <c r="L3" s="6" t="s">
        <v>447</v>
      </c>
      <c r="M3" s="7" t="s">
        <v>448</v>
      </c>
      <c r="N3" s="6" t="s">
        <v>449</v>
      </c>
      <c r="R3" s="6" t="s">
        <v>450</v>
      </c>
      <c r="X3" s="6" t="s">
        <v>451</v>
      </c>
      <c r="Z3" s="6" t="s">
        <v>452</v>
      </c>
      <c r="AA3" s="5" t="s">
        <v>453</v>
      </c>
      <c r="AD3" s="6" t="s">
        <v>454</v>
      </c>
      <c r="AH3" s="6" t="s">
        <v>455</v>
      </c>
      <c r="AJ3" s="6" t="s">
        <v>456</v>
      </c>
      <c r="AM3" s="9" t="s">
        <v>457</v>
      </c>
      <c r="AR3" s="10"/>
      <c r="AX3" t="s">
        <v>458</v>
      </c>
      <c r="AY3" s="11" t="s">
        <v>459</v>
      </c>
      <c r="AZ3" s="12" t="s">
        <v>460</v>
      </c>
      <c r="BA3" s="11" t="s">
        <v>461</v>
      </c>
      <c r="BB3" s="11" t="s">
        <v>462</v>
      </c>
      <c r="BC3" s="11" t="s">
        <v>463</v>
      </c>
      <c r="BD3" s="11" t="s">
        <v>463</v>
      </c>
      <c r="BE3" s="11" t="s">
        <v>464</v>
      </c>
      <c r="BF3" s="11" t="s">
        <v>464</v>
      </c>
      <c r="BG3" s="11" t="s">
        <v>464</v>
      </c>
      <c r="BH3" s="11" t="s">
        <v>465</v>
      </c>
      <c r="BI3" s="13" t="s">
        <v>466</v>
      </c>
      <c r="BJ3" s="14" t="s">
        <v>467</v>
      </c>
      <c r="BK3" s="14" t="s">
        <v>468</v>
      </c>
      <c r="BL3" s="14" t="s">
        <v>469</v>
      </c>
      <c r="BM3" s="14" t="s">
        <v>470</v>
      </c>
      <c r="BN3" t="s">
        <v>471</v>
      </c>
      <c r="BO3" s="14" t="s">
        <v>472</v>
      </c>
      <c r="BP3" s="14" t="s">
        <v>473</v>
      </c>
      <c r="BQ3" s="14" t="s">
        <v>474</v>
      </c>
      <c r="BR3" t="s">
        <v>475</v>
      </c>
      <c r="BS3" t="s">
        <v>474</v>
      </c>
      <c r="BT3" s="15" t="s">
        <v>474</v>
      </c>
      <c r="BU3" s="14" t="s">
        <v>476</v>
      </c>
      <c r="BV3" s="14" t="s">
        <v>477</v>
      </c>
      <c r="BW3" s="14" t="s">
        <v>478</v>
      </c>
      <c r="BX3" t="s">
        <v>479</v>
      </c>
      <c r="BY3" t="s">
        <v>479</v>
      </c>
      <c r="BZ3" s="14" t="s">
        <v>480</v>
      </c>
      <c r="CA3" s="14" t="s">
        <v>481</v>
      </c>
      <c r="CB3" t="s">
        <v>481</v>
      </c>
      <c r="CC3" t="s">
        <v>481</v>
      </c>
      <c r="CD3" t="s">
        <v>481</v>
      </c>
      <c r="CE3" s="14" t="s">
        <v>482</v>
      </c>
      <c r="CF3" s="14" t="s">
        <v>483</v>
      </c>
      <c r="CG3" t="s">
        <v>484</v>
      </c>
      <c r="CH3" s="15" t="s">
        <v>485</v>
      </c>
      <c r="CI3" s="14" t="s">
        <v>486</v>
      </c>
      <c r="CJ3" t="s">
        <v>487</v>
      </c>
      <c r="CK3" t="s">
        <v>488</v>
      </c>
      <c r="CL3" t="s">
        <v>488</v>
      </c>
      <c r="CM3" t="s">
        <v>488</v>
      </c>
      <c r="CN3" t="s">
        <v>489</v>
      </c>
      <c r="CO3" s="16" t="s">
        <v>490</v>
      </c>
      <c r="CP3" s="14" t="s">
        <v>491</v>
      </c>
      <c r="CR3" s="17" t="s">
        <v>492</v>
      </c>
      <c r="CS3" s="17" t="s">
        <v>493</v>
      </c>
      <c r="CT3" s="17" t="s">
        <v>494</v>
      </c>
      <c r="CU3" t="s">
        <v>495</v>
      </c>
      <c r="CV3" t="s">
        <v>495</v>
      </c>
      <c r="CW3" t="s">
        <v>496</v>
      </c>
      <c r="CX3" t="s">
        <v>497</v>
      </c>
      <c r="CY3" t="s">
        <v>498</v>
      </c>
      <c r="CZ3" s="17" t="s">
        <v>499</v>
      </c>
      <c r="DA3" s="17" t="s">
        <v>499</v>
      </c>
      <c r="DB3" s="17" t="s">
        <v>500</v>
      </c>
      <c r="DC3" s="14" t="s">
        <v>501</v>
      </c>
      <c r="DE3" s="18" t="s">
        <v>502</v>
      </c>
      <c r="DG3" s="18" t="s">
        <v>502</v>
      </c>
      <c r="DI3" s="18" t="s">
        <v>502</v>
      </c>
      <c r="DK3" s="18" t="s">
        <v>502</v>
      </c>
      <c r="DM3" s="18" t="s">
        <v>502</v>
      </c>
      <c r="DR3" s="14" t="s">
        <v>503</v>
      </c>
      <c r="DS3" s="14" t="s">
        <v>504</v>
      </c>
      <c r="DT3" s="14" t="s">
        <v>505</v>
      </c>
      <c r="DU3" s="14" t="s">
        <v>506</v>
      </c>
      <c r="DV3" t="s">
        <v>506</v>
      </c>
      <c r="DW3" t="s">
        <v>506</v>
      </c>
      <c r="DX3" t="s">
        <v>506</v>
      </c>
      <c r="DY3" s="14" t="s">
        <v>507</v>
      </c>
      <c r="DZ3" t="s">
        <v>507</v>
      </c>
      <c r="EA3" s="14" t="s">
        <v>508</v>
      </c>
      <c r="EB3" s="14" t="s">
        <v>508</v>
      </c>
      <c r="EC3" s="14" t="s">
        <v>509</v>
      </c>
      <c r="ED3" t="s">
        <v>509</v>
      </c>
      <c r="EE3" s="14" t="s">
        <v>510</v>
      </c>
      <c r="EF3" s="14" t="s">
        <v>511</v>
      </c>
      <c r="EG3" s="14" t="s">
        <v>512</v>
      </c>
      <c r="EH3" s="15" t="s">
        <v>513</v>
      </c>
      <c r="EI3" t="s">
        <v>514</v>
      </c>
      <c r="EJ3" s="14" t="s">
        <v>515</v>
      </c>
      <c r="EK3" s="14" t="s">
        <v>516</v>
      </c>
      <c r="EL3" s="14" t="s">
        <v>517</v>
      </c>
      <c r="ER3" s="14" t="s">
        <v>518</v>
      </c>
      <c r="EU3" t="s">
        <v>519</v>
      </c>
    </row>
    <row r="4" spans="1:151" ht="15" customHeight="1" x14ac:dyDescent="0.3">
      <c r="F4" s="20" t="s">
        <v>520</v>
      </c>
      <c r="G4" s="20"/>
      <c r="H4" s="20"/>
      <c r="I4" s="21" t="s">
        <v>521</v>
      </c>
      <c r="J4" s="21"/>
      <c r="K4" s="21"/>
      <c r="N4" s="6" t="s">
        <v>522</v>
      </c>
      <c r="P4" s="5" t="s">
        <v>523</v>
      </c>
      <c r="R4" s="6" t="s">
        <v>524</v>
      </c>
      <c r="W4" s="5" t="s">
        <v>525</v>
      </c>
      <c r="X4" s="6" t="s">
        <v>526</v>
      </c>
      <c r="Y4" s="5" t="s">
        <v>527</v>
      </c>
      <c r="Z4" s="6" t="s">
        <v>528</v>
      </c>
      <c r="AA4" s="6" t="s">
        <v>528</v>
      </c>
      <c r="AB4" s="5" t="s">
        <v>529</v>
      </c>
      <c r="AC4" s="5" t="s">
        <v>529</v>
      </c>
      <c r="AD4" s="22" t="s">
        <v>351</v>
      </c>
      <c r="AE4" s="23" t="s">
        <v>530</v>
      </c>
      <c r="AF4" s="23" t="s">
        <v>531</v>
      </c>
      <c r="AG4" s="23" t="s">
        <v>532</v>
      </c>
      <c r="AH4" s="6" t="s">
        <v>533</v>
      </c>
      <c r="AI4" s="5" t="s">
        <v>534</v>
      </c>
      <c r="AJ4" s="6" t="s">
        <v>535</v>
      </c>
      <c r="AK4" s="5" t="s">
        <v>536</v>
      </c>
      <c r="AL4" s="8" t="s">
        <v>537</v>
      </c>
      <c r="AM4" s="9"/>
      <c r="AR4" s="24"/>
      <c r="AX4" t="s">
        <v>538</v>
      </c>
      <c r="AY4" s="16"/>
      <c r="AZ4" s="16"/>
      <c r="BA4" s="16" t="s">
        <v>539</v>
      </c>
      <c r="BB4" s="16"/>
      <c r="BC4" s="16"/>
      <c r="BD4" s="16"/>
      <c r="BE4" s="16"/>
      <c r="BF4" s="16"/>
      <c r="BG4" s="16"/>
      <c r="BH4" s="16"/>
      <c r="BI4" s="13" t="s">
        <v>540</v>
      </c>
      <c r="BJ4" s="14" t="s">
        <v>541</v>
      </c>
      <c r="BK4" s="14" t="s">
        <v>542</v>
      </c>
      <c r="BL4" s="14" t="s">
        <v>543</v>
      </c>
      <c r="BM4" s="14" t="s">
        <v>544</v>
      </c>
      <c r="BN4" t="s">
        <v>544</v>
      </c>
      <c r="BO4" s="14" t="s">
        <v>545</v>
      </c>
      <c r="BP4" s="14" t="s">
        <v>546</v>
      </c>
      <c r="BQ4" s="14" t="s">
        <v>547</v>
      </c>
      <c r="BR4" t="s">
        <v>548</v>
      </c>
      <c r="BS4" t="s">
        <v>549</v>
      </c>
      <c r="BT4" s="15" t="s">
        <v>550</v>
      </c>
      <c r="BU4" s="14" t="s">
        <v>551</v>
      </c>
      <c r="BV4" s="14" t="s">
        <v>552</v>
      </c>
      <c r="BW4" s="14" t="s">
        <v>553</v>
      </c>
      <c r="BX4" s="14" t="s">
        <v>554</v>
      </c>
      <c r="BY4" t="s">
        <v>554</v>
      </c>
      <c r="BZ4" s="14" t="s">
        <v>555</v>
      </c>
      <c r="CA4" s="14" t="s">
        <v>556</v>
      </c>
      <c r="CB4" t="s">
        <v>556</v>
      </c>
      <c r="CC4" t="s">
        <v>556</v>
      </c>
      <c r="CD4" t="s">
        <v>556</v>
      </c>
      <c r="CE4" s="14" t="s">
        <v>557</v>
      </c>
      <c r="CF4" s="14" t="s">
        <v>558</v>
      </c>
      <c r="CG4" t="s">
        <v>558</v>
      </c>
      <c r="CH4" s="15" t="s">
        <v>559</v>
      </c>
      <c r="CI4" s="14" t="s">
        <v>560</v>
      </c>
      <c r="CJ4" t="s">
        <v>560</v>
      </c>
      <c r="CK4" t="s">
        <v>560</v>
      </c>
      <c r="CL4" t="s">
        <v>560</v>
      </c>
      <c r="CM4" t="s">
        <v>560</v>
      </c>
      <c r="CN4" t="s">
        <v>560</v>
      </c>
      <c r="CO4" s="16" t="s">
        <v>539</v>
      </c>
      <c r="CP4" s="14" t="s">
        <v>561</v>
      </c>
      <c r="CR4" s="17" t="s">
        <v>562</v>
      </c>
      <c r="CS4" s="17" t="s">
        <v>563</v>
      </c>
      <c r="CT4" s="17"/>
      <c r="CU4" t="s">
        <v>564</v>
      </c>
      <c r="CW4" t="s">
        <v>565</v>
      </c>
      <c r="CX4" t="s">
        <v>566</v>
      </c>
      <c r="CY4" t="s">
        <v>567</v>
      </c>
      <c r="CZ4" s="17" t="s">
        <v>568</v>
      </c>
      <c r="DA4" s="17" t="s">
        <v>568</v>
      </c>
      <c r="DB4" s="17" t="s">
        <v>569</v>
      </c>
      <c r="DC4" s="14" t="s">
        <v>570</v>
      </c>
      <c r="DE4" s="14" t="s">
        <v>571</v>
      </c>
      <c r="DG4" s="18" t="s">
        <v>572</v>
      </c>
      <c r="DI4" s="18" t="s">
        <v>573</v>
      </c>
      <c r="DK4" s="18" t="s">
        <v>574</v>
      </c>
      <c r="DM4" s="18" t="s">
        <v>575</v>
      </c>
      <c r="DR4" s="14" t="s">
        <v>576</v>
      </c>
      <c r="DS4" s="14" t="s">
        <v>577</v>
      </c>
      <c r="DT4" s="14" t="s">
        <v>578</v>
      </c>
      <c r="DU4" s="14" t="s">
        <v>579</v>
      </c>
      <c r="DV4" t="s">
        <v>579</v>
      </c>
      <c r="DW4" t="s">
        <v>579</v>
      </c>
      <c r="DX4" t="s">
        <v>579</v>
      </c>
      <c r="DY4" s="14" t="s">
        <v>580</v>
      </c>
      <c r="DZ4" t="s">
        <v>580</v>
      </c>
      <c r="EA4" t="s">
        <v>581</v>
      </c>
      <c r="EB4" t="s">
        <v>582</v>
      </c>
      <c r="EC4" s="14" t="s">
        <v>583</v>
      </c>
      <c r="ED4" t="s">
        <v>583</v>
      </c>
      <c r="EE4" s="14" t="s">
        <v>584</v>
      </c>
      <c r="EF4" s="14" t="s">
        <v>585</v>
      </c>
      <c r="EG4" s="14" t="s">
        <v>586</v>
      </c>
      <c r="EH4" s="15" t="s">
        <v>587</v>
      </c>
      <c r="EI4" t="s">
        <v>588</v>
      </c>
      <c r="EJ4" s="14" t="s">
        <v>589</v>
      </c>
      <c r="EK4" s="14" t="s">
        <v>590</v>
      </c>
      <c r="EL4" s="14" t="s">
        <v>591</v>
      </c>
      <c r="ER4" s="14" t="s">
        <v>592</v>
      </c>
      <c r="EU4" t="s">
        <v>593</v>
      </c>
    </row>
    <row r="5" spans="1:151" ht="15" customHeight="1" x14ac:dyDescent="0.3">
      <c r="A5" s="25" t="s">
        <v>594</v>
      </c>
      <c r="B5" s="26" t="s">
        <v>595</v>
      </c>
      <c r="C5" s="4" t="s">
        <v>596</v>
      </c>
      <c r="D5" s="25" t="s">
        <v>597</v>
      </c>
      <c r="E5" s="25"/>
      <c r="F5" s="27" t="s">
        <v>598</v>
      </c>
      <c r="G5" s="5" t="s">
        <v>599</v>
      </c>
      <c r="H5" s="5" t="s">
        <v>600</v>
      </c>
      <c r="I5" s="5" t="s">
        <v>601</v>
      </c>
      <c r="J5" s="27" t="s">
        <v>602</v>
      </c>
      <c r="K5" s="27" t="s">
        <v>600</v>
      </c>
      <c r="L5" s="6" t="s">
        <v>603</v>
      </c>
      <c r="M5" s="7">
        <v>0</v>
      </c>
      <c r="N5" s="6" t="s">
        <v>604</v>
      </c>
      <c r="O5" s="5" t="s">
        <v>605</v>
      </c>
      <c r="P5" s="5" t="s">
        <v>604</v>
      </c>
      <c r="Q5" s="5" t="s">
        <v>605</v>
      </c>
      <c r="R5" s="6" t="s">
        <v>606</v>
      </c>
      <c r="S5" s="6" t="s">
        <v>607</v>
      </c>
      <c r="T5" s="5" t="s">
        <v>608</v>
      </c>
      <c r="U5" s="5" t="s">
        <v>609</v>
      </c>
      <c r="V5" s="5" t="s">
        <v>610</v>
      </c>
      <c r="W5" s="5" t="s">
        <v>605</v>
      </c>
      <c r="X5" s="6" t="s">
        <v>611</v>
      </c>
      <c r="Y5" s="5" t="s">
        <v>612</v>
      </c>
      <c r="Z5" s="6" t="s">
        <v>613</v>
      </c>
      <c r="AA5" s="6" t="s">
        <v>613</v>
      </c>
      <c r="AB5" s="6" t="s">
        <v>614</v>
      </c>
      <c r="AC5" s="6" t="s">
        <v>614</v>
      </c>
      <c r="AD5" s="6" t="s">
        <v>615</v>
      </c>
      <c r="AE5" s="6" t="s">
        <v>615</v>
      </c>
      <c r="AF5" s="6" t="s">
        <v>615</v>
      </c>
      <c r="AG5" s="6" t="s">
        <v>615</v>
      </c>
      <c r="AH5" s="6" t="s">
        <v>616</v>
      </c>
      <c r="AI5" s="5" t="s">
        <v>604</v>
      </c>
      <c r="AJ5" s="6" t="s">
        <v>617</v>
      </c>
      <c r="AK5" s="5" t="s">
        <v>600</v>
      </c>
      <c r="AL5" s="8" t="s">
        <v>600</v>
      </c>
      <c r="AM5" s="9" t="s">
        <v>618</v>
      </c>
      <c r="AN5" s="5" t="s">
        <v>619</v>
      </c>
      <c r="AO5" s="5" t="s">
        <v>620</v>
      </c>
      <c r="AP5" s="5" t="s">
        <v>621</v>
      </c>
      <c r="AQ5" s="7" t="s">
        <v>622</v>
      </c>
      <c r="AR5" s="28" t="s">
        <v>623</v>
      </c>
      <c r="AS5" t="s">
        <v>624</v>
      </c>
      <c r="AT5" t="s">
        <v>625</v>
      </c>
      <c r="AU5" s="5" t="s">
        <v>626</v>
      </c>
      <c r="AV5" t="s">
        <v>627</v>
      </c>
      <c r="AW5" s="29" t="s">
        <v>628</v>
      </c>
      <c r="AX5" t="s">
        <v>458</v>
      </c>
      <c r="AY5" s="30" t="s">
        <v>629</v>
      </c>
      <c r="AZ5" s="30" t="s">
        <v>629</v>
      </c>
      <c r="BA5" s="30" t="s">
        <v>629</v>
      </c>
      <c r="BB5" s="30" t="s">
        <v>629</v>
      </c>
      <c r="BC5" s="30" t="s">
        <v>629</v>
      </c>
      <c r="BD5" s="30" t="s">
        <v>629</v>
      </c>
      <c r="BE5" s="30" t="s">
        <v>630</v>
      </c>
      <c r="BF5" s="30" t="s">
        <v>631</v>
      </c>
      <c r="BG5" s="30" t="s">
        <v>632</v>
      </c>
      <c r="BH5" s="30" t="s">
        <v>629</v>
      </c>
      <c r="BI5" s="31" t="s">
        <v>633</v>
      </c>
      <c r="BJ5" s="32" t="s">
        <v>634</v>
      </c>
      <c r="BK5" s="32" t="s">
        <v>635</v>
      </c>
      <c r="BL5" s="32" t="s">
        <v>636</v>
      </c>
      <c r="BM5" s="32" t="s">
        <v>637</v>
      </c>
      <c r="BN5" s="25" t="s">
        <v>637</v>
      </c>
      <c r="BO5" s="32" t="s">
        <v>638</v>
      </c>
      <c r="BP5" s="32" t="s">
        <v>639</v>
      </c>
      <c r="BQ5" s="32" t="s">
        <v>640</v>
      </c>
      <c r="BR5" s="25" t="s">
        <v>600</v>
      </c>
      <c r="BS5" s="25" t="s">
        <v>640</v>
      </c>
      <c r="BT5" s="33" t="s">
        <v>640</v>
      </c>
      <c r="BU5" s="32" t="s">
        <v>641</v>
      </c>
      <c r="BV5" s="32" t="s">
        <v>642</v>
      </c>
      <c r="BW5" s="32" t="s">
        <v>643</v>
      </c>
      <c r="BX5" s="32" t="s">
        <v>644</v>
      </c>
      <c r="BY5" s="25" t="s">
        <v>644</v>
      </c>
      <c r="BZ5" s="32" t="s">
        <v>645</v>
      </c>
      <c r="CA5" s="32" t="s">
        <v>646</v>
      </c>
      <c r="CB5" s="25" t="s">
        <v>647</v>
      </c>
      <c r="CC5" s="25" t="s">
        <v>648</v>
      </c>
      <c r="CD5" s="25" t="s">
        <v>649</v>
      </c>
      <c r="CE5" s="32" t="s">
        <v>650</v>
      </c>
      <c r="CF5" s="32" t="s">
        <v>651</v>
      </c>
      <c r="CG5" s="25" t="s">
        <v>642</v>
      </c>
      <c r="CH5" s="33" t="s">
        <v>652</v>
      </c>
      <c r="CI5" s="32" t="s">
        <v>653</v>
      </c>
      <c r="CJ5" s="25" t="s">
        <v>653</v>
      </c>
      <c r="CK5" s="25" t="s">
        <v>654</v>
      </c>
      <c r="CL5" s="25" t="s">
        <v>655</v>
      </c>
      <c r="CM5" s="25" t="s">
        <v>656</v>
      </c>
      <c r="CN5" s="25" t="s">
        <v>657</v>
      </c>
      <c r="CO5" s="30" t="s">
        <v>658</v>
      </c>
      <c r="CP5" s="32" t="s">
        <v>659</v>
      </c>
      <c r="CQ5" s="25"/>
      <c r="CR5" s="34" t="s">
        <v>605</v>
      </c>
      <c r="CS5" s="34" t="s">
        <v>605</v>
      </c>
      <c r="CT5" s="34" t="s">
        <v>605</v>
      </c>
      <c r="CU5" s="25" t="s">
        <v>600</v>
      </c>
      <c r="CV5" s="25" t="s">
        <v>660</v>
      </c>
      <c r="CW5" s="25" t="s">
        <v>644</v>
      </c>
      <c r="CX5" s="25" t="s">
        <v>661</v>
      </c>
      <c r="CY5" s="25" t="s">
        <v>662</v>
      </c>
      <c r="CZ5" s="34" t="s">
        <v>663</v>
      </c>
      <c r="DA5" s="34" t="s">
        <v>664</v>
      </c>
      <c r="DB5" s="34" t="s">
        <v>664</v>
      </c>
      <c r="DC5" s="32" t="s">
        <v>665</v>
      </c>
      <c r="DD5" s="25" t="s">
        <v>666</v>
      </c>
      <c r="DE5" s="14" t="s">
        <v>667</v>
      </c>
      <c r="DF5" s="19" t="s">
        <v>668</v>
      </c>
      <c r="DG5" s="18" t="s">
        <v>667</v>
      </c>
      <c r="DH5" s="19" t="s">
        <v>668</v>
      </c>
      <c r="DI5" s="18" t="s">
        <v>669</v>
      </c>
      <c r="DJ5" s="19" t="s">
        <v>670</v>
      </c>
      <c r="DK5" s="18" t="s">
        <v>671</v>
      </c>
      <c r="DL5" s="19" t="s">
        <v>672</v>
      </c>
      <c r="DM5" s="18" t="s">
        <v>673</v>
      </c>
      <c r="DN5" s="19" t="s">
        <v>674</v>
      </c>
      <c r="DO5" s="19" t="s">
        <v>675</v>
      </c>
      <c r="DP5" s="19" t="s">
        <v>676</v>
      </c>
      <c r="DQ5" s="19" t="s">
        <v>677</v>
      </c>
      <c r="DR5" s="32" t="s">
        <v>678</v>
      </c>
      <c r="DS5" s="32" t="s">
        <v>603</v>
      </c>
      <c r="DT5" s="32" t="s">
        <v>600</v>
      </c>
      <c r="DU5" s="32" t="s">
        <v>679</v>
      </c>
      <c r="DV5" s="25" t="s">
        <v>680</v>
      </c>
      <c r="DW5" s="25" t="s">
        <v>681</v>
      </c>
      <c r="DX5" s="25" t="s">
        <v>682</v>
      </c>
      <c r="DY5" s="25" t="s">
        <v>683</v>
      </c>
      <c r="DZ5" s="25" t="s">
        <v>684</v>
      </c>
      <c r="EA5" s="32" t="s">
        <v>603</v>
      </c>
      <c r="EB5" s="32"/>
      <c r="EC5" s="32" t="s">
        <v>685</v>
      </c>
      <c r="ED5" s="25" t="s">
        <v>686</v>
      </c>
      <c r="EE5" s="32" t="s">
        <v>603</v>
      </c>
      <c r="EF5" s="32" t="s">
        <v>687</v>
      </c>
      <c r="EG5" s="32" t="s">
        <v>688</v>
      </c>
      <c r="EH5" s="33" t="s">
        <v>689</v>
      </c>
      <c r="EI5" s="25" t="s">
        <v>600</v>
      </c>
      <c r="EJ5" s="32" t="s">
        <v>600</v>
      </c>
      <c r="EK5" s="32" t="s">
        <v>690</v>
      </c>
      <c r="EL5" s="32" t="s">
        <v>691</v>
      </c>
      <c r="EM5" s="25" t="s">
        <v>692</v>
      </c>
      <c r="EN5" s="25" t="s">
        <v>693</v>
      </c>
      <c r="EO5" s="25" t="s">
        <v>694</v>
      </c>
      <c r="EP5" s="25" t="s">
        <v>695</v>
      </c>
      <c r="EQ5" s="25" t="s">
        <v>696</v>
      </c>
      <c r="ER5" s="32" t="s">
        <v>697</v>
      </c>
      <c r="ES5" s="25" t="s">
        <v>698</v>
      </c>
      <c r="ET5" s="25" t="s">
        <v>699</v>
      </c>
      <c r="EU5" s="25" t="s">
        <v>616</v>
      </c>
    </row>
    <row r="6" spans="1:151" ht="15" customHeight="1" thickBot="1" x14ac:dyDescent="0.35">
      <c r="A6" s="35" t="s">
        <v>700</v>
      </c>
      <c r="B6" s="36" t="s">
        <v>335</v>
      </c>
      <c r="C6" s="4" t="s">
        <v>701</v>
      </c>
      <c r="D6" s="37">
        <v>2</v>
      </c>
      <c r="E6" t="s">
        <v>702</v>
      </c>
      <c r="F6" s="5">
        <v>3.6179127624500533E-2</v>
      </c>
      <c r="G6" s="5">
        <v>0.16716922594638964</v>
      </c>
      <c r="H6" s="7">
        <v>46</v>
      </c>
      <c r="I6" s="5">
        <v>80.678770373426872</v>
      </c>
      <c r="J6" s="5">
        <v>1.6576912269913093</v>
      </c>
      <c r="K6" s="7">
        <v>29</v>
      </c>
      <c r="L6" s="6">
        <v>0</v>
      </c>
      <c r="M6" s="7">
        <v>2</v>
      </c>
      <c r="N6" s="6">
        <v>0.1111111111111111</v>
      </c>
      <c r="O6" s="38">
        <v>1.3018223237766391</v>
      </c>
      <c r="P6" s="5">
        <v>13</v>
      </c>
      <c r="Q6" s="5">
        <v>-1.5196933873851899</v>
      </c>
      <c r="R6" s="6">
        <v>3.53</v>
      </c>
      <c r="S6" s="5">
        <v>3.5449999999999999</v>
      </c>
      <c r="T6" s="5">
        <v>21.666666666666668</v>
      </c>
      <c r="U6" s="5">
        <v>5.447481724227643E-2</v>
      </c>
      <c r="V6" s="5">
        <v>21.612191849424391</v>
      </c>
      <c r="W6" s="5">
        <v>-0.44800000000000001</v>
      </c>
      <c r="Y6" s="5">
        <v>78.2</v>
      </c>
      <c r="AJ6" s="14">
        <v>1.78588106858766</v>
      </c>
      <c r="AK6">
        <v>47.62706</v>
      </c>
      <c r="AL6">
        <v>18.623540000000002</v>
      </c>
      <c r="AM6" s="39">
        <v>-12</v>
      </c>
      <c r="AP6" s="5">
        <v>56.280900000000003</v>
      </c>
      <c r="AQ6" s="7">
        <v>721</v>
      </c>
      <c r="AR6" s="40" t="s">
        <v>703</v>
      </c>
      <c r="BL6" s="14">
        <v>8</v>
      </c>
      <c r="BP6" s="41"/>
      <c r="CE6" s="14">
        <f>LN(37/63)</f>
        <v>-0.53221681374730823</v>
      </c>
      <c r="CU6">
        <v>85</v>
      </c>
      <c r="CV6">
        <f>LN(11)</f>
        <v>2.3978952727983707</v>
      </c>
      <c r="CW6">
        <v>6</v>
      </c>
      <c r="CX6">
        <v>90</v>
      </c>
      <c r="CY6" s="5"/>
      <c r="CZ6" s="5"/>
      <c r="DA6" s="5"/>
      <c r="DB6" s="5"/>
      <c r="DC6" s="6"/>
      <c r="DD6" s="5"/>
      <c r="DR6" s="6"/>
      <c r="DS6" s="6"/>
      <c r="DT6" s="6"/>
      <c r="DU6" s="6"/>
      <c r="DV6" s="5"/>
      <c r="DW6" s="5"/>
      <c r="DX6" s="5"/>
      <c r="DZ6" s="5"/>
      <c r="EA6" s="6"/>
      <c r="EB6" s="6"/>
      <c r="EC6" s="6"/>
      <c r="ED6" s="5"/>
      <c r="EE6" s="6"/>
      <c r="EF6" s="6"/>
      <c r="EG6" s="6"/>
      <c r="EH6" s="42">
        <v>0</v>
      </c>
      <c r="EI6" s="5"/>
      <c r="EJ6" s="6"/>
      <c r="EK6" s="6">
        <v>41</v>
      </c>
      <c r="EL6" s="6"/>
      <c r="EM6" s="5"/>
      <c r="EN6" s="5"/>
      <c r="EO6" s="6"/>
      <c r="EP6" s="5"/>
      <c r="EQ6" s="5"/>
      <c r="ER6" s="6"/>
      <c r="ET6" s="43"/>
    </row>
    <row r="7" spans="1:151" ht="15" customHeight="1" thickBot="1" x14ac:dyDescent="0.35">
      <c r="A7" s="35" t="s">
        <v>704</v>
      </c>
      <c r="B7" s="36" t="s">
        <v>336</v>
      </c>
      <c r="C7" s="4" t="s">
        <v>705</v>
      </c>
      <c r="D7" s="37">
        <v>4</v>
      </c>
      <c r="E7" t="s">
        <v>702</v>
      </c>
      <c r="F7" s="5">
        <v>-0.10326630772985591</v>
      </c>
      <c r="G7" s="5">
        <v>0.15186018161723655</v>
      </c>
      <c r="H7" s="7">
        <v>70</v>
      </c>
      <c r="I7" s="5">
        <v>82.308644522384981</v>
      </c>
      <c r="J7" s="5">
        <v>1.7296997857600365</v>
      </c>
      <c r="K7" s="7">
        <v>23.5</v>
      </c>
      <c r="M7" s="7">
        <v>3</v>
      </c>
      <c r="Y7" s="5">
        <v>99.9</v>
      </c>
      <c r="AD7" s="6">
        <v>0.81984849877410459</v>
      </c>
      <c r="AE7" s="5">
        <v>25.867195646533659</v>
      </c>
      <c r="AF7" s="5">
        <v>3.91653412593329</v>
      </c>
      <c r="AG7" s="5">
        <v>3.1742732869367964</v>
      </c>
      <c r="AJ7" s="14">
        <v>1.9806655746318742</v>
      </c>
      <c r="AK7">
        <v>12.09559</v>
      </c>
      <c r="AL7">
        <v>40.138800000000003</v>
      </c>
      <c r="AM7" s="39">
        <v>-8.6300000000000008</v>
      </c>
      <c r="CY7" s="5"/>
      <c r="CZ7" s="5"/>
      <c r="DA7" s="5"/>
      <c r="DB7" s="5"/>
      <c r="DC7" s="6"/>
      <c r="DD7" s="5"/>
      <c r="DR7" s="6"/>
      <c r="DS7" s="6"/>
      <c r="DT7" s="6"/>
      <c r="DU7" s="6"/>
      <c r="DV7" s="5"/>
      <c r="DW7" s="5"/>
      <c r="DX7" s="5"/>
      <c r="DZ7" s="5"/>
      <c r="EA7" s="6"/>
      <c r="EB7" s="6"/>
      <c r="EC7" s="6"/>
      <c r="ED7" s="5"/>
      <c r="EE7" s="6"/>
      <c r="EF7" s="6"/>
      <c r="EG7" s="6"/>
      <c r="EH7" s="42"/>
      <c r="EI7" s="5"/>
      <c r="EJ7" s="6"/>
      <c r="EK7" s="6"/>
      <c r="EM7">
        <v>5</v>
      </c>
      <c r="EO7" s="14"/>
      <c r="EP7">
        <v>43</v>
      </c>
      <c r="ER7" s="6"/>
      <c r="ET7" s="43"/>
    </row>
    <row r="8" spans="1:151" ht="15" customHeight="1" thickBot="1" x14ac:dyDescent="0.35">
      <c r="A8" s="35" t="s">
        <v>706</v>
      </c>
      <c r="B8" s="36" t="s">
        <v>337</v>
      </c>
      <c r="C8" s="4" t="s">
        <v>707</v>
      </c>
      <c r="D8" s="37">
        <v>5</v>
      </c>
      <c r="E8" t="s">
        <v>702</v>
      </c>
      <c r="F8" s="5">
        <v>0.30066252375346225</v>
      </c>
      <c r="G8" s="5">
        <v>0.3546732220971896</v>
      </c>
      <c r="H8" s="7">
        <v>75</v>
      </c>
      <c r="I8" s="5">
        <v>83.123581596864028</v>
      </c>
      <c r="J8" s="5">
        <v>1.7679765487809198</v>
      </c>
      <c r="K8" s="7">
        <v>26.5</v>
      </c>
      <c r="M8" s="7">
        <v>2</v>
      </c>
      <c r="N8" s="6">
        <v>6.6666666666666666E-2</v>
      </c>
      <c r="O8" s="38">
        <v>1.6044787783944474</v>
      </c>
      <c r="P8" s="5">
        <v>2.7</v>
      </c>
      <c r="Q8" s="5">
        <v>-0.58848653173651544</v>
      </c>
      <c r="R8" s="6">
        <v>4.1500000000000004</v>
      </c>
      <c r="S8" s="5">
        <v>4.2549999999999999</v>
      </c>
      <c r="T8" s="5">
        <v>9.3333333333333339</v>
      </c>
      <c r="U8" s="5">
        <v>7.0920208668283635E-3</v>
      </c>
      <c r="V8" s="5">
        <v>9.3262413124665056</v>
      </c>
      <c r="W8" s="5">
        <v>-0.28399999999999997</v>
      </c>
      <c r="Y8" s="5">
        <v>99.9</v>
      </c>
      <c r="Z8" s="6">
        <v>41.04</v>
      </c>
      <c r="AA8" s="5">
        <v>66.900000000000006</v>
      </c>
      <c r="AB8" s="5">
        <v>3.7450000000000001</v>
      </c>
      <c r="AC8" s="5">
        <v>7.1999999999999993</v>
      </c>
      <c r="AJ8" s="14">
        <v>1.8639283790051073</v>
      </c>
      <c r="AK8">
        <v>26.24128</v>
      </c>
      <c r="AL8">
        <v>41.433599999999998</v>
      </c>
      <c r="AM8" s="39">
        <v>-8.4</v>
      </c>
      <c r="AP8" s="5">
        <v>68.565299999999993</v>
      </c>
      <c r="AQ8" s="7">
        <v>699</v>
      </c>
      <c r="AR8" s="40" t="s">
        <v>703</v>
      </c>
      <c r="AV8" s="7">
        <f>0.40141*AZ8-778.84</f>
        <v>5.515139999999974</v>
      </c>
      <c r="AW8" s="5">
        <f>AVERAGE(AX8,AU8:AV8)*1.00662+2055.5541</f>
        <v>2061.1057502268</v>
      </c>
      <c r="AZ8">
        <v>1954</v>
      </c>
      <c r="BA8">
        <v>1959</v>
      </c>
      <c r="BL8" s="14">
        <v>65</v>
      </c>
      <c r="CW8">
        <v>10</v>
      </c>
      <c r="CY8" s="5"/>
      <c r="CZ8" s="5"/>
      <c r="DA8" s="5"/>
      <c r="DB8" s="5"/>
      <c r="DC8" s="6"/>
      <c r="DD8" s="5"/>
      <c r="DR8" s="6"/>
      <c r="DS8" s="6"/>
      <c r="DT8" s="6"/>
      <c r="DU8" s="6"/>
      <c r="DV8" s="5"/>
      <c r="DW8" s="5"/>
      <c r="DX8" s="5"/>
      <c r="DZ8" s="5"/>
      <c r="EA8" s="6"/>
      <c r="EB8" s="6"/>
      <c r="EC8" s="44">
        <v>90</v>
      </c>
      <c r="ED8" s="7">
        <v>83.5</v>
      </c>
      <c r="EE8" s="45"/>
      <c r="EF8" s="45"/>
      <c r="EG8" s="45"/>
      <c r="EH8" s="46"/>
      <c r="EI8" s="40"/>
      <c r="EJ8" s="45"/>
      <c r="EK8" s="45">
        <v>49.5</v>
      </c>
      <c r="EL8" s="45"/>
      <c r="EM8" s="40"/>
      <c r="EN8" s="7"/>
      <c r="EO8" s="6"/>
      <c r="EP8" s="5"/>
      <c r="EQ8" s="5"/>
      <c r="ER8" s="6"/>
      <c r="ET8" s="43"/>
    </row>
    <row r="9" spans="1:151" ht="15" customHeight="1" thickBot="1" x14ac:dyDescent="0.35">
      <c r="A9" s="35" t="s">
        <v>708</v>
      </c>
      <c r="B9" s="36" t="s">
        <v>338</v>
      </c>
      <c r="C9" s="4" t="s">
        <v>709</v>
      </c>
      <c r="D9" s="37">
        <v>38</v>
      </c>
      <c r="E9" t="s">
        <v>702</v>
      </c>
      <c r="F9" s="5">
        <v>0.24950258311380691</v>
      </c>
      <c r="G9" s="5">
        <v>0.21332345548930651</v>
      </c>
      <c r="H9" s="7">
        <v>78</v>
      </c>
      <c r="I9" s="5">
        <v>82.948215390963469</v>
      </c>
      <c r="J9" s="5">
        <v>1.7596005208415832</v>
      </c>
      <c r="K9" s="7">
        <v>30</v>
      </c>
      <c r="M9" s="7">
        <v>3</v>
      </c>
      <c r="N9" s="6">
        <v>4.3478260869565216E-2</v>
      </c>
      <c r="O9" s="47">
        <v>1.8577328910628192</v>
      </c>
      <c r="P9" s="5">
        <v>2.7</v>
      </c>
      <c r="Q9" s="5">
        <v>-0.58848653173651544</v>
      </c>
      <c r="R9" s="6">
        <v>4.25</v>
      </c>
      <c r="S9" s="5">
        <v>4.157</v>
      </c>
      <c r="T9" s="5">
        <v>10.333333333333334</v>
      </c>
      <c r="U9" s="5">
        <v>9.2629391670389083E-3</v>
      </c>
      <c r="V9" s="5">
        <v>10.324070394166295</v>
      </c>
      <c r="W9" s="5">
        <v>-0.21199999999999999</v>
      </c>
      <c r="Y9" s="5">
        <v>99.9</v>
      </c>
      <c r="AJ9" s="14">
        <v>1.9481806499150842</v>
      </c>
      <c r="AK9">
        <v>23.360349999999997</v>
      </c>
      <c r="AL9">
        <v>46.375419999999998</v>
      </c>
      <c r="AM9" s="39">
        <v>-8.5</v>
      </c>
      <c r="AP9" s="5">
        <v>68.413700000000006</v>
      </c>
      <c r="AQ9" s="7">
        <v>694</v>
      </c>
      <c r="AR9" s="40" t="s">
        <v>703</v>
      </c>
      <c r="BL9" s="14">
        <v>34</v>
      </c>
      <c r="CE9" s="14">
        <f>LN(71/29)</f>
        <v>0.89538404705484131</v>
      </c>
      <c r="CW9">
        <v>11</v>
      </c>
      <c r="CY9" s="5"/>
      <c r="CZ9" s="5"/>
      <c r="DA9" s="5"/>
      <c r="DB9" s="5"/>
      <c r="DC9" s="6"/>
      <c r="DD9" s="5"/>
      <c r="DR9" s="6"/>
      <c r="DS9" s="6"/>
      <c r="DT9" s="6"/>
      <c r="DU9" s="6"/>
      <c r="DV9" s="5"/>
      <c r="DW9" s="5"/>
      <c r="DX9" s="5"/>
      <c r="DZ9" s="5"/>
      <c r="EA9" s="6"/>
      <c r="EB9" s="6"/>
      <c r="EC9" s="6"/>
      <c r="ED9" s="5"/>
      <c r="EE9" s="6"/>
      <c r="EF9" s="6"/>
      <c r="EG9" s="6"/>
      <c r="EH9" s="42"/>
      <c r="EI9" s="5"/>
      <c r="EJ9" s="6"/>
      <c r="EK9" s="6">
        <v>46.7</v>
      </c>
      <c r="EL9" s="14">
        <v>6</v>
      </c>
      <c r="EM9">
        <v>75</v>
      </c>
      <c r="EN9">
        <v>25</v>
      </c>
      <c r="EO9" s="14">
        <v>20</v>
      </c>
      <c r="EP9">
        <v>92</v>
      </c>
      <c r="EQ9">
        <v>62</v>
      </c>
      <c r="ER9" s="6"/>
      <c r="ET9" s="43"/>
    </row>
    <row r="10" spans="1:151" ht="15" customHeight="1" thickBot="1" x14ac:dyDescent="0.35">
      <c r="A10" s="35" t="s">
        <v>710</v>
      </c>
      <c r="B10" s="36" t="s">
        <v>339</v>
      </c>
      <c r="C10" s="4" t="s">
        <v>711</v>
      </c>
      <c r="D10" s="37">
        <v>39</v>
      </c>
      <c r="E10" t="s">
        <v>702</v>
      </c>
      <c r="F10" s="5">
        <v>-0.16546652709643986</v>
      </c>
      <c r="G10" s="5">
        <v>0.10611285642062392</v>
      </c>
      <c r="H10" s="7">
        <v>69</v>
      </c>
      <c r="K10" s="7"/>
      <c r="M10" s="7">
        <v>2</v>
      </c>
      <c r="N10" s="6">
        <v>0.16129032258064516</v>
      </c>
      <c r="O10" s="38">
        <v>1.0810178548532843</v>
      </c>
      <c r="P10" s="5">
        <v>2.4</v>
      </c>
      <c r="Q10" s="5">
        <v>-0.51870187890800656</v>
      </c>
      <c r="R10" s="6">
        <v>3.32</v>
      </c>
      <c r="S10" s="5">
        <v>3.5760000000000001</v>
      </c>
      <c r="T10" s="5">
        <v>35</v>
      </c>
      <c r="U10" s="5">
        <v>8.352264370535778E-2</v>
      </c>
      <c r="V10" s="5">
        <v>34.916477356294642</v>
      </c>
      <c r="W10" s="5">
        <v>-0.56399999999999995</v>
      </c>
      <c r="AD10" s="6">
        <v>9.091035929777135</v>
      </c>
      <c r="AE10" s="5">
        <v>89.042609128940455</v>
      </c>
      <c r="AF10" s="5">
        <v>100</v>
      </c>
      <c r="AG10" s="5">
        <v>67.081214120773154</v>
      </c>
      <c r="AJ10" s="14">
        <v>0.80340609415214026</v>
      </c>
      <c r="AK10">
        <v>1.2300599999999999</v>
      </c>
      <c r="AL10">
        <v>8.8585900000000013</v>
      </c>
      <c r="AM10" s="39">
        <v>-12.6</v>
      </c>
      <c r="AN10" s="5">
        <v>51.24</v>
      </c>
      <c r="AP10" s="5">
        <v>69.533500000000004</v>
      </c>
      <c r="AQ10" s="7">
        <v>703</v>
      </c>
      <c r="AR10" s="40" t="s">
        <v>703</v>
      </c>
      <c r="BL10" s="14">
        <v>80</v>
      </c>
      <c r="BU10" s="14">
        <v>27</v>
      </c>
      <c r="CU10">
        <v>7</v>
      </c>
      <c r="CV10">
        <f>LN(1.3)</f>
        <v>0.26236426446749106</v>
      </c>
      <c r="CW10">
        <v>8</v>
      </c>
      <c r="CX10">
        <v>0</v>
      </c>
      <c r="CY10" s="5">
        <f>LN(70/30)</f>
        <v>0.84729786038720367</v>
      </c>
      <c r="CZ10" s="5"/>
      <c r="DA10" s="5"/>
      <c r="DB10" s="5"/>
      <c r="DC10" s="6"/>
      <c r="DD10" s="5"/>
      <c r="DR10" s="6"/>
      <c r="DS10" s="6"/>
      <c r="DT10" s="6"/>
      <c r="DU10" s="6"/>
      <c r="DV10" s="5"/>
      <c r="DW10" s="5"/>
      <c r="DX10" s="5"/>
      <c r="DZ10" s="5"/>
      <c r="EA10" s="6">
        <v>14.25</v>
      </c>
      <c r="EB10" s="6"/>
      <c r="EC10" s="6"/>
      <c r="ED10" s="5"/>
      <c r="EE10" s="6"/>
      <c r="EF10" s="6"/>
      <c r="EG10" s="6"/>
      <c r="EH10" s="42"/>
      <c r="EI10" s="5"/>
      <c r="EJ10" s="6"/>
      <c r="EK10" s="6">
        <v>29.4</v>
      </c>
      <c r="EL10" s="14">
        <v>6</v>
      </c>
      <c r="EM10">
        <v>85</v>
      </c>
      <c r="EN10">
        <v>22</v>
      </c>
      <c r="EO10" s="14">
        <v>18</v>
      </c>
      <c r="EP10">
        <v>85</v>
      </c>
      <c r="EQ10">
        <v>54</v>
      </c>
      <c r="ER10" s="6">
        <v>27</v>
      </c>
      <c r="ES10">
        <v>38</v>
      </c>
      <c r="ET10" s="43">
        <v>29</v>
      </c>
    </row>
    <row r="11" spans="1:151" ht="15" customHeight="1" thickBot="1" x14ac:dyDescent="0.35">
      <c r="A11" s="35" t="s">
        <v>712</v>
      </c>
      <c r="B11" s="36" t="s">
        <v>340</v>
      </c>
      <c r="C11" s="4" t="s">
        <v>713</v>
      </c>
      <c r="D11" s="37">
        <v>263</v>
      </c>
      <c r="E11" t="s">
        <v>702</v>
      </c>
      <c r="F11" s="5">
        <v>3.8907996475743465</v>
      </c>
      <c r="G11" s="5">
        <v>-2.7012536907383629</v>
      </c>
      <c r="H11" s="7">
        <v>87</v>
      </c>
      <c r="I11" s="5">
        <v>-89.746234784402716</v>
      </c>
      <c r="J11" s="5">
        <v>-2.1638016047037354</v>
      </c>
      <c r="K11" s="7">
        <v>77.400000000000006</v>
      </c>
      <c r="AD11" s="6">
        <v>1.0743358045184732</v>
      </c>
      <c r="AE11" s="5">
        <v>14.679220119738845</v>
      </c>
      <c r="AF11" s="5">
        <v>2.61731725420641</v>
      </c>
      <c r="AG11" s="5">
        <v>2.7727475425672052</v>
      </c>
      <c r="AL11" s="5"/>
      <c r="AM11" s="39">
        <v>59.35</v>
      </c>
      <c r="AP11" s="5">
        <v>79.69</v>
      </c>
      <c r="AT11">
        <v>2052.1</v>
      </c>
      <c r="AU11" s="5">
        <f>0.99303*AT11-2041.233</f>
        <v>-3.4361370000001443</v>
      </c>
      <c r="AV11" s="7"/>
      <c r="AW11" s="5">
        <f>AVERAGE(AX11,AU11:AV11)*1.00662+2055.5541</f>
        <v>2052.0952157730599</v>
      </c>
      <c r="CY11" s="5"/>
      <c r="CZ11" s="5"/>
      <c r="DA11" s="5"/>
      <c r="DB11" s="5"/>
      <c r="DC11" s="6"/>
      <c r="DD11" s="5"/>
      <c r="DR11" s="6"/>
      <c r="DS11" s="6"/>
      <c r="DT11" s="6"/>
      <c r="DU11" s="6"/>
      <c r="DV11" s="5"/>
      <c r="DW11" s="5"/>
      <c r="DX11" s="5"/>
      <c r="DZ11" s="5"/>
      <c r="EA11" s="6"/>
      <c r="EB11" s="6"/>
      <c r="EC11" s="6"/>
      <c r="ED11" s="5"/>
      <c r="EE11" s="6"/>
      <c r="EF11" s="6"/>
      <c r="EG11" s="6"/>
      <c r="EH11" s="42"/>
      <c r="EI11" s="5"/>
      <c r="EJ11" s="6"/>
      <c r="EK11" s="6"/>
      <c r="EL11" s="6"/>
      <c r="EM11" s="5"/>
      <c r="EN11" s="5"/>
      <c r="EO11" s="6"/>
      <c r="EP11" s="5"/>
      <c r="EQ11" s="5"/>
      <c r="ER11" s="6"/>
      <c r="ET11" s="43"/>
    </row>
    <row r="12" spans="1:151" ht="15" customHeight="1" thickBot="1" x14ac:dyDescent="0.35">
      <c r="A12" s="35" t="s">
        <v>714</v>
      </c>
      <c r="B12" s="36" t="s">
        <v>715</v>
      </c>
      <c r="C12" s="4" t="s">
        <v>716</v>
      </c>
      <c r="D12" s="37">
        <v>307</v>
      </c>
      <c r="E12" t="s">
        <v>702</v>
      </c>
      <c r="F12" s="5">
        <v>0.64918197589979099</v>
      </c>
      <c r="G12" s="5">
        <v>0.9634508451324566</v>
      </c>
      <c r="H12" s="7">
        <v>24</v>
      </c>
      <c r="I12" s="5">
        <v>93.996286362698584</v>
      </c>
      <c r="J12" s="5">
        <v>2.5771411501740245</v>
      </c>
      <c r="K12" s="7">
        <v>13</v>
      </c>
      <c r="AL12" s="5"/>
      <c r="AM12" s="39">
        <v>-11.6</v>
      </c>
      <c r="AR12" s="40" t="s">
        <v>717</v>
      </c>
      <c r="AV12" s="7">
        <f>0.40141*AZ12-778.84</f>
        <v>10.332059999999956</v>
      </c>
      <c r="AW12" s="5">
        <f>AVERAGE(AX12,AU12:AV12)*1.00662+2055.5541</f>
        <v>2065.9545582371998</v>
      </c>
      <c r="AZ12">
        <v>1966</v>
      </c>
      <c r="CY12" s="5"/>
      <c r="CZ12" s="5"/>
      <c r="DA12" s="5"/>
      <c r="DB12" s="5"/>
      <c r="DC12" s="6"/>
      <c r="DD12" s="5"/>
      <c r="DR12" s="6"/>
      <c r="DS12" s="6"/>
      <c r="DT12" s="6"/>
      <c r="DU12" s="6"/>
      <c r="DV12" s="5"/>
      <c r="DW12" s="5"/>
      <c r="DX12" s="5"/>
      <c r="DZ12" s="5"/>
      <c r="EA12" s="6"/>
      <c r="EB12" s="6"/>
      <c r="EC12" s="44">
        <v>99</v>
      </c>
      <c r="ED12" s="7">
        <v>90</v>
      </c>
      <c r="EE12" s="45"/>
      <c r="EF12" s="45"/>
      <c r="EG12" s="45"/>
      <c r="EH12" s="46"/>
      <c r="EI12" s="40"/>
      <c r="EJ12" s="45"/>
      <c r="EK12" s="45"/>
      <c r="EL12" s="45"/>
      <c r="EM12" s="40"/>
      <c r="EN12" s="7"/>
      <c r="EO12" s="6"/>
      <c r="EP12" s="5"/>
      <c r="EQ12" s="5"/>
      <c r="ER12" s="6"/>
      <c r="ET12" s="43"/>
    </row>
    <row r="13" spans="1:151" ht="15" customHeight="1" thickBot="1" x14ac:dyDescent="0.35">
      <c r="A13" s="35" t="s">
        <v>718</v>
      </c>
      <c r="B13" s="36" t="s">
        <v>341</v>
      </c>
      <c r="C13" s="4" t="s">
        <v>719</v>
      </c>
      <c r="D13" s="37">
        <v>314</v>
      </c>
      <c r="E13" t="s">
        <v>702</v>
      </c>
      <c r="F13" s="5">
        <v>2.0559439169710747</v>
      </c>
      <c r="G13" s="5">
        <v>-1.6991391828379359</v>
      </c>
      <c r="H13" s="7">
        <v>67</v>
      </c>
      <c r="I13" s="5">
        <v>-62.781101712399426</v>
      </c>
      <c r="J13" s="5">
        <v>-1.0941866965337603</v>
      </c>
      <c r="K13" s="7">
        <v>65</v>
      </c>
      <c r="L13" s="6">
        <v>0</v>
      </c>
      <c r="M13" s="7">
        <v>3</v>
      </c>
      <c r="P13" s="5">
        <v>2.4</v>
      </c>
      <c r="Q13" s="5">
        <v>-0.51870187890800656</v>
      </c>
      <c r="R13" s="6">
        <v>-2.72</v>
      </c>
      <c r="S13" s="5">
        <v>-2.81</v>
      </c>
      <c r="T13" s="5">
        <v>50.666666666666664</v>
      </c>
      <c r="U13" s="5">
        <v>50.228933290652506</v>
      </c>
      <c r="V13" s="5">
        <v>0.43773337601416118</v>
      </c>
      <c r="Y13" s="5">
        <v>99.9</v>
      </c>
      <c r="AD13" s="6">
        <v>0.84273322426751052</v>
      </c>
      <c r="AE13" s="5">
        <v>16.859797649290439</v>
      </c>
      <c r="AF13" s="5">
        <v>2.8514231026809669</v>
      </c>
      <c r="AG13" s="5">
        <v>2.4018343507710997</v>
      </c>
      <c r="AH13" s="6">
        <v>11.250311799880629</v>
      </c>
      <c r="AI13" s="5">
        <v>0.21613346224716376</v>
      </c>
      <c r="AL13" s="5"/>
      <c r="AM13" s="39">
        <v>61.1</v>
      </c>
      <c r="AP13" s="5">
        <v>92.6584</v>
      </c>
      <c r="AQ13" s="7">
        <v>687</v>
      </c>
      <c r="AR13" s="40" t="s">
        <v>703</v>
      </c>
      <c r="AS13">
        <v>182</v>
      </c>
      <c r="AT13">
        <v>2056.1</v>
      </c>
      <c r="AU13" s="5">
        <f>0.99303*AT13-2041.233</f>
        <v>0.53598299999998744</v>
      </c>
      <c r="AV13" s="7"/>
      <c r="AW13" s="5">
        <f>AVERAGE(AX13,AU13:AV13)*1.00662+2055.5541</f>
        <v>2055.8238656037297</v>
      </c>
      <c r="AX13">
        <v>0</v>
      </c>
      <c r="CI13" s="41">
        <f>LN(3548)</f>
        <v>8.17413934342947</v>
      </c>
      <c r="CJ13">
        <f>LN(3548)</f>
        <v>8.17413934342947</v>
      </c>
      <c r="CK13">
        <v>2056</v>
      </c>
      <c r="CL13">
        <v>1974</v>
      </c>
      <c r="CM13">
        <v>1937</v>
      </c>
      <c r="CN13" s="7">
        <v>1989</v>
      </c>
      <c r="CP13" s="14">
        <v>6.37</v>
      </c>
      <c r="CY13" s="5">
        <f>LN(78/22)</f>
        <v>1.2656663733312759</v>
      </c>
      <c r="CZ13" s="5"/>
      <c r="DA13" s="5"/>
      <c r="DB13" s="5"/>
      <c r="DC13" s="6"/>
      <c r="DD13" s="5"/>
      <c r="DR13" s="6"/>
      <c r="DS13" s="6"/>
      <c r="DT13" s="6"/>
      <c r="DU13" s="6"/>
      <c r="DV13" s="5"/>
      <c r="DW13" s="5"/>
      <c r="DX13" s="5"/>
      <c r="DY13" s="14">
        <v>13.5</v>
      </c>
      <c r="DZ13" s="5">
        <v>62</v>
      </c>
      <c r="EA13" s="6">
        <v>83.100999999999999</v>
      </c>
      <c r="EB13" s="6">
        <v>95</v>
      </c>
      <c r="EC13" s="6"/>
      <c r="ED13" s="5"/>
      <c r="EE13" s="6"/>
      <c r="EF13" s="6"/>
      <c r="EG13" s="14">
        <v>23.8</v>
      </c>
      <c r="EH13" s="42">
        <v>0</v>
      </c>
      <c r="EI13" s="5">
        <v>36</v>
      </c>
      <c r="EJ13" s="6"/>
      <c r="EK13" s="6">
        <v>25.8</v>
      </c>
      <c r="EL13" s="6"/>
      <c r="EM13" s="5"/>
      <c r="EN13" s="5"/>
      <c r="EO13" s="6"/>
      <c r="EP13" s="5"/>
      <c r="EQ13" s="5"/>
      <c r="ER13" s="6">
        <v>26</v>
      </c>
      <c r="ES13">
        <v>31</v>
      </c>
      <c r="ET13" s="43">
        <v>29</v>
      </c>
    </row>
    <row r="14" spans="1:151" ht="15" customHeight="1" thickBot="1" x14ac:dyDescent="0.35">
      <c r="A14" s="35" t="s">
        <v>720</v>
      </c>
      <c r="B14" s="36" t="s">
        <v>342</v>
      </c>
      <c r="C14" s="4" t="s">
        <v>721</v>
      </c>
      <c r="D14" s="37">
        <v>320</v>
      </c>
      <c r="E14" t="s">
        <v>702</v>
      </c>
      <c r="F14" s="5">
        <v>0.64918197589979099</v>
      </c>
      <c r="G14" s="5">
        <v>1.1576954209064385</v>
      </c>
      <c r="H14" s="7">
        <v>62</v>
      </c>
      <c r="I14" s="5">
        <v>89.591499896843416</v>
      </c>
      <c r="J14" s="5">
        <v>2.1520902330761174</v>
      </c>
      <c r="K14" s="7">
        <v>33.5</v>
      </c>
      <c r="M14" s="7">
        <v>3</v>
      </c>
      <c r="N14" s="6">
        <v>2.1</v>
      </c>
      <c r="O14" s="38">
        <v>-0.43958665316916745</v>
      </c>
      <c r="R14" s="6">
        <v>1.42</v>
      </c>
      <c r="S14" s="5">
        <v>1.4159999999999999</v>
      </c>
      <c r="T14" s="5">
        <v>9.3333333333333339</v>
      </c>
      <c r="U14" s="5">
        <v>0.78347264175434006</v>
      </c>
      <c r="V14" s="5">
        <v>8.5498606915789939</v>
      </c>
      <c r="W14" s="5">
        <v>-0.35299999999999998</v>
      </c>
      <c r="Y14" s="5">
        <v>0</v>
      </c>
      <c r="AH14" s="6">
        <v>5.4831134488089086</v>
      </c>
      <c r="AI14" s="5">
        <v>7.8784882302314202E-2</v>
      </c>
      <c r="AL14" s="5"/>
      <c r="AM14" s="39">
        <v>-30.5</v>
      </c>
      <c r="AN14" s="5">
        <v>30</v>
      </c>
      <c r="AP14" s="5">
        <v>28.0442</v>
      </c>
      <c r="AQ14" s="7">
        <v>706</v>
      </c>
      <c r="AR14" s="40" t="s">
        <v>722</v>
      </c>
      <c r="AS14">
        <v>194</v>
      </c>
      <c r="AT14">
        <v>2066.6</v>
      </c>
      <c r="AU14" s="5">
        <f>0.99303*AT14-2041.233</f>
        <v>10.962797999999793</v>
      </c>
      <c r="AV14" s="7"/>
      <c r="AW14" s="5">
        <f>AVERAGE(AX14,AU14:AV14)*1.00662+2055.5541</f>
        <v>2066.4320373613796</v>
      </c>
      <c r="AX14">
        <v>10.65</v>
      </c>
      <c r="BJ14" s="14">
        <v>1.2649999999999999</v>
      </c>
      <c r="BL14" s="14">
        <v>0.11899999999999999</v>
      </c>
      <c r="BM14" s="6"/>
      <c r="BN14" s="5">
        <v>12.154779351142624</v>
      </c>
      <c r="BP14" s="14">
        <v>7.64</v>
      </c>
      <c r="BQ14" s="14">
        <f>LOG(4.6*10^-5*35.2)</f>
        <v>-2.7906995048402949</v>
      </c>
      <c r="BR14">
        <v>19</v>
      </c>
      <c r="BS14">
        <f>LOG(4.6*10^-5*119)</f>
        <v>-2.2616952069258951</v>
      </c>
      <c r="BT14" s="15">
        <f>LOG(4.3*10^-5*149)</f>
        <v>-2.1933452760081393</v>
      </c>
      <c r="BU14" s="14">
        <v>53</v>
      </c>
      <c r="BX14" s="14">
        <v>27</v>
      </c>
      <c r="BY14">
        <v>25</v>
      </c>
      <c r="CP14" s="14">
        <v>3.67</v>
      </c>
      <c r="CW14">
        <v>2</v>
      </c>
      <c r="CY14" s="5"/>
      <c r="CZ14" s="5"/>
      <c r="DA14" s="5"/>
      <c r="DB14" s="5"/>
      <c r="DC14" s="6"/>
      <c r="DD14" s="5"/>
      <c r="DR14" s="6"/>
      <c r="DS14" s="6"/>
      <c r="DT14" s="6"/>
      <c r="DU14" s="6"/>
      <c r="DV14" s="5"/>
      <c r="DW14" s="5"/>
      <c r="DX14" s="5"/>
      <c r="DZ14" s="5"/>
      <c r="EA14" s="6">
        <v>70.95</v>
      </c>
      <c r="EB14" s="6">
        <v>99</v>
      </c>
      <c r="EC14" s="6"/>
      <c r="ED14" s="5"/>
      <c r="EE14" s="6"/>
      <c r="EF14" s="6"/>
      <c r="EG14" s="6"/>
      <c r="EH14" s="42">
        <v>13</v>
      </c>
      <c r="EI14" s="5">
        <v>29</v>
      </c>
      <c r="EJ14" s="6">
        <v>48</v>
      </c>
      <c r="EK14" s="6">
        <v>37.9</v>
      </c>
      <c r="EL14" s="6"/>
      <c r="EM14" s="5"/>
      <c r="EN14" s="5"/>
      <c r="EO14" s="6"/>
      <c r="EP14" s="5"/>
      <c r="EQ14" s="5"/>
      <c r="ER14" s="6">
        <v>0</v>
      </c>
      <c r="ES14">
        <v>1</v>
      </c>
      <c r="ET14" s="43"/>
    </row>
    <row r="15" spans="1:151" ht="15" customHeight="1" thickBot="1" x14ac:dyDescent="0.35">
      <c r="A15" s="35" t="s">
        <v>723</v>
      </c>
      <c r="B15" s="36" t="s">
        <v>343</v>
      </c>
      <c r="C15" s="4" t="s">
        <v>724</v>
      </c>
      <c r="D15" s="37">
        <v>337</v>
      </c>
      <c r="E15" t="s">
        <v>702</v>
      </c>
      <c r="F15" s="5">
        <v>0.97016152462758698</v>
      </c>
      <c r="G15" s="5">
        <v>7.5731576220214911E-2</v>
      </c>
      <c r="H15" s="7">
        <v>67</v>
      </c>
      <c r="I15" s="5">
        <v>51.031565917062103</v>
      </c>
      <c r="J15" s="5">
        <v>0.83518925332662552</v>
      </c>
      <c r="K15" s="7">
        <v>58.5</v>
      </c>
      <c r="M15" s="7">
        <v>3</v>
      </c>
      <c r="R15" s="6">
        <v>-1.43</v>
      </c>
      <c r="S15" s="5">
        <v>-1.4279999999999999</v>
      </c>
      <c r="T15" s="5">
        <v>41</v>
      </c>
      <c r="U15" s="5">
        <v>37.621636193631645</v>
      </c>
      <c r="V15" s="5">
        <v>3.3783638063683568</v>
      </c>
      <c r="AD15" s="6">
        <v>1.2618853962431495</v>
      </c>
      <c r="AE15" s="5">
        <v>26.163443208059846</v>
      </c>
      <c r="AF15" s="5">
        <v>6.9080896388008766</v>
      </c>
      <c r="AG15" s="5">
        <v>9.4339083336420178</v>
      </c>
      <c r="AH15" s="6">
        <v>5.2961059012373957</v>
      </c>
      <c r="AI15" s="5">
        <v>0.18214479040976692</v>
      </c>
      <c r="AL15" s="5"/>
      <c r="AM15" s="39">
        <v>26.6069</v>
      </c>
      <c r="AP15" s="5">
        <v>70.293000000000006</v>
      </c>
      <c r="CY15" s="5"/>
      <c r="CZ15" s="5"/>
      <c r="DA15" s="5"/>
      <c r="DB15" s="5"/>
      <c r="DC15" s="6"/>
      <c r="DD15" s="5"/>
      <c r="DR15" s="6"/>
      <c r="DS15" s="6"/>
      <c r="DT15" s="6"/>
      <c r="DU15" s="6"/>
      <c r="DV15" s="5"/>
      <c r="DW15" s="5"/>
      <c r="DX15" s="5"/>
      <c r="DZ15" s="5"/>
      <c r="EA15" s="6"/>
      <c r="EB15" s="6"/>
      <c r="EC15" s="6"/>
      <c r="ED15" s="5"/>
      <c r="EE15" s="6"/>
      <c r="EF15" s="6"/>
      <c r="EG15" s="6"/>
      <c r="EH15" s="42"/>
      <c r="EI15" s="5"/>
      <c r="EJ15" s="6">
        <v>34</v>
      </c>
      <c r="EK15" s="6">
        <v>18.899999999999999</v>
      </c>
      <c r="EL15" s="6"/>
      <c r="EM15" s="5"/>
      <c r="EN15" s="5"/>
      <c r="EO15" s="6"/>
      <c r="EP15" s="5"/>
      <c r="EQ15" s="5"/>
      <c r="ER15" s="6"/>
      <c r="ET15" s="43"/>
    </row>
    <row r="16" spans="1:151" ht="15" customHeight="1" thickBot="1" x14ac:dyDescent="0.35">
      <c r="A16" s="35" t="s">
        <v>725</v>
      </c>
      <c r="B16" s="36" t="s">
        <v>344</v>
      </c>
      <c r="C16" s="4" t="s">
        <v>726</v>
      </c>
      <c r="D16" s="37">
        <v>715</v>
      </c>
      <c r="E16" t="s">
        <v>702</v>
      </c>
      <c r="F16" s="5">
        <v>-1.0279719584855374</v>
      </c>
      <c r="G16" s="5">
        <v>6.0566303854219655E-2</v>
      </c>
      <c r="H16" s="7">
        <v>77</v>
      </c>
      <c r="I16" s="5">
        <v>66.453476377140504</v>
      </c>
      <c r="J16" s="5">
        <v>1.1877618864993764</v>
      </c>
      <c r="K16" s="7">
        <v>16</v>
      </c>
      <c r="L16" s="6">
        <v>29</v>
      </c>
      <c r="M16" s="7">
        <v>2</v>
      </c>
      <c r="R16" s="6">
        <v>1.94</v>
      </c>
      <c r="S16" s="5">
        <v>2.242</v>
      </c>
      <c r="T16" s="5">
        <v>85</v>
      </c>
      <c r="U16" s="5">
        <v>1.8891239580028127</v>
      </c>
      <c r="V16" s="5">
        <v>83.110876041997187</v>
      </c>
      <c r="W16" s="5">
        <v>-0.46800000000000003</v>
      </c>
      <c r="Y16" s="5">
        <v>0</v>
      </c>
      <c r="AD16" s="6">
        <v>12.460373726364178</v>
      </c>
      <c r="AE16" s="5">
        <v>37.280719392408827</v>
      </c>
      <c r="AF16" s="5">
        <v>23.71371932251677</v>
      </c>
      <c r="AG16" s="5">
        <v>38.215251149560778</v>
      </c>
      <c r="AH16" s="6">
        <v>29.747018449808294</v>
      </c>
      <c r="AI16" s="5">
        <v>4.468169183671586</v>
      </c>
      <c r="AJ16" s="14">
        <v>-0.4096409507721791</v>
      </c>
      <c r="AK16">
        <v>0.26974999999999999</v>
      </c>
      <c r="AL16" s="48">
        <v>0.33449000000000001</v>
      </c>
      <c r="AM16" s="9">
        <v>7</v>
      </c>
      <c r="AP16" s="5">
        <v>58.911299999999997</v>
      </c>
      <c r="AQ16" s="7">
        <v>681</v>
      </c>
      <c r="AR16" s="40" t="s">
        <v>703</v>
      </c>
      <c r="AS16">
        <v>170</v>
      </c>
      <c r="AT16">
        <v>2056.4</v>
      </c>
      <c r="AU16" s="5">
        <f>0.99303*AT16-2041.233</f>
        <v>0.83389200000010533</v>
      </c>
      <c r="AV16" s="7"/>
      <c r="AW16" s="5">
        <f>AVERAGE(AX16,AU16:AV16)*1.00662+2055.5541</f>
        <v>2056.6784401825198</v>
      </c>
      <c r="AX16">
        <v>1.4</v>
      </c>
      <c r="BA16">
        <v>1959</v>
      </c>
      <c r="BL16" s="14">
        <v>99</v>
      </c>
      <c r="BU16" s="14">
        <v>87</v>
      </c>
      <c r="BW16" s="14">
        <v>68</v>
      </c>
      <c r="BX16" s="14">
        <v>8</v>
      </c>
      <c r="BY16">
        <v>23</v>
      </c>
      <c r="BZ16" s="14">
        <v>91.839999999999989</v>
      </c>
      <c r="CF16" s="14">
        <v>198</v>
      </c>
      <c r="CI16" s="14">
        <f>LN(41.3)</f>
        <v>3.7208624999669868</v>
      </c>
      <c r="CK16">
        <v>2056</v>
      </c>
      <c r="CL16">
        <v>1978</v>
      </c>
      <c r="CM16" t="s">
        <v>727</v>
      </c>
      <c r="CN16" s="7">
        <v>1991.1666666666667</v>
      </c>
      <c r="CO16">
        <v>9.6</v>
      </c>
      <c r="CP16" s="14">
        <v>6.32</v>
      </c>
      <c r="CU16">
        <v>11</v>
      </c>
      <c r="CV16">
        <f>LN(1.5)</f>
        <v>0.40546510810816438</v>
      </c>
      <c r="CY16" s="5">
        <f>LN(81/19)</f>
        <v>1.4500101755059984</v>
      </c>
      <c r="CZ16" s="5"/>
      <c r="DA16" s="5"/>
      <c r="DB16" s="5"/>
      <c r="DC16" s="6">
        <v>80.3</v>
      </c>
      <c r="DD16" s="5">
        <v>0.6</v>
      </c>
      <c r="DR16" s="6"/>
      <c r="DS16" s="6"/>
      <c r="DT16" s="6"/>
      <c r="DU16" s="6">
        <v>0</v>
      </c>
      <c r="DV16" s="5"/>
      <c r="DW16" s="5"/>
      <c r="DX16" s="5"/>
      <c r="DY16" s="14">
        <v>6</v>
      </c>
      <c r="DZ16" s="5">
        <v>28.5</v>
      </c>
      <c r="EA16" s="6">
        <v>0.41899999999999998</v>
      </c>
      <c r="EB16" s="6">
        <v>0</v>
      </c>
      <c r="EC16" s="6"/>
      <c r="ED16" s="5"/>
      <c r="EE16" s="6"/>
      <c r="EF16" s="6">
        <v>0</v>
      </c>
      <c r="EG16" s="6"/>
      <c r="EH16" s="42"/>
      <c r="EI16" s="5">
        <v>100</v>
      </c>
      <c r="EJ16" s="6">
        <v>85</v>
      </c>
      <c r="EK16" s="6">
        <v>45.1</v>
      </c>
      <c r="EL16" s="6"/>
      <c r="EM16" s="5"/>
      <c r="EN16" s="5"/>
      <c r="EO16" s="6"/>
      <c r="EP16" s="5"/>
      <c r="EQ16" s="5"/>
      <c r="ER16" s="6">
        <v>39</v>
      </c>
      <c r="ES16">
        <v>71</v>
      </c>
      <c r="ET16" s="43">
        <v>72</v>
      </c>
    </row>
    <row r="17" spans="1:151" ht="15" customHeight="1" thickBot="1" x14ac:dyDescent="0.35">
      <c r="A17" s="35" t="s">
        <v>728</v>
      </c>
      <c r="B17" s="36" t="s">
        <v>345</v>
      </c>
      <c r="C17" s="4" t="s">
        <v>729</v>
      </c>
      <c r="D17" s="37">
        <v>1144</v>
      </c>
      <c r="E17" t="s">
        <v>702</v>
      </c>
      <c r="F17" s="5">
        <v>0.61762295682455182</v>
      </c>
      <c r="G17" s="5">
        <v>-1.2685938962539041</v>
      </c>
      <c r="H17" s="7">
        <v>41</v>
      </c>
      <c r="I17" s="5">
        <v>-47.400453889003494</v>
      </c>
      <c r="J17" s="5">
        <v>-0.76410117416865286</v>
      </c>
      <c r="K17" s="7">
        <v>28</v>
      </c>
      <c r="Y17" s="5">
        <v>99.9</v>
      </c>
      <c r="AD17" s="6">
        <v>0.49107226780571878</v>
      </c>
      <c r="AE17" s="5">
        <v>10.665696283697125</v>
      </c>
      <c r="AF17" s="5">
        <v>1.8765074437400746</v>
      </c>
      <c r="AG17" s="5">
        <v>1.3680254492192223</v>
      </c>
      <c r="AH17" s="6">
        <v>7.3925417321654114</v>
      </c>
      <c r="AI17" s="5">
        <v>0.13029814164109285</v>
      </c>
      <c r="AL17" s="5"/>
      <c r="AM17" s="39">
        <v>19.760000000000002</v>
      </c>
      <c r="AV17" s="7"/>
      <c r="AW17" s="5">
        <f>AVERAGE(AX17,AU17:AV17)*1.00662+2055.5541</f>
        <v>2058.2216429999999</v>
      </c>
      <c r="AX17">
        <v>2.65</v>
      </c>
      <c r="CY17" s="5"/>
      <c r="CZ17" s="5"/>
      <c r="DA17" s="5"/>
      <c r="DB17" s="5"/>
      <c r="DC17" s="6"/>
      <c r="DD17" s="5"/>
      <c r="DR17" s="6"/>
      <c r="DS17" s="6"/>
      <c r="DT17" s="6"/>
      <c r="DU17" s="6"/>
      <c r="DV17" s="5"/>
      <c r="DW17" s="5"/>
      <c r="DX17" s="5"/>
      <c r="DZ17" s="5"/>
      <c r="EA17" s="6"/>
      <c r="EB17" s="6"/>
      <c r="EC17" s="6"/>
      <c r="ED17" s="5"/>
      <c r="EE17" s="6"/>
      <c r="EF17" s="6"/>
      <c r="EG17" s="6"/>
      <c r="EH17" s="42"/>
      <c r="EI17" s="5">
        <v>0</v>
      </c>
      <c r="EJ17" s="6"/>
      <c r="EK17" s="6">
        <v>36.200000000000003</v>
      </c>
      <c r="EL17" s="6"/>
      <c r="EM17" s="5"/>
      <c r="EN17" s="5"/>
      <c r="EO17" s="6"/>
      <c r="EP17" s="5"/>
      <c r="EQ17" s="5"/>
      <c r="ER17" s="6"/>
      <c r="ET17" s="43"/>
    </row>
    <row r="18" spans="1:151" ht="15" customHeight="1" thickBot="1" x14ac:dyDescent="0.35">
      <c r="A18" t="s">
        <v>730</v>
      </c>
      <c r="B18" s="36" t="s">
        <v>346</v>
      </c>
      <c r="C18" s="4" t="s">
        <v>731</v>
      </c>
      <c r="D18" s="37">
        <v>1145</v>
      </c>
      <c r="E18" t="s">
        <v>702</v>
      </c>
      <c r="H18" s="7"/>
      <c r="K18" s="7"/>
      <c r="L18" s="6">
        <v>3</v>
      </c>
      <c r="R18" s="6">
        <v>2.36</v>
      </c>
      <c r="S18" s="5">
        <v>2.3620000000000001</v>
      </c>
      <c r="T18" s="5">
        <v>29</v>
      </c>
      <c r="U18" s="5">
        <v>0.52850877175628952</v>
      </c>
      <c r="V18" s="5">
        <v>28.47149122824371</v>
      </c>
      <c r="W18" s="5">
        <v>0.47199999999999998</v>
      </c>
      <c r="AH18" s="6">
        <v>69.121332076200488</v>
      </c>
      <c r="AI18" s="5">
        <v>3.1564088702717594</v>
      </c>
      <c r="AL18" s="5"/>
      <c r="AM18" s="39">
        <v>19.100000000000001</v>
      </c>
      <c r="AP18" s="5">
        <v>56.89</v>
      </c>
      <c r="AQ18" s="7">
        <v>717</v>
      </c>
      <c r="AR18" s="49" t="s">
        <v>703</v>
      </c>
      <c r="AS18">
        <v>157</v>
      </c>
      <c r="AV18" s="7"/>
      <c r="AW18" s="5">
        <f>AVERAGE(AX18,AU18:AV18)*1.00662+2055.5541</f>
        <v>2064.563349</v>
      </c>
      <c r="AX18">
        <v>8.9499999999999993</v>
      </c>
      <c r="CP18" s="14">
        <v>4.8</v>
      </c>
      <c r="CY18" s="5"/>
      <c r="CZ18" s="5"/>
      <c r="DA18" s="5"/>
      <c r="DB18" s="5"/>
      <c r="DC18" s="6">
        <v>68.8</v>
      </c>
      <c r="DD18" s="5">
        <v>9.5</v>
      </c>
      <c r="DR18" s="6"/>
      <c r="DS18" s="6"/>
      <c r="DT18" s="6"/>
      <c r="DU18" s="6"/>
      <c r="DV18" s="5"/>
      <c r="DW18" s="5"/>
      <c r="DX18" s="5"/>
      <c r="DZ18" s="5"/>
      <c r="EA18" s="6"/>
      <c r="EB18" s="6"/>
      <c r="EC18" s="6"/>
      <c r="ED18" s="5"/>
      <c r="EE18" s="6"/>
      <c r="EF18" s="6"/>
      <c r="EG18" s="6"/>
      <c r="EH18" s="42"/>
      <c r="EI18" s="5"/>
      <c r="EJ18" s="6"/>
      <c r="EK18" s="6">
        <v>54.5</v>
      </c>
      <c r="EL18" s="6"/>
      <c r="EM18" s="5"/>
      <c r="EN18" s="5"/>
      <c r="EO18" s="6"/>
      <c r="EP18" s="5"/>
      <c r="EQ18" s="5"/>
      <c r="ER18" s="6"/>
      <c r="ET18" s="43"/>
    </row>
    <row r="19" spans="1:151" ht="15" customHeight="1" thickBot="1" x14ac:dyDescent="0.35">
      <c r="A19" s="35" t="s">
        <v>732</v>
      </c>
      <c r="B19" s="36" t="s">
        <v>347</v>
      </c>
      <c r="C19" s="4" t="s">
        <v>733</v>
      </c>
      <c r="D19" s="37">
        <v>1146</v>
      </c>
      <c r="E19" t="s">
        <v>702</v>
      </c>
      <c r="F19" s="5">
        <v>-1.7074244648247456</v>
      </c>
      <c r="G19" s="5">
        <v>3.0270530439417589E-2</v>
      </c>
      <c r="H19" s="7">
        <v>97</v>
      </c>
      <c r="I19" s="5">
        <v>58.881782545904692</v>
      </c>
      <c r="J19" s="5">
        <v>1.0023261585031917</v>
      </c>
      <c r="K19" s="7">
        <v>8.5</v>
      </c>
      <c r="Y19" s="5">
        <v>0</v>
      </c>
      <c r="AD19" s="6">
        <v>7.5765381000499081</v>
      </c>
      <c r="AE19" s="5">
        <v>54.806603823584609</v>
      </c>
      <c r="AF19" s="5">
        <v>15.841227689260357</v>
      </c>
      <c r="AG19" s="5">
        <v>25.742437045657113</v>
      </c>
      <c r="AH19" s="6">
        <v>27.36164429886378</v>
      </c>
      <c r="AI19" s="5">
        <v>0.71806893302807295</v>
      </c>
      <c r="AL19" s="5"/>
      <c r="AM19" s="39">
        <v>11</v>
      </c>
      <c r="CY19" s="5"/>
      <c r="CZ19" s="5"/>
      <c r="DA19" s="5"/>
      <c r="DB19" s="5"/>
      <c r="DC19" s="6"/>
      <c r="DD19" s="5"/>
      <c r="DR19" s="6"/>
      <c r="DS19" s="6"/>
      <c r="DT19" s="6"/>
      <c r="DU19" s="6"/>
      <c r="DV19" s="5"/>
      <c r="DW19" s="5"/>
      <c r="DX19" s="5"/>
      <c r="DZ19" s="5"/>
      <c r="EA19" s="6"/>
      <c r="EB19" s="6"/>
      <c r="EC19" s="6"/>
      <c r="ED19" s="5"/>
      <c r="EE19" s="6"/>
      <c r="EF19" s="6"/>
      <c r="EG19" s="6"/>
      <c r="EH19" s="42"/>
      <c r="EI19" s="5">
        <v>83</v>
      </c>
      <c r="EJ19" s="6"/>
      <c r="EK19" s="6">
        <v>40.4</v>
      </c>
      <c r="EL19" s="6"/>
      <c r="EM19" s="5"/>
      <c r="EN19" s="5"/>
      <c r="EO19" s="6"/>
      <c r="EP19" s="5"/>
      <c r="EQ19" s="5"/>
      <c r="ER19" s="6"/>
      <c r="ET19" s="43"/>
    </row>
    <row r="20" spans="1:151" ht="15" customHeight="1" thickBot="1" x14ac:dyDescent="0.35">
      <c r="A20" s="35" t="s">
        <v>734</v>
      </c>
      <c r="B20" s="36" t="s">
        <v>348</v>
      </c>
      <c r="C20" s="4" t="s">
        <v>735</v>
      </c>
      <c r="D20" s="37">
        <v>1147</v>
      </c>
      <c r="E20" t="s">
        <v>702</v>
      </c>
      <c r="F20" s="5">
        <v>0.58466086254671035</v>
      </c>
      <c r="G20" s="5">
        <v>0.24431707230814745</v>
      </c>
      <c r="H20" s="7">
        <v>12</v>
      </c>
      <c r="K20" s="7"/>
      <c r="M20" s="7">
        <v>3</v>
      </c>
      <c r="N20" s="6">
        <v>0.45454545454545453</v>
      </c>
      <c r="O20" s="38">
        <v>0.46714905870595691</v>
      </c>
      <c r="R20" s="6">
        <v>4.7699999999999996</v>
      </c>
      <c r="S20" s="5">
        <v>4.7859999999999996</v>
      </c>
      <c r="T20" s="5">
        <v>99</v>
      </c>
      <c r="U20" s="5">
        <v>3.0714121072207945E-2</v>
      </c>
      <c r="V20" s="5">
        <v>98.969285878927792</v>
      </c>
      <c r="W20" s="5">
        <v>1.0580000000000001</v>
      </c>
      <c r="Z20" s="6">
        <v>8.6449999999999996</v>
      </c>
      <c r="AA20" s="5">
        <v>30.660000000000004</v>
      </c>
      <c r="AB20" s="5">
        <v>21.824999999999999</v>
      </c>
      <c r="AC20" s="5">
        <v>19.265000000000001</v>
      </c>
      <c r="AL20" s="5"/>
      <c r="AM20" s="39">
        <v>-37.1</v>
      </c>
      <c r="AP20" s="5">
        <v>19.512799999999999</v>
      </c>
      <c r="AQ20" s="7">
        <v>722</v>
      </c>
      <c r="AR20" s="40" t="s">
        <v>736</v>
      </c>
      <c r="AS20">
        <v>194</v>
      </c>
      <c r="AV20" s="7">
        <f>0.40141*AZ20-778.84</f>
        <v>3.106679999999983</v>
      </c>
      <c r="AW20" s="5">
        <f>AVERAGE(AX20,AU20:AV20)*1.00662+2055.5541</f>
        <v>2057.9733501107999</v>
      </c>
      <c r="AX20">
        <v>1.7</v>
      </c>
      <c r="AZ20">
        <v>1948</v>
      </c>
      <c r="BJ20" s="14">
        <v>1.04</v>
      </c>
      <c r="BP20" s="14">
        <v>7.37</v>
      </c>
      <c r="BY20">
        <v>8</v>
      </c>
      <c r="CA20" s="14">
        <v>26.9</v>
      </c>
      <c r="CB20">
        <v>12.4</v>
      </c>
      <c r="CC20" s="5">
        <v>1.6409325033261957</v>
      </c>
      <c r="CD20" s="5">
        <v>1.612065150397072</v>
      </c>
      <c r="CP20" s="14">
        <v>5.37</v>
      </c>
      <c r="CY20" s="50">
        <f>LN(83/17)</f>
        <v>1.5856272637403819</v>
      </c>
      <c r="CZ20" s="5"/>
      <c r="DA20" s="5"/>
      <c r="DB20" s="5"/>
      <c r="DC20" s="6"/>
      <c r="DD20" s="5"/>
      <c r="DR20" s="6"/>
      <c r="DS20" s="6"/>
      <c r="DT20" s="6"/>
      <c r="DU20" s="6"/>
      <c r="DV20" s="5"/>
      <c r="DW20" s="5"/>
      <c r="DX20" s="5"/>
      <c r="DZ20" s="5"/>
      <c r="EA20" s="6">
        <v>24.44</v>
      </c>
      <c r="EB20" s="6">
        <v>7</v>
      </c>
      <c r="EC20" s="44">
        <v>99</v>
      </c>
      <c r="ED20" s="7">
        <v>96</v>
      </c>
      <c r="EE20" s="45"/>
      <c r="EF20" s="45"/>
      <c r="EG20" s="45"/>
      <c r="EH20" s="46"/>
      <c r="EI20" s="40"/>
      <c r="EJ20" s="45"/>
      <c r="EK20" s="45">
        <v>53.3</v>
      </c>
      <c r="EL20" s="45"/>
      <c r="EM20" s="40"/>
      <c r="EN20" s="7"/>
      <c r="EO20" s="6"/>
      <c r="EP20" s="5"/>
      <c r="EQ20" s="5"/>
      <c r="ER20" s="6"/>
      <c r="ET20" s="43"/>
    </row>
    <row r="21" spans="1:151" ht="15" customHeight="1" thickBot="1" x14ac:dyDescent="0.35">
      <c r="A21" s="35" t="s">
        <v>737</v>
      </c>
      <c r="B21" s="36" t="s">
        <v>738</v>
      </c>
      <c r="C21" s="4" t="s">
        <v>739</v>
      </c>
      <c r="D21" s="37">
        <v>1148</v>
      </c>
      <c r="E21" t="s">
        <v>702</v>
      </c>
      <c r="F21" s="5">
        <v>0.34</v>
      </c>
      <c r="G21" s="5">
        <v>0.19789741578810124</v>
      </c>
      <c r="H21" s="7">
        <v>19</v>
      </c>
      <c r="K21" s="7"/>
      <c r="N21" s="6">
        <v>5.52</v>
      </c>
      <c r="O21" s="51">
        <v>-1.0121880389059912</v>
      </c>
      <c r="AM21" s="9">
        <v>-6</v>
      </c>
      <c r="AN21" s="5">
        <v>26.15</v>
      </c>
      <c r="AP21" s="5">
        <v>34.9</v>
      </c>
      <c r="AQ21" s="7">
        <v>749</v>
      </c>
      <c r="AR21" s="52" t="s">
        <v>740</v>
      </c>
      <c r="AS21">
        <v>145</v>
      </c>
      <c r="BA21">
        <v>1986</v>
      </c>
      <c r="BI21" s="14">
        <v>2080</v>
      </c>
      <c r="BM21" s="6">
        <v>-0.34249030894677601</v>
      </c>
      <c r="BN21" s="5">
        <v>12.736700896592344</v>
      </c>
      <c r="BP21" s="14">
        <v>8.65</v>
      </c>
      <c r="CO21">
        <v>3.2</v>
      </c>
      <c r="CY21" s="53">
        <f>LN(96/4)</f>
        <v>3.1780538303479458</v>
      </c>
      <c r="CZ21" s="5"/>
      <c r="DA21" s="5"/>
      <c r="DB21" s="5"/>
      <c r="DC21" s="6"/>
      <c r="DD21" s="5"/>
      <c r="DR21" s="6"/>
      <c r="DS21" s="6"/>
      <c r="DT21" s="6"/>
      <c r="DU21" s="6"/>
      <c r="DV21" s="5"/>
      <c r="DW21" s="5"/>
      <c r="DX21" s="5"/>
      <c r="DZ21" s="5"/>
      <c r="EA21" s="6">
        <v>0.27900000000000003</v>
      </c>
      <c r="EB21" s="6"/>
      <c r="EC21" s="6"/>
      <c r="ED21" s="5"/>
      <c r="EE21" s="6"/>
      <c r="EF21" s="6"/>
      <c r="EG21" s="6"/>
      <c r="EH21" s="42"/>
      <c r="EI21" s="5"/>
      <c r="EJ21" s="6"/>
      <c r="EK21" s="6"/>
      <c r="EL21" s="6"/>
      <c r="EM21" s="5"/>
      <c r="EN21" s="5"/>
      <c r="EO21" s="6"/>
      <c r="EP21" s="5"/>
      <c r="EQ21" s="5"/>
      <c r="ER21" s="6"/>
      <c r="ET21" s="43"/>
    </row>
    <row r="22" spans="1:151" ht="15" customHeight="1" thickBot="1" x14ac:dyDescent="0.35">
      <c r="A22" s="35" t="s">
        <v>741</v>
      </c>
      <c r="B22" s="36" t="s">
        <v>349</v>
      </c>
      <c r="C22" s="4" t="s">
        <v>742</v>
      </c>
      <c r="D22" s="37">
        <v>1149</v>
      </c>
      <c r="E22" t="s">
        <v>702</v>
      </c>
      <c r="F22" s="5">
        <v>7.0674883303941644E-2</v>
      </c>
      <c r="G22" s="5">
        <v>0.16716922594638964</v>
      </c>
      <c r="H22" s="7">
        <v>17</v>
      </c>
      <c r="I22" s="5">
        <v>84.495564266556627</v>
      </c>
      <c r="J22" s="5">
        <v>1.8363861730116577</v>
      </c>
      <c r="K22" s="7">
        <v>8</v>
      </c>
      <c r="L22" s="6">
        <v>1</v>
      </c>
      <c r="M22" s="7">
        <v>2</v>
      </c>
      <c r="R22" s="6">
        <v>2.64</v>
      </c>
      <c r="S22" s="5">
        <v>2.6419999999999999</v>
      </c>
      <c r="T22" s="5">
        <v>5</v>
      </c>
      <c r="U22" s="5">
        <v>5.7197079699329301E-2</v>
      </c>
      <c r="V22" s="5">
        <v>4.9428029203006707</v>
      </c>
      <c r="W22" s="5">
        <v>1.26</v>
      </c>
      <c r="X22" s="6">
        <v>6.7000000000000004E-2</v>
      </c>
      <c r="Y22" s="5">
        <v>0</v>
      </c>
      <c r="AH22" s="6">
        <v>59.795463592127241</v>
      </c>
      <c r="AI22" s="5">
        <v>5.4788905126592935</v>
      </c>
      <c r="AJ22" s="14">
        <v>0.9530194519954962</v>
      </c>
      <c r="AK22">
        <v>5.9668700000000001</v>
      </c>
      <c r="AL22">
        <v>8.7830600000000008</v>
      </c>
      <c r="AM22" s="39">
        <v>-4.7</v>
      </c>
      <c r="AN22" s="5">
        <v>29.8</v>
      </c>
      <c r="AO22" s="5">
        <v>42.6</v>
      </c>
      <c r="AP22" s="5">
        <v>35.671100000000003</v>
      </c>
      <c r="AQ22" s="7">
        <v>730</v>
      </c>
      <c r="AR22" s="40" t="s">
        <v>743</v>
      </c>
      <c r="AS22">
        <v>145</v>
      </c>
      <c r="AT22">
        <v>2068.9</v>
      </c>
      <c r="AU22" s="5">
        <f t="shared" ref="AU22:AU27" si="6">0.99303*AT22-2041.233</f>
        <v>13.246766999999863</v>
      </c>
      <c r="AV22" s="7">
        <f>0.40141*AZ22-778.84</f>
        <v>15.148979999999938</v>
      </c>
      <c r="AW22" s="5">
        <f t="shared" ref="AW22:AW27" si="7">AVERAGE(AX22,AU22:AV22)*1.00662+2055.5541</f>
        <v>2069.5279139483796</v>
      </c>
      <c r="AX22">
        <v>13.25</v>
      </c>
      <c r="AY22">
        <v>2053</v>
      </c>
      <c r="AZ22" s="54">
        <v>1978</v>
      </c>
      <c r="BA22">
        <v>1978</v>
      </c>
      <c r="BB22">
        <v>1950</v>
      </c>
      <c r="BE22">
        <v>2071.8000000000002</v>
      </c>
      <c r="BF22">
        <v>1942</v>
      </c>
      <c r="BG22">
        <v>1939</v>
      </c>
      <c r="BH22">
        <v>2022</v>
      </c>
      <c r="BI22" s="14">
        <v>2072</v>
      </c>
      <c r="BJ22" s="14">
        <v>1.4</v>
      </c>
      <c r="BK22" s="14">
        <v>0.39</v>
      </c>
      <c r="BL22" s="14">
        <v>72</v>
      </c>
      <c r="BM22" s="6">
        <v>1.0986122886681098</v>
      </c>
      <c r="BN22" s="5">
        <v>13.500799813124575</v>
      </c>
      <c r="BP22" s="14">
        <v>7.8</v>
      </c>
      <c r="BQ22" s="14">
        <f>LOG(4.6*10^-5)</f>
        <v>-4.3372421683184257</v>
      </c>
      <c r="BR22">
        <v>15.2</v>
      </c>
      <c r="BT22" s="15">
        <f>LOG(4.3*10^-5*1)</f>
        <v>-4.3665315444204138</v>
      </c>
      <c r="BU22" s="14">
        <v>72</v>
      </c>
      <c r="BW22" s="14">
        <v>320</v>
      </c>
      <c r="BX22" s="14">
        <v>70</v>
      </c>
      <c r="BY22">
        <v>41</v>
      </c>
      <c r="BZ22" s="14">
        <v>96.66</v>
      </c>
      <c r="CA22" s="14">
        <v>48.9</v>
      </c>
      <c r="CB22">
        <v>28.1</v>
      </c>
      <c r="CC22" s="5">
        <v>1.1297051873748747</v>
      </c>
      <c r="CD22" s="5">
        <v>1.0325379135598969</v>
      </c>
      <c r="CF22" s="14">
        <v>17.100000000000001</v>
      </c>
      <c r="CG22">
        <v>-1.74</v>
      </c>
      <c r="CH22" s="15">
        <v>8.4</v>
      </c>
      <c r="CI22" s="14">
        <f>LN(7.64)</f>
        <v>2.0333976031784289</v>
      </c>
      <c r="CK22">
        <v>2062</v>
      </c>
      <c r="CL22">
        <v>1988</v>
      </c>
      <c r="CM22">
        <v>1953</v>
      </c>
      <c r="CN22" s="7">
        <v>2001</v>
      </c>
      <c r="CO22">
        <v>4.8</v>
      </c>
      <c r="CP22" s="14">
        <v>4.3099999999999996</v>
      </c>
      <c r="CU22">
        <v>0</v>
      </c>
      <c r="CY22" s="50">
        <f>LN(92/8)</f>
        <v>2.4423470353692043</v>
      </c>
      <c r="CZ22" s="5"/>
      <c r="DA22" s="5"/>
      <c r="DB22" s="5"/>
      <c r="DC22" s="55">
        <v>67.5</v>
      </c>
      <c r="DD22" s="5">
        <v>18.3</v>
      </c>
      <c r="DE22" s="18" t="s">
        <v>744</v>
      </c>
      <c r="DF22" s="19">
        <f>LN(47/1)</f>
        <v>3.8501476017100584</v>
      </c>
      <c r="DG22" s="56" t="s">
        <v>745</v>
      </c>
      <c r="DH22" s="19">
        <f>LN(6/1)</f>
        <v>1.791759469228055</v>
      </c>
      <c r="DI22" s="18">
        <v>91</v>
      </c>
      <c r="DJ22" s="19">
        <v>71</v>
      </c>
      <c r="DK22" s="18">
        <v>87</v>
      </c>
      <c r="DL22" s="19">
        <v>94</v>
      </c>
      <c r="DR22" s="6">
        <v>2.2000000000000002</v>
      </c>
      <c r="DS22" s="6"/>
      <c r="DT22" s="6">
        <v>2</v>
      </c>
      <c r="DU22" s="14">
        <v>2</v>
      </c>
      <c r="DV22" s="5"/>
      <c r="DW22" s="5"/>
      <c r="DX22" s="5"/>
      <c r="DY22" s="14">
        <v>8</v>
      </c>
      <c r="DZ22" s="5">
        <v>37</v>
      </c>
      <c r="EA22" s="6">
        <v>12.709</v>
      </c>
      <c r="EB22" s="6">
        <v>12</v>
      </c>
      <c r="EC22" s="57">
        <v>90</v>
      </c>
      <c r="ED22" s="58">
        <v>87.5</v>
      </c>
      <c r="EE22" s="45">
        <v>4</v>
      </c>
      <c r="EF22" s="45">
        <v>0</v>
      </c>
      <c r="EG22" s="45"/>
      <c r="EH22" s="46">
        <v>67</v>
      </c>
      <c r="EI22" s="40">
        <v>76</v>
      </c>
      <c r="EJ22" s="45">
        <v>40</v>
      </c>
      <c r="EK22" s="45">
        <v>37.9</v>
      </c>
      <c r="EL22" s="45"/>
      <c r="EM22" s="40"/>
      <c r="EN22" s="7"/>
      <c r="EO22" s="6"/>
      <c r="EP22" s="5"/>
      <c r="EQ22" s="5"/>
      <c r="ER22" s="6">
        <v>1</v>
      </c>
      <c r="ES22">
        <v>7</v>
      </c>
      <c r="ET22" s="43"/>
      <c r="EU22">
        <v>25</v>
      </c>
    </row>
    <row r="23" spans="1:151" ht="15" customHeight="1" thickBot="1" x14ac:dyDescent="0.35">
      <c r="A23" s="35" t="s">
        <v>746</v>
      </c>
      <c r="B23" s="36" t="s">
        <v>350</v>
      </c>
      <c r="C23" s="4" t="s">
        <v>747</v>
      </c>
      <c r="D23" s="37">
        <v>1150</v>
      </c>
      <c r="E23" t="s">
        <v>702</v>
      </c>
      <c r="F23" s="5">
        <v>7.0674883303941644E-2</v>
      </c>
      <c r="G23" s="5">
        <v>0.182513830134585</v>
      </c>
      <c r="H23" s="7">
        <v>17</v>
      </c>
      <c r="K23" s="7"/>
      <c r="N23" s="6">
        <v>1.9</v>
      </c>
      <c r="O23" s="59">
        <v>-0.38028871797666619</v>
      </c>
      <c r="P23" s="5">
        <v>1.5</v>
      </c>
      <c r="Q23" s="5">
        <v>-0.24023189456544222</v>
      </c>
      <c r="R23" s="6">
        <v>3.33</v>
      </c>
      <c r="S23" s="5">
        <v>3.4089999999999998</v>
      </c>
      <c r="T23" s="5">
        <v>12.666666666666666</v>
      </c>
      <c r="U23" s="5">
        <v>4.0038063684324499E-2</v>
      </c>
      <c r="V23" s="5">
        <v>12.626628602982342</v>
      </c>
      <c r="W23" s="5">
        <v>1.115</v>
      </c>
      <c r="AL23" s="5"/>
      <c r="AM23" s="39">
        <v>-8</v>
      </c>
      <c r="AN23" s="5">
        <v>30.2</v>
      </c>
      <c r="AP23" s="5">
        <v>34.229799999999997</v>
      </c>
      <c r="AQ23" s="7">
        <v>720</v>
      </c>
      <c r="AR23" s="40" t="s">
        <v>748</v>
      </c>
      <c r="AS23">
        <v>145</v>
      </c>
      <c r="AT23">
        <v>2066.6999999999998</v>
      </c>
      <c r="AU23" s="5">
        <f t="shared" si="6"/>
        <v>11.062100999999757</v>
      </c>
      <c r="AV23" s="7"/>
      <c r="AW23" s="5">
        <f t="shared" si="7"/>
        <v>2066.6894321086197</v>
      </c>
      <c r="BI23" s="14">
        <v>2069</v>
      </c>
      <c r="BJ23" s="14">
        <v>1.2150000000000001</v>
      </c>
      <c r="BK23" s="14">
        <v>0.37</v>
      </c>
      <c r="BM23" s="6">
        <v>1.410986973710262</v>
      </c>
      <c r="BN23" s="5">
        <v>13.753635154246187</v>
      </c>
      <c r="BP23" s="14">
        <v>7.6</v>
      </c>
      <c r="BX23" s="14">
        <v>67</v>
      </c>
      <c r="BY23">
        <v>38</v>
      </c>
      <c r="CA23" s="14">
        <v>42.5</v>
      </c>
      <c r="CB23">
        <v>30.9</v>
      </c>
      <c r="CC23" s="5">
        <v>1.2023972032373964</v>
      </c>
      <c r="CD23" s="5">
        <v>1.0543041757024996</v>
      </c>
      <c r="CI23" s="14">
        <f>LN(7.23)</f>
        <v>1.9782390361706734</v>
      </c>
      <c r="CJ23">
        <f>LN(6.75)</f>
        <v>1.9095425048844386</v>
      </c>
      <c r="CK23">
        <v>2060</v>
      </c>
      <c r="CL23">
        <v>1985</v>
      </c>
      <c r="CM23">
        <v>1952</v>
      </c>
      <c r="CN23" s="7">
        <v>1999</v>
      </c>
      <c r="CP23" s="14">
        <v>4.5</v>
      </c>
      <c r="CY23" s="50">
        <f>LN(92/8)</f>
        <v>2.4423470353692043</v>
      </c>
      <c r="CZ23" s="5"/>
      <c r="DA23" s="5"/>
      <c r="DB23" s="5"/>
      <c r="DC23" s="6"/>
      <c r="DD23" s="5"/>
      <c r="DR23" s="6"/>
      <c r="DS23" s="6"/>
      <c r="DT23" s="6"/>
      <c r="DU23" s="6"/>
      <c r="DV23" s="5"/>
      <c r="DW23" s="5"/>
      <c r="DX23" s="5"/>
      <c r="DZ23" s="5"/>
      <c r="EA23" s="6"/>
      <c r="EB23" s="6"/>
      <c r="EC23" s="6"/>
      <c r="ED23" s="5"/>
      <c r="EE23" s="6"/>
      <c r="EF23" s="6"/>
      <c r="EG23" s="6"/>
      <c r="EH23" s="42"/>
      <c r="EI23" s="5"/>
      <c r="EJ23" s="6"/>
      <c r="EK23" s="6"/>
      <c r="EL23" s="6"/>
      <c r="EM23" s="5"/>
      <c r="EN23" s="5"/>
      <c r="EO23" s="6"/>
      <c r="EP23" s="5"/>
      <c r="EQ23" s="5"/>
      <c r="ER23" s="6"/>
      <c r="ET23" s="43"/>
    </row>
    <row r="24" spans="1:151" ht="15" customHeight="1" thickBot="1" x14ac:dyDescent="0.35">
      <c r="A24" s="35" t="s">
        <v>749</v>
      </c>
      <c r="B24" s="36" t="s">
        <v>750</v>
      </c>
      <c r="C24" s="4" t="s">
        <v>751</v>
      </c>
      <c r="D24" s="37">
        <v>1151</v>
      </c>
      <c r="E24" t="s">
        <v>702</v>
      </c>
      <c r="F24" s="5">
        <v>-0.16546652709643986</v>
      </c>
      <c r="G24" s="5">
        <v>0.15186018161723655</v>
      </c>
      <c r="H24" s="7">
        <v>14</v>
      </c>
      <c r="K24" s="7"/>
      <c r="AH24" s="6">
        <v>31.869161040758414</v>
      </c>
      <c r="AI24" s="5">
        <v>0.53033635541700919</v>
      </c>
      <c r="AM24" s="9">
        <v>-10.5</v>
      </c>
      <c r="AP24" s="5">
        <v>34.299999999999997</v>
      </c>
      <c r="AT24">
        <v>2068.4</v>
      </c>
      <c r="AU24" s="5">
        <f t="shared" si="6"/>
        <v>12.750252000000046</v>
      </c>
      <c r="AV24" s="7"/>
      <c r="AW24" s="5">
        <f t="shared" si="7"/>
        <v>2068.1621423341198</v>
      </c>
      <c r="AX24">
        <v>12.3</v>
      </c>
      <c r="CY24" s="5"/>
      <c r="CZ24" s="5"/>
      <c r="DA24" s="5"/>
      <c r="DB24" s="5"/>
      <c r="DC24" s="6"/>
      <c r="DD24" s="5"/>
      <c r="DR24" s="6"/>
      <c r="DS24" s="6"/>
      <c r="DT24" s="6"/>
      <c r="DU24" s="6"/>
      <c r="DV24" s="5"/>
      <c r="DW24" s="5"/>
      <c r="DX24" s="5"/>
      <c r="DZ24" s="5"/>
      <c r="EA24" s="6"/>
      <c r="EB24" s="6"/>
      <c r="EC24" s="6"/>
      <c r="ED24" s="5"/>
      <c r="EE24" s="6"/>
      <c r="EF24" s="6"/>
      <c r="EG24" s="6"/>
      <c r="EH24" s="42"/>
      <c r="EI24" s="5"/>
      <c r="EJ24" s="6"/>
      <c r="EK24" s="6">
        <v>2.6</v>
      </c>
      <c r="EL24" s="6"/>
      <c r="EM24" s="5"/>
      <c r="EN24" s="5"/>
      <c r="EO24" s="6"/>
      <c r="EP24" s="5"/>
      <c r="EQ24" s="5"/>
      <c r="ER24" s="6"/>
      <c r="ET24" s="43"/>
    </row>
    <row r="25" spans="1:151" ht="15" customHeight="1" thickBot="1" x14ac:dyDescent="0.35">
      <c r="A25" s="35" t="s">
        <v>752</v>
      </c>
      <c r="B25" s="36" t="s">
        <v>351</v>
      </c>
      <c r="C25" s="4" t="s">
        <v>753</v>
      </c>
      <c r="D25" s="37">
        <v>1152</v>
      </c>
      <c r="E25" t="s">
        <v>702</v>
      </c>
      <c r="F25" s="5">
        <v>-1.7074244648247456</v>
      </c>
      <c r="G25" s="5">
        <v>9.091268975105489E-2</v>
      </c>
      <c r="H25" s="7">
        <v>24</v>
      </c>
      <c r="K25" s="7"/>
      <c r="R25" s="6">
        <v>2.4</v>
      </c>
      <c r="S25" s="5">
        <v>2.4009999999999998</v>
      </c>
      <c r="T25" s="5">
        <v>50.333333333333336</v>
      </c>
      <c r="U25" s="5">
        <v>0.85985891422549798</v>
      </c>
      <c r="V25" s="5">
        <v>49.473474419107838</v>
      </c>
      <c r="W25" s="5">
        <v>-0.32800000000000001</v>
      </c>
      <c r="AD25" s="6">
        <v>14.130136506904725</v>
      </c>
      <c r="AE25" s="5">
        <v>38.838901674062761</v>
      </c>
      <c r="AF25" s="5">
        <v>23.20398719040433</v>
      </c>
      <c r="AG25" s="5">
        <v>37.343817552665094</v>
      </c>
      <c r="AL25" s="5"/>
      <c r="AM25" s="39">
        <v>-32.299999999999997</v>
      </c>
      <c r="AO25" s="5">
        <v>48.8</v>
      </c>
      <c r="AP25" s="5">
        <v>37.436500000000002</v>
      </c>
      <c r="AQ25" s="7">
        <v>681</v>
      </c>
      <c r="AR25" s="40" t="s">
        <v>754</v>
      </c>
      <c r="AS25">
        <v>132</v>
      </c>
      <c r="AT25">
        <v>2060.3000000000002</v>
      </c>
      <c r="AU25" s="5">
        <f t="shared" si="6"/>
        <v>4.7067090000002736</v>
      </c>
      <c r="AV25" s="7"/>
      <c r="AW25" s="5">
        <f t="shared" si="7"/>
        <v>2060.2919674135801</v>
      </c>
      <c r="BK25" s="14">
        <v>0.28999999999999998</v>
      </c>
      <c r="BP25" s="14">
        <v>8</v>
      </c>
      <c r="BX25" s="14">
        <v>25</v>
      </c>
      <c r="BZ25" s="14">
        <v>103.88999999999999</v>
      </c>
      <c r="CA25" s="14">
        <v>16.600000000000001</v>
      </c>
      <c r="CB25">
        <v>8.4</v>
      </c>
      <c r="CC25" s="5">
        <v>-7.7458687466863449E-2</v>
      </c>
      <c r="CD25" s="5">
        <v>-0.14556200259538468</v>
      </c>
      <c r="CF25" s="14">
        <v>225</v>
      </c>
      <c r="CG25">
        <v>-3.51</v>
      </c>
      <c r="CH25" s="15">
        <v>1.3</v>
      </c>
      <c r="CI25" s="14">
        <f>LN(2.49)</f>
        <v>0.91228271047661635</v>
      </c>
      <c r="CK25">
        <v>2059</v>
      </c>
      <c r="CL25">
        <v>1983</v>
      </c>
      <c r="CM25">
        <v>1944</v>
      </c>
      <c r="CN25" s="7">
        <v>1995.3333333333333</v>
      </c>
      <c r="CP25" s="14">
        <v>5.69</v>
      </c>
      <c r="CY25" s="5">
        <f>LN(29/71)</f>
        <v>-0.89538404705484131</v>
      </c>
      <c r="CZ25" s="5"/>
      <c r="DA25" s="5"/>
      <c r="DB25" s="5"/>
      <c r="DC25" s="6"/>
      <c r="DD25" s="5"/>
      <c r="DR25" s="6"/>
      <c r="DS25" s="6"/>
      <c r="DT25" s="6"/>
      <c r="DU25" s="6">
        <v>2</v>
      </c>
      <c r="DV25" s="5"/>
      <c r="DW25" s="5"/>
      <c r="DX25" s="5"/>
      <c r="DY25" s="14">
        <v>8.5</v>
      </c>
      <c r="DZ25" s="5">
        <v>36</v>
      </c>
      <c r="EA25" s="6">
        <v>0.28000000000000003</v>
      </c>
      <c r="EB25" s="6"/>
      <c r="EC25" s="6"/>
      <c r="ED25" s="5"/>
      <c r="EE25" s="6">
        <v>66</v>
      </c>
      <c r="EF25" s="6">
        <v>62</v>
      </c>
      <c r="EG25" s="6"/>
      <c r="EH25" s="42"/>
      <c r="EI25" s="5">
        <v>3</v>
      </c>
      <c r="EJ25" s="6">
        <v>35</v>
      </c>
      <c r="EK25" s="6"/>
      <c r="EL25" s="6"/>
      <c r="EM25" s="5"/>
      <c r="EN25" s="5"/>
      <c r="EO25" s="6"/>
      <c r="EP25" s="5"/>
      <c r="EQ25" s="5"/>
      <c r="ER25" s="6">
        <v>26</v>
      </c>
      <c r="ES25">
        <v>83</v>
      </c>
      <c r="ET25" s="43">
        <v>23</v>
      </c>
    </row>
    <row r="26" spans="1:151" ht="15" customHeight="1" thickBot="1" x14ac:dyDescent="0.35">
      <c r="A26" s="35" t="s">
        <v>755</v>
      </c>
      <c r="B26" s="36" t="s">
        <v>352</v>
      </c>
      <c r="C26" s="4" t="s">
        <v>756</v>
      </c>
      <c r="D26" s="37">
        <v>1153</v>
      </c>
      <c r="E26" t="s">
        <v>702</v>
      </c>
      <c r="F26" s="5">
        <v>-1.7074244648247456</v>
      </c>
      <c r="G26" s="5">
        <v>0.13658332170779217</v>
      </c>
      <c r="H26" s="7">
        <v>27</v>
      </c>
      <c r="K26" s="7"/>
      <c r="N26" s="6">
        <v>1.3</v>
      </c>
      <c r="O26" s="38">
        <v>-0.15544685780781417</v>
      </c>
      <c r="R26" s="6">
        <v>3.75</v>
      </c>
      <c r="S26" s="5">
        <v>3.78</v>
      </c>
      <c r="T26" s="5">
        <v>48</v>
      </c>
      <c r="U26" s="5">
        <v>8.1235598336476755E-2</v>
      </c>
      <c r="V26" s="5">
        <v>47.918764401663523</v>
      </c>
      <c r="W26" s="5">
        <v>-0.28399999999999997</v>
      </c>
      <c r="AD26" s="6">
        <v>1.8980281224136915</v>
      </c>
      <c r="AE26" s="5">
        <v>38.103080331547972</v>
      </c>
      <c r="AF26" s="5">
        <v>22.221168007779045</v>
      </c>
      <c r="AG26" s="5">
        <v>31.920175449312495</v>
      </c>
      <c r="AL26" s="5"/>
      <c r="AM26" s="39">
        <v>-20.399999999999999</v>
      </c>
      <c r="AP26" s="5">
        <v>45.158099999999997</v>
      </c>
      <c r="AQ26" s="7">
        <v>684</v>
      </c>
      <c r="AR26" s="40" t="s">
        <v>703</v>
      </c>
      <c r="AS26">
        <v>132</v>
      </c>
      <c r="AT26">
        <v>2061.6999999999998</v>
      </c>
      <c r="AU26" s="5">
        <f t="shared" si="6"/>
        <v>6.0969509999997626</v>
      </c>
      <c r="AV26" s="7"/>
      <c r="AW26" s="5">
        <f t="shared" si="7"/>
        <v>2061.7936094078095</v>
      </c>
      <c r="AX26">
        <v>6.3</v>
      </c>
      <c r="BB26">
        <v>1929</v>
      </c>
      <c r="BH26">
        <v>2016</v>
      </c>
      <c r="BI26" s="14">
        <v>2065</v>
      </c>
      <c r="BK26" s="14">
        <v>0.34</v>
      </c>
      <c r="BP26" s="41">
        <v>8.2799999999999994</v>
      </c>
      <c r="BV26" s="14">
        <v>22.7</v>
      </c>
      <c r="BZ26" s="14">
        <v>104.44</v>
      </c>
      <c r="CI26" s="14">
        <f>LN(1.93)</f>
        <v>0.65752000291679413</v>
      </c>
      <c r="CK26">
        <v>2060</v>
      </c>
      <c r="CL26">
        <v>1984</v>
      </c>
      <c r="CM26">
        <v>1945</v>
      </c>
      <c r="CN26" s="7">
        <v>1996.3333333333333</v>
      </c>
      <c r="CP26" s="14">
        <v>5.54</v>
      </c>
      <c r="CY26" s="5"/>
      <c r="CZ26" s="5"/>
      <c r="DA26" s="5"/>
      <c r="DB26" s="5"/>
      <c r="DC26" s="6">
        <v>60.5</v>
      </c>
      <c r="DD26" s="5">
        <v>8.3000000000000007</v>
      </c>
      <c r="DR26" s="6"/>
      <c r="DS26" s="6"/>
      <c r="DT26" s="6"/>
      <c r="DU26" s="6"/>
      <c r="DV26" s="5"/>
      <c r="DW26" s="5"/>
      <c r="DX26" s="5"/>
      <c r="DY26" s="14">
        <v>8.5</v>
      </c>
      <c r="DZ26" s="5">
        <v>40</v>
      </c>
      <c r="EA26" s="6"/>
      <c r="EB26" s="6"/>
      <c r="EC26" s="6"/>
      <c r="ED26" s="5"/>
      <c r="EE26" s="6"/>
      <c r="EF26" s="6"/>
      <c r="EG26" s="6"/>
      <c r="EH26" s="42"/>
      <c r="EI26" s="5"/>
      <c r="EJ26" s="6">
        <v>60</v>
      </c>
      <c r="EK26" s="6">
        <v>17.7</v>
      </c>
      <c r="EL26" s="6"/>
      <c r="EM26" s="5"/>
      <c r="EN26" s="5"/>
      <c r="EO26" s="6"/>
      <c r="EP26" s="5"/>
      <c r="EQ26" s="5"/>
      <c r="ER26" s="6"/>
      <c r="ET26" s="43"/>
    </row>
    <row r="27" spans="1:151" ht="15" customHeight="1" thickBot="1" x14ac:dyDescent="0.35">
      <c r="A27" s="35" t="s">
        <v>757</v>
      </c>
      <c r="B27" s="36" t="s">
        <v>353</v>
      </c>
      <c r="C27" s="4" t="s">
        <v>758</v>
      </c>
      <c r="D27" s="37">
        <v>1154</v>
      </c>
      <c r="E27" t="s">
        <v>702</v>
      </c>
      <c r="F27" s="5">
        <v>-1.8728909919211858</v>
      </c>
      <c r="G27" s="5">
        <v>9.091268975105489E-2</v>
      </c>
      <c r="H27" s="7">
        <v>12</v>
      </c>
      <c r="K27" s="7"/>
      <c r="N27" s="6">
        <v>1.8</v>
      </c>
      <c r="O27" s="47">
        <v>-0.34825470727051094</v>
      </c>
      <c r="P27" s="5">
        <v>1.5</v>
      </c>
      <c r="Q27" s="5">
        <v>-0.24023189456544222</v>
      </c>
      <c r="AD27" s="6">
        <v>3.2087127294748039</v>
      </c>
      <c r="AE27" s="5">
        <v>25.623478071173661</v>
      </c>
      <c r="AF27" s="5">
        <v>9.8238549951492704</v>
      </c>
      <c r="AG27" s="5">
        <v>8.3344536542607042</v>
      </c>
      <c r="AL27" s="5"/>
      <c r="AM27" s="39">
        <v>-62</v>
      </c>
      <c r="AP27" s="5">
        <v>8</v>
      </c>
      <c r="AR27" s="49"/>
      <c r="AS27">
        <v>118</v>
      </c>
      <c r="AT27">
        <v>2064.1</v>
      </c>
      <c r="AU27" s="5">
        <f t="shared" si="6"/>
        <v>8.4802229999997962</v>
      </c>
      <c r="AV27" s="7"/>
      <c r="AW27" s="5">
        <f t="shared" si="7"/>
        <v>2064.1255815381296</v>
      </c>
      <c r="AX27">
        <v>8.5500000000000007</v>
      </c>
      <c r="BB27">
        <v>1938</v>
      </c>
      <c r="BE27">
        <v>2069.5</v>
      </c>
      <c r="BF27">
        <v>1946.5</v>
      </c>
      <c r="BG27">
        <v>1937</v>
      </c>
      <c r="BH27">
        <v>2019</v>
      </c>
      <c r="BI27" s="14">
        <v>2065</v>
      </c>
      <c r="BK27" s="14">
        <v>0.33</v>
      </c>
      <c r="BP27" s="14">
        <v>8.69</v>
      </c>
      <c r="BW27" s="14">
        <v>114</v>
      </c>
      <c r="CK27">
        <v>2061</v>
      </c>
      <c r="CL27">
        <v>1985</v>
      </c>
      <c r="CM27">
        <v>1947</v>
      </c>
      <c r="CN27" s="7">
        <v>1997.6666666666667</v>
      </c>
      <c r="CP27" s="14">
        <v>5.05</v>
      </c>
      <c r="CY27" s="5"/>
      <c r="CZ27" s="5"/>
      <c r="DA27" s="5"/>
      <c r="DB27" s="5"/>
      <c r="DC27" s="6">
        <v>77.3</v>
      </c>
      <c r="DD27" s="60">
        <v>14.7</v>
      </c>
      <c r="DR27" s="55"/>
      <c r="DS27" s="55"/>
      <c r="DT27" s="55"/>
      <c r="DU27" s="55"/>
      <c r="DV27" s="60"/>
      <c r="DW27" s="60"/>
      <c r="DX27" s="60"/>
      <c r="DY27" s="14">
        <v>4</v>
      </c>
      <c r="DZ27" s="5">
        <v>78.5</v>
      </c>
      <c r="EA27" s="6"/>
      <c r="EB27" s="6"/>
      <c r="EC27" s="6"/>
      <c r="ED27" s="5"/>
      <c r="EE27" s="6"/>
      <c r="EF27" s="6"/>
      <c r="EG27" s="6"/>
      <c r="EH27" s="42"/>
      <c r="EI27" s="5"/>
      <c r="EJ27" s="6"/>
      <c r="EK27" s="6">
        <v>27.8</v>
      </c>
      <c r="EL27" s="6"/>
      <c r="EM27" s="5"/>
      <c r="EN27" s="5"/>
      <c r="EO27" s="6"/>
      <c r="EP27" s="5"/>
      <c r="EQ27" s="5"/>
      <c r="ER27" s="6"/>
      <c r="ET27" s="43"/>
    </row>
    <row r="28" spans="1:151" ht="15" customHeight="1" thickBot="1" x14ac:dyDescent="0.35">
      <c r="A28" s="35" t="s">
        <v>759</v>
      </c>
      <c r="B28" s="36" t="s">
        <v>530</v>
      </c>
      <c r="C28" s="4" t="s">
        <v>760</v>
      </c>
      <c r="D28" s="37">
        <v>1435</v>
      </c>
      <c r="E28" t="s">
        <v>702</v>
      </c>
      <c r="F28" s="5">
        <v>0.16995296815232558</v>
      </c>
      <c r="G28" s="5">
        <v>0.19376269293460968</v>
      </c>
      <c r="H28" s="7">
        <v>11</v>
      </c>
      <c r="I28" s="5">
        <v>85.236710963455167</v>
      </c>
      <c r="J28" s="5">
        <v>1.8756807965182138</v>
      </c>
      <c r="K28" s="7">
        <v>7.666666666666667</v>
      </c>
      <c r="AM28" s="9">
        <v>-14.8582</v>
      </c>
      <c r="AP28" s="5">
        <v>31.514700000000001</v>
      </c>
      <c r="CY28" s="5"/>
      <c r="CZ28" s="5"/>
      <c r="DA28" s="5"/>
      <c r="DB28" s="5"/>
      <c r="DC28" s="6"/>
      <c r="DD28" s="5"/>
      <c r="DR28" s="6"/>
      <c r="DS28" s="6"/>
      <c r="DT28" s="6"/>
      <c r="DU28" s="6"/>
      <c r="DV28" s="5"/>
      <c r="DW28" s="5"/>
      <c r="DX28" s="5"/>
      <c r="DZ28" s="5"/>
      <c r="EA28" s="6"/>
      <c r="EB28" s="6"/>
      <c r="EC28" s="6"/>
      <c r="ED28" s="5"/>
      <c r="EE28" s="6"/>
      <c r="EF28" s="6"/>
      <c r="EG28" s="6"/>
      <c r="EH28" s="42"/>
      <c r="EI28" s="5"/>
      <c r="EJ28" s="6"/>
      <c r="EK28" s="6"/>
      <c r="EL28" s="6"/>
      <c r="EM28" s="5"/>
      <c r="EN28" s="5"/>
      <c r="EO28" s="6"/>
      <c r="EP28" s="5"/>
      <c r="EQ28" s="5"/>
      <c r="ER28" s="6"/>
      <c r="ET28" s="43"/>
    </row>
    <row r="29" spans="1:151" ht="15" customHeight="1" thickBot="1" x14ac:dyDescent="0.35">
      <c r="A29" s="35" t="s">
        <v>761</v>
      </c>
      <c r="B29" s="36" t="s">
        <v>531</v>
      </c>
      <c r="C29" s="4" t="s">
        <v>762</v>
      </c>
      <c r="D29" s="37">
        <v>1436</v>
      </c>
      <c r="E29" t="s">
        <v>702</v>
      </c>
      <c r="F29" s="5">
        <v>0.50237299237226984</v>
      </c>
      <c r="G29" s="5">
        <v>0.5894483530838508</v>
      </c>
      <c r="H29" s="7">
        <v>54</v>
      </c>
      <c r="I29" s="5">
        <v>91.998892580287944</v>
      </c>
      <c r="J29" s="5">
        <v>2.3564995234114932</v>
      </c>
      <c r="K29" s="7">
        <v>26</v>
      </c>
      <c r="AL29" s="5"/>
      <c r="AM29" s="39">
        <v>-14.088100000000001</v>
      </c>
      <c r="AP29" s="5">
        <v>36.298099999999998</v>
      </c>
      <c r="AR29" s="61"/>
      <c r="CY29" s="5"/>
      <c r="CZ29" s="5"/>
      <c r="DA29" s="5"/>
      <c r="DB29" s="5"/>
      <c r="DC29" s="6"/>
      <c r="DD29" s="5"/>
      <c r="DR29" s="6"/>
      <c r="DS29" s="6"/>
      <c r="DT29" s="6"/>
      <c r="DU29" s="6"/>
      <c r="DV29" s="5"/>
      <c r="DW29" s="5"/>
      <c r="DX29" s="5"/>
      <c r="DZ29" s="5"/>
      <c r="EA29" s="6"/>
      <c r="EB29" s="6"/>
      <c r="EC29" s="6"/>
      <c r="ED29" s="5"/>
      <c r="EE29" s="6"/>
      <c r="EF29" s="6"/>
      <c r="EG29" s="6"/>
      <c r="EH29" s="42"/>
      <c r="EI29" s="5"/>
      <c r="EJ29" s="6"/>
      <c r="EK29" s="6"/>
      <c r="EL29" s="6"/>
      <c r="EM29" s="5"/>
      <c r="EN29" s="5"/>
      <c r="EO29" s="6"/>
      <c r="EP29" s="5"/>
      <c r="EQ29" s="5"/>
      <c r="ER29" s="6"/>
      <c r="ET29" s="43"/>
    </row>
    <row r="30" spans="1:151" ht="15" customHeight="1" thickBot="1" x14ac:dyDescent="0.35">
      <c r="A30" s="35" t="s">
        <v>763</v>
      </c>
      <c r="B30" s="36" t="s">
        <v>532</v>
      </c>
      <c r="C30" s="4" t="s">
        <v>764</v>
      </c>
      <c r="D30" s="37">
        <v>1437</v>
      </c>
      <c r="E30" t="s">
        <v>702</v>
      </c>
      <c r="F30" s="5">
        <v>1.6938418660735866</v>
      </c>
      <c r="G30" s="5">
        <v>1.6555028152240663</v>
      </c>
      <c r="H30" s="7">
        <v>53</v>
      </c>
      <c r="I30" s="5">
        <v>94.497508305647841</v>
      </c>
      <c r="J30" s="5">
        <v>2.6436986033061634</v>
      </c>
      <c r="K30" s="7">
        <v>42</v>
      </c>
      <c r="AL30" s="5"/>
      <c r="AM30" s="39">
        <v>-18.142199999999999</v>
      </c>
      <c r="AP30" s="5">
        <v>35.502600000000001</v>
      </c>
      <c r="AR30" s="61"/>
      <c r="BL30" s="14">
        <v>5</v>
      </c>
      <c r="CY30" s="5"/>
      <c r="CZ30" s="5"/>
      <c r="DA30" s="5"/>
      <c r="DB30" s="5"/>
      <c r="DC30" s="6"/>
      <c r="DD30" s="5"/>
      <c r="DR30" s="6"/>
      <c r="DS30" s="6"/>
      <c r="DT30" s="6"/>
      <c r="DU30" s="6"/>
      <c r="DV30" s="5"/>
      <c r="DW30" s="5"/>
      <c r="DX30" s="5"/>
      <c r="DZ30" s="5"/>
      <c r="EA30" s="6"/>
      <c r="EB30" s="6"/>
      <c r="EC30" s="6"/>
      <c r="ED30" s="5"/>
      <c r="EE30" s="6"/>
      <c r="EF30" s="6"/>
      <c r="EG30" s="6"/>
      <c r="EH30" s="42"/>
      <c r="EI30" s="5"/>
      <c r="EJ30" s="6"/>
      <c r="EK30" s="6"/>
      <c r="EL30" s="6"/>
      <c r="EM30" s="5"/>
      <c r="EN30" s="5"/>
      <c r="EO30" s="6"/>
      <c r="EP30" s="5"/>
      <c r="EQ30" s="5"/>
      <c r="ER30" s="6"/>
      <c r="ET30" s="43"/>
    </row>
    <row r="31" spans="1:151" ht="15" customHeight="1" thickBot="1" x14ac:dyDescent="0.35">
      <c r="A31" s="35" t="s">
        <v>765</v>
      </c>
      <c r="B31" s="36" t="s">
        <v>766</v>
      </c>
      <c r="C31" s="4" t="s">
        <v>767</v>
      </c>
      <c r="D31" s="37"/>
      <c r="E31" t="s">
        <v>702</v>
      </c>
      <c r="F31" s="62">
        <v>2.7440769523677719</v>
      </c>
      <c r="G31" s="5">
        <v>2.2690464710791955</v>
      </c>
      <c r="H31" s="7">
        <v>63</v>
      </c>
      <c r="I31" s="5">
        <v>97.771317829457374</v>
      </c>
      <c r="J31" s="62">
        <v>3.3262594993319712</v>
      </c>
      <c r="K31" s="63">
        <v>52.333333333333336</v>
      </c>
      <c r="AL31" s="5"/>
      <c r="AM31" s="39">
        <v>-9.5138999999999996</v>
      </c>
      <c r="AP31" s="5">
        <v>36.807400000000001</v>
      </c>
      <c r="AR31" s="61"/>
      <c r="CY31" s="5"/>
      <c r="CZ31" s="5"/>
      <c r="DA31" s="5"/>
      <c r="DB31" s="5"/>
      <c r="DC31" s="6"/>
      <c r="DD31" s="5"/>
      <c r="DR31" s="6"/>
      <c r="DS31" s="6"/>
      <c r="DT31" s="6"/>
      <c r="DU31" s="6"/>
      <c r="DV31" s="5"/>
      <c r="DW31" s="5"/>
      <c r="DX31" s="5"/>
      <c r="DZ31" s="5"/>
      <c r="EA31" s="6"/>
      <c r="EB31" s="6"/>
      <c r="EC31" s="6"/>
      <c r="ED31" s="5"/>
      <c r="EE31" s="6"/>
      <c r="EF31" s="6"/>
      <c r="EG31" s="6"/>
      <c r="EH31" s="42"/>
      <c r="EI31" s="5"/>
      <c r="EJ31" s="6"/>
      <c r="EK31" s="6"/>
      <c r="EL31" s="6"/>
      <c r="EM31" s="5"/>
      <c r="EN31" s="5"/>
      <c r="EO31" s="5"/>
      <c r="EP31" s="5"/>
      <c r="EQ31" s="5"/>
      <c r="ER31" s="6"/>
      <c r="ET31" s="43"/>
    </row>
    <row r="32" spans="1:151" ht="15" customHeight="1" thickBot="1" x14ac:dyDescent="0.35">
      <c r="A32" s="35" t="s">
        <v>768</v>
      </c>
      <c r="B32" s="36" t="s">
        <v>769</v>
      </c>
      <c r="C32" s="4" t="s">
        <v>770</v>
      </c>
      <c r="D32" s="37"/>
      <c r="E32" t="s">
        <v>702</v>
      </c>
      <c r="F32" s="5">
        <v>-0.58762458160343001</v>
      </c>
      <c r="G32" s="5">
        <v>0.53886985165215728</v>
      </c>
      <c r="H32" s="7">
        <v>25</v>
      </c>
      <c r="I32" s="5">
        <v>83.035714285714292</v>
      </c>
      <c r="J32" s="5">
        <v>1.7637699162700609</v>
      </c>
      <c r="K32" s="7">
        <v>16.666666666666668</v>
      </c>
      <c r="AL32" s="5"/>
      <c r="AM32" s="39">
        <v>-29.346399999999999</v>
      </c>
      <c r="AP32" s="5">
        <v>29.778199999999998</v>
      </c>
      <c r="AR32" s="61"/>
      <c r="CY32" s="5"/>
      <c r="CZ32" s="5"/>
      <c r="DA32" s="5"/>
      <c r="DB32" s="5"/>
      <c r="DC32" s="6"/>
      <c r="DD32" s="5"/>
      <c r="DR32" s="6"/>
      <c r="DS32" s="6"/>
      <c r="DT32" s="6"/>
      <c r="DU32" s="6"/>
      <c r="DV32" s="5"/>
      <c r="DW32" s="5"/>
      <c r="DX32" s="5"/>
      <c r="DZ32" s="5"/>
      <c r="EA32" s="6"/>
      <c r="EB32" s="6"/>
      <c r="EC32" s="6"/>
      <c r="ED32" s="5"/>
      <c r="EE32" s="6"/>
      <c r="EF32" s="6"/>
      <c r="EG32" s="6"/>
      <c r="EH32" s="42"/>
      <c r="EI32" s="5"/>
      <c r="EJ32" s="6"/>
      <c r="EK32" s="6"/>
      <c r="EL32" s="6"/>
      <c r="EM32" s="5"/>
      <c r="EN32" s="5"/>
      <c r="EO32" s="5"/>
      <c r="EP32" s="5"/>
      <c r="EQ32" s="5"/>
      <c r="ER32" s="6"/>
      <c r="ET32" s="43"/>
    </row>
    <row r="33" spans="1:150" ht="15" customHeight="1" thickBot="1" x14ac:dyDescent="0.35">
      <c r="A33" s="35" t="s">
        <v>771</v>
      </c>
      <c r="B33" s="36" t="s">
        <v>772</v>
      </c>
      <c r="C33" s="4" t="s">
        <v>773</v>
      </c>
      <c r="D33" s="37"/>
      <c r="E33" t="s">
        <v>702</v>
      </c>
      <c r="F33" s="62">
        <v>1.481313709815038</v>
      </c>
      <c r="G33" s="5">
        <v>1.4846006818179287</v>
      </c>
      <c r="H33" s="7">
        <v>57</v>
      </c>
      <c r="I33" s="5">
        <v>97.404485049833895</v>
      </c>
      <c r="J33" s="62">
        <v>3.2118933268928513</v>
      </c>
      <c r="K33" s="63">
        <v>47.666666666666664</v>
      </c>
      <c r="AL33" s="5"/>
      <c r="AM33" s="39">
        <v>-12.0153</v>
      </c>
      <c r="AP33" s="5">
        <v>35.845799999999997</v>
      </c>
      <c r="CY33" s="5"/>
      <c r="CZ33" s="5"/>
      <c r="DA33" s="5"/>
      <c r="DB33" s="5"/>
      <c r="DC33" s="6"/>
      <c r="DD33" s="5"/>
      <c r="DR33" s="6"/>
      <c r="DS33" s="6"/>
      <c r="DT33" s="6"/>
      <c r="DU33" s="6"/>
      <c r="DV33" s="5"/>
      <c r="DW33" s="5"/>
      <c r="DX33" s="5"/>
      <c r="DZ33" s="5"/>
      <c r="EA33" s="6"/>
      <c r="EB33" s="6"/>
      <c r="EC33" s="6"/>
      <c r="ED33" s="5"/>
      <c r="EE33" s="6"/>
      <c r="EF33" s="6"/>
      <c r="EG33" s="6"/>
      <c r="EH33" s="42"/>
      <c r="EI33" s="5"/>
      <c r="EJ33" s="6"/>
      <c r="EK33" s="6"/>
      <c r="EL33" s="6"/>
      <c r="EM33" s="5"/>
      <c r="EN33" s="5"/>
      <c r="EO33" s="5"/>
      <c r="EP33" s="5"/>
      <c r="EQ33" s="5"/>
      <c r="ER33" s="6"/>
      <c r="ET33" s="43"/>
    </row>
    <row r="34" spans="1:150" ht="15" customHeight="1" thickBot="1" x14ac:dyDescent="0.35">
      <c r="A34" s="35" t="s">
        <v>774</v>
      </c>
      <c r="B34" s="36" t="s">
        <v>775</v>
      </c>
      <c r="C34" s="4" t="s">
        <v>776</v>
      </c>
      <c r="D34" s="37"/>
      <c r="E34" t="s">
        <v>702</v>
      </c>
      <c r="F34" s="62">
        <v>3.2009358454618981</v>
      </c>
      <c r="G34" s="5">
        <v>2.269079710235999</v>
      </c>
      <c r="H34" s="7">
        <v>50</v>
      </c>
      <c r="I34" s="5">
        <v>97.577519379844972</v>
      </c>
      <c r="J34" s="62">
        <v>3.2637029644420847</v>
      </c>
      <c r="K34" s="63">
        <v>46</v>
      </c>
      <c r="AM34" s="9">
        <v>-15.8034</v>
      </c>
      <c r="AP34" s="5">
        <v>34.920400000000001</v>
      </c>
      <c r="CY34" s="5"/>
      <c r="CZ34" s="5"/>
      <c r="DA34" s="5"/>
      <c r="DB34" s="5"/>
      <c r="DC34" s="6"/>
      <c r="DD34" s="5"/>
      <c r="DR34" s="6"/>
      <c r="DS34" s="6"/>
      <c r="DT34" s="6"/>
      <c r="DU34" s="6"/>
      <c r="DV34" s="5"/>
      <c r="DW34" s="5"/>
      <c r="DX34" s="5"/>
      <c r="DZ34" s="5"/>
      <c r="EA34" s="6"/>
      <c r="EB34" s="6"/>
      <c r="EC34" s="6"/>
      <c r="ED34" s="5"/>
      <c r="EE34" s="6"/>
      <c r="EF34" s="6"/>
      <c r="EG34" s="6"/>
      <c r="EH34" s="42"/>
      <c r="EI34" s="5"/>
      <c r="EJ34" s="6"/>
      <c r="EK34" s="6"/>
      <c r="EL34" s="6"/>
      <c r="EM34" s="5"/>
      <c r="EN34" s="5"/>
      <c r="EO34" s="5"/>
      <c r="EP34" s="5"/>
      <c r="EQ34" s="5"/>
      <c r="ER34" s="6"/>
      <c r="ET34" s="43"/>
    </row>
    <row r="35" spans="1:150" ht="15" customHeight="1" thickBot="1" x14ac:dyDescent="0.35">
      <c r="A35" t="s">
        <v>777</v>
      </c>
      <c r="B35" s="36" t="s">
        <v>354</v>
      </c>
      <c r="C35" s="4" t="s">
        <v>778</v>
      </c>
      <c r="D35" s="37"/>
      <c r="E35" t="s">
        <v>702</v>
      </c>
      <c r="H35" s="7"/>
      <c r="I35" s="5">
        <v>45.430162987414903</v>
      </c>
      <c r="J35" s="5">
        <v>0.72685372642816259</v>
      </c>
      <c r="K35" s="7">
        <v>83</v>
      </c>
      <c r="Z35" s="6">
        <v>50.37</v>
      </c>
      <c r="AA35" s="5">
        <v>50.564999999999998</v>
      </c>
      <c r="AB35" s="5">
        <v>5.52</v>
      </c>
      <c r="AC35" s="5">
        <v>12.42</v>
      </c>
      <c r="AD35" s="6">
        <v>0.82077185307721079</v>
      </c>
      <c r="AE35" s="5">
        <v>17.438932449982413</v>
      </c>
      <c r="AF35" s="5">
        <v>2.3938809425774101</v>
      </c>
      <c r="AG35" s="5">
        <v>2.5672762389720258</v>
      </c>
      <c r="AL35" s="5"/>
      <c r="AM35" s="39">
        <v>48.3</v>
      </c>
      <c r="CY35" s="5"/>
      <c r="CZ35" s="5"/>
      <c r="DA35" s="5"/>
      <c r="DB35" s="5"/>
      <c r="DC35" s="6"/>
      <c r="DD35" s="5"/>
      <c r="DR35" s="6"/>
      <c r="DS35" s="6"/>
      <c r="DT35" s="6"/>
      <c r="DU35" s="6"/>
      <c r="DV35" s="5"/>
      <c r="DW35" s="5"/>
      <c r="DX35" s="5"/>
      <c r="DZ35" s="5"/>
      <c r="EA35" s="6"/>
      <c r="EB35" s="6"/>
      <c r="EC35" s="6"/>
      <c r="ED35" s="5"/>
      <c r="EE35" s="6"/>
      <c r="EF35" s="6"/>
      <c r="EG35" s="6"/>
      <c r="EH35" s="42"/>
      <c r="EI35" s="5"/>
      <c r="EJ35" s="6"/>
      <c r="EK35" s="6">
        <v>34.1</v>
      </c>
      <c r="EL35" s="6"/>
      <c r="EM35" s="5"/>
      <c r="EN35" s="5"/>
      <c r="EO35" s="5"/>
      <c r="EP35" s="5"/>
      <c r="EQ35" s="5"/>
      <c r="ER35" s="6"/>
      <c r="ET35" s="43"/>
    </row>
    <row r="36" spans="1:150" ht="15" customHeight="1" thickBot="1" x14ac:dyDescent="0.35">
      <c r="A36" s="35" t="s">
        <v>779</v>
      </c>
      <c r="B36" s="36" t="s">
        <v>355</v>
      </c>
      <c r="C36" s="4" t="s">
        <v>780</v>
      </c>
      <c r="D36" s="37"/>
      <c r="E36" t="s">
        <v>702</v>
      </c>
      <c r="F36" s="64">
        <v>2.4700000000000002</v>
      </c>
      <c r="G36" s="5">
        <v>0.32</v>
      </c>
      <c r="H36" s="7">
        <v>97</v>
      </c>
      <c r="I36" s="5">
        <v>67.330307406643286</v>
      </c>
      <c r="J36" s="5">
        <v>1.2112973883904481</v>
      </c>
      <c r="K36" s="7">
        <v>64.5</v>
      </c>
      <c r="R36" s="6">
        <v>-1.26</v>
      </c>
      <c r="S36" s="5">
        <v>-1.278</v>
      </c>
      <c r="T36" s="5">
        <v>7.333333333333333</v>
      </c>
      <c r="U36" s="5">
        <v>6.5730327943814872</v>
      </c>
      <c r="V36" s="5">
        <v>0.76030053895184613</v>
      </c>
      <c r="W36" s="5">
        <v>0.621</v>
      </c>
      <c r="X36" s="6">
        <v>1.472</v>
      </c>
      <c r="AL36" s="5"/>
      <c r="AM36" s="39">
        <v>40.5</v>
      </c>
      <c r="AP36" s="5">
        <v>79.466200000000001</v>
      </c>
      <c r="AQ36" s="7">
        <v>708</v>
      </c>
      <c r="AR36" s="40" t="s">
        <v>703</v>
      </c>
      <c r="AS36">
        <v>170</v>
      </c>
      <c r="AV36" s="7"/>
      <c r="AW36" s="5">
        <f>AVERAGE(AX36,AU36:AV36)*1.00662+2055.5541</f>
        <v>2060.536869</v>
      </c>
      <c r="AX36">
        <v>4.95</v>
      </c>
      <c r="CY36" s="5"/>
      <c r="CZ36" s="5"/>
      <c r="DA36" s="5"/>
      <c r="DB36" s="5"/>
      <c r="DC36" s="6">
        <v>78.5</v>
      </c>
      <c r="DD36" s="5">
        <v>0.3</v>
      </c>
      <c r="DR36" s="6"/>
      <c r="DS36" s="6"/>
      <c r="DT36" s="6"/>
      <c r="DU36" s="6"/>
      <c r="DV36" s="5"/>
      <c r="DW36" s="5"/>
      <c r="DX36" s="5"/>
      <c r="DZ36" s="5"/>
      <c r="EA36" s="6"/>
      <c r="EB36" s="6"/>
      <c r="EC36" s="6"/>
      <c r="ED36" s="5"/>
      <c r="EE36" s="6"/>
      <c r="EF36" s="6"/>
      <c r="EG36" s="6"/>
      <c r="EH36" s="42"/>
      <c r="EI36" s="5"/>
      <c r="EJ36" s="6"/>
      <c r="EK36" s="6">
        <v>24.9</v>
      </c>
      <c r="EL36" s="6"/>
      <c r="EM36" s="5"/>
      <c r="EN36" s="5"/>
      <c r="EO36" s="5"/>
      <c r="EP36" s="5"/>
      <c r="EQ36" s="5"/>
      <c r="ER36" s="6"/>
      <c r="ET36" s="43"/>
    </row>
    <row r="37" spans="1:150" ht="15" customHeight="1" thickBot="1" x14ac:dyDescent="0.35">
      <c r="A37" t="s">
        <v>781</v>
      </c>
      <c r="B37" s="36" t="s">
        <v>356</v>
      </c>
      <c r="C37" s="4" t="s">
        <v>782</v>
      </c>
      <c r="D37" s="37"/>
      <c r="E37" t="s">
        <v>702</v>
      </c>
      <c r="H37" s="7"/>
      <c r="I37" s="5">
        <v>61.089333608417576</v>
      </c>
      <c r="J37" s="5">
        <v>1.0534776784485407</v>
      </c>
      <c r="K37" s="7">
        <v>37.5</v>
      </c>
      <c r="AD37" s="6">
        <v>1.4992684332668842</v>
      </c>
      <c r="AE37" s="5">
        <v>25.214546575305675</v>
      </c>
      <c r="AF37" s="5">
        <v>5.5060194305555861</v>
      </c>
      <c r="AG37" s="5">
        <v>9.1080345342538997</v>
      </c>
      <c r="AH37" s="6">
        <v>40.281951204587052</v>
      </c>
      <c r="AI37" s="5">
        <v>1.3802982096552716</v>
      </c>
      <c r="AM37" s="9">
        <v>25</v>
      </c>
      <c r="AV37" s="7"/>
      <c r="AW37" s="5">
        <f>AVERAGE(AX37,AU37:AV37)*1.00662+2055.5541</f>
        <v>2057.1646919999998</v>
      </c>
      <c r="AX37">
        <v>1.6</v>
      </c>
      <c r="CY37" s="5"/>
      <c r="CZ37" s="5"/>
      <c r="DA37" s="5"/>
      <c r="DB37" s="5"/>
      <c r="DC37" s="6"/>
      <c r="DD37" s="5"/>
      <c r="DR37" s="6"/>
      <c r="DS37" s="6"/>
      <c r="DT37" s="6"/>
      <c r="DU37" s="6"/>
      <c r="DV37" s="5"/>
      <c r="DW37" s="5"/>
      <c r="DX37" s="5"/>
      <c r="DZ37" s="5"/>
      <c r="EA37" s="6"/>
      <c r="EB37" s="6"/>
      <c r="EC37" s="6"/>
      <c r="ED37" s="5"/>
      <c r="EE37" s="6"/>
      <c r="EF37" s="6"/>
      <c r="EG37" s="6"/>
      <c r="EH37" s="42"/>
      <c r="EI37" s="5"/>
      <c r="EJ37" s="6"/>
      <c r="EK37" s="6">
        <v>64.400000000000006</v>
      </c>
      <c r="EL37" s="6"/>
      <c r="EM37" s="5"/>
      <c r="EN37" s="5"/>
      <c r="EO37" s="5"/>
      <c r="EP37" s="5"/>
      <c r="EQ37" s="5"/>
      <c r="ER37" s="6"/>
      <c r="ET37" s="43"/>
    </row>
    <row r="38" spans="1:150" ht="15" customHeight="1" x14ac:dyDescent="0.3">
      <c r="A38" t="s">
        <v>783</v>
      </c>
      <c r="B38" s="36" t="s">
        <v>784</v>
      </c>
      <c r="C38" s="4" t="s">
        <v>785</v>
      </c>
      <c r="D38" s="19"/>
      <c r="E38" t="s">
        <v>702</v>
      </c>
      <c r="F38" s="65"/>
      <c r="H38" s="7"/>
      <c r="J38" s="66"/>
      <c r="K38" s="67"/>
      <c r="AL38" s="5"/>
      <c r="AR38" s="40" t="s">
        <v>786</v>
      </c>
      <c r="CY38" s="5"/>
      <c r="CZ38" s="5"/>
      <c r="DA38" s="5"/>
      <c r="DB38" s="5"/>
      <c r="DC38" s="6"/>
      <c r="DD38" s="5"/>
      <c r="DR38" s="6"/>
      <c r="DS38" s="6"/>
      <c r="DT38" s="6"/>
      <c r="DU38" s="6"/>
      <c r="DV38" s="5"/>
      <c r="DW38" s="5"/>
      <c r="DX38" s="5"/>
      <c r="DZ38" s="5"/>
      <c r="EA38" s="6"/>
      <c r="EB38" s="6"/>
      <c r="EC38" s="6"/>
      <c r="ED38" s="5"/>
      <c r="EE38" s="6"/>
      <c r="EF38" s="6"/>
      <c r="EG38" s="6"/>
      <c r="EH38" s="42"/>
      <c r="EI38" s="5"/>
      <c r="EJ38" s="6"/>
      <c r="EK38" s="6"/>
      <c r="EL38" s="6"/>
      <c r="EM38" s="5"/>
      <c r="EN38" s="5"/>
      <c r="EO38" s="5"/>
      <c r="EP38" s="5"/>
      <c r="EQ38" s="5"/>
      <c r="ER38" s="6"/>
      <c r="ET38" s="43"/>
    </row>
    <row r="39" spans="1:150" ht="15" customHeight="1" x14ac:dyDescent="0.3">
      <c r="A39" t="s">
        <v>787</v>
      </c>
      <c r="B39" s="36" t="s">
        <v>788</v>
      </c>
      <c r="C39" s="4" t="s">
        <v>789</v>
      </c>
      <c r="D39" s="19"/>
      <c r="E39" t="s">
        <v>702</v>
      </c>
      <c r="F39" s="65"/>
      <c r="H39" s="7"/>
      <c r="J39" s="66"/>
      <c r="K39" s="67"/>
      <c r="AL39" s="5"/>
      <c r="AR39" s="40" t="s">
        <v>786</v>
      </c>
      <c r="CY39" s="5"/>
      <c r="CZ39" s="5"/>
      <c r="DA39" s="5"/>
      <c r="DB39" s="5"/>
      <c r="DC39" s="6"/>
      <c r="DD39" s="5"/>
      <c r="DR39" s="6"/>
      <c r="DS39" s="6"/>
      <c r="DT39" s="6"/>
      <c r="DU39" s="6"/>
      <c r="DV39" s="5"/>
      <c r="DW39" s="5"/>
      <c r="DX39" s="5"/>
      <c r="DZ39" s="5"/>
      <c r="EA39" s="6"/>
      <c r="EB39" s="6"/>
      <c r="EC39" s="6"/>
      <c r="ED39" s="5"/>
      <c r="EE39" s="6"/>
      <c r="EF39" s="6"/>
      <c r="EG39" s="6"/>
      <c r="EH39" s="42"/>
      <c r="EI39" s="5"/>
      <c r="EJ39" s="6"/>
      <c r="EK39" s="6"/>
      <c r="EL39" s="6"/>
      <c r="EM39" s="5"/>
      <c r="EN39" s="5"/>
      <c r="EO39" s="5"/>
      <c r="EP39" s="5"/>
      <c r="EQ39" s="5"/>
      <c r="ER39" s="6"/>
      <c r="ET39" s="43"/>
    </row>
    <row r="40" spans="1:150" ht="15" customHeight="1" x14ac:dyDescent="0.3">
      <c r="A40" s="35" t="s">
        <v>790</v>
      </c>
      <c r="B40" s="36" t="s">
        <v>791</v>
      </c>
      <c r="C40" s="4" t="s">
        <v>792</v>
      </c>
      <c r="D40" s="19"/>
      <c r="E40" t="s">
        <v>702</v>
      </c>
      <c r="F40" s="62">
        <v>3.0865465243998074</v>
      </c>
      <c r="G40" s="5">
        <v>2.5537219488282981</v>
      </c>
      <c r="H40" s="7">
        <v>63</v>
      </c>
      <c r="I40" s="5">
        <v>96.823089700996675</v>
      </c>
      <c r="J40" s="62">
        <v>3.0598260259541026</v>
      </c>
      <c r="K40" s="63">
        <v>53</v>
      </c>
      <c r="AL40" s="5"/>
      <c r="AM40" s="39">
        <v>-17.726700000000001</v>
      </c>
      <c r="AP40" s="5">
        <v>34.753799999999998</v>
      </c>
      <c r="CY40" s="5"/>
      <c r="CZ40" s="5"/>
      <c r="DA40" s="5"/>
      <c r="DB40" s="5"/>
      <c r="DC40" s="6"/>
      <c r="DD40" s="5"/>
      <c r="DR40" s="6"/>
      <c r="DS40" s="6"/>
      <c r="DT40" s="6"/>
      <c r="DU40" s="6"/>
      <c r="DV40" s="5"/>
      <c r="DW40" s="5"/>
      <c r="DX40" s="5"/>
      <c r="DZ40" s="5"/>
      <c r="EA40" s="6"/>
      <c r="EB40" s="6"/>
      <c r="EC40" s="6"/>
      <c r="ED40" s="5"/>
      <c r="EE40" s="6"/>
      <c r="EF40" s="6"/>
      <c r="EG40" s="6"/>
      <c r="EH40" s="42"/>
      <c r="EI40" s="5"/>
      <c r="EJ40" s="6"/>
      <c r="EK40" s="6"/>
      <c r="EL40" s="6"/>
      <c r="EM40" s="5"/>
      <c r="EN40" s="5"/>
      <c r="EO40" s="5"/>
      <c r="EP40" s="5"/>
      <c r="EQ40" s="5"/>
      <c r="ER40" s="6"/>
      <c r="ET40" s="43"/>
    </row>
    <row r="41" spans="1:150" ht="15" customHeight="1" x14ac:dyDescent="0.3">
      <c r="A41" t="s">
        <v>793</v>
      </c>
      <c r="B41" s="36" t="s">
        <v>794</v>
      </c>
      <c r="C41" s="4" t="s">
        <v>795</v>
      </c>
      <c r="D41" s="19"/>
      <c r="E41" t="s">
        <v>702</v>
      </c>
      <c r="F41" s="65"/>
      <c r="P41" s="5">
        <v>17</v>
      </c>
      <c r="Q41" s="5">
        <v>-1.68</v>
      </c>
      <c r="AL41" s="5"/>
      <c r="AM41" s="39">
        <v>18</v>
      </c>
      <c r="AP41" s="5">
        <v>71.23</v>
      </c>
      <c r="AQ41" s="7">
        <v>736</v>
      </c>
      <c r="AR41" s="40" t="s">
        <v>796</v>
      </c>
      <c r="CY41" s="5"/>
      <c r="CZ41" s="5"/>
      <c r="DA41" s="5"/>
      <c r="DB41" s="5"/>
      <c r="DC41" s="6"/>
      <c r="DD41" s="5"/>
      <c r="DR41" s="6"/>
      <c r="DS41" s="6"/>
      <c r="DT41" s="6"/>
      <c r="DU41" s="6"/>
      <c r="DV41" s="5"/>
      <c r="DW41" s="5"/>
      <c r="DX41" s="5"/>
      <c r="DZ41" s="5"/>
      <c r="EA41" s="6"/>
      <c r="EB41" s="6"/>
      <c r="EC41" s="6"/>
      <c r="ED41" s="5"/>
      <c r="EE41" s="6"/>
      <c r="EF41" s="6"/>
      <c r="EG41" s="6"/>
      <c r="EH41" s="42"/>
      <c r="EI41" s="5"/>
      <c r="EJ41" s="6"/>
      <c r="EK41" s="6"/>
      <c r="EL41" s="6"/>
      <c r="EM41" s="5"/>
      <c r="EN41" s="5"/>
      <c r="EO41" s="5"/>
      <c r="EP41" s="5"/>
      <c r="EQ41" s="5"/>
      <c r="ER41" s="6"/>
      <c r="ET41" s="43"/>
    </row>
    <row r="42" spans="1:150" ht="15" customHeight="1" x14ac:dyDescent="0.3">
      <c r="A42" t="s">
        <v>797</v>
      </c>
      <c r="B42" s="36" t="s">
        <v>798</v>
      </c>
      <c r="C42" s="4" t="s">
        <v>799</v>
      </c>
      <c r="D42" s="19"/>
      <c r="E42" t="s">
        <v>702</v>
      </c>
      <c r="F42" s="68"/>
      <c r="J42" s="66"/>
      <c r="K42" s="66"/>
      <c r="N42" s="6">
        <v>0.19607843137254904</v>
      </c>
      <c r="O42" s="47">
        <v>0.96530037361685028</v>
      </c>
      <c r="P42" s="5">
        <v>5.4</v>
      </c>
      <c r="Q42" s="5">
        <v>-0.99916566803889106</v>
      </c>
      <c r="AL42" s="5"/>
      <c r="AM42" s="39">
        <v>37.770000000000003</v>
      </c>
      <c r="AP42" s="5">
        <v>85.99</v>
      </c>
      <c r="AQ42" s="7">
        <v>721</v>
      </c>
      <c r="CY42" s="5"/>
      <c r="CZ42" s="5"/>
      <c r="DA42" s="5"/>
      <c r="DB42" s="5"/>
      <c r="DC42" s="6"/>
      <c r="DD42" s="5"/>
      <c r="DR42" s="6"/>
      <c r="DS42" s="6"/>
      <c r="DT42" s="6"/>
      <c r="DU42" s="6"/>
      <c r="DV42" s="5"/>
      <c r="DW42" s="5"/>
      <c r="DX42" s="5"/>
      <c r="DZ42" s="5"/>
      <c r="EA42" s="6"/>
      <c r="EB42" s="6"/>
      <c r="EC42" s="6"/>
      <c r="ED42" s="5"/>
      <c r="EE42" s="6"/>
      <c r="EF42" s="6"/>
      <c r="EG42" s="6"/>
      <c r="EH42" s="42"/>
      <c r="EI42" s="5"/>
      <c r="EJ42" s="6"/>
      <c r="EK42" s="6">
        <v>23.8</v>
      </c>
      <c r="EL42" s="6"/>
      <c r="EM42" s="5"/>
      <c r="EN42" s="5"/>
      <c r="EO42" s="5"/>
      <c r="EP42" s="5"/>
      <c r="EQ42" s="5"/>
      <c r="ER42" s="6"/>
      <c r="ET42" s="43"/>
    </row>
    <row r="43" spans="1:150" ht="15" customHeight="1" x14ac:dyDescent="0.3">
      <c r="A43" t="s">
        <v>800</v>
      </c>
      <c r="B43" s="36" t="s">
        <v>801</v>
      </c>
      <c r="C43" s="4" t="s">
        <v>802</v>
      </c>
      <c r="D43" s="19"/>
      <c r="E43" t="s">
        <v>702</v>
      </c>
      <c r="F43" s="65"/>
      <c r="N43" s="6">
        <v>0.23809523809523808</v>
      </c>
      <c r="O43" s="38">
        <v>0.85026587213627591</v>
      </c>
      <c r="P43" s="5">
        <v>3.3</v>
      </c>
      <c r="Q43" s="5">
        <v>-0.70738085923997429</v>
      </c>
      <c r="Y43" s="5">
        <v>58.7</v>
      </c>
      <c r="AL43" s="5"/>
      <c r="AM43" s="39">
        <v>9.8699999999999992</v>
      </c>
      <c r="AP43" s="5">
        <v>62.37</v>
      </c>
      <c r="AQ43" s="7">
        <v>703</v>
      </c>
      <c r="CY43" s="5"/>
      <c r="CZ43" s="5"/>
      <c r="DA43" s="5"/>
      <c r="DB43" s="5"/>
      <c r="DC43" s="6"/>
      <c r="DD43" s="5"/>
      <c r="DR43" s="6"/>
      <c r="DS43" s="6"/>
      <c r="DT43" s="6"/>
      <c r="DU43" s="6"/>
      <c r="DV43" s="5"/>
      <c r="DW43" s="5"/>
      <c r="DX43" s="5"/>
      <c r="DZ43" s="5"/>
      <c r="EA43" s="6"/>
      <c r="EB43" s="6"/>
      <c r="EC43" s="6"/>
      <c r="ED43" s="5"/>
      <c r="EE43" s="6"/>
      <c r="EF43" s="6"/>
      <c r="EG43" s="6"/>
      <c r="EH43" s="42"/>
      <c r="EI43" s="5"/>
      <c r="EJ43" s="6"/>
      <c r="EK43" s="6">
        <v>24.1</v>
      </c>
      <c r="EL43" s="14">
        <v>26</v>
      </c>
      <c r="EM43">
        <v>96</v>
      </c>
      <c r="EN43">
        <v>34</v>
      </c>
      <c r="EO43">
        <v>77</v>
      </c>
      <c r="EP43">
        <v>98</v>
      </c>
      <c r="EQ43">
        <v>52</v>
      </c>
      <c r="ER43" s="6"/>
      <c r="ET43" s="43"/>
    </row>
    <row r="44" spans="1:150" ht="15" customHeight="1" x14ac:dyDescent="0.3">
      <c r="A44" t="s">
        <v>803</v>
      </c>
      <c r="B44" s="36" t="s">
        <v>357</v>
      </c>
      <c r="C44" s="69" t="s">
        <v>804</v>
      </c>
      <c r="D44" s="19"/>
      <c r="E44" t="s">
        <v>702</v>
      </c>
      <c r="F44" s="65"/>
      <c r="R44" s="6">
        <v>4.22</v>
      </c>
      <c r="S44" s="5">
        <v>4.2220000000000004</v>
      </c>
      <c r="T44" s="5">
        <v>42</v>
      </c>
      <c r="U44" s="5">
        <v>3.3740598730688021E-2</v>
      </c>
      <c r="V44" s="5">
        <v>41.966259401269312</v>
      </c>
      <c r="AH44" s="6">
        <v>2.1961534170982935</v>
      </c>
      <c r="AI44" s="5">
        <v>7.5872063803643031E-2</v>
      </c>
      <c r="AL44" s="5"/>
      <c r="AM44" s="39">
        <v>-4.5</v>
      </c>
      <c r="AP44" s="5">
        <v>64.606200000000001</v>
      </c>
      <c r="CY44" s="5"/>
      <c r="CZ44" s="5"/>
      <c r="DA44" s="5"/>
      <c r="DB44" s="5"/>
      <c r="DC44" s="6"/>
      <c r="DD44" s="5"/>
      <c r="DR44" s="6"/>
      <c r="DS44" s="6"/>
      <c r="DT44" s="6"/>
      <c r="DU44" s="6"/>
      <c r="DV44" s="5"/>
      <c r="DW44" s="5"/>
      <c r="DX44" s="5"/>
      <c r="DZ44" s="5"/>
      <c r="EA44" s="6"/>
      <c r="EB44" s="6"/>
      <c r="EC44" s="6"/>
      <c r="ED44" s="5"/>
      <c r="EE44" s="6"/>
      <c r="EF44" s="6"/>
      <c r="EG44" s="6"/>
      <c r="EH44" s="42"/>
      <c r="EI44" s="5"/>
      <c r="EJ44" s="6"/>
      <c r="EK44" s="6">
        <v>23.7</v>
      </c>
      <c r="EL44" s="14">
        <v>56</v>
      </c>
      <c r="EM44">
        <v>92</v>
      </c>
      <c r="EN44">
        <v>56</v>
      </c>
      <c r="EO44">
        <v>81</v>
      </c>
      <c r="EP44">
        <v>98</v>
      </c>
      <c r="EQ44">
        <v>64</v>
      </c>
      <c r="ER44" s="6"/>
      <c r="ET44" s="43"/>
    </row>
    <row r="45" spans="1:150" ht="15" customHeight="1" x14ac:dyDescent="0.3">
      <c r="A45" t="s">
        <v>805</v>
      </c>
      <c r="B45" s="36" t="s">
        <v>806</v>
      </c>
      <c r="C45" s="69" t="s">
        <v>807</v>
      </c>
      <c r="D45" s="19"/>
      <c r="E45" t="s">
        <v>702</v>
      </c>
      <c r="F45" s="64"/>
      <c r="X45" s="6">
        <v>-1.0920000000000001</v>
      </c>
      <c r="AM45" s="9"/>
      <c r="AR45" s="70"/>
      <c r="CY45" s="5"/>
      <c r="CZ45" s="5"/>
      <c r="DA45" s="5"/>
      <c r="DB45" s="5"/>
      <c r="DC45" s="6"/>
      <c r="DD45" s="5"/>
      <c r="DR45" s="6"/>
      <c r="DS45" s="6"/>
      <c r="DT45" s="6"/>
      <c r="DU45" s="6"/>
      <c r="DV45" s="5"/>
      <c r="DW45" s="5"/>
      <c r="DX45" s="5"/>
      <c r="DZ45" s="5"/>
      <c r="EA45" s="6"/>
      <c r="EB45" s="6"/>
      <c r="EC45" s="6"/>
      <c r="ED45" s="5"/>
      <c r="EE45" s="6"/>
      <c r="EF45" s="6"/>
      <c r="EG45" s="6"/>
      <c r="EH45" s="42"/>
      <c r="EI45" s="5"/>
      <c r="EJ45" s="6"/>
      <c r="EK45" s="6"/>
      <c r="EL45" s="6"/>
      <c r="EM45" s="5"/>
      <c r="EN45" s="5"/>
      <c r="EO45" s="5"/>
      <c r="EP45" s="5"/>
      <c r="EQ45" s="5"/>
      <c r="ER45" s="6"/>
      <c r="ET45" s="43"/>
    </row>
    <row r="46" spans="1:150" ht="15" customHeight="1" x14ac:dyDescent="0.3">
      <c r="A46" t="s">
        <v>808</v>
      </c>
      <c r="B46" s="36" t="s">
        <v>809</v>
      </c>
      <c r="C46" s="4" t="s">
        <v>810</v>
      </c>
      <c r="D46" s="19"/>
      <c r="E46" t="s">
        <v>702</v>
      </c>
      <c r="F46" s="64"/>
      <c r="AL46" s="5"/>
      <c r="AR46" s="40" t="s">
        <v>786</v>
      </c>
      <c r="CY46" s="5"/>
      <c r="CZ46" s="5"/>
      <c r="DA46" s="5"/>
      <c r="DB46" s="5"/>
      <c r="DC46" s="6"/>
      <c r="DD46" s="5"/>
      <c r="DR46" s="6"/>
      <c r="DS46" s="6"/>
      <c r="DT46" s="6"/>
      <c r="DU46" s="6"/>
      <c r="DV46" s="5"/>
      <c r="DW46" s="5"/>
      <c r="DX46" s="5"/>
      <c r="DZ46" s="5"/>
      <c r="EA46" s="6"/>
      <c r="EB46" s="6"/>
      <c r="EC46" s="6"/>
      <c r="ED46" s="5"/>
      <c r="EE46" s="6"/>
      <c r="EF46" s="6"/>
      <c r="EG46" s="6"/>
      <c r="EH46" s="42"/>
      <c r="EI46" s="5"/>
      <c r="EJ46" s="6"/>
      <c r="EK46" s="6"/>
      <c r="EL46" s="6"/>
      <c r="EM46" s="5"/>
      <c r="EN46" s="5"/>
      <c r="EO46" s="5"/>
      <c r="EP46" s="5"/>
      <c r="EQ46" s="5"/>
      <c r="ER46" s="6"/>
      <c r="ET46" s="43"/>
    </row>
    <row r="47" spans="1:150" ht="15" customHeight="1" x14ac:dyDescent="0.3">
      <c r="A47" t="s">
        <v>811</v>
      </c>
      <c r="B47" s="36" t="s">
        <v>358</v>
      </c>
      <c r="C47" s="4" t="s">
        <v>812</v>
      </c>
      <c r="D47" s="19"/>
      <c r="E47" t="s">
        <v>702</v>
      </c>
      <c r="F47" s="65"/>
      <c r="L47" s="6">
        <v>0</v>
      </c>
      <c r="M47" s="7">
        <v>3</v>
      </c>
      <c r="N47" s="6">
        <v>7.1428571428571425E-2</v>
      </c>
      <c r="O47" s="38">
        <v>1.5636015457211929</v>
      </c>
      <c r="P47" s="5">
        <v>6.8</v>
      </c>
      <c r="Q47" s="5">
        <v>-1.1357474210505569</v>
      </c>
      <c r="R47" s="6">
        <v>2.91</v>
      </c>
      <c r="S47" s="5">
        <v>2.9569999999999999</v>
      </c>
      <c r="T47" s="5">
        <v>5.666666666666667</v>
      </c>
      <c r="U47" s="5">
        <v>3.8272642789951128E-2</v>
      </c>
      <c r="V47" s="5">
        <v>5.6283940238767158</v>
      </c>
      <c r="W47" s="5">
        <v>-0.67700000000000005</v>
      </c>
      <c r="Y47" s="5">
        <v>94.7</v>
      </c>
      <c r="AL47" s="5"/>
      <c r="AM47" s="39">
        <v>18.899999999999999</v>
      </c>
      <c r="AP47" s="5">
        <v>71.156800000000004</v>
      </c>
      <c r="AQ47" s="7">
        <v>739</v>
      </c>
      <c r="AR47" s="40" t="s">
        <v>703</v>
      </c>
      <c r="AT47">
        <v>2056.1</v>
      </c>
      <c r="AU47" s="5">
        <f>0.99303*AT47-2041.233</f>
        <v>0.53598299999998744</v>
      </c>
      <c r="AV47" s="7"/>
      <c r="AW47" s="5">
        <f>AVERAGE(AX47,AU47:AV47)*1.00662+2055.5541</f>
        <v>2056.09363120746</v>
      </c>
      <c r="BL47" s="14">
        <v>17</v>
      </c>
      <c r="BU47" s="14">
        <v>35</v>
      </c>
      <c r="CE47" s="14">
        <f>LN(64/36)</f>
        <v>0.5753641449035618</v>
      </c>
      <c r="CU47">
        <v>68</v>
      </c>
      <c r="CV47">
        <f>LN(12)</f>
        <v>2.4849066497880004</v>
      </c>
      <c r="CW47">
        <v>61</v>
      </c>
      <c r="CX47">
        <v>1</v>
      </c>
      <c r="CY47" s="5"/>
      <c r="CZ47" s="5"/>
      <c r="DA47" s="5"/>
      <c r="DB47" s="5"/>
      <c r="DC47" s="6"/>
      <c r="DD47" s="5"/>
      <c r="DR47" s="6"/>
      <c r="DS47" s="6"/>
      <c r="DT47" s="6"/>
      <c r="DU47" s="6"/>
      <c r="DV47" s="5"/>
      <c r="DW47" s="5"/>
      <c r="DX47" s="5"/>
      <c r="DZ47" s="5"/>
      <c r="EA47" s="6">
        <v>70.53</v>
      </c>
      <c r="EB47" s="6"/>
      <c r="EC47" s="6"/>
      <c r="ED47" s="5"/>
      <c r="EE47" s="6"/>
      <c r="EF47" s="6"/>
      <c r="EG47" s="6"/>
      <c r="EH47" s="42">
        <v>69</v>
      </c>
      <c r="EI47" s="5"/>
      <c r="EJ47" s="6"/>
      <c r="EK47" s="6">
        <v>38.5</v>
      </c>
      <c r="EL47" s="6"/>
      <c r="EM47" s="5"/>
      <c r="EN47" s="5"/>
      <c r="EO47" s="5"/>
      <c r="EP47" s="5"/>
      <c r="EQ47" s="5"/>
      <c r="ER47" s="6"/>
      <c r="ET47" s="43"/>
    </row>
    <row r="48" spans="1:150" ht="15" customHeight="1" x14ac:dyDescent="0.3">
      <c r="A48" t="s">
        <v>813</v>
      </c>
      <c r="B48" s="36" t="s">
        <v>814</v>
      </c>
      <c r="C48" s="4" t="s">
        <v>815</v>
      </c>
      <c r="D48" s="19"/>
      <c r="E48" t="s">
        <v>702</v>
      </c>
      <c r="F48" s="64"/>
      <c r="AL48" s="5"/>
      <c r="AM48" s="39">
        <v>-53.6</v>
      </c>
      <c r="AR48" s="40">
        <v>-53.6</v>
      </c>
      <c r="CY48" s="5"/>
      <c r="CZ48" s="5"/>
      <c r="DA48" s="5"/>
      <c r="DB48" s="5"/>
      <c r="DC48" s="6"/>
      <c r="DD48" s="5"/>
      <c r="DR48" s="6"/>
      <c r="DS48" s="6"/>
      <c r="DT48" s="6"/>
      <c r="DU48" s="6"/>
      <c r="DV48" s="5"/>
      <c r="DW48" s="5"/>
      <c r="DX48" s="5"/>
      <c r="DZ48" s="5"/>
      <c r="EA48" s="6"/>
      <c r="EB48" s="6"/>
      <c r="EC48" s="6"/>
      <c r="ED48" s="5"/>
      <c r="EE48" s="6"/>
      <c r="EF48" s="6"/>
      <c r="EG48" s="6"/>
      <c r="EH48" s="42"/>
      <c r="EI48" s="5"/>
      <c r="EJ48" s="6"/>
      <c r="EK48" s="6"/>
      <c r="EL48" s="6"/>
      <c r="EM48" s="5"/>
      <c r="EN48" s="5"/>
      <c r="EO48" s="5"/>
      <c r="EP48" s="5"/>
      <c r="EQ48" s="5"/>
      <c r="ER48" s="6"/>
      <c r="ET48" s="43"/>
    </row>
    <row r="49" spans="1:150" ht="15" customHeight="1" x14ac:dyDescent="0.3">
      <c r="A49" t="s">
        <v>816</v>
      </c>
      <c r="B49" s="36" t="s">
        <v>359</v>
      </c>
      <c r="C49" s="4" t="s">
        <v>817</v>
      </c>
      <c r="D49" s="19"/>
      <c r="E49" t="s">
        <v>702</v>
      </c>
      <c r="F49" s="64"/>
      <c r="M49" s="7">
        <v>3</v>
      </c>
      <c r="Y49" s="5">
        <v>11</v>
      </c>
      <c r="AD49" s="6">
        <v>7.0335759017636388</v>
      </c>
      <c r="AE49" s="5">
        <v>90.987983511362401</v>
      </c>
      <c r="AF49" s="5">
        <v>67.359176321552397</v>
      </c>
      <c r="AG49" s="5">
        <v>88.671530975138708</v>
      </c>
      <c r="AH49" s="6">
        <v>0</v>
      </c>
      <c r="AI49" s="5">
        <v>0</v>
      </c>
      <c r="AJ49" s="14">
        <v>0.96928455934575963</v>
      </c>
      <c r="AK49">
        <v>4.1433599999999995</v>
      </c>
      <c r="AL49">
        <v>5.686329999999999</v>
      </c>
      <c r="AM49" s="39">
        <v>-28.8</v>
      </c>
      <c r="AR49" s="40">
        <v>-28.8</v>
      </c>
      <c r="CY49" s="5"/>
      <c r="CZ49" s="5"/>
      <c r="DA49" s="5"/>
      <c r="DB49" s="5"/>
      <c r="DC49" s="6"/>
      <c r="DD49" s="5"/>
      <c r="DR49" s="6"/>
      <c r="DS49" s="6"/>
      <c r="DT49" s="6"/>
      <c r="DU49" s="6"/>
      <c r="DV49" s="5"/>
      <c r="DW49" s="5"/>
      <c r="DX49" s="5"/>
      <c r="DZ49" s="5"/>
      <c r="EA49" s="6"/>
      <c r="EB49" s="6"/>
      <c r="EC49" s="6"/>
      <c r="ED49" s="5"/>
      <c r="EE49" s="6"/>
      <c r="EF49" s="6"/>
      <c r="EG49" s="6"/>
      <c r="EH49" s="42"/>
      <c r="EI49" s="5"/>
      <c r="EJ49" s="6"/>
      <c r="EK49" s="6">
        <v>24.8</v>
      </c>
      <c r="EL49" s="6"/>
      <c r="EM49" s="5"/>
      <c r="EN49" s="5"/>
      <c r="EO49" s="5"/>
      <c r="EP49" s="5"/>
      <c r="EQ49" s="5"/>
      <c r="ER49" s="6"/>
      <c r="ET49" s="43"/>
    </row>
    <row r="50" spans="1:150" ht="15" customHeight="1" x14ac:dyDescent="0.3">
      <c r="A50" t="s">
        <v>818</v>
      </c>
      <c r="B50" s="36" t="s">
        <v>819</v>
      </c>
      <c r="C50" s="4" t="s">
        <v>820</v>
      </c>
      <c r="D50" s="19"/>
      <c r="E50" t="s">
        <v>702</v>
      </c>
      <c r="F50" s="64"/>
      <c r="AL50" s="5"/>
      <c r="AM50" s="39">
        <v>-38.799999999999997</v>
      </c>
      <c r="AR50" s="40">
        <v>-38.799999999999997</v>
      </c>
      <c r="CY50" s="5"/>
      <c r="CZ50" s="5"/>
      <c r="DA50" s="5"/>
      <c r="DB50" s="5"/>
      <c r="DC50" s="6"/>
      <c r="DD50" s="5"/>
      <c r="DR50" s="6"/>
      <c r="DS50" s="6"/>
      <c r="DT50" s="6"/>
      <c r="DU50" s="6"/>
      <c r="DV50" s="5"/>
      <c r="DW50" s="5"/>
      <c r="DX50" s="5"/>
      <c r="DZ50" s="5"/>
      <c r="EA50" s="6"/>
      <c r="EB50" s="6"/>
      <c r="EC50" s="6"/>
      <c r="ED50" s="5"/>
      <c r="EE50" s="6"/>
      <c r="EF50" s="6"/>
      <c r="EG50" s="6"/>
      <c r="EH50" s="42"/>
      <c r="EI50" s="5"/>
      <c r="EJ50" s="6"/>
      <c r="EK50" s="6"/>
      <c r="EL50" s="6"/>
      <c r="EM50" s="5"/>
      <c r="EN50" s="5"/>
      <c r="EO50" s="5"/>
      <c r="EP50" s="5"/>
      <c r="EQ50" s="5"/>
      <c r="ER50" s="6"/>
      <c r="ET50" s="43"/>
    </row>
    <row r="51" spans="1:150" ht="15" customHeight="1" x14ac:dyDescent="0.3">
      <c r="A51" t="s">
        <v>821</v>
      </c>
      <c r="B51" s="36" t="s">
        <v>822</v>
      </c>
      <c r="C51" s="4" t="s">
        <v>823</v>
      </c>
      <c r="D51" s="19"/>
      <c r="E51" t="s">
        <v>702</v>
      </c>
      <c r="F51" s="64"/>
      <c r="AL51" s="5"/>
      <c r="AM51" s="39">
        <v>-57.2</v>
      </c>
      <c r="AR51" s="40">
        <v>-57.2</v>
      </c>
      <c r="CY51" s="5"/>
      <c r="CZ51" s="5"/>
      <c r="DA51" s="5"/>
      <c r="DB51" s="5"/>
      <c r="DC51" s="6"/>
      <c r="DD51" s="5"/>
      <c r="DR51" s="6"/>
      <c r="DS51" s="6"/>
      <c r="DT51" s="6"/>
      <c r="DU51" s="6"/>
      <c r="DV51" s="5"/>
      <c r="DW51" s="5"/>
      <c r="DX51" s="5"/>
      <c r="DZ51" s="5"/>
      <c r="EA51" s="6"/>
      <c r="EB51" s="6"/>
      <c r="EC51" s="6"/>
      <c r="ED51" s="5"/>
      <c r="EE51" s="6"/>
      <c r="EF51" s="6"/>
      <c r="EG51" s="6"/>
      <c r="EH51" s="42"/>
      <c r="EI51" s="5"/>
      <c r="EJ51" s="6"/>
      <c r="EK51" s="6"/>
      <c r="EL51" s="6"/>
      <c r="EM51" s="5"/>
      <c r="EN51" s="5"/>
      <c r="EO51" s="5"/>
      <c r="EP51" s="5"/>
      <c r="EQ51" s="5"/>
      <c r="ER51" s="6"/>
      <c r="ET51" s="43"/>
    </row>
    <row r="52" spans="1:150" ht="15" customHeight="1" x14ac:dyDescent="0.3">
      <c r="A52" t="s">
        <v>824</v>
      </c>
      <c r="B52" s="36" t="s">
        <v>825</v>
      </c>
      <c r="C52" s="4" t="s">
        <v>826</v>
      </c>
      <c r="D52" s="19"/>
      <c r="E52" t="s">
        <v>702</v>
      </c>
      <c r="F52" s="65"/>
      <c r="AL52" s="5"/>
      <c r="AM52" s="39">
        <v>-17.5</v>
      </c>
      <c r="AR52" s="71" t="s">
        <v>827</v>
      </c>
      <c r="CY52" s="5"/>
      <c r="CZ52" s="5"/>
      <c r="DA52" s="5"/>
      <c r="DB52" s="5"/>
      <c r="DC52" s="6"/>
      <c r="DD52" s="5"/>
      <c r="DR52" s="6"/>
      <c r="DS52" s="6"/>
      <c r="DT52" s="6"/>
      <c r="DU52" s="6"/>
      <c r="DV52" s="5"/>
      <c r="DW52" s="5"/>
      <c r="DX52" s="5"/>
      <c r="DZ52" s="5"/>
      <c r="EA52" s="6"/>
      <c r="EB52" s="6"/>
      <c r="EC52" s="6"/>
      <c r="ED52" s="5"/>
      <c r="EE52" s="6"/>
      <c r="EF52" s="6"/>
      <c r="EG52" s="6"/>
      <c r="EH52" s="42"/>
      <c r="EI52" s="5"/>
      <c r="EJ52" s="6"/>
      <c r="EK52" s="6"/>
      <c r="EL52" s="6"/>
      <c r="EM52" s="5"/>
      <c r="EN52" s="5"/>
      <c r="EO52" s="5"/>
      <c r="EP52" s="5"/>
      <c r="EQ52" s="5"/>
      <c r="ER52" s="6"/>
      <c r="ET52" s="43"/>
    </row>
    <row r="53" spans="1:150" ht="15" customHeight="1" x14ac:dyDescent="0.3">
      <c r="A53" t="s">
        <v>828</v>
      </c>
      <c r="B53" s="36" t="s">
        <v>829</v>
      </c>
      <c r="C53" s="4" t="s">
        <v>830</v>
      </c>
      <c r="D53" s="19"/>
      <c r="E53" t="s">
        <v>702</v>
      </c>
      <c r="F53" s="64"/>
      <c r="AL53" s="5"/>
      <c r="AM53" s="39">
        <v>-47.2</v>
      </c>
      <c r="AR53" s="40">
        <v>-47.2</v>
      </c>
      <c r="CY53" s="5"/>
      <c r="CZ53" s="5"/>
      <c r="DA53" s="5"/>
      <c r="DB53" s="5"/>
      <c r="DC53" s="6"/>
      <c r="DD53" s="5"/>
      <c r="DR53" s="6"/>
      <c r="DS53" s="6"/>
      <c r="DT53" s="6"/>
      <c r="DU53" s="6"/>
      <c r="DV53" s="5"/>
      <c r="DW53" s="5"/>
      <c r="DX53" s="5"/>
      <c r="DZ53" s="5"/>
      <c r="EA53" s="6"/>
      <c r="EB53" s="6"/>
      <c r="EC53" s="6"/>
      <c r="ED53" s="5"/>
      <c r="EE53" s="6"/>
      <c r="EF53" s="6"/>
      <c r="EG53" s="6"/>
      <c r="EH53" s="42"/>
      <c r="EI53" s="5"/>
      <c r="EJ53" s="6"/>
      <c r="EK53" s="6"/>
      <c r="EL53" s="6"/>
      <c r="EM53" s="5"/>
      <c r="EN53" s="5"/>
      <c r="EO53" s="5"/>
      <c r="EP53" s="5"/>
      <c r="EQ53" s="5"/>
      <c r="ER53" s="6"/>
      <c r="ET53" s="43"/>
    </row>
    <row r="54" spans="1:150" ht="15" customHeight="1" x14ac:dyDescent="0.3">
      <c r="A54" t="s">
        <v>831</v>
      </c>
      <c r="B54" s="36" t="s">
        <v>832</v>
      </c>
      <c r="C54" s="69" t="s">
        <v>833</v>
      </c>
      <c r="D54" s="19"/>
      <c r="E54" t="s">
        <v>702</v>
      </c>
      <c r="F54" s="64"/>
      <c r="AL54" s="5"/>
      <c r="AM54" s="39">
        <v>-53</v>
      </c>
      <c r="CY54" s="5"/>
      <c r="CZ54" s="5"/>
      <c r="DA54" s="5"/>
      <c r="DB54" s="5"/>
      <c r="DC54" s="6"/>
      <c r="DD54" s="5"/>
      <c r="DR54" s="6"/>
      <c r="DS54" s="6"/>
      <c r="DT54" s="6"/>
      <c r="DU54" s="6"/>
      <c r="DV54" s="5"/>
      <c r="DW54" s="5"/>
      <c r="DX54" s="5"/>
      <c r="DZ54" s="5"/>
      <c r="EA54" s="6"/>
      <c r="EB54" s="6"/>
      <c r="EC54" s="6"/>
      <c r="ED54" s="5"/>
      <c r="EE54" s="6"/>
      <c r="EF54" s="6"/>
      <c r="EG54" s="6"/>
      <c r="EH54" s="42"/>
      <c r="EI54" s="5"/>
      <c r="EJ54" s="6"/>
      <c r="EK54" s="6"/>
      <c r="EL54" s="6"/>
      <c r="EM54" s="5"/>
      <c r="EN54" s="5"/>
      <c r="EO54" s="5"/>
      <c r="EP54" s="5"/>
      <c r="EQ54" s="5"/>
      <c r="ER54" s="6"/>
      <c r="ET54" s="43"/>
    </row>
    <row r="55" spans="1:150" ht="15" customHeight="1" x14ac:dyDescent="0.3">
      <c r="A55" t="s">
        <v>834</v>
      </c>
      <c r="B55" s="36" t="s">
        <v>835</v>
      </c>
      <c r="C55" s="4" t="s">
        <v>836</v>
      </c>
      <c r="D55" s="19"/>
      <c r="E55" t="s">
        <v>702</v>
      </c>
      <c r="F55" s="64"/>
      <c r="M55" s="7">
        <v>3</v>
      </c>
      <c r="AL55" s="5"/>
      <c r="AM55" s="39">
        <v>-66.7</v>
      </c>
      <c r="AP55" s="5">
        <v>-16.8</v>
      </c>
      <c r="AS55">
        <v>184</v>
      </c>
      <c r="AV55" s="7">
        <f>0.40141*AZ55-778.84</f>
        <v>-4.1187000000001035</v>
      </c>
      <c r="AW55" s="5">
        <f>AVERAGE(AX55,AU55:AV55)*1.00662+2055.5541</f>
        <v>2051.4081342059999</v>
      </c>
      <c r="AZ55">
        <v>1930</v>
      </c>
      <c r="BJ55" s="14">
        <v>0.4</v>
      </c>
      <c r="BQ55" s="72">
        <f>LOG(4.6*10^-5*0.05)</f>
        <v>-5.6382721639824069</v>
      </c>
      <c r="BR55">
        <v>0</v>
      </c>
      <c r="BS55">
        <f>LOG(4.6*10^-5*0.25)</f>
        <v>-4.9393021596463882</v>
      </c>
      <c r="BT55" s="15">
        <f>LOG(4.3*10^-5*4.2)</f>
        <v>-3.743282254022513</v>
      </c>
      <c r="CY55" s="5"/>
      <c r="CZ55" s="5"/>
      <c r="DA55" s="5"/>
      <c r="DB55" s="5"/>
      <c r="DC55" s="6"/>
      <c r="DD55" s="5"/>
      <c r="DR55" s="6"/>
      <c r="DS55" s="6"/>
      <c r="DT55" s="6"/>
      <c r="DU55" s="6"/>
      <c r="DV55" s="5"/>
      <c r="DW55" s="5"/>
      <c r="DX55" s="5"/>
      <c r="DZ55" s="5"/>
      <c r="EA55" s="6">
        <v>0.42</v>
      </c>
      <c r="EB55" s="6"/>
      <c r="EC55" s="44">
        <v>10</v>
      </c>
      <c r="ED55" s="7">
        <v>72.5</v>
      </c>
      <c r="EE55" s="45"/>
      <c r="EF55" s="45"/>
      <c r="EG55" s="45"/>
      <c r="EH55" s="46"/>
      <c r="EI55" s="40"/>
      <c r="EJ55" s="45"/>
      <c r="EK55" s="45">
        <v>34.700000000000003</v>
      </c>
      <c r="EL55" s="45"/>
      <c r="EM55" s="40"/>
      <c r="EN55" s="7"/>
      <c r="EO55" s="5"/>
      <c r="EP55" s="5"/>
      <c r="EQ55" s="5"/>
      <c r="ER55" s="6">
        <v>22</v>
      </c>
      <c r="ES55">
        <v>47</v>
      </c>
      <c r="ET55" s="43">
        <v>31</v>
      </c>
    </row>
    <row r="56" spans="1:150" ht="15" customHeight="1" x14ac:dyDescent="0.3">
      <c r="A56" t="s">
        <v>837</v>
      </c>
      <c r="B56" s="36" t="s">
        <v>838</v>
      </c>
      <c r="C56" s="69" t="s">
        <v>839</v>
      </c>
      <c r="D56" s="19"/>
      <c r="E56" t="s">
        <v>702</v>
      </c>
      <c r="F56" s="64"/>
      <c r="AL56" s="5"/>
      <c r="AM56" s="39">
        <v>-49.7</v>
      </c>
      <c r="CY56" s="5"/>
      <c r="CZ56" s="5"/>
      <c r="DA56" s="5"/>
      <c r="DB56" s="5"/>
      <c r="DC56" s="6"/>
      <c r="DD56" s="5"/>
      <c r="DR56" s="6"/>
      <c r="DS56" s="6"/>
      <c r="DT56" s="6"/>
      <c r="DU56" s="6"/>
      <c r="DV56" s="5"/>
      <c r="DW56" s="5"/>
      <c r="DX56" s="5"/>
      <c r="DZ56" s="5"/>
      <c r="EA56" s="6"/>
      <c r="EB56" s="6"/>
      <c r="EC56" s="6"/>
      <c r="ED56" s="5"/>
      <c r="EE56" s="6"/>
      <c r="EF56" s="6"/>
      <c r="EG56" s="6"/>
      <c r="EH56" s="42"/>
      <c r="EI56" s="5"/>
      <c r="EJ56" s="6"/>
      <c r="EK56" s="6"/>
      <c r="EL56" s="6"/>
      <c r="EM56" s="5"/>
      <c r="EN56" s="5"/>
      <c r="EO56" s="5"/>
      <c r="EP56" s="5"/>
      <c r="EQ56" s="5"/>
      <c r="ER56" s="6"/>
      <c r="ET56" s="43"/>
    </row>
    <row r="57" spans="1:150" ht="15" customHeight="1" x14ac:dyDescent="0.3">
      <c r="A57" t="s">
        <v>840</v>
      </c>
      <c r="B57" s="36" t="s">
        <v>841</v>
      </c>
      <c r="C57" s="4" t="s">
        <v>842</v>
      </c>
      <c r="D57" s="19"/>
      <c r="E57" t="s">
        <v>702</v>
      </c>
      <c r="F57" s="64"/>
      <c r="AL57" s="5"/>
      <c r="AM57" s="39">
        <v>-39.5</v>
      </c>
      <c r="BJ57" s="14">
        <v>0.64500000000000002</v>
      </c>
      <c r="CY57" s="5"/>
      <c r="CZ57" s="5"/>
      <c r="DA57" s="5"/>
      <c r="DB57" s="5"/>
      <c r="DC57" s="6"/>
      <c r="DD57" s="5"/>
      <c r="DR57" s="6"/>
      <c r="DS57" s="6"/>
      <c r="DT57" s="6"/>
      <c r="DU57" s="6"/>
      <c r="DV57" s="5"/>
      <c r="DW57" s="5"/>
      <c r="DX57" s="5"/>
      <c r="DZ57" s="5"/>
      <c r="EA57" s="6"/>
      <c r="EB57" s="6"/>
      <c r="EC57" s="6"/>
      <c r="ED57" s="5"/>
      <c r="EE57" s="6"/>
      <c r="EF57" s="6"/>
      <c r="EG57" s="6"/>
      <c r="EH57" s="42"/>
      <c r="EI57" s="5"/>
      <c r="EJ57" s="6"/>
      <c r="EK57" s="6"/>
      <c r="EL57" s="6"/>
      <c r="EM57" s="5"/>
      <c r="EN57" s="5"/>
      <c r="EO57" s="5"/>
      <c r="EP57" s="5"/>
      <c r="EQ57" s="5"/>
      <c r="ER57" s="6"/>
      <c r="ET57" s="43"/>
    </row>
    <row r="58" spans="1:150" ht="15" customHeight="1" x14ac:dyDescent="0.3">
      <c r="A58" t="s">
        <v>843</v>
      </c>
      <c r="B58" s="36" t="s">
        <v>360</v>
      </c>
      <c r="C58" s="4" t="s">
        <v>844</v>
      </c>
      <c r="D58" s="19"/>
      <c r="E58" t="s">
        <v>702</v>
      </c>
      <c r="F58" s="64"/>
      <c r="AD58" s="6">
        <v>0</v>
      </c>
      <c r="AE58" s="5">
        <v>10.375713228830703</v>
      </c>
      <c r="AF58" s="5">
        <v>0.64068127997239221</v>
      </c>
      <c r="AG58" s="5">
        <v>0</v>
      </c>
      <c r="AL58" s="5"/>
      <c r="AM58" s="39">
        <v>-66.400000000000006</v>
      </c>
      <c r="AP58" s="5">
        <v>-15.2</v>
      </c>
      <c r="CY58" s="5"/>
      <c r="CZ58" s="5"/>
      <c r="DA58" s="5"/>
      <c r="DB58" s="5"/>
      <c r="DC58" s="6"/>
      <c r="DD58" s="5"/>
      <c r="DR58" s="6"/>
      <c r="DS58" s="6"/>
      <c r="DT58" s="6"/>
      <c r="DU58" s="6"/>
      <c r="DV58" s="5"/>
      <c r="DW58" s="5"/>
      <c r="DX58" s="5"/>
      <c r="DZ58" s="5"/>
      <c r="EA58" s="6">
        <v>1.1200000000000001</v>
      </c>
      <c r="EB58" s="6"/>
      <c r="EC58" s="6"/>
      <c r="ED58" s="5"/>
      <c r="EE58" s="6"/>
      <c r="EF58" s="6"/>
      <c r="EG58" s="6"/>
      <c r="EH58" s="42"/>
      <c r="EI58" s="5"/>
      <c r="EJ58" s="6"/>
      <c r="EK58" s="6"/>
      <c r="EL58" s="6"/>
      <c r="EM58" s="5"/>
      <c r="EN58" s="5"/>
      <c r="EO58" s="5"/>
      <c r="EP58" s="5"/>
      <c r="EQ58" s="5"/>
      <c r="ER58" s="6"/>
      <c r="ET58" s="43"/>
    </row>
    <row r="59" spans="1:150" ht="15" customHeight="1" x14ac:dyDescent="0.3">
      <c r="A59" t="s">
        <v>845</v>
      </c>
      <c r="B59" s="36" t="s">
        <v>846</v>
      </c>
      <c r="C59" s="4" t="s">
        <v>847</v>
      </c>
      <c r="D59" s="19"/>
      <c r="E59" t="s">
        <v>702</v>
      </c>
      <c r="F59" s="64"/>
      <c r="M59" s="7">
        <v>3</v>
      </c>
      <c r="Y59" s="5">
        <v>0</v>
      </c>
      <c r="AH59" s="6">
        <v>1.5019602428137329</v>
      </c>
      <c r="AI59" s="5">
        <v>0.93771949164963242</v>
      </c>
      <c r="AL59" s="5"/>
      <c r="AM59" s="39">
        <v>-77</v>
      </c>
      <c r="AP59" s="5">
        <v>-22.1</v>
      </c>
      <c r="AQ59" s="7">
        <v>793</v>
      </c>
      <c r="BQ59" s="14">
        <f>LOG(4.6*10^-5*105)</f>
        <v>-2.3160528692484879</v>
      </c>
      <c r="BR59">
        <v>100</v>
      </c>
      <c r="BS59">
        <f>LOG(4.6*10^-5*391)</f>
        <v>-1.7450654109225592</v>
      </c>
      <c r="BT59" s="15">
        <f>LOG(4.3*10^-5*3.5)</f>
        <v>-3.8224635000701377</v>
      </c>
      <c r="BX59" s="14">
        <v>64</v>
      </c>
      <c r="BY59">
        <v>0</v>
      </c>
      <c r="CY59" s="5"/>
      <c r="CZ59" s="5"/>
      <c r="DA59" s="5"/>
      <c r="DB59" s="5"/>
      <c r="DC59" s="6"/>
      <c r="DD59" s="5"/>
      <c r="DR59" s="6"/>
      <c r="DS59" s="6"/>
      <c r="DT59" s="6"/>
      <c r="DU59" s="6"/>
      <c r="DV59" s="5"/>
      <c r="DW59" s="5"/>
      <c r="DX59" s="5"/>
      <c r="DZ59" s="5"/>
      <c r="EA59" s="6">
        <v>6.85</v>
      </c>
      <c r="EB59" s="6"/>
      <c r="EC59" s="6"/>
      <c r="ED59" s="5"/>
      <c r="EE59" s="6"/>
      <c r="EF59" s="6"/>
      <c r="EG59" s="6"/>
      <c r="EH59" s="42"/>
      <c r="EI59" s="5"/>
      <c r="EJ59" s="6"/>
      <c r="EK59" s="6">
        <v>65.900000000000006</v>
      </c>
      <c r="EL59" s="6"/>
      <c r="EM59" s="5"/>
      <c r="EN59" s="5"/>
      <c r="EO59" s="5"/>
      <c r="EP59" s="5"/>
      <c r="EQ59" s="5"/>
      <c r="ER59" s="6"/>
      <c r="ET59" s="43"/>
    </row>
    <row r="60" spans="1:150" ht="15" customHeight="1" x14ac:dyDescent="0.3">
      <c r="A60" t="s">
        <v>848</v>
      </c>
      <c r="B60" s="36" t="s">
        <v>849</v>
      </c>
      <c r="C60" s="4" t="s">
        <v>850</v>
      </c>
      <c r="D60" s="19"/>
      <c r="E60" t="s">
        <v>702</v>
      </c>
      <c r="F60" s="64"/>
      <c r="AL60" s="5"/>
      <c r="AM60" s="39">
        <v>-42.6</v>
      </c>
      <c r="CY60" s="5"/>
      <c r="CZ60" s="5"/>
      <c r="DA60" s="5"/>
      <c r="DB60" s="5"/>
      <c r="DC60" s="6"/>
      <c r="DD60" s="5"/>
      <c r="DR60" s="6"/>
      <c r="DS60" s="6"/>
      <c r="DT60" s="6"/>
      <c r="DU60" s="6"/>
      <c r="DV60" s="5"/>
      <c r="DW60" s="5"/>
      <c r="DX60" s="5"/>
      <c r="DZ60" s="5"/>
      <c r="EA60" s="6"/>
      <c r="EB60" s="6"/>
      <c r="EC60" s="6"/>
      <c r="ED60" s="5"/>
      <c r="EE60" s="6"/>
      <c r="EF60" s="6"/>
      <c r="EG60" s="6"/>
      <c r="EH60" s="42"/>
      <c r="EI60" s="5"/>
      <c r="EJ60" s="6"/>
      <c r="EK60" s="6"/>
      <c r="EL60" s="6"/>
      <c r="EM60" s="5"/>
      <c r="EN60" s="5"/>
      <c r="EO60" s="5"/>
      <c r="EP60" s="5"/>
      <c r="EQ60" s="5"/>
      <c r="ER60" s="6"/>
      <c r="ET60" s="43"/>
    </row>
    <row r="61" spans="1:150" ht="15" customHeight="1" x14ac:dyDescent="0.3">
      <c r="A61" t="s">
        <v>851</v>
      </c>
      <c r="B61" s="36" t="s">
        <v>852</v>
      </c>
      <c r="C61" s="4" t="s">
        <v>853</v>
      </c>
      <c r="D61" s="19"/>
      <c r="E61" t="s">
        <v>702</v>
      </c>
      <c r="F61" s="64"/>
      <c r="AM61" s="9">
        <v>-34.799999999999997</v>
      </c>
      <c r="CY61" s="5"/>
      <c r="CZ61" s="5"/>
      <c r="DA61" s="5"/>
      <c r="DB61" s="5"/>
      <c r="DC61" s="6"/>
      <c r="DD61" s="5"/>
      <c r="DR61" s="6"/>
      <c r="DS61" s="6"/>
      <c r="DT61" s="6"/>
      <c r="DU61" s="6"/>
      <c r="DV61" s="5"/>
      <c r="DW61" s="5"/>
      <c r="DX61" s="5"/>
      <c r="DZ61" s="5"/>
      <c r="EA61" s="6"/>
      <c r="EB61" s="6"/>
      <c r="EC61" s="6"/>
      <c r="ED61" s="5"/>
      <c r="EE61" s="6"/>
      <c r="EF61" s="6"/>
      <c r="EG61" s="6"/>
      <c r="EH61" s="42"/>
      <c r="EI61" s="5"/>
      <c r="EJ61" s="6"/>
      <c r="EK61" s="6"/>
      <c r="EL61" s="6"/>
      <c r="EM61" s="5"/>
      <c r="EN61" s="5"/>
      <c r="EO61" s="5"/>
      <c r="EP61" s="5"/>
      <c r="EQ61" s="5"/>
      <c r="ER61" s="6"/>
      <c r="ET61" s="43"/>
    </row>
    <row r="62" spans="1:150" ht="15" customHeight="1" x14ac:dyDescent="0.3">
      <c r="A62" t="s">
        <v>854</v>
      </c>
      <c r="B62" s="36" t="s">
        <v>855</v>
      </c>
      <c r="C62" s="69" t="s">
        <v>856</v>
      </c>
      <c r="D62" s="19"/>
      <c r="E62" t="s">
        <v>702</v>
      </c>
      <c r="F62" s="64"/>
      <c r="X62" s="6">
        <v>2.2730000000000001</v>
      </c>
      <c r="AL62" s="5"/>
      <c r="AR62" s="70"/>
      <c r="AV62" s="7"/>
      <c r="AW62" s="5">
        <f>AVERAGE(AX62,AU62:AV62)*1.00662+2055.5541</f>
        <v>2063.758053</v>
      </c>
      <c r="AX62">
        <v>8.15</v>
      </c>
      <c r="CY62" s="5"/>
      <c r="CZ62" s="5"/>
      <c r="DA62" s="5"/>
      <c r="DB62" s="5"/>
      <c r="DC62" s="6"/>
      <c r="DD62" s="5"/>
      <c r="DR62" s="6"/>
      <c r="DS62" s="6"/>
      <c r="DT62" s="6"/>
      <c r="DU62" s="6"/>
      <c r="DV62" s="5"/>
      <c r="DW62" s="5"/>
      <c r="DX62" s="5"/>
      <c r="DZ62" s="5"/>
      <c r="EA62" s="6">
        <v>14.53</v>
      </c>
      <c r="EB62" s="6"/>
      <c r="EC62" s="6"/>
      <c r="ED62" s="5"/>
      <c r="EE62" s="6"/>
      <c r="EF62" s="6"/>
      <c r="EG62" s="6"/>
      <c r="EH62" s="42"/>
      <c r="EI62" s="5"/>
      <c r="EJ62" s="6"/>
      <c r="EK62" s="6"/>
      <c r="EL62" s="6"/>
      <c r="EM62" s="5"/>
      <c r="EN62" s="5"/>
      <c r="EO62" s="5"/>
      <c r="EP62" s="5"/>
      <c r="EQ62" s="5"/>
      <c r="ER62" s="6"/>
      <c r="ET62" s="43"/>
    </row>
    <row r="63" spans="1:150" ht="15" customHeight="1" x14ac:dyDescent="0.3">
      <c r="A63" t="s">
        <v>857</v>
      </c>
      <c r="B63" s="36" t="s">
        <v>858</v>
      </c>
      <c r="C63" s="69" t="s">
        <v>859</v>
      </c>
      <c r="D63" s="19"/>
      <c r="E63" t="s">
        <v>702</v>
      </c>
      <c r="F63" s="64"/>
      <c r="AL63" s="5"/>
      <c r="AR63" s="70"/>
      <c r="CY63" s="5"/>
      <c r="CZ63" s="5"/>
      <c r="DA63" s="5"/>
      <c r="DB63" s="5"/>
      <c r="DC63" s="6"/>
      <c r="DD63" s="5"/>
      <c r="DR63" s="6"/>
      <c r="DS63" s="6"/>
      <c r="DT63" s="6"/>
      <c r="DU63" s="6"/>
      <c r="DV63" s="5"/>
      <c r="DW63" s="5"/>
      <c r="DX63" s="5"/>
      <c r="DZ63" s="5"/>
      <c r="EA63" s="6"/>
      <c r="EB63" s="6"/>
      <c r="EC63" s="6"/>
      <c r="ED63" s="5"/>
      <c r="EE63" s="6"/>
      <c r="EF63" s="6"/>
      <c r="EG63" s="6"/>
      <c r="EH63" s="42"/>
      <c r="EI63" s="5"/>
      <c r="EJ63" s="6"/>
      <c r="EK63" s="6"/>
      <c r="EL63" s="6"/>
      <c r="EM63" s="5"/>
      <c r="EN63" s="5"/>
      <c r="EO63" s="5"/>
      <c r="EP63" s="5"/>
      <c r="EQ63" s="5"/>
      <c r="ER63" s="6"/>
      <c r="ET63" s="43"/>
    </row>
    <row r="64" spans="1:150" ht="15" customHeight="1" x14ac:dyDescent="0.3">
      <c r="A64" t="s">
        <v>860</v>
      </c>
      <c r="B64" s="36" t="s">
        <v>861</v>
      </c>
      <c r="C64" s="69" t="s">
        <v>862</v>
      </c>
      <c r="D64" s="19"/>
      <c r="E64" t="s">
        <v>702</v>
      </c>
      <c r="F64" s="64"/>
      <c r="X64" s="6">
        <v>3.9279999999999999</v>
      </c>
      <c r="AL64" s="5"/>
      <c r="AR64" s="70"/>
      <c r="AV64" s="7"/>
      <c r="AW64" s="5">
        <f>AVERAGE(AX64,AU64:AV64)*1.00662+2055.5541</f>
        <v>2065.11699</v>
      </c>
      <c r="AX64">
        <v>9.5</v>
      </c>
      <c r="CP64" s="14">
        <v>4.6900000000000004</v>
      </c>
      <c r="CY64" s="5"/>
      <c r="CZ64" s="5"/>
      <c r="DA64" s="5"/>
      <c r="DB64" s="5"/>
      <c r="DC64" s="6"/>
      <c r="DD64" s="5"/>
      <c r="DR64" s="6"/>
      <c r="DS64" s="6"/>
      <c r="DT64" s="6"/>
      <c r="DU64" s="6"/>
      <c r="DV64" s="5"/>
      <c r="DW64" s="5"/>
      <c r="DX64" s="5"/>
      <c r="DZ64" s="5"/>
      <c r="EA64" s="6"/>
      <c r="EB64" s="6"/>
      <c r="EC64" s="6"/>
      <c r="ED64" s="5"/>
      <c r="EE64" s="6"/>
      <c r="EF64" s="6"/>
      <c r="EG64" s="6"/>
      <c r="EH64" s="42"/>
      <c r="EI64" s="5"/>
      <c r="EJ64" s="6"/>
      <c r="EK64" s="6"/>
      <c r="EL64" s="6"/>
      <c r="EM64" s="5"/>
      <c r="EN64" s="5"/>
      <c r="EO64" s="5"/>
      <c r="EP64" s="5"/>
      <c r="EQ64" s="5"/>
      <c r="ER64" s="6"/>
      <c r="ET64" s="43"/>
    </row>
    <row r="65" spans="1:150" ht="15" customHeight="1" x14ac:dyDescent="0.3">
      <c r="A65" t="s">
        <v>863</v>
      </c>
      <c r="B65" s="36" t="s">
        <v>864</v>
      </c>
      <c r="C65" s="4" t="s">
        <v>865</v>
      </c>
      <c r="D65" s="19"/>
      <c r="E65" t="s">
        <v>702</v>
      </c>
      <c r="F65" s="64"/>
      <c r="M65" s="7">
        <v>3</v>
      </c>
      <c r="AL65" s="5"/>
      <c r="AM65" s="39">
        <v>-36</v>
      </c>
      <c r="AS65">
        <v>212</v>
      </c>
      <c r="AT65">
        <v>2064</v>
      </c>
      <c r="AU65" s="5">
        <f>0.99303*AT65-2041.233</f>
        <v>8.3809199999998327</v>
      </c>
      <c r="AV65" s="7"/>
      <c r="AW65" s="5">
        <f>AVERAGE(AX65,AU65:AV65)*1.00662+2055.5541</f>
        <v>2063.9905016903995</v>
      </c>
      <c r="BJ65" s="14">
        <v>0.78400000000000003</v>
      </c>
      <c r="BX65" s="14">
        <v>0</v>
      </c>
      <c r="CY65" s="5"/>
      <c r="CZ65" s="5"/>
      <c r="DA65" s="5"/>
      <c r="DB65" s="5"/>
      <c r="DC65" s="6"/>
      <c r="DD65" s="5"/>
      <c r="DR65" s="6"/>
      <c r="DS65" s="6"/>
      <c r="DT65" s="6"/>
      <c r="DU65" s="6"/>
      <c r="DV65" s="5"/>
      <c r="DW65" s="5"/>
      <c r="DX65" s="5"/>
      <c r="DZ65" s="5"/>
      <c r="EA65" s="6">
        <v>0.42</v>
      </c>
      <c r="EB65" s="6"/>
      <c r="EC65" s="6"/>
      <c r="ED65" s="5"/>
      <c r="EE65" s="6"/>
      <c r="EF65" s="6"/>
      <c r="EG65" s="6"/>
      <c r="EH65" s="42"/>
      <c r="EI65" s="5"/>
      <c r="EJ65" s="6"/>
      <c r="EK65" s="6">
        <v>46.5</v>
      </c>
      <c r="EL65" s="6"/>
      <c r="EM65" s="5"/>
      <c r="EN65" s="5"/>
      <c r="EO65" s="5"/>
      <c r="EP65" s="5"/>
      <c r="EQ65" s="5"/>
      <c r="ER65" s="6"/>
      <c r="ET65" s="43"/>
    </row>
    <row r="66" spans="1:150" ht="15" customHeight="1" x14ac:dyDescent="0.3">
      <c r="A66" t="s">
        <v>866</v>
      </c>
      <c r="B66" s="36" t="s">
        <v>867</v>
      </c>
      <c r="C66" s="4" t="s">
        <v>868</v>
      </c>
      <c r="D66" s="19"/>
      <c r="E66" t="s">
        <v>702</v>
      </c>
      <c r="F66" s="64"/>
      <c r="M66" s="7">
        <v>3</v>
      </c>
      <c r="N66" s="6">
        <v>3.3</v>
      </c>
      <c r="O66" s="38">
        <v>-0.70738100162716799</v>
      </c>
      <c r="P66" s="5">
        <v>1.2</v>
      </c>
      <c r="Q66" s="5">
        <v>-0.10802274260563098</v>
      </c>
      <c r="T66" s="5">
        <v>1</v>
      </c>
      <c r="W66" s="5">
        <v>1.329</v>
      </c>
      <c r="AH66" s="6">
        <v>57.700018197096767</v>
      </c>
      <c r="AI66" s="5">
        <v>4.4312107558125096</v>
      </c>
      <c r="AL66" s="5"/>
      <c r="AM66" s="39">
        <v>-10</v>
      </c>
      <c r="AN66" s="5">
        <v>27.3</v>
      </c>
      <c r="AP66" s="5">
        <v>32.942999999999998</v>
      </c>
      <c r="AQ66" s="7">
        <v>743</v>
      </c>
      <c r="AR66" s="40" t="s">
        <v>748</v>
      </c>
      <c r="AS66">
        <v>145</v>
      </c>
      <c r="AT66">
        <v>2071.3000000000002</v>
      </c>
      <c r="AU66" s="5">
        <f>0.99303*AT66-2041.233</f>
        <v>15.630039000000352</v>
      </c>
      <c r="AV66" s="7"/>
      <c r="AW66" s="5">
        <f>AVERAGE(AX66,AU66:AV66)*1.00662+2055.5541</f>
        <v>2071.32282192909</v>
      </c>
      <c r="AX66">
        <v>15.7</v>
      </c>
      <c r="BA66">
        <v>1980</v>
      </c>
      <c r="BI66" s="14">
        <v>2075</v>
      </c>
      <c r="BP66" s="14">
        <v>8.1199999999999992</v>
      </c>
      <c r="BQ66" s="14">
        <f>LOG(4.6*10^-5*0.6)</f>
        <v>-4.5590909179347827</v>
      </c>
      <c r="BR66">
        <v>10.7</v>
      </c>
      <c r="BS66">
        <f>LOG(4.6*10^-5*12.3)</f>
        <v>-3.2473370568790281</v>
      </c>
      <c r="CO66">
        <v>3.5</v>
      </c>
      <c r="CP66" s="14">
        <v>3.77</v>
      </c>
      <c r="CY66" s="50">
        <f>LN(92/8)</f>
        <v>2.4423470353692043</v>
      </c>
      <c r="CZ66" s="5"/>
      <c r="DA66" s="5"/>
      <c r="DB66" s="5"/>
      <c r="DC66" s="6"/>
      <c r="DD66" s="5"/>
      <c r="DR66" s="6"/>
      <c r="DS66" s="6"/>
      <c r="DT66" s="6"/>
      <c r="DU66" s="6"/>
      <c r="DV66" s="5"/>
      <c r="DW66" s="5"/>
      <c r="DX66" s="5"/>
      <c r="DZ66" s="5"/>
      <c r="EA66" s="6"/>
      <c r="EB66" s="6"/>
      <c r="EC66" s="6"/>
      <c r="ED66" s="5"/>
      <c r="EE66" s="6"/>
      <c r="EF66" s="6"/>
      <c r="EG66" s="6"/>
      <c r="EH66" s="42"/>
      <c r="EI66" s="5"/>
      <c r="EJ66" s="6"/>
      <c r="EK66" s="6">
        <v>33</v>
      </c>
      <c r="EL66" s="6"/>
      <c r="EM66" s="5"/>
      <c r="EN66" s="5"/>
      <c r="EO66" s="5"/>
      <c r="EP66" s="5"/>
      <c r="EQ66" s="5"/>
      <c r="ER66" s="6">
        <v>0</v>
      </c>
      <c r="ES66">
        <v>2</v>
      </c>
      <c r="ET66" s="43"/>
    </row>
    <row r="67" spans="1:150" ht="15" customHeight="1" x14ac:dyDescent="0.3">
      <c r="A67" t="s">
        <v>869</v>
      </c>
      <c r="B67" s="36" t="s">
        <v>361</v>
      </c>
      <c r="C67" s="4" t="s">
        <v>870</v>
      </c>
      <c r="D67" s="19"/>
      <c r="E67" t="s">
        <v>702</v>
      </c>
      <c r="F67" s="64"/>
      <c r="M67" s="7">
        <v>3</v>
      </c>
      <c r="N67" s="6">
        <v>1.9</v>
      </c>
      <c r="O67" s="73">
        <v>-0.38028871797666619</v>
      </c>
      <c r="P67" s="5">
        <v>1.5</v>
      </c>
      <c r="Q67" s="5">
        <v>-0.24023189456544222</v>
      </c>
      <c r="R67" s="6">
        <v>3.49</v>
      </c>
      <c r="S67" s="5">
        <v>3.4929999999999999</v>
      </c>
      <c r="T67" s="5">
        <v>27</v>
      </c>
      <c r="U67" s="5">
        <v>7.409408789995453E-2</v>
      </c>
      <c r="V67" s="5">
        <v>26.925905912100045</v>
      </c>
      <c r="W67" s="5">
        <v>0.96399999999999997</v>
      </c>
      <c r="Z67" s="6">
        <v>0.17499999999999999</v>
      </c>
      <c r="AA67" s="5">
        <v>2.8149999999999999</v>
      </c>
      <c r="AB67" s="5">
        <v>21.795000000000002</v>
      </c>
      <c r="AC67" s="5">
        <v>35.480000000000004</v>
      </c>
      <c r="AH67" s="6">
        <v>65.59336751536793</v>
      </c>
      <c r="AI67" s="5">
        <v>5.2073034318335392</v>
      </c>
      <c r="AL67" s="5"/>
      <c r="AM67" s="39">
        <v>-10.8</v>
      </c>
      <c r="AN67" s="5">
        <v>32</v>
      </c>
      <c r="AP67" s="5">
        <v>31.992799999999999</v>
      </c>
      <c r="AQ67" s="7">
        <v>708</v>
      </c>
      <c r="AR67" s="40" t="s">
        <v>871</v>
      </c>
      <c r="AS67">
        <v>145</v>
      </c>
      <c r="AT67">
        <v>2066.1</v>
      </c>
      <c r="AU67" s="5">
        <f>0.99303*AT67-2041.233</f>
        <v>10.466282999999976</v>
      </c>
      <c r="AV67" s="7"/>
      <c r="AW67" s="5">
        <f>AVERAGE(AX67,AU67:AV67)*1.00662+2055.5541</f>
        <v>2066.10663989673</v>
      </c>
      <c r="AX67">
        <v>10.5</v>
      </c>
      <c r="BA67">
        <v>1973</v>
      </c>
      <c r="BI67" s="14">
        <v>2067</v>
      </c>
      <c r="BJ67" s="14">
        <v>1.05</v>
      </c>
      <c r="BP67" s="14">
        <v>7.48</v>
      </c>
      <c r="BQ67" s="72">
        <f>LOG(4.6*10^-5*0.05)</f>
        <v>-5.6382721639824069</v>
      </c>
      <c r="BR67">
        <v>0</v>
      </c>
      <c r="BS67">
        <f>LOG(4.6*10^-5*7.2)</f>
        <v>-3.4799096718871576</v>
      </c>
      <c r="BT67" s="15">
        <f>LOG(4.3*10^-5*1.9)</f>
        <v>-4.0877779434675849</v>
      </c>
      <c r="BX67" s="14">
        <v>70</v>
      </c>
      <c r="BY67">
        <v>31.5</v>
      </c>
      <c r="BZ67" s="14">
        <v>95.429999999999993</v>
      </c>
      <c r="CI67" s="14">
        <f>LN(5.66)</f>
        <v>1.7334238922150915</v>
      </c>
      <c r="CJ67">
        <f>LN(5.84)</f>
        <v>1.7647307968401356</v>
      </c>
      <c r="CK67">
        <v>2058</v>
      </c>
      <c r="CL67">
        <v>1985</v>
      </c>
      <c r="CM67">
        <v>1950</v>
      </c>
      <c r="CN67" s="7">
        <v>1997.6666666666667</v>
      </c>
      <c r="CO67">
        <v>6.2</v>
      </c>
      <c r="CP67" s="14">
        <v>4.43</v>
      </c>
      <c r="CY67" s="5"/>
      <c r="CZ67" s="5"/>
      <c r="DA67" s="5"/>
      <c r="DB67" s="5"/>
      <c r="DC67" s="6"/>
      <c r="DD67" s="5"/>
      <c r="DE67" s="56" t="s">
        <v>872</v>
      </c>
      <c r="DF67" s="19">
        <f>LN(4/1)</f>
        <v>1.3862943611198906</v>
      </c>
      <c r="DG67" s="56" t="s">
        <v>873</v>
      </c>
      <c r="DH67" s="19">
        <f>LN(4/1)</f>
        <v>1.3862943611198906</v>
      </c>
      <c r="DR67" s="6"/>
      <c r="DS67" s="6"/>
      <c r="DT67" s="6"/>
      <c r="DU67" s="6"/>
      <c r="DV67" s="5"/>
      <c r="DW67" s="5"/>
      <c r="DX67" s="5"/>
      <c r="DZ67" s="5"/>
      <c r="EA67" s="6">
        <v>0.98</v>
      </c>
      <c r="EB67" s="6"/>
      <c r="EC67" s="6"/>
      <c r="ED67" s="5"/>
      <c r="EE67" s="6"/>
      <c r="EF67" s="6"/>
      <c r="EG67" s="6"/>
      <c r="EH67" s="42"/>
      <c r="EI67" s="5"/>
      <c r="EJ67" s="6"/>
      <c r="EK67" s="6">
        <v>50.2</v>
      </c>
      <c r="EL67" s="6"/>
      <c r="EM67" s="5"/>
      <c r="EN67" s="5"/>
      <c r="EO67" s="5"/>
      <c r="EP67" s="5"/>
      <c r="EQ67" s="5"/>
      <c r="ER67" s="6"/>
      <c r="ET67" s="43"/>
    </row>
    <row r="68" spans="1:150" ht="15" customHeight="1" x14ac:dyDescent="0.3">
      <c r="A68" t="s">
        <v>874</v>
      </c>
      <c r="B68" s="36" t="s">
        <v>875</v>
      </c>
      <c r="C68" s="4" t="s">
        <v>876</v>
      </c>
      <c r="D68" s="19"/>
      <c r="E68" t="s">
        <v>702</v>
      </c>
      <c r="F68" s="64"/>
      <c r="AL68" s="5"/>
      <c r="AR68" s="40" t="s">
        <v>877</v>
      </c>
      <c r="CY68" s="5"/>
      <c r="CZ68" s="5"/>
      <c r="DA68" s="5"/>
      <c r="DB68" s="5"/>
      <c r="DC68" s="6"/>
      <c r="DD68" s="5"/>
      <c r="DR68" s="6"/>
      <c r="DS68" s="6"/>
      <c r="DT68" s="6"/>
      <c r="DU68" s="6"/>
      <c r="DV68" s="5"/>
      <c r="DW68" s="5"/>
      <c r="DX68" s="5"/>
      <c r="DZ68" s="5"/>
      <c r="EA68" s="6"/>
      <c r="EB68" s="6"/>
      <c r="EC68" s="6"/>
      <c r="ED68" s="5"/>
      <c r="EE68" s="6"/>
      <c r="EF68" s="6"/>
      <c r="EG68" s="6"/>
      <c r="EH68" s="42"/>
      <c r="EI68" s="5"/>
      <c r="EJ68" s="6"/>
      <c r="EK68" s="6"/>
      <c r="EL68" s="6"/>
      <c r="EM68" s="5"/>
      <c r="EN68" s="5"/>
      <c r="EO68" s="5"/>
      <c r="EP68" s="5"/>
      <c r="EQ68" s="5"/>
      <c r="ER68" s="6"/>
      <c r="ET68" s="43"/>
    </row>
    <row r="69" spans="1:150" ht="15" customHeight="1" x14ac:dyDescent="0.3">
      <c r="A69" t="s">
        <v>878</v>
      </c>
      <c r="B69" s="36" t="s">
        <v>362</v>
      </c>
      <c r="C69" s="4" t="s">
        <v>879</v>
      </c>
      <c r="D69" s="19"/>
      <c r="E69" t="s">
        <v>702</v>
      </c>
      <c r="F69" s="64"/>
      <c r="R69" s="6">
        <v>-1.35</v>
      </c>
      <c r="S69" s="5">
        <v>-1.3460000000000001</v>
      </c>
      <c r="T69" s="5">
        <v>15</v>
      </c>
      <c r="U69" s="5">
        <v>13.597700952366061</v>
      </c>
      <c r="V69" s="5">
        <v>1.4022990476339394</v>
      </c>
      <c r="AD69" s="6">
        <v>0.54111394476395103</v>
      </c>
      <c r="AE69" s="5">
        <v>14.145193537856091</v>
      </c>
      <c r="AF69" s="5">
        <v>3.6829954071215365</v>
      </c>
      <c r="AG69" s="5">
        <v>3.6503889679704429</v>
      </c>
      <c r="AL69" s="5"/>
      <c r="AM69" s="39">
        <v>32.5</v>
      </c>
      <c r="AP69" s="5">
        <v>68.179699999999997</v>
      </c>
      <c r="CY69" s="5"/>
      <c r="CZ69" s="5"/>
      <c r="DA69" s="5"/>
      <c r="DB69" s="5"/>
      <c r="DC69" s="6"/>
      <c r="DD69" s="5"/>
      <c r="DR69" s="6"/>
      <c r="DS69" s="6"/>
      <c r="DT69" s="6"/>
      <c r="DU69" s="6"/>
      <c r="DV69" s="5"/>
      <c r="DW69" s="5"/>
      <c r="DX69" s="5"/>
      <c r="DZ69" s="5"/>
      <c r="EA69" s="6"/>
      <c r="EB69" s="6"/>
      <c r="EC69" s="6"/>
      <c r="ED69" s="5"/>
      <c r="EE69" s="6"/>
      <c r="EF69" s="6"/>
      <c r="EG69" s="6"/>
      <c r="EH69" s="42"/>
      <c r="EI69" s="5"/>
      <c r="EJ69" s="6"/>
      <c r="EK69" s="6">
        <v>31</v>
      </c>
      <c r="EL69" s="6"/>
      <c r="EM69" s="5"/>
      <c r="EN69" s="5"/>
      <c r="EO69" s="5"/>
      <c r="EP69" s="5"/>
      <c r="EQ69" s="5"/>
      <c r="ER69" s="6"/>
      <c r="ET69" s="43"/>
    </row>
    <row r="70" spans="1:150" ht="15" customHeight="1" x14ac:dyDescent="0.3">
      <c r="A70" t="s">
        <v>880</v>
      </c>
      <c r="B70" s="36" t="s">
        <v>363</v>
      </c>
      <c r="C70" s="69" t="s">
        <v>881</v>
      </c>
      <c r="D70" s="19"/>
      <c r="E70" t="s">
        <v>702</v>
      </c>
      <c r="F70" s="64"/>
      <c r="R70" s="6">
        <v>4.2</v>
      </c>
      <c r="S70" s="5">
        <v>4.202</v>
      </c>
      <c r="T70" s="5">
        <v>83</v>
      </c>
      <c r="U70" s="5">
        <v>6.8965154044974497E-2</v>
      </c>
      <c r="V70" s="5">
        <v>82.931034845955026</v>
      </c>
      <c r="W70" s="5">
        <v>-0.11799999999999999</v>
      </c>
      <c r="AD70" s="6">
        <v>44.857305205136932</v>
      </c>
      <c r="AE70" s="5">
        <v>54.27943567741297</v>
      </c>
      <c r="AF70" s="5">
        <v>47.864552527168918</v>
      </c>
      <c r="AG70" s="5">
        <v>67.630318528647422</v>
      </c>
      <c r="AL70" s="5"/>
      <c r="AM70" s="39">
        <v>-10.4</v>
      </c>
      <c r="AP70" s="5">
        <v>35.307000000000002</v>
      </c>
      <c r="AQ70" s="7">
        <v>730</v>
      </c>
      <c r="AR70" s="40" t="s">
        <v>703</v>
      </c>
      <c r="AS70">
        <v>165</v>
      </c>
      <c r="AT70">
        <v>2066.4</v>
      </c>
      <c r="AU70" s="5">
        <f>0.99303*AT70-2041.233</f>
        <v>10.764191999999866</v>
      </c>
      <c r="AV70" s="7"/>
      <c r="AW70" s="5">
        <f>AVERAGE(AX70,AU70:AV70)*1.00662+2055.5541</f>
        <v>2066.1810839755199</v>
      </c>
      <c r="AX70">
        <v>10.35</v>
      </c>
      <c r="CI70" s="41">
        <f>LN(4.66)</f>
        <v>1.5390154481375546</v>
      </c>
      <c r="CJ70">
        <f>LN(4.66)</f>
        <v>1.5390154481375546</v>
      </c>
      <c r="CK70">
        <v>2060</v>
      </c>
      <c r="CL70">
        <v>1987</v>
      </c>
      <c r="CM70">
        <v>1950</v>
      </c>
      <c r="CN70" s="7">
        <v>1999</v>
      </c>
      <c r="CP70" s="14">
        <v>3.98</v>
      </c>
      <c r="CY70" s="5"/>
      <c r="CZ70" s="5"/>
      <c r="DA70" s="5"/>
      <c r="DB70" s="5"/>
      <c r="DC70" s="6"/>
      <c r="DD70" s="5"/>
      <c r="DR70" s="6"/>
      <c r="DS70" s="6"/>
      <c r="DT70" s="6"/>
      <c r="DU70" s="6"/>
      <c r="DV70" s="5"/>
      <c r="DW70" s="5"/>
      <c r="DX70" s="5"/>
      <c r="DZ70" s="5"/>
      <c r="EA70" s="6"/>
      <c r="EB70" s="6"/>
      <c r="EC70" s="6"/>
      <c r="ED70" s="5"/>
      <c r="EE70" s="6"/>
      <c r="EF70" s="6"/>
      <c r="EG70" s="6"/>
      <c r="EH70" s="42"/>
      <c r="EI70" s="5"/>
      <c r="EJ70" s="6"/>
      <c r="EK70" s="6">
        <v>2.2000000000000002</v>
      </c>
      <c r="EL70" s="6"/>
      <c r="EM70" s="5"/>
      <c r="EN70" s="5"/>
      <c r="EO70" s="5"/>
      <c r="EP70" s="5"/>
      <c r="EQ70" s="5"/>
      <c r="ER70" s="6"/>
      <c r="ET70" s="43"/>
    </row>
    <row r="71" spans="1:150" ht="15" customHeight="1" x14ac:dyDescent="0.3">
      <c r="A71" t="s">
        <v>882</v>
      </c>
      <c r="B71" s="36" t="s">
        <v>364</v>
      </c>
      <c r="C71" s="4" t="s">
        <v>883</v>
      </c>
      <c r="D71" s="19"/>
      <c r="E71" t="s">
        <v>702</v>
      </c>
      <c r="F71" s="64"/>
      <c r="R71" s="6">
        <v>1.0900000000000001</v>
      </c>
      <c r="S71" s="5">
        <v>1.089</v>
      </c>
      <c r="T71" s="5">
        <v>59</v>
      </c>
      <c r="U71" s="5">
        <v>8.0998427032289229</v>
      </c>
      <c r="V71" s="5">
        <v>50.900157296771077</v>
      </c>
      <c r="AL71" s="5"/>
      <c r="AM71" s="39">
        <v>1.8</v>
      </c>
      <c r="AP71" s="5">
        <v>55.225299999999997</v>
      </c>
      <c r="CY71" s="5"/>
      <c r="CZ71" s="5"/>
      <c r="DA71" s="5"/>
      <c r="DB71" s="5"/>
      <c r="DC71" s="6"/>
      <c r="DD71" s="5"/>
      <c r="DR71" s="6"/>
      <c r="DS71" s="6"/>
      <c r="DT71" s="6"/>
      <c r="DU71" s="6"/>
      <c r="DV71" s="5"/>
      <c r="DW71" s="5"/>
      <c r="DX71" s="5"/>
      <c r="DZ71" s="5"/>
      <c r="EA71" s="6"/>
      <c r="EB71" s="6"/>
      <c r="EC71" s="6"/>
      <c r="ED71" s="5"/>
      <c r="EE71" s="6"/>
      <c r="EF71" s="6"/>
      <c r="EG71" s="6"/>
      <c r="EH71" s="42"/>
      <c r="EI71" s="5"/>
      <c r="EJ71" s="6"/>
      <c r="EK71" s="6"/>
      <c r="EL71" s="6"/>
      <c r="EM71" s="5"/>
      <c r="EN71" s="5"/>
      <c r="EO71" s="5"/>
      <c r="EP71" s="5"/>
      <c r="EQ71" s="5"/>
      <c r="ER71" s="6"/>
      <c r="ET71" s="43"/>
    </row>
    <row r="72" spans="1:150" ht="15" customHeight="1" x14ac:dyDescent="0.3">
      <c r="A72" t="s">
        <v>884</v>
      </c>
      <c r="B72" s="36" t="s">
        <v>365</v>
      </c>
      <c r="C72" s="4" t="s">
        <v>885</v>
      </c>
      <c r="D72" s="19"/>
      <c r="E72" t="s">
        <v>702</v>
      </c>
      <c r="F72" s="64"/>
      <c r="R72" s="6">
        <v>0.94</v>
      </c>
      <c r="S72" s="5">
        <v>0.94099999999999995</v>
      </c>
      <c r="T72" s="5">
        <v>8.3333333333333339</v>
      </c>
      <c r="U72" s="5">
        <v>1.4136136093745284</v>
      </c>
      <c r="V72" s="5">
        <v>6.9197197239588055</v>
      </c>
      <c r="AL72" s="5"/>
      <c r="AM72" s="39">
        <v>-11.6</v>
      </c>
      <c r="AP72" s="5">
        <v>63.096299999999999</v>
      </c>
      <c r="AQ72" s="7">
        <v>687</v>
      </c>
      <c r="AR72" s="40" t="s">
        <v>703</v>
      </c>
      <c r="AS72">
        <v>181</v>
      </c>
      <c r="BX72" s="14">
        <v>0</v>
      </c>
      <c r="CY72" s="5">
        <f>LN(86/14)</f>
        <v>1.8152899666382492</v>
      </c>
      <c r="CZ72" s="74"/>
      <c r="DA72" s="74"/>
      <c r="DB72" s="74"/>
      <c r="DC72" s="75"/>
      <c r="DD72" s="74"/>
      <c r="DR72" s="75"/>
      <c r="DS72" s="75"/>
      <c r="DT72" s="75"/>
      <c r="DU72" s="75"/>
      <c r="DV72" s="74"/>
      <c r="DW72" s="74"/>
      <c r="DX72" s="74"/>
      <c r="DZ72" s="5"/>
      <c r="EA72" s="6"/>
      <c r="EB72" s="6"/>
      <c r="EC72" s="6"/>
      <c r="ED72" s="5"/>
      <c r="EE72" s="6"/>
      <c r="EF72" s="6"/>
      <c r="EG72" s="6"/>
      <c r="EH72" s="42"/>
      <c r="EI72" s="5"/>
      <c r="EJ72" s="6"/>
      <c r="EK72" s="6">
        <v>41.7</v>
      </c>
      <c r="EL72" s="6"/>
      <c r="EM72" s="5"/>
      <c r="EN72" s="5"/>
      <c r="EO72" s="5"/>
      <c r="EP72" s="5"/>
      <c r="EQ72" s="5"/>
      <c r="ER72" s="6"/>
      <c r="ET72" s="43"/>
    </row>
    <row r="73" spans="1:150" ht="15" customHeight="1" x14ac:dyDescent="0.3">
      <c r="A73" t="s">
        <v>886</v>
      </c>
      <c r="B73" s="36" t="s">
        <v>366</v>
      </c>
      <c r="C73" s="4" t="s">
        <v>887</v>
      </c>
      <c r="D73" s="19"/>
      <c r="E73" t="s">
        <v>702</v>
      </c>
      <c r="F73" s="64"/>
      <c r="L73" s="6">
        <v>24</v>
      </c>
      <c r="R73" s="6">
        <v>2.08</v>
      </c>
      <c r="S73" s="5">
        <v>2.0830000000000002</v>
      </c>
      <c r="T73" s="5">
        <v>47</v>
      </c>
      <c r="U73" s="5">
        <v>1.3568323253017951</v>
      </c>
      <c r="V73" s="5">
        <v>45.643167674698205</v>
      </c>
      <c r="X73" s="6">
        <v>0.23400000000000001</v>
      </c>
      <c r="Z73" s="6">
        <v>6.6</v>
      </c>
      <c r="AA73" s="5">
        <v>22.189999999999998</v>
      </c>
      <c r="AB73" s="5">
        <v>24.04</v>
      </c>
      <c r="AC73" s="5">
        <v>31.700000000000003</v>
      </c>
      <c r="AD73" s="6">
        <v>27.682328566931581</v>
      </c>
      <c r="AE73" s="5">
        <v>76.396117294469136</v>
      </c>
      <c r="AF73" s="5">
        <v>35.661242542076678</v>
      </c>
      <c r="AG73" s="5">
        <v>42.81618593121474</v>
      </c>
      <c r="AH73" s="6">
        <v>49.147872216585789</v>
      </c>
      <c r="AI73" s="5">
        <v>1.9857986398648879</v>
      </c>
      <c r="AL73" s="5"/>
      <c r="AM73" s="39">
        <v>4.9800000000000004</v>
      </c>
      <c r="AP73" s="5">
        <v>55.572099999999999</v>
      </c>
      <c r="AS73">
        <v>162</v>
      </c>
      <c r="BL73" s="14">
        <v>99</v>
      </c>
      <c r="CP73" s="14">
        <v>5.8</v>
      </c>
      <c r="CY73" s="5">
        <f>LN(70/30)</f>
        <v>0.84729786038720367</v>
      </c>
      <c r="CZ73" s="5"/>
      <c r="DA73" s="5"/>
      <c r="DB73" s="5"/>
      <c r="DC73" s="6"/>
      <c r="DD73" s="5"/>
      <c r="DR73" s="6"/>
      <c r="DS73" s="6"/>
      <c r="DT73" s="6"/>
      <c r="DU73" s="6"/>
      <c r="DV73" s="5"/>
      <c r="DW73" s="5"/>
      <c r="DX73" s="5"/>
      <c r="DZ73" s="5"/>
      <c r="EA73" s="6"/>
      <c r="EB73" s="6"/>
      <c r="EC73" s="6"/>
      <c r="ED73" s="5"/>
      <c r="EE73" s="6"/>
      <c r="EF73" s="6"/>
      <c r="EG73" s="6"/>
      <c r="EH73" s="42"/>
      <c r="EI73" s="5"/>
      <c r="EJ73" s="6"/>
      <c r="EK73" s="6">
        <v>14.3</v>
      </c>
      <c r="EL73" s="6"/>
      <c r="EM73" s="5"/>
      <c r="EN73" s="5"/>
      <c r="EO73" s="5"/>
      <c r="EP73" s="5"/>
      <c r="EQ73" s="5"/>
      <c r="ER73" s="6"/>
      <c r="ET73" s="43"/>
    </row>
    <row r="74" spans="1:150" ht="15" customHeight="1" x14ac:dyDescent="0.3">
      <c r="A74" t="s">
        <v>888</v>
      </c>
      <c r="B74" s="36" t="s">
        <v>367</v>
      </c>
      <c r="C74" s="4" t="s">
        <v>889</v>
      </c>
      <c r="D74" s="19"/>
      <c r="E74" t="s">
        <v>702</v>
      </c>
      <c r="F74" s="64"/>
      <c r="R74" s="6">
        <v>2.6</v>
      </c>
      <c r="S74" s="5">
        <v>2.62</v>
      </c>
      <c r="T74" s="5">
        <v>64.333333333333329</v>
      </c>
      <c r="U74" s="5">
        <v>0.76344563644013874</v>
      </c>
      <c r="V74" s="5">
        <v>63.56988769689319</v>
      </c>
      <c r="W74" s="5">
        <v>-0.38500000000000001</v>
      </c>
      <c r="Y74" s="5">
        <v>33.799999999999997</v>
      </c>
      <c r="Z74" s="6">
        <v>7.68</v>
      </c>
      <c r="AA74" s="5">
        <v>26.225000000000001</v>
      </c>
      <c r="AB74" s="5">
        <v>25.765000000000001</v>
      </c>
      <c r="AC74" s="5">
        <v>33.905000000000001</v>
      </c>
      <c r="AL74" s="5"/>
      <c r="AM74" s="39">
        <v>1.4</v>
      </c>
      <c r="AP74" s="5">
        <v>53.2</v>
      </c>
      <c r="AQ74" s="7">
        <v>687</v>
      </c>
      <c r="AR74" s="40" t="s">
        <v>703</v>
      </c>
      <c r="CY74" s="5"/>
      <c r="CZ74" s="5"/>
      <c r="DA74" s="5"/>
      <c r="DB74" s="5"/>
      <c r="DC74" s="6"/>
      <c r="DD74" s="5"/>
      <c r="DR74" s="6"/>
      <c r="DS74" s="6"/>
      <c r="DT74" s="6"/>
      <c r="DU74" s="6"/>
      <c r="DV74" s="5"/>
      <c r="DW74" s="5"/>
      <c r="DX74" s="5"/>
      <c r="DZ74" s="5"/>
      <c r="EA74" s="6"/>
      <c r="EB74" s="6"/>
      <c r="EC74" s="6"/>
      <c r="ED74" s="5"/>
      <c r="EE74" s="6"/>
      <c r="EF74" s="6"/>
      <c r="EG74" s="6"/>
      <c r="EH74" s="42"/>
      <c r="EI74" s="5"/>
      <c r="EJ74" s="6"/>
      <c r="EK74" s="6">
        <v>40.700000000000003</v>
      </c>
      <c r="EL74" s="6"/>
      <c r="EM74" s="5"/>
      <c r="EN74" s="5"/>
      <c r="EO74" s="5"/>
      <c r="EP74" s="5"/>
      <c r="EQ74" s="5"/>
      <c r="ER74" s="6"/>
      <c r="ET74" s="43"/>
    </row>
    <row r="75" spans="1:150" ht="15" customHeight="1" x14ac:dyDescent="0.3">
      <c r="A75" t="s">
        <v>890</v>
      </c>
      <c r="B75" s="36" t="s">
        <v>368</v>
      </c>
      <c r="C75" s="4" t="s">
        <v>891</v>
      </c>
      <c r="D75" s="19"/>
      <c r="E75" t="s">
        <v>702</v>
      </c>
      <c r="F75" s="64"/>
      <c r="R75" s="6">
        <v>0.59</v>
      </c>
      <c r="S75" s="5">
        <v>0.59199999999999997</v>
      </c>
      <c r="T75" s="5">
        <v>41.666666666666664</v>
      </c>
      <c r="U75" s="5">
        <v>11.212599122024336</v>
      </c>
      <c r="V75" s="5">
        <v>30.454067544642328</v>
      </c>
      <c r="W75" s="5">
        <v>-0.57799999999999996</v>
      </c>
      <c r="Y75" s="5">
        <v>0</v>
      </c>
      <c r="AD75" s="6">
        <v>6.0482116733761737</v>
      </c>
      <c r="AE75" s="5">
        <v>37.127901174218202</v>
      </c>
      <c r="AF75" s="5">
        <v>15.4695922068284</v>
      </c>
      <c r="AG75" s="5">
        <v>12.22150854046248</v>
      </c>
      <c r="AH75" s="6">
        <v>42.108167664988123</v>
      </c>
      <c r="AI75" s="5">
        <v>5.7264356516578721</v>
      </c>
      <c r="AL75" s="5"/>
      <c r="AM75" s="39">
        <v>4.7</v>
      </c>
      <c r="AN75" s="5">
        <v>67.5</v>
      </c>
      <c r="AO75" s="5">
        <v>70.099999999999994</v>
      </c>
      <c r="AP75" s="5">
        <v>63.405999999999999</v>
      </c>
      <c r="AQ75" s="7">
        <v>685</v>
      </c>
      <c r="AR75" s="40" t="s">
        <v>892</v>
      </c>
      <c r="CY75" s="5">
        <f>LN(81/19)</f>
        <v>1.4500101755059984</v>
      </c>
      <c r="CZ75" s="5"/>
      <c r="DA75" s="5"/>
      <c r="DB75" s="5"/>
      <c r="DC75" s="6"/>
      <c r="DD75" s="5"/>
      <c r="DR75" s="6"/>
      <c r="DS75" s="6"/>
      <c r="DT75" s="6"/>
      <c r="DU75" s="6"/>
      <c r="DV75" s="5"/>
      <c r="DW75" s="5"/>
      <c r="DX75" s="5"/>
      <c r="DZ75" s="5"/>
      <c r="EA75" s="6"/>
      <c r="EB75" s="6"/>
      <c r="EC75" s="6"/>
      <c r="ED75" s="5"/>
      <c r="EE75" s="6"/>
      <c r="EF75" s="6"/>
      <c r="EG75" s="6"/>
      <c r="EH75" s="42"/>
      <c r="EI75" s="5"/>
      <c r="EJ75" s="6"/>
      <c r="EK75" s="6"/>
      <c r="EL75" s="6"/>
      <c r="EM75" s="5"/>
      <c r="EN75" s="5"/>
      <c r="EO75" s="5"/>
      <c r="EP75" s="5"/>
      <c r="EQ75" s="5"/>
      <c r="ER75" s="6"/>
      <c r="ET75" s="43"/>
    </row>
    <row r="76" spans="1:150" ht="15" customHeight="1" x14ac:dyDescent="0.3">
      <c r="A76" s="76" t="s">
        <v>893</v>
      </c>
      <c r="B76" s="36" t="s">
        <v>369</v>
      </c>
      <c r="C76" s="4" t="s">
        <v>894</v>
      </c>
      <c r="D76" s="19"/>
      <c r="E76" t="s">
        <v>702</v>
      </c>
      <c r="F76" s="65"/>
      <c r="R76" s="6">
        <v>-1.46</v>
      </c>
      <c r="S76" s="5">
        <v>-1.456</v>
      </c>
      <c r="T76" s="5">
        <v>0.6</v>
      </c>
      <c r="U76" s="5">
        <v>0.5526625729943424</v>
      </c>
      <c r="V76" s="5">
        <v>4.7337427005657594E-2</v>
      </c>
      <c r="AL76" s="5"/>
      <c r="AM76" s="39">
        <v>39.700000000000003</v>
      </c>
      <c r="AP76" s="5">
        <v>79.713999999999999</v>
      </c>
      <c r="CY76" s="5"/>
      <c r="CZ76" s="5"/>
      <c r="DA76" s="5"/>
      <c r="DB76" s="5"/>
      <c r="DC76" s="6"/>
      <c r="DD76" s="5"/>
      <c r="DR76" s="6"/>
      <c r="DS76" s="6"/>
      <c r="DT76" s="6"/>
      <c r="DU76" s="6"/>
      <c r="DV76" s="5"/>
      <c r="DW76" s="5"/>
      <c r="DX76" s="5"/>
      <c r="DZ76" s="5"/>
      <c r="EA76" s="6"/>
      <c r="EB76" s="6"/>
      <c r="EC76" s="6"/>
      <c r="ED76" s="5"/>
      <c r="EE76" s="6"/>
      <c r="EF76" s="6"/>
      <c r="EG76" s="6"/>
      <c r="EH76" s="42"/>
      <c r="EI76" s="5"/>
      <c r="EJ76" s="6"/>
      <c r="EK76" s="6"/>
      <c r="EL76" s="6"/>
      <c r="EM76" s="5"/>
      <c r="EN76" s="5"/>
      <c r="EO76" s="5"/>
      <c r="EP76" s="5"/>
      <c r="EQ76" s="5"/>
      <c r="ER76" s="6"/>
      <c r="ET76" s="43"/>
    </row>
    <row r="77" spans="1:150" ht="15" customHeight="1" x14ac:dyDescent="0.3">
      <c r="A77" t="s">
        <v>895</v>
      </c>
      <c r="B77" s="36" t="s">
        <v>370</v>
      </c>
      <c r="C77" s="4" t="s">
        <v>896</v>
      </c>
      <c r="D77" s="19"/>
      <c r="E77" t="s">
        <v>702</v>
      </c>
      <c r="F77" s="64"/>
      <c r="R77" s="6">
        <v>3.49</v>
      </c>
      <c r="S77" s="5">
        <v>3.4849999999999999</v>
      </c>
      <c r="T77" s="5">
        <v>6</v>
      </c>
      <c r="U77" s="5">
        <v>1.6688560675762076E-2</v>
      </c>
      <c r="V77" s="5">
        <v>5.9833114393242379</v>
      </c>
      <c r="AH77" s="6">
        <v>80.691001480020603</v>
      </c>
      <c r="AI77" s="5">
        <v>6.5148007129798087</v>
      </c>
      <c r="AL77" s="5"/>
      <c r="AM77" s="39">
        <v>-15.0596</v>
      </c>
      <c r="AP77" s="5">
        <v>44.006599999999999</v>
      </c>
      <c r="AS77">
        <v>136</v>
      </c>
      <c r="AT77">
        <v>2063.6999999999998</v>
      </c>
      <c r="AU77" s="5">
        <f>0.99303*AT77-2041.233</f>
        <v>8.0830109999999422</v>
      </c>
      <c r="AV77" s="7"/>
      <c r="AW77" s="5">
        <f>AVERAGE(AX77,AU77:AV77)*1.00662+2055.5541</f>
        <v>2064.3031432664097</v>
      </c>
      <c r="AX77">
        <v>9.3000000000000007</v>
      </c>
      <c r="BV77" s="14">
        <v>22.1</v>
      </c>
      <c r="BZ77" s="14">
        <v>104.66</v>
      </c>
      <c r="CA77" s="14">
        <v>42.1</v>
      </c>
      <c r="CB77">
        <v>27</v>
      </c>
      <c r="CC77" s="5"/>
      <c r="CD77" s="5">
        <v>0.17685102563933738</v>
      </c>
      <c r="CI77" s="14">
        <f>LN(4.73)</f>
        <v>1.5539252025038417</v>
      </c>
      <c r="CK77">
        <v>2060</v>
      </c>
      <c r="CL77">
        <v>1985</v>
      </c>
      <c r="CM77" s="77" t="s">
        <v>897</v>
      </c>
      <c r="CN77" s="7">
        <v>1997.8333333333333</v>
      </c>
      <c r="CP77" s="14">
        <v>5.36</v>
      </c>
      <c r="CY77" s="5"/>
      <c r="CZ77" s="5"/>
      <c r="DA77" s="5"/>
      <c r="DB77" s="5"/>
      <c r="DC77" s="6">
        <v>55.7</v>
      </c>
      <c r="DD77" s="5">
        <v>15.7</v>
      </c>
      <c r="DR77" s="6"/>
      <c r="DS77" s="6"/>
      <c r="DT77" s="6"/>
      <c r="DU77" s="6"/>
      <c r="DV77" s="5"/>
      <c r="DW77" s="5"/>
      <c r="DX77" s="5"/>
      <c r="DZ77" s="5"/>
      <c r="EA77" s="6"/>
      <c r="EB77" s="6"/>
      <c r="EC77" s="6"/>
      <c r="ED77" s="5"/>
      <c r="EE77" s="6"/>
      <c r="EF77" s="6"/>
      <c r="EG77" s="6"/>
      <c r="EH77" s="42"/>
      <c r="EI77" s="5"/>
      <c r="EJ77" s="6"/>
      <c r="EK77" s="6"/>
      <c r="EL77" s="6"/>
      <c r="EM77" s="5"/>
      <c r="EN77" s="5"/>
      <c r="EO77" s="5"/>
      <c r="EP77" s="5"/>
      <c r="EQ77" s="5"/>
      <c r="ER77" s="6"/>
      <c r="ET77" s="43"/>
    </row>
    <row r="78" spans="1:150" ht="15" customHeight="1" x14ac:dyDescent="0.3">
      <c r="A78" t="s">
        <v>898</v>
      </c>
      <c r="B78" s="36" t="s">
        <v>371</v>
      </c>
      <c r="C78" s="4" t="s">
        <v>899</v>
      </c>
      <c r="D78" s="19"/>
      <c r="E78" t="s">
        <v>702</v>
      </c>
      <c r="F78" s="64"/>
      <c r="R78" s="6">
        <v>3.57</v>
      </c>
      <c r="S78" s="5">
        <v>3.69</v>
      </c>
      <c r="T78" s="5">
        <v>9.6666666666666661</v>
      </c>
      <c r="U78" s="5">
        <v>1.9038458818172899E-2</v>
      </c>
      <c r="V78" s="5">
        <v>9.6476282078484932</v>
      </c>
      <c r="W78" s="5">
        <v>0.51400000000000001</v>
      </c>
      <c r="AH78" s="6">
        <v>73.164915006630892</v>
      </c>
      <c r="AI78" s="5">
        <v>6.4434850396274097</v>
      </c>
      <c r="AL78" s="5"/>
      <c r="AM78" s="39">
        <v>-12</v>
      </c>
      <c r="AN78" s="5">
        <v>34.1</v>
      </c>
      <c r="AO78" s="5">
        <v>45.3</v>
      </c>
      <c r="AP78" s="5">
        <v>37.816000000000003</v>
      </c>
      <c r="AQ78" s="7">
        <v>722</v>
      </c>
      <c r="AR78" s="40" t="s">
        <v>900</v>
      </c>
      <c r="AS78">
        <v>140</v>
      </c>
      <c r="AT78">
        <v>2066.6999999999998</v>
      </c>
      <c r="AU78" s="5">
        <f>0.99303*AT78-2041.233</f>
        <v>11.062100999999757</v>
      </c>
      <c r="AV78" s="7"/>
      <c r="AW78" s="5">
        <f>AVERAGE(AX78,AU78:AV78)*1.00662+2055.5541</f>
        <v>2066.8091690543097</v>
      </c>
      <c r="AX78">
        <v>11.3</v>
      </c>
      <c r="BV78" s="14">
        <v>20.5</v>
      </c>
      <c r="BZ78" s="14">
        <v>102.98</v>
      </c>
      <c r="CI78" s="14">
        <f>LN(6.94)</f>
        <v>1.9373017745187131</v>
      </c>
      <c r="CK78">
        <v>2062</v>
      </c>
      <c r="CL78">
        <v>1987</v>
      </c>
      <c r="CM78" t="s">
        <v>901</v>
      </c>
      <c r="CN78" s="7">
        <v>1999.8333333333333</v>
      </c>
      <c r="CP78" s="14">
        <v>4.78</v>
      </c>
      <c r="CY78" s="5"/>
      <c r="CZ78" s="5"/>
      <c r="DA78" s="5"/>
      <c r="DB78" s="5"/>
      <c r="DC78" s="6">
        <v>55.1</v>
      </c>
      <c r="DD78" s="5">
        <v>22.7</v>
      </c>
      <c r="DR78" s="6"/>
      <c r="DS78" s="6"/>
      <c r="DT78" s="6"/>
      <c r="DU78" s="6"/>
      <c r="DV78" s="5"/>
      <c r="DW78" s="5"/>
      <c r="DX78" s="5"/>
      <c r="DZ78" s="5"/>
      <c r="EA78" s="6"/>
      <c r="EB78" s="6"/>
      <c r="EC78" s="6"/>
      <c r="ED78" s="5"/>
      <c r="EE78" s="6"/>
      <c r="EF78" s="6"/>
      <c r="EG78" s="6"/>
      <c r="EH78" s="42"/>
      <c r="EI78" s="5"/>
      <c r="EJ78" s="6"/>
      <c r="EK78" s="6"/>
      <c r="EL78" s="6"/>
      <c r="EM78" s="5"/>
      <c r="EN78" s="5"/>
      <c r="EO78" s="5"/>
      <c r="EP78" s="5"/>
      <c r="EQ78" s="5"/>
      <c r="ER78" s="6"/>
      <c r="ET78" s="43"/>
    </row>
    <row r="79" spans="1:150" ht="15" customHeight="1" x14ac:dyDescent="0.3">
      <c r="A79" t="s">
        <v>902</v>
      </c>
      <c r="B79" s="36" t="s">
        <v>903</v>
      </c>
      <c r="C79" s="4" t="s">
        <v>904</v>
      </c>
      <c r="D79" s="19"/>
      <c r="E79" t="s">
        <v>702</v>
      </c>
      <c r="F79" s="64"/>
      <c r="AL79" s="5"/>
      <c r="AR79" s="40" t="s">
        <v>786</v>
      </c>
      <c r="CY79" s="5"/>
      <c r="CZ79" s="5"/>
      <c r="DA79" s="5"/>
      <c r="DB79" s="5"/>
      <c r="DC79" s="6"/>
      <c r="DD79" s="5"/>
      <c r="DR79" s="6"/>
      <c r="DS79" s="6"/>
      <c r="DT79" s="6"/>
      <c r="DU79" s="6"/>
      <c r="DV79" s="5"/>
      <c r="DW79" s="5"/>
      <c r="DX79" s="5"/>
      <c r="DZ79" s="5"/>
      <c r="EA79" s="6"/>
      <c r="EB79" s="6"/>
      <c r="EC79" s="6"/>
      <c r="ED79" s="5"/>
      <c r="EE79" s="6"/>
      <c r="EF79" s="6"/>
      <c r="EG79" s="6"/>
      <c r="EH79" s="42"/>
      <c r="EI79" s="5"/>
      <c r="EJ79" s="6"/>
      <c r="EK79" s="6"/>
      <c r="EL79" s="6"/>
      <c r="EM79" s="5"/>
      <c r="EN79" s="5"/>
      <c r="EO79" s="5"/>
      <c r="EP79" s="5"/>
      <c r="EQ79" s="5"/>
      <c r="ER79" s="6"/>
      <c r="ET79" s="43"/>
    </row>
    <row r="80" spans="1:150" ht="15" customHeight="1" x14ac:dyDescent="0.3">
      <c r="A80" t="s">
        <v>905</v>
      </c>
      <c r="B80" s="36" t="s">
        <v>906</v>
      </c>
      <c r="C80" s="4" t="s">
        <v>907</v>
      </c>
      <c r="D80" s="19"/>
      <c r="E80" t="s">
        <v>702</v>
      </c>
      <c r="F80" s="64"/>
      <c r="AL80" s="5"/>
      <c r="AM80" s="39">
        <v>129.19999999999999</v>
      </c>
      <c r="AN80" s="5">
        <v>-18</v>
      </c>
      <c r="AO80" s="5">
        <v>53.4</v>
      </c>
      <c r="AQ80" s="7">
        <v>1025</v>
      </c>
      <c r="AR80" s="78" t="s">
        <v>908</v>
      </c>
      <c r="AS80">
        <v>128</v>
      </c>
      <c r="AT80">
        <v>2085.3000000000002</v>
      </c>
      <c r="AU80" s="5">
        <f>0.99303*AT80-2041.233</f>
        <v>29.532459000000244</v>
      </c>
      <c r="AV80" s="7">
        <f>0.40141*AZ80-778.84</f>
        <v>30.402559999999994</v>
      </c>
      <c r="AW80" s="5">
        <f>AVERAGE(AX80,AU80:AV80)*1.00662+2055.5541</f>
        <v>2085.7980042752597</v>
      </c>
      <c r="AX80">
        <v>30.2</v>
      </c>
      <c r="AZ80">
        <v>2016</v>
      </c>
      <c r="BA80">
        <v>2008</v>
      </c>
      <c r="BK80" s="14">
        <v>0.57999999999999996</v>
      </c>
      <c r="BO80" s="14">
        <f>LOG(1)</f>
        <v>0</v>
      </c>
      <c r="BQ80" s="14">
        <f>LOG(4.6*10^-5*130)</f>
        <v>-2.2232988160115892</v>
      </c>
      <c r="BR80">
        <v>88</v>
      </c>
      <c r="BU80" s="14">
        <v>67</v>
      </c>
      <c r="BW80" s="14">
        <v>432</v>
      </c>
      <c r="BZ80" s="14">
        <v>126.58</v>
      </c>
      <c r="CA80" s="14">
        <v>47.9</v>
      </c>
      <c r="CB80">
        <v>26.7</v>
      </c>
      <c r="CC80" s="5">
        <v>1.2381473776220915</v>
      </c>
      <c r="CD80" s="5">
        <v>1.1032783577579699</v>
      </c>
      <c r="CF80" s="14">
        <v>6.6</v>
      </c>
      <c r="CG80">
        <v>-1.26</v>
      </c>
      <c r="CH80" s="15">
        <v>0.6</v>
      </c>
      <c r="CI80" s="14">
        <f>LN(2.75)</f>
        <v>1.0116009116784799</v>
      </c>
      <c r="CK80">
        <v>2074</v>
      </c>
      <c r="CL80">
        <v>2005</v>
      </c>
      <c r="CM80" t="s">
        <v>909</v>
      </c>
      <c r="CN80" s="7">
        <v>2016.8333333333333</v>
      </c>
      <c r="CO80">
        <v>4.2</v>
      </c>
      <c r="CP80" s="14">
        <v>1.69</v>
      </c>
      <c r="CU80">
        <v>0</v>
      </c>
      <c r="CY80" s="5"/>
      <c r="CZ80" s="5"/>
      <c r="DA80" s="5"/>
      <c r="DB80" s="5"/>
      <c r="DC80" s="6">
        <v>35.1</v>
      </c>
      <c r="DD80" s="5">
        <v>30.7</v>
      </c>
      <c r="DR80" s="6"/>
      <c r="DS80" s="6"/>
      <c r="DT80" s="6"/>
      <c r="DU80" s="6">
        <v>86</v>
      </c>
      <c r="DV80" s="5"/>
      <c r="DW80" s="5"/>
      <c r="DX80" s="5"/>
      <c r="DZ80" s="5"/>
      <c r="EA80" s="6">
        <v>0.42</v>
      </c>
      <c r="EB80" s="6"/>
      <c r="EC80" s="6"/>
      <c r="ED80" s="5"/>
      <c r="EE80" s="6"/>
      <c r="EF80" s="6"/>
      <c r="EG80" s="6"/>
      <c r="EH80" s="42"/>
      <c r="EI80" s="5"/>
      <c r="EJ80" s="6"/>
      <c r="EK80" s="6"/>
      <c r="EL80" s="6"/>
      <c r="EM80" s="5"/>
      <c r="EN80" s="5"/>
      <c r="EO80" s="5"/>
      <c r="EP80" s="5"/>
      <c r="EQ80" s="5"/>
      <c r="ER80" s="6"/>
      <c r="ET80" s="43"/>
    </row>
    <row r="81" spans="1:151" ht="15" customHeight="1" x14ac:dyDescent="0.3">
      <c r="A81" t="s">
        <v>910</v>
      </c>
      <c r="B81" s="36" t="s">
        <v>911</v>
      </c>
      <c r="C81" s="4" t="s">
        <v>912</v>
      </c>
      <c r="D81" s="19"/>
      <c r="E81" t="s">
        <v>702</v>
      </c>
      <c r="F81" s="65"/>
      <c r="AL81" s="5"/>
      <c r="AR81" s="40" t="s">
        <v>786</v>
      </c>
      <c r="CY81" s="5"/>
      <c r="CZ81" s="5"/>
      <c r="DA81" s="5"/>
      <c r="DB81" s="5"/>
      <c r="DC81" s="6"/>
      <c r="DD81" s="5"/>
      <c r="DR81" s="6"/>
      <c r="DS81" s="6"/>
      <c r="DT81" s="6"/>
      <c r="DU81" s="6"/>
      <c r="DV81" s="5"/>
      <c r="DW81" s="5"/>
      <c r="DX81" s="5"/>
      <c r="DZ81" s="5"/>
      <c r="EA81" s="6"/>
      <c r="EB81" s="6"/>
      <c r="EC81" s="6"/>
      <c r="ED81" s="5"/>
      <c r="EE81" s="6"/>
      <c r="EF81" s="6"/>
      <c r="EG81" s="6"/>
      <c r="EH81" s="42"/>
      <c r="EI81" s="5"/>
      <c r="EJ81" s="6"/>
      <c r="EK81" s="6"/>
      <c r="EL81" s="6"/>
      <c r="EM81" s="5"/>
      <c r="EN81" s="5"/>
      <c r="EO81" s="5"/>
      <c r="EP81" s="5"/>
      <c r="EQ81" s="5"/>
      <c r="ER81" s="6"/>
      <c r="ET81" s="43"/>
    </row>
    <row r="82" spans="1:151" ht="15" customHeight="1" x14ac:dyDescent="0.3">
      <c r="A82" t="s">
        <v>913</v>
      </c>
      <c r="B82" s="36" t="s">
        <v>914</v>
      </c>
      <c r="C82" s="4" t="s">
        <v>915</v>
      </c>
      <c r="D82" s="19"/>
      <c r="E82" t="s">
        <v>702</v>
      </c>
      <c r="F82" s="64"/>
      <c r="X82" s="6">
        <v>0.67200000000000004</v>
      </c>
      <c r="AM82" s="9">
        <v>6.8</v>
      </c>
      <c r="AR82" s="78" t="s">
        <v>916</v>
      </c>
      <c r="AS82">
        <v>155</v>
      </c>
      <c r="AV82" s="7"/>
      <c r="AW82" s="5">
        <f t="shared" ref="AW82:AW90" si="8">AVERAGE(AX82,AU82:AV82)*1.00662+2055.5541</f>
        <v>2063.1037499999998</v>
      </c>
      <c r="AX82">
        <v>7.5</v>
      </c>
      <c r="CY82" s="5"/>
      <c r="CZ82" s="5"/>
      <c r="DA82" s="5"/>
      <c r="DB82" s="5"/>
      <c r="DC82" s="6">
        <v>70</v>
      </c>
      <c r="DD82" s="5"/>
      <c r="DR82" s="6"/>
      <c r="DS82" s="6"/>
      <c r="DT82" s="6"/>
      <c r="DU82" s="6"/>
      <c r="DV82" s="5"/>
      <c r="DW82" s="5"/>
      <c r="DX82" s="5"/>
      <c r="DZ82" s="5"/>
      <c r="EA82" s="6"/>
      <c r="EB82" s="6"/>
      <c r="EC82" s="6"/>
      <c r="ED82" s="5"/>
      <c r="EE82" s="6"/>
      <c r="EF82" s="6"/>
      <c r="EG82" s="6"/>
      <c r="EH82" s="42"/>
      <c r="EI82" s="5"/>
      <c r="EJ82" s="6"/>
      <c r="EK82" s="6"/>
      <c r="EL82" s="6"/>
      <c r="EM82" s="5"/>
      <c r="EN82" s="5"/>
      <c r="EO82" s="5"/>
      <c r="EP82" s="5"/>
      <c r="EQ82" s="5"/>
      <c r="ER82" s="6"/>
      <c r="ET82" s="43"/>
    </row>
    <row r="83" spans="1:151" ht="15" customHeight="1" x14ac:dyDescent="0.3">
      <c r="A83" t="s">
        <v>917</v>
      </c>
      <c r="B83" s="36" t="s">
        <v>372</v>
      </c>
      <c r="C83" s="4" t="s">
        <v>918</v>
      </c>
      <c r="D83" s="19"/>
      <c r="E83" t="s">
        <v>702</v>
      </c>
      <c r="F83" s="64"/>
      <c r="R83" s="6">
        <v>-0.31</v>
      </c>
      <c r="S83" s="5">
        <v>-0.312</v>
      </c>
      <c r="T83" s="5">
        <v>17</v>
      </c>
      <c r="U83" s="5">
        <v>10.687708802468286</v>
      </c>
      <c r="V83" s="5">
        <v>6.3122911975317146</v>
      </c>
      <c r="AL83" s="5"/>
      <c r="AM83" s="39">
        <v>34.700000000000003</v>
      </c>
      <c r="AP83" s="5">
        <v>78.551500000000004</v>
      </c>
      <c r="AV83" s="7"/>
      <c r="AW83" s="5">
        <f t="shared" si="8"/>
        <v>2058.120981</v>
      </c>
      <c r="AX83">
        <v>2.5499999999999998</v>
      </c>
      <c r="CY83" s="5"/>
      <c r="CZ83" s="5"/>
      <c r="DA83" s="5"/>
      <c r="DB83" s="5"/>
      <c r="DC83" s="6"/>
      <c r="DD83" s="5"/>
      <c r="DR83" s="6"/>
      <c r="DS83" s="6"/>
      <c r="DT83" s="6"/>
      <c r="DU83" s="6"/>
      <c r="DV83" s="5"/>
      <c r="DW83" s="5"/>
      <c r="DX83" s="5"/>
      <c r="DZ83" s="5"/>
      <c r="EA83" s="6"/>
      <c r="EB83" s="6"/>
      <c r="EC83" s="6"/>
      <c r="ED83" s="5"/>
      <c r="EE83" s="6"/>
      <c r="EF83" s="6"/>
      <c r="EG83" s="6"/>
      <c r="EH83" s="42"/>
      <c r="EI83" s="5"/>
      <c r="EJ83" s="6"/>
      <c r="EK83" s="6"/>
      <c r="EL83" s="6"/>
      <c r="EM83" s="5"/>
      <c r="EN83" s="5"/>
      <c r="EO83" s="5"/>
      <c r="EP83" s="5"/>
      <c r="EQ83" s="5"/>
      <c r="ER83" s="6"/>
      <c r="ET83" s="43"/>
    </row>
    <row r="84" spans="1:151" ht="15" customHeight="1" x14ac:dyDescent="0.3">
      <c r="A84" t="s">
        <v>919</v>
      </c>
      <c r="B84" s="36" t="s">
        <v>373</v>
      </c>
      <c r="C84" s="4" t="s">
        <v>920</v>
      </c>
      <c r="D84" s="19"/>
      <c r="E84" t="s">
        <v>702</v>
      </c>
      <c r="F84" s="64"/>
      <c r="R84" s="6">
        <v>1.02</v>
      </c>
      <c r="S84" s="5">
        <v>1.0289999999999999</v>
      </c>
      <c r="T84" s="5">
        <v>15</v>
      </c>
      <c r="U84" s="5">
        <v>2.2458875496730286</v>
      </c>
      <c r="V84" s="5">
        <v>12.754112450326971</v>
      </c>
      <c r="W84" s="5">
        <v>-0.45300000000000001</v>
      </c>
      <c r="Y84" s="5">
        <v>0</v>
      </c>
      <c r="Z84" s="6">
        <v>2.4400000000000004</v>
      </c>
      <c r="AA84" s="5">
        <v>9.9749999999999996</v>
      </c>
      <c r="AB84" s="5">
        <v>26.729999999999997</v>
      </c>
      <c r="AC84" s="5">
        <v>36.620000000000005</v>
      </c>
      <c r="AD84" s="6">
        <v>2.6754785822360603</v>
      </c>
      <c r="AE84" s="5">
        <v>24.909386493679907</v>
      </c>
      <c r="AF84" s="5">
        <v>13.278395795607437</v>
      </c>
      <c r="AG84" s="5">
        <v>20.262853046635581</v>
      </c>
      <c r="AH84" s="6">
        <v>42.361084700062925</v>
      </c>
      <c r="AI84" s="5">
        <v>5.2581046232484869</v>
      </c>
      <c r="AL84" s="5"/>
      <c r="AM84" s="39">
        <v>19</v>
      </c>
      <c r="AN84" s="5">
        <v>55</v>
      </c>
      <c r="AO84" s="5">
        <v>74</v>
      </c>
      <c r="AP84" s="5">
        <v>70.511799999999994</v>
      </c>
      <c r="AQ84" s="7">
        <v>686</v>
      </c>
      <c r="AR84" s="40" t="s">
        <v>921</v>
      </c>
      <c r="AS84">
        <v>160</v>
      </c>
      <c r="AT84">
        <v>2059.1999999999998</v>
      </c>
      <c r="AU84" s="5">
        <f>0.99303*AT84-2041.233</f>
        <v>3.6143759999997656</v>
      </c>
      <c r="AV84" s="7"/>
      <c r="AW84" s="5">
        <f t="shared" si="8"/>
        <v>2059.1096710845595</v>
      </c>
      <c r="AX84">
        <v>3.45</v>
      </c>
      <c r="BA84">
        <v>1960</v>
      </c>
      <c r="BW84" s="14">
        <v>69</v>
      </c>
      <c r="BX84" s="14">
        <v>23</v>
      </c>
      <c r="CO84">
        <v>11.2</v>
      </c>
      <c r="CP84" s="14">
        <v>6.2</v>
      </c>
      <c r="CY84" s="5">
        <f>LN(85/15)</f>
        <v>1.7346010553881064</v>
      </c>
      <c r="CZ84" s="5"/>
      <c r="DA84" s="5"/>
      <c r="DB84" s="5"/>
      <c r="DC84" s="6"/>
      <c r="DD84" s="5"/>
      <c r="DR84" s="6"/>
      <c r="DS84" s="6"/>
      <c r="DT84" s="6"/>
      <c r="DU84" s="6"/>
      <c r="DV84" s="5"/>
      <c r="DW84" s="5"/>
      <c r="DX84" s="5"/>
      <c r="DZ84" s="5"/>
      <c r="EA84" s="6"/>
      <c r="EB84" s="6">
        <v>0</v>
      </c>
      <c r="EC84" s="6"/>
      <c r="ED84" s="5"/>
      <c r="EE84" s="6"/>
      <c r="EF84" s="6"/>
      <c r="EG84" s="6"/>
      <c r="EH84" s="42"/>
      <c r="EI84" s="5"/>
      <c r="EJ84" s="6"/>
      <c r="EK84" s="6">
        <v>49.8</v>
      </c>
      <c r="EL84" s="6"/>
      <c r="EM84" s="5"/>
      <c r="EN84" s="5"/>
      <c r="EO84" s="5"/>
      <c r="EP84" s="5"/>
      <c r="EQ84" s="5"/>
      <c r="ER84" s="6"/>
      <c r="ET84" s="43"/>
    </row>
    <row r="85" spans="1:151" ht="15" customHeight="1" x14ac:dyDescent="0.3">
      <c r="A85" t="s">
        <v>922</v>
      </c>
      <c r="B85" s="36" t="s">
        <v>374</v>
      </c>
      <c r="C85" s="4" t="s">
        <v>923</v>
      </c>
      <c r="D85" s="19"/>
      <c r="E85" t="s">
        <v>702</v>
      </c>
      <c r="F85" s="64"/>
      <c r="R85" s="6">
        <v>4</v>
      </c>
      <c r="S85" s="5">
        <v>4.0259999999999998</v>
      </c>
      <c r="T85" s="5">
        <v>34</v>
      </c>
      <c r="U85" s="5">
        <v>3.8011467108098884E-2</v>
      </c>
      <c r="V85" s="5">
        <v>33.961988532891901</v>
      </c>
      <c r="W85" s="5">
        <v>0.35</v>
      </c>
      <c r="AM85" s="9">
        <v>-46.9</v>
      </c>
      <c r="AP85" s="5">
        <v>16.5654</v>
      </c>
      <c r="AQ85" s="7">
        <v>705</v>
      </c>
      <c r="AR85" s="40" t="s">
        <v>703</v>
      </c>
      <c r="AS85">
        <v>122</v>
      </c>
      <c r="AT85">
        <v>2065.3000000000002</v>
      </c>
      <c r="AU85" s="5">
        <f>0.99303*AT85-2041.233</f>
        <v>9.6718590000002678</v>
      </c>
      <c r="AV85" s="7"/>
      <c r="AW85" s="5">
        <f t="shared" si="8"/>
        <v>2065.7571293532901</v>
      </c>
      <c r="AX85">
        <v>10.6</v>
      </c>
      <c r="BA85">
        <v>1970</v>
      </c>
      <c r="BC85">
        <v>1939</v>
      </c>
      <c r="BD85">
        <v>1832</v>
      </c>
      <c r="BE85">
        <v>2071</v>
      </c>
      <c r="BF85">
        <v>1947</v>
      </c>
      <c r="BG85">
        <v>1938</v>
      </c>
      <c r="BI85" s="14">
        <v>2069</v>
      </c>
      <c r="BK85" s="14">
        <v>0.34</v>
      </c>
      <c r="BP85" s="14">
        <v>8.31</v>
      </c>
      <c r="BV85" s="14">
        <v>23</v>
      </c>
      <c r="BW85" s="14">
        <v>191</v>
      </c>
      <c r="CO85">
        <v>14.2</v>
      </c>
      <c r="CP85" s="14">
        <v>4.76</v>
      </c>
      <c r="CY85" s="5"/>
      <c r="CZ85" s="5"/>
      <c r="DA85" s="5"/>
      <c r="DB85" s="5"/>
      <c r="DC85" s="6">
        <v>67.599999999999994</v>
      </c>
      <c r="DD85" s="60">
        <v>24.5</v>
      </c>
      <c r="DR85" s="55"/>
      <c r="DS85" s="55"/>
      <c r="DT85" s="55"/>
      <c r="DU85" s="55"/>
      <c r="DV85" s="60"/>
      <c r="DW85" s="60"/>
      <c r="DX85" s="60"/>
      <c r="DZ85" s="5"/>
      <c r="EA85" s="6"/>
      <c r="EB85" s="6"/>
      <c r="EC85" s="6"/>
      <c r="ED85" s="5"/>
      <c r="EE85" s="6"/>
      <c r="EF85" s="6"/>
      <c r="EG85" s="6"/>
      <c r="EH85" s="42"/>
      <c r="EI85" s="5"/>
      <c r="EJ85" s="6"/>
      <c r="EK85" s="6"/>
      <c r="EL85" s="6"/>
      <c r="EM85" s="5"/>
      <c r="EN85" s="5"/>
      <c r="EO85" s="5"/>
      <c r="EP85" s="5"/>
      <c r="EQ85" s="5"/>
      <c r="ER85" s="6">
        <v>13</v>
      </c>
      <c r="ES85">
        <v>7</v>
      </c>
      <c r="ET85" s="43"/>
      <c r="EU85">
        <v>0.3</v>
      </c>
    </row>
    <row r="86" spans="1:151" ht="15" customHeight="1" x14ac:dyDescent="0.3">
      <c r="A86" t="s">
        <v>924</v>
      </c>
      <c r="B86" s="36" t="s">
        <v>375</v>
      </c>
      <c r="C86" s="4" t="s">
        <v>925</v>
      </c>
      <c r="D86" s="19"/>
      <c r="E86" t="s">
        <v>702</v>
      </c>
      <c r="F86" s="64"/>
      <c r="R86" s="6">
        <v>3.7</v>
      </c>
      <c r="S86" s="5">
        <v>3.7759999999999998</v>
      </c>
      <c r="T86" s="5">
        <v>13</v>
      </c>
      <c r="U86" s="5">
        <v>2.2150092282378964E-2</v>
      </c>
      <c r="V86" s="5">
        <v>12.977849907717621</v>
      </c>
      <c r="W86" s="5">
        <v>1.034</v>
      </c>
      <c r="AH86" s="6">
        <v>70.261007412758815</v>
      </c>
      <c r="AI86" s="5">
        <v>4.6558578656301757</v>
      </c>
      <c r="AM86" s="9">
        <v>-28</v>
      </c>
      <c r="AN86" s="5">
        <v>30.1</v>
      </c>
      <c r="AO86" s="5">
        <v>35.799999999999997</v>
      </c>
      <c r="AP86" s="5">
        <v>23.483599999999999</v>
      </c>
      <c r="AQ86" s="7">
        <v>719</v>
      </c>
      <c r="AR86" s="40" t="s">
        <v>900</v>
      </c>
      <c r="AS86">
        <v>136</v>
      </c>
      <c r="AT86">
        <v>2067</v>
      </c>
      <c r="AU86" s="5">
        <f>0.99303*AT86-2041.233</f>
        <v>11.360010000000102</v>
      </c>
      <c r="AV86" s="7"/>
      <c r="AW86" s="5">
        <f t="shared" si="8"/>
        <v>2067.3617576330998</v>
      </c>
      <c r="AX86">
        <v>12.1</v>
      </c>
      <c r="BA86">
        <v>1974</v>
      </c>
      <c r="BE86">
        <v>2071.8000000000002</v>
      </c>
      <c r="BF86">
        <v>1947</v>
      </c>
      <c r="BG86">
        <v>1939.5</v>
      </c>
      <c r="BI86" s="14">
        <v>2071</v>
      </c>
      <c r="BK86" s="14">
        <v>0.37</v>
      </c>
      <c r="BP86" s="41">
        <v>8.2799999999999994</v>
      </c>
      <c r="BQ86" s="72">
        <f>LOG(4.6*10^-5*0.05)</f>
        <v>-5.6382721639824069</v>
      </c>
      <c r="BR86">
        <v>0</v>
      </c>
      <c r="BV86" s="14">
        <v>22</v>
      </c>
      <c r="CK86">
        <v>2060</v>
      </c>
      <c r="CL86">
        <v>1986</v>
      </c>
      <c r="CM86">
        <v>1948</v>
      </c>
      <c r="CN86" s="7">
        <v>1998</v>
      </c>
      <c r="CO86">
        <v>10.8</v>
      </c>
      <c r="CP86" s="14">
        <v>4.53</v>
      </c>
      <c r="CY86" s="5"/>
      <c r="CZ86" s="5"/>
      <c r="DA86" s="5"/>
      <c r="DB86" s="5"/>
      <c r="DC86" s="6">
        <v>50.5</v>
      </c>
      <c r="DD86" s="5">
        <v>30.3</v>
      </c>
      <c r="DR86" s="6"/>
      <c r="DS86" s="6"/>
      <c r="DT86" s="6"/>
      <c r="DU86" s="6"/>
      <c r="DV86" s="5"/>
      <c r="DW86" s="5"/>
      <c r="DX86" s="5"/>
      <c r="DZ86" s="5"/>
      <c r="EA86" s="6">
        <v>0.28000000000000003</v>
      </c>
      <c r="EB86" s="6"/>
      <c r="EC86" s="6"/>
      <c r="ED86" s="5"/>
      <c r="EE86" s="6"/>
      <c r="EF86" s="6">
        <v>0</v>
      </c>
      <c r="EG86" s="6"/>
      <c r="EH86" s="42"/>
      <c r="EI86" s="5"/>
      <c r="EJ86" s="6">
        <v>95</v>
      </c>
      <c r="EK86" s="6"/>
      <c r="EL86" s="6"/>
      <c r="EM86" s="5"/>
      <c r="EN86" s="5"/>
      <c r="EO86" s="5"/>
      <c r="EP86" s="5"/>
      <c r="EQ86" s="5"/>
      <c r="ER86" s="6">
        <v>22</v>
      </c>
      <c r="ES86">
        <v>14</v>
      </c>
      <c r="ET86" s="43">
        <v>19</v>
      </c>
      <c r="EU86" s="5">
        <v>3</v>
      </c>
    </row>
    <row r="87" spans="1:151" ht="15" customHeight="1" x14ac:dyDescent="0.3">
      <c r="A87" t="s">
        <v>926</v>
      </c>
      <c r="B87" s="36" t="s">
        <v>376</v>
      </c>
      <c r="C87" s="4" t="s">
        <v>927</v>
      </c>
      <c r="D87" s="19"/>
      <c r="E87" t="s">
        <v>702</v>
      </c>
      <c r="F87" s="64"/>
      <c r="R87" s="6">
        <v>3.12</v>
      </c>
      <c r="S87" s="5">
        <v>3.121</v>
      </c>
      <c r="T87" s="5">
        <v>11.333333333333334</v>
      </c>
      <c r="U87" s="5">
        <v>5.8132021998984484E-2</v>
      </c>
      <c r="V87" s="5">
        <v>11.275201311334349</v>
      </c>
      <c r="W87" s="5">
        <v>1.01</v>
      </c>
      <c r="AD87" s="6">
        <v>17.976947810747351</v>
      </c>
      <c r="AE87" s="5">
        <v>84.62076771578667</v>
      </c>
      <c r="AF87" s="5">
        <v>67.76874480490882</v>
      </c>
      <c r="AG87" s="5">
        <v>60.398463447945758</v>
      </c>
      <c r="AM87" s="9">
        <v>-5.7</v>
      </c>
      <c r="AN87" s="5">
        <v>30</v>
      </c>
      <c r="AP87" s="5">
        <v>35.9129</v>
      </c>
      <c r="AQ87" s="7">
        <v>723</v>
      </c>
      <c r="AR87" s="71" t="s">
        <v>928</v>
      </c>
      <c r="AT87">
        <v>2067.1999999999998</v>
      </c>
      <c r="AU87" s="5">
        <f>0.99303*AT87-2041.233</f>
        <v>11.558616000000029</v>
      </c>
      <c r="AV87" s="7"/>
      <c r="AW87" s="5">
        <f t="shared" si="8"/>
        <v>2067.18923403792</v>
      </c>
      <c r="BA87">
        <v>1976</v>
      </c>
      <c r="BJ87" s="14">
        <v>1.34</v>
      </c>
      <c r="BP87" s="14">
        <v>7.68</v>
      </c>
      <c r="BY87">
        <v>11</v>
      </c>
      <c r="CO87">
        <v>4.2</v>
      </c>
      <c r="CP87" s="14">
        <v>4.4800000000000004</v>
      </c>
      <c r="CY87" s="5"/>
      <c r="CZ87" s="5"/>
      <c r="DA87" s="5"/>
      <c r="DB87" s="5"/>
      <c r="DC87" s="6"/>
      <c r="DD87" s="5"/>
      <c r="DR87" s="6"/>
      <c r="DS87" s="6"/>
      <c r="DT87" s="6"/>
      <c r="DU87" s="6"/>
      <c r="DV87" s="5"/>
      <c r="DW87" s="5"/>
      <c r="DX87" s="5"/>
      <c r="DZ87" s="5"/>
      <c r="EA87" s="6"/>
      <c r="EB87" s="6"/>
      <c r="EC87" s="6"/>
      <c r="ED87" s="5"/>
      <c r="EE87" s="6"/>
      <c r="EF87" s="6"/>
      <c r="EG87" s="6"/>
      <c r="EH87" s="42"/>
      <c r="EI87" s="5"/>
      <c r="EJ87" s="6"/>
      <c r="EK87" s="6"/>
      <c r="EL87" s="6"/>
      <c r="EM87" s="5"/>
      <c r="EN87" s="5"/>
      <c r="EO87" s="5"/>
      <c r="EP87" s="5"/>
      <c r="EQ87" s="5"/>
      <c r="ER87" s="6"/>
      <c r="ET87" s="43"/>
    </row>
    <row r="88" spans="1:151" ht="15" customHeight="1" x14ac:dyDescent="0.3">
      <c r="A88" t="s">
        <v>929</v>
      </c>
      <c r="B88" s="36" t="s">
        <v>377</v>
      </c>
      <c r="C88" s="4" t="s">
        <v>930</v>
      </c>
      <c r="D88" s="19"/>
      <c r="E88" t="s">
        <v>702</v>
      </c>
      <c r="F88" s="65"/>
      <c r="R88" s="6">
        <v>3.11</v>
      </c>
      <c r="S88" s="5">
        <v>3.105</v>
      </c>
      <c r="T88" s="5">
        <v>42</v>
      </c>
      <c r="U88" s="5">
        <v>0.22129630703981462</v>
      </c>
      <c r="V88" s="5">
        <v>41.778703692960185</v>
      </c>
      <c r="AM88" s="9">
        <v>-31.669499999999999</v>
      </c>
      <c r="AN88" s="5">
        <v>43.2</v>
      </c>
      <c r="AO88" s="5">
        <v>48</v>
      </c>
      <c r="AP88" s="5">
        <v>35.453499999999998</v>
      </c>
      <c r="AR88" s="49" t="s">
        <v>931</v>
      </c>
      <c r="AS88">
        <v>132</v>
      </c>
      <c r="AV88" s="7"/>
      <c r="AW88" s="5">
        <f t="shared" si="8"/>
        <v>2060.9898479999997</v>
      </c>
      <c r="AX88">
        <v>5.4</v>
      </c>
      <c r="BK88" s="14">
        <v>0.34</v>
      </c>
      <c r="CP88" s="14">
        <v>5.62</v>
      </c>
      <c r="CY88" s="5"/>
      <c r="CZ88" s="5"/>
      <c r="DA88" s="5"/>
      <c r="DB88" s="5"/>
      <c r="DC88" s="6"/>
      <c r="DD88" s="5"/>
      <c r="DR88" s="6"/>
      <c r="DS88" s="6"/>
      <c r="DT88" s="6"/>
      <c r="DU88" s="6"/>
      <c r="DV88" s="5"/>
      <c r="DW88" s="5"/>
      <c r="DX88" s="5"/>
      <c r="DZ88" s="5"/>
      <c r="EA88" s="6"/>
      <c r="EB88" s="6">
        <v>2</v>
      </c>
      <c r="EC88" s="6"/>
      <c r="ED88" s="5"/>
      <c r="EE88" s="6"/>
      <c r="EF88" s="6"/>
      <c r="EG88" s="6"/>
      <c r="EH88" s="42"/>
      <c r="EI88" s="5"/>
      <c r="EJ88" s="6"/>
      <c r="EK88" s="6"/>
      <c r="EL88" s="6"/>
      <c r="EM88" s="5"/>
      <c r="EN88" s="5"/>
      <c r="EO88" s="5"/>
      <c r="EP88" s="5"/>
      <c r="EQ88" s="5"/>
      <c r="ER88" s="6"/>
      <c r="ET88" s="43"/>
    </row>
    <row r="89" spans="1:151" ht="15" customHeight="1" x14ac:dyDescent="0.3">
      <c r="A89" t="s">
        <v>932</v>
      </c>
      <c r="B89" s="36" t="s">
        <v>378</v>
      </c>
      <c r="C89" s="4" t="s">
        <v>933</v>
      </c>
      <c r="D89" s="19"/>
      <c r="E89" t="s">
        <v>702</v>
      </c>
      <c r="F89" s="64"/>
      <c r="R89" s="6">
        <v>3.23</v>
      </c>
      <c r="S89" s="5">
        <v>3.2330000000000001</v>
      </c>
      <c r="T89" s="5">
        <v>9</v>
      </c>
      <c r="U89" s="5">
        <v>3.8246136142200626E-2</v>
      </c>
      <c r="V89" s="5">
        <v>8.9617538638577994</v>
      </c>
      <c r="Z89" s="6">
        <v>0.505</v>
      </c>
      <c r="AA89" s="5">
        <v>2.4749999999999996</v>
      </c>
      <c r="AB89" s="5">
        <v>21.105</v>
      </c>
      <c r="AC89" s="5">
        <v>29.14</v>
      </c>
      <c r="AH89" s="6">
        <v>38.461599159407683</v>
      </c>
      <c r="AI89" s="5">
        <v>3.801773598260398</v>
      </c>
      <c r="AL89" s="5"/>
      <c r="AM89" s="39">
        <v>-14.918900000000001</v>
      </c>
      <c r="AP89" s="5">
        <v>31.825800000000001</v>
      </c>
      <c r="AV89" s="7"/>
      <c r="AW89" s="5">
        <f t="shared" si="8"/>
        <v>2068.036188</v>
      </c>
      <c r="AX89">
        <v>12.4</v>
      </c>
      <c r="CY89" s="5"/>
      <c r="CZ89" s="5"/>
      <c r="DA89" s="5"/>
      <c r="DB89" s="5"/>
      <c r="DC89" s="6"/>
      <c r="DD89" s="5"/>
      <c r="DR89" s="6"/>
      <c r="DS89" s="6"/>
      <c r="DT89" s="6"/>
      <c r="DU89" s="6"/>
      <c r="DV89" s="5"/>
      <c r="DW89" s="5"/>
      <c r="DX89" s="5"/>
      <c r="DZ89" s="5"/>
      <c r="EA89" s="6"/>
      <c r="EB89" s="6"/>
      <c r="EC89" s="6"/>
      <c r="ED89" s="5"/>
      <c r="EE89" s="6"/>
      <c r="EF89" s="6"/>
      <c r="EG89" s="6"/>
      <c r="EH89" s="42"/>
      <c r="EI89" s="5"/>
      <c r="EJ89" s="6"/>
      <c r="EK89" s="6"/>
      <c r="EL89" s="6"/>
      <c r="EM89" s="5"/>
      <c r="EN89" s="5"/>
      <c r="EO89" s="5"/>
      <c r="EP89" s="5"/>
      <c r="EQ89" s="5"/>
      <c r="ER89" s="6"/>
      <c r="ET89" s="43">
        <v>50</v>
      </c>
    </row>
    <row r="90" spans="1:151" ht="15" customHeight="1" x14ac:dyDescent="0.3">
      <c r="A90" t="s">
        <v>934</v>
      </c>
      <c r="B90" s="36" t="s">
        <v>379</v>
      </c>
      <c r="C90" s="4" t="s">
        <v>935</v>
      </c>
      <c r="D90" s="19"/>
      <c r="E90" t="s">
        <v>702</v>
      </c>
      <c r="F90" s="64"/>
      <c r="R90" s="6">
        <v>3.01</v>
      </c>
      <c r="S90" s="5">
        <v>3.01</v>
      </c>
      <c r="T90" s="5">
        <v>45</v>
      </c>
      <c r="U90" s="5">
        <v>0.27808342026176547</v>
      </c>
      <c r="V90" s="5">
        <v>44.721916579738235</v>
      </c>
      <c r="AH90" s="6">
        <v>76.762019661482157</v>
      </c>
      <c r="AI90" s="5">
        <v>13.276213498116723</v>
      </c>
      <c r="AL90" s="5"/>
      <c r="AM90" s="39">
        <v>1.9198999999999999</v>
      </c>
      <c r="AP90" s="5">
        <v>50.240499999999997</v>
      </c>
      <c r="AS90">
        <v>150</v>
      </c>
      <c r="AV90" s="7"/>
      <c r="AW90" s="5">
        <f t="shared" si="8"/>
        <v>2066.475927</v>
      </c>
      <c r="AX90">
        <v>10.85</v>
      </c>
      <c r="CY90" s="5"/>
      <c r="CZ90" s="5"/>
      <c r="DA90" s="5"/>
      <c r="DB90" s="5"/>
      <c r="DC90" s="6">
        <v>56.8</v>
      </c>
      <c r="DD90" s="5">
        <v>9.4</v>
      </c>
      <c r="DR90" s="6"/>
      <c r="DS90" s="6"/>
      <c r="DT90" s="6"/>
      <c r="DU90" s="6"/>
      <c r="DV90" s="5"/>
      <c r="DW90" s="5"/>
      <c r="DX90" s="5"/>
      <c r="DZ90" s="5"/>
      <c r="EA90" s="6">
        <v>8.66</v>
      </c>
      <c r="EB90" s="6"/>
      <c r="EC90" s="6"/>
      <c r="ED90" s="5"/>
      <c r="EE90" s="6"/>
      <c r="EF90" s="6"/>
      <c r="EG90" s="6"/>
      <c r="EH90" s="42"/>
      <c r="EI90" s="5"/>
      <c r="EJ90" s="6"/>
      <c r="EK90" s="6"/>
      <c r="EL90" s="6"/>
      <c r="EM90" s="5"/>
      <c r="EN90" s="5"/>
      <c r="EO90" s="5"/>
      <c r="EP90" s="5"/>
      <c r="EQ90" s="5"/>
      <c r="ER90" s="6"/>
      <c r="ET90" s="43"/>
    </row>
    <row r="91" spans="1:151" ht="15" customHeight="1" x14ac:dyDescent="0.3">
      <c r="A91" t="s">
        <v>936</v>
      </c>
      <c r="B91" s="36" t="s">
        <v>380</v>
      </c>
      <c r="C91" s="4" t="s">
        <v>937</v>
      </c>
      <c r="D91" s="19"/>
      <c r="E91" t="s">
        <v>702</v>
      </c>
      <c r="F91" s="64"/>
      <c r="R91" s="6">
        <v>3.12</v>
      </c>
      <c r="S91" s="5">
        <v>3.12</v>
      </c>
      <c r="T91" s="5">
        <v>4</v>
      </c>
      <c r="U91" s="5">
        <v>2.0551664442284956E-2</v>
      </c>
      <c r="V91" s="5">
        <v>3.979448335557715</v>
      </c>
      <c r="AL91" s="5"/>
      <c r="AM91" s="39">
        <v>-5.2393999999999998</v>
      </c>
      <c r="AP91" s="5">
        <v>34.659599999999998</v>
      </c>
      <c r="CY91" s="5"/>
      <c r="CZ91" s="5"/>
      <c r="DA91" s="5"/>
      <c r="DB91" s="5"/>
      <c r="DC91" s="6"/>
      <c r="DD91" s="5"/>
      <c r="DR91" s="6"/>
      <c r="DS91" s="6"/>
      <c r="DT91" s="6"/>
      <c r="DU91" s="6"/>
      <c r="DV91" s="5"/>
      <c r="DW91" s="5"/>
      <c r="DX91" s="5"/>
      <c r="DZ91" s="5"/>
      <c r="EA91" s="6"/>
      <c r="EB91" s="6"/>
      <c r="EC91" s="6"/>
      <c r="ED91" s="5"/>
      <c r="EE91" s="6"/>
      <c r="EF91" s="6"/>
      <c r="EG91" s="6"/>
      <c r="EH91" s="42"/>
      <c r="EI91" s="5"/>
      <c r="EJ91" s="6"/>
      <c r="EK91" s="6"/>
      <c r="EL91" s="6"/>
      <c r="EM91" s="5"/>
      <c r="EN91" s="5"/>
      <c r="EO91" s="5"/>
      <c r="EP91" s="5"/>
      <c r="EQ91" s="5"/>
      <c r="ER91" s="6"/>
      <c r="ET91" s="43"/>
    </row>
    <row r="92" spans="1:151" ht="15" customHeight="1" x14ac:dyDescent="0.3">
      <c r="A92" t="s">
        <v>938</v>
      </c>
      <c r="B92" s="36" t="s">
        <v>939</v>
      </c>
      <c r="C92" s="4" t="s">
        <v>940</v>
      </c>
      <c r="D92" s="19"/>
      <c r="E92" t="s">
        <v>702</v>
      </c>
      <c r="F92" s="64"/>
      <c r="AL92" s="5"/>
      <c r="AM92" s="39">
        <v>33.700000000000003</v>
      </c>
      <c r="CY92" s="5"/>
      <c r="CZ92" s="5"/>
      <c r="DA92" s="5"/>
      <c r="DB92" s="5"/>
      <c r="DC92" s="6"/>
      <c r="DD92" s="5"/>
      <c r="DR92" s="6"/>
      <c r="DS92" s="6"/>
      <c r="DT92" s="6"/>
      <c r="DU92" s="6"/>
      <c r="DV92" s="5"/>
      <c r="DW92" s="5"/>
      <c r="DX92" s="5"/>
      <c r="DZ92" s="5"/>
      <c r="EA92" s="6"/>
      <c r="EB92" s="6"/>
      <c r="EC92" s="6"/>
      <c r="ED92" s="5"/>
      <c r="EE92" s="6"/>
      <c r="EF92" s="6"/>
      <c r="EG92" s="6"/>
      <c r="EH92" s="42"/>
      <c r="EI92" s="5"/>
      <c r="EJ92" s="6"/>
      <c r="EK92" s="6"/>
      <c r="EL92" s="6"/>
      <c r="EM92" s="5"/>
      <c r="EN92" s="5"/>
      <c r="EO92" s="5"/>
      <c r="EP92" s="5"/>
      <c r="EQ92" s="5"/>
      <c r="ER92" s="6"/>
      <c r="ET92" s="43"/>
    </row>
    <row r="93" spans="1:151" ht="15" customHeight="1" x14ac:dyDescent="0.3">
      <c r="A93" t="s">
        <v>941</v>
      </c>
      <c r="B93" s="36" t="s">
        <v>381</v>
      </c>
      <c r="C93" s="4" t="s">
        <v>942</v>
      </c>
      <c r="D93" s="19"/>
      <c r="E93" t="s">
        <v>702</v>
      </c>
      <c r="F93" s="65"/>
      <c r="AD93" s="6">
        <v>1.7173047580152465</v>
      </c>
      <c r="AE93" s="5">
        <v>20.024265384234099</v>
      </c>
      <c r="AF93" s="5">
        <v>4.938532163437749</v>
      </c>
      <c r="AG93" s="5">
        <v>10.663433373160807</v>
      </c>
      <c r="AL93" s="5"/>
      <c r="AM93" s="39">
        <v>26.6</v>
      </c>
      <c r="CY93" s="5"/>
      <c r="CZ93" s="5"/>
      <c r="DA93" s="5"/>
      <c r="DB93" s="5"/>
      <c r="DC93" s="6"/>
      <c r="DD93" s="5"/>
      <c r="DR93" s="6"/>
      <c r="DS93" s="6"/>
      <c r="DT93" s="6"/>
      <c r="DU93" s="6"/>
      <c r="DV93" s="5"/>
      <c r="DW93" s="5"/>
      <c r="DX93" s="5"/>
      <c r="DZ93" s="5"/>
      <c r="EA93" s="6">
        <v>39.659999999999997</v>
      </c>
      <c r="EB93" s="6"/>
      <c r="EC93" s="6"/>
      <c r="ED93" s="5"/>
      <c r="EE93" s="6"/>
      <c r="EF93" s="6"/>
      <c r="EG93" s="6"/>
      <c r="EH93" s="42"/>
      <c r="EI93" s="5"/>
      <c r="EJ93" s="6"/>
      <c r="EK93" s="6"/>
      <c r="EL93" s="6"/>
      <c r="EM93" s="5"/>
      <c r="EN93" s="5"/>
      <c r="EO93" s="5"/>
      <c r="EP93" s="5"/>
      <c r="EQ93" s="5"/>
      <c r="ER93" s="6"/>
      <c r="ET93" s="43"/>
    </row>
    <row r="94" spans="1:151" ht="15" customHeight="1" x14ac:dyDescent="0.3">
      <c r="A94" t="s">
        <v>943</v>
      </c>
      <c r="B94" s="36" t="s">
        <v>382</v>
      </c>
      <c r="C94" s="4" t="s">
        <v>944</v>
      </c>
      <c r="D94" s="19"/>
      <c r="E94" t="s">
        <v>702</v>
      </c>
      <c r="F94" s="64"/>
      <c r="M94" s="7">
        <v>3</v>
      </c>
      <c r="Y94" s="5">
        <v>79.400000000000006</v>
      </c>
      <c r="Z94" s="6">
        <v>0.41499999999999998</v>
      </c>
      <c r="AA94" s="5">
        <v>1.5899999999999999</v>
      </c>
      <c r="AB94" s="5">
        <v>45.8</v>
      </c>
      <c r="AC94" s="5">
        <v>50.625</v>
      </c>
      <c r="AD94" s="6">
        <v>0.84282319379952053</v>
      </c>
      <c r="AE94" s="5">
        <v>25.182332290509351</v>
      </c>
      <c r="AF94" s="5">
        <v>2.6738319789898157</v>
      </c>
      <c r="AG94" s="5">
        <v>9.6619275108102762</v>
      </c>
      <c r="AJ94" s="14">
        <v>0.76934818618757139</v>
      </c>
      <c r="AK94">
        <v>4.4844951074346815</v>
      </c>
      <c r="AL94" s="48">
        <v>2.9348800000000002</v>
      </c>
      <c r="AM94" s="9">
        <v>34.78</v>
      </c>
      <c r="CW94">
        <v>58</v>
      </c>
      <c r="CY94" s="5"/>
      <c r="CZ94" s="5"/>
      <c r="DA94" s="5"/>
      <c r="DB94" s="5"/>
      <c r="DC94" s="6"/>
      <c r="DD94" s="5"/>
      <c r="DR94" s="6"/>
      <c r="DS94" s="6"/>
      <c r="DT94" s="6"/>
      <c r="DU94" s="6"/>
      <c r="DV94" s="5"/>
      <c r="DW94" s="5"/>
      <c r="DX94" s="5"/>
      <c r="DZ94" s="5"/>
      <c r="EA94" s="6"/>
      <c r="EB94" s="6"/>
      <c r="EC94" s="6"/>
      <c r="ED94" s="5"/>
      <c r="EE94" s="6"/>
      <c r="EF94" s="6"/>
      <c r="EG94" s="6"/>
      <c r="EH94" s="42"/>
      <c r="EI94" s="5"/>
      <c r="EJ94" s="6"/>
      <c r="EK94" s="6"/>
      <c r="EL94" s="6"/>
      <c r="EM94" s="5"/>
      <c r="EN94" s="5"/>
      <c r="EO94" s="5"/>
      <c r="EP94" s="5"/>
      <c r="EQ94" s="5"/>
      <c r="ER94" s="6"/>
      <c r="ET94" s="43"/>
    </row>
    <row r="95" spans="1:151" ht="15" customHeight="1" x14ac:dyDescent="0.3">
      <c r="A95" t="s">
        <v>945</v>
      </c>
      <c r="B95" s="36" t="s">
        <v>383</v>
      </c>
      <c r="C95" s="4" t="s">
        <v>946</v>
      </c>
      <c r="D95" s="19"/>
      <c r="E95" t="s">
        <v>702</v>
      </c>
      <c r="F95" s="64"/>
      <c r="M95" s="7">
        <v>3</v>
      </c>
      <c r="N95" s="79">
        <f>1/10.32</f>
        <v>9.6899224806201542E-2</v>
      </c>
      <c r="O95" s="80">
        <v>1.3829093192129778</v>
      </c>
      <c r="P95" s="5">
        <v>26</v>
      </c>
      <c r="Q95" s="5">
        <v>-1.9303725236875655</v>
      </c>
      <c r="Y95" s="5">
        <v>57.3</v>
      </c>
      <c r="AD95" s="6">
        <v>0.85654474184399465</v>
      </c>
      <c r="AE95" s="5">
        <v>18.70132660848261</v>
      </c>
      <c r="AF95" s="5">
        <v>2.5646900018295349</v>
      </c>
      <c r="AG95" s="5">
        <v>2.7718814135550205</v>
      </c>
      <c r="AJ95" s="14">
        <v>1.009877664589016</v>
      </c>
      <c r="AK95">
        <v>2.8923011015911873</v>
      </c>
      <c r="AL95">
        <v>10.84395</v>
      </c>
      <c r="AM95" s="39">
        <v>21.54</v>
      </c>
      <c r="AP95" s="5">
        <v>70.56</v>
      </c>
      <c r="AQ95" s="7">
        <v>742</v>
      </c>
      <c r="BL95" s="14">
        <v>11</v>
      </c>
      <c r="CU95">
        <v>8</v>
      </c>
      <c r="CV95" s="81">
        <f>LN(20)</f>
        <v>2.9957322735539909</v>
      </c>
      <c r="CW95">
        <v>44</v>
      </c>
      <c r="CX95">
        <v>48</v>
      </c>
      <c r="CY95" s="5"/>
      <c r="CZ95" s="5"/>
      <c r="DA95" s="5"/>
      <c r="DB95" s="5"/>
      <c r="DC95" s="6"/>
      <c r="DD95" s="5"/>
      <c r="DR95" s="6"/>
      <c r="DS95" s="6"/>
      <c r="DT95" s="6"/>
      <c r="DU95" s="6"/>
      <c r="DV95" s="5"/>
      <c r="DW95" s="5"/>
      <c r="DX95" s="5"/>
      <c r="DZ95" s="5"/>
      <c r="EA95" s="6"/>
      <c r="EB95" s="6"/>
      <c r="EC95" s="6"/>
      <c r="ED95" s="5"/>
      <c r="EE95" s="6"/>
      <c r="EF95" s="6"/>
      <c r="EG95" s="6"/>
      <c r="EH95" s="42">
        <v>0</v>
      </c>
      <c r="EI95" s="5"/>
      <c r="EJ95" s="6"/>
      <c r="EK95" s="6">
        <v>18.5</v>
      </c>
      <c r="EL95" s="6"/>
      <c r="EM95" s="5"/>
      <c r="EN95" s="5"/>
      <c r="EO95" s="5"/>
      <c r="EP95" s="5"/>
      <c r="EQ95" s="5"/>
      <c r="ER95" s="6"/>
      <c r="ET95" s="43"/>
    </row>
    <row r="96" spans="1:151" ht="15" customHeight="1" x14ac:dyDescent="0.3">
      <c r="A96" t="s">
        <v>947</v>
      </c>
      <c r="B96" s="36" t="s">
        <v>948</v>
      </c>
      <c r="C96" s="4" t="s">
        <v>949</v>
      </c>
      <c r="D96" s="19"/>
      <c r="E96" t="s">
        <v>702</v>
      </c>
      <c r="F96" s="65"/>
      <c r="J96" s="66"/>
      <c r="K96" s="66"/>
      <c r="AL96" s="5"/>
      <c r="AM96" s="39">
        <v>28.69</v>
      </c>
      <c r="AP96" s="5">
        <v>73.64</v>
      </c>
      <c r="AQ96" s="7">
        <v>724</v>
      </c>
      <c r="CY96" s="5"/>
      <c r="CZ96" s="5"/>
      <c r="DA96" s="5"/>
      <c r="DB96" s="5"/>
      <c r="DC96" s="6"/>
      <c r="DD96" s="5"/>
      <c r="DR96" s="6"/>
      <c r="DS96" s="6"/>
      <c r="DT96" s="6"/>
      <c r="DU96" s="6"/>
      <c r="DV96" s="5"/>
      <c r="DW96" s="5"/>
      <c r="DX96" s="5"/>
      <c r="DZ96" s="5"/>
      <c r="EA96" s="6"/>
      <c r="EB96" s="6"/>
      <c r="EC96" s="6"/>
      <c r="ED96" s="5"/>
      <c r="EE96" s="6"/>
      <c r="EF96" s="6"/>
      <c r="EG96" s="6"/>
      <c r="EH96" s="42"/>
      <c r="EI96" s="5"/>
      <c r="EJ96" s="6"/>
      <c r="EK96" s="6"/>
      <c r="EL96" s="6"/>
      <c r="EM96" s="5"/>
      <c r="EN96" s="5"/>
      <c r="EO96" s="5"/>
      <c r="EP96" s="5"/>
      <c r="EQ96" s="5"/>
      <c r="ER96" s="6"/>
      <c r="ET96" s="43"/>
    </row>
    <row r="97" spans="1:150" ht="15" customHeight="1" x14ac:dyDescent="0.3">
      <c r="A97" t="s">
        <v>950</v>
      </c>
      <c r="B97" s="36" t="s">
        <v>951</v>
      </c>
      <c r="C97" s="4" t="s">
        <v>952</v>
      </c>
      <c r="D97" s="19"/>
      <c r="E97" t="s">
        <v>702</v>
      </c>
      <c r="F97" s="65"/>
      <c r="AL97" s="5"/>
      <c r="AR97" s="40" t="s">
        <v>877</v>
      </c>
      <c r="CY97" s="5"/>
      <c r="CZ97" s="5"/>
      <c r="DA97" s="5"/>
      <c r="DB97" s="5"/>
      <c r="DC97" s="6"/>
      <c r="DD97" s="5"/>
      <c r="DR97" s="6"/>
      <c r="DS97" s="6"/>
      <c r="DT97" s="6"/>
      <c r="DU97" s="6"/>
      <c r="DV97" s="5"/>
      <c r="DW97" s="5"/>
      <c r="DX97" s="5"/>
      <c r="DZ97" s="5"/>
      <c r="EA97" s="6"/>
      <c r="EB97" s="6"/>
      <c r="EC97" s="6"/>
      <c r="ED97" s="5"/>
      <c r="EE97" s="6"/>
      <c r="EF97" s="6"/>
      <c r="EG97" s="6"/>
      <c r="EH97" s="42"/>
      <c r="EI97" s="5"/>
      <c r="EJ97" s="6"/>
      <c r="EK97" s="6"/>
      <c r="EL97" s="6"/>
      <c r="EM97" s="5"/>
      <c r="EN97" s="5"/>
      <c r="EO97" s="5"/>
      <c r="EP97" s="5"/>
      <c r="EQ97" s="5"/>
      <c r="ER97" s="6"/>
      <c r="ET97" s="43"/>
    </row>
    <row r="98" spans="1:150" ht="15" customHeight="1" x14ac:dyDescent="0.3">
      <c r="A98" t="s">
        <v>953</v>
      </c>
      <c r="B98" s="36" t="s">
        <v>954</v>
      </c>
      <c r="C98" s="4" t="s">
        <v>955</v>
      </c>
      <c r="D98" s="19"/>
      <c r="E98" t="s">
        <v>702</v>
      </c>
      <c r="F98" s="64"/>
      <c r="AL98" s="5"/>
      <c r="AM98" s="39">
        <v>-34.299999999999997</v>
      </c>
      <c r="AR98" s="40">
        <v>-34.299999999999997</v>
      </c>
      <c r="CY98" s="5"/>
      <c r="CZ98" s="5"/>
      <c r="DA98" s="5"/>
      <c r="DB98" s="5"/>
      <c r="DC98" s="6"/>
      <c r="DD98" s="5"/>
      <c r="DR98" s="6"/>
      <c r="DS98" s="6"/>
      <c r="DT98" s="6"/>
      <c r="DU98" s="6"/>
      <c r="DV98" s="5"/>
      <c r="DW98" s="5"/>
      <c r="DX98" s="5"/>
      <c r="DZ98" s="5"/>
      <c r="EA98" s="6"/>
      <c r="EB98" s="6"/>
      <c r="EC98" s="6"/>
      <c r="ED98" s="5"/>
      <c r="EE98" s="6"/>
      <c r="EF98" s="6"/>
      <c r="EG98" s="6"/>
      <c r="EH98" s="42"/>
      <c r="EI98" s="5"/>
      <c r="EJ98" s="6"/>
      <c r="EK98" s="6"/>
      <c r="EL98" s="6"/>
      <c r="EM98" s="5"/>
      <c r="EN98" s="5"/>
      <c r="EO98" s="5"/>
      <c r="EP98" s="5"/>
      <c r="EQ98" s="5"/>
      <c r="ER98" s="6"/>
      <c r="ET98" s="43"/>
    </row>
    <row r="99" spans="1:150" ht="15" customHeight="1" x14ac:dyDescent="0.3">
      <c r="A99" t="s">
        <v>956</v>
      </c>
      <c r="B99" s="36" t="s">
        <v>957</v>
      </c>
      <c r="C99" s="4" t="s">
        <v>958</v>
      </c>
      <c r="D99" s="19"/>
      <c r="E99" t="s">
        <v>702</v>
      </c>
      <c r="F99" s="64"/>
      <c r="AL99" s="5"/>
      <c r="AM99" s="39">
        <v>-42.8</v>
      </c>
      <c r="AR99" s="40">
        <v>-42.8</v>
      </c>
      <c r="CY99" s="5"/>
      <c r="CZ99" s="5"/>
      <c r="DA99" s="5"/>
      <c r="DB99" s="5"/>
      <c r="DC99" s="6"/>
      <c r="DD99" s="5"/>
      <c r="DR99" s="6"/>
      <c r="DS99" s="6"/>
      <c r="DT99" s="6"/>
      <c r="DU99" s="6"/>
      <c r="DV99" s="5"/>
      <c r="DW99" s="5"/>
      <c r="DX99" s="5"/>
      <c r="DZ99" s="5"/>
      <c r="EA99" s="6"/>
      <c r="EB99" s="6"/>
      <c r="EC99" s="6"/>
      <c r="ED99" s="5"/>
      <c r="EE99" s="6"/>
      <c r="EF99" s="6"/>
      <c r="EG99" s="6"/>
      <c r="EH99" s="42"/>
      <c r="EI99" s="5"/>
      <c r="EJ99" s="6"/>
      <c r="EK99" s="6"/>
      <c r="EL99" s="6"/>
      <c r="EM99" s="5"/>
      <c r="EN99" s="5"/>
      <c r="EO99" s="5"/>
      <c r="EP99" s="5"/>
      <c r="EQ99" s="5"/>
      <c r="ER99" s="6"/>
      <c r="ET99" s="43"/>
    </row>
    <row r="100" spans="1:150" ht="15" customHeight="1" x14ac:dyDescent="0.3">
      <c r="A100" t="s">
        <v>959</v>
      </c>
      <c r="B100" s="36" t="s">
        <v>960</v>
      </c>
      <c r="C100" s="4" t="s">
        <v>961</v>
      </c>
      <c r="D100" s="19"/>
      <c r="E100" t="s">
        <v>702</v>
      </c>
      <c r="F100" s="64"/>
      <c r="AL100" s="5"/>
      <c r="AM100" s="39">
        <v>-34.299999999999997</v>
      </c>
      <c r="AR100" s="40">
        <v>-34.299999999999997</v>
      </c>
      <c r="CY100" s="5"/>
      <c r="CZ100" s="5"/>
      <c r="DA100" s="5"/>
      <c r="DB100" s="5"/>
      <c r="DC100" s="6"/>
      <c r="DD100" s="5"/>
      <c r="DR100" s="6"/>
      <c r="DS100" s="6"/>
      <c r="DT100" s="6"/>
      <c r="DU100" s="6"/>
      <c r="DV100" s="5"/>
      <c r="DW100" s="5"/>
      <c r="DX100" s="5"/>
      <c r="DZ100" s="5"/>
      <c r="EA100" s="6"/>
      <c r="EB100" s="6"/>
      <c r="EC100" s="6"/>
      <c r="ED100" s="5"/>
      <c r="EE100" s="6"/>
      <c r="EF100" s="6"/>
      <c r="EG100" s="6"/>
      <c r="EH100" s="42"/>
      <c r="EI100" s="5"/>
      <c r="EJ100" s="6"/>
      <c r="EK100" s="6"/>
      <c r="EL100" s="6"/>
      <c r="EM100" s="5"/>
      <c r="EN100" s="5"/>
      <c r="EO100" s="5"/>
      <c r="EP100" s="5"/>
      <c r="EQ100" s="5"/>
      <c r="ER100" s="6"/>
      <c r="ET100" s="43"/>
    </row>
    <row r="101" spans="1:150" ht="15" customHeight="1" x14ac:dyDescent="0.3">
      <c r="A101" t="s">
        <v>962</v>
      </c>
      <c r="B101" s="36" t="s">
        <v>963</v>
      </c>
      <c r="C101" s="4" t="s">
        <v>964</v>
      </c>
      <c r="D101" s="19"/>
      <c r="E101" t="s">
        <v>702</v>
      </c>
      <c r="F101" s="64"/>
      <c r="AL101" s="5"/>
      <c r="AM101" s="39">
        <v>49.9</v>
      </c>
      <c r="AR101" s="40">
        <v>49.9</v>
      </c>
      <c r="CY101" s="5"/>
      <c r="CZ101" s="5"/>
      <c r="DA101" s="5"/>
      <c r="DB101" s="5"/>
      <c r="DC101" s="6"/>
      <c r="DD101" s="5"/>
      <c r="DR101" s="6"/>
      <c r="DS101" s="6"/>
      <c r="DT101" s="6"/>
      <c r="DU101" s="6"/>
      <c r="DV101" s="5"/>
      <c r="DW101" s="5"/>
      <c r="DX101" s="5"/>
      <c r="DZ101" s="5"/>
      <c r="EA101" s="6"/>
      <c r="EB101" s="6"/>
      <c r="EC101" s="6"/>
      <c r="ED101" s="5"/>
      <c r="EE101" s="6"/>
      <c r="EF101" s="6"/>
      <c r="EG101" s="6"/>
      <c r="EH101" s="42"/>
      <c r="EI101" s="5"/>
      <c r="EJ101" s="6"/>
      <c r="EK101" s="6"/>
      <c r="EL101" s="6"/>
      <c r="EM101" s="5"/>
      <c r="EN101" s="5"/>
      <c r="EO101" s="5"/>
      <c r="EP101" s="5"/>
      <c r="EQ101" s="5"/>
      <c r="ER101" s="6"/>
      <c r="ET101" s="43"/>
    </row>
    <row r="102" spans="1:150" ht="15" customHeight="1" x14ac:dyDescent="0.3">
      <c r="A102" t="s">
        <v>965</v>
      </c>
      <c r="B102" s="36" t="s">
        <v>966</v>
      </c>
      <c r="C102" s="4" t="s">
        <v>967</v>
      </c>
      <c r="D102" s="19"/>
      <c r="E102" t="s">
        <v>702</v>
      </c>
      <c r="F102" s="64"/>
      <c r="AL102" s="5"/>
      <c r="AM102" s="39">
        <v>119.1</v>
      </c>
      <c r="AR102" s="40">
        <v>119.1</v>
      </c>
      <c r="CY102" s="5"/>
      <c r="CZ102" s="5"/>
      <c r="DA102" s="5"/>
      <c r="DB102" s="5"/>
      <c r="DC102" s="6"/>
      <c r="DD102" s="5"/>
      <c r="DR102" s="6"/>
      <c r="DS102" s="6"/>
      <c r="DT102" s="6"/>
      <c r="DU102" s="6"/>
      <c r="DV102" s="5"/>
      <c r="DW102" s="5"/>
      <c r="DX102" s="5"/>
      <c r="DZ102" s="5"/>
      <c r="EA102" s="6"/>
      <c r="EB102" s="6"/>
      <c r="EC102" s="6"/>
      <c r="ED102" s="5"/>
      <c r="EE102" s="6"/>
      <c r="EF102" s="6"/>
      <c r="EG102" s="6"/>
      <c r="EH102" s="42"/>
      <c r="EI102" s="5"/>
      <c r="EJ102" s="6"/>
      <c r="EK102" s="6"/>
      <c r="EL102" s="6"/>
      <c r="EM102" s="5"/>
      <c r="EN102" s="5"/>
      <c r="EO102" s="5"/>
      <c r="EP102" s="5"/>
      <c r="EQ102" s="5"/>
      <c r="ER102" s="6"/>
      <c r="ET102" s="43"/>
    </row>
    <row r="103" spans="1:150" ht="15" customHeight="1" x14ac:dyDescent="0.3">
      <c r="A103" t="s">
        <v>968</v>
      </c>
      <c r="B103" s="36" t="s">
        <v>969</v>
      </c>
      <c r="C103" s="4" t="s">
        <v>970</v>
      </c>
      <c r="D103" s="19"/>
      <c r="E103" t="s">
        <v>702</v>
      </c>
      <c r="F103" s="64"/>
      <c r="AL103" s="5"/>
      <c r="AM103" s="39">
        <v>106.3</v>
      </c>
      <c r="AR103" s="40">
        <v>106.3</v>
      </c>
      <c r="CY103" s="5"/>
      <c r="CZ103" s="5"/>
      <c r="DA103" s="5"/>
      <c r="DB103" s="5"/>
      <c r="DC103" s="6"/>
      <c r="DD103" s="5"/>
      <c r="DR103" s="6"/>
      <c r="DS103" s="6"/>
      <c r="DT103" s="6"/>
      <c r="DU103" s="6"/>
      <c r="DV103" s="5"/>
      <c r="DW103" s="5"/>
      <c r="DX103" s="5"/>
      <c r="DZ103" s="5"/>
      <c r="EA103" s="6"/>
      <c r="EB103" s="6"/>
      <c r="EC103" s="6"/>
      <c r="ED103" s="5"/>
      <c r="EE103" s="6"/>
      <c r="EF103" s="6"/>
      <c r="EG103" s="6"/>
      <c r="EH103" s="42"/>
      <c r="EI103" s="5"/>
      <c r="EJ103" s="6"/>
      <c r="EK103" s="6"/>
      <c r="EL103" s="6"/>
      <c r="EM103" s="5"/>
      <c r="EN103" s="5"/>
      <c r="EO103" s="5"/>
      <c r="EP103" s="5"/>
      <c r="EQ103" s="5"/>
      <c r="ER103" s="6"/>
    </row>
    <row r="104" spans="1:150" ht="15" customHeight="1" x14ac:dyDescent="0.3">
      <c r="A104" t="s">
        <v>971</v>
      </c>
      <c r="B104" s="36" t="s">
        <v>972</v>
      </c>
      <c r="C104" s="4" t="s">
        <v>973</v>
      </c>
      <c r="D104" s="19"/>
      <c r="E104" t="s">
        <v>702</v>
      </c>
      <c r="F104" s="64"/>
      <c r="AL104" s="5"/>
      <c r="AR104" s="40" t="s">
        <v>786</v>
      </c>
      <c r="CY104" s="5"/>
      <c r="CZ104" s="5"/>
      <c r="DA104" s="5"/>
      <c r="DB104" s="5"/>
      <c r="DC104" s="6"/>
      <c r="DD104" s="5"/>
      <c r="DR104" s="6"/>
      <c r="DS104" s="6"/>
      <c r="DT104" s="6"/>
      <c r="DU104" s="6"/>
      <c r="DV104" s="5"/>
      <c r="DW104" s="5"/>
      <c r="DX104" s="5"/>
      <c r="DZ104" s="5"/>
      <c r="EA104" s="6"/>
      <c r="EB104" s="6"/>
      <c r="EC104" s="6"/>
      <c r="ED104" s="5"/>
      <c r="EE104" s="6"/>
      <c r="EF104" s="6"/>
      <c r="EG104" s="6"/>
      <c r="EH104" s="42"/>
      <c r="EI104" s="5"/>
      <c r="EJ104" s="6"/>
      <c r="EK104" s="6"/>
      <c r="EL104" s="6"/>
      <c r="EM104" s="5"/>
      <c r="EN104" s="5"/>
      <c r="EO104" s="5"/>
      <c r="EP104" s="5"/>
      <c r="EQ104" s="5"/>
      <c r="ER104" s="6"/>
    </row>
    <row r="105" spans="1:150" ht="15" customHeight="1" x14ac:dyDescent="0.3">
      <c r="A105" t="s">
        <v>974</v>
      </c>
      <c r="B105" s="36" t="s">
        <v>975</v>
      </c>
      <c r="C105" s="4" t="s">
        <v>976</v>
      </c>
      <c r="D105" s="19"/>
      <c r="E105" t="s">
        <v>702</v>
      </c>
      <c r="F105" s="64"/>
      <c r="AL105" s="5"/>
      <c r="AR105" s="40" t="s">
        <v>786</v>
      </c>
      <c r="CY105" s="5"/>
      <c r="CZ105" s="5"/>
      <c r="DA105" s="5"/>
      <c r="DB105" s="5"/>
      <c r="DC105" s="6"/>
      <c r="DD105" s="5"/>
      <c r="DR105" s="6"/>
      <c r="DS105" s="6"/>
      <c r="DT105" s="6"/>
      <c r="DU105" s="6"/>
      <c r="DV105" s="5"/>
      <c r="DW105" s="5"/>
      <c r="DX105" s="5"/>
      <c r="DZ105" s="5"/>
      <c r="EA105" s="6"/>
      <c r="EB105" s="6"/>
      <c r="EC105" s="6"/>
      <c r="ED105" s="5"/>
      <c r="EE105" s="6"/>
      <c r="EF105" s="6"/>
      <c r="EG105" s="6"/>
      <c r="EH105" s="42"/>
      <c r="EI105" s="5"/>
      <c r="EJ105" s="6"/>
      <c r="EK105" s="6"/>
      <c r="EL105" s="6"/>
      <c r="EM105" s="5"/>
      <c r="EN105" s="5"/>
      <c r="EO105" s="5"/>
      <c r="EP105" s="5"/>
      <c r="EQ105" s="5"/>
      <c r="ER105" s="6"/>
    </row>
    <row r="106" spans="1:150" ht="15" customHeight="1" x14ac:dyDescent="0.3">
      <c r="A106" t="s">
        <v>977</v>
      </c>
      <c r="B106" s="36" t="s">
        <v>978</v>
      </c>
      <c r="C106" s="4" t="s">
        <v>979</v>
      </c>
      <c r="D106" s="19"/>
      <c r="E106" t="s">
        <v>702</v>
      </c>
      <c r="F106" s="64"/>
      <c r="AL106" s="5"/>
      <c r="AR106" s="40" t="s">
        <v>786</v>
      </c>
      <c r="CY106" s="5"/>
      <c r="CZ106" s="5"/>
      <c r="DA106" s="5"/>
      <c r="DB106" s="5"/>
      <c r="DC106" s="6"/>
      <c r="DD106" s="5"/>
      <c r="DR106" s="6"/>
      <c r="DS106" s="6"/>
      <c r="DT106" s="6"/>
      <c r="DU106" s="6"/>
      <c r="DV106" s="5"/>
      <c r="DW106" s="5"/>
      <c r="DX106" s="5"/>
      <c r="DZ106" s="5"/>
      <c r="EA106" s="6"/>
      <c r="EB106" s="6"/>
      <c r="EC106" s="6"/>
      <c r="ED106" s="5"/>
      <c r="EE106" s="6"/>
      <c r="EF106" s="6"/>
      <c r="EG106" s="6"/>
      <c r="EH106" s="42"/>
      <c r="EI106" s="5"/>
      <c r="EJ106" s="6"/>
      <c r="EK106" s="6"/>
      <c r="EL106" s="6"/>
      <c r="EM106" s="5"/>
      <c r="EN106" s="5"/>
      <c r="EO106" s="5"/>
      <c r="EP106" s="5"/>
      <c r="EQ106" s="5"/>
      <c r="ER106" s="6"/>
    </row>
    <row r="107" spans="1:150" ht="15" customHeight="1" x14ac:dyDescent="0.3">
      <c r="A107" t="s">
        <v>980</v>
      </c>
      <c r="B107" s="36" t="s">
        <v>981</v>
      </c>
      <c r="C107" s="4" t="s">
        <v>982</v>
      </c>
      <c r="D107" s="19"/>
      <c r="E107" t="s">
        <v>702</v>
      </c>
      <c r="F107" s="64"/>
      <c r="M107" s="7">
        <v>2</v>
      </c>
      <c r="Y107" s="5">
        <v>68.400000000000006</v>
      </c>
      <c r="Z107" s="6">
        <v>18.239999999999998</v>
      </c>
      <c r="AA107" s="5">
        <v>40.375</v>
      </c>
      <c r="AB107" s="5">
        <v>12.995000000000001</v>
      </c>
      <c r="AC107" s="5">
        <v>16.585000000000001</v>
      </c>
      <c r="AJ107" s="14">
        <v>1.8632446695997582</v>
      </c>
      <c r="AK107">
        <v>19.249359999999999</v>
      </c>
      <c r="AL107">
        <v>40.311439999999997</v>
      </c>
      <c r="AM107" s="39">
        <v>-1.62</v>
      </c>
      <c r="AR107" s="40">
        <v>-1.62</v>
      </c>
      <c r="CE107" s="14">
        <f>LN(38/62)</f>
        <v>-0.48954822531870579</v>
      </c>
      <c r="CW107">
        <v>4</v>
      </c>
      <c r="CY107" s="5"/>
      <c r="CZ107" s="5"/>
      <c r="DA107" s="5"/>
      <c r="DB107" s="5"/>
      <c r="DC107" s="6"/>
      <c r="DD107" s="5"/>
      <c r="DR107" s="6"/>
      <c r="DS107" s="6"/>
      <c r="DT107" s="6"/>
      <c r="DU107" s="6"/>
      <c r="DV107" s="5"/>
      <c r="DW107" s="5"/>
      <c r="DX107" s="5"/>
      <c r="DZ107" s="5"/>
      <c r="EA107" s="6"/>
      <c r="EB107" s="6"/>
      <c r="EC107" s="6"/>
      <c r="ED107" s="5"/>
      <c r="EE107" s="6"/>
      <c r="EF107" s="6"/>
      <c r="EG107" s="6"/>
      <c r="EH107" s="42"/>
      <c r="EI107" s="5"/>
      <c r="EJ107" s="6"/>
      <c r="EK107" s="6">
        <v>21.9</v>
      </c>
      <c r="EL107" s="6"/>
      <c r="EM107" s="5"/>
      <c r="EN107" s="5"/>
      <c r="EO107" s="5"/>
      <c r="EP107" s="5"/>
      <c r="EQ107" s="5"/>
      <c r="ER107" s="6"/>
    </row>
    <row r="108" spans="1:150" ht="15" customHeight="1" x14ac:dyDescent="0.3">
      <c r="A108" t="s">
        <v>983</v>
      </c>
      <c r="B108" s="36" t="s">
        <v>384</v>
      </c>
      <c r="C108" s="4" t="s">
        <v>984</v>
      </c>
      <c r="D108" s="19"/>
      <c r="E108" t="s">
        <v>702</v>
      </c>
      <c r="F108" s="64"/>
      <c r="AD108" s="6">
        <v>0.92920426591081784</v>
      </c>
      <c r="AE108" s="5">
        <v>17.199793399962509</v>
      </c>
      <c r="AF108" s="5">
        <v>2.6941925154081789</v>
      </c>
      <c r="AG108" s="5">
        <v>0</v>
      </c>
      <c r="AL108" s="5"/>
      <c r="AM108" s="39">
        <v>35.840000000000003</v>
      </c>
      <c r="AR108" s="40">
        <v>35.840000000000003</v>
      </c>
      <c r="CY108" s="5"/>
      <c r="CZ108" s="5"/>
      <c r="DA108" s="5"/>
      <c r="DB108" s="5"/>
      <c r="DC108" s="6"/>
      <c r="DD108" s="5"/>
      <c r="DR108" s="6"/>
      <c r="DS108" s="6"/>
      <c r="DT108" s="6"/>
      <c r="DU108" s="6"/>
      <c r="DV108" s="5"/>
      <c r="DW108" s="5"/>
      <c r="DX108" s="5"/>
      <c r="DZ108" s="5"/>
      <c r="EA108" s="6"/>
      <c r="EB108" s="6"/>
      <c r="EC108" s="6"/>
      <c r="ED108" s="5"/>
      <c r="EE108" s="6"/>
      <c r="EF108" s="6"/>
      <c r="EG108" s="6"/>
      <c r="EH108" s="42"/>
      <c r="EI108" s="5"/>
      <c r="EJ108" s="6"/>
      <c r="EK108" s="6"/>
      <c r="EL108" s="6"/>
      <c r="EM108" s="5"/>
      <c r="EN108" s="5"/>
      <c r="EO108" s="5"/>
      <c r="EP108" s="5"/>
      <c r="EQ108" s="5"/>
      <c r="ER108" s="6"/>
    </row>
    <row r="109" spans="1:150" ht="15" customHeight="1" x14ac:dyDescent="0.3">
      <c r="A109" t="s">
        <v>985</v>
      </c>
      <c r="B109" s="36" t="s">
        <v>385</v>
      </c>
      <c r="C109" s="4" t="s">
        <v>986</v>
      </c>
      <c r="D109" s="19"/>
      <c r="E109" t="s">
        <v>702</v>
      </c>
      <c r="F109" s="68"/>
      <c r="J109" s="66"/>
      <c r="K109" s="66"/>
      <c r="M109" s="7">
        <v>3</v>
      </c>
      <c r="Z109" s="6">
        <v>27.369999999999997</v>
      </c>
      <c r="AA109" s="5">
        <v>54.155000000000001</v>
      </c>
      <c r="AB109" s="5">
        <v>15.86</v>
      </c>
      <c r="AC109" s="5">
        <v>21.484999999999999</v>
      </c>
      <c r="AD109" s="6">
        <v>0.75439970764992847</v>
      </c>
      <c r="AE109" s="5">
        <v>17.890370531885765</v>
      </c>
      <c r="AF109" s="5">
        <v>2.3930181373004071</v>
      </c>
      <c r="AG109" s="5">
        <v>1.3390043476123108</v>
      </c>
      <c r="AL109" s="5"/>
      <c r="AM109" s="39">
        <v>-15.5</v>
      </c>
      <c r="AR109" s="40">
        <v>-15.5</v>
      </c>
      <c r="CE109" s="14">
        <f>LN(54/46)</f>
        <v>0.16034265007517948</v>
      </c>
      <c r="CY109" s="5"/>
      <c r="CZ109" s="5"/>
      <c r="DA109" s="5"/>
      <c r="DB109" s="5"/>
      <c r="DC109" s="6"/>
      <c r="DD109" s="5"/>
      <c r="DR109" s="6"/>
      <c r="DS109" s="6"/>
      <c r="DT109" s="6"/>
      <c r="DU109" s="6"/>
      <c r="DV109" s="5"/>
      <c r="DW109" s="5"/>
      <c r="DX109" s="5"/>
      <c r="DZ109" s="5"/>
      <c r="EA109" s="6"/>
      <c r="EB109" s="6"/>
      <c r="EC109" s="6"/>
      <c r="ED109" s="5"/>
      <c r="EE109" s="6"/>
      <c r="EF109" s="6"/>
      <c r="EG109" s="6"/>
      <c r="EH109" s="42"/>
      <c r="EI109" s="5"/>
      <c r="EJ109" s="6"/>
      <c r="EK109" s="6"/>
      <c r="EL109" s="6"/>
      <c r="EM109" s="5"/>
      <c r="EN109" s="5"/>
      <c r="EO109" s="5"/>
      <c r="EP109" s="5"/>
      <c r="EQ109" s="5"/>
      <c r="ER109" s="6"/>
    </row>
    <row r="110" spans="1:150" ht="15" customHeight="1" x14ac:dyDescent="0.3">
      <c r="A110" t="s">
        <v>987</v>
      </c>
      <c r="B110" s="36" t="s">
        <v>988</v>
      </c>
      <c r="C110" s="4" t="s">
        <v>989</v>
      </c>
      <c r="D110" s="19"/>
      <c r="E110" t="s">
        <v>702</v>
      </c>
      <c r="F110" s="64"/>
      <c r="AL110" s="5"/>
      <c r="AR110" s="40" t="s">
        <v>877</v>
      </c>
      <c r="CY110" s="5"/>
      <c r="CZ110" s="5"/>
      <c r="DA110" s="5"/>
      <c r="DB110" s="5"/>
      <c r="DC110" s="6"/>
      <c r="DD110" s="5"/>
      <c r="DR110" s="6"/>
      <c r="DS110" s="6"/>
      <c r="DT110" s="6"/>
      <c r="DU110" s="6"/>
      <c r="DV110" s="5"/>
      <c r="DW110" s="5"/>
      <c r="DX110" s="5"/>
      <c r="DZ110" s="5"/>
      <c r="EA110" s="6"/>
      <c r="EB110" s="6"/>
      <c r="EC110" s="6"/>
      <c r="ED110" s="5"/>
      <c r="EE110" s="6"/>
      <c r="EF110" s="6"/>
      <c r="EG110" s="6"/>
      <c r="EH110" s="42"/>
      <c r="EI110" s="5"/>
      <c r="EJ110" s="6"/>
      <c r="EK110" s="6"/>
      <c r="EL110" s="6"/>
      <c r="EM110" s="5"/>
      <c r="EN110" s="5"/>
      <c r="EO110" s="5"/>
      <c r="EP110" s="5"/>
      <c r="EQ110" s="5"/>
      <c r="ER110" s="6"/>
    </row>
    <row r="111" spans="1:150" ht="15" customHeight="1" x14ac:dyDescent="0.3">
      <c r="A111" t="s">
        <v>990</v>
      </c>
      <c r="B111" s="36" t="s">
        <v>991</v>
      </c>
      <c r="C111" s="4" t="s">
        <v>992</v>
      </c>
      <c r="D111" s="19"/>
      <c r="E111" t="s">
        <v>702</v>
      </c>
      <c r="F111" s="64"/>
      <c r="AL111" s="5"/>
      <c r="AR111" s="40" t="s">
        <v>786</v>
      </c>
      <c r="CY111" s="5"/>
      <c r="CZ111" s="5"/>
      <c r="DA111" s="5"/>
      <c r="DB111" s="5"/>
      <c r="DC111" s="6"/>
      <c r="DD111" s="5"/>
      <c r="DR111" s="6"/>
      <c r="DS111" s="6"/>
      <c r="DT111" s="6"/>
      <c r="DU111" s="6"/>
      <c r="DV111" s="5"/>
      <c r="DW111" s="5"/>
      <c r="DX111" s="5"/>
      <c r="DZ111" s="5"/>
      <c r="EA111" s="6"/>
      <c r="EB111" s="6"/>
      <c r="EC111" s="6"/>
      <c r="ED111" s="5"/>
      <c r="EE111" s="6"/>
      <c r="EF111" s="6"/>
      <c r="EG111" s="6"/>
      <c r="EH111" s="42"/>
      <c r="EI111" s="5"/>
      <c r="EJ111" s="6"/>
      <c r="EK111" s="6"/>
      <c r="EL111" s="6"/>
      <c r="EM111" s="5"/>
      <c r="EN111" s="5"/>
      <c r="EO111" s="5"/>
      <c r="EP111" s="5"/>
      <c r="EQ111" s="5"/>
      <c r="ER111" s="6"/>
    </row>
    <row r="112" spans="1:150" ht="15" customHeight="1" x14ac:dyDescent="0.3">
      <c r="A112" t="s">
        <v>993</v>
      </c>
      <c r="B112" s="36" t="s">
        <v>994</v>
      </c>
      <c r="C112" s="69" t="s">
        <v>995</v>
      </c>
      <c r="D112" s="19"/>
      <c r="E112" t="s">
        <v>702</v>
      </c>
      <c r="F112" s="64"/>
      <c r="AL112" s="5"/>
      <c r="AR112" s="40" t="s">
        <v>786</v>
      </c>
      <c r="CY112" s="5"/>
      <c r="CZ112" s="5"/>
      <c r="DA112" s="5"/>
      <c r="DB112" s="5"/>
      <c r="DC112" s="6"/>
      <c r="DD112" s="5"/>
      <c r="DR112" s="6"/>
      <c r="DS112" s="6"/>
      <c r="DT112" s="6"/>
      <c r="DU112" s="6"/>
      <c r="DV112" s="5"/>
      <c r="DW112" s="5"/>
      <c r="DX112" s="5"/>
      <c r="DZ112" s="5"/>
      <c r="EA112" s="6"/>
      <c r="EB112" s="6"/>
      <c r="EC112" s="6"/>
      <c r="ED112" s="5"/>
      <c r="EE112" s="6"/>
      <c r="EF112" s="6"/>
      <c r="EG112" s="6"/>
      <c r="EH112" s="42"/>
      <c r="EI112" s="5"/>
      <c r="EJ112" s="6"/>
      <c r="EK112" s="6"/>
      <c r="EL112" s="6"/>
      <c r="EM112" s="5"/>
      <c r="EN112" s="5"/>
      <c r="EO112" s="5"/>
      <c r="EP112" s="5"/>
      <c r="EQ112" s="5"/>
      <c r="ER112" s="6"/>
    </row>
    <row r="113" spans="1:149" ht="15" customHeight="1" x14ac:dyDescent="0.3">
      <c r="A113" t="s">
        <v>996</v>
      </c>
      <c r="B113" s="36" t="s">
        <v>997</v>
      </c>
      <c r="C113" s="69" t="s">
        <v>998</v>
      </c>
      <c r="D113" s="19"/>
      <c r="E113" t="s">
        <v>702</v>
      </c>
      <c r="F113" s="64"/>
      <c r="AL113" s="5"/>
      <c r="AM113" s="39">
        <v>-35.299999999999997</v>
      </c>
      <c r="AR113" s="40">
        <v>-35.299999999999997</v>
      </c>
      <c r="BJ113" s="14">
        <v>0.88500000000000001</v>
      </c>
      <c r="CY113" s="5"/>
      <c r="CZ113" s="5"/>
      <c r="DA113" s="5"/>
      <c r="DB113" s="5"/>
      <c r="DC113" s="6"/>
      <c r="DD113" s="5"/>
      <c r="DR113" s="6"/>
      <c r="DS113" s="6"/>
      <c r="DT113" s="6"/>
      <c r="DU113" s="6"/>
      <c r="DV113" s="5"/>
      <c r="DW113" s="5"/>
      <c r="DX113" s="5"/>
      <c r="DZ113" s="5"/>
      <c r="EA113" s="6">
        <v>0.42</v>
      </c>
      <c r="EB113" s="6">
        <v>6</v>
      </c>
      <c r="EC113" s="6"/>
      <c r="ED113" s="5"/>
      <c r="EE113" s="6"/>
      <c r="EF113" s="6"/>
      <c r="EG113" s="6"/>
      <c r="EH113" s="42"/>
      <c r="EI113" s="5"/>
      <c r="EJ113" s="6"/>
      <c r="EK113" s="6"/>
      <c r="EL113" s="6"/>
      <c r="EM113" s="5"/>
      <c r="EN113" s="5"/>
      <c r="EO113" s="5"/>
      <c r="EP113" s="5"/>
      <c r="EQ113" s="5"/>
      <c r="ER113" s="6"/>
    </row>
    <row r="114" spans="1:149" ht="15" customHeight="1" x14ac:dyDescent="0.3">
      <c r="A114" t="s">
        <v>999</v>
      </c>
      <c r="B114" s="36" t="s">
        <v>1000</v>
      </c>
      <c r="C114" s="69" t="s">
        <v>1001</v>
      </c>
      <c r="D114" s="19"/>
      <c r="E114" t="s">
        <v>702</v>
      </c>
      <c r="F114" s="64"/>
      <c r="AL114" s="5"/>
      <c r="AM114" s="39">
        <v>-4.2</v>
      </c>
      <c r="AR114" s="40">
        <v>-4.2</v>
      </c>
      <c r="BL114" s="14">
        <v>80</v>
      </c>
      <c r="CY114" s="5"/>
      <c r="CZ114" s="5"/>
      <c r="DA114" s="5"/>
      <c r="DB114" s="5"/>
      <c r="DC114" s="6"/>
      <c r="DD114" s="5"/>
      <c r="DR114" s="6"/>
      <c r="DS114" s="6"/>
      <c r="DT114" s="6"/>
      <c r="DU114" s="6"/>
      <c r="DV114" s="5"/>
      <c r="DW114" s="5"/>
      <c r="DX114" s="5"/>
      <c r="DZ114" s="5"/>
      <c r="EA114" s="6">
        <v>34.08</v>
      </c>
      <c r="EB114" s="6"/>
      <c r="EC114" s="6"/>
      <c r="ED114" s="5"/>
      <c r="EE114" s="6"/>
      <c r="EF114" s="6"/>
      <c r="EG114" s="6"/>
      <c r="EH114" s="42"/>
      <c r="EI114" s="5"/>
      <c r="EJ114" s="6"/>
      <c r="EK114" s="6"/>
      <c r="EL114" s="6"/>
      <c r="EM114" s="5"/>
      <c r="EN114" s="5"/>
      <c r="EO114" s="5"/>
      <c r="EP114" s="5"/>
      <c r="EQ114" s="5"/>
      <c r="ER114" s="6"/>
    </row>
    <row r="115" spans="1:149" ht="15" customHeight="1" x14ac:dyDescent="0.3">
      <c r="A115" t="s">
        <v>1002</v>
      </c>
      <c r="B115" s="36" t="s">
        <v>1003</v>
      </c>
      <c r="C115" s="4" t="s">
        <v>1004</v>
      </c>
      <c r="D115" s="19"/>
      <c r="E115" t="s">
        <v>702</v>
      </c>
      <c r="F115" s="64"/>
      <c r="AL115" s="5"/>
      <c r="AM115" s="39">
        <v>-251.6</v>
      </c>
      <c r="AR115" s="40">
        <v>-251.6</v>
      </c>
      <c r="AV115" s="7"/>
      <c r="AW115" s="5">
        <f>AVERAGE(AX115,AU115:AV115)*1.00662+2055.5541</f>
        <v>2056.3593959999998</v>
      </c>
      <c r="AX115">
        <v>0.8</v>
      </c>
      <c r="CP115" s="14">
        <v>5.67</v>
      </c>
      <c r="CY115" s="5"/>
      <c r="CZ115" s="5"/>
      <c r="DA115" s="5"/>
      <c r="DB115" s="5"/>
      <c r="DC115" s="6"/>
      <c r="DD115" s="5"/>
      <c r="DR115" s="6"/>
      <c r="DS115" s="6"/>
      <c r="DT115" s="6"/>
      <c r="DU115" s="6"/>
      <c r="DV115" s="5"/>
      <c r="DW115" s="5"/>
      <c r="DX115" s="5"/>
      <c r="DZ115" s="5"/>
      <c r="EA115" s="6">
        <v>3.63</v>
      </c>
      <c r="EB115" s="6"/>
      <c r="EC115" s="6"/>
      <c r="ED115" s="5"/>
      <c r="EE115" s="6"/>
      <c r="EF115" s="6"/>
      <c r="EG115" s="6"/>
      <c r="EH115" s="42"/>
      <c r="EI115" s="5"/>
      <c r="EJ115" s="6"/>
      <c r="EK115" s="6"/>
      <c r="EL115" s="6"/>
      <c r="EM115" s="5"/>
      <c r="EN115" s="5"/>
      <c r="EO115" s="5"/>
      <c r="EP115" s="5"/>
      <c r="EQ115" s="5"/>
      <c r="ER115" s="6"/>
    </row>
    <row r="116" spans="1:149" ht="15" customHeight="1" x14ac:dyDescent="0.3">
      <c r="A116" t="s">
        <v>1005</v>
      </c>
      <c r="B116" s="36" t="s">
        <v>1006</v>
      </c>
      <c r="C116" s="4" t="s">
        <v>1007</v>
      </c>
      <c r="D116" s="19"/>
      <c r="E116" t="s">
        <v>702</v>
      </c>
      <c r="F116" s="64"/>
      <c r="AL116" s="5"/>
      <c r="AR116" s="40" t="s">
        <v>877</v>
      </c>
      <c r="AV116" s="7"/>
      <c r="AW116" s="5">
        <f>AVERAGE(AX116,AU116:AV116)*1.00662+2055.5541</f>
        <v>2063.0534189999998</v>
      </c>
      <c r="AX116">
        <v>7.45</v>
      </c>
      <c r="CY116" s="5"/>
      <c r="CZ116" s="5"/>
      <c r="DA116" s="5"/>
      <c r="DB116" s="5"/>
      <c r="DC116" s="6"/>
      <c r="DD116" s="5"/>
      <c r="DR116" s="6"/>
      <c r="DS116" s="6"/>
      <c r="DT116" s="6"/>
      <c r="DU116" s="6"/>
      <c r="DV116" s="5"/>
      <c r="DW116" s="5"/>
      <c r="DX116" s="5"/>
      <c r="DZ116" s="5"/>
      <c r="EA116" s="6"/>
      <c r="EB116" s="6"/>
      <c r="EC116" s="6"/>
      <c r="ED116" s="5"/>
      <c r="EE116" s="6"/>
      <c r="EF116" s="6"/>
      <c r="EG116" s="6"/>
      <c r="EH116" s="42"/>
      <c r="EI116" s="5"/>
      <c r="EJ116" s="6"/>
      <c r="EK116" s="6"/>
      <c r="EL116" s="6"/>
      <c r="EM116" s="5"/>
      <c r="EN116" s="5"/>
      <c r="EO116" s="5"/>
      <c r="EP116" s="5"/>
      <c r="EQ116" s="5"/>
      <c r="ER116" s="6"/>
    </row>
    <row r="117" spans="1:149" ht="15" customHeight="1" x14ac:dyDescent="0.3">
      <c r="A117" t="s">
        <v>1008</v>
      </c>
      <c r="B117" s="36" t="s">
        <v>1009</v>
      </c>
      <c r="C117" s="4" t="s">
        <v>1010</v>
      </c>
      <c r="D117" s="19"/>
      <c r="E117" t="s">
        <v>702</v>
      </c>
      <c r="F117" s="64"/>
      <c r="AL117" s="5"/>
      <c r="AM117" s="39">
        <v>32.799999999999997</v>
      </c>
      <c r="AR117" s="40">
        <v>32.76</v>
      </c>
      <c r="CY117" s="5"/>
      <c r="CZ117" s="5"/>
      <c r="DA117" s="5"/>
      <c r="DB117" s="5"/>
      <c r="DC117" s="6"/>
      <c r="DD117" s="5"/>
      <c r="DR117" s="6"/>
      <c r="DS117" s="6"/>
      <c r="DT117" s="6"/>
      <c r="DU117" s="6"/>
      <c r="DV117" s="5"/>
      <c r="DW117" s="5"/>
      <c r="DX117" s="5"/>
      <c r="DZ117" s="5"/>
      <c r="EA117" s="6"/>
      <c r="EB117" s="6"/>
      <c r="EC117" s="6"/>
      <c r="ED117" s="5"/>
      <c r="EE117" s="6"/>
      <c r="EF117" s="6"/>
      <c r="EG117" s="6"/>
      <c r="EH117" s="42"/>
      <c r="EI117" s="5"/>
      <c r="EJ117" s="6"/>
      <c r="EK117" s="6"/>
      <c r="EL117" s="6"/>
      <c r="EM117" s="5"/>
      <c r="EN117" s="5"/>
      <c r="EO117" s="5"/>
      <c r="EP117" s="5"/>
      <c r="EQ117" s="5"/>
      <c r="ER117" s="6"/>
    </row>
    <row r="118" spans="1:149" ht="15" customHeight="1" x14ac:dyDescent="0.3">
      <c r="A118" t="s">
        <v>1011</v>
      </c>
      <c r="B118" s="36" t="s">
        <v>1012</v>
      </c>
      <c r="C118" s="4" t="s">
        <v>1013</v>
      </c>
      <c r="D118" s="19"/>
      <c r="E118" t="s">
        <v>702</v>
      </c>
      <c r="F118" s="64"/>
      <c r="AL118" s="5"/>
      <c r="AR118" s="40" t="s">
        <v>786</v>
      </c>
      <c r="CY118" s="5"/>
      <c r="CZ118" s="5"/>
      <c r="DA118" s="5"/>
      <c r="DB118" s="5"/>
      <c r="DC118" s="6"/>
      <c r="DD118" s="5"/>
      <c r="DR118" s="6"/>
      <c r="DS118" s="6"/>
      <c r="DT118" s="6"/>
      <c r="DU118" s="6"/>
      <c r="DV118" s="5"/>
      <c r="DW118" s="5"/>
      <c r="DX118" s="5"/>
      <c r="DZ118" s="5"/>
      <c r="EA118" s="6"/>
      <c r="EB118" s="6"/>
      <c r="EC118" s="6"/>
      <c r="ED118" s="5"/>
      <c r="EE118" s="6"/>
      <c r="EF118" s="6"/>
      <c r="EG118" s="6"/>
      <c r="EH118" s="42"/>
      <c r="EI118" s="5"/>
      <c r="EJ118" s="6"/>
      <c r="EK118" s="6"/>
      <c r="EL118" s="6"/>
      <c r="EM118" s="5"/>
      <c r="EN118" s="5"/>
      <c r="EO118" s="5"/>
      <c r="EP118" s="5"/>
      <c r="EQ118" s="5"/>
      <c r="ER118" s="6"/>
    </row>
    <row r="119" spans="1:149" ht="15" customHeight="1" x14ac:dyDescent="0.3">
      <c r="A119" t="s">
        <v>1014</v>
      </c>
      <c r="B119" s="36" t="s">
        <v>1015</v>
      </c>
      <c r="C119" s="4" t="s">
        <v>1016</v>
      </c>
      <c r="D119" s="19"/>
      <c r="E119" t="s">
        <v>702</v>
      </c>
      <c r="F119" s="64"/>
      <c r="AL119" s="5"/>
      <c r="AM119" s="39">
        <v>-9.3000000000000007</v>
      </c>
      <c r="AP119" s="5">
        <v>31.6</v>
      </c>
      <c r="AR119" s="40">
        <v>-9.3000000000000007</v>
      </c>
      <c r="AT119">
        <v>2069.5</v>
      </c>
      <c r="AU119" s="5">
        <f>0.99303*AT119-2041.233</f>
        <v>13.842585000000099</v>
      </c>
      <c r="AV119" s="7"/>
      <c r="AW119" s="5">
        <f>AVERAGE(AX119,AU119:AV119)*1.00662+2055.5541</f>
        <v>2069.4883229126999</v>
      </c>
      <c r="CY119" s="5"/>
      <c r="CZ119" s="5"/>
      <c r="DA119" s="5"/>
      <c r="DB119" s="5"/>
      <c r="DC119" s="6"/>
      <c r="DD119" s="5"/>
      <c r="DR119" s="6"/>
      <c r="DS119" s="6"/>
      <c r="DT119" s="6"/>
      <c r="DU119" s="6"/>
      <c r="DV119" s="5"/>
      <c r="DW119" s="5"/>
      <c r="DX119" s="5"/>
      <c r="DZ119" s="5"/>
      <c r="EA119" s="6"/>
      <c r="EB119" s="6"/>
      <c r="EC119" s="6"/>
      <c r="ED119" s="5"/>
      <c r="EE119" s="6"/>
      <c r="EF119" s="6"/>
      <c r="EG119" s="6"/>
      <c r="EH119" s="42"/>
      <c r="EI119" s="5"/>
      <c r="EJ119" s="6"/>
      <c r="EK119" s="6"/>
      <c r="EL119" s="6"/>
      <c r="EM119" s="5"/>
      <c r="EN119" s="5"/>
      <c r="EO119" s="5"/>
      <c r="EP119" s="5"/>
      <c r="EQ119" s="5"/>
      <c r="ER119" s="6"/>
    </row>
    <row r="120" spans="1:149" ht="15" customHeight="1" x14ac:dyDescent="0.3">
      <c r="A120" t="s">
        <v>1017</v>
      </c>
      <c r="B120" s="36" t="s">
        <v>1018</v>
      </c>
      <c r="C120" s="4" t="s">
        <v>1019</v>
      </c>
      <c r="D120" s="19"/>
      <c r="E120" t="s">
        <v>702</v>
      </c>
      <c r="F120" s="64"/>
      <c r="AL120" s="5"/>
      <c r="AM120" s="39">
        <v>-2.9</v>
      </c>
      <c r="AR120" s="40">
        <v>-2.9</v>
      </c>
      <c r="CY120" s="5"/>
      <c r="CZ120" s="5"/>
      <c r="DA120" s="5"/>
      <c r="DB120" s="5"/>
      <c r="DC120" s="6"/>
      <c r="DD120" s="5"/>
      <c r="DR120" s="6"/>
      <c r="DS120" s="6"/>
      <c r="DT120" s="6"/>
      <c r="DU120" s="6"/>
      <c r="DV120" s="5"/>
      <c r="DW120" s="5"/>
      <c r="DX120" s="5"/>
      <c r="DZ120" s="5"/>
      <c r="EA120" s="6"/>
      <c r="EB120" s="6"/>
      <c r="EC120" s="6"/>
      <c r="ED120" s="5"/>
      <c r="EE120" s="6"/>
      <c r="EF120" s="6"/>
      <c r="EG120" s="6"/>
      <c r="EH120" s="42"/>
      <c r="EI120" s="5"/>
      <c r="EJ120" s="6"/>
      <c r="EK120" s="6"/>
      <c r="EL120" s="6"/>
      <c r="EM120" s="5"/>
      <c r="EN120" s="5"/>
      <c r="EO120" s="5"/>
      <c r="EP120" s="5"/>
      <c r="EQ120" s="5"/>
      <c r="ER120" s="6"/>
    </row>
    <row r="121" spans="1:149" ht="15" customHeight="1" x14ac:dyDescent="0.3">
      <c r="A121" t="s">
        <v>1020</v>
      </c>
      <c r="B121" s="36" t="s">
        <v>1021</v>
      </c>
      <c r="C121" s="4" t="s">
        <v>1022</v>
      </c>
      <c r="D121" s="19"/>
      <c r="E121" t="s">
        <v>702</v>
      </c>
      <c r="F121" s="64"/>
      <c r="Z121" s="6">
        <v>0.2</v>
      </c>
      <c r="AA121" s="5">
        <v>2.8849999999999998</v>
      </c>
      <c r="AB121" s="5">
        <v>21.765000000000001</v>
      </c>
      <c r="AC121" s="5">
        <v>37.739999999999995</v>
      </c>
      <c r="AL121" s="5"/>
      <c r="AM121" s="39">
        <v>-6.5</v>
      </c>
      <c r="AR121" s="40">
        <v>-6.5</v>
      </c>
      <c r="CY121" s="5"/>
      <c r="CZ121" s="5"/>
      <c r="DA121" s="5"/>
      <c r="DB121" s="5"/>
      <c r="DC121" s="6"/>
      <c r="DD121" s="5"/>
      <c r="DR121" s="6"/>
      <c r="DS121" s="6"/>
      <c r="DT121" s="6"/>
      <c r="DU121" s="6"/>
      <c r="DV121" s="5"/>
      <c r="DW121" s="5"/>
      <c r="DX121" s="5"/>
      <c r="DZ121" s="5"/>
      <c r="EA121" s="6"/>
      <c r="EB121" s="6"/>
      <c r="EC121" s="6"/>
      <c r="ED121" s="5"/>
      <c r="EE121" s="6"/>
      <c r="EF121" s="6"/>
      <c r="EG121" s="6"/>
      <c r="EH121" s="42"/>
      <c r="EI121" s="5"/>
      <c r="EJ121" s="6"/>
      <c r="EK121" s="6">
        <v>49.1</v>
      </c>
      <c r="EL121" s="6"/>
      <c r="EM121" s="5"/>
      <c r="EN121" s="5"/>
      <c r="EO121" s="5"/>
      <c r="EP121" s="5"/>
      <c r="EQ121" s="5"/>
      <c r="ER121" s="6"/>
    </row>
    <row r="122" spans="1:149" ht="15" customHeight="1" x14ac:dyDescent="0.3">
      <c r="A122" t="s">
        <v>1023</v>
      </c>
      <c r="B122" s="36" t="s">
        <v>386</v>
      </c>
      <c r="C122" s="4" t="s">
        <v>1024</v>
      </c>
      <c r="D122" s="19"/>
      <c r="E122" t="s">
        <v>702</v>
      </c>
      <c r="F122" s="64"/>
      <c r="AD122" s="6">
        <v>13.231871834556092</v>
      </c>
      <c r="AE122" s="5">
        <v>61.339050497617919</v>
      </c>
      <c r="AF122" s="5">
        <v>43.211978732862178</v>
      </c>
      <c r="AG122" s="5">
        <v>31.499316040362253</v>
      </c>
      <c r="AL122" s="5"/>
      <c r="AM122" s="39">
        <v>-8.8000000000000007</v>
      </c>
      <c r="AP122" s="5">
        <v>32.1</v>
      </c>
      <c r="AR122" s="40">
        <v>-8.8000000000000007</v>
      </c>
      <c r="AV122" s="7"/>
      <c r="AW122" s="5">
        <f>AVERAGE(AX122,AU122:AV122)*1.00662+2055.5541</f>
        <v>2067.532878</v>
      </c>
      <c r="AX122">
        <v>11.9</v>
      </c>
      <c r="BA122">
        <v>1977</v>
      </c>
      <c r="CO122">
        <v>4.2</v>
      </c>
      <c r="CY122" s="5"/>
      <c r="CZ122" s="5"/>
      <c r="DA122" s="5"/>
      <c r="DB122" s="5"/>
      <c r="DC122" s="6"/>
      <c r="DD122" s="5"/>
      <c r="DG122" s="18" t="s">
        <v>1025</v>
      </c>
      <c r="DH122" s="19">
        <f>LN(23/1)</f>
        <v>3.1354942159291497</v>
      </c>
      <c r="DR122" s="6"/>
      <c r="DS122" s="6"/>
      <c r="DT122" s="6"/>
      <c r="DU122" s="6"/>
      <c r="DV122" s="5"/>
      <c r="DW122" s="5"/>
      <c r="DX122" s="5"/>
      <c r="DZ122" s="5"/>
      <c r="EA122" s="6"/>
      <c r="EB122" s="6"/>
      <c r="EC122" s="6"/>
      <c r="ED122" s="5"/>
      <c r="EE122" s="6"/>
      <c r="EF122" s="6"/>
      <c r="EG122" s="6"/>
      <c r="EH122" s="42"/>
      <c r="EI122" s="5"/>
      <c r="EJ122" s="6"/>
      <c r="EK122" s="6"/>
      <c r="EL122" s="6"/>
      <c r="EM122" s="5"/>
      <c r="EN122" s="5"/>
      <c r="EO122" s="5"/>
      <c r="EP122" s="5"/>
      <c r="EQ122" s="5"/>
      <c r="ER122" s="6"/>
    </row>
    <row r="123" spans="1:149" ht="15" customHeight="1" x14ac:dyDescent="0.3">
      <c r="A123" t="s">
        <v>1026</v>
      </c>
      <c r="B123" s="36" t="s">
        <v>1027</v>
      </c>
      <c r="C123" s="4" t="s">
        <v>1028</v>
      </c>
      <c r="D123" s="19"/>
      <c r="E123" t="s">
        <v>702</v>
      </c>
      <c r="F123" s="64"/>
      <c r="AL123" s="5"/>
      <c r="AM123" s="39">
        <v>-6.9</v>
      </c>
      <c r="AR123" s="40">
        <v>-6.9</v>
      </c>
      <c r="CY123" s="5"/>
      <c r="CZ123" s="5"/>
      <c r="DA123" s="5"/>
      <c r="DB123" s="5"/>
      <c r="DC123" s="6"/>
      <c r="DD123" s="5"/>
      <c r="DR123" s="6"/>
      <c r="DS123" s="6"/>
      <c r="DT123" s="6"/>
      <c r="DU123" s="6"/>
      <c r="DV123" s="5"/>
      <c r="DW123" s="5"/>
      <c r="DX123" s="5"/>
      <c r="DZ123" s="5"/>
      <c r="EA123" s="6"/>
      <c r="EB123" s="6"/>
      <c r="EC123" s="6"/>
      <c r="ED123" s="5"/>
      <c r="EE123" s="6"/>
      <c r="EF123" s="6"/>
      <c r="EG123" s="6"/>
      <c r="EH123" s="42"/>
      <c r="EI123" s="5"/>
      <c r="EJ123" s="6"/>
      <c r="EK123" s="6"/>
      <c r="EL123" s="6"/>
      <c r="EM123" s="5"/>
      <c r="EN123" s="5"/>
      <c r="EO123" s="5"/>
      <c r="EP123" s="5"/>
      <c r="EQ123" s="5"/>
      <c r="ER123" s="6"/>
    </row>
    <row r="124" spans="1:149" ht="15" customHeight="1" x14ac:dyDescent="0.3">
      <c r="A124" t="s">
        <v>1029</v>
      </c>
      <c r="B124" s="36" t="s">
        <v>1030</v>
      </c>
      <c r="C124" s="4" t="s">
        <v>1031</v>
      </c>
      <c r="D124" s="19"/>
      <c r="E124" t="s">
        <v>702</v>
      </c>
      <c r="F124" s="64"/>
      <c r="AL124" s="5"/>
      <c r="AM124" s="39">
        <v>-17.600000000000001</v>
      </c>
      <c r="AR124" s="71" t="s">
        <v>1032</v>
      </c>
      <c r="BP124" s="14">
        <v>8.3000000000000007</v>
      </c>
      <c r="CY124" s="5"/>
      <c r="CZ124" s="5"/>
      <c r="DA124" s="5"/>
      <c r="DB124" s="5"/>
      <c r="DC124" s="6"/>
      <c r="DD124" s="5"/>
      <c r="DR124" s="6"/>
      <c r="DS124" s="6"/>
      <c r="DT124" s="6"/>
      <c r="DU124" s="6"/>
      <c r="DV124" s="5"/>
      <c r="DW124" s="5"/>
      <c r="DX124" s="5"/>
      <c r="DZ124" s="5"/>
      <c r="EA124" s="6">
        <v>17.600000000000001</v>
      </c>
      <c r="EB124" s="6">
        <v>23</v>
      </c>
      <c r="EC124" s="6"/>
      <c r="ED124" s="5"/>
      <c r="EE124" s="6"/>
      <c r="EF124" s="6"/>
      <c r="EG124" s="6"/>
      <c r="EH124" s="42"/>
      <c r="EI124" s="5"/>
      <c r="EJ124" s="6"/>
      <c r="EK124" s="6"/>
      <c r="EL124" s="6"/>
      <c r="EM124" s="5"/>
      <c r="EN124" s="5"/>
      <c r="EO124" s="5"/>
      <c r="EP124" s="5"/>
      <c r="EQ124" s="5"/>
      <c r="ER124" s="6"/>
    </row>
    <row r="125" spans="1:149" ht="15" customHeight="1" x14ac:dyDescent="0.3">
      <c r="A125" t="s">
        <v>1033</v>
      </c>
      <c r="B125" s="36" t="s">
        <v>1034</v>
      </c>
      <c r="C125" s="4" t="s">
        <v>1035</v>
      </c>
      <c r="D125" s="19"/>
      <c r="E125" t="s">
        <v>702</v>
      </c>
      <c r="F125" s="64"/>
      <c r="AL125" s="5"/>
      <c r="AR125" s="40" t="s">
        <v>786</v>
      </c>
      <c r="CY125" s="5"/>
      <c r="CZ125" s="5"/>
      <c r="DA125" s="5"/>
      <c r="DB125" s="5"/>
      <c r="DC125" s="6"/>
      <c r="DD125" s="5"/>
      <c r="DR125" s="6"/>
      <c r="DS125" s="6"/>
      <c r="DT125" s="6"/>
      <c r="DU125" s="6"/>
      <c r="DV125" s="5"/>
      <c r="DW125" s="5"/>
      <c r="DX125" s="5"/>
      <c r="DZ125" s="5"/>
      <c r="EA125" s="6"/>
      <c r="EB125" s="6"/>
      <c r="EC125" s="6"/>
      <c r="ED125" s="5"/>
      <c r="EE125" s="6"/>
      <c r="EF125" s="6"/>
      <c r="EG125" s="6"/>
      <c r="EH125" s="42"/>
      <c r="EI125" s="5"/>
      <c r="EJ125" s="6"/>
      <c r="EK125" s="6"/>
      <c r="EL125" s="6"/>
      <c r="EM125" s="5"/>
      <c r="EN125" s="5"/>
      <c r="EO125" s="5"/>
      <c r="EP125" s="5"/>
      <c r="EQ125" s="5"/>
      <c r="ER125" s="6"/>
    </row>
    <row r="126" spans="1:149" ht="15" customHeight="1" x14ac:dyDescent="0.3">
      <c r="A126" t="s">
        <v>1036</v>
      </c>
      <c r="B126" s="36" t="s">
        <v>1037</v>
      </c>
      <c r="C126" s="4" t="s">
        <v>1038</v>
      </c>
      <c r="D126" s="19"/>
      <c r="E126" t="s">
        <v>702</v>
      </c>
      <c r="F126" s="64"/>
      <c r="AL126" s="5"/>
      <c r="AR126" s="40" t="s">
        <v>786</v>
      </c>
      <c r="CY126" s="5"/>
      <c r="CZ126" s="5"/>
      <c r="DA126" s="5"/>
      <c r="DB126" s="5"/>
      <c r="DC126" s="6"/>
      <c r="DD126" s="5"/>
      <c r="DR126" s="6"/>
      <c r="DS126" s="6"/>
      <c r="DT126" s="6"/>
      <c r="DU126" s="6"/>
      <c r="DV126" s="5"/>
      <c r="DW126" s="5"/>
      <c r="DX126" s="5"/>
      <c r="DZ126" s="5"/>
      <c r="EA126" s="6"/>
      <c r="EB126" s="6"/>
      <c r="EC126" s="6"/>
      <c r="ED126" s="5"/>
      <c r="EE126" s="6"/>
      <c r="EF126" s="6"/>
      <c r="EG126" s="6"/>
      <c r="EH126" s="42"/>
      <c r="EI126" s="5"/>
      <c r="EJ126" s="6"/>
      <c r="EK126" s="6"/>
      <c r="EL126" s="6"/>
      <c r="EM126" s="5"/>
      <c r="EN126" s="5"/>
      <c r="EO126" s="5"/>
      <c r="EP126" s="5"/>
      <c r="EQ126" s="5"/>
      <c r="ER126" s="6"/>
    </row>
    <row r="127" spans="1:149" ht="15" customHeight="1" x14ac:dyDescent="0.3">
      <c r="A127" t="s">
        <v>1039</v>
      </c>
      <c r="B127" s="36" t="s">
        <v>1040</v>
      </c>
      <c r="C127" s="69" t="s">
        <v>1041</v>
      </c>
      <c r="D127" s="19"/>
      <c r="E127" t="s">
        <v>702</v>
      </c>
      <c r="F127" s="64"/>
      <c r="AL127" s="5"/>
      <c r="AM127" s="39">
        <v>-19.2</v>
      </c>
      <c r="AP127" s="5">
        <v>29.1</v>
      </c>
      <c r="AR127" s="49">
        <v>-19.2</v>
      </c>
      <c r="AS127">
        <v>173</v>
      </c>
      <c r="AT127">
        <v>2066</v>
      </c>
      <c r="AU127" s="5">
        <f t="shared" ref="AU127:AU159" si="9">0.99303*AT127-2041.233</f>
        <v>10.366980000000012</v>
      </c>
      <c r="AV127" s="7"/>
      <c r="AW127" s="5">
        <f t="shared" ref="AW127:AW159" si="10">AVERAGE(AX127,AU127:AV127)*1.00662+2055.5541</f>
        <v>2065.9897094076</v>
      </c>
      <c r="CY127" s="50">
        <f>LN(88/12)</f>
        <v>1.9924301646902061</v>
      </c>
      <c r="CZ127" s="5"/>
      <c r="DA127" s="5"/>
      <c r="DB127" s="5"/>
      <c r="DC127" s="6"/>
      <c r="DD127" s="5"/>
      <c r="DR127" s="6"/>
      <c r="DS127" s="6"/>
      <c r="DT127" s="6"/>
      <c r="DU127" s="6"/>
      <c r="DV127" s="5"/>
      <c r="DW127" s="5"/>
      <c r="DX127" s="5"/>
      <c r="DZ127" s="5"/>
      <c r="EA127" s="6"/>
      <c r="EB127" s="6"/>
      <c r="EC127" s="6"/>
      <c r="ED127" s="5"/>
      <c r="EE127" s="6"/>
      <c r="EF127" s="6"/>
      <c r="EG127" s="6"/>
      <c r="EH127" s="42"/>
      <c r="EI127" s="5"/>
      <c r="EJ127" s="6"/>
      <c r="EK127" s="6"/>
      <c r="EL127" s="6"/>
      <c r="EM127" s="5"/>
      <c r="EN127" s="5"/>
      <c r="EO127" s="5"/>
      <c r="EP127" s="5"/>
      <c r="EQ127" s="5"/>
      <c r="ER127" s="6"/>
    </row>
    <row r="128" spans="1:149" ht="15" customHeight="1" x14ac:dyDescent="0.3">
      <c r="A128" t="s">
        <v>1042</v>
      </c>
      <c r="B128" s="36" t="s">
        <v>387</v>
      </c>
      <c r="C128" s="4" t="s">
        <v>1043</v>
      </c>
      <c r="D128" s="19"/>
      <c r="E128" t="s">
        <v>702</v>
      </c>
      <c r="F128" s="64"/>
      <c r="M128" s="7">
        <v>3</v>
      </c>
      <c r="AL128" s="5"/>
      <c r="AM128" s="39">
        <v>-74.900000000000006</v>
      </c>
      <c r="AR128" s="5"/>
      <c r="AS128">
        <v>184</v>
      </c>
      <c r="AT128">
        <v>2090.9</v>
      </c>
      <c r="AU128" s="5">
        <f t="shared" si="9"/>
        <v>35.09342700000002</v>
      </c>
      <c r="AV128" s="7"/>
      <c r="AW128" s="5">
        <f t="shared" si="10"/>
        <v>2090.8798454867397</v>
      </c>
      <c r="BM128" s="6">
        <v>-6.4377516497364011</v>
      </c>
      <c r="BN128" s="5">
        <v>4.8675344504555822</v>
      </c>
      <c r="BR128">
        <v>13.2</v>
      </c>
      <c r="BX128" s="14">
        <v>0</v>
      </c>
      <c r="CY128" s="5"/>
      <c r="CZ128" s="5"/>
      <c r="DA128" s="5"/>
      <c r="DB128" s="5"/>
      <c r="DC128" s="6"/>
      <c r="DD128" s="5"/>
      <c r="DE128" s="18" t="s">
        <v>1044</v>
      </c>
      <c r="DF128" s="19">
        <f>LN(99/1)</f>
        <v>4.5951198501345898</v>
      </c>
      <c r="DR128" s="6"/>
      <c r="DS128" s="6"/>
      <c r="DT128" s="6"/>
      <c r="DU128" s="6"/>
      <c r="DV128" s="5"/>
      <c r="DW128" s="5"/>
      <c r="DX128" s="5"/>
      <c r="DZ128" s="5"/>
      <c r="EA128" s="6">
        <v>0.42</v>
      </c>
      <c r="EB128" s="6"/>
      <c r="EC128" s="6"/>
      <c r="ED128" s="5"/>
      <c r="EE128" s="6"/>
      <c r="EF128" s="6"/>
      <c r="EG128" s="6"/>
      <c r="EH128" s="42"/>
      <c r="EI128" s="5"/>
      <c r="EJ128" s="6"/>
      <c r="EK128" s="6">
        <v>0</v>
      </c>
      <c r="EL128" s="6"/>
      <c r="EM128" s="5"/>
      <c r="EN128" s="5"/>
      <c r="EO128" s="5"/>
      <c r="EP128" s="5"/>
      <c r="EQ128" s="5"/>
      <c r="ER128" s="6">
        <v>1</v>
      </c>
      <c r="ES128">
        <v>0</v>
      </c>
    </row>
    <row r="129" spans="1:150" ht="15" customHeight="1" x14ac:dyDescent="0.3">
      <c r="A129" t="s">
        <v>1045</v>
      </c>
      <c r="B129" s="36" t="s">
        <v>1046</v>
      </c>
      <c r="C129" s="4" t="s">
        <v>1047</v>
      </c>
      <c r="D129" s="19"/>
      <c r="E129" t="s">
        <v>702</v>
      </c>
      <c r="F129" s="64"/>
      <c r="AL129" s="5"/>
      <c r="AM129" s="39">
        <v>-26.9</v>
      </c>
      <c r="AR129" s="5" t="s">
        <v>1048</v>
      </c>
      <c r="AS129">
        <v>124</v>
      </c>
      <c r="AT129">
        <v>2080.9</v>
      </c>
      <c r="AU129" s="5">
        <f t="shared" si="9"/>
        <v>25.163127000000031</v>
      </c>
      <c r="AV129" s="7"/>
      <c r="AW129" s="5">
        <f t="shared" si="10"/>
        <v>2080.8838069007397</v>
      </c>
      <c r="CY129" s="5"/>
      <c r="CZ129" s="5"/>
      <c r="DA129" s="5"/>
      <c r="DB129" s="5"/>
      <c r="DC129" s="6"/>
      <c r="DD129" s="5"/>
      <c r="DR129" s="6"/>
      <c r="DS129" s="6"/>
      <c r="DT129" s="6"/>
      <c r="DU129" s="6"/>
      <c r="DV129" s="5"/>
      <c r="DW129" s="5"/>
      <c r="DX129" s="5"/>
      <c r="DZ129" s="5"/>
      <c r="EA129" s="6"/>
      <c r="EB129" s="6"/>
      <c r="EC129" s="6"/>
      <c r="ED129" s="5"/>
      <c r="EE129" s="6"/>
      <c r="EF129" s="6"/>
      <c r="EG129" s="6"/>
      <c r="EH129" s="42"/>
      <c r="EI129" s="5"/>
      <c r="EJ129" s="6"/>
      <c r="EK129" s="6"/>
      <c r="EL129" s="6"/>
      <c r="EM129" s="5"/>
      <c r="EN129" s="5"/>
      <c r="EO129" s="5"/>
      <c r="EP129" s="5"/>
      <c r="EQ129" s="5"/>
      <c r="ER129" s="6"/>
    </row>
    <row r="130" spans="1:150" ht="15" customHeight="1" x14ac:dyDescent="0.3">
      <c r="A130" t="s">
        <v>1049</v>
      </c>
      <c r="B130" s="36" t="s">
        <v>1050</v>
      </c>
      <c r="C130" s="4" t="s">
        <v>1051</v>
      </c>
      <c r="D130" s="19"/>
      <c r="E130" t="s">
        <v>702</v>
      </c>
      <c r="F130" s="64"/>
      <c r="AL130" s="5"/>
      <c r="AM130" s="39">
        <v>-25.1</v>
      </c>
      <c r="AR130" s="5"/>
      <c r="AS130">
        <v>158</v>
      </c>
      <c r="AT130">
        <v>2074.8000000000002</v>
      </c>
      <c r="AU130" s="5">
        <f t="shared" si="9"/>
        <v>19.105643999999984</v>
      </c>
      <c r="AV130" s="7"/>
      <c r="AW130" s="5">
        <f t="shared" si="10"/>
        <v>2074.78622336328</v>
      </c>
      <c r="BQ130" s="14">
        <f>LOG(4.6*10^-5*24.3)</f>
        <v>-2.9516358947201136</v>
      </c>
      <c r="BR130">
        <v>100</v>
      </c>
      <c r="CP130" s="14">
        <v>3.13</v>
      </c>
      <c r="CY130" s="5"/>
      <c r="CZ130" s="5"/>
      <c r="DA130" s="5"/>
      <c r="DB130" s="5"/>
      <c r="DC130" s="6"/>
      <c r="DD130" s="5"/>
      <c r="DR130" s="6"/>
      <c r="DS130" s="6"/>
      <c r="DT130" s="6"/>
      <c r="DU130" s="6"/>
      <c r="DV130" s="5"/>
      <c r="DW130" s="5"/>
      <c r="DX130" s="5"/>
      <c r="DZ130" s="5"/>
      <c r="EA130" s="6"/>
      <c r="EB130" s="6"/>
      <c r="EC130" s="6"/>
      <c r="ED130" s="5"/>
      <c r="EE130" s="6"/>
      <c r="EF130" s="6"/>
      <c r="EG130" s="6"/>
      <c r="EH130" s="42"/>
      <c r="EI130" s="5"/>
      <c r="EJ130" s="6"/>
      <c r="EK130" s="6"/>
      <c r="EL130" s="6"/>
      <c r="EM130" s="5"/>
      <c r="EN130" s="5"/>
      <c r="EO130" s="5"/>
      <c r="EP130" s="5"/>
      <c r="EQ130" s="5"/>
      <c r="ER130" s="6"/>
    </row>
    <row r="131" spans="1:150" ht="15" customHeight="1" x14ac:dyDescent="0.3">
      <c r="A131" t="s">
        <v>1052</v>
      </c>
      <c r="B131" s="36" t="s">
        <v>1053</v>
      </c>
      <c r="C131" s="4" t="s">
        <v>1054</v>
      </c>
      <c r="D131" s="19"/>
      <c r="E131" t="s">
        <v>702</v>
      </c>
      <c r="F131" s="64"/>
      <c r="AL131" s="5"/>
      <c r="AM131" s="39">
        <v>-9.1</v>
      </c>
      <c r="AN131" s="5">
        <v>27.5</v>
      </c>
      <c r="AR131" s="82" t="s">
        <v>1055</v>
      </c>
      <c r="AS131">
        <v>145</v>
      </c>
      <c r="AT131">
        <v>2072.8000000000002</v>
      </c>
      <c r="AU131" s="5">
        <f t="shared" si="9"/>
        <v>17.119584000000259</v>
      </c>
      <c r="AV131" s="7"/>
      <c r="AW131" s="5">
        <f t="shared" si="10"/>
        <v>2072.6261658230401</v>
      </c>
      <c r="AX131">
        <v>16.8</v>
      </c>
      <c r="BA131">
        <v>1982</v>
      </c>
      <c r="BM131" s="6">
        <v>0.62593843086649537</v>
      </c>
      <c r="BN131" s="5">
        <v>13.081541382884074</v>
      </c>
      <c r="BP131" s="14">
        <v>8.18</v>
      </c>
      <c r="BQ131" s="14">
        <f>LOG(4.6*10^-5*0.71)</f>
        <v>-4.4859838195993511</v>
      </c>
      <c r="CI131" s="14">
        <f>LN(7.22)</f>
        <v>1.9768549529047348</v>
      </c>
      <c r="CK131">
        <v>2066</v>
      </c>
      <c r="CL131">
        <v>1993</v>
      </c>
      <c r="CM131">
        <v>1958</v>
      </c>
      <c r="CN131" s="7">
        <v>2005.6666666666667</v>
      </c>
      <c r="CO131">
        <v>3.2</v>
      </c>
      <c r="CP131" s="14">
        <v>3.54</v>
      </c>
      <c r="CY131" s="5"/>
      <c r="CZ131" s="5"/>
      <c r="DA131" s="5"/>
      <c r="DB131" s="5"/>
      <c r="DC131" s="6"/>
      <c r="DD131" s="5"/>
      <c r="DG131" s="18" t="s">
        <v>1056</v>
      </c>
      <c r="DH131" s="19">
        <f>LN(20/1)</f>
        <v>2.9957322735539909</v>
      </c>
      <c r="DR131" s="6"/>
      <c r="DS131" s="6"/>
      <c r="DT131" s="6"/>
      <c r="DU131" s="6"/>
      <c r="DV131" s="5"/>
      <c r="DW131" s="5"/>
      <c r="DX131" s="5"/>
      <c r="DZ131" s="5"/>
      <c r="EA131" s="6"/>
      <c r="EB131" s="6"/>
      <c r="EC131" s="6"/>
      <c r="ED131" s="5"/>
      <c r="EE131" s="6"/>
      <c r="EF131" s="6"/>
      <c r="EG131" s="6"/>
      <c r="EH131" s="42"/>
      <c r="EI131" s="5"/>
      <c r="EJ131" s="6"/>
      <c r="EK131" s="6"/>
      <c r="EL131" s="6"/>
      <c r="EM131" s="5"/>
      <c r="EN131" s="5"/>
      <c r="EO131" s="5"/>
      <c r="EP131" s="5"/>
      <c r="EQ131" s="5"/>
      <c r="ER131" s="6"/>
    </row>
    <row r="132" spans="1:150" ht="15" customHeight="1" x14ac:dyDescent="0.3">
      <c r="A132" t="s">
        <v>1057</v>
      </c>
      <c r="B132" s="36" t="s">
        <v>1058</v>
      </c>
      <c r="C132" s="4" t="s">
        <v>1059</v>
      </c>
      <c r="D132" s="19"/>
      <c r="E132" t="s">
        <v>702</v>
      </c>
      <c r="F132" s="65"/>
      <c r="AL132" s="5"/>
      <c r="AM132" s="39">
        <v>-17.3</v>
      </c>
      <c r="AR132" s="5"/>
      <c r="AT132">
        <v>2067.4</v>
      </c>
      <c r="AU132" s="5">
        <f t="shared" si="9"/>
        <v>11.757221999999956</v>
      </c>
      <c r="AV132" s="7"/>
      <c r="AW132" s="5">
        <f t="shared" si="10"/>
        <v>2067.3891548096399</v>
      </c>
      <c r="BJ132" s="14">
        <v>1.1000000000000001</v>
      </c>
      <c r="CY132" s="5"/>
      <c r="CZ132" s="5"/>
      <c r="DA132" s="5"/>
      <c r="DB132" s="5"/>
      <c r="DC132" s="6"/>
      <c r="DD132" s="5"/>
      <c r="DR132" s="6"/>
      <c r="DS132" s="6"/>
      <c r="DT132" s="6"/>
      <c r="DU132" s="6"/>
      <c r="DV132" s="5"/>
      <c r="DW132" s="5"/>
      <c r="DX132" s="5"/>
      <c r="DZ132" s="5"/>
      <c r="EA132" s="6"/>
      <c r="EB132" s="6"/>
      <c r="EC132" s="6"/>
      <c r="ED132" s="5"/>
      <c r="EE132" s="6"/>
      <c r="EF132" s="6"/>
      <c r="EG132" s="6"/>
      <c r="EH132" s="42"/>
      <c r="EI132" s="5"/>
      <c r="EJ132" s="6"/>
      <c r="EK132" s="6"/>
      <c r="EL132" s="6"/>
      <c r="EM132" s="5"/>
      <c r="EN132" s="5"/>
      <c r="EO132" s="5"/>
      <c r="EP132" s="5"/>
      <c r="EQ132" s="5"/>
      <c r="ER132" s="6"/>
    </row>
    <row r="133" spans="1:150" ht="15" customHeight="1" x14ac:dyDescent="0.3">
      <c r="A133" t="s">
        <v>1060</v>
      </c>
      <c r="B133" s="36" t="s">
        <v>1061</v>
      </c>
      <c r="C133" s="4" t="s">
        <v>1062</v>
      </c>
      <c r="D133" s="19"/>
      <c r="E133" t="s">
        <v>702</v>
      </c>
      <c r="F133" s="64"/>
      <c r="AL133" s="5"/>
      <c r="AM133" s="39">
        <v>123</v>
      </c>
      <c r="AN133" s="5">
        <v>23.4</v>
      </c>
      <c r="AO133" s="5">
        <v>77.5</v>
      </c>
      <c r="AP133" s="5">
        <v>82.5</v>
      </c>
      <c r="AQ133" s="7">
        <v>784</v>
      </c>
      <c r="AR133" s="5" t="s">
        <v>1063</v>
      </c>
      <c r="AS133">
        <v>157</v>
      </c>
      <c r="AT133">
        <v>2061.9</v>
      </c>
      <c r="AU133" s="5">
        <f t="shared" si="9"/>
        <v>6.2955570000001444</v>
      </c>
      <c r="AV133" s="7"/>
      <c r="AW133" s="5">
        <f t="shared" si="10"/>
        <v>2061.71741129367</v>
      </c>
      <c r="AX133">
        <v>5.95</v>
      </c>
      <c r="CI133" s="14">
        <f>LN(4.89)</f>
        <v>1.5871923034867805</v>
      </c>
      <c r="CK133">
        <v>2059</v>
      </c>
      <c r="CL133">
        <v>1983</v>
      </c>
      <c r="CM133">
        <v>1944</v>
      </c>
      <c r="CN133" s="7">
        <v>1995.3333333333333</v>
      </c>
      <c r="CP133" s="14">
        <v>5.68</v>
      </c>
      <c r="CY133" s="5"/>
      <c r="CZ133" s="5"/>
      <c r="DA133" s="5"/>
      <c r="DB133" s="5"/>
      <c r="DC133" s="6"/>
      <c r="DD133" s="5"/>
      <c r="DR133" s="6"/>
      <c r="DS133" s="6"/>
      <c r="DT133" s="6">
        <v>87</v>
      </c>
      <c r="DU133" s="6"/>
      <c r="DV133" s="5"/>
      <c r="DW133" s="5"/>
      <c r="DX133" s="5"/>
      <c r="DZ133" s="5"/>
      <c r="EA133" s="6">
        <v>0.28000000000000003</v>
      </c>
      <c r="EB133" s="6"/>
      <c r="EC133" s="6"/>
      <c r="ED133" s="5"/>
      <c r="EE133" s="6">
        <v>10</v>
      </c>
      <c r="EF133" s="6">
        <v>91</v>
      </c>
      <c r="EG133" s="6"/>
      <c r="EH133" s="42"/>
      <c r="EI133" s="5"/>
      <c r="EJ133" s="6"/>
      <c r="EK133" s="6"/>
      <c r="EL133" s="6"/>
      <c r="EM133" s="5"/>
      <c r="EN133" s="5"/>
      <c r="EO133" s="5"/>
      <c r="EP133" s="5"/>
      <c r="EQ133" s="5"/>
      <c r="ER133" s="6">
        <v>2</v>
      </c>
      <c r="ES133">
        <v>0</v>
      </c>
    </row>
    <row r="134" spans="1:150" ht="15" customHeight="1" x14ac:dyDescent="0.3">
      <c r="A134" t="s">
        <v>1064</v>
      </c>
      <c r="B134" s="36" t="s">
        <v>1065</v>
      </c>
      <c r="C134" s="4" t="s">
        <v>1066</v>
      </c>
      <c r="D134" s="19"/>
      <c r="E134" t="s">
        <v>702</v>
      </c>
      <c r="F134" s="64"/>
      <c r="AL134" s="5"/>
      <c r="AM134" s="39">
        <v>66.2</v>
      </c>
      <c r="AN134" s="5">
        <v>3</v>
      </c>
      <c r="AO134" s="5">
        <v>41</v>
      </c>
      <c r="AR134" s="5" t="s">
        <v>1067</v>
      </c>
      <c r="AT134">
        <v>2067.3000000000002</v>
      </c>
      <c r="AU134" s="5">
        <f t="shared" si="9"/>
        <v>11.657918999999993</v>
      </c>
      <c r="AV134" s="7"/>
      <c r="AW134" s="5">
        <f t="shared" si="10"/>
        <v>2067.2891944237799</v>
      </c>
      <c r="CP134" s="14">
        <v>4.34</v>
      </c>
      <c r="CY134" s="5"/>
      <c r="CZ134" s="5"/>
      <c r="DA134" s="5"/>
      <c r="DB134" s="5"/>
      <c r="DC134" s="6"/>
      <c r="DD134" s="5"/>
      <c r="DR134" s="6"/>
      <c r="DS134" s="6"/>
      <c r="DT134" s="6">
        <v>54</v>
      </c>
      <c r="DU134" s="6"/>
      <c r="DV134" s="5"/>
      <c r="DW134" s="5"/>
      <c r="DX134" s="5"/>
      <c r="DZ134" s="5"/>
      <c r="EA134" s="6"/>
      <c r="EB134" s="6"/>
      <c r="EC134" s="6"/>
      <c r="ED134" s="5"/>
      <c r="EE134" s="6"/>
      <c r="EF134" s="6"/>
      <c r="EG134" s="6"/>
      <c r="EH134" s="42"/>
      <c r="EI134" s="5"/>
      <c r="EJ134" s="6"/>
      <c r="EK134" s="6"/>
      <c r="EL134" s="6"/>
      <c r="EM134" s="5"/>
      <c r="EN134" s="5"/>
      <c r="EO134" s="5"/>
      <c r="EP134" s="5"/>
      <c r="EQ134" s="5"/>
      <c r="ER134" s="6"/>
    </row>
    <row r="135" spans="1:150" ht="15" customHeight="1" x14ac:dyDescent="0.3">
      <c r="A135" t="s">
        <v>1068</v>
      </c>
      <c r="B135" s="36" t="s">
        <v>1069</v>
      </c>
      <c r="C135" s="4" t="s">
        <v>1070</v>
      </c>
      <c r="D135" s="19"/>
      <c r="E135" t="s">
        <v>702</v>
      </c>
      <c r="F135" s="64"/>
      <c r="Z135" s="6">
        <v>0.63500000000000001</v>
      </c>
      <c r="AA135" s="5">
        <v>3.4249999999999998</v>
      </c>
      <c r="AB135" s="5">
        <v>25.454999999999998</v>
      </c>
      <c r="AC135" s="5">
        <v>38.299999999999997</v>
      </c>
      <c r="AL135" s="5"/>
      <c r="AM135" s="39">
        <v>-16.3</v>
      </c>
      <c r="AR135" s="5"/>
      <c r="AT135">
        <v>2066.1</v>
      </c>
      <c r="AU135" s="5">
        <f t="shared" si="9"/>
        <v>10.466282999999976</v>
      </c>
      <c r="AV135" s="7"/>
      <c r="AW135" s="5">
        <f t="shared" si="10"/>
        <v>2066.0059778967297</v>
      </c>
      <c r="AX135">
        <v>10.3</v>
      </c>
      <c r="CA135" s="14">
        <v>27.4</v>
      </c>
      <c r="CB135">
        <v>17.7</v>
      </c>
      <c r="CC135" s="5">
        <v>1.3156060618571399</v>
      </c>
      <c r="CD135" s="5">
        <v>1.2570026533160621</v>
      </c>
      <c r="CY135" s="5"/>
      <c r="CZ135" s="5"/>
      <c r="DA135" s="5"/>
      <c r="DB135" s="5"/>
      <c r="DC135" s="6"/>
      <c r="DD135" s="5"/>
      <c r="DR135" s="6"/>
      <c r="DS135" s="6"/>
      <c r="DT135" s="6"/>
      <c r="DU135" s="6"/>
      <c r="DV135" s="5"/>
      <c r="DW135" s="5"/>
      <c r="DX135" s="5"/>
      <c r="DZ135" s="5"/>
      <c r="EA135" s="6"/>
      <c r="EB135" s="6"/>
      <c r="EC135" s="6"/>
      <c r="ED135" s="5"/>
      <c r="EE135" s="6"/>
      <c r="EF135" s="6"/>
      <c r="EG135" s="6"/>
      <c r="EH135" s="42"/>
      <c r="EI135" s="5"/>
      <c r="EJ135" s="6"/>
      <c r="EK135" s="6"/>
      <c r="EL135" s="6"/>
      <c r="EM135" s="5"/>
      <c r="EN135" s="5"/>
      <c r="EO135" s="5"/>
      <c r="EP135" s="5"/>
      <c r="EQ135" s="5"/>
      <c r="ER135" s="6"/>
    </row>
    <row r="136" spans="1:150" ht="15" customHeight="1" x14ac:dyDescent="0.3">
      <c r="A136" t="s">
        <v>1071</v>
      </c>
      <c r="B136" s="36" t="s">
        <v>1072</v>
      </c>
      <c r="C136" s="4" t="s">
        <v>1073</v>
      </c>
      <c r="D136" s="19"/>
      <c r="E136" t="s">
        <v>702</v>
      </c>
      <c r="F136" s="64"/>
      <c r="AL136" s="5"/>
      <c r="AM136" s="39">
        <v>-6.3</v>
      </c>
      <c r="AR136" s="5"/>
      <c r="AT136">
        <v>2068.1999999999998</v>
      </c>
      <c r="AU136" s="5">
        <f t="shared" si="9"/>
        <v>12.551645999999664</v>
      </c>
      <c r="AV136" s="7"/>
      <c r="AW136" s="5">
        <f t="shared" si="10"/>
        <v>2068.1888378965195</v>
      </c>
      <c r="CY136" s="5"/>
      <c r="CZ136" s="5"/>
      <c r="DA136" s="5"/>
      <c r="DB136" s="5"/>
      <c r="DC136" s="6"/>
      <c r="DD136" s="5"/>
      <c r="DR136" s="6"/>
      <c r="DS136" s="6"/>
      <c r="DT136" s="6"/>
      <c r="DU136" s="6"/>
      <c r="DV136" s="5"/>
      <c r="DW136" s="5"/>
      <c r="DX136" s="5"/>
      <c r="DZ136" s="5"/>
      <c r="EA136" s="6"/>
      <c r="EB136" s="6"/>
      <c r="EC136" s="6"/>
      <c r="ED136" s="5"/>
      <c r="EE136" s="6"/>
      <c r="EF136" s="6"/>
      <c r="EG136" s="6"/>
      <c r="EH136" s="42"/>
      <c r="EI136" s="5"/>
      <c r="EJ136" s="6"/>
      <c r="EK136" s="6"/>
      <c r="EL136" s="6"/>
      <c r="EM136" s="5"/>
      <c r="EN136" s="5"/>
      <c r="EO136" s="5"/>
      <c r="EP136" s="5"/>
      <c r="EQ136" s="5"/>
      <c r="ER136" s="6"/>
    </row>
    <row r="137" spans="1:150" ht="15" customHeight="1" x14ac:dyDescent="0.3">
      <c r="A137" t="s">
        <v>1074</v>
      </c>
      <c r="B137" s="36" t="s">
        <v>1075</v>
      </c>
      <c r="C137" s="4" t="s">
        <v>1076</v>
      </c>
      <c r="D137" s="19"/>
      <c r="E137" t="s">
        <v>702</v>
      </c>
      <c r="F137" s="64"/>
      <c r="AL137" s="5"/>
      <c r="AR137" s="83"/>
      <c r="AT137">
        <v>2070</v>
      </c>
      <c r="AU137" s="5">
        <f t="shared" si="9"/>
        <v>14.339099999999917</v>
      </c>
      <c r="AV137" s="7"/>
      <c r="AW137" s="5">
        <f t="shared" si="10"/>
        <v>2069.9881248419997</v>
      </c>
      <c r="CY137" s="5"/>
      <c r="CZ137" s="5"/>
      <c r="DA137" s="5"/>
      <c r="DB137" s="5"/>
      <c r="DC137" s="6"/>
      <c r="DD137" s="5"/>
      <c r="DR137" s="6"/>
      <c r="DS137" s="6"/>
      <c r="DT137" s="6"/>
      <c r="DU137" s="6"/>
      <c r="DV137" s="5"/>
      <c r="DW137" s="5"/>
      <c r="DX137" s="5"/>
      <c r="DZ137" s="5"/>
      <c r="EA137" s="6"/>
      <c r="EB137" s="6"/>
      <c r="EC137" s="6"/>
      <c r="ED137" s="5"/>
      <c r="EE137" s="6"/>
      <c r="EF137" s="6"/>
      <c r="EG137" s="6"/>
      <c r="EH137" s="42"/>
      <c r="EI137" s="5"/>
      <c r="EJ137" s="6"/>
      <c r="EK137" s="6"/>
      <c r="EL137" s="6"/>
      <c r="EM137" s="5"/>
      <c r="EN137" s="5"/>
      <c r="EO137" s="5"/>
      <c r="EP137" s="5"/>
      <c r="EQ137" s="5"/>
      <c r="ER137" s="6"/>
    </row>
    <row r="138" spans="1:150" ht="15" customHeight="1" x14ac:dyDescent="0.3">
      <c r="A138" t="s">
        <v>1077</v>
      </c>
      <c r="B138" s="36" t="s">
        <v>388</v>
      </c>
      <c r="C138" s="4" t="s">
        <v>1078</v>
      </c>
      <c r="D138" s="19"/>
      <c r="E138" t="s">
        <v>702</v>
      </c>
      <c r="F138" s="64"/>
      <c r="AD138" s="6">
        <v>6.1999346133564188</v>
      </c>
      <c r="AE138" s="5">
        <v>50.433355144825576</v>
      </c>
      <c r="AF138" s="5">
        <v>11.619745010200297</v>
      </c>
      <c r="AG138" s="5">
        <v>15.618341447575901</v>
      </c>
      <c r="AL138" s="5"/>
      <c r="AM138" s="39">
        <v>-6.5</v>
      </c>
      <c r="AR138" s="5"/>
      <c r="AS138">
        <v>145</v>
      </c>
      <c r="AT138">
        <v>2074.1</v>
      </c>
      <c r="AU138" s="5">
        <f t="shared" si="9"/>
        <v>18.410522999999785</v>
      </c>
      <c r="AV138" s="7"/>
      <c r="AW138" s="5">
        <f t="shared" si="10"/>
        <v>2074.0865006622598</v>
      </c>
      <c r="BP138" s="14">
        <v>8.32</v>
      </c>
      <c r="CY138" s="5"/>
      <c r="CZ138" s="5"/>
      <c r="DA138" s="5"/>
      <c r="DB138" s="5"/>
      <c r="DC138" s="6"/>
      <c r="DD138" s="5"/>
      <c r="DR138" s="6"/>
      <c r="DS138" s="6"/>
      <c r="DT138" s="6"/>
      <c r="DU138" s="6"/>
      <c r="DV138" s="5"/>
      <c r="DW138" s="5"/>
      <c r="DX138" s="5"/>
      <c r="DZ138" s="5"/>
      <c r="EA138" s="6"/>
      <c r="EB138" s="6"/>
      <c r="EC138" s="6"/>
      <c r="ED138" s="5"/>
      <c r="EE138" s="6"/>
      <c r="EF138" s="6"/>
      <c r="EG138" s="6"/>
      <c r="EH138" s="42"/>
      <c r="EI138" s="5"/>
      <c r="EJ138" s="6"/>
      <c r="EK138" s="6"/>
      <c r="EL138" s="6"/>
      <c r="EM138" s="5"/>
      <c r="EN138" s="5"/>
      <c r="EO138" s="5"/>
      <c r="EP138" s="5"/>
      <c r="EQ138" s="5"/>
      <c r="ER138" s="6"/>
    </row>
    <row r="139" spans="1:150" ht="15" customHeight="1" x14ac:dyDescent="0.3">
      <c r="A139" t="s">
        <v>1079</v>
      </c>
      <c r="B139" s="36" t="s">
        <v>1080</v>
      </c>
      <c r="C139" s="4" t="s">
        <v>1081</v>
      </c>
      <c r="D139" s="19"/>
      <c r="E139" t="s">
        <v>702</v>
      </c>
      <c r="F139" s="64"/>
      <c r="AL139" s="5"/>
      <c r="AR139" s="83"/>
      <c r="AT139">
        <v>2067.6</v>
      </c>
      <c r="AU139" s="5">
        <f t="shared" si="9"/>
        <v>11.955827999999883</v>
      </c>
      <c r="AV139" s="7"/>
      <c r="AW139" s="5">
        <f t="shared" si="10"/>
        <v>2067.5609767906799</v>
      </c>
      <c r="AX139">
        <v>11.9</v>
      </c>
      <c r="CY139" s="5"/>
      <c r="CZ139" s="5"/>
      <c r="DA139" s="5"/>
      <c r="DB139" s="5"/>
      <c r="DC139" s="6"/>
      <c r="DD139" s="5"/>
      <c r="DR139" s="6"/>
      <c r="DS139" s="6"/>
      <c r="DT139" s="6"/>
      <c r="DU139" s="6"/>
      <c r="DV139" s="5"/>
      <c r="DW139" s="5"/>
      <c r="DX139" s="5"/>
      <c r="DZ139" s="5"/>
      <c r="EA139" s="6"/>
      <c r="EB139" s="6"/>
      <c r="EC139" s="6"/>
      <c r="ED139" s="5"/>
      <c r="EE139" s="6"/>
      <c r="EF139" s="6"/>
      <c r="EG139" s="6"/>
      <c r="EH139" s="42"/>
      <c r="EI139" s="5"/>
      <c r="EJ139" s="6"/>
      <c r="EK139" s="6"/>
      <c r="EL139" s="6"/>
      <c r="EM139" s="5"/>
      <c r="EN139" s="5"/>
      <c r="EO139" s="5"/>
      <c r="EP139" s="5"/>
      <c r="EQ139" s="5"/>
      <c r="ER139" s="6"/>
    </row>
    <row r="140" spans="1:150" ht="15" customHeight="1" x14ac:dyDescent="0.3">
      <c r="A140" t="s">
        <v>1082</v>
      </c>
      <c r="B140" s="36" t="s">
        <v>1083</v>
      </c>
      <c r="C140" s="4" t="s">
        <v>1084</v>
      </c>
      <c r="D140" s="19"/>
      <c r="E140" t="s">
        <v>702</v>
      </c>
      <c r="F140" s="64"/>
      <c r="AL140" s="5"/>
      <c r="AR140" s="83"/>
      <c r="AT140">
        <v>2069.3000000000002</v>
      </c>
      <c r="AU140" s="5">
        <f t="shared" si="9"/>
        <v>13.643979000000172</v>
      </c>
      <c r="AV140" s="7"/>
      <c r="AW140" s="5">
        <f t="shared" si="10"/>
        <v>2069.2914325704901</v>
      </c>
      <c r="AX140">
        <v>13.65</v>
      </c>
      <c r="CP140" s="14">
        <v>4.26</v>
      </c>
      <c r="CY140" s="5"/>
      <c r="CZ140" s="5"/>
      <c r="DA140" s="5"/>
      <c r="DB140" s="5"/>
      <c r="DC140" s="6"/>
      <c r="DD140" s="5"/>
      <c r="DR140" s="6"/>
      <c r="DS140" s="6"/>
      <c r="DT140" s="6"/>
      <c r="DU140" s="6"/>
      <c r="DV140" s="5"/>
      <c r="DW140" s="5"/>
      <c r="DX140" s="5"/>
      <c r="DZ140" s="5"/>
      <c r="EA140" s="6"/>
      <c r="EB140" s="6"/>
      <c r="EC140" s="6"/>
      <c r="ED140" s="5"/>
      <c r="EE140" s="6"/>
      <c r="EF140" s="6"/>
      <c r="EG140" s="6"/>
      <c r="EH140" s="42"/>
      <c r="EI140" s="5"/>
      <c r="EJ140" s="6"/>
      <c r="EK140" s="6"/>
      <c r="EL140" s="6"/>
      <c r="EM140" s="5"/>
      <c r="EN140" s="5"/>
      <c r="EO140" s="5"/>
      <c r="EP140" s="5"/>
      <c r="EQ140" s="5"/>
      <c r="ER140" s="6"/>
    </row>
    <row r="141" spans="1:150" ht="15" customHeight="1" x14ac:dyDescent="0.3">
      <c r="A141" t="s">
        <v>1085</v>
      </c>
      <c r="B141" s="36" t="s">
        <v>1086</v>
      </c>
      <c r="C141" s="4" t="s">
        <v>1087</v>
      </c>
      <c r="D141" s="19"/>
      <c r="E141" t="s">
        <v>702</v>
      </c>
      <c r="F141" s="64"/>
      <c r="AL141" s="5"/>
      <c r="AM141" s="39">
        <v>-17.899999999999999</v>
      </c>
      <c r="AN141" s="5">
        <v>17.7</v>
      </c>
      <c r="AP141" s="5">
        <v>22.6</v>
      </c>
      <c r="AR141" s="82">
        <v>-17.899999999999999</v>
      </c>
      <c r="AT141">
        <v>2069.5</v>
      </c>
      <c r="AU141" s="5">
        <f t="shared" si="9"/>
        <v>13.842585000000099</v>
      </c>
      <c r="AV141" s="7"/>
      <c r="AW141" s="5">
        <f t="shared" si="10"/>
        <v>2069.4883229126999</v>
      </c>
      <c r="CP141" s="14">
        <v>4.22</v>
      </c>
      <c r="CY141" s="5"/>
      <c r="CZ141" s="5"/>
      <c r="DA141" s="5"/>
      <c r="DB141" s="5"/>
      <c r="DC141" s="6"/>
      <c r="DD141" s="5"/>
      <c r="DR141" s="6"/>
      <c r="DS141" s="6"/>
      <c r="DT141" s="6"/>
      <c r="DU141" s="6"/>
      <c r="DV141" s="5"/>
      <c r="DW141" s="5"/>
      <c r="DX141" s="5"/>
      <c r="DZ141" s="5"/>
      <c r="EA141" s="6"/>
      <c r="EB141" s="6"/>
      <c r="EC141" s="6"/>
      <c r="ED141" s="5"/>
      <c r="EE141" s="6"/>
      <c r="EF141" s="6"/>
      <c r="EG141" s="6"/>
      <c r="EH141" s="42"/>
      <c r="EI141" s="5"/>
      <c r="EJ141" s="6"/>
      <c r="EK141" s="6"/>
      <c r="EL141" s="6"/>
      <c r="EM141" s="5"/>
      <c r="EN141" s="5"/>
      <c r="EO141" s="5"/>
      <c r="EP141" s="5"/>
      <c r="EQ141" s="5"/>
      <c r="ER141" s="6"/>
    </row>
    <row r="142" spans="1:150" ht="15" customHeight="1" x14ac:dyDescent="0.3">
      <c r="A142" t="s">
        <v>1088</v>
      </c>
      <c r="B142" s="36" t="s">
        <v>1089</v>
      </c>
      <c r="C142" s="4" t="s">
        <v>1090</v>
      </c>
      <c r="D142" s="19"/>
      <c r="E142" t="s">
        <v>702</v>
      </c>
      <c r="F142" s="64"/>
      <c r="AL142" s="5"/>
      <c r="AM142" s="84">
        <v>-22</v>
      </c>
      <c r="AR142" s="5" t="s">
        <v>1091</v>
      </c>
      <c r="AS142">
        <v>132</v>
      </c>
      <c r="AT142">
        <v>2077.9</v>
      </c>
      <c r="AU142" s="5">
        <f t="shared" si="9"/>
        <v>22.184037000000217</v>
      </c>
      <c r="AV142" s="7"/>
      <c r="AW142" s="5">
        <f t="shared" si="10"/>
        <v>2077.96852616247</v>
      </c>
      <c r="AX142">
        <v>22.35</v>
      </c>
      <c r="BQ142" s="72">
        <f>LOG(4.6*10^-5*0.05)</f>
        <v>-5.6382721639824069</v>
      </c>
      <c r="BR142">
        <v>0</v>
      </c>
      <c r="CI142" s="14">
        <f>LN(4.24)</f>
        <v>1.4445632692438664</v>
      </c>
      <c r="CK142">
        <v>2071</v>
      </c>
      <c r="CL142">
        <v>1998</v>
      </c>
      <c r="CM142">
        <v>1956</v>
      </c>
      <c r="CN142" s="7">
        <v>2008.3333333333333</v>
      </c>
      <c r="CP142" s="14">
        <v>3.47</v>
      </c>
      <c r="CY142" s="5"/>
      <c r="CZ142" s="5"/>
      <c r="DA142" s="5"/>
      <c r="DB142" s="5"/>
      <c r="DC142" s="6"/>
      <c r="DD142" s="5"/>
      <c r="DR142" s="6"/>
      <c r="DS142" s="6"/>
      <c r="DT142" s="6"/>
      <c r="DU142" s="6"/>
      <c r="DV142" s="5"/>
      <c r="DW142" s="5"/>
      <c r="DX142" s="5"/>
      <c r="DZ142" s="5"/>
      <c r="EA142" s="6"/>
      <c r="EB142" s="6"/>
      <c r="EC142" s="6"/>
      <c r="ED142" s="5"/>
      <c r="EE142" s="6"/>
      <c r="EF142" s="6"/>
      <c r="EG142" s="6"/>
      <c r="EH142" s="42"/>
      <c r="EI142" s="5"/>
      <c r="EJ142" s="6"/>
      <c r="EK142" s="6"/>
      <c r="EL142" s="6"/>
      <c r="EM142" s="5"/>
      <c r="EN142" s="5"/>
      <c r="EO142" s="5"/>
      <c r="EP142" s="5"/>
      <c r="EQ142" s="5"/>
      <c r="ER142" s="6">
        <v>3</v>
      </c>
      <c r="ES142">
        <v>10</v>
      </c>
      <c r="ET142">
        <v>17</v>
      </c>
    </row>
    <row r="143" spans="1:150" ht="15" customHeight="1" x14ac:dyDescent="0.3">
      <c r="A143" t="s">
        <v>1092</v>
      </c>
      <c r="B143" s="36" t="s">
        <v>1093</v>
      </c>
      <c r="C143" s="4" t="s">
        <v>1094</v>
      </c>
      <c r="D143" s="19"/>
      <c r="E143" t="s">
        <v>702</v>
      </c>
      <c r="F143" s="64"/>
      <c r="AL143" s="5"/>
      <c r="AR143" s="83"/>
      <c r="AS143">
        <v>132</v>
      </c>
      <c r="AT143">
        <v>2072</v>
      </c>
      <c r="AU143" s="5">
        <f t="shared" si="9"/>
        <v>16.325160000000096</v>
      </c>
      <c r="AV143" s="7"/>
      <c r="AW143" s="5">
        <f t="shared" si="10"/>
        <v>2071.9746692795998</v>
      </c>
      <c r="AX143">
        <v>16.3</v>
      </c>
      <c r="BZ143" s="14">
        <v>111.42999999999999</v>
      </c>
      <c r="CP143" s="14">
        <v>3.96</v>
      </c>
      <c r="CY143" s="5"/>
      <c r="CZ143" s="5"/>
      <c r="DA143" s="5"/>
      <c r="DB143" s="5"/>
      <c r="DC143" s="6">
        <v>45.4</v>
      </c>
      <c r="DD143" s="5">
        <v>17.7</v>
      </c>
      <c r="DR143" s="6"/>
      <c r="DS143" s="6"/>
      <c r="DT143" s="6"/>
      <c r="DU143" s="6"/>
      <c r="DV143" s="5"/>
      <c r="DW143" s="5"/>
      <c r="DX143" s="5"/>
      <c r="DZ143" s="5"/>
      <c r="EA143" s="6"/>
      <c r="EB143" s="6"/>
      <c r="EC143" s="6"/>
      <c r="ED143" s="5"/>
      <c r="EE143" s="6"/>
      <c r="EF143" s="6"/>
      <c r="EG143" s="6"/>
      <c r="EH143" s="42"/>
      <c r="EI143" s="5"/>
      <c r="EJ143" s="6"/>
      <c r="EK143" s="6"/>
      <c r="EL143" s="6"/>
      <c r="EM143" s="5"/>
      <c r="EN143" s="5"/>
      <c r="EO143" s="5"/>
      <c r="EP143" s="5"/>
      <c r="EQ143" s="5"/>
      <c r="ER143" s="6"/>
    </row>
    <row r="144" spans="1:150" ht="15" customHeight="1" x14ac:dyDescent="0.3">
      <c r="A144" t="s">
        <v>1095</v>
      </c>
      <c r="B144" s="36" t="s">
        <v>1096</v>
      </c>
      <c r="C144" s="4" t="s">
        <v>1097</v>
      </c>
      <c r="D144" s="19"/>
      <c r="E144" t="s">
        <v>702</v>
      </c>
      <c r="F144" s="64"/>
      <c r="Z144" s="6">
        <v>0.10500000000000001</v>
      </c>
      <c r="AA144" s="5">
        <v>0.9850000000000001</v>
      </c>
      <c r="AB144" s="5">
        <v>20.335000000000001</v>
      </c>
      <c r="AC144" s="5">
        <v>41.370000000000005</v>
      </c>
      <c r="AL144" s="5"/>
      <c r="AM144" s="39">
        <v>110.5</v>
      </c>
      <c r="AR144" s="5" t="s">
        <v>1048</v>
      </c>
      <c r="AS144">
        <v>133</v>
      </c>
      <c r="AT144">
        <v>2071.6</v>
      </c>
      <c r="AU144" s="5">
        <f t="shared" si="9"/>
        <v>15.927947999999787</v>
      </c>
      <c r="AV144" s="7"/>
      <c r="AW144" s="5">
        <f t="shared" si="10"/>
        <v>2071.4224315078795</v>
      </c>
      <c r="AX144">
        <v>15.6</v>
      </c>
      <c r="BB144">
        <v>1962</v>
      </c>
      <c r="CP144" s="14">
        <v>4.2699999999999996</v>
      </c>
      <c r="CY144" s="50">
        <f>LN(95/5)</f>
        <v>2.9444389791664403</v>
      </c>
      <c r="CZ144" s="5"/>
      <c r="DA144" s="5"/>
      <c r="DB144" s="5"/>
      <c r="DC144" s="55">
        <v>36.6</v>
      </c>
      <c r="DD144" s="5">
        <v>20.6</v>
      </c>
      <c r="DR144" s="6"/>
      <c r="DS144" s="6"/>
      <c r="DT144" s="6"/>
      <c r="DU144" s="6"/>
      <c r="DV144" s="5"/>
      <c r="DW144" s="5"/>
      <c r="DX144" s="5"/>
      <c r="DZ144" s="5"/>
      <c r="EA144" s="6"/>
      <c r="EB144" s="6"/>
      <c r="EC144" s="6"/>
      <c r="ED144" s="5"/>
      <c r="EE144" s="6"/>
      <c r="EF144" s="6"/>
      <c r="EG144" s="6"/>
      <c r="EH144" s="42"/>
      <c r="EI144" s="5"/>
      <c r="EJ144" s="6"/>
      <c r="EK144" s="6"/>
      <c r="EL144" s="6"/>
      <c r="EM144" s="5"/>
      <c r="EN144" s="5"/>
      <c r="EO144" s="5"/>
      <c r="EP144" s="5"/>
      <c r="EQ144" s="5"/>
      <c r="ER144" s="6"/>
    </row>
    <row r="145" spans="1:148" ht="15" customHeight="1" x14ac:dyDescent="0.3">
      <c r="A145" t="s">
        <v>1098</v>
      </c>
      <c r="B145" s="36" t="s">
        <v>1099</v>
      </c>
      <c r="C145" s="4" t="s">
        <v>1100</v>
      </c>
      <c r="D145" s="19"/>
      <c r="E145" t="s">
        <v>702</v>
      </c>
      <c r="F145" s="64"/>
      <c r="AL145" s="5"/>
      <c r="AR145" s="83"/>
      <c r="AT145">
        <v>2072.1999999999998</v>
      </c>
      <c r="AU145" s="5">
        <f t="shared" si="9"/>
        <v>16.523766000000023</v>
      </c>
      <c r="AV145" s="7"/>
      <c r="AW145" s="5">
        <f t="shared" si="10"/>
        <v>2072.1872533309197</v>
      </c>
      <c r="CP145" s="14">
        <v>4.26</v>
      </c>
      <c r="CY145" s="5"/>
      <c r="CZ145" s="5"/>
      <c r="DA145" s="5"/>
      <c r="DB145" s="5"/>
      <c r="DC145" s="6"/>
      <c r="DD145" s="5"/>
      <c r="DR145" s="6"/>
      <c r="DS145" s="6"/>
      <c r="DT145" s="6"/>
      <c r="DU145" s="6"/>
      <c r="DV145" s="5"/>
      <c r="DW145" s="5"/>
      <c r="DX145" s="5"/>
      <c r="DZ145" s="5"/>
      <c r="EA145" s="6"/>
      <c r="EB145" s="6"/>
      <c r="EC145" s="6"/>
      <c r="ED145" s="5"/>
      <c r="EE145" s="6"/>
      <c r="EF145" s="6"/>
      <c r="EG145" s="6"/>
      <c r="EH145" s="42"/>
      <c r="EI145" s="5"/>
      <c r="EJ145" s="6"/>
      <c r="EK145" s="6"/>
      <c r="EL145" s="6"/>
      <c r="EM145" s="5"/>
      <c r="EN145" s="5"/>
      <c r="EO145" s="5"/>
      <c r="EP145" s="5"/>
      <c r="EQ145" s="5"/>
      <c r="ER145" s="6"/>
    </row>
    <row r="146" spans="1:148" ht="15" customHeight="1" x14ac:dyDescent="0.3">
      <c r="A146" t="s">
        <v>1101</v>
      </c>
      <c r="B146" s="36" t="s">
        <v>1102</v>
      </c>
      <c r="C146" s="4" t="s">
        <v>1103</v>
      </c>
      <c r="D146" s="19"/>
      <c r="E146" t="s">
        <v>702</v>
      </c>
      <c r="F146" s="64"/>
      <c r="AL146" s="5"/>
      <c r="AM146" s="39">
        <v>111.8</v>
      </c>
      <c r="AR146" s="5" t="s">
        <v>1104</v>
      </c>
      <c r="AS146">
        <v>139</v>
      </c>
      <c r="AT146">
        <v>2074.6</v>
      </c>
      <c r="AU146" s="5">
        <f t="shared" si="9"/>
        <v>18.907038000000057</v>
      </c>
      <c r="AV146" s="7">
        <f>0.40141*AZ146-778.84</f>
        <v>20.367309999999975</v>
      </c>
      <c r="AW146" s="5">
        <f t="shared" si="10"/>
        <v>2075.0906977279196</v>
      </c>
      <c r="AX146">
        <v>18.95</v>
      </c>
      <c r="AZ146">
        <v>1991</v>
      </c>
      <c r="CP146" s="14">
        <v>3.46</v>
      </c>
      <c r="CY146" s="5"/>
      <c r="CZ146" s="5"/>
      <c r="DA146" s="5"/>
      <c r="DB146" s="5"/>
      <c r="DC146" s="6">
        <v>29.4</v>
      </c>
      <c r="DD146" s="5">
        <v>27.3</v>
      </c>
      <c r="DR146" s="6"/>
      <c r="DS146" s="6"/>
      <c r="DT146" s="6"/>
      <c r="DU146" s="6"/>
      <c r="DV146" s="5"/>
      <c r="DW146" s="5"/>
      <c r="DX146" s="5"/>
      <c r="DZ146" s="5"/>
      <c r="EA146" s="6"/>
      <c r="EB146" s="6"/>
      <c r="EC146" s="6"/>
      <c r="ED146" s="5"/>
      <c r="EE146" s="6"/>
      <c r="EF146" s="6"/>
      <c r="EG146" s="6"/>
      <c r="EH146" s="42"/>
      <c r="EI146" s="5"/>
      <c r="EJ146" s="6"/>
      <c r="EK146" s="6"/>
      <c r="EL146" s="6"/>
      <c r="EM146" s="5"/>
      <c r="EN146" s="5"/>
      <c r="EO146" s="5"/>
      <c r="EP146" s="5"/>
      <c r="EQ146" s="5"/>
      <c r="ER146" s="6"/>
    </row>
    <row r="147" spans="1:148" ht="15" customHeight="1" x14ac:dyDescent="0.3">
      <c r="A147" t="s">
        <v>1105</v>
      </c>
      <c r="B147" s="36" t="s">
        <v>1106</v>
      </c>
      <c r="C147" s="4" t="s">
        <v>1107</v>
      </c>
      <c r="D147" s="19"/>
      <c r="E147" t="s">
        <v>702</v>
      </c>
      <c r="F147" s="64"/>
      <c r="AL147" s="5"/>
      <c r="AR147" s="83"/>
      <c r="AT147">
        <v>2076.1</v>
      </c>
      <c r="AU147" s="5">
        <f t="shared" si="9"/>
        <v>20.396582999999964</v>
      </c>
      <c r="AV147" s="7"/>
      <c r="AW147" s="5">
        <f t="shared" si="10"/>
        <v>2076.0857083794599</v>
      </c>
      <c r="CY147" s="5"/>
      <c r="CZ147" s="5"/>
      <c r="DA147" s="5"/>
      <c r="DB147" s="5"/>
      <c r="DC147" s="6"/>
      <c r="DD147" s="5"/>
      <c r="DR147" s="6"/>
      <c r="DS147" s="6"/>
      <c r="DT147" s="6"/>
      <c r="DU147" s="6"/>
      <c r="DV147" s="5"/>
      <c r="DW147" s="5"/>
      <c r="DX147" s="5"/>
      <c r="DZ147" s="5"/>
      <c r="EA147" s="6"/>
      <c r="EB147" s="6"/>
      <c r="EC147" s="6"/>
      <c r="ED147" s="5"/>
      <c r="EE147" s="6"/>
      <c r="EF147" s="6"/>
      <c r="EG147" s="6"/>
      <c r="EH147" s="42"/>
      <c r="EI147" s="5"/>
      <c r="EJ147" s="6"/>
      <c r="EK147" s="6"/>
      <c r="EL147" s="6"/>
      <c r="EM147" s="5"/>
      <c r="EN147" s="5"/>
      <c r="EO147" s="5"/>
      <c r="EP147" s="5"/>
      <c r="EQ147" s="5"/>
      <c r="ER147" s="6"/>
    </row>
    <row r="148" spans="1:148" ht="15" customHeight="1" x14ac:dyDescent="0.3">
      <c r="A148" t="s">
        <v>1108</v>
      </c>
      <c r="B148" s="36" t="s">
        <v>1109</v>
      </c>
      <c r="C148" s="4" t="s">
        <v>1110</v>
      </c>
      <c r="D148" s="19"/>
      <c r="E148" t="s">
        <v>702</v>
      </c>
      <c r="F148" s="64"/>
      <c r="AL148" s="5"/>
      <c r="AR148" s="83"/>
      <c r="AS148">
        <v>115</v>
      </c>
      <c r="AT148">
        <v>2078.6999999999998</v>
      </c>
      <c r="AU148" s="5">
        <f t="shared" si="9"/>
        <v>22.978460999999925</v>
      </c>
      <c r="AV148" s="7"/>
      <c r="AW148" s="5">
        <f t="shared" si="10"/>
        <v>2076.90876870591</v>
      </c>
      <c r="AX148">
        <v>19.45</v>
      </c>
      <c r="BZ148" s="14">
        <v>121.58999999999999</v>
      </c>
      <c r="CP148" s="14">
        <v>3.48</v>
      </c>
      <c r="CY148" s="5"/>
      <c r="CZ148" s="5"/>
      <c r="DA148" s="5"/>
      <c r="DB148" s="5"/>
      <c r="DC148" s="6">
        <v>80.599999999999994</v>
      </c>
      <c r="DD148" s="5">
        <v>0.9</v>
      </c>
      <c r="DR148" s="6"/>
      <c r="DS148" s="6"/>
      <c r="DT148" s="6"/>
      <c r="DU148" s="6"/>
      <c r="DV148" s="5"/>
      <c r="DW148" s="5"/>
      <c r="DX148" s="5"/>
      <c r="DZ148" s="5"/>
      <c r="EA148" s="6"/>
      <c r="EB148" s="6"/>
      <c r="EC148" s="6"/>
      <c r="ED148" s="5"/>
      <c r="EE148" s="6"/>
      <c r="EF148" s="6"/>
      <c r="EG148" s="6"/>
      <c r="EH148" s="42"/>
      <c r="EI148" s="5"/>
      <c r="EJ148" s="6"/>
      <c r="EK148" s="6"/>
      <c r="EL148" s="6"/>
      <c r="EM148" s="5"/>
      <c r="EN148" s="5"/>
      <c r="EO148" s="5"/>
      <c r="EP148" s="5"/>
      <c r="EQ148" s="5"/>
      <c r="ER148" s="6"/>
    </row>
    <row r="149" spans="1:148" ht="15" customHeight="1" x14ac:dyDescent="0.3">
      <c r="A149" t="s">
        <v>1111</v>
      </c>
      <c r="B149" s="36" t="s">
        <v>1112</v>
      </c>
      <c r="C149" s="4" t="s">
        <v>1113</v>
      </c>
      <c r="D149" s="19"/>
      <c r="E149" t="s">
        <v>702</v>
      </c>
      <c r="F149" s="64"/>
      <c r="AL149" s="5"/>
      <c r="AM149" s="39">
        <v>153.5</v>
      </c>
      <c r="AR149" s="5" t="s">
        <v>1048</v>
      </c>
      <c r="AS149">
        <v>116</v>
      </c>
      <c r="AT149">
        <v>2074.1999999999998</v>
      </c>
      <c r="AU149" s="5">
        <f t="shared" si="9"/>
        <v>18.509825999999748</v>
      </c>
      <c r="AV149" s="7"/>
      <c r="AW149" s="5">
        <f t="shared" si="10"/>
        <v>2073.9801915240596</v>
      </c>
      <c r="AX149">
        <v>18.100000000000001</v>
      </c>
      <c r="BB149">
        <v>1968</v>
      </c>
      <c r="CA149" s="14">
        <v>57.2</v>
      </c>
      <c r="CB149">
        <v>27.5</v>
      </c>
      <c r="CC149" s="5">
        <v>0.56604426078056913</v>
      </c>
      <c r="CD149" s="5">
        <v>0.56048171134509051</v>
      </c>
      <c r="CP149" s="14">
        <v>4.04</v>
      </c>
      <c r="CY149" s="53">
        <f>LN(96/4)</f>
        <v>3.1780538303479458</v>
      </c>
      <c r="CZ149" s="5"/>
      <c r="DA149" s="5"/>
      <c r="DB149" s="5"/>
      <c r="DC149" s="6">
        <v>77.7</v>
      </c>
      <c r="DD149" s="5">
        <v>2.8</v>
      </c>
      <c r="DR149" s="6"/>
      <c r="DS149" s="6"/>
      <c r="DT149" s="6"/>
      <c r="DU149" s="6"/>
      <c r="DV149" s="5"/>
      <c r="DW149" s="5"/>
      <c r="DX149" s="5"/>
      <c r="DZ149" s="5"/>
      <c r="EA149" s="6"/>
      <c r="EB149" s="6"/>
      <c r="EC149" s="6"/>
      <c r="ED149" s="5"/>
      <c r="EE149" s="6"/>
      <c r="EF149" s="6"/>
      <c r="EG149" s="6"/>
      <c r="EH149" s="42"/>
      <c r="EI149" s="5"/>
      <c r="EJ149" s="6"/>
      <c r="EK149" s="6"/>
      <c r="EL149" s="6"/>
      <c r="EM149" s="5"/>
      <c r="EN149" s="5"/>
      <c r="EO149" s="5"/>
      <c r="EP149" s="5"/>
      <c r="EQ149" s="5"/>
      <c r="ER149" s="6"/>
    </row>
    <row r="150" spans="1:148" ht="15" customHeight="1" x14ac:dyDescent="0.3">
      <c r="A150" t="s">
        <v>1114</v>
      </c>
      <c r="B150" s="36" t="s">
        <v>1115</v>
      </c>
      <c r="C150" s="4" t="s">
        <v>1116</v>
      </c>
      <c r="D150" s="19"/>
      <c r="E150" t="s">
        <v>702</v>
      </c>
      <c r="F150" s="64"/>
      <c r="AL150" s="5"/>
      <c r="AR150" s="83"/>
      <c r="AT150">
        <v>2079.8000000000002</v>
      </c>
      <c r="AU150" s="5">
        <f t="shared" si="9"/>
        <v>24.070793999999978</v>
      </c>
      <c r="AV150" s="7"/>
      <c r="AW150" s="5">
        <f t="shared" si="10"/>
        <v>2079.7989423281397</v>
      </c>
      <c r="AX150">
        <v>24.1</v>
      </c>
      <c r="CP150" s="14">
        <v>2.54</v>
      </c>
      <c r="CY150" s="5"/>
      <c r="CZ150" s="5"/>
      <c r="DA150" s="5"/>
      <c r="DB150" s="5"/>
      <c r="DC150" s="6"/>
      <c r="DD150" s="5"/>
      <c r="DR150" s="6"/>
      <c r="DS150" s="6"/>
      <c r="DT150" s="6"/>
      <c r="DU150" s="6"/>
      <c r="DV150" s="5"/>
      <c r="DW150" s="5"/>
      <c r="DX150" s="5"/>
      <c r="DZ150" s="5"/>
      <c r="EA150" s="6"/>
      <c r="EB150" s="6"/>
      <c r="EC150" s="6"/>
      <c r="ED150" s="5"/>
      <c r="EE150" s="6"/>
      <c r="EF150" s="6"/>
      <c r="EG150" s="6"/>
      <c r="EH150" s="42"/>
      <c r="EI150" s="5"/>
      <c r="EJ150" s="6"/>
      <c r="EK150" s="6"/>
      <c r="EL150" s="6"/>
      <c r="EM150" s="5"/>
      <c r="EN150" s="5"/>
      <c r="EO150" s="5"/>
      <c r="EP150" s="5"/>
      <c r="EQ150" s="5"/>
      <c r="ER150" s="6"/>
    </row>
    <row r="151" spans="1:148" ht="15" customHeight="1" x14ac:dyDescent="0.3">
      <c r="A151" t="s">
        <v>1117</v>
      </c>
      <c r="B151" s="36" t="s">
        <v>1118</v>
      </c>
      <c r="C151" s="4" t="s">
        <v>1119</v>
      </c>
      <c r="D151" s="19"/>
      <c r="E151" t="s">
        <v>702</v>
      </c>
      <c r="F151" s="64"/>
      <c r="AL151" s="5"/>
      <c r="AR151" s="83"/>
      <c r="AS151">
        <v>123</v>
      </c>
      <c r="AT151">
        <v>2073.4</v>
      </c>
      <c r="AU151" s="5">
        <f t="shared" si="9"/>
        <v>17.71540200000004</v>
      </c>
      <c r="AV151" s="7"/>
      <c r="AW151" s="5">
        <f t="shared" si="10"/>
        <v>2073.3286949806197</v>
      </c>
      <c r="AX151">
        <v>17.600000000000001</v>
      </c>
      <c r="CP151" s="14">
        <v>4.2</v>
      </c>
      <c r="CY151" s="5"/>
      <c r="CZ151" s="5"/>
      <c r="DA151" s="5"/>
      <c r="DB151" s="5"/>
      <c r="DC151" s="6">
        <v>73.5</v>
      </c>
      <c r="DD151" s="5">
        <v>3.5</v>
      </c>
      <c r="DR151" s="6"/>
      <c r="DS151" s="6"/>
      <c r="DT151" s="6"/>
      <c r="DU151" s="6"/>
      <c r="DV151" s="5"/>
      <c r="DW151" s="5"/>
      <c r="DX151" s="5"/>
      <c r="DZ151" s="5"/>
      <c r="EA151" s="6"/>
      <c r="EB151" s="6"/>
      <c r="EC151" s="6"/>
      <c r="ED151" s="5"/>
      <c r="EE151" s="6"/>
      <c r="EF151" s="6"/>
      <c r="EG151" s="6"/>
      <c r="EH151" s="42"/>
      <c r="EI151" s="5"/>
      <c r="EJ151" s="6"/>
      <c r="EK151" s="6"/>
      <c r="EL151" s="6"/>
      <c r="EM151" s="5"/>
      <c r="EN151" s="5"/>
      <c r="EO151" s="5"/>
      <c r="EP151" s="5"/>
      <c r="EQ151" s="5"/>
      <c r="ER151" s="6"/>
    </row>
    <row r="152" spans="1:148" ht="15" customHeight="1" x14ac:dyDescent="0.3">
      <c r="A152" t="s">
        <v>1120</v>
      </c>
      <c r="B152" s="36" t="s">
        <v>1121</v>
      </c>
      <c r="C152" s="4" t="s">
        <v>1122</v>
      </c>
      <c r="D152" s="19"/>
      <c r="E152" t="s">
        <v>702</v>
      </c>
      <c r="F152" s="64"/>
      <c r="AL152" s="5"/>
      <c r="AM152" s="39">
        <v>140.4</v>
      </c>
      <c r="AN152" s="5">
        <v>-2.4</v>
      </c>
      <c r="AO152" s="5">
        <v>73</v>
      </c>
      <c r="AP152" s="5">
        <v>78</v>
      </c>
      <c r="AQ152" s="7">
        <v>954</v>
      </c>
      <c r="AR152" s="5" t="s">
        <v>1123</v>
      </c>
      <c r="AS152">
        <v>107</v>
      </c>
      <c r="AT152">
        <v>2079.5</v>
      </c>
      <c r="AU152" s="5">
        <f t="shared" si="9"/>
        <v>23.772885000000088</v>
      </c>
      <c r="AV152" s="7"/>
      <c r="AW152" s="5">
        <f t="shared" si="10"/>
        <v>2079.6490017493497</v>
      </c>
      <c r="AX152">
        <v>24.1</v>
      </c>
      <c r="BK152" s="14">
        <v>0.42</v>
      </c>
      <c r="BP152" s="41">
        <v>9.18</v>
      </c>
      <c r="BU152" s="14">
        <v>83</v>
      </c>
      <c r="BZ152" s="14">
        <v>122.74</v>
      </c>
      <c r="CA152" s="14">
        <v>57.2</v>
      </c>
      <c r="CB152">
        <v>25</v>
      </c>
      <c r="CC152" s="5"/>
      <c r="CD152" s="5">
        <v>0.34826048943240867</v>
      </c>
      <c r="CK152">
        <v>2072</v>
      </c>
      <c r="CL152">
        <v>2002</v>
      </c>
      <c r="CM152" t="s">
        <v>1124</v>
      </c>
      <c r="CN152" s="7">
        <v>2012.6666666666667</v>
      </c>
      <c r="CP152" s="14">
        <v>3.18</v>
      </c>
      <c r="CY152" s="5"/>
      <c r="CZ152" s="5"/>
      <c r="DA152" s="5"/>
      <c r="DB152" s="5"/>
      <c r="DC152" s="6"/>
      <c r="DD152" s="5"/>
      <c r="DR152" s="6"/>
      <c r="DS152" s="6"/>
      <c r="DT152" s="6">
        <v>12</v>
      </c>
      <c r="DU152" s="6"/>
      <c r="DV152" s="5"/>
      <c r="DW152" s="5"/>
      <c r="DX152" s="5"/>
      <c r="DZ152" s="5"/>
      <c r="EA152" s="6"/>
      <c r="EB152" s="6"/>
      <c r="EC152" s="6"/>
      <c r="ED152" s="5"/>
      <c r="EE152" s="6"/>
      <c r="EF152" s="6">
        <v>0</v>
      </c>
      <c r="EG152" s="6"/>
      <c r="EH152" s="42"/>
      <c r="EI152" s="5"/>
      <c r="EJ152" s="6"/>
      <c r="EK152" s="6"/>
      <c r="EL152" s="6"/>
      <c r="EM152" s="5"/>
      <c r="EN152" s="5"/>
      <c r="EO152" s="5"/>
      <c r="EP152" s="5"/>
      <c r="EQ152" s="5"/>
      <c r="ER152" s="6"/>
    </row>
    <row r="153" spans="1:148" ht="15" customHeight="1" x14ac:dyDescent="0.3">
      <c r="A153" t="s">
        <v>1125</v>
      </c>
      <c r="B153" s="36" t="s">
        <v>1126</v>
      </c>
      <c r="C153" s="4" t="s">
        <v>1127</v>
      </c>
      <c r="D153" s="19"/>
      <c r="E153" t="s">
        <v>702</v>
      </c>
      <c r="F153" s="64"/>
      <c r="Z153" s="6">
        <v>0.03</v>
      </c>
      <c r="AA153" s="5">
        <v>0.1</v>
      </c>
      <c r="AB153" s="5">
        <v>21.085000000000001</v>
      </c>
      <c r="AC153" s="5">
        <v>45.504999999999995</v>
      </c>
      <c r="AL153" s="5"/>
      <c r="AM153" s="39">
        <v>137.80000000000001</v>
      </c>
      <c r="AN153" s="5">
        <v>-1</v>
      </c>
      <c r="AO153" s="5">
        <v>68.099999999999994</v>
      </c>
      <c r="AQ153" s="7">
        <v>935</v>
      </c>
      <c r="AR153" s="5" t="s">
        <v>1128</v>
      </c>
      <c r="AS153">
        <v>109</v>
      </c>
      <c r="AT153">
        <v>2076.3000000000002</v>
      </c>
      <c r="AU153" s="5">
        <f t="shared" si="9"/>
        <v>20.595189000000346</v>
      </c>
      <c r="AV153" s="7"/>
      <c r="AW153" s="5">
        <f t="shared" si="10"/>
        <v>2076.7913605755898</v>
      </c>
      <c r="AX153">
        <v>21.6</v>
      </c>
      <c r="BU153" s="14">
        <v>69</v>
      </c>
      <c r="CA153" s="14">
        <v>58.2</v>
      </c>
      <c r="CB153">
        <v>26.1</v>
      </c>
      <c r="CC153" s="5"/>
      <c r="CD153" s="5">
        <v>0.39315343738364172</v>
      </c>
      <c r="CI153" s="14">
        <f>LN(1.19)</f>
        <v>0.17395330712343798</v>
      </c>
      <c r="CJ153">
        <f>LN(1.19)</f>
        <v>0.17395330712343798</v>
      </c>
      <c r="CK153">
        <v>2070</v>
      </c>
      <c r="CL153">
        <v>1998</v>
      </c>
      <c r="CM153" t="s">
        <v>1129</v>
      </c>
      <c r="CN153" s="7">
        <v>2009.6666666666667</v>
      </c>
      <c r="CP153" s="14">
        <v>3.61</v>
      </c>
      <c r="CY153" s="5"/>
      <c r="CZ153" s="5"/>
      <c r="DA153" s="5"/>
      <c r="DB153" s="5"/>
      <c r="DC153" s="6"/>
      <c r="DD153" s="5"/>
      <c r="DR153" s="6"/>
      <c r="DS153" s="6"/>
      <c r="DT153" s="6"/>
      <c r="DU153" s="6">
        <v>3</v>
      </c>
      <c r="DV153" s="5"/>
      <c r="DW153" s="5"/>
      <c r="DX153" s="5"/>
      <c r="DZ153" s="5"/>
      <c r="EA153" s="6"/>
      <c r="EB153" s="6"/>
      <c r="EC153" s="6"/>
      <c r="ED153" s="5"/>
      <c r="EE153" s="6">
        <v>8</v>
      </c>
      <c r="EF153" s="6"/>
      <c r="EG153" s="6"/>
      <c r="EH153" s="42"/>
      <c r="EI153" s="5"/>
      <c r="EJ153" s="6"/>
      <c r="EK153" s="6"/>
      <c r="EL153" s="6"/>
      <c r="EM153" s="5"/>
      <c r="EN153" s="5"/>
      <c r="EO153" s="5"/>
      <c r="EP153" s="5"/>
      <c r="EQ153" s="5"/>
      <c r="ER153" s="6"/>
    </row>
    <row r="154" spans="1:148" ht="15" customHeight="1" x14ac:dyDescent="0.3">
      <c r="A154" t="s">
        <v>1130</v>
      </c>
      <c r="B154" s="36" t="s">
        <v>1131</v>
      </c>
      <c r="C154" s="4" t="s">
        <v>1132</v>
      </c>
      <c r="D154" s="19"/>
      <c r="E154" t="s">
        <v>702</v>
      </c>
      <c r="F154" s="64"/>
      <c r="AL154" s="5"/>
      <c r="AM154" s="39">
        <v>137</v>
      </c>
      <c r="AN154" s="5">
        <v>-5.9</v>
      </c>
      <c r="AO154" s="5">
        <v>62.5</v>
      </c>
      <c r="AR154" s="5" t="s">
        <v>1067</v>
      </c>
      <c r="AS154">
        <v>130</v>
      </c>
      <c r="AT154">
        <v>2075.9</v>
      </c>
      <c r="AU154" s="5">
        <f t="shared" si="9"/>
        <v>20.197977000000037</v>
      </c>
      <c r="AV154" s="7"/>
      <c r="AW154" s="5">
        <f t="shared" si="10"/>
        <v>2075.30799930387</v>
      </c>
      <c r="AX154">
        <v>19.05</v>
      </c>
      <c r="BQ154" s="14">
        <f>LOG(4.6*10^-5*131)</f>
        <v>-2.2199708726626617</v>
      </c>
      <c r="BR154">
        <v>25</v>
      </c>
      <c r="BU154" s="14">
        <v>83</v>
      </c>
      <c r="CP154" s="14">
        <v>3.9</v>
      </c>
      <c r="CY154" s="5"/>
      <c r="CZ154" s="5"/>
      <c r="DA154" s="5"/>
      <c r="DB154" s="5"/>
      <c r="DC154" s="6"/>
      <c r="DD154" s="5"/>
      <c r="DR154" s="6"/>
      <c r="DS154" s="6"/>
      <c r="DT154" s="6"/>
      <c r="DU154" s="6"/>
      <c r="DV154" s="5"/>
      <c r="DW154" s="5"/>
      <c r="DX154" s="5"/>
      <c r="DZ154" s="5"/>
      <c r="EA154" s="6"/>
      <c r="EB154" s="6"/>
      <c r="EC154" s="6"/>
      <c r="ED154" s="5"/>
      <c r="EE154" s="6"/>
      <c r="EF154" s="6"/>
      <c r="EG154" s="6"/>
      <c r="EH154" s="42"/>
      <c r="EI154" s="5"/>
      <c r="EJ154" s="6"/>
      <c r="EK154" s="6"/>
      <c r="EL154" s="6"/>
      <c r="EM154" s="5"/>
      <c r="EN154" s="5"/>
      <c r="EO154" s="5"/>
      <c r="EP154" s="5"/>
      <c r="EQ154" s="5"/>
      <c r="ER154" s="6"/>
    </row>
    <row r="155" spans="1:148" ht="15" customHeight="1" x14ac:dyDescent="0.3">
      <c r="A155" t="s">
        <v>1133</v>
      </c>
      <c r="B155" s="36" t="s">
        <v>1134</v>
      </c>
      <c r="C155" s="4" t="s">
        <v>1135</v>
      </c>
      <c r="D155" s="19"/>
      <c r="E155" t="s">
        <v>702</v>
      </c>
      <c r="F155" s="64"/>
      <c r="AL155" s="5"/>
      <c r="AM155" s="39">
        <v>140</v>
      </c>
      <c r="AN155" s="5">
        <v>1</v>
      </c>
      <c r="AO155" s="5">
        <v>66.5</v>
      </c>
      <c r="AR155" s="83" t="s">
        <v>1067</v>
      </c>
      <c r="AT155">
        <v>2075.6</v>
      </c>
      <c r="AU155" s="5">
        <f t="shared" si="9"/>
        <v>19.900067999999692</v>
      </c>
      <c r="AV155" s="7"/>
      <c r="AW155" s="5">
        <f t="shared" si="10"/>
        <v>2076.0640167250795</v>
      </c>
      <c r="AX155">
        <v>20.85</v>
      </c>
      <c r="BB155">
        <v>1993</v>
      </c>
      <c r="BP155" s="41">
        <v>8.8800000000000008</v>
      </c>
      <c r="CA155" s="14">
        <v>58.7</v>
      </c>
      <c r="CB155">
        <v>28.1</v>
      </c>
      <c r="CC155" s="5">
        <v>0.40159350708819513</v>
      </c>
      <c r="CD155" s="5">
        <v>0.40947815243751656</v>
      </c>
      <c r="CF155" s="14">
        <v>31.2</v>
      </c>
      <c r="CG155">
        <v>-2.15</v>
      </c>
      <c r="CH155" s="15">
        <v>0.3</v>
      </c>
      <c r="CP155" s="14">
        <v>3.95</v>
      </c>
      <c r="CY155" s="5"/>
      <c r="CZ155" s="5"/>
      <c r="DA155" s="5"/>
      <c r="DB155" s="5"/>
      <c r="DC155" s="6"/>
      <c r="DD155" s="5"/>
      <c r="DR155" s="6"/>
      <c r="DS155" s="6"/>
      <c r="DT155" s="6"/>
      <c r="DU155" s="6"/>
      <c r="DV155" s="5"/>
      <c r="DW155" s="5"/>
      <c r="DX155" s="5"/>
      <c r="DZ155" s="5"/>
      <c r="EA155" s="6"/>
      <c r="EB155" s="6"/>
      <c r="EC155" s="6"/>
      <c r="ED155" s="5"/>
      <c r="EE155" s="6"/>
      <c r="EF155" s="6"/>
      <c r="EG155" s="6"/>
      <c r="EH155" s="42"/>
      <c r="EI155" s="5"/>
      <c r="EJ155" s="6"/>
      <c r="EK155" s="6"/>
      <c r="EL155" s="6"/>
      <c r="EM155" s="5"/>
      <c r="EN155" s="5"/>
      <c r="EO155" s="5"/>
      <c r="EP155" s="5"/>
      <c r="EQ155" s="5"/>
      <c r="ER155" s="6"/>
    </row>
    <row r="156" spans="1:148" ht="15" customHeight="1" x14ac:dyDescent="0.3">
      <c r="A156" t="s">
        <v>1136</v>
      </c>
      <c r="B156" s="36" t="s">
        <v>1137</v>
      </c>
      <c r="C156" s="4" t="s">
        <v>1138</v>
      </c>
      <c r="D156" s="19"/>
      <c r="E156" t="s">
        <v>702</v>
      </c>
      <c r="F156" s="64"/>
      <c r="AL156" s="5"/>
      <c r="AR156" s="83"/>
      <c r="AT156">
        <v>2087.6</v>
      </c>
      <c r="AU156" s="5">
        <f t="shared" si="9"/>
        <v>31.81642799999986</v>
      </c>
      <c r="AV156" s="7"/>
      <c r="AW156" s="5">
        <f t="shared" si="10"/>
        <v>2087.5811527533597</v>
      </c>
      <c r="CY156" s="5"/>
      <c r="CZ156" s="5"/>
      <c r="DA156" s="5"/>
      <c r="DB156" s="5"/>
      <c r="DC156" s="6"/>
      <c r="DD156" s="5"/>
      <c r="DR156" s="6"/>
      <c r="DS156" s="6"/>
      <c r="DT156" s="6"/>
      <c r="DU156" s="6"/>
      <c r="DV156" s="5"/>
      <c r="DW156" s="5"/>
      <c r="DX156" s="5"/>
      <c r="DZ156" s="5"/>
      <c r="EA156" s="6"/>
      <c r="EB156" s="6"/>
      <c r="EC156" s="6"/>
      <c r="ED156" s="5"/>
      <c r="EE156" s="6"/>
      <c r="EF156" s="6"/>
      <c r="EG156" s="6"/>
      <c r="EH156" s="42"/>
      <c r="EI156" s="5"/>
      <c r="EJ156" s="6"/>
      <c r="EK156" s="6"/>
      <c r="EL156" s="6"/>
      <c r="EM156" s="5"/>
      <c r="EN156" s="5"/>
      <c r="EO156" s="5"/>
      <c r="EP156" s="5"/>
      <c r="EQ156" s="5"/>
      <c r="ER156" s="6"/>
    </row>
    <row r="157" spans="1:148" ht="15" customHeight="1" x14ac:dyDescent="0.3">
      <c r="A157" t="s">
        <v>1139</v>
      </c>
      <c r="B157" s="36" t="s">
        <v>1140</v>
      </c>
      <c r="C157" s="4" t="s">
        <v>1141</v>
      </c>
      <c r="D157" s="19"/>
      <c r="E157" t="s">
        <v>702</v>
      </c>
      <c r="F157" s="64"/>
      <c r="AL157" s="5"/>
      <c r="AM157" s="39">
        <v>127.8</v>
      </c>
      <c r="AN157" s="5">
        <v>-17.600000000000001</v>
      </c>
      <c r="AR157" s="5"/>
      <c r="AT157">
        <v>2089.3000000000002</v>
      </c>
      <c r="AU157" s="5">
        <f t="shared" si="9"/>
        <v>33.504579000000149</v>
      </c>
      <c r="AV157" s="7"/>
      <c r="AW157" s="5">
        <f t="shared" si="10"/>
        <v>2089.07685065649</v>
      </c>
      <c r="AX157">
        <v>33.1</v>
      </c>
      <c r="BO157" s="14">
        <f>LOG(12.7377)</f>
        <v>1.1050910161088476</v>
      </c>
      <c r="CP157" s="14">
        <v>1.32</v>
      </c>
      <c r="CY157" s="5"/>
      <c r="CZ157" s="5"/>
      <c r="DA157" s="5"/>
      <c r="DB157" s="5"/>
      <c r="DC157" s="6"/>
      <c r="DD157" s="5"/>
      <c r="DR157" s="6"/>
      <c r="DS157" s="6"/>
      <c r="DT157" s="6"/>
      <c r="DU157" s="6"/>
      <c r="DV157" s="5"/>
      <c r="DW157" s="5"/>
      <c r="DX157" s="5"/>
      <c r="DZ157" s="5"/>
      <c r="EA157" s="6"/>
      <c r="EB157" s="6"/>
      <c r="EC157" s="6"/>
      <c r="ED157" s="5"/>
      <c r="EE157" s="6"/>
      <c r="EF157" s="6"/>
      <c r="EG157" s="6"/>
      <c r="EH157" s="42"/>
      <c r="EI157" s="5"/>
      <c r="EJ157" s="6"/>
      <c r="EK157" s="6"/>
      <c r="EL157" s="6"/>
      <c r="EM157" s="5"/>
      <c r="EN157" s="5"/>
      <c r="EO157" s="5"/>
      <c r="EP157" s="5"/>
      <c r="EQ157" s="5"/>
      <c r="ER157" s="6"/>
    </row>
    <row r="158" spans="1:148" ht="15" customHeight="1" x14ac:dyDescent="0.3">
      <c r="A158" t="s">
        <v>1142</v>
      </c>
      <c r="B158" s="36" t="s">
        <v>1143</v>
      </c>
      <c r="C158" s="4" t="s">
        <v>1144</v>
      </c>
      <c r="D158" s="19"/>
      <c r="E158" t="s">
        <v>702</v>
      </c>
      <c r="F158" s="64"/>
      <c r="AL158" s="5"/>
      <c r="AM158" s="39">
        <v>125</v>
      </c>
      <c r="AR158" s="5" t="s">
        <v>1048</v>
      </c>
      <c r="AT158">
        <v>2092.8000000000002</v>
      </c>
      <c r="AU158" s="5">
        <f t="shared" si="9"/>
        <v>36.980184000000236</v>
      </c>
      <c r="AV158" s="7"/>
      <c r="AW158" s="5">
        <f t="shared" si="10"/>
        <v>2093.21687990904</v>
      </c>
      <c r="AX158">
        <v>37.85</v>
      </c>
      <c r="CY158" s="5"/>
      <c r="CZ158" s="5"/>
      <c r="DA158" s="5"/>
      <c r="DB158" s="5"/>
      <c r="DC158" s="6"/>
      <c r="DD158" s="5"/>
      <c r="DR158" s="6"/>
      <c r="DS158" s="6"/>
      <c r="DT158" s="6"/>
      <c r="DU158" s="6"/>
      <c r="DV158" s="5"/>
      <c r="DW158" s="5"/>
      <c r="DX158" s="5"/>
      <c r="DZ158" s="5"/>
      <c r="EA158" s="6"/>
      <c r="EB158" s="6"/>
      <c r="EC158" s="6"/>
      <c r="ED158" s="5"/>
      <c r="EE158" s="6"/>
      <c r="EF158" s="6"/>
      <c r="EG158" s="6"/>
      <c r="EH158" s="42"/>
      <c r="EI158" s="5"/>
      <c r="EJ158" s="6"/>
      <c r="EK158" s="6"/>
      <c r="EL158" s="6"/>
      <c r="EM158" s="5"/>
      <c r="EN158" s="5"/>
      <c r="EO158" s="5"/>
      <c r="EP158" s="5"/>
      <c r="EQ158" s="5"/>
      <c r="ER158" s="6"/>
    </row>
    <row r="159" spans="1:148" ht="15" customHeight="1" x14ac:dyDescent="0.3">
      <c r="A159" t="s">
        <v>1145</v>
      </c>
      <c r="B159" s="36" t="s">
        <v>1146</v>
      </c>
      <c r="C159" s="4" t="s">
        <v>1147</v>
      </c>
      <c r="D159" s="19"/>
      <c r="E159" t="s">
        <v>702</v>
      </c>
      <c r="F159" s="64"/>
      <c r="AL159" s="5"/>
      <c r="AR159" s="83"/>
      <c r="AT159">
        <v>2070.8000000000002</v>
      </c>
      <c r="AU159" s="5">
        <f t="shared" si="9"/>
        <v>15.133524000000079</v>
      </c>
      <c r="AV159" s="7"/>
      <c r="AW159" s="5">
        <f t="shared" si="10"/>
        <v>2070.7878079288798</v>
      </c>
      <c r="CY159" s="5"/>
      <c r="CZ159" s="5"/>
      <c r="DA159" s="5"/>
      <c r="DB159" s="5"/>
      <c r="DC159" s="6"/>
      <c r="DD159" s="5"/>
      <c r="DR159" s="6"/>
      <c r="DS159" s="6"/>
      <c r="DT159" s="6"/>
      <c r="DU159" s="6"/>
      <c r="DV159" s="5"/>
      <c r="DW159" s="5"/>
      <c r="DX159" s="5"/>
      <c r="DZ159" s="5"/>
      <c r="EA159" s="6"/>
      <c r="EB159" s="6"/>
      <c r="EC159" s="6"/>
      <c r="ED159" s="5"/>
      <c r="EE159" s="6"/>
      <c r="EF159" s="6"/>
      <c r="EG159" s="6"/>
      <c r="EH159" s="42"/>
      <c r="EI159" s="5"/>
      <c r="EJ159" s="6"/>
      <c r="EK159" s="6"/>
      <c r="EL159" s="6"/>
      <c r="EM159" s="5"/>
      <c r="EN159" s="5"/>
      <c r="EO159" s="5"/>
      <c r="EP159" s="5"/>
      <c r="EQ159" s="5"/>
      <c r="ER159" s="6"/>
    </row>
    <row r="160" spans="1:148" ht="15" customHeight="1" x14ac:dyDescent="0.3">
      <c r="A160" t="s">
        <v>1148</v>
      </c>
      <c r="B160" s="36" t="s">
        <v>1149</v>
      </c>
      <c r="C160" s="4" t="s">
        <v>1150</v>
      </c>
      <c r="D160" s="19"/>
      <c r="E160" t="s">
        <v>702</v>
      </c>
      <c r="F160" s="64"/>
      <c r="AL160" s="5"/>
      <c r="AR160" s="70"/>
      <c r="CY160" s="5"/>
      <c r="CZ160" s="5"/>
      <c r="DA160" s="5"/>
      <c r="DB160" s="5"/>
      <c r="DC160" s="6"/>
      <c r="DD160" s="5"/>
      <c r="DR160" s="6"/>
      <c r="DS160" s="6"/>
      <c r="DT160" s="6"/>
      <c r="DU160" s="6"/>
      <c r="DV160" s="5"/>
      <c r="DW160" s="5"/>
      <c r="DX160" s="5"/>
      <c r="DZ160" s="5"/>
      <c r="EA160" s="6"/>
      <c r="EB160" s="6"/>
      <c r="EC160" s="6"/>
      <c r="ED160" s="5"/>
      <c r="EE160" s="6"/>
      <c r="EF160" s="6"/>
      <c r="EG160" s="6"/>
      <c r="EH160" s="42"/>
      <c r="EI160" s="5"/>
      <c r="EJ160" s="6"/>
      <c r="EK160" s="6"/>
      <c r="EL160" s="6"/>
      <c r="EM160" s="5"/>
      <c r="EN160" s="5"/>
      <c r="EO160" s="5"/>
      <c r="EP160" s="5"/>
      <c r="EQ160" s="5"/>
      <c r="ER160" s="6"/>
    </row>
    <row r="161" spans="1:148" ht="15" customHeight="1" x14ac:dyDescent="0.3">
      <c r="A161" t="s">
        <v>1151</v>
      </c>
      <c r="B161" s="36" t="s">
        <v>1152</v>
      </c>
      <c r="C161" s="4" t="s">
        <v>1153</v>
      </c>
      <c r="D161" s="19"/>
      <c r="E161" t="s">
        <v>702</v>
      </c>
      <c r="F161" s="64"/>
      <c r="AL161" s="5"/>
      <c r="AR161" s="40" t="s">
        <v>786</v>
      </c>
      <c r="CY161" s="5"/>
      <c r="CZ161" s="5"/>
      <c r="DA161" s="5"/>
      <c r="DB161" s="5"/>
      <c r="DC161" s="6"/>
      <c r="DD161" s="5"/>
      <c r="DR161" s="6"/>
      <c r="DS161" s="6"/>
      <c r="DT161" s="6"/>
      <c r="DU161" s="6"/>
      <c r="DV161" s="5"/>
      <c r="DW161" s="5"/>
      <c r="DX161" s="5"/>
      <c r="DZ161" s="5"/>
      <c r="EA161" s="6"/>
      <c r="EB161" s="6"/>
      <c r="EC161" s="6"/>
      <c r="ED161" s="5"/>
      <c r="EE161" s="6"/>
      <c r="EF161" s="6"/>
      <c r="EG161" s="6"/>
      <c r="EH161" s="42"/>
      <c r="EI161" s="5"/>
      <c r="EJ161" s="6"/>
      <c r="EK161" s="6"/>
      <c r="EL161" s="6"/>
      <c r="EM161" s="5"/>
      <c r="EN161" s="5"/>
      <c r="EO161" s="5"/>
      <c r="EP161" s="5"/>
      <c r="EQ161" s="5"/>
      <c r="ER161" s="6"/>
    </row>
    <row r="162" spans="1:148" ht="15" customHeight="1" x14ac:dyDescent="0.3">
      <c r="A162" s="85" t="s">
        <v>1154</v>
      </c>
      <c r="B162" s="36" t="s">
        <v>389</v>
      </c>
      <c r="C162" s="4" t="s">
        <v>1155</v>
      </c>
      <c r="D162" s="19"/>
      <c r="E162" t="s">
        <v>702</v>
      </c>
      <c r="F162" s="64"/>
      <c r="L162" s="6">
        <v>68</v>
      </c>
      <c r="M162" s="7">
        <v>1</v>
      </c>
      <c r="AD162" s="6">
        <v>73.057018753160094</v>
      </c>
      <c r="AE162" s="5">
        <v>80.67679810119165</v>
      </c>
      <c r="AF162" s="5">
        <v>44.945689183324099</v>
      </c>
      <c r="AG162" s="5">
        <v>90.894998997105176</v>
      </c>
      <c r="AL162" s="5"/>
      <c r="AM162" s="39">
        <v>-1.32</v>
      </c>
      <c r="AR162" s="40">
        <v>-1.32</v>
      </c>
      <c r="CY162" s="5"/>
      <c r="CZ162" s="5"/>
      <c r="DA162" s="5"/>
      <c r="DB162" s="5"/>
      <c r="DC162" s="6"/>
      <c r="DD162" s="5"/>
      <c r="DR162" s="6"/>
      <c r="DS162" s="6"/>
      <c r="DT162" s="6"/>
      <c r="DU162" s="6"/>
      <c r="DV162" s="5"/>
      <c r="DW162" s="5"/>
      <c r="DX162" s="5"/>
      <c r="DZ162" s="5"/>
      <c r="EA162" s="6"/>
      <c r="EB162" s="6"/>
      <c r="EC162" s="6"/>
      <c r="ED162" s="5"/>
      <c r="EE162" s="6"/>
      <c r="EF162" s="6"/>
      <c r="EG162" s="6"/>
      <c r="EH162" s="42"/>
      <c r="EI162" s="5"/>
      <c r="EJ162" s="6"/>
      <c r="EK162" s="6"/>
      <c r="EL162" s="6"/>
      <c r="EM162" s="5"/>
      <c r="EN162" s="5"/>
      <c r="EO162" s="5"/>
      <c r="EP162" s="5"/>
      <c r="EQ162" s="5"/>
      <c r="ER162" s="6"/>
    </row>
    <row r="163" spans="1:148" ht="15" customHeight="1" x14ac:dyDescent="0.3">
      <c r="A163" s="85" t="s">
        <v>1156</v>
      </c>
      <c r="B163" s="36" t="s">
        <v>390</v>
      </c>
      <c r="C163" s="4" t="s">
        <v>1157</v>
      </c>
      <c r="D163" s="19"/>
      <c r="E163" t="s">
        <v>702</v>
      </c>
      <c r="F163" s="64"/>
      <c r="L163" s="6">
        <v>67</v>
      </c>
      <c r="M163" s="7">
        <v>1</v>
      </c>
      <c r="AD163" s="6">
        <v>72.34093840304061</v>
      </c>
      <c r="AE163" s="5">
        <v>83.761462282288875</v>
      </c>
      <c r="AF163" s="5">
        <v>48.854501330828306</v>
      </c>
      <c r="AG163" s="5">
        <v>86.749650378519434</v>
      </c>
      <c r="AM163" s="9">
        <v>-1.88</v>
      </c>
      <c r="AN163" s="5">
        <v>31.68</v>
      </c>
      <c r="AR163" s="40">
        <v>-1.88</v>
      </c>
      <c r="CY163" s="5"/>
      <c r="CZ163" s="5"/>
      <c r="DA163" s="5"/>
      <c r="DB163" s="5"/>
      <c r="DC163" s="6"/>
      <c r="DD163" s="5"/>
      <c r="DR163" s="6"/>
      <c r="DS163" s="6"/>
      <c r="DT163" s="6"/>
      <c r="DU163" s="6"/>
      <c r="DV163" s="5"/>
      <c r="DW163" s="5"/>
      <c r="DX163" s="5"/>
      <c r="DZ163" s="5"/>
      <c r="EA163" s="6"/>
      <c r="EB163" s="6"/>
      <c r="EC163" s="6"/>
      <c r="ED163" s="5"/>
      <c r="EE163" s="6"/>
      <c r="EF163" s="6"/>
      <c r="EG163" s="6"/>
      <c r="EH163" s="42"/>
      <c r="EI163" s="5"/>
      <c r="EJ163" s="6"/>
      <c r="EK163" s="6"/>
      <c r="EL163" s="6"/>
      <c r="EM163" s="5"/>
      <c r="EN163" s="5"/>
      <c r="EO163" s="5"/>
      <c r="EP163" s="5"/>
      <c r="EQ163" s="5"/>
      <c r="ER163" s="6"/>
    </row>
    <row r="164" spans="1:148" ht="15" customHeight="1" x14ac:dyDescent="0.3">
      <c r="A164" s="85" t="s">
        <v>1158</v>
      </c>
      <c r="B164" s="36" t="s">
        <v>391</v>
      </c>
      <c r="C164" s="4" t="s">
        <v>1159</v>
      </c>
      <c r="D164" s="19"/>
      <c r="E164" t="s">
        <v>702</v>
      </c>
      <c r="F164" s="64"/>
      <c r="L164" s="6">
        <v>78</v>
      </c>
      <c r="M164" s="7">
        <v>1</v>
      </c>
      <c r="AD164" s="6">
        <v>13.457477237871018</v>
      </c>
      <c r="AE164" s="5">
        <v>38.643008302276876</v>
      </c>
      <c r="AF164" s="5">
        <v>11.571511182368601</v>
      </c>
      <c r="AG164" s="5">
        <v>41.552314676424437</v>
      </c>
      <c r="AL164" s="5"/>
      <c r="AM164" s="39">
        <v>-0.3</v>
      </c>
      <c r="AR164" s="40">
        <v>-0.3</v>
      </c>
      <c r="CY164" s="5"/>
      <c r="CZ164" s="5"/>
      <c r="DA164" s="5"/>
      <c r="DB164" s="5"/>
      <c r="DC164" s="6"/>
      <c r="DD164" s="5"/>
      <c r="DR164" s="6"/>
      <c r="DS164" s="6"/>
      <c r="DT164" s="6"/>
      <c r="DU164" s="6"/>
      <c r="DV164" s="5"/>
      <c r="DW164" s="5"/>
      <c r="DX164" s="5"/>
      <c r="DZ164" s="5"/>
      <c r="EA164" s="6"/>
      <c r="EB164" s="6"/>
      <c r="EC164" s="6"/>
      <c r="ED164" s="5"/>
      <c r="EE164" s="6"/>
      <c r="EF164" s="6"/>
      <c r="EG164" s="6"/>
      <c r="EH164" s="42"/>
      <c r="EI164" s="5"/>
      <c r="EJ164" s="6"/>
      <c r="EK164" s="6"/>
      <c r="EL164" s="6"/>
      <c r="EM164" s="5"/>
      <c r="EN164" s="5"/>
      <c r="EO164" s="5"/>
      <c r="EP164" s="5"/>
      <c r="EQ164" s="5"/>
      <c r="ER164" s="6"/>
    </row>
    <row r="165" spans="1:148" ht="15" customHeight="1" x14ac:dyDescent="0.3">
      <c r="A165" t="s">
        <v>1160</v>
      </c>
      <c r="B165" s="36" t="s">
        <v>392</v>
      </c>
      <c r="C165" s="4" t="s">
        <v>1161</v>
      </c>
      <c r="D165" s="19"/>
      <c r="E165" t="s">
        <v>702</v>
      </c>
      <c r="F165" s="64"/>
      <c r="L165" s="6">
        <v>28</v>
      </c>
      <c r="AL165" s="5"/>
      <c r="AM165" s="39">
        <v>1.07</v>
      </c>
      <c r="AN165" s="5">
        <v>41.63</v>
      </c>
      <c r="AR165" s="40">
        <v>1.07</v>
      </c>
      <c r="CP165" s="14">
        <v>4.9400000000000004</v>
      </c>
      <c r="CY165" s="5"/>
      <c r="CZ165" s="5"/>
      <c r="DA165" s="5"/>
      <c r="DB165" s="5"/>
      <c r="DC165" s="6"/>
      <c r="DD165" s="5"/>
      <c r="DR165" s="6"/>
      <c r="DS165" s="6"/>
      <c r="DT165" s="6"/>
      <c r="DU165" s="6"/>
      <c r="DV165" s="5"/>
      <c r="DW165" s="5"/>
      <c r="DX165" s="5"/>
      <c r="DZ165" s="5"/>
      <c r="EA165" s="6"/>
      <c r="EB165" s="6"/>
      <c r="EC165" s="6"/>
      <c r="ED165" s="5"/>
      <c r="EE165" s="6"/>
      <c r="EF165" s="6"/>
      <c r="EG165" s="6"/>
      <c r="EH165" s="42"/>
      <c r="EI165" s="5"/>
      <c r="EJ165" s="6"/>
      <c r="EK165" s="6"/>
      <c r="EL165" s="6"/>
      <c r="EM165" s="5"/>
      <c r="EN165" s="5"/>
      <c r="EO165" s="5"/>
      <c r="EP165" s="5"/>
      <c r="EQ165" s="5"/>
      <c r="ER165" s="6"/>
    </row>
    <row r="166" spans="1:148" ht="15" customHeight="1" x14ac:dyDescent="0.3">
      <c r="A166" t="s">
        <v>1162</v>
      </c>
      <c r="B166" s="36" t="s">
        <v>393</v>
      </c>
      <c r="C166" s="4" t="s">
        <v>1163</v>
      </c>
      <c r="D166" s="19"/>
      <c r="E166" t="s">
        <v>702</v>
      </c>
      <c r="F166" s="64"/>
      <c r="L166" s="6">
        <v>17</v>
      </c>
      <c r="AL166" s="5"/>
      <c r="AM166" s="39">
        <v>-3.7</v>
      </c>
      <c r="AN166" s="5">
        <v>31.28</v>
      </c>
      <c r="AR166" s="40">
        <v>-3.7</v>
      </c>
      <c r="CY166" s="5"/>
      <c r="CZ166" s="5"/>
      <c r="DA166" s="5"/>
      <c r="DB166" s="5"/>
      <c r="DC166" s="6"/>
      <c r="DD166" s="5"/>
      <c r="DR166" s="6"/>
      <c r="DS166" s="6"/>
      <c r="DT166" s="6"/>
      <c r="DU166" s="6"/>
      <c r="DV166" s="5"/>
      <c r="DW166" s="5"/>
      <c r="DX166" s="5"/>
      <c r="DZ166" s="5"/>
      <c r="EA166" s="6"/>
      <c r="EB166" s="6"/>
      <c r="EC166" s="6"/>
      <c r="ED166" s="5"/>
      <c r="EE166" s="6"/>
      <c r="EF166" s="6"/>
      <c r="EG166" s="6"/>
      <c r="EH166" s="42"/>
      <c r="EI166" s="5"/>
      <c r="EJ166" s="6"/>
      <c r="EK166" s="6"/>
      <c r="EL166" s="6"/>
      <c r="EM166" s="5"/>
      <c r="EN166" s="5"/>
      <c r="EO166" s="5"/>
      <c r="EP166" s="5"/>
      <c r="EQ166" s="5"/>
      <c r="ER166" s="6"/>
    </row>
    <row r="167" spans="1:148" ht="15" customHeight="1" x14ac:dyDescent="0.3">
      <c r="A167" t="s">
        <v>1164</v>
      </c>
      <c r="B167" s="36" t="s">
        <v>394</v>
      </c>
      <c r="C167" s="4" t="s">
        <v>1165</v>
      </c>
      <c r="D167" s="19"/>
      <c r="E167" t="s">
        <v>702</v>
      </c>
      <c r="F167" s="64"/>
      <c r="L167" s="6">
        <v>10</v>
      </c>
      <c r="AD167" s="6">
        <v>23.786079756005588</v>
      </c>
      <c r="AE167" s="5">
        <v>83.066392571985588</v>
      </c>
      <c r="AF167" s="5">
        <v>33.329743448535787</v>
      </c>
      <c r="AG167" s="5">
        <v>47.185393447392215</v>
      </c>
      <c r="AH167" s="6">
        <v>87.863077857414751</v>
      </c>
      <c r="AI167" s="5">
        <v>12.452718058709316</v>
      </c>
      <c r="AL167" s="5"/>
      <c r="AR167" s="70"/>
      <c r="AS167">
        <v>153</v>
      </c>
      <c r="CP167" s="14">
        <v>5.07</v>
      </c>
      <c r="CU167">
        <v>88</v>
      </c>
      <c r="CV167" s="5">
        <f>LN(10)</f>
        <v>2.3025850929940459</v>
      </c>
      <c r="CW167" s="5"/>
      <c r="CX167" s="5"/>
      <c r="CY167" s="5">
        <f>LN(75/25)</f>
        <v>1.0986122886681098</v>
      </c>
      <c r="CZ167" s="5"/>
      <c r="DA167" s="5"/>
      <c r="DB167" s="5"/>
      <c r="DC167" s="6"/>
      <c r="DD167" s="5"/>
      <c r="DR167" s="6"/>
      <c r="DS167" s="6"/>
      <c r="DT167" s="6"/>
      <c r="DU167" s="6"/>
      <c r="DV167" s="5"/>
      <c r="DW167" s="5"/>
      <c r="DX167" s="5"/>
      <c r="DZ167" s="5"/>
      <c r="EA167" s="6">
        <v>28.49</v>
      </c>
      <c r="EB167" s="6"/>
      <c r="EC167" s="6"/>
      <c r="ED167" s="5"/>
      <c r="EE167" s="6"/>
      <c r="EF167" s="6"/>
      <c r="EG167" s="6"/>
      <c r="EH167" s="42"/>
      <c r="EI167" s="5"/>
      <c r="EJ167" s="6"/>
      <c r="EK167" s="6">
        <v>50.2</v>
      </c>
      <c r="EL167" s="6"/>
      <c r="EM167" s="5"/>
      <c r="EN167" s="5"/>
      <c r="EO167" s="5"/>
      <c r="EP167" s="5"/>
      <c r="EQ167" s="5"/>
      <c r="ER167" s="6"/>
    </row>
    <row r="168" spans="1:148" ht="15" customHeight="1" x14ac:dyDescent="0.3">
      <c r="A168" s="85" t="s">
        <v>1166</v>
      </c>
      <c r="B168" s="36" t="s">
        <v>395</v>
      </c>
      <c r="C168" s="4" t="s">
        <v>1167</v>
      </c>
      <c r="D168" s="19"/>
      <c r="E168" t="s">
        <v>702</v>
      </c>
      <c r="F168" s="64"/>
      <c r="L168" s="6">
        <v>0</v>
      </c>
      <c r="M168" s="7">
        <v>1</v>
      </c>
      <c r="AD168" s="6">
        <v>0.74455460470178059</v>
      </c>
      <c r="AE168" s="5">
        <v>32.672897876160775</v>
      </c>
      <c r="AF168" s="5">
        <v>3.2661847479641923</v>
      </c>
      <c r="AG168" s="5">
        <v>2.4819525551049897</v>
      </c>
      <c r="AL168" s="5"/>
      <c r="AM168" s="39">
        <v>-9.5</v>
      </c>
      <c r="AR168" s="40">
        <v>-9.5</v>
      </c>
      <c r="CY168" s="5"/>
      <c r="CZ168" s="5"/>
      <c r="DA168" s="5"/>
      <c r="DB168" s="5"/>
      <c r="DC168" s="6"/>
      <c r="DD168" s="5"/>
      <c r="DR168" s="6"/>
      <c r="DS168" s="6"/>
      <c r="DT168" s="6"/>
      <c r="DU168" s="6"/>
      <c r="DV168" s="5"/>
      <c r="DW168" s="5"/>
      <c r="DX168" s="5"/>
      <c r="DZ168" s="5"/>
      <c r="EA168" s="6"/>
      <c r="EB168" s="6"/>
      <c r="EC168" s="6"/>
      <c r="ED168" s="5"/>
      <c r="EE168" s="6"/>
      <c r="EF168" s="6"/>
      <c r="EG168" s="6"/>
      <c r="EH168" s="42"/>
      <c r="EI168" s="5"/>
      <c r="EJ168" s="6"/>
      <c r="EK168" s="6"/>
      <c r="EL168" s="6"/>
      <c r="EM168" s="5"/>
      <c r="EN168" s="5"/>
      <c r="EO168" s="5"/>
      <c r="EP168" s="5"/>
      <c r="EQ168" s="5"/>
      <c r="ER168" s="6"/>
    </row>
    <row r="169" spans="1:148" ht="15" customHeight="1" x14ac:dyDescent="0.3">
      <c r="A169" t="s">
        <v>1168</v>
      </c>
      <c r="B169" s="36" t="s">
        <v>1169</v>
      </c>
      <c r="C169" s="4" t="s">
        <v>1170</v>
      </c>
      <c r="D169" s="19"/>
      <c r="E169" t="s">
        <v>702</v>
      </c>
      <c r="F169" s="64"/>
      <c r="M169" s="7">
        <v>1</v>
      </c>
      <c r="AL169" s="5"/>
      <c r="AR169" s="70"/>
      <c r="CY169" s="5"/>
      <c r="CZ169" s="5"/>
      <c r="DA169" s="5"/>
      <c r="DB169" s="5"/>
      <c r="DC169" s="6"/>
      <c r="DD169" s="5"/>
      <c r="DR169" s="6"/>
      <c r="DS169" s="6"/>
      <c r="DT169" s="6"/>
      <c r="DU169" s="6"/>
      <c r="DV169" s="5"/>
      <c r="DW169" s="5"/>
      <c r="DX169" s="5"/>
      <c r="DZ169" s="5"/>
      <c r="EA169" s="6"/>
      <c r="EB169" s="6"/>
      <c r="EC169" s="6"/>
      <c r="ED169" s="5"/>
      <c r="EE169" s="6"/>
      <c r="EF169" s="6"/>
      <c r="EG169" s="6"/>
      <c r="EH169" s="42"/>
      <c r="EI169" s="5"/>
      <c r="EJ169" s="6"/>
      <c r="EK169" s="6"/>
      <c r="EL169" s="6"/>
      <c r="EM169" s="5"/>
      <c r="EN169" s="5"/>
      <c r="EO169" s="5"/>
      <c r="EP169" s="5"/>
      <c r="EQ169" s="5"/>
      <c r="ER169" s="6"/>
    </row>
    <row r="170" spans="1:148" ht="15" customHeight="1" x14ac:dyDescent="0.3">
      <c r="A170" s="85" t="s">
        <v>1171</v>
      </c>
      <c r="B170" s="36" t="s">
        <v>396</v>
      </c>
      <c r="C170" s="4" t="s">
        <v>1172</v>
      </c>
      <c r="D170" s="19"/>
      <c r="E170" t="s">
        <v>702</v>
      </c>
      <c r="F170" s="65"/>
      <c r="L170" s="6">
        <v>17</v>
      </c>
      <c r="M170" s="7">
        <v>1</v>
      </c>
      <c r="AD170" s="6">
        <v>40.136187159237977</v>
      </c>
      <c r="AE170" s="5">
        <v>90.480481961343429</v>
      </c>
      <c r="AF170" s="5">
        <v>39.877592776418247</v>
      </c>
      <c r="AG170" s="5">
        <v>53.98072599770498</v>
      </c>
      <c r="AL170" s="5"/>
      <c r="AM170" s="39">
        <v>-3.68</v>
      </c>
      <c r="AR170" s="40">
        <v>-3.68</v>
      </c>
      <c r="CY170" s="5"/>
      <c r="CZ170" s="5"/>
      <c r="DA170" s="5"/>
      <c r="DB170" s="5"/>
      <c r="DC170" s="6"/>
      <c r="DD170" s="5"/>
      <c r="DR170" s="6"/>
      <c r="DS170" s="6"/>
      <c r="DT170" s="6"/>
      <c r="DU170" s="6"/>
      <c r="DV170" s="5"/>
      <c r="DW170" s="5"/>
      <c r="DX170" s="5"/>
      <c r="DZ170" s="5"/>
      <c r="EA170" s="6"/>
      <c r="EB170" s="6"/>
      <c r="EC170" s="6"/>
      <c r="ED170" s="5"/>
      <c r="EE170" s="6"/>
      <c r="EF170" s="6"/>
      <c r="EG170" s="6"/>
      <c r="EH170" s="42"/>
      <c r="EI170" s="5"/>
      <c r="EJ170" s="6"/>
      <c r="EK170" s="6"/>
      <c r="EL170" s="6"/>
      <c r="EM170" s="5"/>
      <c r="EN170" s="5"/>
      <c r="EO170" s="5"/>
      <c r="EP170" s="5"/>
      <c r="EQ170" s="5"/>
      <c r="ER170" s="6"/>
    </row>
    <row r="171" spans="1:148" ht="15" customHeight="1" x14ac:dyDescent="0.3">
      <c r="A171" t="s">
        <v>1173</v>
      </c>
      <c r="B171" s="36" t="s">
        <v>397</v>
      </c>
      <c r="C171" s="4" t="s">
        <v>1174</v>
      </c>
      <c r="D171" s="19"/>
      <c r="E171" t="s">
        <v>702</v>
      </c>
      <c r="F171" s="64"/>
      <c r="L171" s="6">
        <v>0</v>
      </c>
      <c r="M171" s="7">
        <v>1</v>
      </c>
      <c r="AL171" s="5"/>
      <c r="AM171" s="39">
        <v>-3.24</v>
      </c>
      <c r="AR171" s="40">
        <v>-3.24</v>
      </c>
      <c r="CY171" s="5"/>
      <c r="CZ171" s="5"/>
      <c r="DA171" s="5"/>
      <c r="DB171" s="5"/>
      <c r="DC171" s="6"/>
      <c r="DD171" s="5"/>
      <c r="DR171" s="6"/>
      <c r="DS171" s="6"/>
      <c r="DT171" s="6"/>
      <c r="DU171" s="6"/>
      <c r="DV171" s="5"/>
      <c r="DW171" s="5"/>
      <c r="DX171" s="5"/>
      <c r="DZ171" s="5"/>
      <c r="EA171" s="6"/>
      <c r="EB171" s="6"/>
      <c r="EC171" s="6"/>
      <c r="ED171" s="5"/>
      <c r="EE171" s="6"/>
      <c r="EF171" s="6"/>
      <c r="EG171" s="6"/>
      <c r="EH171" s="42"/>
      <c r="EI171" s="5"/>
      <c r="EJ171" s="6"/>
      <c r="EK171" s="6"/>
      <c r="EL171" s="6"/>
      <c r="EM171" s="5"/>
      <c r="EN171" s="5"/>
      <c r="EO171" s="5"/>
      <c r="EP171" s="5"/>
      <c r="EQ171" s="5"/>
      <c r="ER171" s="6"/>
    </row>
    <row r="172" spans="1:148" ht="15" customHeight="1" x14ac:dyDescent="0.3">
      <c r="A172" s="19" t="s">
        <v>1175</v>
      </c>
      <c r="B172" s="36" t="s">
        <v>1176</v>
      </c>
      <c r="C172" s="4" t="s">
        <v>1177</v>
      </c>
      <c r="D172" s="19"/>
      <c r="E172" t="s">
        <v>702</v>
      </c>
      <c r="F172" s="64"/>
      <c r="M172" s="7">
        <v>1</v>
      </c>
      <c r="AL172" s="5"/>
      <c r="CY172" s="5"/>
      <c r="CZ172" s="5"/>
      <c r="DA172" s="5"/>
      <c r="DB172" s="5"/>
      <c r="DC172" s="6"/>
      <c r="DD172" s="5"/>
      <c r="DR172" s="6"/>
      <c r="DS172" s="6"/>
      <c r="DT172" s="6"/>
      <c r="DU172" s="6"/>
      <c r="DV172" s="5"/>
      <c r="DW172" s="5"/>
      <c r="DX172" s="5"/>
      <c r="DZ172" s="5"/>
      <c r="EA172" s="6"/>
      <c r="EB172" s="6"/>
      <c r="EC172" s="6"/>
      <c r="ED172" s="5"/>
      <c r="EE172" s="6"/>
      <c r="EF172" s="6"/>
      <c r="EG172" s="6"/>
      <c r="EH172" s="42"/>
      <c r="EI172" s="5"/>
      <c r="EJ172" s="6"/>
      <c r="EK172" s="6"/>
      <c r="EL172" s="6"/>
      <c r="EM172" s="5"/>
      <c r="EN172" s="5"/>
      <c r="EO172" s="5"/>
      <c r="EP172" s="5"/>
      <c r="EQ172" s="5"/>
      <c r="ER172" s="6"/>
    </row>
    <row r="173" spans="1:148" ht="15" customHeight="1" x14ac:dyDescent="0.3">
      <c r="A173" s="85" t="s">
        <v>1178</v>
      </c>
      <c r="B173" s="36" t="s">
        <v>398</v>
      </c>
      <c r="C173" s="4" t="s">
        <v>1179</v>
      </c>
      <c r="D173" s="19"/>
      <c r="E173" t="s">
        <v>702</v>
      </c>
      <c r="F173" s="64"/>
      <c r="L173" s="6">
        <v>14</v>
      </c>
      <c r="M173" s="7">
        <v>1</v>
      </c>
      <c r="AD173" s="6">
        <v>36.901281245277623</v>
      </c>
      <c r="AE173" s="5">
        <v>86.239944621181181</v>
      </c>
      <c r="AF173" s="5">
        <v>32.611411361533534</v>
      </c>
      <c r="AG173" s="5">
        <v>57.908542998777136</v>
      </c>
      <c r="AL173" s="5"/>
      <c r="AM173" s="39">
        <v>-8.14</v>
      </c>
      <c r="AR173" s="40">
        <v>-8.14</v>
      </c>
      <c r="CY173" s="5"/>
      <c r="CZ173" s="5"/>
      <c r="DA173" s="5"/>
      <c r="DB173" s="5"/>
      <c r="DC173" s="6"/>
      <c r="DD173" s="5"/>
      <c r="DR173" s="6"/>
      <c r="DS173" s="6"/>
      <c r="DT173" s="6"/>
      <c r="DU173" s="6"/>
      <c r="DV173" s="5"/>
      <c r="DW173" s="5"/>
      <c r="DX173" s="5"/>
      <c r="DZ173" s="5"/>
      <c r="EA173" s="6"/>
      <c r="EB173" s="6"/>
      <c r="EC173" s="6"/>
      <c r="ED173" s="5"/>
      <c r="EE173" s="6"/>
      <c r="EF173" s="6"/>
      <c r="EG173" s="6"/>
      <c r="EH173" s="42"/>
      <c r="EI173" s="5"/>
      <c r="EJ173" s="6"/>
      <c r="EK173" s="6"/>
      <c r="EL173" s="6"/>
      <c r="EM173" s="5"/>
      <c r="EN173" s="5"/>
      <c r="EO173" s="5"/>
      <c r="EP173" s="5"/>
      <c r="EQ173" s="5"/>
      <c r="ER173" s="6"/>
    </row>
    <row r="174" spans="1:148" ht="15" customHeight="1" x14ac:dyDescent="0.3">
      <c r="A174" s="85" t="s">
        <v>1180</v>
      </c>
      <c r="B174" s="36" t="s">
        <v>399</v>
      </c>
      <c r="C174" s="4" t="s">
        <v>1181</v>
      </c>
      <c r="D174" s="19"/>
      <c r="E174" t="s">
        <v>702</v>
      </c>
      <c r="F174" s="64"/>
      <c r="L174" s="6">
        <v>35</v>
      </c>
      <c r="M174" s="7">
        <v>1</v>
      </c>
      <c r="AD174" s="6">
        <v>14.053839728930031</v>
      </c>
      <c r="AE174" s="5">
        <v>78.886048068007469</v>
      </c>
      <c r="AF174" s="5">
        <v>27.836662260257842</v>
      </c>
      <c r="AG174" s="5">
        <v>52.495255167915374</v>
      </c>
      <c r="AL174" s="5"/>
      <c r="AR174" s="70"/>
      <c r="CY174" s="5"/>
      <c r="CZ174" s="5"/>
      <c r="DA174" s="5"/>
      <c r="DB174" s="5"/>
      <c r="DC174" s="6"/>
      <c r="DD174" s="5"/>
      <c r="DR174" s="6"/>
      <c r="DS174" s="6"/>
      <c r="DT174" s="6"/>
      <c r="DU174" s="6"/>
      <c r="DV174" s="5"/>
      <c r="DW174" s="5"/>
      <c r="DX174" s="5"/>
      <c r="DZ174" s="5"/>
      <c r="EA174" s="6"/>
      <c r="EB174" s="6"/>
      <c r="EC174" s="6"/>
      <c r="ED174" s="5"/>
      <c r="EE174" s="6"/>
      <c r="EF174" s="6"/>
      <c r="EG174" s="6"/>
      <c r="EH174" s="42"/>
      <c r="EI174" s="5"/>
      <c r="EJ174" s="6"/>
      <c r="EK174" s="6"/>
      <c r="EL174" s="6"/>
      <c r="EM174" s="5"/>
      <c r="EN174" s="5"/>
      <c r="EO174" s="5"/>
      <c r="EP174" s="5"/>
      <c r="EQ174" s="5"/>
      <c r="ER174" s="6"/>
    </row>
    <row r="175" spans="1:148" ht="15" customHeight="1" x14ac:dyDescent="0.3">
      <c r="A175" s="85" t="s">
        <v>1182</v>
      </c>
      <c r="B175" s="36" t="s">
        <v>400</v>
      </c>
      <c r="C175" s="4" t="s">
        <v>1183</v>
      </c>
      <c r="D175" s="19"/>
      <c r="E175" t="s">
        <v>702</v>
      </c>
      <c r="F175" s="64"/>
      <c r="L175" s="6">
        <v>64</v>
      </c>
      <c r="M175" s="7">
        <v>1</v>
      </c>
      <c r="AD175" s="6">
        <v>48.599851655059311</v>
      </c>
      <c r="AE175" s="5">
        <v>71.574710646415767</v>
      </c>
      <c r="AF175" s="5">
        <v>51.539321423777906</v>
      </c>
      <c r="AG175" s="5">
        <v>31.796155287378884</v>
      </c>
      <c r="AL175" s="5"/>
      <c r="AM175" s="39">
        <v>-16.39</v>
      </c>
      <c r="AR175" s="40">
        <v>-16.39</v>
      </c>
      <c r="CY175" s="5"/>
      <c r="CZ175" s="5"/>
      <c r="DA175" s="5"/>
      <c r="DB175" s="5"/>
      <c r="DC175" s="6"/>
      <c r="DD175" s="5"/>
      <c r="DR175" s="6"/>
      <c r="DS175" s="6"/>
      <c r="DT175" s="6"/>
      <c r="DU175" s="6"/>
      <c r="DV175" s="5"/>
      <c r="DW175" s="5"/>
      <c r="DX175" s="5"/>
      <c r="DZ175" s="5"/>
      <c r="EA175" s="6"/>
      <c r="EB175" s="6"/>
      <c r="EC175" s="6"/>
      <c r="ED175" s="5"/>
      <c r="EE175" s="6"/>
      <c r="EF175" s="6"/>
      <c r="EG175" s="6"/>
      <c r="EH175" s="42"/>
      <c r="EI175" s="5"/>
      <c r="EJ175" s="6"/>
      <c r="EK175" s="6"/>
      <c r="EL175" s="6"/>
      <c r="EM175" s="5"/>
      <c r="EN175" s="5"/>
      <c r="EO175" s="5"/>
      <c r="EP175" s="5"/>
      <c r="EQ175" s="5"/>
      <c r="ER175" s="6"/>
    </row>
    <row r="176" spans="1:148" ht="15" customHeight="1" x14ac:dyDescent="0.3">
      <c r="A176" s="86" t="s">
        <v>1184</v>
      </c>
      <c r="B176" s="36" t="s">
        <v>401</v>
      </c>
      <c r="C176" s="4" t="s">
        <v>1185</v>
      </c>
      <c r="D176" s="19"/>
      <c r="E176" t="s">
        <v>702</v>
      </c>
      <c r="F176" s="64"/>
      <c r="M176" s="7">
        <v>1</v>
      </c>
      <c r="AD176" s="6">
        <v>13.244725477237509</v>
      </c>
      <c r="AE176" s="5">
        <v>41.794952986537268</v>
      </c>
      <c r="AF176" s="5">
        <v>28.58444888516507</v>
      </c>
      <c r="AG176" s="5">
        <v>58.313676099916364</v>
      </c>
      <c r="AL176" s="5"/>
      <c r="AR176" s="5"/>
      <c r="CY176" s="5"/>
      <c r="CZ176" s="5"/>
      <c r="DA176" s="5"/>
      <c r="DB176" s="5"/>
      <c r="DC176" s="6"/>
      <c r="DD176" s="5"/>
      <c r="DR176" s="6"/>
      <c r="DS176" s="6"/>
      <c r="DT176" s="6"/>
      <c r="DU176" s="6"/>
      <c r="DV176" s="5"/>
      <c r="DW176" s="5"/>
      <c r="DX176" s="5"/>
      <c r="DZ176" s="5"/>
      <c r="EA176" s="6"/>
      <c r="EB176" s="6"/>
      <c r="EC176" s="6"/>
      <c r="ED176" s="5"/>
      <c r="EE176" s="6"/>
      <c r="EF176" s="6"/>
      <c r="EG176" s="6"/>
      <c r="EH176" s="42"/>
      <c r="EI176" s="5"/>
      <c r="EJ176" s="6"/>
      <c r="EK176" s="6"/>
      <c r="EL176" s="6"/>
      <c r="EM176" s="5"/>
      <c r="EN176" s="5"/>
      <c r="EO176" s="5"/>
      <c r="EP176" s="5"/>
      <c r="EQ176" s="5"/>
      <c r="ER176" s="6"/>
    </row>
    <row r="177" spans="1:151" ht="15" customHeight="1" x14ac:dyDescent="0.3">
      <c r="A177" s="19" t="s">
        <v>1186</v>
      </c>
      <c r="B177" s="36" t="s">
        <v>402</v>
      </c>
      <c r="C177" s="69" t="s">
        <v>1187</v>
      </c>
      <c r="D177" s="19"/>
      <c r="E177" t="s">
        <v>702</v>
      </c>
      <c r="F177" s="64"/>
      <c r="M177" s="7">
        <v>1</v>
      </c>
      <c r="AD177" s="6">
        <v>17.903707302089249</v>
      </c>
      <c r="AE177" s="5">
        <v>49.334309791172814</v>
      </c>
      <c r="AF177" s="5">
        <v>38.226104964042989</v>
      </c>
      <c r="AG177" s="5">
        <v>48.060818900562197</v>
      </c>
      <c r="AL177" s="5"/>
      <c r="AR177" s="5"/>
      <c r="CY177" s="5"/>
      <c r="CZ177" s="5"/>
      <c r="DA177" s="5"/>
      <c r="DB177" s="5"/>
      <c r="DC177" s="6"/>
      <c r="DD177" s="5"/>
      <c r="DR177" s="6"/>
      <c r="DS177" s="6"/>
      <c r="DT177" s="6"/>
      <c r="DU177" s="6"/>
      <c r="DV177" s="5"/>
      <c r="DW177" s="5"/>
      <c r="DX177" s="5"/>
      <c r="DZ177" s="5"/>
      <c r="EA177" s="6"/>
      <c r="EB177" s="6"/>
      <c r="EC177" s="6"/>
      <c r="ED177" s="5"/>
      <c r="EE177" s="6"/>
      <c r="EF177" s="6"/>
      <c r="EG177" s="6"/>
      <c r="EH177" s="42"/>
      <c r="EI177" s="5"/>
      <c r="EJ177" s="6"/>
      <c r="EK177" s="6"/>
      <c r="EL177" s="6"/>
      <c r="EM177" s="5"/>
      <c r="EN177" s="5"/>
      <c r="EO177" s="5"/>
      <c r="EP177" s="5"/>
      <c r="EQ177" s="5"/>
      <c r="ER177" s="6"/>
    </row>
    <row r="178" spans="1:151" ht="15" customHeight="1" x14ac:dyDescent="0.3">
      <c r="A178" s="19" t="s">
        <v>1188</v>
      </c>
      <c r="B178" s="36" t="s">
        <v>403</v>
      </c>
      <c r="C178" s="69" t="s">
        <v>1189</v>
      </c>
      <c r="D178" s="19"/>
      <c r="E178" t="s">
        <v>702</v>
      </c>
      <c r="F178" s="64"/>
      <c r="M178" s="7">
        <v>1</v>
      </c>
      <c r="AD178" s="6">
        <v>35.801528346113706</v>
      </c>
      <c r="AE178" s="5">
        <v>49.765886657271686</v>
      </c>
      <c r="AF178" s="5">
        <v>50.552557032320912</v>
      </c>
      <c r="AG178" s="5">
        <v>74.775138122116644</v>
      </c>
      <c r="AL178" s="5"/>
      <c r="AR178" s="5"/>
      <c r="CY178" s="5"/>
      <c r="CZ178" s="5"/>
      <c r="DA178" s="5"/>
      <c r="DB178" s="5"/>
      <c r="DC178" s="6"/>
      <c r="DD178" s="5"/>
      <c r="DR178" s="6"/>
      <c r="DS178" s="6"/>
      <c r="DT178" s="6"/>
      <c r="DU178" s="6"/>
      <c r="DV178" s="5"/>
      <c r="DW178" s="5"/>
      <c r="DX178" s="5"/>
      <c r="DZ178" s="5"/>
      <c r="EA178" s="6"/>
      <c r="EB178" s="6"/>
      <c r="EC178" s="6"/>
      <c r="ED178" s="5"/>
      <c r="EE178" s="6"/>
      <c r="EF178" s="6"/>
      <c r="EG178" s="6"/>
      <c r="EH178" s="42"/>
      <c r="EI178" s="5"/>
      <c r="EJ178" s="6"/>
      <c r="EK178" s="6"/>
      <c r="EL178" s="6"/>
      <c r="EM178" s="5"/>
      <c r="EN178" s="5"/>
      <c r="EO178" s="5"/>
      <c r="EP178" s="5"/>
      <c r="EQ178" s="5"/>
      <c r="ER178" s="6"/>
    </row>
    <row r="179" spans="1:151" ht="15" customHeight="1" x14ac:dyDescent="0.3">
      <c r="A179" s="86" t="s">
        <v>1190</v>
      </c>
      <c r="B179" s="36" t="s">
        <v>404</v>
      </c>
      <c r="C179" s="4" t="s">
        <v>1191</v>
      </c>
      <c r="D179" s="19"/>
      <c r="E179" t="s">
        <v>702</v>
      </c>
      <c r="F179" s="64"/>
      <c r="M179" s="7">
        <v>1</v>
      </c>
      <c r="AD179" s="6">
        <v>11.62902316244603</v>
      </c>
      <c r="AE179" s="5">
        <v>51.740620624116005</v>
      </c>
      <c r="AF179" s="5">
        <v>22.321149578415792</v>
      </c>
      <c r="AG179" s="5">
        <v>48.408359798916862</v>
      </c>
      <c r="AL179" s="5"/>
      <c r="AR179" s="5"/>
      <c r="CY179" s="5"/>
      <c r="CZ179" s="5"/>
      <c r="DA179" s="5"/>
      <c r="DB179" s="5"/>
      <c r="DC179" s="6"/>
      <c r="DD179" s="5"/>
      <c r="DR179" s="6"/>
      <c r="DS179" s="6"/>
      <c r="DT179" s="6"/>
      <c r="DU179" s="6"/>
      <c r="DV179" s="5"/>
      <c r="DW179" s="5"/>
      <c r="DX179" s="5"/>
      <c r="DZ179" s="5"/>
      <c r="EA179" s="6"/>
      <c r="EB179" s="6"/>
      <c r="EC179" s="6"/>
      <c r="ED179" s="5"/>
      <c r="EE179" s="6"/>
      <c r="EF179" s="6"/>
      <c r="EG179" s="6"/>
      <c r="EH179" s="42"/>
      <c r="EI179" s="5"/>
      <c r="EJ179" s="6"/>
      <c r="EK179" s="6"/>
      <c r="EL179" s="6"/>
      <c r="EM179" s="5"/>
      <c r="EN179" s="5"/>
      <c r="EO179" s="5"/>
      <c r="EP179" s="5"/>
      <c r="EQ179" s="5"/>
      <c r="ER179" s="6"/>
    </row>
    <row r="180" spans="1:151" ht="15" customHeight="1" x14ac:dyDescent="0.3">
      <c r="A180" s="86" t="s">
        <v>1192</v>
      </c>
      <c r="B180" s="36" t="s">
        <v>405</v>
      </c>
      <c r="C180" s="4" t="s">
        <v>1193</v>
      </c>
      <c r="D180" s="19"/>
      <c r="E180" t="s">
        <v>702</v>
      </c>
      <c r="F180" s="64"/>
      <c r="M180" s="7">
        <v>1</v>
      </c>
      <c r="AD180" s="6">
        <v>20.972866461652934</v>
      </c>
      <c r="AE180" s="5">
        <v>72.453559904013289</v>
      </c>
      <c r="AF180" s="5">
        <v>33.494860257731816</v>
      </c>
      <c r="AG180" s="5">
        <v>46.101868337266566</v>
      </c>
      <c r="AL180" s="5"/>
      <c r="AR180" s="5"/>
      <c r="CY180" s="5"/>
      <c r="CZ180" s="5"/>
      <c r="DA180" s="5"/>
      <c r="DB180" s="5"/>
      <c r="DC180" s="6"/>
      <c r="DD180" s="5"/>
      <c r="DR180" s="6"/>
      <c r="DS180" s="6"/>
      <c r="DT180" s="6"/>
      <c r="DU180" s="6"/>
      <c r="DV180" s="5"/>
      <c r="DW180" s="5"/>
      <c r="DX180" s="5"/>
      <c r="DZ180" s="5"/>
      <c r="EA180" s="6"/>
      <c r="EB180" s="6"/>
      <c r="EC180" s="6"/>
      <c r="ED180" s="5"/>
      <c r="EE180" s="6"/>
      <c r="EF180" s="6"/>
      <c r="EG180" s="6"/>
      <c r="EH180" s="42"/>
      <c r="EI180" s="5"/>
      <c r="EJ180" s="6"/>
      <c r="EK180" s="6"/>
      <c r="EL180" s="6"/>
      <c r="EM180" s="5"/>
      <c r="EN180" s="5"/>
      <c r="EO180" s="5"/>
      <c r="EP180" s="5"/>
      <c r="EQ180" s="5"/>
      <c r="ER180" s="6"/>
    </row>
    <row r="181" spans="1:151" ht="15" customHeight="1" x14ac:dyDescent="0.3">
      <c r="A181" s="86" t="s">
        <v>1194</v>
      </c>
      <c r="B181" s="36" t="s">
        <v>406</v>
      </c>
      <c r="C181" s="4" t="s">
        <v>1195</v>
      </c>
      <c r="D181" s="19"/>
      <c r="E181" t="s">
        <v>702</v>
      </c>
      <c r="F181" s="64"/>
      <c r="M181" s="7">
        <v>1</v>
      </c>
      <c r="AD181" s="6">
        <v>3.3067830187521392</v>
      </c>
      <c r="AE181" s="5">
        <v>17.624975071641632</v>
      </c>
      <c r="AF181" s="5">
        <v>5.41135863571012</v>
      </c>
      <c r="AG181" s="5">
        <v>11.18296705648528</v>
      </c>
      <c r="AL181" s="5"/>
      <c r="AR181" s="5"/>
      <c r="CY181" s="5"/>
      <c r="CZ181" s="5"/>
      <c r="DA181" s="5"/>
      <c r="DB181" s="5"/>
      <c r="DC181" s="6"/>
      <c r="DD181" s="5"/>
      <c r="DR181" s="6"/>
      <c r="DS181" s="6"/>
      <c r="DT181" s="6"/>
      <c r="DU181" s="6"/>
      <c r="DV181" s="5"/>
      <c r="DW181" s="5"/>
      <c r="DX181" s="5"/>
      <c r="DZ181" s="5"/>
      <c r="EA181" s="6"/>
      <c r="EB181" s="6"/>
      <c r="EC181" s="6"/>
      <c r="ED181" s="5"/>
      <c r="EE181" s="6"/>
      <c r="EF181" s="6"/>
      <c r="EG181" s="6"/>
      <c r="EH181" s="42"/>
      <c r="EI181" s="5"/>
      <c r="EJ181" s="6"/>
      <c r="EK181" s="6"/>
      <c r="EL181" s="6"/>
      <c r="EM181" s="5"/>
      <c r="EN181" s="5"/>
      <c r="EO181" s="5"/>
      <c r="EP181" s="5"/>
      <c r="EQ181" s="5"/>
      <c r="ER181" s="6"/>
    </row>
    <row r="182" spans="1:151" ht="15" customHeight="1" x14ac:dyDescent="0.3">
      <c r="A182" s="86" t="s">
        <v>1196</v>
      </c>
      <c r="B182" s="36" t="s">
        <v>1197</v>
      </c>
      <c r="C182" s="4" t="s">
        <v>1198</v>
      </c>
      <c r="D182" s="19"/>
      <c r="E182" t="s">
        <v>702</v>
      </c>
      <c r="F182" s="64"/>
      <c r="M182" s="7">
        <v>1</v>
      </c>
      <c r="AL182" s="5"/>
      <c r="AR182" s="5"/>
      <c r="CY182" s="5"/>
      <c r="CZ182" s="5"/>
      <c r="DA182" s="5"/>
      <c r="DB182" s="5"/>
      <c r="DC182" s="6"/>
      <c r="DD182" s="5"/>
      <c r="DR182" s="6"/>
      <c r="DS182" s="6"/>
      <c r="DT182" s="6"/>
      <c r="DU182" s="6"/>
      <c r="DV182" s="5"/>
      <c r="DW182" s="5"/>
      <c r="DX182" s="5"/>
      <c r="DZ182" s="5"/>
      <c r="EA182" s="6"/>
      <c r="EB182" s="6"/>
      <c r="EC182" s="6"/>
      <c r="ED182" s="5"/>
      <c r="EE182" s="6"/>
      <c r="EF182" s="6"/>
      <c r="EG182" s="6"/>
      <c r="EH182" s="42"/>
      <c r="EI182" s="5"/>
      <c r="EJ182" s="6"/>
      <c r="EK182" s="6"/>
      <c r="EL182" s="6"/>
      <c r="EM182" s="5"/>
      <c r="EN182" s="5"/>
      <c r="EO182" s="5"/>
      <c r="EP182" s="5"/>
      <c r="EQ182" s="5"/>
      <c r="ER182" s="6"/>
    </row>
    <row r="183" spans="1:151" ht="15" customHeight="1" x14ac:dyDescent="0.3">
      <c r="A183" s="86" t="s">
        <v>1199</v>
      </c>
      <c r="B183" s="36" t="s">
        <v>407</v>
      </c>
      <c r="C183" s="4" t="s">
        <v>1200</v>
      </c>
      <c r="D183" s="19"/>
      <c r="E183" t="s">
        <v>702</v>
      </c>
      <c r="F183" s="64"/>
      <c r="M183" s="7">
        <v>1</v>
      </c>
      <c r="AD183" s="6">
        <v>9.5478170452440239</v>
      </c>
      <c r="AE183" s="5">
        <v>21.089110568098725</v>
      </c>
      <c r="AF183" s="5">
        <v>16.561027827325798</v>
      </c>
      <c r="AG183" s="5">
        <v>16.458563806541171</v>
      </c>
      <c r="AL183" s="5"/>
      <c r="AR183" s="5"/>
      <c r="CY183" s="5"/>
      <c r="CZ183" s="5"/>
      <c r="DA183" s="5"/>
      <c r="DB183" s="5"/>
      <c r="DC183" s="6"/>
      <c r="DD183" s="5"/>
      <c r="DR183" s="6"/>
      <c r="DS183" s="6"/>
      <c r="DT183" s="6"/>
      <c r="DU183" s="6"/>
      <c r="DV183" s="5"/>
      <c r="DW183" s="5"/>
      <c r="DX183" s="5"/>
      <c r="DZ183" s="5"/>
      <c r="EA183" s="6"/>
      <c r="EB183" s="6"/>
      <c r="EC183" s="6"/>
      <c r="ED183" s="5"/>
      <c r="EE183" s="6"/>
      <c r="EF183" s="6"/>
      <c r="EG183" s="6"/>
      <c r="EH183" s="42"/>
      <c r="EI183" s="5"/>
      <c r="EJ183" s="6"/>
      <c r="EK183" s="6"/>
      <c r="EL183" s="6"/>
      <c r="EM183" s="5"/>
      <c r="EN183" s="5"/>
      <c r="EO183" s="5"/>
      <c r="EP183" s="5"/>
      <c r="EQ183" s="5"/>
      <c r="ER183" s="6"/>
    </row>
    <row r="184" spans="1:151" ht="15" customHeight="1" x14ac:dyDescent="0.3">
      <c r="A184" s="86" t="s">
        <v>1201</v>
      </c>
      <c r="B184" s="36" t="s">
        <v>408</v>
      </c>
      <c r="C184" s="4" t="s">
        <v>1202</v>
      </c>
      <c r="D184" s="19"/>
      <c r="E184" t="s">
        <v>702</v>
      </c>
      <c r="F184" s="65"/>
      <c r="M184" s="7">
        <v>1</v>
      </c>
      <c r="AD184" s="6">
        <v>1.4235191405921623</v>
      </c>
      <c r="AE184" s="5">
        <v>32.127505199278282</v>
      </c>
      <c r="AF184" s="5">
        <v>4.9522831196384631</v>
      </c>
      <c r="AG184" s="5">
        <v>10.839355616611817</v>
      </c>
      <c r="AL184" s="5"/>
      <c r="AR184" s="5"/>
      <c r="CY184" s="5"/>
      <c r="CZ184" s="5"/>
      <c r="DA184" s="5"/>
      <c r="DB184" s="5"/>
      <c r="DC184" s="6"/>
      <c r="DD184" s="5"/>
      <c r="DR184" s="6"/>
      <c r="DS184" s="6"/>
      <c r="DT184" s="6"/>
      <c r="DU184" s="6"/>
      <c r="DV184" s="5"/>
      <c r="DW184" s="5"/>
      <c r="DX184" s="5"/>
      <c r="DZ184" s="5"/>
      <c r="EA184" s="6"/>
      <c r="EB184" s="6"/>
      <c r="EC184" s="6"/>
      <c r="ED184" s="5"/>
      <c r="EE184" s="6"/>
      <c r="EF184" s="6"/>
      <c r="EG184" s="6"/>
      <c r="EH184" s="42"/>
      <c r="EI184" s="5"/>
      <c r="EJ184" s="6"/>
      <c r="EK184" s="6"/>
      <c r="EL184" s="6"/>
      <c r="EM184" s="5"/>
      <c r="EN184" s="5"/>
      <c r="EO184" s="5"/>
      <c r="EP184" s="5"/>
      <c r="EQ184" s="5"/>
      <c r="ER184" s="6"/>
    </row>
    <row r="185" spans="1:151" ht="15" customHeight="1" x14ac:dyDescent="0.3">
      <c r="A185" s="86" t="s">
        <v>1203</v>
      </c>
      <c r="B185" s="36" t="s">
        <v>409</v>
      </c>
      <c r="C185" s="4" t="s">
        <v>1204</v>
      </c>
      <c r="D185" s="19"/>
      <c r="E185" t="s">
        <v>702</v>
      </c>
      <c r="F185" s="64"/>
      <c r="M185" s="7">
        <v>1</v>
      </c>
      <c r="AD185" s="6">
        <v>2.0311736067200439</v>
      </c>
      <c r="AE185" s="5">
        <v>32.205520127810665</v>
      </c>
      <c r="AF185" s="5">
        <v>6.3802405598383629</v>
      </c>
      <c r="AG185" s="5">
        <v>9.1929168883531194</v>
      </c>
      <c r="AL185" s="5"/>
      <c r="AR185" s="5"/>
      <c r="CY185" s="5"/>
      <c r="CZ185" s="5"/>
      <c r="DA185" s="5"/>
      <c r="DB185" s="5"/>
      <c r="DC185" s="6"/>
      <c r="DD185" s="5"/>
      <c r="DR185" s="6"/>
      <c r="DS185" s="6"/>
      <c r="DT185" s="6"/>
      <c r="DU185" s="6"/>
      <c r="DV185" s="5"/>
      <c r="DW185" s="5"/>
      <c r="DX185" s="5"/>
      <c r="DZ185" s="5"/>
      <c r="EA185" s="6"/>
      <c r="EB185" s="6"/>
      <c r="EC185" s="6"/>
      <c r="ED185" s="5"/>
      <c r="EE185" s="6"/>
      <c r="EF185" s="6"/>
      <c r="EG185" s="6"/>
      <c r="EH185" s="42"/>
      <c r="EI185" s="5"/>
      <c r="EJ185" s="6"/>
      <c r="EK185" s="6"/>
      <c r="EL185" s="6"/>
      <c r="EM185" s="5"/>
      <c r="EN185" s="5"/>
      <c r="EO185" s="5"/>
      <c r="EP185" s="5"/>
      <c r="EQ185" s="5"/>
      <c r="ER185" s="6"/>
    </row>
    <row r="186" spans="1:151" ht="15" customHeight="1" x14ac:dyDescent="0.3">
      <c r="A186" s="86" t="s">
        <v>1205</v>
      </c>
      <c r="B186" s="36" t="s">
        <v>410</v>
      </c>
      <c r="C186" s="4" t="s">
        <v>1206</v>
      </c>
      <c r="D186" s="19"/>
      <c r="E186" t="s">
        <v>702</v>
      </c>
      <c r="F186" s="64"/>
      <c r="M186" s="7">
        <v>1</v>
      </c>
      <c r="AD186" s="6">
        <v>29.962301143793859</v>
      </c>
      <c r="AE186" s="5">
        <v>84.397195588739208</v>
      </c>
      <c r="AF186" s="5">
        <v>31.675829781007199</v>
      </c>
      <c r="AG186" s="5">
        <v>53.335249933421437</v>
      </c>
      <c r="AL186" s="5"/>
      <c r="AR186" s="5"/>
      <c r="CY186" s="5"/>
      <c r="CZ186" s="5"/>
      <c r="DA186" s="5"/>
      <c r="DB186" s="5"/>
      <c r="DC186" s="6"/>
      <c r="DD186" s="5"/>
      <c r="DR186" s="6"/>
      <c r="DS186" s="6"/>
      <c r="DT186" s="6"/>
      <c r="DU186" s="6"/>
      <c r="DV186" s="5"/>
      <c r="DW186" s="5"/>
      <c r="DX186" s="5"/>
      <c r="DZ186" s="5"/>
      <c r="EA186" s="6"/>
      <c r="EB186" s="6"/>
      <c r="EC186" s="6"/>
      <c r="ED186" s="5"/>
      <c r="EE186" s="6"/>
      <c r="EF186" s="6"/>
      <c r="EG186" s="6"/>
      <c r="EH186" s="42"/>
      <c r="EI186" s="5"/>
      <c r="EJ186" s="6"/>
      <c r="EK186" s="6"/>
      <c r="EL186" s="6"/>
      <c r="EM186" s="5"/>
      <c r="EN186" s="5"/>
      <c r="EO186" s="5"/>
      <c r="EP186" s="5"/>
      <c r="EQ186" s="5"/>
      <c r="ER186" s="6"/>
    </row>
    <row r="187" spans="1:151" ht="15" customHeight="1" x14ac:dyDescent="0.3">
      <c r="A187" s="86" t="s">
        <v>1207</v>
      </c>
      <c r="B187" s="36" t="s">
        <v>411</v>
      </c>
      <c r="C187" s="4" t="s">
        <v>1208</v>
      </c>
      <c r="D187" s="19"/>
      <c r="E187" t="s">
        <v>702</v>
      </c>
      <c r="F187" s="64"/>
      <c r="M187" s="7">
        <v>1</v>
      </c>
      <c r="AD187" s="6">
        <v>39.329492487298516</v>
      </c>
      <c r="AE187" s="5">
        <v>86.181644711895757</v>
      </c>
      <c r="AF187" s="5">
        <v>43.742381842952412</v>
      </c>
      <c r="AG187" s="5">
        <v>78.120913327445791</v>
      </c>
      <c r="AL187" s="5"/>
      <c r="AR187" s="5"/>
      <c r="CY187" s="5"/>
      <c r="CZ187" s="5"/>
      <c r="DA187" s="5"/>
      <c r="DB187" s="5"/>
      <c r="DC187" s="6"/>
      <c r="DD187" s="5"/>
      <c r="DR187" s="6"/>
      <c r="DS187" s="6"/>
      <c r="DT187" s="6"/>
      <c r="DU187" s="6"/>
      <c r="DV187" s="5"/>
      <c r="DW187" s="5"/>
      <c r="DX187" s="5"/>
      <c r="DZ187" s="5"/>
      <c r="EA187" s="6"/>
      <c r="EB187" s="6"/>
      <c r="EC187" s="6"/>
      <c r="ED187" s="5"/>
      <c r="EE187" s="6"/>
      <c r="EF187" s="6"/>
      <c r="EG187" s="6"/>
      <c r="EH187" s="42"/>
      <c r="EI187" s="5"/>
      <c r="EJ187" s="6"/>
      <c r="EK187" s="6"/>
      <c r="EL187" s="6"/>
      <c r="EM187" s="5"/>
      <c r="EN187" s="5"/>
      <c r="EO187" s="5"/>
      <c r="EP187" s="5"/>
      <c r="EQ187" s="5"/>
      <c r="ER187" s="6"/>
    </row>
    <row r="188" spans="1:151" ht="15" customHeight="1" x14ac:dyDescent="0.3">
      <c r="A188" s="86" t="s">
        <v>1209</v>
      </c>
      <c r="B188" s="36" t="s">
        <v>1210</v>
      </c>
      <c r="C188" s="4" t="s">
        <v>1211</v>
      </c>
      <c r="D188" s="19"/>
      <c r="E188" t="s">
        <v>702</v>
      </c>
      <c r="F188" s="64"/>
      <c r="M188" s="7">
        <v>1</v>
      </c>
      <c r="AL188" s="5"/>
      <c r="AR188" s="5"/>
      <c r="CY188" s="5"/>
      <c r="CZ188" s="5"/>
      <c r="DA188" s="5"/>
      <c r="DB188" s="5"/>
      <c r="DC188" s="6"/>
      <c r="DD188" s="5"/>
      <c r="DR188" s="6"/>
      <c r="DS188" s="6"/>
      <c r="DT188" s="6"/>
      <c r="DU188" s="6"/>
      <c r="DV188" s="5"/>
      <c r="DW188" s="5"/>
      <c r="DX188" s="5"/>
      <c r="DZ188" s="5"/>
      <c r="EA188" s="6"/>
      <c r="EB188" s="6"/>
      <c r="EC188" s="6"/>
      <c r="ED188" s="5"/>
      <c r="EE188" s="6"/>
      <c r="EF188" s="6"/>
      <c r="EG188" s="6"/>
      <c r="EH188" s="42"/>
      <c r="EI188" s="5"/>
      <c r="EJ188" s="6"/>
      <c r="EK188" s="6"/>
      <c r="EL188" s="6"/>
      <c r="EM188" s="5"/>
      <c r="EN188" s="5"/>
      <c r="EO188" s="5"/>
      <c r="EP188" s="5"/>
      <c r="EQ188" s="5"/>
      <c r="ER188" s="6"/>
    </row>
    <row r="189" spans="1:151" ht="15" customHeight="1" x14ac:dyDescent="0.3">
      <c r="A189" s="86" t="s">
        <v>1212</v>
      </c>
      <c r="B189" s="36" t="s">
        <v>412</v>
      </c>
      <c r="C189" s="4" t="s">
        <v>1213</v>
      </c>
      <c r="D189" s="19"/>
      <c r="E189" t="s">
        <v>702</v>
      </c>
      <c r="F189" s="64"/>
      <c r="M189" s="7">
        <v>1</v>
      </c>
      <c r="AD189" s="6">
        <v>34.10268139677769</v>
      </c>
      <c r="AE189" s="5">
        <v>60.878432830204389</v>
      </c>
      <c r="AF189" s="5">
        <v>43.714349461093136</v>
      </c>
      <c r="AG189" s="5">
        <v>54.313695444746116</v>
      </c>
      <c r="AL189" s="5"/>
      <c r="AR189" s="5"/>
      <c r="CY189" s="5"/>
      <c r="CZ189" s="5"/>
      <c r="DA189" s="5"/>
      <c r="DB189" s="5"/>
      <c r="DC189" s="6"/>
      <c r="DD189" s="5"/>
      <c r="DR189" s="6"/>
      <c r="DS189" s="6"/>
      <c r="DT189" s="6"/>
      <c r="DU189" s="6"/>
      <c r="DV189" s="5"/>
      <c r="DW189" s="5"/>
      <c r="DX189" s="5"/>
      <c r="DZ189" s="5"/>
      <c r="EA189" s="6"/>
      <c r="EB189" s="6"/>
      <c r="EC189" s="6"/>
      <c r="ED189" s="5"/>
      <c r="EE189" s="6"/>
      <c r="EF189" s="6"/>
      <c r="EG189" s="6"/>
      <c r="EH189" s="42"/>
      <c r="EI189" s="5"/>
      <c r="EJ189" s="6"/>
      <c r="EK189" s="6"/>
      <c r="EL189" s="6"/>
      <c r="EM189" s="5"/>
      <c r="EN189" s="5"/>
      <c r="EO189" s="5"/>
      <c r="EP189" s="5"/>
      <c r="EQ189" s="5"/>
      <c r="ER189" s="6"/>
    </row>
    <row r="190" spans="1:151" ht="15" customHeight="1" x14ac:dyDescent="0.3">
      <c r="A190" s="19" t="s">
        <v>1214</v>
      </c>
      <c r="B190" s="36" t="s">
        <v>413</v>
      </c>
      <c r="C190" s="4" t="s">
        <v>1215</v>
      </c>
      <c r="D190" s="19"/>
      <c r="E190" t="s">
        <v>702</v>
      </c>
      <c r="F190" s="64"/>
      <c r="M190" s="7">
        <v>1</v>
      </c>
      <c r="AD190" s="6">
        <v>15.044147370835919</v>
      </c>
      <c r="AE190" s="5">
        <v>53.28574005215696</v>
      </c>
      <c r="AF190" s="5">
        <v>19.683136105738289</v>
      </c>
      <c r="AG190" s="5">
        <v>22.463364089722269</v>
      </c>
      <c r="AL190" s="5"/>
      <c r="AR190" s="5"/>
      <c r="CY190" s="5"/>
      <c r="CZ190" s="5"/>
      <c r="DA190" s="5"/>
      <c r="DB190" s="5"/>
      <c r="DC190" s="6"/>
      <c r="DD190" s="5"/>
      <c r="DR190" s="6"/>
      <c r="DS190" s="6"/>
      <c r="DT190" s="6"/>
      <c r="DU190" s="6"/>
      <c r="DV190" s="5"/>
      <c r="DW190" s="5"/>
      <c r="DX190" s="5"/>
      <c r="DZ190" s="5"/>
      <c r="EA190" s="6"/>
      <c r="EB190" s="6"/>
      <c r="EC190" s="6"/>
      <c r="ED190" s="5"/>
      <c r="EE190" s="6"/>
      <c r="EF190" s="6"/>
      <c r="EG190" s="6"/>
      <c r="EH190" s="42"/>
      <c r="EI190" s="5"/>
      <c r="EJ190" s="6"/>
      <c r="EK190" s="6"/>
      <c r="EL190" s="6"/>
      <c r="EM190" s="5"/>
      <c r="EN190" s="5"/>
      <c r="EO190" s="5"/>
      <c r="EP190" s="5"/>
      <c r="EQ190" s="5"/>
      <c r="ER190" s="6"/>
    </row>
    <row r="191" spans="1:151" ht="15" customHeight="1" x14ac:dyDescent="0.3">
      <c r="A191" s="86" t="s">
        <v>1216</v>
      </c>
      <c r="B191" s="36" t="s">
        <v>414</v>
      </c>
      <c r="C191" s="4" t="s">
        <v>1217</v>
      </c>
      <c r="D191" s="19"/>
      <c r="E191" t="s">
        <v>702</v>
      </c>
      <c r="F191" s="64"/>
      <c r="M191" s="7">
        <v>1</v>
      </c>
      <c r="AD191" s="6">
        <v>3.6917112864956247</v>
      </c>
      <c r="AE191" s="5">
        <v>55.117023648304318</v>
      </c>
      <c r="AF191" s="5">
        <v>23.244721668888296</v>
      </c>
      <c r="AG191" s="5">
        <v>28.557592369426487</v>
      </c>
      <c r="AL191" s="5"/>
      <c r="AR191" s="5"/>
      <c r="CY191" s="5"/>
      <c r="CZ191" s="5"/>
      <c r="DA191" s="5"/>
      <c r="DB191" s="5"/>
      <c r="DC191" s="6"/>
      <c r="DD191" s="5"/>
      <c r="DR191" s="6"/>
      <c r="DS191" s="6"/>
      <c r="DT191" s="6"/>
      <c r="DU191" s="6"/>
      <c r="DV191" s="5"/>
      <c r="DW191" s="5"/>
      <c r="DX191" s="5"/>
      <c r="DZ191" s="5"/>
      <c r="EA191" s="6"/>
      <c r="EB191" s="6"/>
      <c r="EC191" s="6"/>
      <c r="ED191" s="5"/>
      <c r="EE191" s="6"/>
      <c r="EF191" s="6"/>
      <c r="EG191" s="6"/>
      <c r="EH191" s="42"/>
      <c r="EI191" s="5"/>
      <c r="EJ191" s="6"/>
      <c r="EK191" s="6"/>
      <c r="EL191" s="6"/>
      <c r="EM191" s="5"/>
      <c r="EN191" s="5"/>
      <c r="EO191" s="5"/>
      <c r="EP191" s="5"/>
      <c r="EQ191" s="5"/>
      <c r="ER191" s="6"/>
    </row>
    <row r="192" spans="1:151" ht="15" customHeight="1" x14ac:dyDescent="0.3">
      <c r="A192" s="86" t="s">
        <v>1218</v>
      </c>
      <c r="B192" s="36" t="s">
        <v>415</v>
      </c>
      <c r="C192" s="4" t="s">
        <v>1219</v>
      </c>
      <c r="D192" s="19"/>
      <c r="E192" t="s">
        <v>702</v>
      </c>
      <c r="F192" s="64"/>
      <c r="M192" s="7">
        <v>1</v>
      </c>
      <c r="AD192" s="6">
        <v>41.604257880660498</v>
      </c>
      <c r="AE192" s="5">
        <v>87.312294080959589</v>
      </c>
      <c r="AF192" s="5">
        <v>71.609443431109625</v>
      </c>
      <c r="AG192" s="5">
        <v>87.629729664496665</v>
      </c>
      <c r="AL192" s="5"/>
      <c r="AR192" s="5"/>
      <c r="CY192" s="5"/>
      <c r="CZ192" s="5"/>
      <c r="DA192" s="5"/>
      <c r="DB192" s="5"/>
      <c r="DC192" s="6"/>
      <c r="DD192" s="5"/>
      <c r="DR192" s="6"/>
      <c r="DS192" s="6"/>
      <c r="DT192" s="6"/>
      <c r="DU192" s="6"/>
      <c r="DV192" s="5"/>
      <c r="DW192" s="5"/>
      <c r="DX192" s="5"/>
      <c r="DZ192" s="5"/>
      <c r="EA192" s="6"/>
      <c r="EB192" s="6"/>
      <c r="EC192" s="6"/>
      <c r="ED192" s="5"/>
      <c r="EE192" s="6"/>
      <c r="EF192" s="6"/>
      <c r="EG192" s="6"/>
      <c r="EH192" s="42"/>
      <c r="EI192" s="5"/>
      <c r="EJ192" s="6"/>
      <c r="EK192" s="6"/>
      <c r="EL192" s="6"/>
      <c r="EM192" s="5"/>
      <c r="EN192" s="5"/>
      <c r="EO192" s="5"/>
      <c r="EP192" s="5"/>
      <c r="EQ192" s="5"/>
      <c r="ER192" s="6"/>
      <c r="EU192">
        <v>48</v>
      </c>
    </row>
    <row r="193" spans="1:148" ht="15" customHeight="1" x14ac:dyDescent="0.3">
      <c r="A193" t="s">
        <v>1220</v>
      </c>
      <c r="B193" s="36" t="s">
        <v>1221</v>
      </c>
      <c r="C193" s="4" t="s">
        <v>1222</v>
      </c>
      <c r="D193" s="19"/>
      <c r="E193" t="s">
        <v>702</v>
      </c>
      <c r="F193" s="64"/>
      <c r="AL193" s="5"/>
      <c r="AR193" s="5"/>
      <c r="CY193" s="5"/>
      <c r="CZ193" s="5"/>
      <c r="DA193" s="5"/>
      <c r="DB193" s="5"/>
      <c r="DC193" s="6"/>
      <c r="DD193" s="5"/>
      <c r="DR193" s="6"/>
      <c r="DS193" s="6"/>
      <c r="DT193" s="6"/>
      <c r="DU193" s="6"/>
      <c r="DV193" s="5"/>
      <c r="DW193" s="5"/>
      <c r="DX193" s="5"/>
      <c r="DZ193" s="5"/>
      <c r="EA193" s="6"/>
      <c r="EB193" s="6"/>
      <c r="EC193" s="6"/>
      <c r="ED193" s="5"/>
      <c r="EE193" s="6"/>
      <c r="EF193" s="6"/>
      <c r="EG193" s="6"/>
      <c r="EH193" s="42"/>
      <c r="EI193" s="5"/>
      <c r="EJ193" s="6"/>
      <c r="EK193" s="6"/>
      <c r="EL193" s="6"/>
      <c r="EM193" s="5"/>
      <c r="EN193" s="5"/>
      <c r="EO193" s="5"/>
      <c r="EP193" s="5"/>
      <c r="EQ193" s="5"/>
      <c r="ER193" s="6"/>
    </row>
    <row r="194" spans="1:148" ht="15" customHeight="1" x14ac:dyDescent="0.3">
      <c r="A194" t="s">
        <v>1223</v>
      </c>
      <c r="B194" s="36" t="s">
        <v>1224</v>
      </c>
      <c r="C194" s="4" t="s">
        <v>1225</v>
      </c>
      <c r="D194" s="19"/>
      <c r="E194" t="s">
        <v>702</v>
      </c>
      <c r="F194" s="64"/>
      <c r="AL194" s="5"/>
      <c r="AR194" s="5"/>
      <c r="CY194" s="5"/>
      <c r="CZ194" s="5"/>
      <c r="DA194" s="5"/>
      <c r="DB194" s="5"/>
      <c r="DC194" s="6"/>
      <c r="DD194" s="5"/>
      <c r="DR194" s="6"/>
      <c r="DS194" s="6"/>
      <c r="DT194" s="6"/>
      <c r="DU194" s="6"/>
      <c r="DV194" s="5"/>
      <c r="DW194" s="5"/>
      <c r="DX194" s="5"/>
      <c r="DZ194" s="5"/>
      <c r="EA194" s="6"/>
      <c r="EB194" s="6"/>
      <c r="EC194" s="6"/>
      <c r="ED194" s="5"/>
      <c r="EE194" s="6"/>
      <c r="EF194" s="6"/>
      <c r="EG194" s="6"/>
      <c r="EH194" s="42"/>
      <c r="EI194" s="5"/>
      <c r="EJ194" s="6"/>
      <c r="EK194" s="6"/>
      <c r="EL194" s="6"/>
      <c r="EM194" s="5"/>
      <c r="EN194" s="5"/>
      <c r="EO194" s="5"/>
      <c r="EP194" s="5"/>
      <c r="EQ194" s="5"/>
      <c r="ER194" s="6"/>
    </row>
    <row r="195" spans="1:148" ht="15" customHeight="1" x14ac:dyDescent="0.3">
      <c r="A195" s="19" t="s">
        <v>1226</v>
      </c>
      <c r="B195" s="36" t="s">
        <v>1227</v>
      </c>
      <c r="C195" s="4" t="s">
        <v>1228</v>
      </c>
      <c r="D195" s="19"/>
      <c r="E195" t="s">
        <v>702</v>
      </c>
      <c r="F195" s="64"/>
      <c r="AL195" s="5"/>
      <c r="AR195" s="5"/>
      <c r="CY195" s="5"/>
      <c r="CZ195" s="5"/>
      <c r="DA195" s="5"/>
      <c r="DB195" s="5"/>
      <c r="DC195" s="6"/>
      <c r="DD195" s="5"/>
      <c r="DR195" s="6"/>
      <c r="DS195" s="6"/>
      <c r="DT195" s="6"/>
      <c r="DU195" s="6"/>
      <c r="DV195" s="5"/>
      <c r="DW195" s="5"/>
      <c r="DX195" s="5"/>
      <c r="DZ195" s="5"/>
      <c r="EA195" s="6"/>
      <c r="EB195" s="6"/>
      <c r="EC195" s="6"/>
      <c r="ED195" s="5"/>
      <c r="EE195" s="6"/>
      <c r="EF195" s="6"/>
      <c r="EG195" s="6"/>
      <c r="EH195" s="42"/>
      <c r="EI195" s="5"/>
      <c r="EJ195" s="6"/>
      <c r="EK195" s="6"/>
      <c r="EL195" s="6"/>
      <c r="EM195" s="5"/>
      <c r="EN195" s="5"/>
      <c r="EO195" s="5"/>
      <c r="EP195" s="5"/>
      <c r="EQ195" s="5"/>
      <c r="ER195" s="6"/>
    </row>
    <row r="196" spans="1:148" ht="15" customHeight="1" x14ac:dyDescent="0.3">
      <c r="A196" t="s">
        <v>1229</v>
      </c>
      <c r="B196" s="36" t="s">
        <v>1230</v>
      </c>
      <c r="C196" s="69" t="s">
        <v>1231</v>
      </c>
      <c r="D196" s="19"/>
      <c r="E196" t="s">
        <v>702</v>
      </c>
      <c r="F196" s="64"/>
      <c r="N196" s="6">
        <v>9.5</v>
      </c>
      <c r="O196" s="38">
        <v>-1.3338563344827943</v>
      </c>
      <c r="AH196" s="6">
        <v>42.867452282172351</v>
      </c>
      <c r="AI196" s="5">
        <v>1.2994900296958316</v>
      </c>
      <c r="AL196" s="5"/>
      <c r="AM196" s="39">
        <v>129.75</v>
      </c>
      <c r="AR196" s="70" t="s">
        <v>1232</v>
      </c>
      <c r="BU196" s="14">
        <v>82</v>
      </c>
      <c r="CY196" s="5"/>
      <c r="CZ196" s="5"/>
      <c r="DA196" s="5"/>
      <c r="DB196" s="5"/>
      <c r="DC196" s="6"/>
      <c r="DD196" s="5"/>
      <c r="DE196" s="18" t="s">
        <v>1044</v>
      </c>
      <c r="DF196" s="19">
        <f>LN(99/1)</f>
        <v>4.5951198501345898</v>
      </c>
      <c r="DG196" s="18" t="s">
        <v>1233</v>
      </c>
      <c r="DH196" s="19">
        <f>LN(50/1)</f>
        <v>3.912023005428146</v>
      </c>
      <c r="DR196" s="6"/>
      <c r="DS196" s="6"/>
      <c r="DT196" s="6"/>
      <c r="DU196" s="6"/>
      <c r="DV196" s="5"/>
      <c r="DW196" s="5"/>
      <c r="DX196" s="5"/>
      <c r="DZ196" s="5"/>
      <c r="EA196" s="6">
        <v>14.8</v>
      </c>
      <c r="EB196" s="6"/>
      <c r="EC196" s="6"/>
      <c r="ED196" s="5"/>
      <c r="EE196" s="6"/>
      <c r="EF196" s="6"/>
      <c r="EG196" s="6"/>
      <c r="EH196" s="42"/>
      <c r="EI196" s="5"/>
      <c r="EJ196" s="6"/>
      <c r="EK196" s="6">
        <v>65</v>
      </c>
      <c r="EL196" s="6"/>
      <c r="EM196" s="5"/>
      <c r="EN196" s="5"/>
      <c r="EO196" s="5"/>
      <c r="EP196" s="5"/>
      <c r="EQ196" s="5"/>
      <c r="ER196" s="6"/>
    </row>
    <row r="197" spans="1:148" ht="15" customHeight="1" x14ac:dyDescent="0.3">
      <c r="A197" t="s">
        <v>1234</v>
      </c>
      <c r="B197" s="36" t="s">
        <v>1235</v>
      </c>
      <c r="C197" s="69" t="s">
        <v>1236</v>
      </c>
      <c r="D197" s="19"/>
      <c r="E197" t="s">
        <v>702</v>
      </c>
      <c r="F197" s="64"/>
      <c r="AL197" s="5"/>
      <c r="AM197" s="39">
        <v>-22.2</v>
      </c>
      <c r="AR197" s="5"/>
      <c r="BJ197" s="14">
        <v>0.86</v>
      </c>
      <c r="CY197" s="5"/>
      <c r="CZ197" s="5"/>
      <c r="DA197" s="5"/>
      <c r="DB197" s="5"/>
      <c r="DC197" s="6"/>
      <c r="DD197" s="5"/>
      <c r="DR197" s="6"/>
      <c r="DS197" s="6"/>
      <c r="DT197" s="6"/>
      <c r="DU197" s="6"/>
      <c r="DV197" s="5"/>
      <c r="DW197" s="5"/>
      <c r="DX197" s="5"/>
      <c r="DZ197" s="5"/>
      <c r="EA197" s="6"/>
      <c r="EB197" s="6"/>
      <c r="EC197" s="6"/>
      <c r="ED197" s="5"/>
      <c r="EE197" s="6"/>
      <c r="EF197" s="6"/>
      <c r="EG197" s="6"/>
      <c r="EH197" s="42"/>
      <c r="EI197" s="5"/>
      <c r="EJ197" s="6"/>
      <c r="EK197" s="6"/>
      <c r="EL197" s="6"/>
      <c r="EM197" s="5"/>
      <c r="EN197" s="5"/>
      <c r="EO197" s="5"/>
      <c r="EP197" s="5"/>
      <c r="EQ197" s="5"/>
      <c r="ER197" s="6"/>
    </row>
    <row r="198" spans="1:148" ht="15" customHeight="1" x14ac:dyDescent="0.3">
      <c r="A198" t="s">
        <v>1237</v>
      </c>
      <c r="B198" s="36" t="s">
        <v>1238</v>
      </c>
      <c r="C198" s="69" t="s">
        <v>1239</v>
      </c>
      <c r="D198" s="19"/>
      <c r="E198" t="s">
        <v>702</v>
      </c>
      <c r="F198" s="64"/>
      <c r="AL198" s="5"/>
      <c r="AM198" s="39">
        <v>-29.7</v>
      </c>
      <c r="AR198" s="5"/>
      <c r="BJ198" s="14">
        <v>0.68400000000000005</v>
      </c>
      <c r="CY198" s="5"/>
      <c r="CZ198" s="5"/>
      <c r="DA198" s="5"/>
      <c r="DB198" s="5"/>
      <c r="DC198" s="6"/>
      <c r="DD198" s="5"/>
      <c r="DR198" s="6"/>
      <c r="DS198" s="6"/>
      <c r="DT198" s="6"/>
      <c r="DU198" s="6"/>
      <c r="DV198" s="5"/>
      <c r="DW198" s="5"/>
      <c r="DX198" s="5"/>
      <c r="DZ198" s="5"/>
      <c r="EA198" s="6"/>
      <c r="EB198" s="6"/>
      <c r="EC198" s="6"/>
      <c r="ED198" s="5"/>
      <c r="EE198" s="6"/>
      <c r="EF198" s="6"/>
      <c r="EG198" s="6"/>
      <c r="EH198" s="42"/>
      <c r="EI198" s="5"/>
      <c r="EJ198" s="6"/>
      <c r="EK198" s="6"/>
      <c r="EL198" s="6"/>
      <c r="EM198" s="5"/>
      <c r="EN198" s="5"/>
      <c r="EO198" s="5"/>
      <c r="EP198" s="5"/>
      <c r="EQ198" s="5"/>
      <c r="ER198" s="6"/>
    </row>
    <row r="199" spans="1:148" ht="15" customHeight="1" x14ac:dyDescent="0.3">
      <c r="A199" t="s">
        <v>1240</v>
      </c>
      <c r="B199" s="36" t="s">
        <v>1241</v>
      </c>
      <c r="C199" s="69" t="s">
        <v>1242</v>
      </c>
      <c r="D199" s="19"/>
      <c r="E199" t="s">
        <v>702</v>
      </c>
      <c r="F199" s="64"/>
      <c r="AL199" s="5"/>
      <c r="AM199" s="39">
        <v>-23.1</v>
      </c>
      <c r="AR199" s="5"/>
      <c r="BJ199" s="14">
        <v>0.94</v>
      </c>
      <c r="CY199" s="5"/>
      <c r="CZ199" s="5"/>
      <c r="DA199" s="5"/>
      <c r="DB199" s="5"/>
      <c r="DC199" s="6"/>
      <c r="DD199" s="5"/>
      <c r="DR199" s="6"/>
      <c r="DS199" s="6"/>
      <c r="DT199" s="6"/>
      <c r="DU199" s="6"/>
      <c r="DV199" s="5"/>
      <c r="DW199" s="5"/>
      <c r="DX199" s="5"/>
      <c r="DZ199" s="5"/>
      <c r="EA199" s="6"/>
      <c r="EB199" s="6"/>
      <c r="EC199" s="6"/>
      <c r="ED199" s="5"/>
      <c r="EE199" s="6"/>
      <c r="EF199" s="6"/>
      <c r="EG199" s="6"/>
      <c r="EH199" s="42"/>
      <c r="EI199" s="5"/>
      <c r="EJ199" s="6"/>
      <c r="EK199" s="6"/>
      <c r="EL199" s="6"/>
      <c r="EM199" s="5"/>
      <c r="EN199" s="5"/>
      <c r="EO199" s="5"/>
      <c r="EP199" s="5"/>
      <c r="EQ199" s="5"/>
      <c r="ER199" s="6"/>
    </row>
    <row r="200" spans="1:148" ht="15" customHeight="1" x14ac:dyDescent="0.3">
      <c r="A200" t="s">
        <v>1243</v>
      </c>
      <c r="B200" s="36" t="s">
        <v>1244</v>
      </c>
      <c r="C200" s="69" t="s">
        <v>1245</v>
      </c>
      <c r="D200" s="19"/>
      <c r="E200" t="s">
        <v>702</v>
      </c>
      <c r="F200" s="65"/>
      <c r="AL200" s="5"/>
      <c r="AM200" s="39">
        <v>-28.5</v>
      </c>
      <c r="AR200" s="5"/>
      <c r="BJ200" s="14">
        <v>1.19</v>
      </c>
      <c r="CY200" s="5"/>
      <c r="CZ200" s="5"/>
      <c r="DA200" s="5"/>
      <c r="DB200" s="5"/>
      <c r="DC200" s="6"/>
      <c r="DD200" s="5"/>
      <c r="DR200" s="6"/>
      <c r="DS200" s="6"/>
      <c r="DT200" s="6"/>
      <c r="DU200" s="6"/>
      <c r="DV200" s="5"/>
      <c r="DW200" s="5"/>
      <c r="DX200" s="5"/>
      <c r="DZ200" s="5"/>
      <c r="EA200" s="6"/>
      <c r="EB200" s="6"/>
      <c r="EC200" s="6"/>
      <c r="ED200" s="5"/>
      <c r="EE200" s="6"/>
      <c r="EF200" s="6"/>
      <c r="EG200" s="6"/>
      <c r="EH200" s="42"/>
      <c r="EI200" s="5"/>
      <c r="EJ200" s="6"/>
      <c r="EK200" s="6"/>
      <c r="EL200" s="6"/>
      <c r="EM200" s="5"/>
      <c r="EN200" s="5"/>
      <c r="EO200" s="5"/>
      <c r="EP200" s="5"/>
      <c r="EQ200" s="5"/>
      <c r="ER200" s="6"/>
    </row>
    <row r="201" spans="1:148" ht="15" customHeight="1" x14ac:dyDescent="0.3">
      <c r="A201" t="s">
        <v>1246</v>
      </c>
      <c r="B201" s="36" t="s">
        <v>416</v>
      </c>
      <c r="C201" s="69" t="s">
        <v>1247</v>
      </c>
      <c r="D201" s="19"/>
      <c r="E201" t="s">
        <v>702</v>
      </c>
      <c r="F201" s="64"/>
      <c r="AD201" s="6">
        <v>0.81720412422717181</v>
      </c>
      <c r="AE201" s="5">
        <v>18.787755025671228</v>
      </c>
      <c r="AF201" s="5">
        <v>2.6890205529619129</v>
      </c>
      <c r="AG201" s="5">
        <v>1.975549094617099</v>
      </c>
      <c r="AL201" s="5"/>
      <c r="AM201" s="39">
        <v>-32.9</v>
      </c>
      <c r="AR201" s="87"/>
      <c r="BJ201" s="14">
        <v>1.17</v>
      </c>
      <c r="CY201" s="5"/>
      <c r="CZ201" s="5"/>
      <c r="DA201" s="5"/>
      <c r="DB201" s="5"/>
      <c r="DC201" s="6"/>
      <c r="DD201" s="5"/>
      <c r="DR201" s="6"/>
      <c r="DS201" s="6"/>
      <c r="DT201" s="6"/>
      <c r="DU201" s="6"/>
      <c r="DV201" s="5"/>
      <c r="DW201" s="5"/>
      <c r="DX201" s="5"/>
      <c r="DZ201" s="5"/>
      <c r="EA201" s="6">
        <v>70.81</v>
      </c>
      <c r="EB201" s="6">
        <v>97</v>
      </c>
      <c r="EC201" s="6"/>
      <c r="ED201" s="5"/>
      <c r="EE201" s="6"/>
      <c r="EF201" s="6"/>
      <c r="EG201" s="6"/>
      <c r="EH201" s="42"/>
      <c r="EI201" s="5"/>
      <c r="EJ201" s="6"/>
      <c r="EK201" s="6"/>
      <c r="EL201" s="6"/>
      <c r="EM201" s="5"/>
      <c r="EN201" s="5"/>
      <c r="EO201" s="5"/>
      <c r="EP201" s="5"/>
      <c r="EQ201" s="5"/>
      <c r="ER201" s="6"/>
    </row>
    <row r="202" spans="1:148" ht="15" customHeight="1" x14ac:dyDescent="0.3">
      <c r="A202" t="s">
        <v>1248</v>
      </c>
      <c r="B202" s="36" t="s">
        <v>1249</v>
      </c>
      <c r="C202" s="69" t="s">
        <v>1250</v>
      </c>
      <c r="D202" s="19"/>
      <c r="E202" t="s">
        <v>702</v>
      </c>
      <c r="F202" s="64"/>
      <c r="AL202" s="5"/>
      <c r="AM202" s="39">
        <v>-8.4</v>
      </c>
      <c r="AR202" s="5"/>
      <c r="BJ202" s="14">
        <v>1.1299999999999999</v>
      </c>
      <c r="CY202" s="5"/>
      <c r="CZ202" s="5"/>
      <c r="DA202" s="5"/>
      <c r="DB202" s="5"/>
      <c r="DC202" s="6"/>
      <c r="DD202" s="5"/>
      <c r="DR202" s="6"/>
      <c r="DS202" s="6"/>
      <c r="DT202" s="6"/>
      <c r="DU202" s="6"/>
      <c r="DV202" s="5"/>
      <c r="DW202" s="5"/>
      <c r="DX202" s="5"/>
      <c r="DZ202" s="5"/>
      <c r="EA202" s="6"/>
      <c r="EB202" s="6"/>
      <c r="EC202" s="6"/>
      <c r="ED202" s="5"/>
      <c r="EE202" s="6"/>
      <c r="EF202" s="6"/>
      <c r="EG202" s="6"/>
      <c r="EH202" s="42"/>
      <c r="EI202" s="5"/>
      <c r="EJ202" s="6"/>
      <c r="EK202" s="6"/>
      <c r="EL202" s="6"/>
      <c r="EM202" s="5"/>
      <c r="EN202" s="5"/>
      <c r="EO202" s="5"/>
      <c r="EP202" s="5"/>
      <c r="EQ202" s="5"/>
      <c r="ER202" s="6"/>
    </row>
    <row r="203" spans="1:148" ht="15" customHeight="1" x14ac:dyDescent="0.3">
      <c r="A203" t="s">
        <v>1251</v>
      </c>
      <c r="B203" s="36" t="s">
        <v>1252</v>
      </c>
      <c r="C203" s="69" t="s">
        <v>1253</v>
      </c>
      <c r="D203" s="19"/>
      <c r="E203" t="s">
        <v>702</v>
      </c>
      <c r="F203" s="64"/>
      <c r="AL203" s="5"/>
      <c r="AM203" s="39">
        <v>-29.9</v>
      </c>
      <c r="AR203" s="5"/>
      <c r="BJ203" s="14">
        <v>1.19</v>
      </c>
      <c r="CY203" s="5"/>
      <c r="CZ203" s="5"/>
      <c r="DA203" s="5"/>
      <c r="DB203" s="5"/>
      <c r="DC203" s="6"/>
      <c r="DD203" s="5"/>
      <c r="DR203" s="6"/>
      <c r="DS203" s="6"/>
      <c r="DT203" s="6"/>
      <c r="DU203" s="6"/>
      <c r="DV203" s="5"/>
      <c r="DW203" s="5"/>
      <c r="DX203" s="5"/>
      <c r="DZ203" s="5"/>
      <c r="EA203" s="6"/>
      <c r="EB203" s="6"/>
      <c r="EC203" s="6"/>
      <c r="ED203" s="5"/>
      <c r="EE203" s="6"/>
      <c r="EF203" s="6"/>
      <c r="EG203" s="6"/>
      <c r="EH203" s="42"/>
      <c r="EI203" s="5"/>
      <c r="EJ203" s="6"/>
      <c r="EK203" s="6"/>
      <c r="EL203" s="6"/>
      <c r="EM203" s="5"/>
      <c r="EN203" s="5"/>
      <c r="EO203" s="5"/>
      <c r="EP203" s="5"/>
      <c r="EQ203" s="5"/>
      <c r="ER203" s="6"/>
    </row>
    <row r="204" spans="1:148" ht="15" customHeight="1" x14ac:dyDescent="0.3">
      <c r="A204" t="s">
        <v>1254</v>
      </c>
      <c r="B204" s="36" t="s">
        <v>1255</v>
      </c>
      <c r="C204" s="69" t="s">
        <v>1256</v>
      </c>
      <c r="D204" s="19"/>
      <c r="E204" t="s">
        <v>702</v>
      </c>
      <c r="F204" s="64"/>
      <c r="AL204" s="5"/>
      <c r="AM204" s="39">
        <v>-5.8</v>
      </c>
      <c r="AR204" s="5"/>
      <c r="BJ204" s="14">
        <v>1.22</v>
      </c>
      <c r="CY204" s="5"/>
      <c r="CZ204" s="5"/>
      <c r="DA204" s="5"/>
      <c r="DB204" s="5"/>
      <c r="DC204" s="6"/>
      <c r="DD204" s="5"/>
      <c r="DR204" s="6"/>
      <c r="DS204" s="6"/>
      <c r="DT204" s="6"/>
      <c r="DU204" s="6"/>
      <c r="DV204" s="5"/>
      <c r="DW204" s="5"/>
      <c r="DX204" s="5"/>
      <c r="DZ204" s="5"/>
      <c r="EA204" s="6"/>
      <c r="EB204" s="6"/>
      <c r="EC204" s="6"/>
      <c r="ED204" s="5"/>
      <c r="EE204" s="6"/>
      <c r="EF204" s="6"/>
      <c r="EG204" s="6"/>
      <c r="EH204" s="42"/>
      <c r="EI204" s="5"/>
      <c r="EJ204" s="6"/>
      <c r="EK204" s="6"/>
      <c r="EL204" s="6"/>
      <c r="EM204" s="5"/>
      <c r="EN204" s="5"/>
      <c r="EO204" s="5"/>
      <c r="EP204" s="5"/>
      <c r="EQ204" s="5"/>
      <c r="ER204" s="6"/>
    </row>
    <row r="205" spans="1:148" ht="15" customHeight="1" x14ac:dyDescent="0.3">
      <c r="A205" t="s">
        <v>1257</v>
      </c>
      <c r="B205" s="36" t="s">
        <v>1258</v>
      </c>
      <c r="C205" s="69" t="s">
        <v>1259</v>
      </c>
      <c r="D205" s="19"/>
      <c r="E205" t="s">
        <v>702</v>
      </c>
      <c r="F205" s="64"/>
      <c r="AL205" s="5"/>
      <c r="AM205" s="39">
        <v>-32.6</v>
      </c>
      <c r="AR205" s="5"/>
      <c r="BJ205" s="14">
        <v>1.075</v>
      </c>
      <c r="CY205" s="5"/>
      <c r="CZ205" s="5"/>
      <c r="DA205" s="5"/>
      <c r="DB205" s="5"/>
      <c r="DC205" s="6"/>
      <c r="DD205" s="5"/>
      <c r="DR205" s="6"/>
      <c r="DS205" s="6"/>
      <c r="DT205" s="6"/>
      <c r="DU205" s="6"/>
      <c r="DV205" s="5"/>
      <c r="DW205" s="5"/>
      <c r="DX205" s="5"/>
      <c r="DZ205" s="5"/>
      <c r="EA205" s="6"/>
      <c r="EB205" s="6"/>
      <c r="EC205" s="6"/>
      <c r="ED205" s="5"/>
      <c r="EE205" s="6"/>
      <c r="EF205" s="6"/>
      <c r="EG205" s="6"/>
      <c r="EH205" s="42"/>
      <c r="EI205" s="5"/>
      <c r="EJ205" s="6"/>
      <c r="EK205" s="6"/>
      <c r="EL205" s="6"/>
      <c r="EM205" s="5"/>
      <c r="EN205" s="5"/>
      <c r="EO205" s="5"/>
      <c r="EP205" s="5"/>
      <c r="EQ205" s="5"/>
      <c r="ER205" s="6"/>
    </row>
    <row r="206" spans="1:148" ht="15" customHeight="1" x14ac:dyDescent="0.3">
      <c r="A206" t="s">
        <v>1260</v>
      </c>
      <c r="B206" s="36" t="s">
        <v>1261</v>
      </c>
      <c r="C206" s="69" t="s">
        <v>1262</v>
      </c>
      <c r="D206" s="19"/>
      <c r="E206" t="s">
        <v>702</v>
      </c>
      <c r="F206" s="64"/>
      <c r="AL206" s="5"/>
      <c r="AM206" s="39">
        <v>-24</v>
      </c>
      <c r="AR206" s="5"/>
      <c r="BJ206" s="14">
        <v>0.99</v>
      </c>
      <c r="CY206" s="5"/>
      <c r="CZ206" s="5"/>
      <c r="DA206" s="5"/>
      <c r="DB206" s="5"/>
      <c r="DC206" s="6"/>
      <c r="DD206" s="5"/>
      <c r="DR206" s="6"/>
      <c r="DS206" s="6"/>
      <c r="DT206" s="6"/>
      <c r="DU206" s="6"/>
      <c r="DV206" s="5"/>
      <c r="DW206" s="5"/>
      <c r="DX206" s="5"/>
      <c r="DZ206" s="5"/>
      <c r="EA206" s="6"/>
      <c r="EB206" s="6"/>
      <c r="EC206" s="6"/>
      <c r="ED206" s="5"/>
      <c r="EE206" s="6"/>
      <c r="EF206" s="6"/>
      <c r="EG206" s="6"/>
      <c r="EH206" s="42"/>
      <c r="EI206" s="5"/>
      <c r="EJ206" s="6"/>
      <c r="EK206" s="6"/>
      <c r="EL206" s="6"/>
      <c r="EM206" s="5"/>
      <c r="EN206" s="5"/>
      <c r="EO206" s="5"/>
      <c r="EP206" s="5"/>
      <c r="EQ206" s="5"/>
      <c r="ER206" s="6"/>
    </row>
    <row r="207" spans="1:148" ht="15" customHeight="1" x14ac:dyDescent="0.3">
      <c r="A207" t="s">
        <v>1263</v>
      </c>
      <c r="B207" s="36" t="s">
        <v>1264</v>
      </c>
      <c r="C207" s="69" t="s">
        <v>1265</v>
      </c>
      <c r="D207" s="19"/>
      <c r="E207" t="s">
        <v>702</v>
      </c>
      <c r="F207" s="65"/>
      <c r="AL207" s="5"/>
      <c r="AM207" s="39">
        <v>-23.7</v>
      </c>
      <c r="AR207" s="5"/>
      <c r="BJ207" s="14">
        <v>1.1850000000000001</v>
      </c>
      <c r="CY207" s="5"/>
      <c r="CZ207" s="5"/>
      <c r="DA207" s="5"/>
      <c r="DB207" s="5"/>
      <c r="DC207" s="6"/>
      <c r="DD207" s="5"/>
      <c r="DR207" s="6"/>
      <c r="DS207" s="6"/>
      <c r="DT207" s="6"/>
      <c r="DU207" s="6"/>
      <c r="DV207" s="5"/>
      <c r="DW207" s="5"/>
      <c r="DX207" s="5"/>
      <c r="DZ207" s="5"/>
      <c r="EA207" s="6"/>
      <c r="EB207" s="6"/>
      <c r="EC207" s="6"/>
      <c r="ED207" s="5"/>
      <c r="EE207" s="6"/>
      <c r="EF207" s="6"/>
      <c r="EG207" s="6"/>
      <c r="EH207" s="42"/>
      <c r="EI207" s="5"/>
      <c r="EJ207" s="6"/>
      <c r="EK207" s="6"/>
      <c r="EL207" s="6"/>
      <c r="EM207" s="5"/>
      <c r="EN207" s="5"/>
      <c r="EO207" s="5"/>
      <c r="EP207" s="5"/>
      <c r="EQ207" s="5"/>
      <c r="ER207" s="6"/>
    </row>
    <row r="208" spans="1:148" ht="15" customHeight="1" x14ac:dyDescent="0.3">
      <c r="A208" s="17" t="s">
        <v>1266</v>
      </c>
      <c r="B208" s="36" t="s">
        <v>1267</v>
      </c>
      <c r="C208" s="69" t="s">
        <v>1268</v>
      </c>
      <c r="D208" s="19"/>
      <c r="E208" t="s">
        <v>702</v>
      </c>
      <c r="F208" s="65"/>
      <c r="AL208" s="5"/>
      <c r="AM208" s="39">
        <v>-21.3</v>
      </c>
      <c r="AR208" s="5"/>
      <c r="BJ208" s="14">
        <v>1.02</v>
      </c>
      <c r="CY208" s="5"/>
      <c r="CZ208" s="5"/>
      <c r="DA208" s="5"/>
      <c r="DB208" s="5"/>
      <c r="DC208" s="6"/>
      <c r="DD208" s="5"/>
      <c r="DR208" s="6"/>
      <c r="DS208" s="6"/>
      <c r="DT208" s="6"/>
      <c r="DU208" s="6"/>
      <c r="DV208" s="5"/>
      <c r="DW208" s="5"/>
      <c r="DX208" s="5"/>
      <c r="DZ208" s="5"/>
      <c r="EA208" s="6"/>
      <c r="EB208" s="6"/>
      <c r="EC208" s="6"/>
      <c r="ED208" s="5"/>
      <c r="EE208" s="6"/>
      <c r="EF208" s="6"/>
      <c r="EG208" s="6"/>
      <c r="EH208" s="42"/>
      <c r="EI208" s="5"/>
      <c r="EJ208" s="6"/>
      <c r="EK208" s="6"/>
      <c r="EL208" s="6"/>
      <c r="EM208" s="5"/>
      <c r="EN208" s="5"/>
      <c r="EO208" s="5"/>
      <c r="EP208" s="5"/>
      <c r="EQ208" s="5"/>
      <c r="ER208" s="6"/>
    </row>
    <row r="209" spans="1:149" ht="15" customHeight="1" x14ac:dyDescent="0.3">
      <c r="A209" s="17" t="s">
        <v>1269</v>
      </c>
      <c r="B209" s="36" t="s">
        <v>1270</v>
      </c>
      <c r="C209" s="69" t="s">
        <v>1271</v>
      </c>
      <c r="D209" s="19"/>
      <c r="E209" t="s">
        <v>702</v>
      </c>
      <c r="F209" s="64"/>
      <c r="AL209" s="5"/>
      <c r="AM209" s="39">
        <v>-21.3</v>
      </c>
      <c r="AR209" s="5"/>
      <c r="BJ209" s="14">
        <v>1.02</v>
      </c>
      <c r="CY209" s="5"/>
      <c r="CZ209" s="5"/>
      <c r="DA209" s="5"/>
      <c r="DB209" s="5"/>
      <c r="DC209" s="6"/>
      <c r="DD209" s="5"/>
      <c r="DR209" s="6"/>
      <c r="DS209" s="6"/>
      <c r="DT209" s="6"/>
      <c r="DU209" s="6"/>
      <c r="DV209" s="5"/>
      <c r="DW209" s="5"/>
      <c r="DX209" s="5"/>
      <c r="DZ209" s="5"/>
      <c r="EA209" s="6"/>
      <c r="EB209" s="6"/>
      <c r="EC209" s="6"/>
      <c r="ED209" s="5"/>
      <c r="EE209" s="6"/>
      <c r="EF209" s="6"/>
      <c r="EG209" s="6"/>
      <c r="EH209" s="42"/>
      <c r="EI209" s="5"/>
      <c r="EJ209" s="6"/>
      <c r="EK209" s="6"/>
      <c r="EL209" s="6"/>
      <c r="EM209" s="5"/>
      <c r="EN209" s="5"/>
      <c r="EO209" s="5"/>
      <c r="EP209" s="5"/>
      <c r="EQ209" s="5"/>
      <c r="ER209" s="6"/>
    </row>
    <row r="210" spans="1:149" ht="15" customHeight="1" x14ac:dyDescent="0.3">
      <c r="A210" t="s">
        <v>1272</v>
      </c>
      <c r="B210" s="36" t="s">
        <v>1273</v>
      </c>
      <c r="C210" s="69" t="s">
        <v>1274</v>
      </c>
      <c r="D210" s="19"/>
      <c r="E210" t="s">
        <v>702</v>
      </c>
      <c r="F210" s="64"/>
      <c r="AL210" s="5"/>
      <c r="AQ210" s="7">
        <v>708</v>
      </c>
      <c r="AR210" s="5"/>
      <c r="AY210">
        <v>2051</v>
      </c>
      <c r="CY210" s="5"/>
      <c r="CZ210" s="5"/>
      <c r="DA210" s="5"/>
      <c r="DB210" s="5"/>
      <c r="DC210" s="6"/>
      <c r="DD210" s="5"/>
      <c r="DR210" s="6"/>
      <c r="DS210" s="6"/>
      <c r="DT210" s="6"/>
      <c r="DU210" s="6"/>
      <c r="DV210" s="5"/>
      <c r="DW210" s="5"/>
      <c r="DX210" s="5"/>
      <c r="DZ210" s="5"/>
      <c r="EA210" s="6"/>
      <c r="EB210" s="6"/>
      <c r="EC210" s="6"/>
      <c r="ED210" s="5"/>
      <c r="EE210" s="6"/>
      <c r="EF210" s="6"/>
      <c r="EG210" s="6"/>
      <c r="EH210" s="42"/>
      <c r="EI210" s="5"/>
      <c r="EJ210" s="6"/>
      <c r="EK210" s="6"/>
      <c r="EL210" s="6"/>
      <c r="EM210" s="5"/>
      <c r="EN210" s="5"/>
      <c r="EO210" s="5"/>
      <c r="EP210" s="5"/>
      <c r="EQ210" s="5"/>
      <c r="ER210" s="6"/>
    </row>
    <row r="211" spans="1:149" ht="15" customHeight="1" x14ac:dyDescent="0.3">
      <c r="A211" t="s">
        <v>1275</v>
      </c>
      <c r="B211" s="36" t="s">
        <v>1276</v>
      </c>
      <c r="C211" s="69" t="s">
        <v>1277</v>
      </c>
      <c r="D211" s="19"/>
      <c r="E211" t="s">
        <v>702</v>
      </c>
      <c r="F211" s="64"/>
      <c r="AL211" s="5"/>
      <c r="AQ211" s="7">
        <v>742</v>
      </c>
      <c r="AR211" s="5"/>
      <c r="AS211">
        <v>145</v>
      </c>
      <c r="AT211" s="19">
        <v>2071.9</v>
      </c>
      <c r="AU211" s="5">
        <f>0.99303*AT211-2041.233</f>
        <v>16.225857000000133</v>
      </c>
      <c r="AV211" s="7"/>
      <c r="AW211" s="5">
        <f>AVERAGE(AX211,AU211:AV211)*1.00662+2055.5541</f>
        <v>2071.8873721733398</v>
      </c>
      <c r="AY211">
        <v>2058</v>
      </c>
      <c r="CY211" s="5"/>
      <c r="CZ211" s="5"/>
      <c r="DA211" s="5"/>
      <c r="DB211" s="5"/>
      <c r="DC211" s="6"/>
      <c r="DD211" s="5"/>
      <c r="DI211" s="18">
        <v>95</v>
      </c>
      <c r="DJ211" s="19">
        <v>80</v>
      </c>
      <c r="DK211" s="18">
        <v>100</v>
      </c>
      <c r="DL211" s="19">
        <v>84</v>
      </c>
      <c r="DR211" s="6"/>
      <c r="DS211" s="6"/>
      <c r="DT211" s="6"/>
      <c r="DU211" s="6"/>
      <c r="DV211" s="5"/>
      <c r="DW211" s="5"/>
      <c r="DX211" s="5"/>
      <c r="DZ211" s="5"/>
      <c r="EA211" s="6"/>
      <c r="EB211" s="6"/>
      <c r="EC211" s="6"/>
      <c r="ED211" s="5"/>
      <c r="EE211" s="6"/>
      <c r="EF211" s="6"/>
      <c r="EG211" s="6"/>
      <c r="EH211" s="42"/>
      <c r="EI211" s="5"/>
      <c r="EJ211" s="6"/>
      <c r="EK211" s="6"/>
      <c r="EL211" s="6"/>
      <c r="EM211" s="5"/>
      <c r="EN211" s="5"/>
      <c r="EO211" s="5"/>
      <c r="EP211" s="5"/>
      <c r="EQ211" s="5"/>
      <c r="ER211" s="6"/>
    </row>
    <row r="212" spans="1:149" ht="15" customHeight="1" x14ac:dyDescent="0.3">
      <c r="A212" t="s">
        <v>1278</v>
      </c>
      <c r="B212" s="36" t="s">
        <v>1279</v>
      </c>
      <c r="C212" s="69" t="s">
        <v>1280</v>
      </c>
      <c r="D212" s="19"/>
      <c r="E212" t="s">
        <v>702</v>
      </c>
      <c r="F212" s="64"/>
      <c r="AL212" s="5"/>
      <c r="AQ212" s="7">
        <v>713</v>
      </c>
      <c r="AR212" s="5"/>
      <c r="AT212" s="19">
        <v>2067.9</v>
      </c>
      <c r="AU212" s="5">
        <f>0.99303*AT212-2041.233</f>
        <v>12.253737000000228</v>
      </c>
      <c r="AV212" s="7"/>
      <c r="AW212" s="5">
        <f>AVERAGE(AX212,AU212:AV212)*1.00662+2055.5541</f>
        <v>2067.8889567389401</v>
      </c>
      <c r="BY212">
        <v>0</v>
      </c>
      <c r="CY212" s="5"/>
      <c r="CZ212" s="5"/>
      <c r="DA212" s="5"/>
      <c r="DB212" s="5"/>
      <c r="DC212" s="6"/>
      <c r="DD212" s="5"/>
      <c r="DI212" s="18">
        <v>13</v>
      </c>
      <c r="DJ212" s="19">
        <v>67</v>
      </c>
      <c r="DR212" s="6"/>
      <c r="DS212" s="6"/>
      <c r="DT212" s="6"/>
      <c r="DU212" s="6"/>
      <c r="DV212" s="5"/>
      <c r="DW212" s="5"/>
      <c r="DX212" s="5"/>
      <c r="DZ212" s="5"/>
      <c r="EA212" s="6"/>
      <c r="EB212" s="6"/>
      <c r="EC212" s="6"/>
      <c r="ED212" s="5"/>
      <c r="EE212" s="6"/>
      <c r="EF212" s="6"/>
      <c r="EG212" s="6"/>
      <c r="EH212" s="42"/>
      <c r="EI212" s="5"/>
      <c r="EJ212" s="6"/>
      <c r="EK212" s="6"/>
      <c r="EL212" s="6"/>
      <c r="EM212" s="5"/>
      <c r="EN212" s="5"/>
      <c r="EO212" s="5"/>
      <c r="EP212" s="5"/>
      <c r="EQ212" s="5"/>
      <c r="ER212" s="6"/>
    </row>
    <row r="213" spans="1:149" ht="15" customHeight="1" x14ac:dyDescent="0.3">
      <c r="A213" s="76" t="s">
        <v>1281</v>
      </c>
      <c r="B213" s="36" t="s">
        <v>417</v>
      </c>
      <c r="C213" s="69" t="s">
        <v>1282</v>
      </c>
      <c r="D213" s="19"/>
      <c r="E213" t="s">
        <v>702</v>
      </c>
      <c r="F213" s="64"/>
      <c r="AD213" s="6">
        <v>2.1376471506698502</v>
      </c>
      <c r="AE213" s="5">
        <v>14.462195260269251</v>
      </c>
      <c r="AF213" s="5">
        <v>3.636090543901723</v>
      </c>
      <c r="AG213" s="5">
        <v>3.0674696344031567</v>
      </c>
      <c r="AL213" s="5"/>
      <c r="AP213" s="5">
        <v>27.64</v>
      </c>
      <c r="AQ213" s="7">
        <v>748</v>
      </c>
      <c r="AY213">
        <v>2056</v>
      </c>
      <c r="BY213">
        <v>16</v>
      </c>
      <c r="CY213" s="5"/>
      <c r="CZ213" s="5"/>
      <c r="DA213" s="5"/>
      <c r="DB213" s="5"/>
      <c r="DC213" s="6"/>
      <c r="DD213" s="5"/>
      <c r="DR213" s="6"/>
      <c r="DS213" s="6"/>
      <c r="DT213" s="6"/>
      <c r="DU213" s="6"/>
      <c r="DV213" s="5"/>
      <c r="DW213" s="5"/>
      <c r="DX213" s="5"/>
      <c r="DZ213" s="5"/>
      <c r="EA213" s="6"/>
      <c r="EB213" s="6"/>
      <c r="EC213" s="6"/>
      <c r="ED213" s="5"/>
      <c r="EE213" s="6"/>
      <c r="EF213" s="6"/>
      <c r="EG213" s="6"/>
      <c r="EH213" s="42"/>
      <c r="EI213" s="5"/>
      <c r="EJ213" s="6"/>
      <c r="EK213" s="6"/>
      <c r="EL213" s="6"/>
      <c r="EM213" s="5"/>
      <c r="EN213" s="5"/>
      <c r="EO213" s="5"/>
      <c r="EP213" s="5"/>
      <c r="EQ213" s="5"/>
      <c r="ER213" s="6"/>
    </row>
    <row r="214" spans="1:149" ht="15" customHeight="1" x14ac:dyDescent="0.3">
      <c r="A214" t="s">
        <v>1283</v>
      </c>
      <c r="B214" s="36" t="s">
        <v>1284</v>
      </c>
      <c r="C214" s="69" t="s">
        <v>1285</v>
      </c>
      <c r="D214" s="19"/>
      <c r="E214" t="s">
        <v>702</v>
      </c>
      <c r="F214" s="64"/>
      <c r="AL214" s="5"/>
      <c r="CY214" s="5"/>
      <c r="CZ214" s="5"/>
      <c r="DA214" s="5"/>
      <c r="DB214" s="5"/>
      <c r="DC214" s="6"/>
      <c r="DD214" s="5"/>
      <c r="DR214" s="6"/>
      <c r="DS214" s="6"/>
      <c r="DT214" s="6"/>
      <c r="DU214" s="6"/>
      <c r="DV214" s="5"/>
      <c r="DW214" s="5"/>
      <c r="DX214" s="5"/>
      <c r="DZ214" s="5"/>
      <c r="EA214" s="6"/>
      <c r="EB214" s="6"/>
      <c r="EC214" s="6"/>
      <c r="ED214" s="5"/>
      <c r="EE214" s="6"/>
      <c r="EF214" s="6"/>
      <c r="EG214" s="6"/>
      <c r="EH214" s="42"/>
      <c r="EI214" s="5"/>
      <c r="EJ214" s="6"/>
      <c r="EK214" s="6"/>
      <c r="EL214" s="6"/>
      <c r="EM214" s="5"/>
      <c r="EN214" s="5"/>
      <c r="EO214" s="5"/>
      <c r="EP214" s="5"/>
      <c r="EQ214" s="5"/>
      <c r="ER214" s="6"/>
    </row>
    <row r="215" spans="1:149" ht="15" customHeight="1" x14ac:dyDescent="0.3">
      <c r="A215" t="s">
        <v>1286</v>
      </c>
      <c r="B215" s="36" t="s">
        <v>1287</v>
      </c>
      <c r="C215" s="69" t="s">
        <v>1288</v>
      </c>
      <c r="D215" s="19"/>
      <c r="E215" t="s">
        <v>702</v>
      </c>
      <c r="F215" s="64"/>
      <c r="AL215" s="5"/>
      <c r="CY215" s="5"/>
      <c r="CZ215" s="5"/>
      <c r="DA215" s="5"/>
      <c r="DB215" s="5"/>
      <c r="DC215" s="6"/>
      <c r="DD215" s="5"/>
      <c r="DR215" s="6"/>
      <c r="DS215" s="6"/>
      <c r="DT215" s="6"/>
      <c r="DU215" s="6"/>
      <c r="DV215" s="5"/>
      <c r="DW215" s="5"/>
      <c r="DX215" s="5"/>
      <c r="DZ215" s="5"/>
      <c r="EA215" s="6"/>
      <c r="EB215" s="6"/>
      <c r="EC215" s="6"/>
      <c r="ED215" s="5"/>
      <c r="EE215" s="6"/>
      <c r="EF215" s="6"/>
      <c r="EG215" s="6"/>
      <c r="EH215" s="42"/>
      <c r="EI215" s="5"/>
      <c r="EJ215" s="6"/>
      <c r="EK215" s="6"/>
      <c r="EL215" s="6"/>
      <c r="EM215" s="5"/>
      <c r="EN215" s="5"/>
      <c r="EO215" s="5"/>
      <c r="EP215" s="5"/>
      <c r="EQ215" s="5"/>
      <c r="ER215" s="6"/>
    </row>
    <row r="216" spans="1:149" ht="15" customHeight="1" x14ac:dyDescent="0.3">
      <c r="A216" t="s">
        <v>1289</v>
      </c>
      <c r="B216" s="36" t="s">
        <v>1290</v>
      </c>
      <c r="C216" s="69" t="s">
        <v>1291</v>
      </c>
      <c r="D216" s="19"/>
      <c r="E216" t="s">
        <v>702</v>
      </c>
      <c r="F216" s="64"/>
      <c r="AL216" s="5"/>
      <c r="AM216" s="39">
        <v>-64.8</v>
      </c>
      <c r="AR216" s="88" t="s">
        <v>1292</v>
      </c>
      <c r="CY216" s="5"/>
      <c r="CZ216" s="5"/>
      <c r="DA216" s="5"/>
      <c r="DB216" s="5"/>
      <c r="DC216" s="6"/>
      <c r="DD216" s="5"/>
      <c r="DR216" s="6"/>
      <c r="DS216" s="6"/>
      <c r="DT216" s="6"/>
      <c r="DU216" s="6"/>
      <c r="DV216" s="5"/>
      <c r="DW216" s="5"/>
      <c r="DX216" s="5"/>
      <c r="DZ216" s="5"/>
      <c r="EA216" s="6"/>
      <c r="EB216" s="6"/>
      <c r="EC216" s="6"/>
      <c r="ED216" s="5"/>
      <c r="EE216" s="6"/>
      <c r="EF216" s="6"/>
      <c r="EG216" s="6"/>
      <c r="EH216" s="42"/>
      <c r="EI216" s="5"/>
      <c r="EJ216" s="6"/>
      <c r="EK216" s="6"/>
      <c r="EL216" s="6"/>
      <c r="EM216" s="5"/>
      <c r="EN216" s="5"/>
      <c r="EO216" s="5"/>
      <c r="EP216" s="5"/>
      <c r="EQ216" s="5"/>
      <c r="ER216" s="6"/>
    </row>
    <row r="217" spans="1:149" ht="15" customHeight="1" x14ac:dyDescent="0.3">
      <c r="A217" t="s">
        <v>1293</v>
      </c>
      <c r="B217" s="36" t="s">
        <v>1294</v>
      </c>
      <c r="C217" s="69" t="s">
        <v>1295</v>
      </c>
      <c r="D217" s="19"/>
      <c r="E217" t="s">
        <v>702</v>
      </c>
      <c r="F217" s="65"/>
      <c r="AL217" s="5"/>
      <c r="AM217" s="39">
        <v>-10.3</v>
      </c>
      <c r="AR217" s="40" t="s">
        <v>1296</v>
      </c>
      <c r="AV217" s="7">
        <f>0.40141*AZ217-778.84</f>
        <v>8.3250099999999065</v>
      </c>
      <c r="AW217" s="5">
        <f>AVERAGE(AX217,AU217:AV217)*1.00662+2055.5541</f>
        <v>2065.7587152830997</v>
      </c>
      <c r="AX217">
        <v>11.95</v>
      </c>
      <c r="AZ217">
        <v>1961</v>
      </c>
      <c r="BL217" s="14">
        <v>3</v>
      </c>
      <c r="CY217" s="5"/>
      <c r="CZ217" s="5"/>
      <c r="DA217" s="5"/>
      <c r="DB217" s="5"/>
      <c r="DC217" s="6"/>
      <c r="DD217" s="5"/>
      <c r="DR217" s="6"/>
      <c r="DS217" s="6"/>
      <c r="DT217" s="6"/>
      <c r="DU217" s="6"/>
      <c r="DV217" s="5"/>
      <c r="DW217" s="5"/>
      <c r="DX217" s="5"/>
      <c r="DZ217" s="5"/>
      <c r="EA217" s="6"/>
      <c r="EB217" s="6"/>
      <c r="EC217" s="44">
        <v>58</v>
      </c>
      <c r="ED217" s="7">
        <v>89</v>
      </c>
      <c r="EE217" s="45"/>
      <c r="EF217" s="45"/>
      <c r="EG217" s="45"/>
      <c r="EH217" s="46"/>
      <c r="EI217" s="40"/>
      <c r="EJ217" s="45"/>
      <c r="EK217" s="45"/>
      <c r="EL217" s="45"/>
      <c r="EM217" s="40"/>
      <c r="EN217" s="7"/>
      <c r="EO217" s="5"/>
      <c r="EP217" s="5"/>
      <c r="EQ217" s="5"/>
      <c r="ER217" s="6"/>
    </row>
    <row r="218" spans="1:149" ht="15" customHeight="1" x14ac:dyDescent="0.3">
      <c r="A218" t="s">
        <v>1297</v>
      </c>
      <c r="B218" s="36" t="s">
        <v>1298</v>
      </c>
      <c r="C218" s="69" t="s">
        <v>1299</v>
      </c>
      <c r="D218" s="19"/>
      <c r="E218" t="s">
        <v>702</v>
      </c>
      <c r="F218" s="64"/>
      <c r="AL218" s="5"/>
      <c r="BL218" s="14">
        <v>72</v>
      </c>
      <c r="CY218" s="5"/>
      <c r="CZ218" s="5"/>
      <c r="DA218" s="5"/>
      <c r="DB218" s="5"/>
      <c r="DC218" s="6"/>
      <c r="DD218" s="5"/>
      <c r="DR218" s="6"/>
      <c r="DS218" s="6"/>
      <c r="DT218" s="6"/>
      <c r="DU218" s="6"/>
      <c r="DV218" s="5"/>
      <c r="DW218" s="5"/>
      <c r="DX218" s="5"/>
      <c r="DZ218" s="5"/>
      <c r="EA218" s="6"/>
      <c r="EB218" s="6"/>
      <c r="EC218" s="6"/>
      <c r="ED218" s="5"/>
      <c r="EE218" s="6"/>
      <c r="EF218" s="6"/>
      <c r="EG218" s="6"/>
      <c r="EH218" s="42"/>
      <c r="EI218" s="5"/>
      <c r="EJ218" s="6"/>
      <c r="EK218" s="6"/>
      <c r="EL218" s="6"/>
      <c r="EM218" s="5"/>
      <c r="EN218" s="5"/>
      <c r="EO218" s="5"/>
      <c r="EP218" s="5"/>
      <c r="EQ218" s="5"/>
      <c r="ER218" s="6"/>
    </row>
    <row r="219" spans="1:149" ht="15" customHeight="1" x14ac:dyDescent="0.3">
      <c r="A219" t="s">
        <v>1300</v>
      </c>
      <c r="B219" s="36" t="s">
        <v>1301</v>
      </c>
      <c r="C219" s="69" t="s">
        <v>1302</v>
      </c>
      <c r="D219" s="19"/>
      <c r="E219" t="s">
        <v>702</v>
      </c>
      <c r="F219" s="64"/>
      <c r="AL219" s="5"/>
      <c r="AR219" s="5"/>
      <c r="BL219" s="14">
        <v>90</v>
      </c>
      <c r="CY219" s="5"/>
      <c r="CZ219" s="5"/>
      <c r="DA219" s="5"/>
      <c r="DB219" s="5"/>
      <c r="DC219" s="6"/>
      <c r="DD219" s="5"/>
      <c r="DR219" s="6"/>
      <c r="DS219" s="6"/>
      <c r="DT219" s="6"/>
      <c r="DU219" s="6"/>
      <c r="DV219" s="5"/>
      <c r="DW219" s="5"/>
      <c r="DX219" s="5"/>
      <c r="DZ219" s="5"/>
      <c r="EA219" s="6"/>
      <c r="EB219" s="6"/>
      <c r="EC219" s="6"/>
      <c r="ED219" s="5"/>
      <c r="EE219" s="6"/>
      <c r="EF219" s="6"/>
      <c r="EG219" s="6"/>
      <c r="EH219" s="42"/>
      <c r="EI219" s="5"/>
      <c r="EJ219" s="6"/>
      <c r="EK219" s="6"/>
      <c r="EL219" s="6"/>
      <c r="EM219" s="5"/>
      <c r="EN219" s="5"/>
      <c r="EO219" s="5"/>
      <c r="EP219" s="5"/>
      <c r="EQ219" s="5"/>
      <c r="ER219" s="6"/>
    </row>
    <row r="220" spans="1:149" ht="15" customHeight="1" x14ac:dyDescent="0.3">
      <c r="A220" t="s">
        <v>1303</v>
      </c>
      <c r="B220" s="36" t="s">
        <v>1304</v>
      </c>
      <c r="C220" s="69" t="s">
        <v>1305</v>
      </c>
      <c r="D220" s="19"/>
      <c r="E220" t="s">
        <v>702</v>
      </c>
      <c r="F220" s="64"/>
      <c r="AL220" s="5"/>
      <c r="AR220" s="5"/>
      <c r="BL220" s="14">
        <v>10</v>
      </c>
      <c r="CY220" s="5"/>
      <c r="CZ220" s="5"/>
      <c r="DA220" s="5"/>
      <c r="DB220" s="5"/>
      <c r="DC220" s="6"/>
      <c r="DD220" s="5"/>
      <c r="DR220" s="6"/>
      <c r="DS220" s="6"/>
      <c r="DT220" s="6"/>
      <c r="DU220" s="6"/>
      <c r="DV220" s="5"/>
      <c r="DW220" s="5"/>
      <c r="DX220" s="5"/>
      <c r="DZ220" s="5"/>
      <c r="EA220" s="6"/>
      <c r="EB220" s="6"/>
      <c r="EC220" s="6"/>
      <c r="ED220" s="5"/>
      <c r="EE220" s="6"/>
      <c r="EF220" s="6"/>
      <c r="EG220" s="6"/>
      <c r="EH220" s="42"/>
      <c r="EI220" s="5"/>
      <c r="EJ220" s="6"/>
      <c r="EK220" s="6"/>
      <c r="EL220" s="6"/>
      <c r="EM220" s="5"/>
      <c r="EN220" s="5"/>
      <c r="EO220" s="5"/>
      <c r="EP220" s="5"/>
      <c r="EQ220" s="5"/>
      <c r="ER220" s="6"/>
    </row>
    <row r="221" spans="1:149" ht="15" customHeight="1" x14ac:dyDescent="0.3">
      <c r="A221" t="s">
        <v>1306</v>
      </c>
      <c r="B221" s="36" t="s">
        <v>1307</v>
      </c>
      <c r="C221" s="69" t="s">
        <v>1308</v>
      </c>
      <c r="D221" s="19"/>
      <c r="E221" t="s">
        <v>702</v>
      </c>
      <c r="F221" s="64"/>
      <c r="M221" s="7">
        <v>3</v>
      </c>
      <c r="AL221" s="5"/>
      <c r="AR221" s="5"/>
      <c r="CY221" s="5"/>
      <c r="CZ221" s="5"/>
      <c r="DA221" s="5"/>
      <c r="DB221" s="5"/>
      <c r="DC221" s="6"/>
      <c r="DD221" s="5"/>
      <c r="DR221" s="6"/>
      <c r="DS221" s="6"/>
      <c r="DT221" s="6"/>
      <c r="DU221" s="6"/>
      <c r="DV221" s="5"/>
      <c r="DW221" s="5"/>
      <c r="DX221" s="5"/>
      <c r="DZ221" s="5"/>
      <c r="EA221" s="6"/>
      <c r="EB221" s="6"/>
      <c r="EC221" s="6"/>
      <c r="ED221" s="5"/>
      <c r="EE221" s="6"/>
      <c r="EF221" s="6"/>
      <c r="EG221" s="6"/>
      <c r="EH221" s="42"/>
      <c r="EI221" s="5"/>
      <c r="EJ221" s="6"/>
      <c r="EK221" s="6">
        <v>30.6</v>
      </c>
      <c r="EL221" s="6"/>
      <c r="EM221" s="5"/>
      <c r="EN221" s="5"/>
      <c r="EO221" s="5"/>
      <c r="EP221" s="5"/>
      <c r="EQ221" s="5"/>
      <c r="ER221" s="6"/>
    </row>
    <row r="222" spans="1:149" ht="15" customHeight="1" x14ac:dyDescent="0.3">
      <c r="A222" s="19" t="s">
        <v>1309</v>
      </c>
      <c r="B222" s="36" t="s">
        <v>1310</v>
      </c>
      <c r="C222" s="89" t="s">
        <v>1311</v>
      </c>
      <c r="D222" s="19"/>
      <c r="E222" t="s">
        <v>702</v>
      </c>
      <c r="F222" s="64"/>
      <c r="Z222" s="6">
        <v>0</v>
      </c>
      <c r="AA222" s="5">
        <v>1.03</v>
      </c>
      <c r="AB222" s="5">
        <v>12.115</v>
      </c>
      <c r="AC222" s="5">
        <v>16.615000000000002</v>
      </c>
      <c r="AL222" s="5"/>
      <c r="AM222" s="39">
        <v>-60</v>
      </c>
      <c r="AN222" s="5">
        <v>15.5</v>
      </c>
      <c r="AP222" s="5">
        <v>6</v>
      </c>
      <c r="AR222" s="5"/>
      <c r="CY222" s="5"/>
      <c r="CZ222" s="5"/>
      <c r="DA222" s="5"/>
      <c r="DB222" s="5"/>
      <c r="DC222" s="6"/>
      <c r="DD222" s="5"/>
      <c r="DR222" s="6"/>
      <c r="DS222" s="6"/>
      <c r="DT222" s="6"/>
      <c r="DU222" s="6"/>
      <c r="DV222" s="5"/>
      <c r="DW222" s="5"/>
      <c r="DX222" s="5"/>
      <c r="DZ222" s="5"/>
      <c r="EA222" s="6"/>
      <c r="EB222" s="6"/>
      <c r="EC222" s="6"/>
      <c r="ED222" s="5"/>
      <c r="EE222" s="6"/>
      <c r="EF222" s="6"/>
      <c r="EG222" s="6"/>
      <c r="EH222" s="42"/>
      <c r="EI222" s="5"/>
      <c r="EJ222" s="6"/>
      <c r="EK222" s="6"/>
      <c r="EL222" s="6"/>
      <c r="EM222" s="5"/>
      <c r="EN222" s="5"/>
      <c r="EO222" s="5"/>
      <c r="EP222" s="5"/>
      <c r="EQ222" s="5"/>
      <c r="ER222" s="6"/>
    </row>
    <row r="223" spans="1:149" ht="15" customHeight="1" x14ac:dyDescent="0.3">
      <c r="A223" s="19" t="s">
        <v>1312</v>
      </c>
      <c r="B223" s="36" t="s">
        <v>1313</v>
      </c>
      <c r="C223" s="89" t="s">
        <v>1314</v>
      </c>
      <c r="D223" s="19"/>
      <c r="E223" t="s">
        <v>702</v>
      </c>
      <c r="F223" s="64"/>
      <c r="AL223" s="5"/>
      <c r="AM223" s="39">
        <v>-60</v>
      </c>
      <c r="AN223" s="5">
        <v>15.5</v>
      </c>
      <c r="AP223" s="5">
        <v>6</v>
      </c>
      <c r="AR223" s="5"/>
      <c r="CY223" s="5"/>
      <c r="CZ223" s="5"/>
      <c r="DA223" s="5"/>
      <c r="DB223" s="5"/>
      <c r="DC223" s="6"/>
      <c r="DD223" s="5"/>
      <c r="DR223" s="6"/>
      <c r="DS223" s="6"/>
      <c r="DT223" s="6"/>
      <c r="DU223" s="6"/>
      <c r="DV223" s="5"/>
      <c r="DW223" s="5"/>
      <c r="DX223" s="5"/>
      <c r="DZ223" s="5"/>
      <c r="EA223" s="6"/>
      <c r="EB223" s="6"/>
      <c r="EC223" s="6"/>
      <c r="ED223" s="5"/>
      <c r="EE223" s="6"/>
      <c r="EF223" s="6"/>
      <c r="EG223" s="6"/>
      <c r="EH223" s="42"/>
      <c r="EI223" s="5"/>
      <c r="EJ223" s="6"/>
      <c r="EK223" s="6"/>
      <c r="EL223" s="6"/>
      <c r="EM223" s="5"/>
      <c r="EN223" s="5"/>
      <c r="EO223" s="5"/>
      <c r="EP223" s="5"/>
      <c r="EQ223" s="5"/>
      <c r="ER223" s="6"/>
    </row>
    <row r="224" spans="1:149" ht="15" customHeight="1" x14ac:dyDescent="0.3">
      <c r="A224" s="19" t="s">
        <v>1315</v>
      </c>
      <c r="B224" s="36" t="s">
        <v>1316</v>
      </c>
      <c r="C224" s="89" t="s">
        <v>1317</v>
      </c>
      <c r="D224" s="19"/>
      <c r="E224" t="s">
        <v>702</v>
      </c>
      <c r="F224" s="64"/>
      <c r="Y224" s="5">
        <v>0</v>
      </c>
      <c r="AH224" s="6">
        <v>31.580796266126239</v>
      </c>
      <c r="AI224" s="5">
        <v>0.54266186614625334</v>
      </c>
      <c r="AL224" s="5"/>
      <c r="AM224" s="39">
        <v>-3.2</v>
      </c>
      <c r="AR224" s="5"/>
      <c r="CY224" s="5"/>
      <c r="CZ224" s="5"/>
      <c r="DA224" s="5"/>
      <c r="DB224" s="5"/>
      <c r="DC224" s="6"/>
      <c r="DD224" s="5"/>
      <c r="DR224" s="6"/>
      <c r="DS224" s="6"/>
      <c r="DT224" s="6">
        <v>10</v>
      </c>
      <c r="DU224" s="6"/>
      <c r="DV224" s="5"/>
      <c r="DW224" s="5"/>
      <c r="DX224" s="5"/>
      <c r="DZ224" s="5"/>
      <c r="EA224" s="6"/>
      <c r="EB224" s="6"/>
      <c r="EC224" s="6"/>
      <c r="ED224" s="5"/>
      <c r="EE224" s="6"/>
      <c r="EF224" s="6"/>
      <c r="EG224" s="6"/>
      <c r="EH224" s="42"/>
      <c r="EI224" s="5"/>
      <c r="EJ224" s="6"/>
      <c r="EK224" s="6">
        <v>29.7</v>
      </c>
      <c r="EL224" s="6"/>
      <c r="EM224" s="5"/>
      <c r="EN224" s="5"/>
      <c r="EO224" s="5"/>
      <c r="EP224" s="5"/>
      <c r="EQ224" s="5"/>
      <c r="ER224" s="6">
        <v>0</v>
      </c>
      <c r="ES224">
        <v>0</v>
      </c>
    </row>
    <row r="225" spans="1:148" ht="15" customHeight="1" x14ac:dyDescent="0.3">
      <c r="A225" s="19" t="s">
        <v>1318</v>
      </c>
      <c r="B225" s="36" t="s">
        <v>1319</v>
      </c>
      <c r="C225" s="89" t="s">
        <v>1320</v>
      </c>
      <c r="D225" s="19"/>
      <c r="E225" t="s">
        <v>702</v>
      </c>
      <c r="F225" s="64"/>
      <c r="AL225" s="5"/>
      <c r="AM225" s="39">
        <v>-18.899999999999999</v>
      </c>
      <c r="AR225" s="5"/>
      <c r="CY225" s="5"/>
      <c r="CZ225" s="5"/>
      <c r="DA225" s="5"/>
      <c r="DB225" s="5"/>
      <c r="DC225" s="6"/>
      <c r="DD225" s="5"/>
      <c r="DR225" s="6"/>
      <c r="DS225" s="6"/>
      <c r="DT225" s="6"/>
      <c r="DU225" s="6"/>
      <c r="DV225" s="5"/>
      <c r="DW225" s="5"/>
      <c r="DX225" s="5"/>
      <c r="DZ225" s="5"/>
      <c r="EA225" s="6"/>
      <c r="EB225" s="6"/>
      <c r="EC225" s="6"/>
      <c r="ED225" s="5"/>
      <c r="EE225" s="6"/>
      <c r="EF225" s="6"/>
      <c r="EG225" s="6"/>
      <c r="EH225" s="42"/>
      <c r="EI225" s="5"/>
      <c r="EJ225" s="6"/>
      <c r="EK225" s="6"/>
      <c r="EL225" s="6"/>
      <c r="EM225" s="5"/>
      <c r="EN225" s="5"/>
      <c r="EO225" s="5"/>
      <c r="EP225" s="5"/>
      <c r="EQ225" s="5"/>
      <c r="ER225" s="6"/>
    </row>
    <row r="226" spans="1:148" ht="15" customHeight="1" x14ac:dyDescent="0.3">
      <c r="A226" s="19" t="s">
        <v>1321</v>
      </c>
      <c r="B226" s="36" t="s">
        <v>1322</v>
      </c>
      <c r="C226" s="89" t="s">
        <v>1323</v>
      </c>
      <c r="D226" s="19"/>
      <c r="E226" t="s">
        <v>702</v>
      </c>
      <c r="F226" s="64"/>
      <c r="AL226" s="5"/>
      <c r="AR226" s="5" t="s">
        <v>1324</v>
      </c>
      <c r="CY226" s="5"/>
      <c r="CZ226" s="5"/>
      <c r="DA226" s="5"/>
      <c r="DB226" s="5"/>
      <c r="DC226" s="6"/>
      <c r="DD226" s="5"/>
      <c r="DR226" s="6"/>
      <c r="DS226" s="6"/>
      <c r="DT226" s="6"/>
      <c r="DU226" s="6"/>
      <c r="DV226" s="5"/>
      <c r="DW226" s="5"/>
      <c r="DX226" s="5"/>
      <c r="DZ226" s="5"/>
      <c r="EA226" s="6"/>
      <c r="EB226" s="6"/>
      <c r="EC226" s="6"/>
      <c r="ED226" s="5"/>
      <c r="EE226" s="6"/>
      <c r="EF226" s="6"/>
      <c r="EG226" s="6"/>
      <c r="EH226" s="42"/>
      <c r="EI226" s="5"/>
      <c r="EJ226" s="6"/>
      <c r="EK226" s="6"/>
      <c r="EL226" s="6"/>
      <c r="EM226" s="5"/>
      <c r="EN226" s="5"/>
      <c r="EO226" s="5"/>
      <c r="EP226" s="5"/>
      <c r="EQ226" s="5"/>
      <c r="ER226" s="6"/>
    </row>
    <row r="227" spans="1:148" ht="15" customHeight="1" x14ac:dyDescent="0.3">
      <c r="A227" s="19" t="s">
        <v>1325</v>
      </c>
      <c r="B227" s="36" t="s">
        <v>1326</v>
      </c>
      <c r="C227" s="89" t="s">
        <v>1327</v>
      </c>
      <c r="D227" s="19"/>
      <c r="E227" t="s">
        <v>702</v>
      </c>
      <c r="F227" s="64"/>
      <c r="AL227" s="5"/>
      <c r="AR227" s="5"/>
      <c r="CY227" s="5"/>
      <c r="CZ227" s="5"/>
      <c r="DA227" s="5"/>
      <c r="DB227" s="5"/>
      <c r="DC227" s="6"/>
      <c r="DD227" s="5"/>
      <c r="DR227" s="6"/>
      <c r="DS227" s="6"/>
      <c r="DT227" s="6"/>
      <c r="DU227" s="6"/>
      <c r="DV227" s="5"/>
      <c r="DW227" s="5"/>
      <c r="DX227" s="5"/>
      <c r="DZ227" s="5"/>
      <c r="EA227" s="6"/>
      <c r="EB227" s="6"/>
      <c r="EC227" s="6"/>
      <c r="ED227" s="5"/>
      <c r="EE227" s="6"/>
      <c r="EF227" s="6"/>
      <c r="EG227" s="6"/>
      <c r="EH227" s="42"/>
      <c r="EI227" s="5"/>
      <c r="EJ227" s="6"/>
      <c r="EK227" s="6"/>
      <c r="EL227" s="6"/>
      <c r="EM227" s="5"/>
      <c r="EN227" s="5"/>
      <c r="EO227" s="5"/>
      <c r="EP227" s="5"/>
      <c r="EQ227" s="5"/>
      <c r="ER227" s="6"/>
    </row>
    <row r="228" spans="1:148" ht="15" customHeight="1" x14ac:dyDescent="0.3">
      <c r="A228" s="19" t="s">
        <v>1328</v>
      </c>
      <c r="B228" s="36" t="s">
        <v>1329</v>
      </c>
      <c r="C228" s="89" t="s">
        <v>1330</v>
      </c>
      <c r="D228" s="19"/>
      <c r="E228" t="s">
        <v>702</v>
      </c>
      <c r="F228" s="64"/>
      <c r="AL228" s="5"/>
      <c r="AR228" s="5" t="s">
        <v>1324</v>
      </c>
      <c r="CY228" s="5"/>
      <c r="CZ228" s="5"/>
      <c r="DA228" s="5"/>
      <c r="DB228" s="5"/>
      <c r="DC228" s="6"/>
      <c r="DD228" s="5"/>
      <c r="DR228" s="6"/>
      <c r="DS228" s="6"/>
      <c r="DT228" s="6"/>
      <c r="DU228" s="6"/>
      <c r="DV228" s="5"/>
      <c r="DW228" s="5"/>
      <c r="DX228" s="5"/>
      <c r="DZ228" s="5"/>
      <c r="EA228" s="6"/>
      <c r="EB228" s="6"/>
      <c r="EC228" s="6"/>
      <c r="ED228" s="5"/>
      <c r="EE228" s="6"/>
      <c r="EF228" s="6"/>
      <c r="EG228" s="6"/>
      <c r="EH228" s="42"/>
      <c r="EI228" s="5"/>
      <c r="EJ228" s="6"/>
      <c r="EK228" s="6"/>
      <c r="EL228" s="6"/>
      <c r="EM228" s="5"/>
      <c r="EN228" s="5"/>
      <c r="EO228" s="5"/>
      <c r="EP228" s="5"/>
      <c r="EQ228" s="5"/>
      <c r="ER228" s="6"/>
    </row>
    <row r="229" spans="1:148" ht="15" customHeight="1" x14ac:dyDescent="0.3">
      <c r="A229" s="19" t="s">
        <v>1331</v>
      </c>
      <c r="B229" s="36" t="s">
        <v>1332</v>
      </c>
      <c r="C229" s="89" t="s">
        <v>1333</v>
      </c>
      <c r="D229" s="19"/>
      <c r="E229" t="s">
        <v>702</v>
      </c>
      <c r="F229" s="64"/>
      <c r="AL229" s="5"/>
      <c r="AM229" s="39">
        <v>-2.0499999999999998</v>
      </c>
      <c r="AR229" s="5"/>
      <c r="BX229" s="14">
        <v>8</v>
      </c>
      <c r="CY229" s="5"/>
      <c r="CZ229" s="5"/>
      <c r="DA229" s="5"/>
      <c r="DB229" s="5"/>
      <c r="DC229" s="6"/>
      <c r="DD229" s="5"/>
      <c r="DR229" s="6"/>
      <c r="DS229" s="6"/>
      <c r="DT229" s="6"/>
      <c r="DU229" s="6"/>
      <c r="DV229" s="5"/>
      <c r="DW229" s="5"/>
      <c r="DX229" s="5"/>
      <c r="DZ229" s="5"/>
      <c r="EA229" s="6"/>
      <c r="EB229" s="6"/>
      <c r="EC229" s="6"/>
      <c r="ED229" s="5"/>
      <c r="EE229" s="6"/>
      <c r="EF229" s="6"/>
      <c r="EG229" s="6"/>
      <c r="EH229" s="42"/>
      <c r="EI229" s="5"/>
      <c r="EJ229" s="6"/>
      <c r="EK229" s="6"/>
      <c r="EL229" s="6"/>
      <c r="EM229" s="5"/>
      <c r="EN229" s="5"/>
      <c r="EO229" s="5"/>
      <c r="EP229" s="5"/>
      <c r="EQ229" s="5"/>
      <c r="ER229" s="6"/>
    </row>
    <row r="230" spans="1:148" ht="15" customHeight="1" x14ac:dyDescent="0.3">
      <c r="A230" s="19" t="s">
        <v>1334</v>
      </c>
      <c r="B230" s="36" t="s">
        <v>1335</v>
      </c>
      <c r="C230" s="89" t="s">
        <v>1336</v>
      </c>
      <c r="D230" s="19"/>
      <c r="E230" t="s">
        <v>702</v>
      </c>
      <c r="F230" s="64"/>
      <c r="AL230" s="5"/>
      <c r="AM230" s="39">
        <v>-39.549999999999997</v>
      </c>
      <c r="AN230" s="5">
        <v>33.909999999999997</v>
      </c>
      <c r="AP230" s="5">
        <v>19.8</v>
      </c>
      <c r="AQ230" s="7">
        <v>727.5</v>
      </c>
      <c r="AR230" s="5"/>
      <c r="CY230" s="5"/>
      <c r="CZ230" s="5"/>
      <c r="DA230" s="5"/>
      <c r="DB230" s="5"/>
      <c r="DC230" s="6"/>
      <c r="DD230" s="5"/>
      <c r="DR230" s="6"/>
      <c r="DS230" s="6"/>
      <c r="DT230" s="6"/>
      <c r="DU230" s="6"/>
      <c r="DV230" s="5"/>
      <c r="DW230" s="5"/>
      <c r="DX230" s="5"/>
      <c r="DZ230" s="5"/>
      <c r="EA230" s="6"/>
      <c r="EB230" s="6"/>
      <c r="EC230" s="6"/>
      <c r="ED230" s="5"/>
      <c r="EE230" s="6"/>
      <c r="EF230" s="6"/>
      <c r="EG230" s="6"/>
      <c r="EH230" s="42"/>
      <c r="EI230" s="5"/>
      <c r="EJ230" s="6"/>
      <c r="EK230" s="6"/>
      <c r="EL230" s="6"/>
      <c r="EM230" s="5"/>
      <c r="EN230" s="5"/>
      <c r="EO230" s="5"/>
      <c r="EP230" s="5"/>
      <c r="EQ230" s="5"/>
      <c r="ER230" s="6"/>
    </row>
    <row r="231" spans="1:148" ht="15" customHeight="1" x14ac:dyDescent="0.3">
      <c r="A231" s="19" t="s">
        <v>1337</v>
      </c>
      <c r="B231" s="36" t="s">
        <v>1338</v>
      </c>
      <c r="C231" s="89" t="s">
        <v>1339</v>
      </c>
      <c r="D231" s="19"/>
      <c r="E231" t="s">
        <v>702</v>
      </c>
      <c r="F231" s="64"/>
      <c r="AL231" s="5"/>
      <c r="AM231" s="39">
        <v>-16.05</v>
      </c>
      <c r="AN231" s="5">
        <v>41.2</v>
      </c>
      <c r="CY231" s="5"/>
      <c r="CZ231" s="5"/>
      <c r="DA231" s="5"/>
      <c r="DB231" s="5"/>
      <c r="DC231" s="6"/>
      <c r="DD231" s="5"/>
      <c r="DR231" s="6"/>
      <c r="DS231" s="6"/>
      <c r="DT231" s="6"/>
      <c r="DU231" s="6"/>
      <c r="DV231" s="5"/>
      <c r="DW231" s="5"/>
      <c r="DX231" s="5"/>
      <c r="DZ231" s="5"/>
      <c r="EA231" s="6"/>
      <c r="EB231" s="6"/>
      <c r="EC231" s="6"/>
      <c r="ED231" s="5"/>
      <c r="EE231" s="6"/>
      <c r="EF231" s="6"/>
      <c r="EG231" s="6"/>
      <c r="EH231" s="42"/>
      <c r="EI231" s="5"/>
      <c r="EJ231" s="6"/>
      <c r="EK231" s="6"/>
      <c r="EL231" s="6"/>
      <c r="EM231" s="5"/>
      <c r="EN231" s="5"/>
      <c r="EO231" s="5"/>
      <c r="EP231" s="5"/>
      <c r="EQ231" s="5"/>
      <c r="ER231" s="6"/>
    </row>
    <row r="232" spans="1:148" ht="15" customHeight="1" x14ac:dyDescent="0.3">
      <c r="A232" s="19" t="s">
        <v>1340</v>
      </c>
      <c r="B232" s="36" t="s">
        <v>1341</v>
      </c>
      <c r="C232" s="89" t="s">
        <v>1342</v>
      </c>
      <c r="D232" s="19"/>
      <c r="E232" t="s">
        <v>702</v>
      </c>
      <c r="F232" s="64"/>
      <c r="AL232" s="5"/>
      <c r="AM232" s="39">
        <v>-15.8</v>
      </c>
      <c r="CY232" s="5"/>
      <c r="CZ232" s="5"/>
      <c r="DA232" s="5"/>
      <c r="DB232" s="5"/>
      <c r="DC232" s="6"/>
      <c r="DD232" s="5"/>
      <c r="DR232" s="6"/>
      <c r="DS232" s="6"/>
      <c r="DT232" s="6"/>
      <c r="DU232" s="6"/>
      <c r="DV232" s="5"/>
      <c r="DW232" s="5"/>
      <c r="DX232" s="5"/>
      <c r="DZ232" s="5"/>
      <c r="EA232" s="6"/>
      <c r="EB232" s="6"/>
      <c r="EC232" s="6"/>
      <c r="ED232" s="5"/>
      <c r="EE232" s="6"/>
      <c r="EF232" s="6"/>
      <c r="EG232" s="6"/>
      <c r="EH232" s="42"/>
      <c r="EI232" s="5"/>
      <c r="EJ232" s="6"/>
      <c r="EK232" s="6"/>
      <c r="EL232" s="6"/>
      <c r="EM232" s="5"/>
      <c r="EN232" s="5"/>
      <c r="EO232" s="5"/>
      <c r="EP232" s="5"/>
      <c r="EQ232" s="5"/>
      <c r="ER232" s="6"/>
    </row>
    <row r="233" spans="1:148" ht="15" customHeight="1" x14ac:dyDescent="0.3">
      <c r="A233" s="19" t="s">
        <v>1343</v>
      </c>
      <c r="B233" s="36" t="s">
        <v>1344</v>
      </c>
      <c r="C233" s="89" t="s">
        <v>1345</v>
      </c>
      <c r="D233" s="19"/>
      <c r="E233" t="s">
        <v>702</v>
      </c>
      <c r="F233" s="64"/>
      <c r="AL233" s="5"/>
      <c r="AR233" s="5" t="s">
        <v>1324</v>
      </c>
      <c r="CY233" s="5"/>
      <c r="CZ233" s="5"/>
      <c r="DA233" s="5"/>
      <c r="DB233" s="5"/>
      <c r="DC233" s="6"/>
      <c r="DD233" s="5"/>
      <c r="DR233" s="6"/>
      <c r="DS233" s="6"/>
      <c r="DT233" s="6"/>
      <c r="DU233" s="6"/>
      <c r="DV233" s="5"/>
      <c r="DW233" s="5"/>
      <c r="DX233" s="5"/>
      <c r="DZ233" s="5"/>
      <c r="EA233" s="6"/>
      <c r="EB233" s="6"/>
      <c r="EC233" s="6"/>
      <c r="ED233" s="5"/>
      <c r="EE233" s="6"/>
      <c r="EF233" s="6"/>
      <c r="EG233" s="6"/>
      <c r="EH233" s="42"/>
      <c r="EI233" s="5"/>
      <c r="EJ233" s="6"/>
      <c r="EK233" s="6"/>
      <c r="EL233" s="6"/>
      <c r="EM233" s="5"/>
      <c r="EN233" s="5"/>
      <c r="EO233" s="5"/>
      <c r="EP233" s="5"/>
      <c r="EQ233" s="5"/>
      <c r="ER233" s="6"/>
    </row>
    <row r="234" spans="1:148" ht="15" customHeight="1" x14ac:dyDescent="0.3">
      <c r="A234" s="19" t="s">
        <v>1346</v>
      </c>
      <c r="B234" s="36" t="s">
        <v>1347</v>
      </c>
      <c r="C234" s="89" t="s">
        <v>1348</v>
      </c>
      <c r="D234" s="19"/>
      <c r="E234" t="s">
        <v>702</v>
      </c>
      <c r="F234" s="65"/>
      <c r="AL234" s="5"/>
      <c r="AM234" s="39">
        <v>-27.2</v>
      </c>
      <c r="AR234" s="5"/>
      <c r="CA234" s="14">
        <v>27.9</v>
      </c>
      <c r="CB234">
        <v>11.2</v>
      </c>
      <c r="CC234" s="5">
        <v>1.4514566922008323</v>
      </c>
      <c r="CD234" s="5">
        <v>1.39984392848439</v>
      </c>
      <c r="CY234" s="5"/>
      <c r="CZ234" s="5"/>
      <c r="DA234" s="5"/>
      <c r="DB234" s="5"/>
      <c r="DC234" s="6"/>
      <c r="DD234" s="5"/>
      <c r="DR234" s="6"/>
      <c r="DS234" s="6"/>
      <c r="DT234" s="6"/>
      <c r="DU234" s="6"/>
      <c r="DV234" s="5"/>
      <c r="DW234" s="5"/>
      <c r="DX234" s="5"/>
      <c r="DZ234" s="5"/>
      <c r="EA234" s="6"/>
      <c r="EB234" s="6"/>
      <c r="EC234" s="6"/>
      <c r="ED234" s="5"/>
      <c r="EE234" s="6"/>
      <c r="EF234" s="6"/>
      <c r="EG234" s="6"/>
      <c r="EH234" s="42"/>
      <c r="EI234" s="5"/>
      <c r="EJ234" s="6"/>
      <c r="EK234" s="6"/>
      <c r="EL234" s="6"/>
      <c r="EM234" s="5"/>
      <c r="EN234" s="5"/>
      <c r="EO234" s="5"/>
      <c r="EP234" s="5"/>
      <c r="EQ234" s="5"/>
      <c r="ER234" s="6"/>
    </row>
    <row r="235" spans="1:148" ht="15" customHeight="1" x14ac:dyDescent="0.3">
      <c r="A235" s="19" t="s">
        <v>1349</v>
      </c>
      <c r="B235" s="36" t="s">
        <v>1350</v>
      </c>
      <c r="C235" s="89" t="s">
        <v>1351</v>
      </c>
      <c r="D235" s="19"/>
      <c r="E235" t="s">
        <v>702</v>
      </c>
      <c r="F235" s="64"/>
      <c r="AL235" s="5"/>
      <c r="AR235" s="5"/>
      <c r="CY235" s="5"/>
      <c r="CZ235" s="5"/>
      <c r="DA235" s="5"/>
      <c r="DB235" s="5"/>
      <c r="DC235" s="6"/>
      <c r="DD235" s="5"/>
      <c r="DR235" s="6"/>
      <c r="DS235" s="6"/>
      <c r="DT235" s="6"/>
      <c r="DU235" s="6"/>
      <c r="DV235" s="5"/>
      <c r="DW235" s="5"/>
      <c r="DX235" s="5"/>
      <c r="DZ235" s="5"/>
      <c r="EA235" s="6"/>
      <c r="EB235" s="6"/>
      <c r="EC235" s="6"/>
      <c r="ED235" s="5"/>
      <c r="EE235" s="6"/>
      <c r="EF235" s="6"/>
      <c r="EG235" s="6"/>
      <c r="EH235" s="42"/>
      <c r="EI235" s="5"/>
      <c r="EJ235" s="6"/>
      <c r="EK235" s="6"/>
      <c r="EL235" s="6"/>
      <c r="EM235" s="5"/>
      <c r="EN235" s="5"/>
      <c r="EO235" s="5"/>
      <c r="EP235" s="5"/>
      <c r="EQ235" s="5"/>
      <c r="ER235" s="6"/>
    </row>
    <row r="236" spans="1:148" ht="15" customHeight="1" x14ac:dyDescent="0.3">
      <c r="A236" s="19" t="s">
        <v>1352</v>
      </c>
      <c r="B236" s="36" t="s">
        <v>1353</v>
      </c>
      <c r="C236" s="89" t="s">
        <v>1354</v>
      </c>
      <c r="D236" s="19"/>
      <c r="E236" t="s">
        <v>702</v>
      </c>
      <c r="F236" s="64"/>
      <c r="AL236" s="5"/>
      <c r="AR236" s="5"/>
      <c r="AS236">
        <v>145</v>
      </c>
      <c r="AT236">
        <v>2067</v>
      </c>
      <c r="AU236" s="5">
        <f>0.99303*AT236-2041.233</f>
        <v>11.360010000000102</v>
      </c>
      <c r="AV236" s="7"/>
      <c r="AW236" s="5">
        <f>AVERAGE(AX236,AU236:AV236)*1.00662+2055.5541</f>
        <v>2066.9893132662</v>
      </c>
      <c r="BX236" s="14">
        <v>70</v>
      </c>
      <c r="CY236" s="5"/>
      <c r="CZ236" s="5"/>
      <c r="DA236" s="5"/>
      <c r="DB236" s="5"/>
      <c r="DC236" s="6"/>
      <c r="DD236" s="5"/>
      <c r="DR236" s="6"/>
      <c r="DS236" s="6"/>
      <c r="DT236" s="6"/>
      <c r="DU236" s="6"/>
      <c r="DV236" s="5"/>
      <c r="DW236" s="5"/>
      <c r="DX236" s="5"/>
      <c r="DZ236" s="5"/>
      <c r="EA236" s="6"/>
      <c r="EB236" s="6"/>
      <c r="EC236" s="6"/>
      <c r="ED236" s="5"/>
      <c r="EE236" s="6"/>
      <c r="EF236" s="6"/>
      <c r="EG236" s="6"/>
      <c r="EH236" s="42"/>
      <c r="EI236" s="5"/>
      <c r="EJ236" s="6"/>
      <c r="EK236" s="6"/>
      <c r="EL236" s="6"/>
      <c r="EM236" s="5"/>
      <c r="EN236" s="5"/>
      <c r="EO236" s="5"/>
      <c r="EP236" s="5"/>
      <c r="EQ236" s="5"/>
      <c r="ER236" s="6"/>
    </row>
    <row r="237" spans="1:148" ht="15" customHeight="1" x14ac:dyDescent="0.3">
      <c r="A237" s="19" t="s">
        <v>1355</v>
      </c>
      <c r="B237" s="36" t="s">
        <v>1356</v>
      </c>
      <c r="C237" s="89" t="s">
        <v>1357</v>
      </c>
      <c r="D237" s="19"/>
      <c r="E237" t="s">
        <v>702</v>
      </c>
      <c r="F237" s="64"/>
      <c r="AH237" s="6">
        <v>20.474563307111318</v>
      </c>
      <c r="AI237" s="5">
        <v>1.6613531354704909</v>
      </c>
      <c r="AL237" s="5"/>
      <c r="AR237" s="5"/>
      <c r="AT237" s="19"/>
      <c r="AU237" s="64"/>
      <c r="AV237" s="19"/>
      <c r="AW237" s="64"/>
      <c r="CY237" s="5"/>
      <c r="CZ237" s="5"/>
      <c r="DA237" s="5"/>
      <c r="DB237" s="5"/>
      <c r="DC237" s="6"/>
      <c r="DD237" s="5"/>
      <c r="DE237" s="18" t="s">
        <v>1358</v>
      </c>
      <c r="DF237" s="19">
        <f>LN(96/1)</f>
        <v>4.5643481914678361</v>
      </c>
      <c r="DG237" s="18" t="s">
        <v>1359</v>
      </c>
      <c r="DH237" s="19">
        <f>LN(6.4/1)</f>
        <v>1.8562979903656263</v>
      </c>
      <c r="DR237" s="6"/>
      <c r="DS237" s="6"/>
      <c r="DT237" s="6"/>
      <c r="DU237" s="6"/>
      <c r="DV237" s="5"/>
      <c r="DW237" s="5"/>
      <c r="DX237" s="5"/>
      <c r="DZ237" s="5"/>
      <c r="EA237" s="6"/>
      <c r="EB237" s="6"/>
      <c r="EC237" s="6"/>
      <c r="ED237" s="5"/>
      <c r="EE237" s="6"/>
      <c r="EF237" s="6"/>
      <c r="EG237" s="6"/>
      <c r="EH237" s="42"/>
      <c r="EI237" s="5"/>
      <c r="EJ237" s="6"/>
      <c r="EK237" s="6">
        <v>22.1</v>
      </c>
      <c r="EL237" s="6"/>
      <c r="EM237" s="5"/>
      <c r="EN237" s="5"/>
      <c r="EO237" s="5"/>
      <c r="EP237" s="5"/>
      <c r="EQ237" s="5"/>
      <c r="ER237" s="6"/>
    </row>
    <row r="238" spans="1:148" ht="15" customHeight="1" x14ac:dyDescent="0.3">
      <c r="A238" s="19" t="s">
        <v>1360</v>
      </c>
      <c r="B238" s="36" t="s">
        <v>418</v>
      </c>
      <c r="C238" s="89" t="s">
        <v>1361</v>
      </c>
      <c r="D238" s="19"/>
      <c r="E238" t="s">
        <v>702</v>
      </c>
      <c r="F238" s="64"/>
      <c r="AD238" s="6">
        <v>4.7720464816230868</v>
      </c>
      <c r="AE238" s="5">
        <v>16.209058391079971</v>
      </c>
      <c r="AF238" s="5">
        <v>9.7502184469659152</v>
      </c>
      <c r="AG238" s="5">
        <v>6.9688483676503319</v>
      </c>
      <c r="AL238" s="5"/>
      <c r="AM238" s="39">
        <v>-4.4000000000000004</v>
      </c>
      <c r="AR238" s="5"/>
      <c r="AV238" s="7"/>
      <c r="AW238" s="5">
        <f>AVERAGE(AX238,AU238:AV238)*1.00662+2055.5541</f>
        <v>2074.0759079999998</v>
      </c>
      <c r="AX238">
        <v>18.399999999999999</v>
      </c>
      <c r="CY238" s="5"/>
      <c r="CZ238" s="5"/>
      <c r="DA238" s="5"/>
      <c r="DB238" s="5"/>
      <c r="DC238" s="6"/>
      <c r="DD238" s="5"/>
      <c r="DR238" s="6"/>
      <c r="DS238" s="6"/>
      <c r="DT238" s="6"/>
      <c r="DU238" s="6"/>
      <c r="DV238" s="5"/>
      <c r="DW238" s="5"/>
      <c r="DX238" s="5"/>
      <c r="DZ238" s="5"/>
      <c r="EA238" s="6"/>
      <c r="EB238" s="6"/>
      <c r="EC238" s="6"/>
      <c r="ED238" s="5"/>
      <c r="EE238" s="6"/>
      <c r="EF238" s="6"/>
      <c r="EG238" s="6"/>
      <c r="EH238" s="42"/>
      <c r="EI238" s="5"/>
      <c r="EJ238" s="6"/>
      <c r="EK238" s="6"/>
      <c r="EL238" s="6"/>
      <c r="EM238" s="5"/>
      <c r="EN238" s="5"/>
      <c r="EO238" s="5"/>
      <c r="EP238" s="5"/>
      <c r="EQ238" s="5"/>
      <c r="ER238" s="6"/>
    </row>
    <row r="239" spans="1:148" ht="15" customHeight="1" x14ac:dyDescent="0.3">
      <c r="A239" s="19" t="s">
        <v>1362</v>
      </c>
      <c r="B239" s="36" t="s">
        <v>1363</v>
      </c>
      <c r="C239" s="89" t="s">
        <v>1364</v>
      </c>
      <c r="D239" s="19"/>
      <c r="E239" t="s">
        <v>702</v>
      </c>
      <c r="F239" s="64"/>
      <c r="AL239" s="5"/>
      <c r="AM239" s="39">
        <v>-42.5</v>
      </c>
      <c r="AR239" s="5"/>
      <c r="BQ239" s="14">
        <f>LOG(4.6*10^-5*950)</f>
        <v>-1.3595185630295781</v>
      </c>
      <c r="BR239">
        <v>58.3</v>
      </c>
      <c r="BS239">
        <f>LOG(4.6*10^-5*90)</f>
        <v>-2.3829996588791009</v>
      </c>
      <c r="CY239" s="5"/>
      <c r="CZ239" s="5"/>
      <c r="DA239" s="5"/>
      <c r="DB239" s="5"/>
      <c r="DC239" s="6"/>
      <c r="DD239" s="5"/>
      <c r="DR239" s="6"/>
      <c r="DS239" s="6"/>
      <c r="DT239" s="6"/>
      <c r="DU239" s="6"/>
      <c r="DV239" s="5"/>
      <c r="DW239" s="5"/>
      <c r="DX239" s="5"/>
      <c r="DZ239" s="5"/>
      <c r="EA239" s="6"/>
      <c r="EB239" s="6"/>
      <c r="EC239" s="6"/>
      <c r="ED239" s="5"/>
      <c r="EE239" s="6"/>
      <c r="EF239" s="6"/>
      <c r="EG239" s="6"/>
      <c r="EH239" s="42"/>
      <c r="EI239" s="5"/>
      <c r="EJ239" s="6"/>
      <c r="EK239" s="6"/>
      <c r="EL239" s="6"/>
      <c r="EM239" s="5"/>
      <c r="EN239" s="5"/>
      <c r="EO239" s="5"/>
      <c r="EP239" s="5"/>
      <c r="EQ239" s="5"/>
      <c r="ER239" s="6"/>
    </row>
    <row r="240" spans="1:148" ht="15" customHeight="1" x14ac:dyDescent="0.3">
      <c r="A240" s="19" t="s">
        <v>1365</v>
      </c>
      <c r="B240" s="36" t="s">
        <v>1366</v>
      </c>
      <c r="C240" s="89" t="s">
        <v>1367</v>
      </c>
      <c r="D240" s="19"/>
      <c r="E240" t="s">
        <v>702</v>
      </c>
      <c r="F240" s="64"/>
      <c r="AL240" s="5"/>
      <c r="AR240" s="5"/>
      <c r="CY240" s="5"/>
      <c r="CZ240" s="5"/>
      <c r="DA240" s="5"/>
      <c r="DB240" s="5"/>
      <c r="DC240" s="6"/>
      <c r="DD240" s="5"/>
      <c r="DR240" s="6"/>
      <c r="DS240" s="6"/>
      <c r="DT240" s="6"/>
      <c r="DU240" s="6"/>
      <c r="DV240" s="5"/>
      <c r="DW240" s="5"/>
      <c r="DX240" s="5"/>
      <c r="DZ240" s="5"/>
      <c r="EA240" s="6"/>
      <c r="EB240" s="6"/>
      <c r="EC240" s="6"/>
      <c r="ED240" s="5"/>
      <c r="EE240" s="6"/>
      <c r="EF240" s="6"/>
      <c r="EG240" s="6"/>
      <c r="EH240" s="42"/>
      <c r="EI240" s="5"/>
      <c r="EJ240" s="6"/>
      <c r="EK240" s="6"/>
      <c r="EL240" s="6"/>
      <c r="EM240" s="5"/>
      <c r="EN240" s="5"/>
      <c r="EO240" s="5"/>
      <c r="EP240" s="5"/>
      <c r="EQ240" s="5"/>
      <c r="ER240" s="6"/>
    </row>
    <row r="241" spans="1:148" ht="15" customHeight="1" x14ac:dyDescent="0.3">
      <c r="A241" s="19" t="s">
        <v>1368</v>
      </c>
      <c r="B241" s="36" t="s">
        <v>1369</v>
      </c>
      <c r="C241" s="89" t="s">
        <v>1370</v>
      </c>
      <c r="D241" s="19"/>
      <c r="E241" t="s">
        <v>702</v>
      </c>
      <c r="F241" s="64"/>
      <c r="AL241" s="5"/>
      <c r="AM241" s="39">
        <v>-45.8</v>
      </c>
      <c r="AN241" s="5">
        <v>6.6</v>
      </c>
      <c r="AP241" s="5">
        <v>-4.2</v>
      </c>
      <c r="AQ241" s="7">
        <v>757</v>
      </c>
      <c r="AR241" s="5" t="s">
        <v>1371</v>
      </c>
      <c r="BQ241" s="14">
        <f>LOG(4.6*10^-5*4.8)</f>
        <v>-3.6560009309428385</v>
      </c>
      <c r="BR241">
        <v>68.599999999999994</v>
      </c>
      <c r="CY241" s="5"/>
      <c r="CZ241" s="5"/>
      <c r="DA241" s="5"/>
      <c r="DB241" s="5"/>
      <c r="DC241" s="6"/>
      <c r="DD241" s="5"/>
      <c r="DR241" s="6"/>
      <c r="DS241" s="6"/>
      <c r="DT241" s="6"/>
      <c r="DU241" s="6"/>
      <c r="DV241" s="5"/>
      <c r="DW241" s="5"/>
      <c r="DX241" s="5"/>
      <c r="DZ241" s="5"/>
      <c r="EA241" s="6"/>
      <c r="EB241" s="6"/>
      <c r="EC241" s="6"/>
      <c r="ED241" s="5"/>
      <c r="EE241" s="6"/>
      <c r="EF241" s="6"/>
      <c r="EG241" s="6"/>
      <c r="EH241" s="42"/>
      <c r="EI241" s="5"/>
      <c r="EJ241" s="6"/>
      <c r="EK241" s="6"/>
      <c r="EL241" s="6"/>
      <c r="EM241" s="5"/>
      <c r="EN241" s="5"/>
      <c r="EO241" s="5"/>
      <c r="EP241" s="5"/>
      <c r="EQ241" s="5"/>
      <c r="ER241" s="6"/>
    </row>
    <row r="242" spans="1:148" ht="15" customHeight="1" x14ac:dyDescent="0.3">
      <c r="A242" s="19" t="s">
        <v>1372</v>
      </c>
      <c r="B242" s="36" t="s">
        <v>1373</v>
      </c>
      <c r="C242" s="89" t="s">
        <v>1374</v>
      </c>
      <c r="D242" s="19"/>
      <c r="E242" t="s">
        <v>702</v>
      </c>
      <c r="F242" s="64"/>
      <c r="AL242" s="5"/>
      <c r="CY242" s="5"/>
      <c r="CZ242" s="5"/>
      <c r="DA242" s="5"/>
      <c r="DB242" s="5"/>
      <c r="DC242" s="6"/>
      <c r="DD242" s="5"/>
      <c r="DR242" s="6"/>
      <c r="DS242" s="6"/>
      <c r="DT242" s="6"/>
      <c r="DU242" s="6"/>
      <c r="DV242" s="5"/>
      <c r="DW242" s="5"/>
      <c r="DX242" s="5"/>
      <c r="DZ242" s="5"/>
      <c r="EA242" s="6"/>
      <c r="EB242" s="6"/>
      <c r="EC242" s="6"/>
      <c r="ED242" s="5"/>
      <c r="EE242" s="6"/>
      <c r="EF242" s="6"/>
      <c r="EG242" s="6"/>
      <c r="EH242" s="42"/>
      <c r="EI242" s="5"/>
      <c r="EJ242" s="6"/>
      <c r="EK242" s="6"/>
      <c r="EL242" s="6"/>
      <c r="EM242" s="5"/>
      <c r="EN242" s="5"/>
      <c r="EO242" s="5"/>
      <c r="EP242" s="5"/>
      <c r="EQ242" s="5"/>
      <c r="ER242" s="6"/>
    </row>
    <row r="243" spans="1:148" ht="15" customHeight="1" x14ac:dyDescent="0.3">
      <c r="A243" s="19" t="s">
        <v>1375</v>
      </c>
      <c r="B243" s="36" t="s">
        <v>1376</v>
      </c>
      <c r="C243" s="89" t="s">
        <v>1377</v>
      </c>
      <c r="D243" s="19"/>
      <c r="E243" t="s">
        <v>702</v>
      </c>
      <c r="F243" s="64"/>
      <c r="AL243" s="5"/>
      <c r="AS243">
        <v>145</v>
      </c>
      <c r="AV243" s="7"/>
      <c r="AW243" s="5">
        <f>AVERAGE(AX243,AU243:AV243)*1.00662+2055.5541</f>
        <v>2071.005717</v>
      </c>
      <c r="AX243">
        <v>15.35</v>
      </c>
      <c r="CP243" s="14">
        <v>4.3</v>
      </c>
      <c r="CY243" s="5"/>
      <c r="CZ243" s="5"/>
      <c r="DA243" s="5"/>
      <c r="DB243" s="5"/>
      <c r="DC243" s="6">
        <v>31.6</v>
      </c>
      <c r="DD243" s="5">
        <v>23.2</v>
      </c>
      <c r="DR243" s="6"/>
      <c r="DS243" s="6"/>
      <c r="DT243" s="6"/>
      <c r="DU243" s="6"/>
      <c r="DV243" s="5"/>
      <c r="DW243" s="5"/>
      <c r="DX243" s="5"/>
      <c r="DZ243" s="5"/>
      <c r="EA243" s="6"/>
      <c r="EB243" s="6"/>
      <c r="EC243" s="6"/>
      <c r="ED243" s="5"/>
      <c r="EE243" s="6"/>
      <c r="EF243" s="6"/>
      <c r="EG243" s="6"/>
      <c r="EH243" s="42"/>
      <c r="EI243" s="5"/>
      <c r="EJ243" s="6"/>
      <c r="EK243" s="6"/>
      <c r="EL243" s="6"/>
      <c r="EM243" s="5"/>
      <c r="EN243" s="5"/>
      <c r="EO243" s="5"/>
      <c r="EP243" s="5"/>
      <c r="EQ243" s="5"/>
      <c r="ER243" s="6"/>
    </row>
    <row r="244" spans="1:148" ht="15" customHeight="1" x14ac:dyDescent="0.3">
      <c r="A244" s="19" t="s">
        <v>1378</v>
      </c>
      <c r="B244" s="36" t="s">
        <v>419</v>
      </c>
      <c r="C244" s="89" t="s">
        <v>1379</v>
      </c>
      <c r="D244" s="19"/>
      <c r="E244" t="s">
        <v>702</v>
      </c>
      <c r="F244" s="64"/>
      <c r="Z244" s="6">
        <v>5.0000000000000001E-3</v>
      </c>
      <c r="AA244" s="5">
        <v>0.67500000000000004</v>
      </c>
      <c r="AB244" s="5">
        <v>15.055</v>
      </c>
      <c r="AC244" s="5">
        <v>24.229999999999997</v>
      </c>
      <c r="AD244" s="6">
        <v>11.588782340229175</v>
      </c>
      <c r="AE244" s="5">
        <v>37.91826398478289</v>
      </c>
      <c r="AF244" s="5">
        <v>23.914055110368203</v>
      </c>
      <c r="AG244" s="5">
        <v>29.925318442404329</v>
      </c>
      <c r="AL244" s="5"/>
      <c r="AM244" s="39">
        <v>-29.68</v>
      </c>
      <c r="AN244" s="5">
        <v>47.4</v>
      </c>
      <c r="AO244" s="5">
        <v>54.8</v>
      </c>
      <c r="AR244" s="40" t="s">
        <v>1380</v>
      </c>
      <c r="AS244">
        <v>107</v>
      </c>
      <c r="AV244" s="7"/>
      <c r="AW244" s="5">
        <f>AVERAGE(AX244,AU244:AV244)*1.00662+2055.5541</f>
        <v>2060.5871999999999</v>
      </c>
      <c r="AX244">
        <v>5</v>
      </c>
      <c r="CP244" s="14">
        <v>5.66</v>
      </c>
      <c r="CY244" s="5">
        <f>LN(23/77)</f>
        <v>-1.2083112059245342</v>
      </c>
      <c r="CZ244" s="5"/>
      <c r="DA244" s="5"/>
      <c r="DB244" s="5"/>
      <c r="DC244" s="6"/>
      <c r="DD244" s="5"/>
      <c r="DR244" s="6"/>
      <c r="DS244" s="6"/>
      <c r="DT244" s="6"/>
      <c r="DU244" s="6"/>
      <c r="DV244" s="5"/>
      <c r="DW244" s="5"/>
      <c r="DX244" s="5"/>
      <c r="DZ244" s="5"/>
      <c r="EA244" s="6"/>
      <c r="EB244" s="6"/>
      <c r="EC244" s="6"/>
      <c r="ED244" s="5"/>
      <c r="EE244" s="6"/>
      <c r="EF244" s="6"/>
      <c r="EG244" s="6"/>
      <c r="EH244" s="42"/>
      <c r="EI244" s="5"/>
      <c r="EJ244" s="6"/>
      <c r="EK244" s="6"/>
      <c r="EL244" s="6"/>
      <c r="EM244" s="5"/>
      <c r="EN244" s="5"/>
      <c r="EO244" s="5"/>
      <c r="EP244" s="5"/>
      <c r="EQ244" s="5"/>
      <c r="ER244" s="6"/>
    </row>
    <row r="245" spans="1:148" ht="15" customHeight="1" x14ac:dyDescent="0.3">
      <c r="A245" s="19" t="s">
        <v>1381</v>
      </c>
      <c r="B245" s="36" t="s">
        <v>1382</v>
      </c>
      <c r="C245" s="89" t="s">
        <v>1383</v>
      </c>
      <c r="D245" s="19"/>
      <c r="E245" t="s">
        <v>702</v>
      </c>
      <c r="F245" s="64"/>
      <c r="AL245" s="5"/>
      <c r="CY245" s="5"/>
      <c r="CZ245" s="5"/>
      <c r="DA245" s="5"/>
      <c r="DB245" s="5"/>
      <c r="DC245" s="6"/>
      <c r="DD245" s="5"/>
      <c r="DR245" s="6"/>
      <c r="DS245" s="6"/>
      <c r="DT245" s="6"/>
      <c r="DU245" s="6"/>
      <c r="DV245" s="5"/>
      <c r="DW245" s="5"/>
      <c r="DX245" s="5"/>
      <c r="DZ245" s="5"/>
      <c r="EA245" s="6"/>
      <c r="EB245" s="6"/>
      <c r="EC245" s="6"/>
      <c r="ED245" s="5"/>
      <c r="EE245" s="6"/>
      <c r="EF245" s="6"/>
      <c r="EG245" s="6"/>
      <c r="EH245" s="42"/>
      <c r="EI245" s="5"/>
      <c r="EJ245" s="6"/>
      <c r="EK245" s="6"/>
      <c r="EL245" s="6"/>
      <c r="EM245" s="5"/>
      <c r="EN245" s="5"/>
      <c r="EO245" s="5"/>
      <c r="EP245" s="5"/>
      <c r="EQ245" s="5"/>
      <c r="ER245" s="6"/>
    </row>
    <row r="246" spans="1:148" ht="15" customHeight="1" x14ac:dyDescent="0.3">
      <c r="A246" s="19" t="s">
        <v>1384</v>
      </c>
      <c r="B246" s="36" t="s">
        <v>1385</v>
      </c>
      <c r="C246" s="89" t="s">
        <v>1386</v>
      </c>
      <c r="D246" s="19"/>
      <c r="E246" t="s">
        <v>702</v>
      </c>
      <c r="F246" s="65"/>
      <c r="AL246" s="5"/>
      <c r="AS246">
        <v>141</v>
      </c>
      <c r="AV246" s="7"/>
      <c r="AW246" s="5">
        <f>AVERAGE(AX246,AU246:AV246)*1.00662+2055.5541</f>
        <v>2064.4123559999998</v>
      </c>
      <c r="AX246">
        <v>8.8000000000000007</v>
      </c>
      <c r="CP246" s="14">
        <v>5.29</v>
      </c>
      <c r="CY246" s="5"/>
      <c r="CZ246" s="5"/>
      <c r="DA246" s="5"/>
      <c r="DB246" s="5"/>
      <c r="DC246" s="6">
        <v>58.7</v>
      </c>
      <c r="DD246" s="5">
        <v>13.4</v>
      </c>
      <c r="DR246" s="6"/>
      <c r="DS246" s="6"/>
      <c r="DT246" s="6"/>
      <c r="DU246" s="6"/>
      <c r="DV246" s="5"/>
      <c r="DW246" s="5"/>
      <c r="DX246" s="5"/>
      <c r="DZ246" s="5"/>
      <c r="EA246" s="6"/>
      <c r="EB246" s="6"/>
      <c r="EC246" s="6"/>
      <c r="ED246" s="5"/>
      <c r="EE246" s="6"/>
      <c r="EF246" s="6"/>
      <c r="EG246" s="6"/>
      <c r="EH246" s="42"/>
      <c r="EI246" s="5"/>
      <c r="EJ246" s="6"/>
      <c r="EK246" s="6"/>
      <c r="EL246" s="6"/>
      <c r="EM246" s="5"/>
      <c r="EN246" s="5"/>
      <c r="EO246" s="5"/>
      <c r="EP246" s="5"/>
      <c r="EQ246" s="5"/>
      <c r="ER246" s="6"/>
    </row>
    <row r="247" spans="1:148" ht="15" customHeight="1" x14ac:dyDescent="0.3">
      <c r="A247" s="19" t="s">
        <v>1387</v>
      </c>
      <c r="B247" s="36" t="s">
        <v>1388</v>
      </c>
      <c r="C247" s="89" t="s">
        <v>1389</v>
      </c>
      <c r="D247" s="19"/>
      <c r="E247" t="s">
        <v>702</v>
      </c>
      <c r="F247" s="64"/>
      <c r="AL247" s="5"/>
      <c r="CY247" s="5"/>
      <c r="CZ247" s="5"/>
      <c r="DA247" s="5"/>
      <c r="DB247" s="5"/>
      <c r="DC247" s="6"/>
      <c r="DD247" s="5"/>
      <c r="DR247" s="6"/>
      <c r="DS247" s="6"/>
      <c r="DT247" s="6"/>
      <c r="DU247" s="6"/>
      <c r="DV247" s="5"/>
      <c r="DW247" s="5"/>
      <c r="DX247" s="5"/>
      <c r="DZ247" s="5"/>
      <c r="EA247" s="6"/>
      <c r="EB247" s="6"/>
      <c r="EC247" s="6"/>
      <c r="ED247" s="5"/>
      <c r="EE247" s="6"/>
      <c r="EF247" s="6"/>
      <c r="EG247" s="6"/>
      <c r="EH247" s="42"/>
      <c r="EI247" s="5"/>
      <c r="EJ247" s="6"/>
      <c r="EK247" s="6"/>
      <c r="EL247" s="6"/>
      <c r="EM247" s="5"/>
      <c r="EN247" s="5"/>
      <c r="EO247" s="5"/>
      <c r="EP247" s="5"/>
      <c r="EQ247" s="5"/>
      <c r="ER247" s="6"/>
    </row>
    <row r="248" spans="1:148" ht="15" customHeight="1" x14ac:dyDescent="0.3">
      <c r="A248" s="19" t="s">
        <v>1390</v>
      </c>
      <c r="B248" s="36" t="s">
        <v>1391</v>
      </c>
      <c r="C248" s="89" t="s">
        <v>1392</v>
      </c>
      <c r="D248" s="19"/>
      <c r="E248" t="s">
        <v>702</v>
      </c>
      <c r="F248" s="64"/>
      <c r="AL248" s="5"/>
      <c r="AM248" s="39">
        <v>-97.4</v>
      </c>
      <c r="AN248" s="5">
        <v>-2.4900000000000002</v>
      </c>
      <c r="BM248" s="6"/>
      <c r="BN248" s="5">
        <v>8.0709060887878188</v>
      </c>
      <c r="CY248" s="5"/>
      <c r="CZ248" s="5"/>
      <c r="DA248" s="5"/>
      <c r="DB248" s="5"/>
      <c r="DC248" s="6"/>
      <c r="DD248" s="5"/>
      <c r="DR248" s="6"/>
      <c r="DS248" s="6"/>
      <c r="DT248" s="6">
        <v>4</v>
      </c>
      <c r="DU248" s="6"/>
      <c r="DV248" s="5"/>
      <c r="DW248" s="5"/>
      <c r="DX248" s="5"/>
      <c r="DZ248" s="5"/>
      <c r="EA248" s="6"/>
      <c r="EB248" s="6"/>
      <c r="EC248" s="6"/>
      <c r="ED248" s="5"/>
      <c r="EE248" s="6"/>
      <c r="EF248" s="6"/>
      <c r="EG248" s="6"/>
      <c r="EH248" s="42"/>
      <c r="EI248" s="5"/>
      <c r="EJ248" s="6"/>
      <c r="EK248" s="6">
        <v>39.700000000000003</v>
      </c>
      <c r="EL248" s="6"/>
      <c r="EM248" s="5"/>
      <c r="EN248" s="5"/>
      <c r="EO248" s="5"/>
      <c r="EP248" s="5"/>
      <c r="EQ248" s="5"/>
      <c r="ER248" s="6"/>
    </row>
    <row r="249" spans="1:148" ht="15" customHeight="1" x14ac:dyDescent="0.3">
      <c r="A249" s="19" t="s">
        <v>1393</v>
      </c>
      <c r="B249" s="36" t="s">
        <v>1394</v>
      </c>
      <c r="C249" s="89" t="s">
        <v>1395</v>
      </c>
      <c r="D249" s="19"/>
      <c r="E249" t="s">
        <v>702</v>
      </c>
      <c r="F249" s="64"/>
      <c r="AL249" s="5"/>
      <c r="CY249" s="5"/>
      <c r="CZ249" s="5"/>
      <c r="DA249" s="5"/>
      <c r="DB249" s="5"/>
      <c r="DC249" s="6"/>
      <c r="DD249" s="5"/>
      <c r="DR249" s="6"/>
      <c r="DS249" s="6"/>
      <c r="DT249" s="6"/>
      <c r="DU249" s="6"/>
      <c r="DV249" s="5"/>
      <c r="DW249" s="5"/>
      <c r="DX249" s="5"/>
      <c r="DZ249" s="5"/>
      <c r="EA249" s="6"/>
      <c r="EB249" s="6"/>
      <c r="EC249" s="6"/>
      <c r="ED249" s="5"/>
      <c r="EE249" s="6"/>
      <c r="EF249" s="6"/>
      <c r="EG249" s="6"/>
      <c r="EH249" s="42"/>
      <c r="EI249" s="5"/>
      <c r="EJ249" s="6"/>
      <c r="EK249" s="6"/>
      <c r="EL249" s="6"/>
      <c r="EM249" s="5"/>
      <c r="EN249" s="5"/>
      <c r="EO249" s="5"/>
      <c r="EP249" s="5"/>
      <c r="EQ249" s="5"/>
      <c r="ER249" s="6"/>
    </row>
    <row r="250" spans="1:148" ht="15" customHeight="1" x14ac:dyDescent="0.3">
      <c r="A250" s="19">
        <v>28537778</v>
      </c>
      <c r="B250" s="36" t="s">
        <v>1396</v>
      </c>
      <c r="C250" s="89" t="s">
        <v>1397</v>
      </c>
      <c r="D250" s="19"/>
      <c r="E250" t="s">
        <v>702</v>
      </c>
      <c r="F250" s="64"/>
      <c r="AL250" s="5"/>
      <c r="AR250" s="40" t="s">
        <v>1324</v>
      </c>
      <c r="CY250" s="5"/>
      <c r="CZ250" s="5"/>
      <c r="DA250" s="5"/>
      <c r="DB250" s="5"/>
      <c r="DC250" s="6"/>
      <c r="DD250" s="5"/>
      <c r="DR250" s="6"/>
      <c r="DS250" s="6"/>
      <c r="DT250" s="6"/>
      <c r="DU250" s="6"/>
      <c r="DV250" s="5"/>
      <c r="DW250" s="5"/>
      <c r="DX250" s="5"/>
      <c r="DZ250" s="5"/>
      <c r="EA250" s="6"/>
      <c r="EB250" s="6"/>
      <c r="EC250" s="6"/>
      <c r="ED250" s="5"/>
      <c r="EE250" s="6"/>
      <c r="EF250" s="6"/>
      <c r="EG250" s="6"/>
      <c r="EH250" s="42"/>
      <c r="EI250" s="5"/>
      <c r="EJ250" s="6"/>
      <c r="EK250" s="6"/>
      <c r="EL250" s="6"/>
      <c r="EM250" s="5"/>
      <c r="EN250" s="5"/>
      <c r="EO250" s="5"/>
      <c r="EP250" s="5"/>
      <c r="EQ250" s="5"/>
      <c r="ER250" s="6"/>
    </row>
    <row r="251" spans="1:148" ht="15" customHeight="1" x14ac:dyDescent="0.3">
      <c r="A251" s="19" t="s">
        <v>1398</v>
      </c>
      <c r="B251" s="36" t="s">
        <v>1399</v>
      </c>
      <c r="C251" s="89" t="s">
        <v>1400</v>
      </c>
      <c r="D251" s="19"/>
      <c r="E251" t="s">
        <v>702</v>
      </c>
      <c r="F251" s="64"/>
      <c r="AH251" s="6">
        <v>69.032248174111089</v>
      </c>
      <c r="AI251" s="5">
        <v>5.7894650511715335</v>
      </c>
      <c r="AL251" s="5"/>
      <c r="CY251" s="5"/>
      <c r="CZ251" s="5"/>
      <c r="DA251" s="5"/>
      <c r="DB251" s="5"/>
      <c r="DC251" s="6"/>
      <c r="DD251" s="5"/>
      <c r="DR251" s="6"/>
      <c r="DS251" s="6"/>
      <c r="DT251" s="6"/>
      <c r="DU251" s="6"/>
      <c r="DV251" s="5"/>
      <c r="DW251" s="5"/>
      <c r="DX251" s="5"/>
      <c r="DZ251" s="5"/>
      <c r="EA251" s="6"/>
      <c r="EB251" s="6"/>
      <c r="EC251" s="6"/>
      <c r="ED251" s="5"/>
      <c r="EE251" s="6"/>
      <c r="EF251" s="6"/>
      <c r="EG251" s="6"/>
      <c r="EH251" s="42"/>
      <c r="EI251" s="5"/>
      <c r="EJ251" s="6"/>
      <c r="EK251" s="6"/>
      <c r="EL251" s="6"/>
      <c r="EM251" s="5"/>
      <c r="EN251" s="5"/>
      <c r="EO251" s="5"/>
      <c r="EP251" s="5"/>
      <c r="EQ251" s="5"/>
      <c r="ER251" s="6"/>
    </row>
    <row r="252" spans="1:148" ht="15" customHeight="1" x14ac:dyDescent="0.3">
      <c r="A252" s="19" t="s">
        <v>1401</v>
      </c>
      <c r="B252" s="36" t="s">
        <v>1402</v>
      </c>
      <c r="C252" s="89" t="s">
        <v>1403</v>
      </c>
      <c r="D252" s="19"/>
      <c r="E252" t="s">
        <v>702</v>
      </c>
      <c r="F252" s="64"/>
      <c r="AL252" s="5"/>
      <c r="CY252" s="5"/>
      <c r="CZ252" s="5"/>
      <c r="DA252" s="5"/>
      <c r="DB252" s="5"/>
      <c r="DC252" s="6"/>
      <c r="DD252" s="5"/>
      <c r="DR252" s="6"/>
      <c r="DS252" s="6"/>
      <c r="DT252" s="6"/>
      <c r="DU252" s="6"/>
      <c r="DV252" s="5"/>
      <c r="DW252" s="5"/>
      <c r="DX252" s="5"/>
      <c r="DZ252" s="5"/>
      <c r="EA252" s="6"/>
      <c r="EB252" s="6"/>
      <c r="EC252" s="6"/>
      <c r="ED252" s="5"/>
      <c r="EE252" s="6"/>
      <c r="EF252" s="6"/>
      <c r="EG252" s="6"/>
      <c r="EH252" s="42"/>
      <c r="EI252" s="5"/>
      <c r="EJ252" s="6"/>
      <c r="EK252" s="6"/>
      <c r="EL252" s="6"/>
      <c r="EM252" s="5"/>
      <c r="EN252" s="5"/>
      <c r="EO252" s="5"/>
      <c r="EP252" s="5"/>
      <c r="EQ252" s="5"/>
      <c r="ER252" s="6"/>
    </row>
    <row r="253" spans="1:148" ht="15" customHeight="1" x14ac:dyDescent="0.3">
      <c r="A253" s="19" t="s">
        <v>1404</v>
      </c>
      <c r="B253" s="36" t="s">
        <v>1405</v>
      </c>
      <c r="C253" s="89" t="s">
        <v>1406</v>
      </c>
      <c r="D253" s="19"/>
      <c r="E253" t="s">
        <v>702</v>
      </c>
      <c r="F253" s="64"/>
      <c r="AL253" s="5"/>
      <c r="AM253" s="39">
        <v>-56.2</v>
      </c>
      <c r="AS253">
        <v>162</v>
      </c>
      <c r="AV253" s="7"/>
      <c r="AW253" s="5">
        <f>AVERAGE(AX253,AU253:AV253)*1.00662+2055.5541</f>
        <v>2063.6573909999997</v>
      </c>
      <c r="AX253">
        <v>8.0500000000000007</v>
      </c>
      <c r="BP253" s="41">
        <v>7.74</v>
      </c>
      <c r="CY253" s="5"/>
      <c r="CZ253" s="5"/>
      <c r="DA253" s="5"/>
      <c r="DB253" s="5"/>
      <c r="DC253" s="6">
        <v>62.4</v>
      </c>
      <c r="DD253" s="5">
        <v>19.3</v>
      </c>
      <c r="DR253" s="6"/>
      <c r="DS253" s="6"/>
      <c r="DT253" s="6"/>
      <c r="DU253" s="6"/>
      <c r="DV253" s="5"/>
      <c r="DW253" s="5"/>
      <c r="DX253" s="5"/>
      <c r="DZ253" s="5"/>
      <c r="EA253" s="6"/>
      <c r="EB253" s="6"/>
      <c r="EC253" s="6"/>
      <c r="ED253" s="5"/>
      <c r="EE253" s="6"/>
      <c r="EF253" s="6"/>
      <c r="EG253" s="6"/>
      <c r="EH253" s="42"/>
      <c r="EI253" s="5"/>
      <c r="EJ253" s="6"/>
      <c r="EK253" s="6"/>
      <c r="EL253" s="6"/>
      <c r="EM253" s="5"/>
      <c r="EN253" s="5"/>
      <c r="EO253" s="5"/>
      <c r="EP253" s="5"/>
      <c r="EQ253" s="5"/>
      <c r="ER253" s="6"/>
    </row>
    <row r="254" spans="1:148" ht="15" customHeight="1" x14ac:dyDescent="0.3">
      <c r="A254" s="19" t="s">
        <v>1407</v>
      </c>
      <c r="B254" s="36" t="s">
        <v>420</v>
      </c>
      <c r="C254" s="89" t="s">
        <v>1408</v>
      </c>
      <c r="D254" s="19"/>
      <c r="E254" t="s">
        <v>702</v>
      </c>
      <c r="F254" s="64"/>
      <c r="AD254" s="6">
        <v>11.82875843253645</v>
      </c>
      <c r="AE254" s="5">
        <v>69.727354972606264</v>
      </c>
      <c r="AF254" s="5">
        <v>42.003321540982348</v>
      </c>
      <c r="AG254" s="5">
        <v>36.689573705029289</v>
      </c>
      <c r="AH254" s="6">
        <v>65.431005817105458</v>
      </c>
      <c r="AI254" s="5">
        <v>4.7788038368608543</v>
      </c>
      <c r="AL254" s="5"/>
      <c r="AM254" s="39">
        <v>-2.1</v>
      </c>
      <c r="BA254">
        <v>1978</v>
      </c>
      <c r="BI254" s="14">
        <v>2069</v>
      </c>
      <c r="BP254" s="14">
        <v>7.72</v>
      </c>
      <c r="CO254">
        <v>4</v>
      </c>
      <c r="CY254" s="5"/>
      <c r="CZ254" s="5"/>
      <c r="DA254" s="5"/>
      <c r="DB254" s="5"/>
      <c r="DC254" s="6"/>
      <c r="DD254" s="5"/>
      <c r="DR254" s="6"/>
      <c r="DS254" s="6"/>
      <c r="DT254" s="6"/>
      <c r="DU254" s="6"/>
      <c r="DV254" s="5"/>
      <c r="DW254" s="5"/>
      <c r="DX254" s="5"/>
      <c r="DZ254" s="5"/>
      <c r="EA254" s="6"/>
      <c r="EB254" s="6"/>
      <c r="EC254" s="6"/>
      <c r="ED254" s="5"/>
      <c r="EE254" s="6"/>
      <c r="EF254" s="6"/>
      <c r="EG254" s="6"/>
      <c r="EH254" s="42"/>
      <c r="EI254" s="5"/>
      <c r="EJ254" s="6"/>
      <c r="EK254" s="6"/>
      <c r="EL254" s="6"/>
      <c r="EM254" s="5"/>
      <c r="EN254" s="5"/>
      <c r="EO254" s="5"/>
      <c r="EP254" s="5"/>
      <c r="EQ254" s="5"/>
      <c r="ER254" s="6"/>
    </row>
    <row r="255" spans="1:148" ht="15" customHeight="1" x14ac:dyDescent="0.3">
      <c r="A255" s="19" t="s">
        <v>1409</v>
      </c>
      <c r="B255" s="36" t="s">
        <v>1410</v>
      </c>
      <c r="C255" s="89" t="s">
        <v>1411</v>
      </c>
      <c r="D255" s="19"/>
      <c r="E255" t="s">
        <v>702</v>
      </c>
      <c r="F255" s="65"/>
      <c r="AL255" s="5"/>
      <c r="CY255" s="5"/>
      <c r="CZ255" s="5"/>
      <c r="DA255" s="5"/>
      <c r="DB255" s="5"/>
      <c r="DC255" s="6"/>
      <c r="DD255" s="5"/>
      <c r="DR255" s="6"/>
      <c r="DS255" s="6"/>
      <c r="DT255" s="6"/>
      <c r="DU255" s="6"/>
      <c r="DV255" s="5"/>
      <c r="DW255" s="5"/>
      <c r="DX255" s="5"/>
      <c r="DZ255" s="5"/>
      <c r="EA255" s="6"/>
      <c r="EB255" s="6"/>
      <c r="EC255" s="6"/>
      <c r="ED255" s="5"/>
      <c r="EE255" s="6"/>
      <c r="EF255" s="6"/>
      <c r="EG255" s="6"/>
      <c r="EH255" s="42"/>
      <c r="EI255" s="5"/>
      <c r="EJ255" s="6"/>
      <c r="EK255" s="6"/>
      <c r="EL255" s="6"/>
      <c r="EM255" s="5"/>
      <c r="EN255" s="5"/>
      <c r="EO255" s="5"/>
      <c r="EP255" s="5"/>
      <c r="EQ255" s="5"/>
      <c r="ER255" s="6"/>
    </row>
    <row r="256" spans="1:148" ht="15" customHeight="1" x14ac:dyDescent="0.3">
      <c r="A256" s="19" t="s">
        <v>1412</v>
      </c>
      <c r="B256" s="36" t="s">
        <v>421</v>
      </c>
      <c r="C256" s="89" t="s">
        <v>1413</v>
      </c>
      <c r="D256" s="19"/>
      <c r="E256" t="s">
        <v>702</v>
      </c>
      <c r="F256" s="65"/>
      <c r="Z256" s="6">
        <v>7.4999999999999997E-2</v>
      </c>
      <c r="AA256" s="5">
        <v>1.075</v>
      </c>
      <c r="AB256" s="5">
        <v>21.880000000000003</v>
      </c>
      <c r="AC256" s="5">
        <v>32.555</v>
      </c>
      <c r="AD256" s="6">
        <v>0.99506176493649423</v>
      </c>
      <c r="AE256" s="5">
        <v>16.49537910182292</v>
      </c>
      <c r="AF256" s="5">
        <v>2.5091789916962828</v>
      </c>
      <c r="AG256" s="5">
        <v>2.5669113294073136</v>
      </c>
      <c r="AL256" s="5"/>
      <c r="AV256" s="7"/>
      <c r="AW256" s="5">
        <f>AVERAGE(AX256,AU256:AV256)*1.00662+2055.5541</f>
        <v>2066.1236099999996</v>
      </c>
      <c r="AX256">
        <v>10.5</v>
      </c>
      <c r="CP256" s="14">
        <v>4.92</v>
      </c>
      <c r="CY256" s="5"/>
      <c r="CZ256" s="5"/>
      <c r="DA256" s="5"/>
      <c r="DB256" s="5"/>
      <c r="DC256" s="6"/>
      <c r="DD256" s="5"/>
      <c r="DR256" s="6"/>
      <c r="DS256" s="6"/>
      <c r="DT256" s="6"/>
      <c r="DU256" s="6"/>
      <c r="DV256" s="5"/>
      <c r="DW256" s="5"/>
      <c r="DX256" s="5"/>
      <c r="DZ256" s="5"/>
      <c r="EA256" s="6"/>
      <c r="EB256" s="6"/>
      <c r="EC256" s="6"/>
      <c r="ED256" s="5"/>
      <c r="EE256" s="6"/>
      <c r="EF256" s="6"/>
      <c r="EG256" s="6"/>
      <c r="EH256" s="42"/>
      <c r="EI256" s="5"/>
      <c r="EJ256" s="6"/>
      <c r="EK256" s="6"/>
      <c r="EL256" s="6"/>
      <c r="EM256" s="5"/>
      <c r="EN256" s="5"/>
      <c r="EO256" s="5"/>
      <c r="EP256" s="5"/>
      <c r="EQ256" s="5"/>
      <c r="ER256" s="6"/>
    </row>
    <row r="257" spans="1:148" ht="15" customHeight="1" x14ac:dyDescent="0.3">
      <c r="A257" s="19" t="s">
        <v>1414</v>
      </c>
      <c r="B257" s="36" t="s">
        <v>422</v>
      </c>
      <c r="C257" s="89" t="s">
        <v>1415</v>
      </c>
      <c r="D257" s="19"/>
      <c r="E257" t="s">
        <v>702</v>
      </c>
      <c r="F257" s="65"/>
      <c r="AD257" s="6">
        <v>0.85899687217958087</v>
      </c>
      <c r="AE257" s="5">
        <v>18.743624306393112</v>
      </c>
      <c r="AF257" s="5">
        <v>2.7829188162682654</v>
      </c>
      <c r="AG257" s="5">
        <v>3.4425135040300576</v>
      </c>
      <c r="AL257" s="5"/>
      <c r="AS257">
        <v>143</v>
      </c>
      <c r="AV257" s="7"/>
      <c r="AW257" s="5">
        <f>AVERAGE(AX257,AU257:AV257)*1.00662+2055.5541</f>
        <v>2061.2918339999997</v>
      </c>
      <c r="AX257">
        <v>5.7</v>
      </c>
      <c r="CP257" s="14">
        <v>5.4</v>
      </c>
      <c r="CY257" s="5"/>
      <c r="CZ257" s="5"/>
      <c r="DA257" s="5"/>
      <c r="DB257" s="5"/>
      <c r="DC257" s="6"/>
      <c r="DD257" s="5"/>
      <c r="DR257" s="6"/>
      <c r="DS257" s="6"/>
      <c r="DT257" s="6"/>
      <c r="DU257" s="6"/>
      <c r="DV257" s="5"/>
      <c r="DW257" s="5"/>
      <c r="DX257" s="5"/>
      <c r="DZ257" s="5"/>
      <c r="EA257" s="6"/>
      <c r="EB257" s="6"/>
      <c r="EC257" s="6"/>
      <c r="ED257" s="5"/>
      <c r="EE257" s="6"/>
      <c r="EF257" s="6"/>
      <c r="EG257" s="6"/>
      <c r="EH257" s="42"/>
      <c r="EI257" s="5"/>
      <c r="EJ257" s="6"/>
      <c r="EK257" s="6"/>
      <c r="EL257" s="6"/>
      <c r="EM257" s="5"/>
      <c r="EN257" s="5"/>
      <c r="EO257" s="5"/>
      <c r="EP257" s="5"/>
      <c r="EQ257" s="5"/>
      <c r="ER257" s="6"/>
    </row>
    <row r="258" spans="1:148" ht="15" customHeight="1" x14ac:dyDescent="0.3">
      <c r="A258" s="19" t="s">
        <v>1416</v>
      </c>
      <c r="B258" s="36" t="s">
        <v>1417</v>
      </c>
      <c r="C258" s="89" t="s">
        <v>1418</v>
      </c>
      <c r="D258" s="19"/>
      <c r="E258" t="s">
        <v>702</v>
      </c>
      <c r="F258" s="64"/>
      <c r="M258" s="7">
        <v>3</v>
      </c>
      <c r="AL258" s="5"/>
      <c r="AO258" s="5">
        <v>42.3</v>
      </c>
      <c r="AP258" s="5">
        <v>26.6</v>
      </c>
      <c r="AQ258" s="7">
        <v>697</v>
      </c>
      <c r="AR258" s="40" t="s">
        <v>1419</v>
      </c>
      <c r="AV258" s="7"/>
      <c r="AW258" s="5">
        <f>AVERAGE(AX258,AU258:AV258)*1.00662+2055.5541</f>
        <v>2067.4322159999997</v>
      </c>
      <c r="AX258">
        <v>11.8</v>
      </c>
      <c r="CY258" s="5"/>
      <c r="CZ258" s="5"/>
      <c r="DA258" s="5"/>
      <c r="DB258" s="5"/>
      <c r="DC258" s="6"/>
      <c r="DD258" s="5"/>
      <c r="DR258" s="6"/>
      <c r="DS258" s="6"/>
      <c r="DT258" s="6"/>
      <c r="DU258" s="6"/>
      <c r="DV258" s="5"/>
      <c r="DW258" s="5"/>
      <c r="DX258" s="5"/>
      <c r="DZ258" s="5"/>
      <c r="EA258" s="6"/>
      <c r="EB258" s="6">
        <v>96</v>
      </c>
      <c r="EC258" s="6"/>
      <c r="ED258" s="5"/>
      <c r="EE258" s="6"/>
      <c r="EF258" s="6"/>
      <c r="EG258" s="6"/>
      <c r="EH258" s="42"/>
      <c r="EI258" s="5"/>
      <c r="EJ258" s="6"/>
      <c r="EK258" s="6">
        <v>51.3</v>
      </c>
      <c r="EL258" s="6"/>
      <c r="EM258" s="5"/>
      <c r="EN258" s="5"/>
      <c r="EO258" s="5"/>
      <c r="EP258" s="5"/>
      <c r="EQ258" s="5"/>
      <c r="ER258" s="6"/>
    </row>
    <row r="259" spans="1:148" ht="15" customHeight="1" x14ac:dyDescent="0.3">
      <c r="A259" s="19" t="s">
        <v>1420</v>
      </c>
      <c r="B259" s="36" t="s">
        <v>1421</v>
      </c>
      <c r="C259" s="89" t="s">
        <v>1422</v>
      </c>
      <c r="D259" s="19"/>
      <c r="E259" t="s">
        <v>702</v>
      </c>
      <c r="F259" s="64"/>
      <c r="AL259" s="5"/>
      <c r="CY259" s="5"/>
      <c r="CZ259" s="5"/>
      <c r="DA259" s="5"/>
      <c r="DB259" s="5"/>
      <c r="DC259" s="6"/>
      <c r="DD259" s="5"/>
      <c r="DR259" s="6"/>
      <c r="DS259" s="6"/>
      <c r="DT259" s="6"/>
      <c r="DU259" s="6"/>
      <c r="DV259" s="5"/>
      <c r="DW259" s="5"/>
      <c r="DX259" s="5"/>
      <c r="DZ259" s="5"/>
      <c r="EA259" s="6"/>
      <c r="EB259" s="6"/>
      <c r="EC259" s="6"/>
      <c r="ED259" s="5"/>
      <c r="EE259" s="6"/>
      <c r="EF259" s="6"/>
      <c r="EG259" s="6"/>
      <c r="EH259" s="42"/>
      <c r="EI259" s="5"/>
      <c r="EJ259" s="6"/>
      <c r="EK259" s="6"/>
      <c r="EL259" s="6"/>
      <c r="EM259" s="5"/>
      <c r="EN259" s="5"/>
      <c r="EO259" s="5"/>
      <c r="EP259" s="5"/>
      <c r="EQ259" s="5"/>
      <c r="ER259" s="6"/>
    </row>
    <row r="260" spans="1:148" ht="15" customHeight="1" x14ac:dyDescent="0.3">
      <c r="A260" s="19" t="s">
        <v>1423</v>
      </c>
      <c r="B260" s="36" t="s">
        <v>1424</v>
      </c>
      <c r="C260" s="89" t="s">
        <v>1425</v>
      </c>
      <c r="D260" s="19"/>
      <c r="E260" t="s">
        <v>702</v>
      </c>
      <c r="F260" s="64"/>
      <c r="AL260" s="5"/>
      <c r="AV260" s="7"/>
      <c r="AW260" s="5">
        <f>AVERAGE(AX260,AU260:AV260)*1.00662+2055.5541</f>
        <v>2069.6971109999999</v>
      </c>
      <c r="AX260">
        <v>14.05</v>
      </c>
      <c r="CP260" s="14">
        <v>4.25</v>
      </c>
      <c r="CY260" s="5"/>
      <c r="CZ260" s="5"/>
      <c r="DA260" s="5"/>
      <c r="DB260" s="5"/>
      <c r="DC260" s="6"/>
      <c r="DD260" s="5"/>
      <c r="DR260" s="6"/>
      <c r="DS260" s="6"/>
      <c r="DT260" s="6"/>
      <c r="DU260" s="6"/>
      <c r="DV260" s="5"/>
      <c r="DW260" s="5"/>
      <c r="DX260" s="5"/>
      <c r="DZ260" s="5"/>
      <c r="EA260" s="6"/>
      <c r="EB260" s="6"/>
      <c r="EC260" s="6"/>
      <c r="ED260" s="5"/>
      <c r="EE260" s="6"/>
      <c r="EF260" s="6"/>
      <c r="EG260" s="6"/>
      <c r="EH260" s="42"/>
      <c r="EI260" s="5"/>
      <c r="EJ260" s="6"/>
      <c r="EK260" s="6"/>
      <c r="EL260" s="6"/>
      <c r="EM260" s="5"/>
      <c r="EN260" s="5"/>
      <c r="EO260" s="5"/>
      <c r="EP260" s="5"/>
      <c r="EQ260" s="5"/>
      <c r="ER260" s="6"/>
    </row>
    <row r="261" spans="1:148" ht="15" customHeight="1" x14ac:dyDescent="0.3">
      <c r="A261" s="19" t="s">
        <v>1426</v>
      </c>
      <c r="B261" s="36" t="s">
        <v>1427</v>
      </c>
      <c r="C261" s="89" t="s">
        <v>1428</v>
      </c>
      <c r="D261" s="19"/>
      <c r="E261" t="s">
        <v>702</v>
      </c>
      <c r="F261" s="64"/>
      <c r="AL261" s="5"/>
      <c r="CY261" s="5"/>
      <c r="CZ261" s="5"/>
      <c r="DA261" s="5"/>
      <c r="DB261" s="5"/>
      <c r="DC261" s="6"/>
      <c r="DD261" s="5"/>
      <c r="DR261" s="6"/>
      <c r="DS261" s="6"/>
      <c r="DT261" s="6"/>
      <c r="DU261" s="6"/>
      <c r="DV261" s="5"/>
      <c r="DW261" s="5"/>
      <c r="DX261" s="5"/>
      <c r="DZ261" s="5"/>
      <c r="EA261" s="6"/>
      <c r="EB261" s="6"/>
      <c r="EC261" s="6"/>
      <c r="ED261" s="5"/>
      <c r="EE261" s="6"/>
      <c r="EF261" s="6"/>
      <c r="EG261" s="6"/>
      <c r="EH261" s="42"/>
      <c r="EI261" s="5"/>
      <c r="EJ261" s="6"/>
      <c r="EK261" s="6"/>
      <c r="EL261" s="6"/>
      <c r="EM261" s="5"/>
      <c r="EN261" s="5"/>
      <c r="EO261" s="5"/>
      <c r="EP261" s="5"/>
      <c r="EQ261" s="5"/>
      <c r="ER261" s="6"/>
    </row>
    <row r="262" spans="1:148" ht="15" customHeight="1" x14ac:dyDescent="0.3">
      <c r="A262" s="19" t="s">
        <v>1429</v>
      </c>
      <c r="B262" s="36" t="s">
        <v>1430</v>
      </c>
      <c r="C262" s="89" t="s">
        <v>1431</v>
      </c>
      <c r="D262" s="19"/>
      <c r="E262" t="s">
        <v>702</v>
      </c>
      <c r="F262" s="64"/>
      <c r="AL262" s="5"/>
      <c r="CY262" s="5"/>
      <c r="CZ262" s="5"/>
      <c r="DA262" s="5"/>
      <c r="DB262" s="5"/>
      <c r="DC262" s="6"/>
      <c r="DD262" s="5"/>
      <c r="DR262" s="6"/>
      <c r="DS262" s="6"/>
      <c r="DT262" s="6"/>
      <c r="DU262" s="6"/>
      <c r="DV262" s="5"/>
      <c r="DW262" s="5"/>
      <c r="DX262" s="5"/>
      <c r="DZ262" s="5"/>
      <c r="EA262" s="6"/>
      <c r="EB262" s="6"/>
      <c r="EC262" s="6"/>
      <c r="ED262" s="5"/>
      <c r="EE262" s="6"/>
      <c r="EF262" s="6"/>
      <c r="EG262" s="6"/>
      <c r="EH262" s="42"/>
      <c r="EI262" s="5"/>
      <c r="EJ262" s="6"/>
      <c r="EK262" s="6"/>
      <c r="EL262" s="6"/>
      <c r="EM262" s="5"/>
      <c r="EN262" s="5"/>
      <c r="EO262" s="5"/>
      <c r="EP262" s="5"/>
      <c r="EQ262" s="5"/>
      <c r="ER262" s="6"/>
    </row>
    <row r="263" spans="1:148" ht="15" customHeight="1" x14ac:dyDescent="0.3">
      <c r="A263" s="19" t="s">
        <v>1432</v>
      </c>
      <c r="B263" s="36" t="s">
        <v>1433</v>
      </c>
      <c r="C263" s="89" t="s">
        <v>1434</v>
      </c>
      <c r="D263" s="19"/>
      <c r="E263" t="s">
        <v>702</v>
      </c>
      <c r="F263" s="64"/>
      <c r="AL263" s="5"/>
      <c r="CP263" s="14">
        <v>4.2300000000000004</v>
      </c>
      <c r="CY263" s="5"/>
      <c r="CZ263" s="5"/>
      <c r="DA263" s="5"/>
      <c r="DB263" s="5"/>
      <c r="DC263" s="6"/>
      <c r="DD263" s="5"/>
      <c r="DR263" s="6"/>
      <c r="DS263" s="6"/>
      <c r="DT263" s="6"/>
      <c r="DU263" s="6"/>
      <c r="DV263" s="5"/>
      <c r="DW263" s="5"/>
      <c r="DX263" s="5"/>
      <c r="DZ263" s="5"/>
      <c r="EA263" s="6"/>
      <c r="EB263" s="6"/>
      <c r="EC263" s="6"/>
      <c r="ED263" s="5"/>
      <c r="EE263" s="6"/>
      <c r="EF263" s="6"/>
      <c r="EG263" s="6"/>
      <c r="EH263" s="42"/>
      <c r="EI263" s="5"/>
      <c r="EJ263" s="6"/>
      <c r="EK263" s="6"/>
      <c r="EL263" s="6"/>
      <c r="EM263" s="5"/>
      <c r="EN263" s="5"/>
      <c r="EO263" s="5"/>
      <c r="EP263" s="5"/>
      <c r="EQ263" s="5"/>
      <c r="ER263" s="6"/>
    </row>
    <row r="264" spans="1:148" ht="15" customHeight="1" x14ac:dyDescent="0.3">
      <c r="A264" s="19" t="s">
        <v>1435</v>
      </c>
      <c r="B264" s="36" t="s">
        <v>1436</v>
      </c>
      <c r="C264" s="89" t="s">
        <v>1437</v>
      </c>
      <c r="D264" s="19"/>
      <c r="E264" t="s">
        <v>702</v>
      </c>
      <c r="F264" s="64"/>
      <c r="AL264" s="5"/>
      <c r="CY264" s="5"/>
      <c r="CZ264" s="5"/>
      <c r="DA264" s="5"/>
      <c r="DB264" s="5"/>
      <c r="DC264" s="6"/>
      <c r="DD264" s="5"/>
      <c r="DR264" s="6"/>
      <c r="DS264" s="6"/>
      <c r="DT264" s="6"/>
      <c r="DU264" s="6"/>
      <c r="DV264" s="5"/>
      <c r="DW264" s="5"/>
      <c r="DX264" s="5"/>
      <c r="DZ264" s="5"/>
      <c r="EA264" s="6"/>
      <c r="EB264" s="6"/>
      <c r="EC264" s="6"/>
      <c r="ED264" s="5"/>
      <c r="EE264" s="6"/>
      <c r="EF264" s="6"/>
      <c r="EG264" s="6"/>
      <c r="EH264" s="42"/>
      <c r="EI264" s="5"/>
      <c r="EJ264" s="6"/>
      <c r="EK264" s="6"/>
      <c r="EL264" s="6"/>
      <c r="EM264" s="5"/>
      <c r="EN264" s="5"/>
      <c r="EO264" s="5"/>
      <c r="EP264" s="5"/>
      <c r="EQ264" s="5"/>
      <c r="ER264" s="6"/>
    </row>
    <row r="265" spans="1:148" ht="15" customHeight="1" x14ac:dyDescent="0.3">
      <c r="A265" s="19" t="s">
        <v>1438</v>
      </c>
      <c r="B265" s="36" t="s">
        <v>423</v>
      </c>
      <c r="C265" s="89" t="s">
        <v>1439</v>
      </c>
      <c r="D265" s="19"/>
      <c r="E265" t="s">
        <v>702</v>
      </c>
      <c r="F265" s="64"/>
      <c r="AD265" s="6">
        <v>2.3591291850080172</v>
      </c>
      <c r="AE265" s="5">
        <v>24.128210362847639</v>
      </c>
      <c r="AF265" s="5">
        <v>2.8842042106087762</v>
      </c>
      <c r="AG265" s="5">
        <v>7.2477064225393919</v>
      </c>
      <c r="AL265" s="5"/>
      <c r="AM265" s="39">
        <v>-4.4000000000000004</v>
      </c>
      <c r="AR265" s="5"/>
      <c r="CY265" s="5"/>
      <c r="CZ265" s="5"/>
      <c r="DA265" s="5"/>
      <c r="DB265" s="5"/>
      <c r="DC265" s="6"/>
      <c r="DD265" s="5"/>
      <c r="DR265" s="6"/>
      <c r="DS265" s="6"/>
      <c r="DT265" s="6"/>
      <c r="DU265" s="6"/>
      <c r="DV265" s="5"/>
      <c r="DW265" s="5"/>
      <c r="DX265" s="5"/>
      <c r="DZ265" s="5"/>
      <c r="EA265" s="6"/>
      <c r="EB265" s="6"/>
      <c r="EC265" s="6"/>
      <c r="ED265" s="5"/>
      <c r="EE265" s="6"/>
      <c r="EF265" s="6"/>
      <c r="EG265" s="6"/>
      <c r="EH265" s="42"/>
      <c r="EI265" s="5"/>
      <c r="EJ265" s="6"/>
      <c r="EK265" s="6"/>
      <c r="EL265" s="6"/>
      <c r="EM265" s="5"/>
      <c r="EN265" s="5"/>
      <c r="EO265" s="5"/>
      <c r="EP265" s="5"/>
      <c r="EQ265" s="5"/>
      <c r="ER265" s="6"/>
    </row>
    <row r="266" spans="1:148" ht="15" customHeight="1" x14ac:dyDescent="0.3">
      <c r="A266" s="19" t="s">
        <v>1440</v>
      </c>
      <c r="B266" s="36" t="s">
        <v>1441</v>
      </c>
      <c r="C266" s="89" t="s">
        <v>1442</v>
      </c>
      <c r="D266" s="19"/>
      <c r="E266" t="s">
        <v>702</v>
      </c>
      <c r="F266" s="64"/>
      <c r="AL266" s="5"/>
      <c r="CY266" s="5"/>
      <c r="CZ266" s="5"/>
      <c r="DA266" s="5"/>
      <c r="DB266" s="5"/>
      <c r="DC266" s="6"/>
      <c r="DD266" s="5"/>
      <c r="DR266" s="6"/>
      <c r="DS266" s="6"/>
      <c r="DT266" s="6"/>
      <c r="DU266" s="6"/>
      <c r="DV266" s="5"/>
      <c r="DW266" s="5"/>
      <c r="DX266" s="5"/>
      <c r="DZ266" s="5"/>
      <c r="EA266" s="6"/>
      <c r="EB266" s="6"/>
      <c r="EC266" s="6"/>
      <c r="ED266" s="5"/>
      <c r="EE266" s="6"/>
      <c r="EF266" s="6"/>
      <c r="EG266" s="6"/>
      <c r="EH266" s="42"/>
      <c r="EI266" s="5"/>
      <c r="EJ266" s="6"/>
      <c r="EK266" s="6"/>
      <c r="EL266" s="6"/>
      <c r="EM266" s="5"/>
      <c r="EN266" s="5"/>
      <c r="EO266" s="5"/>
      <c r="EP266" s="5"/>
      <c r="EQ266" s="5"/>
      <c r="ER266" s="6"/>
    </row>
    <row r="267" spans="1:148" ht="15" customHeight="1" x14ac:dyDescent="0.3">
      <c r="A267" s="19" t="s">
        <v>1443</v>
      </c>
      <c r="B267" s="36" t="s">
        <v>1444</v>
      </c>
      <c r="C267" s="89" t="s">
        <v>1445</v>
      </c>
      <c r="D267" s="19"/>
      <c r="E267" t="s">
        <v>702</v>
      </c>
      <c r="F267" s="65"/>
      <c r="AL267" s="5"/>
      <c r="CY267" s="5"/>
      <c r="CZ267" s="5"/>
      <c r="DA267" s="5"/>
      <c r="DB267" s="5"/>
      <c r="DC267" s="6"/>
      <c r="DD267" s="5"/>
      <c r="DR267" s="6"/>
      <c r="DS267" s="6"/>
      <c r="DT267" s="6"/>
      <c r="DU267" s="6"/>
      <c r="DV267" s="5"/>
      <c r="DW267" s="5"/>
      <c r="DX267" s="5"/>
      <c r="DZ267" s="5"/>
      <c r="EA267" s="6"/>
      <c r="EB267" s="6"/>
      <c r="EC267" s="6"/>
      <c r="ED267" s="5"/>
      <c r="EE267" s="6"/>
      <c r="EF267" s="6"/>
      <c r="EG267" s="6"/>
      <c r="EH267" s="42"/>
      <c r="EI267" s="5"/>
      <c r="EJ267" s="6"/>
      <c r="EK267" s="6"/>
      <c r="EL267" s="6"/>
      <c r="EM267" s="5"/>
      <c r="EN267" s="5"/>
      <c r="EO267" s="5"/>
      <c r="EP267" s="5"/>
      <c r="EQ267" s="5"/>
      <c r="ER267" s="6"/>
    </row>
    <row r="268" spans="1:148" ht="15" customHeight="1" x14ac:dyDescent="0.3">
      <c r="A268" s="19" t="s">
        <v>1446</v>
      </c>
      <c r="B268" s="36" t="s">
        <v>1447</v>
      </c>
      <c r="C268" s="89" t="s">
        <v>1448</v>
      </c>
      <c r="D268" s="19"/>
      <c r="E268" t="s">
        <v>702</v>
      </c>
      <c r="F268" s="64"/>
      <c r="M268" s="7">
        <v>3</v>
      </c>
      <c r="Y268" s="5">
        <v>79.5</v>
      </c>
      <c r="AJ268" s="14">
        <v>1.5571704504739143</v>
      </c>
      <c r="AK268">
        <v>5.3410500000000001</v>
      </c>
      <c r="AL268">
        <v>46.330813124108424</v>
      </c>
      <c r="AM268" s="39">
        <v>-8.6999999999999993</v>
      </c>
      <c r="CE268" s="14">
        <f>LN(58/42)</f>
        <v>0.32277339226305102</v>
      </c>
      <c r="CW268">
        <v>6</v>
      </c>
      <c r="CX268">
        <v>10</v>
      </c>
      <c r="CY268" s="5"/>
      <c r="CZ268" s="5"/>
      <c r="DA268" s="5"/>
      <c r="DB268" s="5"/>
      <c r="DC268" s="6"/>
      <c r="DD268" s="5"/>
      <c r="DR268" s="6"/>
      <c r="DS268" s="6"/>
      <c r="DT268" s="6"/>
      <c r="DU268" s="6"/>
      <c r="DV268" s="5"/>
      <c r="DW268" s="5"/>
      <c r="DX268" s="5"/>
      <c r="DZ268" s="5"/>
      <c r="EA268" s="6"/>
      <c r="EB268" s="6"/>
      <c r="EC268" s="6"/>
      <c r="ED268" s="5"/>
      <c r="EE268" s="6"/>
      <c r="EF268" s="6"/>
      <c r="EG268" s="6"/>
      <c r="EH268" s="42">
        <v>82</v>
      </c>
      <c r="EI268" s="5"/>
      <c r="EJ268" s="6"/>
      <c r="EK268" s="6">
        <v>35.9</v>
      </c>
      <c r="EL268" s="14">
        <v>29</v>
      </c>
      <c r="EM268">
        <v>85</v>
      </c>
      <c r="EN268">
        <v>32</v>
      </c>
      <c r="EO268">
        <v>91</v>
      </c>
      <c r="EP268">
        <v>89</v>
      </c>
      <c r="EQ268">
        <v>62</v>
      </c>
      <c r="ER268" s="6"/>
    </row>
    <row r="269" spans="1:148" ht="15" customHeight="1" x14ac:dyDescent="0.3">
      <c r="A269" s="19" t="s">
        <v>1449</v>
      </c>
      <c r="B269" s="36" t="s">
        <v>1450</v>
      </c>
      <c r="C269" s="89" t="s">
        <v>1451</v>
      </c>
      <c r="D269" s="19"/>
      <c r="E269" t="s">
        <v>702</v>
      </c>
      <c r="F269" s="64"/>
      <c r="AL269" s="5"/>
      <c r="CY269" s="5"/>
      <c r="CZ269" s="5"/>
      <c r="DA269" s="5"/>
      <c r="DB269" s="5"/>
      <c r="DC269" s="6"/>
      <c r="DD269" s="5"/>
      <c r="DR269" s="6"/>
      <c r="DS269" s="6"/>
      <c r="DT269" s="6"/>
      <c r="DU269" s="6"/>
      <c r="DV269" s="5"/>
      <c r="DW269" s="5"/>
      <c r="DX269" s="5"/>
      <c r="DZ269" s="5"/>
      <c r="EA269" s="6"/>
      <c r="EB269" s="6"/>
      <c r="EC269" s="6"/>
      <c r="ED269" s="5"/>
      <c r="EE269" s="6"/>
      <c r="EF269" s="6"/>
      <c r="EG269" s="6"/>
      <c r="EH269" s="42"/>
      <c r="EI269" s="5"/>
      <c r="EJ269" s="6"/>
      <c r="EK269" s="6"/>
      <c r="EL269" s="6"/>
      <c r="EM269" s="5"/>
      <c r="EN269" s="5"/>
      <c r="EO269" s="5"/>
      <c r="EP269" s="5"/>
      <c r="EQ269" s="5"/>
      <c r="ER269" s="6"/>
    </row>
    <row r="270" spans="1:148" ht="15" customHeight="1" x14ac:dyDescent="0.3">
      <c r="A270" s="19" t="s">
        <v>1452</v>
      </c>
      <c r="B270" s="36" t="s">
        <v>1453</v>
      </c>
      <c r="C270" s="89" t="s">
        <v>1454</v>
      </c>
      <c r="D270" s="19"/>
      <c r="E270" t="s">
        <v>702</v>
      </c>
      <c r="F270" s="64"/>
      <c r="AL270" s="5"/>
      <c r="CY270" s="5"/>
      <c r="CZ270" s="5"/>
      <c r="DA270" s="5"/>
      <c r="DB270" s="5"/>
      <c r="DC270" s="6"/>
      <c r="DD270" s="5"/>
      <c r="DR270" s="6"/>
      <c r="DS270" s="6"/>
      <c r="DT270" s="6"/>
      <c r="DU270" s="6"/>
      <c r="DV270" s="5"/>
      <c r="DW270" s="5"/>
      <c r="DX270" s="5"/>
      <c r="DZ270" s="5"/>
      <c r="EA270" s="6"/>
      <c r="EB270" s="6"/>
      <c r="EC270" s="6"/>
      <c r="ED270" s="5"/>
      <c r="EE270" s="6"/>
      <c r="EF270" s="6"/>
      <c r="EG270" s="6"/>
      <c r="EH270" s="42"/>
      <c r="EI270" s="5"/>
      <c r="EJ270" s="6"/>
      <c r="EK270" s="6"/>
      <c r="EL270" s="6"/>
      <c r="EM270" s="5"/>
      <c r="EN270" s="5"/>
      <c r="EO270" s="5"/>
      <c r="EP270" s="5"/>
      <c r="EQ270" s="5"/>
      <c r="ER270" s="6"/>
    </row>
    <row r="271" spans="1:148" ht="15" customHeight="1" x14ac:dyDescent="0.3">
      <c r="A271" s="19" t="s">
        <v>1455</v>
      </c>
      <c r="B271" s="36" t="s">
        <v>424</v>
      </c>
      <c r="C271" s="89" t="s">
        <v>1456</v>
      </c>
      <c r="D271" s="19"/>
      <c r="E271" t="s">
        <v>702</v>
      </c>
      <c r="F271" s="64"/>
      <c r="AD271" s="6">
        <v>9.2284688354723574</v>
      </c>
      <c r="AE271" s="5">
        <v>70.315733669842231</v>
      </c>
      <c r="AF271" s="5">
        <v>23.270952130394146</v>
      </c>
      <c r="AG271" s="5">
        <v>30.954754514035098</v>
      </c>
      <c r="AL271" s="5"/>
      <c r="AM271" s="39">
        <v>-13</v>
      </c>
      <c r="AP271" s="5">
        <v>32.6</v>
      </c>
      <c r="AQ271" s="7">
        <v>730</v>
      </c>
      <c r="AT271" s="19"/>
      <c r="AV271" s="7"/>
      <c r="AW271" s="5">
        <f>AVERAGE(AX271,AU271:AV271)*1.00662+2055.5541</f>
        <v>2068.3885049999999</v>
      </c>
      <c r="AX271">
        <v>12.75</v>
      </c>
      <c r="BA271">
        <v>1976</v>
      </c>
      <c r="BH271">
        <v>2019</v>
      </c>
      <c r="BY271">
        <v>24</v>
      </c>
      <c r="CO271">
        <v>2.4</v>
      </c>
      <c r="CY271" s="5"/>
      <c r="CZ271" s="5"/>
      <c r="DA271" s="5"/>
      <c r="DB271" s="5"/>
      <c r="DC271" s="6"/>
      <c r="DD271" s="5"/>
      <c r="DE271" s="18" t="s">
        <v>1233</v>
      </c>
      <c r="DF271" s="19">
        <f>LN(50/1)</f>
        <v>3.912023005428146</v>
      </c>
      <c r="DR271" s="6"/>
      <c r="DS271" s="6"/>
      <c r="DT271" s="6"/>
      <c r="DU271" s="6"/>
      <c r="DV271" s="5"/>
      <c r="DW271" s="5"/>
      <c r="DX271" s="5"/>
      <c r="DZ271" s="5"/>
      <c r="EA271" s="6"/>
      <c r="EB271" s="6">
        <v>9</v>
      </c>
      <c r="EC271" s="6"/>
      <c r="ED271" s="5"/>
      <c r="EE271" s="6"/>
      <c r="EF271" s="6"/>
      <c r="EG271" s="6"/>
      <c r="EH271" s="42"/>
      <c r="EI271" s="5"/>
      <c r="EJ271" s="6"/>
      <c r="EK271" s="6"/>
      <c r="EL271" s="6"/>
      <c r="EM271" s="5"/>
      <c r="EN271" s="5"/>
      <c r="EO271" s="5"/>
      <c r="EP271" s="5"/>
      <c r="EQ271" s="5"/>
      <c r="ER271" s="6"/>
    </row>
    <row r="272" spans="1:148" ht="15" customHeight="1" x14ac:dyDescent="0.3">
      <c r="A272" s="19" t="s">
        <v>1457</v>
      </c>
      <c r="B272" s="36" t="s">
        <v>1458</v>
      </c>
      <c r="C272" s="89" t="s">
        <v>1459</v>
      </c>
      <c r="D272" s="19"/>
      <c r="E272" t="s">
        <v>702</v>
      </c>
      <c r="F272" s="64"/>
      <c r="AL272" s="5"/>
      <c r="AR272" s="40" t="s">
        <v>1324</v>
      </c>
      <c r="CY272" s="5"/>
      <c r="CZ272" s="5"/>
      <c r="DA272" s="5"/>
      <c r="DB272" s="5"/>
      <c r="DC272" s="6"/>
      <c r="DD272" s="5"/>
      <c r="DR272" s="6"/>
      <c r="DS272" s="6"/>
      <c r="DT272" s="6"/>
      <c r="DU272" s="6"/>
      <c r="DV272" s="5"/>
      <c r="DW272" s="5"/>
      <c r="DX272" s="5"/>
      <c r="DZ272" s="5"/>
      <c r="EA272" s="6"/>
      <c r="EB272" s="6"/>
      <c r="EC272" s="6"/>
      <c r="ED272" s="5"/>
      <c r="EE272" s="6"/>
      <c r="EF272" s="6"/>
      <c r="EG272" s="6"/>
      <c r="EH272" s="42"/>
      <c r="EI272" s="5"/>
      <c r="EJ272" s="6"/>
      <c r="EK272" s="6"/>
      <c r="EL272" s="6"/>
      <c r="EM272" s="5"/>
      <c r="EN272" s="5"/>
      <c r="EO272" s="5"/>
      <c r="EP272" s="5"/>
      <c r="EQ272" s="5"/>
      <c r="ER272" s="6"/>
    </row>
    <row r="273" spans="1:148" ht="15" customHeight="1" x14ac:dyDescent="0.3">
      <c r="A273" s="19" t="s">
        <v>1460</v>
      </c>
      <c r="B273" s="36" t="s">
        <v>1461</v>
      </c>
      <c r="C273" s="89" t="s">
        <v>1462</v>
      </c>
      <c r="D273" s="19"/>
      <c r="E273" t="s">
        <v>702</v>
      </c>
      <c r="F273" s="64"/>
      <c r="AL273" s="5"/>
      <c r="AM273" s="39">
        <v>-10.9</v>
      </c>
      <c r="CY273" s="5"/>
      <c r="CZ273" s="5"/>
      <c r="DA273" s="5"/>
      <c r="DB273" s="5"/>
      <c r="DC273" s="6"/>
      <c r="DD273" s="5"/>
      <c r="DR273" s="6"/>
      <c r="DS273" s="6"/>
      <c r="DT273" s="6"/>
      <c r="DU273" s="6"/>
      <c r="DV273" s="5"/>
      <c r="DW273" s="5"/>
      <c r="DX273" s="5"/>
      <c r="DZ273" s="5"/>
      <c r="EA273" s="6"/>
      <c r="EB273" s="6"/>
      <c r="EC273" s="6"/>
      <c r="ED273" s="5"/>
      <c r="EE273" s="6"/>
      <c r="EF273" s="6"/>
      <c r="EG273" s="6"/>
      <c r="EH273" s="42"/>
      <c r="EI273" s="5"/>
      <c r="EJ273" s="6"/>
      <c r="EK273" s="6"/>
      <c r="EL273" s="6"/>
      <c r="EM273" s="5"/>
      <c r="EN273" s="5"/>
      <c r="EO273" s="5"/>
      <c r="EP273" s="5"/>
      <c r="EQ273" s="5"/>
      <c r="ER273" s="6"/>
    </row>
    <row r="274" spans="1:148" ht="15" customHeight="1" x14ac:dyDescent="0.3">
      <c r="A274" s="19" t="s">
        <v>1463</v>
      </c>
      <c r="B274" s="36" t="s">
        <v>1464</v>
      </c>
      <c r="C274" s="89" t="s">
        <v>1465</v>
      </c>
      <c r="D274" s="19"/>
      <c r="E274" t="s">
        <v>702</v>
      </c>
      <c r="F274" s="64"/>
      <c r="AL274" s="5"/>
      <c r="CY274" s="5"/>
      <c r="CZ274" s="5"/>
      <c r="DA274" s="5"/>
      <c r="DB274" s="5"/>
      <c r="DC274" s="6"/>
      <c r="DD274" s="5"/>
      <c r="DR274" s="6"/>
      <c r="DS274" s="6"/>
      <c r="DT274" s="6"/>
      <c r="DU274" s="6"/>
      <c r="DV274" s="5"/>
      <c r="DW274" s="5"/>
      <c r="DX274" s="5"/>
      <c r="DZ274" s="5"/>
      <c r="EA274" s="6"/>
      <c r="EB274" s="6"/>
      <c r="EC274" s="6"/>
      <c r="ED274" s="5"/>
      <c r="EE274" s="6"/>
      <c r="EF274" s="6"/>
      <c r="EG274" s="6"/>
      <c r="EH274" s="42"/>
      <c r="EI274" s="5"/>
      <c r="EJ274" s="6"/>
      <c r="EK274" s="6"/>
      <c r="EL274" s="6"/>
      <c r="EM274" s="5"/>
      <c r="EN274" s="5"/>
      <c r="EO274" s="5"/>
      <c r="EP274" s="5"/>
      <c r="EQ274" s="5"/>
      <c r="ER274" s="6"/>
    </row>
    <row r="275" spans="1:148" ht="15" customHeight="1" x14ac:dyDescent="0.3">
      <c r="A275" s="19">
        <v>29424705</v>
      </c>
      <c r="B275" s="36" t="s">
        <v>1466</v>
      </c>
      <c r="C275" s="89" t="s">
        <v>1467</v>
      </c>
      <c r="D275" s="19"/>
      <c r="E275" t="s">
        <v>702</v>
      </c>
      <c r="F275" s="64"/>
      <c r="AL275" s="5"/>
      <c r="AM275" s="39">
        <v>122.4</v>
      </c>
      <c r="AR275" s="40" t="s">
        <v>1468</v>
      </c>
      <c r="CY275" s="5"/>
      <c r="CZ275" s="5"/>
      <c r="DA275" s="5"/>
      <c r="DB275" s="5"/>
      <c r="DC275" s="6"/>
      <c r="DD275" s="5"/>
      <c r="DR275" s="6"/>
      <c r="DS275" s="6"/>
      <c r="DT275" s="6"/>
      <c r="DU275" s="6"/>
      <c r="DV275" s="5"/>
      <c r="DW275" s="5"/>
      <c r="DX275" s="5"/>
      <c r="DZ275" s="5"/>
      <c r="EA275" s="6"/>
      <c r="EB275" s="6"/>
      <c r="EC275" s="6"/>
      <c r="ED275" s="5"/>
      <c r="EE275" s="6"/>
      <c r="EF275" s="6"/>
      <c r="EG275" s="6"/>
      <c r="EH275" s="42"/>
      <c r="EI275" s="5"/>
      <c r="EJ275" s="6"/>
      <c r="EK275" s="6"/>
      <c r="EL275" s="6"/>
      <c r="EM275" s="5"/>
      <c r="EN275" s="5"/>
      <c r="EO275" s="5"/>
      <c r="EP275" s="5"/>
      <c r="EQ275" s="5"/>
      <c r="ER275" s="6"/>
    </row>
    <row r="276" spans="1:148" ht="15" customHeight="1" x14ac:dyDescent="0.3">
      <c r="A276" s="19" t="s">
        <v>1469</v>
      </c>
      <c r="B276" s="36" t="s">
        <v>1470</v>
      </c>
      <c r="C276" s="89" t="s">
        <v>1471</v>
      </c>
      <c r="D276" s="19"/>
      <c r="E276" t="s">
        <v>702</v>
      </c>
      <c r="F276" s="64"/>
      <c r="AL276" s="5"/>
      <c r="AR276" s="40" t="s">
        <v>1472</v>
      </c>
      <c r="CY276" s="5"/>
      <c r="CZ276" s="5"/>
      <c r="DA276" s="5"/>
      <c r="DB276" s="5"/>
      <c r="DC276" s="6"/>
      <c r="DD276" s="5"/>
      <c r="DR276" s="6"/>
      <c r="DS276" s="6"/>
      <c r="DT276" s="6"/>
      <c r="DU276" s="6"/>
      <c r="DV276" s="5"/>
      <c r="DW276" s="5"/>
      <c r="DX276" s="5"/>
      <c r="DZ276" s="5"/>
      <c r="EA276" s="6"/>
      <c r="EB276" s="6"/>
      <c r="EC276" s="6"/>
      <c r="ED276" s="5"/>
      <c r="EE276" s="6"/>
      <c r="EF276" s="6"/>
      <c r="EG276" s="6"/>
      <c r="EH276" s="42"/>
      <c r="EI276" s="5"/>
      <c r="EJ276" s="6"/>
      <c r="EK276" s="6"/>
      <c r="EL276" s="6"/>
      <c r="EM276" s="5"/>
      <c r="EN276" s="5"/>
      <c r="EO276" s="5"/>
      <c r="EP276" s="5"/>
      <c r="EQ276" s="5"/>
      <c r="ER276" s="6"/>
    </row>
    <row r="277" spans="1:148" ht="15" customHeight="1" x14ac:dyDescent="0.3">
      <c r="A277" s="19" t="s">
        <v>1473</v>
      </c>
      <c r="B277" s="36" t="s">
        <v>1474</v>
      </c>
      <c r="C277" s="89" t="s">
        <v>1475</v>
      </c>
      <c r="D277" s="19"/>
      <c r="E277" t="s">
        <v>702</v>
      </c>
      <c r="F277" s="64"/>
      <c r="AL277" s="5"/>
      <c r="CY277" s="5"/>
      <c r="CZ277" s="5"/>
      <c r="DA277" s="5"/>
      <c r="DB277" s="5"/>
      <c r="DC277" s="6"/>
      <c r="DD277" s="5"/>
      <c r="DR277" s="6"/>
      <c r="DS277" s="6"/>
      <c r="DT277" s="6"/>
      <c r="DU277" s="6"/>
      <c r="DV277" s="5"/>
      <c r="DW277" s="5"/>
      <c r="DX277" s="5"/>
      <c r="DZ277" s="5"/>
      <c r="EA277" s="6"/>
      <c r="EB277" s="6"/>
      <c r="EC277" s="6"/>
      <c r="ED277" s="5"/>
      <c r="EE277" s="6"/>
      <c r="EF277" s="6"/>
      <c r="EG277" s="6"/>
      <c r="EH277" s="42"/>
      <c r="EI277" s="5"/>
      <c r="EJ277" s="6"/>
      <c r="EK277" s="6"/>
      <c r="EL277" s="6"/>
      <c r="EM277" s="5"/>
      <c r="EN277" s="5"/>
      <c r="EO277" s="5"/>
      <c r="EP277" s="5"/>
      <c r="EQ277" s="5"/>
      <c r="ER277" s="6"/>
    </row>
    <row r="278" spans="1:148" ht="15" customHeight="1" x14ac:dyDescent="0.3">
      <c r="A278" s="19" t="s">
        <v>1476</v>
      </c>
      <c r="B278" s="36" t="s">
        <v>1477</v>
      </c>
      <c r="C278" s="89" t="s">
        <v>1478</v>
      </c>
      <c r="D278" s="19"/>
      <c r="E278" t="s">
        <v>702</v>
      </c>
      <c r="F278" s="64"/>
      <c r="AL278" s="5"/>
      <c r="CY278" s="5"/>
      <c r="CZ278" s="5"/>
      <c r="DA278" s="5"/>
      <c r="DB278" s="5"/>
      <c r="DC278" s="6"/>
      <c r="DD278" s="5"/>
      <c r="DR278" s="6"/>
      <c r="DS278" s="6"/>
      <c r="DT278" s="6"/>
      <c r="DU278" s="6"/>
      <c r="DV278" s="5"/>
      <c r="DW278" s="5"/>
      <c r="DX278" s="5"/>
      <c r="DZ278" s="5"/>
      <c r="EA278" s="6"/>
      <c r="EB278" s="6"/>
      <c r="EC278" s="6"/>
      <c r="ED278" s="5"/>
      <c r="EE278" s="6"/>
      <c r="EF278" s="6"/>
      <c r="EG278" s="6"/>
      <c r="EH278" s="42"/>
      <c r="EI278" s="5"/>
      <c r="EJ278" s="6"/>
      <c r="EK278" s="6"/>
      <c r="EL278" s="6"/>
      <c r="EM278" s="5"/>
      <c r="EN278" s="5"/>
      <c r="EO278" s="5"/>
      <c r="EP278" s="5"/>
      <c r="EQ278" s="5"/>
      <c r="ER278" s="6"/>
    </row>
    <row r="279" spans="1:148" ht="15" customHeight="1" x14ac:dyDescent="0.3">
      <c r="A279" s="19" t="s">
        <v>1479</v>
      </c>
      <c r="B279" s="36" t="s">
        <v>1480</v>
      </c>
      <c r="C279" s="89" t="s">
        <v>1481</v>
      </c>
      <c r="D279" s="19"/>
      <c r="E279" t="s">
        <v>702</v>
      </c>
      <c r="F279" s="64"/>
      <c r="AL279" s="5"/>
      <c r="CY279" s="5"/>
      <c r="CZ279" s="5"/>
      <c r="DA279" s="5"/>
      <c r="DB279" s="5"/>
      <c r="DC279" s="6"/>
      <c r="DD279" s="5"/>
      <c r="DR279" s="6"/>
      <c r="DS279" s="6"/>
      <c r="DT279" s="6"/>
      <c r="DU279" s="6"/>
      <c r="DV279" s="5"/>
      <c r="DW279" s="5"/>
      <c r="DX279" s="5"/>
      <c r="DZ279" s="5"/>
      <c r="EA279" s="6"/>
      <c r="EB279" s="6"/>
      <c r="EC279" s="6"/>
      <c r="ED279" s="5"/>
      <c r="EE279" s="6"/>
      <c r="EF279" s="6"/>
      <c r="EG279" s="6"/>
      <c r="EH279" s="42"/>
      <c r="EI279" s="5"/>
      <c r="EJ279" s="6"/>
      <c r="EK279" s="6"/>
      <c r="EL279" s="6"/>
      <c r="EM279" s="5"/>
      <c r="EN279" s="5"/>
      <c r="EO279" s="5"/>
      <c r="EP279" s="5"/>
      <c r="EQ279" s="5"/>
      <c r="ER279" s="6"/>
    </row>
    <row r="280" spans="1:148" ht="15" customHeight="1" x14ac:dyDescent="0.3">
      <c r="A280" s="19" t="s">
        <v>1482</v>
      </c>
      <c r="B280" s="36" t="s">
        <v>1483</v>
      </c>
      <c r="C280" s="89" t="s">
        <v>1484</v>
      </c>
      <c r="D280" s="19"/>
      <c r="E280" t="s">
        <v>702</v>
      </c>
      <c r="F280" s="64"/>
      <c r="AL280" s="5"/>
      <c r="CY280" s="5"/>
      <c r="CZ280" s="5"/>
      <c r="DA280" s="5"/>
      <c r="DB280" s="5"/>
      <c r="DC280" s="6"/>
      <c r="DD280" s="5"/>
      <c r="DR280" s="6"/>
      <c r="DS280" s="6"/>
      <c r="DT280" s="6"/>
      <c r="DU280" s="6"/>
      <c r="DV280" s="5"/>
      <c r="DW280" s="5"/>
      <c r="DX280" s="5"/>
      <c r="DZ280" s="5"/>
      <c r="EA280" s="6"/>
      <c r="EB280" s="6"/>
      <c r="EC280" s="6"/>
      <c r="ED280" s="5"/>
      <c r="EE280" s="6"/>
      <c r="EF280" s="6"/>
      <c r="EG280" s="6"/>
      <c r="EH280" s="42"/>
      <c r="EI280" s="5"/>
      <c r="EJ280" s="6"/>
      <c r="EK280" s="6"/>
      <c r="EL280" s="6"/>
      <c r="EM280" s="5"/>
      <c r="EN280" s="5"/>
      <c r="EO280" s="5"/>
      <c r="EP280" s="5"/>
      <c r="EQ280" s="5"/>
      <c r="ER280" s="6"/>
    </row>
    <row r="281" spans="1:148" ht="15" customHeight="1" x14ac:dyDescent="0.3">
      <c r="A281" s="19" t="s">
        <v>1485</v>
      </c>
      <c r="B281" s="36" t="s">
        <v>425</v>
      </c>
      <c r="C281" s="89" t="s">
        <v>1486</v>
      </c>
      <c r="D281" s="19"/>
      <c r="E281" t="s">
        <v>702</v>
      </c>
      <c r="F281" s="64"/>
      <c r="M281" s="7">
        <v>3</v>
      </c>
      <c r="Y281" s="5">
        <v>74.8</v>
      </c>
      <c r="AD281" s="6">
        <v>0.81405103158590975</v>
      </c>
      <c r="AE281" s="5">
        <v>17.37485555839076</v>
      </c>
      <c r="AF281" s="5">
        <v>2.7776929672241963</v>
      </c>
      <c r="AG281" s="5">
        <v>0</v>
      </c>
      <c r="AL281" s="5"/>
      <c r="CW281">
        <v>60</v>
      </c>
      <c r="CY281" s="5"/>
      <c r="CZ281" s="5"/>
      <c r="DA281" s="5"/>
      <c r="DB281" s="5"/>
      <c r="DC281" s="6"/>
      <c r="DD281" s="5"/>
      <c r="DR281" s="6"/>
      <c r="DS281" s="6"/>
      <c r="DT281" s="6"/>
      <c r="DU281" s="6"/>
      <c r="DV281" s="5"/>
      <c r="DW281" s="5"/>
      <c r="DX281" s="5"/>
      <c r="DZ281" s="5"/>
      <c r="EA281" s="6"/>
      <c r="EB281" s="6"/>
      <c r="EC281" s="6"/>
      <c r="ED281" s="5"/>
      <c r="EE281" s="6"/>
      <c r="EF281" s="6"/>
      <c r="EG281" s="6"/>
      <c r="EH281" s="42">
        <v>80</v>
      </c>
      <c r="EI281" s="5"/>
      <c r="EJ281" s="6"/>
      <c r="EK281" s="6">
        <v>24.1</v>
      </c>
      <c r="EL281" s="6"/>
      <c r="EM281" s="5"/>
      <c r="EN281" s="5"/>
      <c r="EO281" s="5"/>
      <c r="EP281" s="5"/>
      <c r="EQ281" s="5"/>
      <c r="ER281" s="6"/>
    </row>
    <row r="282" spans="1:148" ht="15" customHeight="1" x14ac:dyDescent="0.3">
      <c r="A282" s="19" t="s">
        <v>1487</v>
      </c>
      <c r="B282" s="36" t="s">
        <v>426</v>
      </c>
      <c r="C282" s="89" t="s">
        <v>1488</v>
      </c>
      <c r="D282" s="19"/>
      <c r="E282" t="s">
        <v>702</v>
      </c>
      <c r="F282" s="64"/>
      <c r="AD282" s="6">
        <v>3.4180213922148042</v>
      </c>
      <c r="AE282" s="5">
        <v>59.088530612729116</v>
      </c>
      <c r="AF282" s="5">
        <v>6.421615793676243</v>
      </c>
      <c r="AG282" s="5">
        <v>9.892843574404413</v>
      </c>
      <c r="AJ282" s="14">
        <v>1.5973385910845461</v>
      </c>
      <c r="AK282">
        <v>4.2404700000000002</v>
      </c>
      <c r="AL282">
        <v>27.169219999999999</v>
      </c>
      <c r="AP282" s="5" t="s">
        <v>1489</v>
      </c>
      <c r="CW282">
        <v>7</v>
      </c>
      <c r="CY282" s="5"/>
      <c r="CZ282" s="5"/>
      <c r="DA282" s="5"/>
      <c r="DB282" s="5"/>
      <c r="DC282" s="6"/>
      <c r="DD282" s="5"/>
      <c r="DR282" s="6"/>
      <c r="DS282" s="6"/>
      <c r="DT282" s="6"/>
      <c r="DU282" s="6"/>
      <c r="DV282" s="5"/>
      <c r="DW282" s="5"/>
      <c r="DX282" s="5"/>
      <c r="DZ282" s="5"/>
      <c r="EA282" s="6"/>
      <c r="EB282" s="6"/>
      <c r="EC282" s="6"/>
      <c r="ED282" s="5"/>
      <c r="EE282" s="6"/>
      <c r="EF282" s="6"/>
      <c r="EG282" s="6"/>
      <c r="EH282" s="42"/>
      <c r="EI282" s="5"/>
      <c r="EJ282" s="6"/>
      <c r="EK282" s="6">
        <v>31</v>
      </c>
      <c r="EL282" s="6"/>
      <c r="EM282" s="5"/>
      <c r="EN282" s="5"/>
      <c r="EO282" s="5"/>
      <c r="EP282" s="5"/>
      <c r="EQ282" s="5"/>
      <c r="ER282" s="6"/>
    </row>
    <row r="283" spans="1:148" ht="15" customHeight="1" x14ac:dyDescent="0.3">
      <c r="A283" s="19" t="s">
        <v>1490</v>
      </c>
      <c r="B283" s="36" t="s">
        <v>1491</v>
      </c>
      <c r="C283" s="89" t="s">
        <v>1492</v>
      </c>
      <c r="D283" s="19"/>
      <c r="E283" t="s">
        <v>702</v>
      </c>
      <c r="F283" s="64"/>
      <c r="AJ283" s="14">
        <v>0.69716727603239492</v>
      </c>
      <c r="AK283">
        <v>1.92062</v>
      </c>
      <c r="AL283">
        <v>4.3052099999999998</v>
      </c>
      <c r="AM283" s="39">
        <v>-13.9</v>
      </c>
      <c r="AN283" s="5">
        <v>28.62</v>
      </c>
      <c r="AR283" s="40" t="s">
        <v>1493</v>
      </c>
      <c r="CE283" s="14">
        <f>LN(62/38)</f>
        <v>0.48954822531870579</v>
      </c>
      <c r="CY283" s="5"/>
      <c r="CZ283" s="5"/>
      <c r="DA283" s="5"/>
      <c r="DB283" s="5"/>
      <c r="DC283" s="6"/>
      <c r="DD283" s="5"/>
      <c r="DR283" s="6"/>
      <c r="DS283" s="6"/>
      <c r="DT283" s="6"/>
      <c r="DU283" s="6"/>
      <c r="DV283" s="5"/>
      <c r="DW283" s="5"/>
      <c r="DX283" s="5"/>
      <c r="DZ283" s="5"/>
      <c r="EA283" s="6"/>
      <c r="EB283" s="6"/>
      <c r="EC283" s="6"/>
      <c r="ED283" s="5"/>
      <c r="EE283" s="6"/>
      <c r="EF283" s="6"/>
      <c r="EG283" s="6"/>
      <c r="EH283" s="42"/>
      <c r="EI283" s="5"/>
      <c r="EJ283" s="6"/>
      <c r="EK283" s="6">
        <v>45.6</v>
      </c>
      <c r="EL283" s="6"/>
      <c r="EM283" s="5"/>
      <c r="EN283" s="5"/>
      <c r="EO283" s="5"/>
      <c r="EP283" s="5"/>
      <c r="EQ283" s="5"/>
      <c r="ER283" s="6"/>
    </row>
    <row r="284" spans="1:148" ht="15" customHeight="1" x14ac:dyDescent="0.3">
      <c r="A284" s="19" t="s">
        <v>1494</v>
      </c>
      <c r="B284" s="36" t="s">
        <v>1495</v>
      </c>
      <c r="C284" s="89" t="s">
        <v>1496</v>
      </c>
      <c r="D284" s="19"/>
      <c r="E284" t="s">
        <v>702</v>
      </c>
      <c r="F284" s="64"/>
      <c r="AL284" s="5"/>
      <c r="CY284" s="5"/>
      <c r="CZ284" s="5"/>
      <c r="DA284" s="5"/>
      <c r="DB284" s="5"/>
      <c r="DC284" s="6"/>
      <c r="DD284" s="5"/>
      <c r="DR284" s="6"/>
      <c r="DS284" s="6"/>
      <c r="DT284" s="6"/>
      <c r="DU284" s="6"/>
      <c r="DV284" s="5"/>
      <c r="DW284" s="5"/>
      <c r="DX284" s="5"/>
      <c r="DZ284" s="5"/>
      <c r="EA284" s="6"/>
      <c r="EB284" s="6"/>
      <c r="EC284" s="6"/>
      <c r="ED284" s="5"/>
      <c r="EE284" s="6"/>
      <c r="EF284" s="6"/>
      <c r="EG284" s="6"/>
      <c r="EH284" s="42"/>
      <c r="EI284" s="5"/>
      <c r="EJ284" s="6"/>
      <c r="EK284" s="6"/>
      <c r="EL284" s="6"/>
      <c r="EM284" s="5"/>
      <c r="EN284" s="5"/>
      <c r="EO284" s="5"/>
      <c r="EP284" s="5"/>
      <c r="EQ284" s="5"/>
      <c r="ER284" s="6"/>
    </row>
    <row r="285" spans="1:148" ht="15" customHeight="1" x14ac:dyDescent="0.3">
      <c r="A285" s="90" t="s">
        <v>1497</v>
      </c>
      <c r="B285" s="36" t="s">
        <v>427</v>
      </c>
      <c r="C285" s="89" t="s">
        <v>1498</v>
      </c>
      <c r="D285" s="19"/>
      <c r="E285" t="s">
        <v>702</v>
      </c>
      <c r="F285" s="64"/>
      <c r="M285" s="7">
        <v>3</v>
      </c>
      <c r="Y285" s="5">
        <v>90.1</v>
      </c>
      <c r="Z285" s="6">
        <v>0.11499999999999999</v>
      </c>
      <c r="AA285" s="5">
        <v>0.16500000000000001</v>
      </c>
      <c r="AB285" s="5">
        <v>15.290000000000001</v>
      </c>
      <c r="AC285" s="5">
        <v>31.215</v>
      </c>
      <c r="AD285" s="6">
        <v>0.85220429626586047</v>
      </c>
      <c r="AE285" s="5">
        <v>18.047117475507925</v>
      </c>
      <c r="AF285" s="5">
        <v>2.552004381579561</v>
      </c>
      <c r="AG285" s="5">
        <v>2.3934251644283377</v>
      </c>
      <c r="AJ285" s="14">
        <v>1.0919892231124535</v>
      </c>
      <c r="AK285">
        <v>3.5391199999999996</v>
      </c>
      <c r="AL285">
        <v>10.88711</v>
      </c>
      <c r="CU285">
        <v>35</v>
      </c>
      <c r="CV285" s="81">
        <f>LN(20)</f>
        <v>2.9957322735539909</v>
      </c>
      <c r="CW285">
        <v>55</v>
      </c>
      <c r="CY285" s="5"/>
      <c r="CZ285" s="5"/>
      <c r="DA285" s="5"/>
      <c r="DB285" s="5"/>
      <c r="DC285" s="6"/>
      <c r="DD285" s="5"/>
      <c r="DR285" s="6"/>
      <c r="DS285" s="6"/>
      <c r="DT285" s="6"/>
      <c r="DU285" s="6"/>
      <c r="DV285" s="5"/>
      <c r="DW285" s="5"/>
      <c r="DX285" s="5"/>
      <c r="DZ285" s="5"/>
      <c r="EA285" s="6"/>
      <c r="EB285" s="6"/>
      <c r="EC285" s="6"/>
      <c r="ED285" s="5"/>
      <c r="EE285" s="6"/>
      <c r="EF285" s="6"/>
      <c r="EG285" s="6"/>
      <c r="EH285" s="42"/>
      <c r="EI285" s="5"/>
      <c r="EJ285" s="6"/>
      <c r="EK285" s="6">
        <v>30.1</v>
      </c>
      <c r="EL285" s="6"/>
      <c r="EM285" s="5"/>
      <c r="EN285" s="5"/>
      <c r="EO285" s="5"/>
      <c r="EP285" s="5"/>
      <c r="EQ285" s="5"/>
      <c r="ER285" s="6"/>
    </row>
    <row r="286" spans="1:148" ht="15" customHeight="1" x14ac:dyDescent="0.3">
      <c r="A286" s="19" t="s">
        <v>1499</v>
      </c>
      <c r="B286" s="36" t="s">
        <v>428</v>
      </c>
      <c r="C286" s="89" t="s">
        <v>1500</v>
      </c>
      <c r="D286" s="19"/>
      <c r="E286" t="s">
        <v>702</v>
      </c>
      <c r="F286" s="64"/>
      <c r="M286" s="7">
        <v>3</v>
      </c>
      <c r="AD286" s="6">
        <v>0.74500492769278737</v>
      </c>
      <c r="AE286" s="5">
        <v>17.373495542784376</v>
      </c>
      <c r="AF286" s="5">
        <v>2.4897973516482876</v>
      </c>
      <c r="AG286" s="5">
        <v>2.3063931366491954</v>
      </c>
      <c r="AJ286" s="14">
        <v>0.95798127573948511</v>
      </c>
      <c r="AK286">
        <v>0.93872999999999995</v>
      </c>
      <c r="AL286">
        <v>12.58114</v>
      </c>
      <c r="CW286">
        <v>47</v>
      </c>
      <c r="CX286">
        <v>12</v>
      </c>
      <c r="CY286" s="5"/>
      <c r="CZ286" s="5"/>
      <c r="DA286" s="5"/>
      <c r="DB286" s="5"/>
      <c r="DC286" s="6"/>
      <c r="DD286" s="5"/>
      <c r="DR286" s="6"/>
      <c r="DS286" s="6"/>
      <c r="DT286" s="6"/>
      <c r="DU286" s="6"/>
      <c r="DV286" s="5"/>
      <c r="DW286" s="5"/>
      <c r="DX286" s="5"/>
      <c r="DZ286" s="5"/>
      <c r="EA286" s="6"/>
      <c r="EB286" s="6"/>
      <c r="EC286" s="6"/>
      <c r="ED286" s="5"/>
      <c r="EE286" s="6"/>
      <c r="EF286" s="6"/>
      <c r="EG286" s="6"/>
      <c r="EH286" s="42"/>
      <c r="EI286" s="5"/>
      <c r="EJ286" s="6"/>
      <c r="EK286" s="6">
        <v>41.9</v>
      </c>
      <c r="EL286" s="6"/>
      <c r="EM286" s="5"/>
      <c r="EN286" s="5"/>
      <c r="EO286" s="5"/>
      <c r="EP286" s="5"/>
      <c r="EQ286" s="5"/>
      <c r="ER286" s="6"/>
    </row>
    <row r="287" spans="1:148" ht="15" customHeight="1" x14ac:dyDescent="0.3">
      <c r="A287" s="19" t="s">
        <v>1501</v>
      </c>
      <c r="B287" s="36" t="s">
        <v>1502</v>
      </c>
      <c r="C287" s="89" t="s">
        <v>1503</v>
      </c>
      <c r="D287" s="19"/>
      <c r="E287" t="s">
        <v>702</v>
      </c>
      <c r="F287" s="64"/>
      <c r="AL287" s="5"/>
      <c r="CY287" s="5"/>
      <c r="CZ287" s="5"/>
      <c r="DA287" s="5"/>
      <c r="DB287" s="5"/>
      <c r="DC287" s="6"/>
      <c r="DD287" s="5"/>
      <c r="DR287" s="6"/>
      <c r="DS287" s="6"/>
      <c r="DT287" s="6"/>
      <c r="DU287" s="6"/>
      <c r="DV287" s="5"/>
      <c r="DW287" s="5"/>
      <c r="DX287" s="5"/>
      <c r="DZ287" s="5"/>
      <c r="EA287" s="6"/>
      <c r="EB287" s="6"/>
      <c r="EC287" s="6"/>
      <c r="ED287" s="5"/>
      <c r="EE287" s="6"/>
      <c r="EF287" s="6"/>
      <c r="EG287" s="6"/>
      <c r="EH287" s="42"/>
      <c r="EI287" s="5"/>
      <c r="EJ287" s="6"/>
      <c r="EK287" s="6"/>
      <c r="EL287" s="6"/>
      <c r="EM287" s="5"/>
      <c r="EN287" s="5"/>
      <c r="EO287" s="5"/>
      <c r="EP287" s="5"/>
      <c r="EQ287" s="5"/>
      <c r="ER287" s="6"/>
    </row>
    <row r="288" spans="1:148" ht="15" customHeight="1" x14ac:dyDescent="0.3">
      <c r="A288" s="19">
        <v>78950505</v>
      </c>
      <c r="B288" s="36" t="s">
        <v>1504</v>
      </c>
      <c r="C288" s="89" t="s">
        <v>1505</v>
      </c>
      <c r="D288" s="19"/>
      <c r="E288" t="s">
        <v>702</v>
      </c>
      <c r="F288" s="64"/>
      <c r="AM288" s="9"/>
      <c r="AR288" s="40" t="s">
        <v>1324</v>
      </c>
      <c r="CY288" s="5"/>
      <c r="CZ288" s="5"/>
      <c r="DA288" s="5"/>
      <c r="DB288" s="5"/>
      <c r="DC288" s="6"/>
      <c r="DD288" s="5"/>
      <c r="DR288" s="6"/>
      <c r="DS288" s="6"/>
      <c r="DT288" s="6"/>
      <c r="DU288" s="6"/>
      <c r="DV288" s="5"/>
      <c r="DW288" s="5"/>
      <c r="DX288" s="5"/>
      <c r="DZ288" s="5"/>
      <c r="EA288" s="6"/>
      <c r="EB288" s="6"/>
      <c r="EC288" s="6"/>
      <c r="ED288" s="5"/>
      <c r="EE288" s="6"/>
      <c r="EF288" s="6"/>
      <c r="EG288" s="6"/>
      <c r="EH288" s="42"/>
      <c r="EI288" s="5"/>
      <c r="EJ288" s="6"/>
      <c r="EK288" s="6"/>
      <c r="EL288" s="6"/>
      <c r="EM288" s="5"/>
      <c r="EN288" s="5"/>
      <c r="EO288" s="5"/>
      <c r="EP288" s="5"/>
      <c r="EQ288" s="5"/>
      <c r="ER288" s="6"/>
    </row>
    <row r="289" spans="1:148" ht="15" customHeight="1" x14ac:dyDescent="0.3">
      <c r="A289" s="19" t="s">
        <v>1506</v>
      </c>
      <c r="B289" s="36" t="s">
        <v>1507</v>
      </c>
      <c r="C289" s="89" t="s">
        <v>1508</v>
      </c>
      <c r="D289" s="19"/>
      <c r="E289" t="s">
        <v>702</v>
      </c>
      <c r="F289" s="64"/>
      <c r="AL289" s="5"/>
      <c r="CY289" s="5"/>
      <c r="CZ289" s="5"/>
      <c r="DA289" s="5"/>
      <c r="DB289" s="5"/>
      <c r="DC289" s="6"/>
      <c r="DD289" s="5"/>
      <c r="DR289" s="6"/>
      <c r="DS289" s="6"/>
      <c r="DT289" s="6"/>
      <c r="DU289" s="6"/>
      <c r="DV289" s="5"/>
      <c r="DW289" s="5"/>
      <c r="DX289" s="5"/>
      <c r="DZ289" s="5"/>
      <c r="EA289" s="6"/>
      <c r="EB289" s="6"/>
      <c r="EC289" s="6"/>
      <c r="ED289" s="5"/>
      <c r="EE289" s="6"/>
      <c r="EF289" s="6"/>
      <c r="EG289" s="6"/>
      <c r="EH289" s="42"/>
      <c r="EI289" s="5"/>
      <c r="EJ289" s="6"/>
      <c r="EK289" s="6"/>
      <c r="EL289" s="6"/>
      <c r="EM289" s="5"/>
      <c r="EN289" s="5"/>
      <c r="EO289" s="5"/>
      <c r="EP289" s="5"/>
      <c r="EQ289" s="5"/>
      <c r="ER289" s="6"/>
    </row>
    <row r="290" spans="1:148" ht="15" customHeight="1" x14ac:dyDescent="0.3">
      <c r="A290" s="19" t="s">
        <v>1509</v>
      </c>
      <c r="B290" s="36" t="s">
        <v>1510</v>
      </c>
      <c r="C290" s="89" t="s">
        <v>1511</v>
      </c>
      <c r="D290" s="19"/>
      <c r="E290" t="s">
        <v>702</v>
      </c>
      <c r="F290" s="65"/>
      <c r="J290" s="66"/>
      <c r="K290" s="66"/>
      <c r="Y290" s="5">
        <v>99.9</v>
      </c>
      <c r="AL290" s="5"/>
      <c r="AT290">
        <v>2055</v>
      </c>
      <c r="AU290" s="5">
        <f>0.99303*AT290-2041.233</f>
        <v>-0.55635000000006585</v>
      </c>
      <c r="AV290" s="7"/>
      <c r="AW290" s="5">
        <f>AVERAGE(AX290,AU290:AV290)*1.00662+2055.5541</f>
        <v>2054.9940669629996</v>
      </c>
      <c r="CY290" s="5"/>
      <c r="CZ290" s="5"/>
      <c r="DA290" s="5"/>
      <c r="DB290" s="5"/>
      <c r="DC290" s="6"/>
      <c r="DD290" s="5"/>
      <c r="DR290" s="6"/>
      <c r="DS290" s="6"/>
      <c r="DT290" s="6"/>
      <c r="DU290" s="6"/>
      <c r="DV290" s="5"/>
      <c r="DW290" s="5"/>
      <c r="DX290" s="5"/>
      <c r="DZ290" s="5"/>
      <c r="EA290" s="6">
        <v>94.274000000000001</v>
      </c>
      <c r="EB290" s="6"/>
      <c r="EC290" s="6"/>
      <c r="ED290" s="5"/>
      <c r="EE290" s="6"/>
      <c r="EF290" s="6"/>
      <c r="EG290" s="6"/>
      <c r="EH290" s="42"/>
      <c r="EI290" s="5"/>
      <c r="EJ290" s="6"/>
      <c r="EK290" s="6"/>
      <c r="EL290" s="6"/>
      <c r="EM290" s="5"/>
      <c r="EN290" s="5"/>
      <c r="EO290" s="5"/>
      <c r="EP290" s="5"/>
      <c r="EQ290" s="5"/>
      <c r="ER290" s="6"/>
    </row>
    <row r="291" spans="1:148" ht="15" customHeight="1" x14ac:dyDescent="0.3">
      <c r="A291" s="19" t="s">
        <v>1512</v>
      </c>
      <c r="B291" s="36" t="s">
        <v>1513</v>
      </c>
      <c r="C291" s="89" t="s">
        <v>1514</v>
      </c>
      <c r="D291" s="19"/>
      <c r="E291" t="s">
        <v>702</v>
      </c>
      <c r="F291" s="64"/>
      <c r="AL291" s="5"/>
      <c r="CY291" s="5"/>
      <c r="CZ291" s="5"/>
      <c r="DA291" s="5"/>
      <c r="DB291" s="5"/>
      <c r="DC291" s="6"/>
      <c r="DD291" s="5"/>
      <c r="DR291" s="6"/>
      <c r="DS291" s="6"/>
      <c r="DT291" s="6"/>
      <c r="DU291" s="6"/>
      <c r="DV291" s="5"/>
      <c r="DW291" s="5"/>
      <c r="DX291" s="5"/>
      <c r="DZ291" s="5"/>
      <c r="EA291" s="6"/>
      <c r="EB291" s="6"/>
      <c r="EC291" s="6"/>
      <c r="ED291" s="5"/>
      <c r="EE291" s="6"/>
      <c r="EF291" s="6"/>
      <c r="EG291" s="6"/>
      <c r="EH291" s="42"/>
      <c r="EI291" s="5"/>
      <c r="EJ291" s="6"/>
      <c r="EK291" s="6">
        <v>41.5</v>
      </c>
      <c r="EL291" s="6"/>
      <c r="EM291" s="5"/>
      <c r="EN291" s="5"/>
      <c r="EO291" s="5"/>
      <c r="EP291" s="5"/>
      <c r="EQ291" s="5"/>
      <c r="ER291" s="6"/>
    </row>
    <row r="292" spans="1:148" ht="15" customHeight="1" x14ac:dyDescent="0.3">
      <c r="A292" s="19" t="s">
        <v>1515</v>
      </c>
      <c r="B292" s="36" t="s">
        <v>1516</v>
      </c>
      <c r="C292" s="89" t="s">
        <v>1517</v>
      </c>
      <c r="D292" s="19"/>
      <c r="E292" t="s">
        <v>702</v>
      </c>
      <c r="F292" s="64"/>
      <c r="AL292" s="5"/>
      <c r="CY292" s="5"/>
      <c r="CZ292" s="5"/>
      <c r="DA292" s="5"/>
      <c r="DB292" s="5"/>
      <c r="DC292" s="6"/>
      <c r="DD292" s="5"/>
      <c r="DR292" s="6"/>
      <c r="DS292" s="6"/>
      <c r="DT292" s="6"/>
      <c r="DU292" s="6"/>
      <c r="DV292" s="5"/>
      <c r="DW292" s="5"/>
      <c r="DX292" s="5"/>
      <c r="DZ292" s="5"/>
      <c r="EA292" s="6"/>
      <c r="EB292" s="6"/>
      <c r="EC292" s="6"/>
      <c r="ED292" s="5"/>
      <c r="EE292" s="6"/>
      <c r="EF292" s="6"/>
      <c r="EG292" s="6"/>
      <c r="EH292" s="42"/>
      <c r="EI292" s="5"/>
      <c r="EJ292" s="6"/>
      <c r="EK292" s="6"/>
      <c r="EL292" s="6"/>
      <c r="EM292" s="5"/>
      <c r="EN292" s="5"/>
      <c r="EO292" s="5"/>
      <c r="EP292" s="5"/>
      <c r="EQ292" s="5"/>
      <c r="ER292" s="6"/>
    </row>
    <row r="293" spans="1:148" ht="15" customHeight="1" x14ac:dyDescent="0.3">
      <c r="A293" s="19" t="s">
        <v>1518</v>
      </c>
      <c r="B293" s="36" t="s">
        <v>1519</v>
      </c>
      <c r="C293" s="89" t="s">
        <v>1520</v>
      </c>
      <c r="D293" s="19"/>
      <c r="E293" t="s">
        <v>702</v>
      </c>
      <c r="F293" s="65"/>
      <c r="AL293" s="5"/>
      <c r="CY293" s="5"/>
      <c r="CZ293" s="5"/>
      <c r="DA293" s="5"/>
      <c r="DB293" s="5"/>
      <c r="DC293" s="6"/>
      <c r="DD293" s="5"/>
      <c r="DR293" s="6"/>
      <c r="DS293" s="6"/>
      <c r="DT293" s="6"/>
      <c r="DU293" s="6"/>
      <c r="DV293" s="5"/>
      <c r="DW293" s="5"/>
      <c r="DX293" s="5"/>
      <c r="DZ293" s="5"/>
      <c r="EA293" s="6"/>
      <c r="EB293" s="6"/>
      <c r="EC293" s="6"/>
      <c r="ED293" s="5"/>
      <c r="EE293" s="6"/>
      <c r="EF293" s="6"/>
      <c r="EG293" s="6"/>
      <c r="EH293" s="42"/>
      <c r="EI293" s="5"/>
      <c r="EJ293" s="6"/>
      <c r="EK293" s="6"/>
      <c r="EL293" s="6"/>
      <c r="EM293" s="5"/>
      <c r="EN293" s="5"/>
      <c r="EO293" s="5"/>
      <c r="EP293" s="5"/>
      <c r="EQ293" s="5"/>
      <c r="ER293" s="6"/>
    </row>
    <row r="294" spans="1:148" ht="15" customHeight="1" x14ac:dyDescent="0.3">
      <c r="A294" s="19" t="s">
        <v>1521</v>
      </c>
      <c r="B294" s="36" t="s">
        <v>1522</v>
      </c>
      <c r="C294" s="89" t="s">
        <v>1523</v>
      </c>
      <c r="D294" s="19"/>
      <c r="E294" t="s">
        <v>702</v>
      </c>
      <c r="F294" s="64"/>
      <c r="AL294" s="5"/>
      <c r="CY294" s="5"/>
      <c r="CZ294" s="5"/>
      <c r="DA294" s="5"/>
      <c r="DB294" s="5"/>
      <c r="DC294" s="6"/>
      <c r="DD294" s="5"/>
      <c r="DR294" s="6"/>
      <c r="DS294" s="6"/>
      <c r="DT294" s="6"/>
      <c r="DU294" s="6"/>
      <c r="DV294" s="5"/>
      <c r="DW294" s="5"/>
      <c r="DX294" s="5"/>
      <c r="DZ294" s="5"/>
      <c r="EA294" s="6"/>
      <c r="EB294" s="6"/>
      <c r="EC294" s="6"/>
      <c r="ED294" s="5"/>
      <c r="EE294" s="6"/>
      <c r="EF294" s="6"/>
      <c r="EG294" s="6"/>
      <c r="EH294" s="42"/>
      <c r="EI294" s="5"/>
      <c r="EJ294" s="6"/>
      <c r="EK294" s="6"/>
      <c r="EL294" s="6"/>
      <c r="EM294" s="5"/>
      <c r="EN294" s="5"/>
      <c r="EO294" s="5"/>
      <c r="EP294" s="5"/>
      <c r="EQ294" s="5"/>
      <c r="ER294" s="6"/>
    </row>
    <row r="295" spans="1:148" ht="15" customHeight="1" x14ac:dyDescent="0.3">
      <c r="A295" s="19" t="s">
        <v>1524</v>
      </c>
      <c r="B295" s="36" t="s">
        <v>1525</v>
      </c>
      <c r="C295" s="89" t="s">
        <v>1526</v>
      </c>
      <c r="D295" s="19"/>
      <c r="E295" t="s">
        <v>702</v>
      </c>
      <c r="F295" s="64"/>
      <c r="AL295" s="5"/>
      <c r="CY295" s="5"/>
      <c r="CZ295" s="5"/>
      <c r="DA295" s="5"/>
      <c r="DB295" s="5"/>
      <c r="DC295" s="6"/>
      <c r="DD295" s="5"/>
      <c r="DR295" s="6"/>
      <c r="DS295" s="6"/>
      <c r="DT295" s="6"/>
      <c r="DU295" s="6"/>
      <c r="DV295" s="5"/>
      <c r="DW295" s="5"/>
      <c r="DX295" s="5"/>
      <c r="DZ295" s="5"/>
      <c r="EA295" s="6"/>
      <c r="EB295" s="6"/>
      <c r="EC295" s="6"/>
      <c r="ED295" s="5"/>
      <c r="EE295" s="6"/>
      <c r="EF295" s="6"/>
      <c r="EG295" s="6"/>
      <c r="EH295" s="42"/>
      <c r="EI295" s="5"/>
      <c r="EJ295" s="6"/>
      <c r="EK295" s="6">
        <v>51</v>
      </c>
      <c r="EL295" s="6"/>
      <c r="EM295" s="5"/>
      <c r="EN295" s="5"/>
      <c r="EO295" s="5"/>
      <c r="EP295" s="5"/>
      <c r="EQ295" s="5"/>
      <c r="ER295" s="6"/>
    </row>
    <row r="296" spans="1:148" ht="15" customHeight="1" x14ac:dyDescent="0.3">
      <c r="A296" s="19" t="s">
        <v>1527</v>
      </c>
      <c r="B296" s="36" t="s">
        <v>1528</v>
      </c>
      <c r="C296" s="89" t="s">
        <v>1529</v>
      </c>
      <c r="D296" s="19"/>
      <c r="E296" t="s">
        <v>702</v>
      </c>
      <c r="F296" s="64"/>
      <c r="AJ296" s="14">
        <v>0.24752905864091423</v>
      </c>
      <c r="AK296">
        <v>0.49634</v>
      </c>
      <c r="AL296">
        <v>1.57534</v>
      </c>
      <c r="AM296" s="39">
        <v>38.700000000000003</v>
      </c>
      <c r="AR296" s="40" t="s">
        <v>1530</v>
      </c>
      <c r="CE296" s="14">
        <f>LN(29/71)</f>
        <v>-0.89538404705484131</v>
      </c>
      <c r="CY296" s="5"/>
      <c r="CZ296" s="5"/>
      <c r="DA296" s="5"/>
      <c r="DB296" s="5"/>
      <c r="DC296" s="6"/>
      <c r="DD296" s="5"/>
      <c r="DR296" s="6"/>
      <c r="DS296" s="6"/>
      <c r="DT296" s="6"/>
      <c r="DU296" s="6"/>
      <c r="DV296" s="5"/>
      <c r="DW296" s="5"/>
      <c r="DX296" s="5"/>
      <c r="DZ296" s="5"/>
      <c r="EA296" s="6"/>
      <c r="EB296" s="6"/>
      <c r="EC296" s="6"/>
      <c r="ED296" s="5"/>
      <c r="EE296" s="6"/>
      <c r="EF296" s="6"/>
      <c r="EG296" s="6"/>
      <c r="EH296" s="42"/>
      <c r="EI296" s="5"/>
      <c r="EJ296" s="6"/>
      <c r="EK296" s="6">
        <v>62.6</v>
      </c>
      <c r="EL296" s="6"/>
      <c r="EM296" s="5"/>
      <c r="EN296" s="5"/>
      <c r="EO296" s="5"/>
      <c r="EP296" s="5"/>
      <c r="EQ296" s="5"/>
      <c r="ER296" s="6"/>
    </row>
    <row r="297" spans="1:148" ht="15" customHeight="1" x14ac:dyDescent="0.3">
      <c r="A297" s="19" t="s">
        <v>1531</v>
      </c>
      <c r="B297" s="36" t="s">
        <v>429</v>
      </c>
      <c r="C297" s="89" t="s">
        <v>1532</v>
      </c>
      <c r="D297" s="19"/>
      <c r="E297" t="s">
        <v>702</v>
      </c>
      <c r="F297" s="64"/>
      <c r="M297" s="7">
        <v>3</v>
      </c>
      <c r="Y297" s="5">
        <v>81.5</v>
      </c>
      <c r="AD297" s="6">
        <v>0.69310261894725844</v>
      </c>
      <c r="AE297" s="5">
        <v>19.492342883208075</v>
      </c>
      <c r="AF297" s="5">
        <v>2.56854525129889</v>
      </c>
      <c r="AG297" s="5">
        <v>2.7162763351855279</v>
      </c>
      <c r="AL297" s="5"/>
      <c r="CY297" s="5"/>
      <c r="CZ297" s="5"/>
      <c r="DA297" s="5"/>
      <c r="DB297" s="5"/>
      <c r="DC297" s="6"/>
      <c r="DD297" s="5"/>
      <c r="DR297" s="6"/>
      <c r="DS297" s="6"/>
      <c r="DT297" s="6"/>
      <c r="DU297" s="6"/>
      <c r="DV297" s="5"/>
      <c r="DW297" s="5"/>
      <c r="DX297" s="5"/>
      <c r="DZ297" s="5"/>
      <c r="EA297" s="6"/>
      <c r="EB297" s="6"/>
      <c r="EC297" s="6"/>
      <c r="ED297" s="5"/>
      <c r="EE297" s="6"/>
      <c r="EF297" s="6"/>
      <c r="EG297" s="6"/>
      <c r="EH297" s="42"/>
      <c r="EI297" s="5"/>
      <c r="EJ297" s="6"/>
      <c r="EK297" s="6">
        <v>22.1</v>
      </c>
      <c r="EL297" s="6"/>
      <c r="EM297" s="5"/>
      <c r="EN297" s="5"/>
      <c r="EO297" s="5"/>
      <c r="EP297" s="5"/>
      <c r="EQ297" s="5"/>
      <c r="ER297" s="6"/>
    </row>
    <row r="298" spans="1:148" ht="15" customHeight="1" x14ac:dyDescent="0.3">
      <c r="A298" s="91" t="s">
        <v>1533</v>
      </c>
      <c r="B298" s="36" t="s">
        <v>1534</v>
      </c>
      <c r="C298" s="92" t="s">
        <v>1535</v>
      </c>
      <c r="D298" s="19"/>
      <c r="E298" t="s">
        <v>702</v>
      </c>
      <c r="F298" s="64"/>
      <c r="AL298" s="5"/>
      <c r="CY298" s="5"/>
      <c r="CZ298" s="5"/>
      <c r="DA298" s="5"/>
      <c r="DB298" s="5"/>
      <c r="DC298" s="6"/>
      <c r="DD298" s="5"/>
      <c r="DR298" s="6"/>
      <c r="DS298" s="6"/>
      <c r="DT298" s="6"/>
      <c r="DU298" s="6"/>
      <c r="DV298" s="5"/>
      <c r="DW298" s="5"/>
      <c r="DX298" s="5"/>
      <c r="DZ298" s="5"/>
      <c r="EA298" s="6"/>
      <c r="EB298" s="6"/>
      <c r="EC298" s="6"/>
      <c r="ED298" s="5"/>
      <c r="EE298" s="6"/>
      <c r="EF298" s="6"/>
      <c r="EG298" s="6"/>
      <c r="EH298" s="42"/>
      <c r="EI298" s="5"/>
      <c r="EJ298" s="6"/>
      <c r="EK298" s="6"/>
      <c r="EL298" s="6"/>
      <c r="EM298" s="5"/>
      <c r="EN298" s="5"/>
      <c r="EO298" s="5"/>
      <c r="EP298" s="5"/>
      <c r="EQ298" s="5"/>
      <c r="ER298" s="6"/>
    </row>
    <row r="299" spans="1:148" ht="15" customHeight="1" x14ac:dyDescent="0.3">
      <c r="A299" s="19" t="s">
        <v>1536</v>
      </c>
      <c r="B299" s="36" t="s">
        <v>1537</v>
      </c>
      <c r="C299" s="89" t="s">
        <v>1538</v>
      </c>
      <c r="D299" s="19"/>
      <c r="E299" t="s">
        <v>702</v>
      </c>
      <c r="F299" s="65"/>
      <c r="AL299" s="5"/>
      <c r="AM299" s="39">
        <v>-3.96</v>
      </c>
      <c r="AR299" s="40" t="s">
        <v>1539</v>
      </c>
      <c r="CY299" s="5"/>
      <c r="CZ299" s="5"/>
      <c r="DA299" s="5"/>
      <c r="DB299" s="5"/>
      <c r="DC299" s="6"/>
      <c r="DD299" s="5"/>
      <c r="DR299" s="6"/>
      <c r="DS299" s="6"/>
      <c r="DT299" s="6"/>
      <c r="DU299" s="6"/>
      <c r="DV299" s="5"/>
      <c r="DW299" s="5"/>
      <c r="DX299" s="5"/>
      <c r="DZ299" s="5"/>
      <c r="EA299" s="6"/>
      <c r="EB299" s="6"/>
      <c r="EC299" s="6"/>
      <c r="ED299" s="5"/>
      <c r="EE299" s="6"/>
      <c r="EF299" s="6"/>
      <c r="EG299" s="6"/>
      <c r="EH299" s="42"/>
      <c r="EI299" s="5"/>
      <c r="EJ299" s="6"/>
      <c r="EK299" s="6"/>
      <c r="EL299" s="6"/>
      <c r="EM299" s="5"/>
      <c r="EN299" s="5"/>
      <c r="EO299" s="5"/>
      <c r="EP299" s="5"/>
      <c r="EQ299" s="5"/>
      <c r="ER299" s="6"/>
    </row>
    <row r="300" spans="1:148" ht="15" customHeight="1" x14ac:dyDescent="0.3">
      <c r="A300" s="19" t="s">
        <v>1540</v>
      </c>
      <c r="B300" s="36" t="s">
        <v>430</v>
      </c>
      <c r="C300" s="89" t="s">
        <v>1541</v>
      </c>
      <c r="D300" s="19"/>
      <c r="E300" t="s">
        <v>702</v>
      </c>
      <c r="F300" s="65"/>
      <c r="M300" s="7">
        <v>3</v>
      </c>
      <c r="AD300" s="6">
        <v>0.54994786228115178</v>
      </c>
      <c r="AE300" s="5">
        <v>15.933437766507552</v>
      </c>
      <c r="AF300" s="5">
        <v>2.3730407858114946</v>
      </c>
      <c r="AG300" s="5">
        <v>2.051943611349559</v>
      </c>
      <c r="AM300" s="9"/>
      <c r="CY300" s="5"/>
      <c r="CZ300" s="5"/>
      <c r="DA300" s="5"/>
      <c r="DB300" s="5"/>
      <c r="DC300" s="6"/>
      <c r="DD300" s="5"/>
      <c r="DR300" s="6"/>
      <c r="DS300" s="6"/>
      <c r="DT300" s="6"/>
      <c r="DU300" s="6"/>
      <c r="DV300" s="5"/>
      <c r="DW300" s="5"/>
      <c r="DX300" s="5"/>
      <c r="DZ300" s="5"/>
      <c r="EA300" s="6"/>
      <c r="EB300" s="6"/>
      <c r="EC300" s="6"/>
      <c r="ED300" s="5"/>
      <c r="EE300" s="6"/>
      <c r="EF300" s="6"/>
      <c r="EG300" s="6"/>
      <c r="EH300" s="42"/>
      <c r="EI300" s="5"/>
      <c r="EJ300" s="6"/>
      <c r="EK300" s="6">
        <v>50.4</v>
      </c>
      <c r="EL300" s="6"/>
      <c r="EM300" s="5"/>
      <c r="EN300" s="5"/>
      <c r="EO300" s="5"/>
      <c r="EP300" s="5"/>
      <c r="EQ300" s="5"/>
      <c r="ER300" s="6"/>
    </row>
    <row r="301" spans="1:148" ht="15" customHeight="1" x14ac:dyDescent="0.3">
      <c r="A301" s="19" t="s">
        <v>1542</v>
      </c>
      <c r="B301" s="36" t="s">
        <v>431</v>
      </c>
      <c r="C301" s="93" t="s">
        <v>1543</v>
      </c>
      <c r="D301" s="19"/>
      <c r="E301" t="s">
        <v>702</v>
      </c>
      <c r="F301" s="64"/>
      <c r="M301" s="7">
        <v>3</v>
      </c>
      <c r="AD301" s="6">
        <v>2.1122341321876128</v>
      </c>
      <c r="AE301" s="5">
        <v>19.672597139010797</v>
      </c>
      <c r="AF301" s="5">
        <v>2.4686222908919149</v>
      </c>
      <c r="AG301" s="5">
        <v>2.9670728052211164</v>
      </c>
      <c r="AL301" s="5"/>
      <c r="EK301" s="14">
        <v>35.200000000000003</v>
      </c>
    </row>
    <row r="302" spans="1:148" ht="15" customHeight="1" x14ac:dyDescent="0.3">
      <c r="A302" s="19" t="s">
        <v>1544</v>
      </c>
      <c r="B302" s="36" t="s">
        <v>1545</v>
      </c>
      <c r="C302" s="93" t="s">
        <v>1546</v>
      </c>
      <c r="D302" s="19"/>
      <c r="E302" t="s">
        <v>702</v>
      </c>
      <c r="F302" s="64"/>
      <c r="AL302" s="5"/>
    </row>
    <row r="303" spans="1:148" ht="15" customHeight="1" x14ac:dyDescent="0.3">
      <c r="A303" s="94" t="s">
        <v>1547</v>
      </c>
      <c r="B303" s="36" t="s">
        <v>1548</v>
      </c>
      <c r="C303" s="93" t="s">
        <v>1549</v>
      </c>
      <c r="D303" s="19"/>
      <c r="E303" t="s">
        <v>702</v>
      </c>
      <c r="F303" s="64"/>
      <c r="AL303" s="5"/>
      <c r="AM303" s="39">
        <v>-19.3</v>
      </c>
      <c r="AR303" s="40" t="s">
        <v>1550</v>
      </c>
    </row>
    <row r="304" spans="1:148" ht="15" customHeight="1" x14ac:dyDescent="0.3">
      <c r="A304" s="19" t="s">
        <v>1551</v>
      </c>
      <c r="B304" s="36" t="s">
        <v>432</v>
      </c>
      <c r="C304" s="93" t="s">
        <v>1552</v>
      </c>
      <c r="D304" s="19"/>
      <c r="E304" t="s">
        <v>702</v>
      </c>
      <c r="F304" s="64"/>
      <c r="M304" s="7">
        <v>3</v>
      </c>
      <c r="Y304" s="5">
        <v>75.900000000000006</v>
      </c>
      <c r="AD304" s="6">
        <v>0.93258972523257888</v>
      </c>
      <c r="AE304" s="5">
        <v>19.546479044086443</v>
      </c>
      <c r="AF304" s="5">
        <v>2.4146280421939821</v>
      </c>
      <c r="AG304" s="5">
        <v>3.3730182121368002</v>
      </c>
      <c r="AJ304" s="14">
        <v>0.53988547745302762</v>
      </c>
      <c r="AK304">
        <v>1.9637800000000001</v>
      </c>
      <c r="AL304">
        <v>2.4816999999999996</v>
      </c>
      <c r="EK304" s="14">
        <v>43.2</v>
      </c>
    </row>
    <row r="305" spans="1:148" ht="15" customHeight="1" x14ac:dyDescent="0.3">
      <c r="A305" s="19" t="s">
        <v>1553</v>
      </c>
      <c r="B305" s="36" t="s">
        <v>1554</v>
      </c>
      <c r="C305" s="93" t="s">
        <v>1555</v>
      </c>
      <c r="D305" s="19"/>
      <c r="E305" t="s">
        <v>702</v>
      </c>
      <c r="F305" s="65"/>
      <c r="AL305" s="5"/>
    </row>
    <row r="306" spans="1:148" ht="15" customHeight="1" x14ac:dyDescent="0.3">
      <c r="A306" s="19" t="s">
        <v>1556</v>
      </c>
      <c r="B306" s="36" t="s">
        <v>1557</v>
      </c>
      <c r="C306" s="89" t="s">
        <v>1558</v>
      </c>
      <c r="D306" s="19"/>
      <c r="E306" t="s">
        <v>702</v>
      </c>
      <c r="F306" s="64"/>
      <c r="AL306" s="5"/>
      <c r="CY306" s="5"/>
      <c r="CZ306" s="5"/>
      <c r="DA306" s="5"/>
      <c r="DB306" s="5"/>
      <c r="DC306" s="6"/>
      <c r="DD306" s="5"/>
      <c r="DR306" s="6"/>
      <c r="DS306" s="6"/>
      <c r="DT306" s="6"/>
      <c r="DU306" s="6"/>
      <c r="DV306" s="5"/>
      <c r="DW306" s="5"/>
      <c r="DX306" s="5"/>
      <c r="DZ306" s="5"/>
      <c r="EA306" s="6"/>
      <c r="EB306" s="6"/>
      <c r="EC306" s="6"/>
      <c r="ED306" s="5"/>
      <c r="EE306" s="6"/>
      <c r="EF306" s="6"/>
      <c r="EG306" s="6"/>
      <c r="EH306" s="42"/>
      <c r="EI306" s="5"/>
      <c r="EJ306" s="6"/>
      <c r="EK306" s="6"/>
      <c r="EL306" s="6"/>
      <c r="EM306" s="5"/>
      <c r="EN306" s="5"/>
      <c r="EO306" s="5"/>
      <c r="EP306" s="5"/>
      <c r="EQ306" s="5"/>
      <c r="ER306" s="6"/>
    </row>
    <row r="307" spans="1:148" ht="15" customHeight="1" x14ac:dyDescent="0.3">
      <c r="A307" s="19" t="s">
        <v>1559</v>
      </c>
      <c r="B307" s="36" t="s">
        <v>1560</v>
      </c>
      <c r="C307" s="89" t="s">
        <v>1561</v>
      </c>
      <c r="D307" s="19"/>
      <c r="E307" t="s">
        <v>702</v>
      </c>
      <c r="F307" s="64"/>
      <c r="AL307" s="5"/>
    </row>
    <row r="308" spans="1:148" ht="15" customHeight="1" x14ac:dyDescent="0.3">
      <c r="A308" s="19" t="s">
        <v>1562</v>
      </c>
      <c r="B308" s="36" t="s">
        <v>1563</v>
      </c>
      <c r="C308" s="89" t="s">
        <v>1564</v>
      </c>
      <c r="D308" s="19"/>
      <c r="E308" t="s">
        <v>702</v>
      </c>
      <c r="F308" s="64"/>
      <c r="AL308" s="5"/>
      <c r="AM308" s="39">
        <v>-14.9</v>
      </c>
      <c r="AR308" s="40" t="s">
        <v>1565</v>
      </c>
      <c r="CY308" s="5"/>
      <c r="CZ308" s="5"/>
      <c r="DA308" s="5"/>
      <c r="DB308" s="5"/>
      <c r="DC308" s="6"/>
      <c r="DD308" s="5"/>
      <c r="DR308" s="6"/>
      <c r="DS308" s="6"/>
      <c r="DT308" s="6"/>
      <c r="DU308" s="6"/>
      <c r="DV308" s="5"/>
      <c r="DW308" s="5"/>
      <c r="DX308" s="5"/>
      <c r="DZ308" s="5"/>
      <c r="EA308" s="6"/>
      <c r="EB308" s="6"/>
      <c r="EC308" s="6"/>
      <c r="ED308" s="5"/>
      <c r="EE308" s="6"/>
      <c r="EF308" s="6"/>
      <c r="EG308" s="6"/>
      <c r="EH308" s="42"/>
      <c r="EI308" s="5"/>
      <c r="EJ308" s="6"/>
      <c r="EK308" s="6"/>
      <c r="EL308" s="6"/>
      <c r="EM308" s="5"/>
      <c r="EN308" s="5"/>
      <c r="EO308" s="5"/>
      <c r="EP308" s="5"/>
      <c r="EQ308" s="5"/>
      <c r="ER308" s="6"/>
    </row>
    <row r="309" spans="1:148" ht="15" customHeight="1" x14ac:dyDescent="0.3">
      <c r="A309" s="19" t="s">
        <v>1566</v>
      </c>
      <c r="B309" s="36" t="s">
        <v>1567</v>
      </c>
      <c r="C309" s="89" t="s">
        <v>1568</v>
      </c>
      <c r="D309" s="19"/>
      <c r="E309" t="s">
        <v>702</v>
      </c>
      <c r="F309" s="64"/>
      <c r="AL309" s="5"/>
      <c r="CY309" s="5"/>
      <c r="CZ309" s="5"/>
      <c r="DA309" s="5"/>
      <c r="DB309" s="5"/>
      <c r="DC309" s="6"/>
      <c r="DD309" s="5"/>
      <c r="DR309" s="6"/>
      <c r="DS309" s="6"/>
      <c r="DT309" s="6"/>
      <c r="DU309" s="6"/>
      <c r="DV309" s="5"/>
      <c r="DW309" s="5"/>
      <c r="DX309" s="5"/>
      <c r="DZ309" s="5"/>
      <c r="EA309" s="6"/>
      <c r="EB309" s="6"/>
      <c r="EC309" s="6"/>
      <c r="ED309" s="5"/>
      <c r="EE309" s="6"/>
      <c r="EF309" s="6"/>
      <c r="EG309" s="6"/>
      <c r="EH309" s="42"/>
      <c r="EI309" s="5"/>
      <c r="EJ309" s="6"/>
      <c r="EK309" s="6"/>
      <c r="EL309" s="6"/>
      <c r="EM309" s="5"/>
      <c r="EN309" s="5"/>
      <c r="EO309" s="5"/>
      <c r="EP309" s="5"/>
      <c r="EQ309" s="5"/>
      <c r="ER309" s="6"/>
    </row>
    <row r="310" spans="1:148" ht="15" customHeight="1" x14ac:dyDescent="0.3">
      <c r="A310" s="19" t="s">
        <v>1569</v>
      </c>
      <c r="B310" s="36" t="s">
        <v>1570</v>
      </c>
      <c r="C310" s="93" t="s">
        <v>1571</v>
      </c>
      <c r="D310" s="19"/>
      <c r="E310" t="s">
        <v>702</v>
      </c>
      <c r="F310" s="64"/>
      <c r="AL310" s="5"/>
    </row>
    <row r="311" spans="1:148" ht="15" customHeight="1" x14ac:dyDescent="0.3">
      <c r="A311" s="19" t="s">
        <v>1572</v>
      </c>
      <c r="B311" s="36" t="s">
        <v>1573</v>
      </c>
      <c r="C311" s="93" t="s">
        <v>1574</v>
      </c>
      <c r="D311" s="19"/>
      <c r="E311" t="s">
        <v>702</v>
      </c>
      <c r="F311" s="64"/>
      <c r="AM311" s="9"/>
    </row>
    <row r="312" spans="1:148" ht="15" customHeight="1" x14ac:dyDescent="0.3">
      <c r="A312" s="19" t="s">
        <v>1575</v>
      </c>
      <c r="B312" s="36" t="s">
        <v>1576</v>
      </c>
      <c r="C312" s="89" t="s">
        <v>1577</v>
      </c>
      <c r="D312" s="19"/>
      <c r="E312" t="s">
        <v>702</v>
      </c>
      <c r="F312" s="64"/>
      <c r="AL312" s="5"/>
      <c r="EM312">
        <v>10</v>
      </c>
      <c r="EP312">
        <v>59</v>
      </c>
    </row>
    <row r="313" spans="1:148" ht="15" customHeight="1" x14ac:dyDescent="0.3">
      <c r="A313" s="91" t="s">
        <v>1578</v>
      </c>
      <c r="B313" s="36" t="s">
        <v>1579</v>
      </c>
      <c r="C313" s="92" t="s">
        <v>1580</v>
      </c>
      <c r="D313" s="19"/>
      <c r="E313" t="s">
        <v>702</v>
      </c>
      <c r="F313" s="64"/>
      <c r="AL313" s="5"/>
      <c r="CY313" s="5"/>
      <c r="CZ313" s="5"/>
      <c r="DA313" s="5"/>
      <c r="DB313" s="5"/>
      <c r="DC313" s="6"/>
      <c r="DD313" s="5"/>
      <c r="DR313" s="6"/>
      <c r="DS313" s="6"/>
      <c r="DT313" s="6"/>
      <c r="DU313" s="6"/>
      <c r="DV313" s="5"/>
      <c r="DW313" s="5"/>
      <c r="DX313" s="5"/>
      <c r="DZ313" s="5"/>
      <c r="EA313" s="6"/>
      <c r="EB313" s="6"/>
      <c r="EC313" s="6"/>
      <c r="ED313" s="5"/>
      <c r="EE313" s="6"/>
      <c r="EF313" s="6"/>
      <c r="EG313" s="6"/>
      <c r="EH313" s="42"/>
      <c r="EI313" s="5"/>
      <c r="EJ313" s="6"/>
      <c r="EK313" s="6"/>
      <c r="EL313" s="6"/>
      <c r="EM313" s="5"/>
      <c r="EN313" s="5"/>
      <c r="EO313" s="5"/>
      <c r="EP313" s="5"/>
      <c r="EQ313" s="5"/>
      <c r="ER313" s="6"/>
    </row>
    <row r="314" spans="1:148" ht="15" customHeight="1" x14ac:dyDescent="0.3">
      <c r="A314" s="19" t="s">
        <v>1581</v>
      </c>
      <c r="B314" s="36" t="s">
        <v>433</v>
      </c>
      <c r="C314" s="89" t="s">
        <v>1582</v>
      </c>
      <c r="D314" s="19"/>
      <c r="E314" t="s">
        <v>702</v>
      </c>
      <c r="F314" s="64"/>
      <c r="M314" s="7">
        <v>3</v>
      </c>
      <c r="AD314" s="6">
        <v>1.2900998074048486</v>
      </c>
      <c r="AE314" s="5">
        <v>43.51974082989085</v>
      </c>
      <c r="AF314" s="5">
        <v>4.7166062484945659</v>
      </c>
      <c r="AG314" s="5">
        <v>4.6865690703276366</v>
      </c>
      <c r="AL314" s="5"/>
      <c r="EK314" s="14">
        <v>34.1</v>
      </c>
    </row>
    <row r="315" spans="1:148" ht="15" customHeight="1" x14ac:dyDescent="0.3">
      <c r="A315" s="19" t="s">
        <v>1583</v>
      </c>
      <c r="B315" s="36" t="s">
        <v>434</v>
      </c>
      <c r="C315" s="93" t="s">
        <v>1584</v>
      </c>
      <c r="D315" s="19"/>
      <c r="E315" t="s">
        <v>702</v>
      </c>
      <c r="F315" s="64"/>
      <c r="M315" s="7">
        <v>3</v>
      </c>
      <c r="Y315" s="5">
        <v>77.400000000000006</v>
      </c>
      <c r="AD315" s="6">
        <v>5.3625480240034493</v>
      </c>
      <c r="AE315" s="5">
        <v>18.306871918938494</v>
      </c>
      <c r="AF315" s="5">
        <v>2.2729046121369869</v>
      </c>
      <c r="AG315" s="5">
        <v>3.2719911714428584</v>
      </c>
      <c r="AL315" s="5"/>
      <c r="EK315" s="14">
        <v>80.900000000000006</v>
      </c>
    </row>
    <row r="316" spans="1:148" ht="15" customHeight="1" x14ac:dyDescent="0.3">
      <c r="A316" s="19" t="s">
        <v>1585</v>
      </c>
      <c r="B316" s="36" t="s">
        <v>435</v>
      </c>
      <c r="C316" s="89" t="s">
        <v>1586</v>
      </c>
      <c r="D316" s="19"/>
      <c r="E316" t="s">
        <v>702</v>
      </c>
      <c r="F316" s="64"/>
      <c r="M316" s="7">
        <v>3</v>
      </c>
      <c r="AD316" s="6">
        <v>4.5506663642236065</v>
      </c>
      <c r="AE316" s="5">
        <v>90.43149349006508</v>
      </c>
      <c r="AF316" s="5">
        <v>20.189769348631657</v>
      </c>
      <c r="AG316" s="5">
        <v>54.172520269044398</v>
      </c>
      <c r="AL316" s="5"/>
      <c r="EK316" s="14">
        <v>32.299999999999997</v>
      </c>
    </row>
    <row r="317" spans="1:148" ht="15" customHeight="1" x14ac:dyDescent="0.3">
      <c r="A317" s="19" t="s">
        <v>1587</v>
      </c>
      <c r="B317" s="36" t="s">
        <v>1588</v>
      </c>
      <c r="C317" s="89" t="s">
        <v>1589</v>
      </c>
      <c r="D317" s="19"/>
      <c r="E317" t="s">
        <v>702</v>
      </c>
      <c r="F317" s="65"/>
      <c r="AL317" s="5"/>
      <c r="CY317" s="5"/>
      <c r="CZ317" s="5"/>
      <c r="DA317" s="5"/>
      <c r="DB317" s="5"/>
      <c r="DC317" s="6"/>
      <c r="DD317" s="5"/>
      <c r="DR317" s="6"/>
      <c r="DS317" s="6"/>
      <c r="DT317" s="6">
        <v>3</v>
      </c>
      <c r="DU317" s="6"/>
      <c r="DV317" s="5"/>
      <c r="DW317" s="5"/>
      <c r="DX317" s="5"/>
      <c r="DZ317" s="5"/>
      <c r="EA317" s="6"/>
      <c r="EB317" s="6"/>
      <c r="EC317" s="6"/>
      <c r="ED317" s="5"/>
      <c r="EE317" s="6"/>
      <c r="EF317" s="6"/>
      <c r="EG317" s="6"/>
      <c r="EH317" s="42"/>
      <c r="EI317" s="5"/>
      <c r="EJ317" s="6"/>
      <c r="EK317" s="6">
        <v>40.1</v>
      </c>
      <c r="EL317" s="6"/>
      <c r="EM317" s="5"/>
      <c r="EN317" s="5"/>
      <c r="EO317" s="5"/>
      <c r="EP317" s="5"/>
      <c r="EQ317" s="5"/>
      <c r="ER317" s="6"/>
    </row>
    <row r="318" spans="1:148" ht="15" customHeight="1" x14ac:dyDescent="0.3">
      <c r="A318" s="19" t="s">
        <v>1590</v>
      </c>
      <c r="B318" s="36" t="s">
        <v>1591</v>
      </c>
      <c r="C318" s="89" t="s">
        <v>1592</v>
      </c>
      <c r="D318" s="19"/>
      <c r="E318" t="s">
        <v>702</v>
      </c>
      <c r="F318" s="64"/>
      <c r="AL318" s="5"/>
    </row>
    <row r="319" spans="1:148" ht="15" customHeight="1" x14ac:dyDescent="0.3">
      <c r="A319" s="95" t="s">
        <v>1593</v>
      </c>
      <c r="B319" s="36" t="s">
        <v>436</v>
      </c>
      <c r="C319" s="89" t="s">
        <v>1594</v>
      </c>
      <c r="D319" s="19"/>
      <c r="E319" t="s">
        <v>702</v>
      </c>
      <c r="F319" s="64"/>
      <c r="M319" s="7">
        <v>3</v>
      </c>
      <c r="AD319" s="6">
        <v>7.0912149358322907</v>
      </c>
      <c r="AE319" s="5">
        <v>83.110135012549918</v>
      </c>
      <c r="AF319" s="5">
        <v>25.25225686346408</v>
      </c>
      <c r="AG319" s="5">
        <v>43.908608398942988</v>
      </c>
      <c r="AL319" s="5"/>
      <c r="EK319" s="14">
        <v>27.5</v>
      </c>
      <c r="EM319">
        <v>14</v>
      </c>
      <c r="EP319">
        <v>14</v>
      </c>
    </row>
    <row r="320" spans="1:148" ht="15" customHeight="1" x14ac:dyDescent="0.3">
      <c r="A320" s="19" t="s">
        <v>1595</v>
      </c>
      <c r="B320" s="36" t="s">
        <v>1596</v>
      </c>
      <c r="C320" s="89" t="s">
        <v>1597</v>
      </c>
      <c r="D320" s="19"/>
      <c r="E320" t="s">
        <v>702</v>
      </c>
      <c r="F320" s="64"/>
      <c r="AL320" s="5"/>
      <c r="CY320" s="5"/>
      <c r="CZ320" s="5"/>
      <c r="DA320" s="5"/>
      <c r="DB320" s="5"/>
      <c r="DC320" s="6"/>
      <c r="DD320" s="5"/>
      <c r="DR320" s="6"/>
      <c r="DS320" s="6"/>
      <c r="DT320" s="6"/>
      <c r="DU320" s="6"/>
      <c r="DV320" s="5"/>
      <c r="DW320" s="5"/>
      <c r="DX320" s="5"/>
      <c r="DZ320" s="5"/>
      <c r="EA320" s="6"/>
      <c r="EB320" s="6"/>
      <c r="EC320" s="6"/>
      <c r="ED320" s="5"/>
      <c r="EE320" s="6"/>
      <c r="EF320" s="6"/>
      <c r="EG320" s="6"/>
      <c r="EH320" s="42"/>
      <c r="EI320" s="5"/>
      <c r="EJ320" s="6"/>
      <c r="EK320" s="6">
        <v>59.1</v>
      </c>
      <c r="EL320" s="6"/>
      <c r="EM320" s="5"/>
      <c r="EN320" s="5"/>
      <c r="EO320" s="5"/>
      <c r="EP320" s="5"/>
      <c r="EQ320" s="5"/>
      <c r="ER320" s="6"/>
    </row>
    <row r="321" spans="1:148" ht="15" customHeight="1" x14ac:dyDescent="0.3">
      <c r="A321" s="19" t="s">
        <v>1598</v>
      </c>
      <c r="B321" s="36" t="s">
        <v>1599</v>
      </c>
      <c r="C321" s="89" t="s">
        <v>1600</v>
      </c>
      <c r="D321" s="19"/>
      <c r="E321" t="s">
        <v>702</v>
      </c>
      <c r="F321" s="64"/>
      <c r="AL321" s="5"/>
      <c r="EK321" s="14">
        <v>40.4</v>
      </c>
    </row>
    <row r="322" spans="1:148" ht="15" customHeight="1" x14ac:dyDescent="0.3">
      <c r="A322" s="19" t="s">
        <v>1601</v>
      </c>
      <c r="B322" s="36" t="s">
        <v>1602</v>
      </c>
      <c r="C322" s="89" t="s">
        <v>1603</v>
      </c>
      <c r="D322" s="19"/>
      <c r="E322" t="s">
        <v>702</v>
      </c>
      <c r="F322" s="64"/>
      <c r="AL322" s="5"/>
      <c r="CY322" s="5"/>
      <c r="CZ322" s="5"/>
      <c r="DA322" s="5"/>
      <c r="DB322" s="5"/>
      <c r="DC322" s="6"/>
      <c r="DD322" s="5"/>
      <c r="DR322" s="6"/>
      <c r="DS322" s="6"/>
      <c r="DT322" s="6"/>
      <c r="DU322" s="6"/>
      <c r="DV322" s="5"/>
      <c r="DW322" s="5"/>
      <c r="DX322" s="5"/>
      <c r="DZ322" s="5"/>
      <c r="EA322" s="6"/>
      <c r="EB322" s="6"/>
      <c r="EC322" s="6"/>
      <c r="ED322" s="5"/>
      <c r="EE322" s="6"/>
      <c r="EF322" s="6"/>
      <c r="EG322" s="6"/>
      <c r="EH322" s="42"/>
      <c r="EI322" s="5"/>
      <c r="EJ322" s="6"/>
      <c r="EK322" s="6"/>
      <c r="EL322" s="6"/>
      <c r="EM322" s="5"/>
      <c r="EN322" s="5"/>
      <c r="EO322" s="5"/>
      <c r="EP322" s="5"/>
      <c r="EQ322" s="5"/>
      <c r="ER322" s="6"/>
    </row>
    <row r="323" spans="1:148" ht="15" customHeight="1" x14ac:dyDescent="0.3">
      <c r="A323" s="19" t="s">
        <v>1604</v>
      </c>
      <c r="B323" s="36" t="s">
        <v>1605</v>
      </c>
      <c r="C323" s="89" t="s">
        <v>1606</v>
      </c>
      <c r="D323" s="19"/>
      <c r="E323" t="s">
        <v>702</v>
      </c>
      <c r="F323" s="64"/>
      <c r="AL323" s="5"/>
      <c r="CY323" s="5"/>
      <c r="CZ323" s="5"/>
      <c r="DA323" s="5"/>
      <c r="DB323" s="5"/>
      <c r="DC323" s="6"/>
      <c r="DD323" s="5"/>
      <c r="DR323" s="6"/>
      <c r="DS323" s="6"/>
      <c r="DT323" s="6"/>
      <c r="DU323" s="6"/>
      <c r="DV323" s="5"/>
      <c r="DW323" s="5"/>
      <c r="DX323" s="5"/>
      <c r="DZ323" s="5"/>
      <c r="EA323" s="6"/>
      <c r="EB323" s="6"/>
      <c r="EC323" s="6"/>
      <c r="ED323" s="5"/>
      <c r="EE323" s="6"/>
      <c r="EF323" s="6"/>
      <c r="EG323" s="6"/>
      <c r="EH323" s="42"/>
      <c r="EI323" s="5"/>
      <c r="EJ323" s="6"/>
      <c r="EK323" s="6"/>
      <c r="EL323" s="6"/>
      <c r="EM323" s="5"/>
      <c r="EN323" s="5"/>
      <c r="EO323" s="5"/>
      <c r="EP323" s="5"/>
      <c r="EQ323" s="5"/>
      <c r="ER323" s="6"/>
    </row>
    <row r="324" spans="1:148" ht="15" customHeight="1" x14ac:dyDescent="0.3">
      <c r="A324" s="19" t="s">
        <v>1607</v>
      </c>
      <c r="B324" s="36" t="s">
        <v>1608</v>
      </c>
      <c r="C324" s="89" t="s">
        <v>1609</v>
      </c>
      <c r="D324" s="19"/>
      <c r="E324" t="s">
        <v>702</v>
      </c>
      <c r="F324" s="64"/>
      <c r="AL324" s="5"/>
      <c r="CY324" s="5"/>
      <c r="CZ324" s="5"/>
      <c r="DA324" s="5"/>
      <c r="DB324" s="5"/>
      <c r="DC324" s="6"/>
      <c r="DD324" s="5"/>
      <c r="DR324" s="6"/>
      <c r="DS324" s="6"/>
      <c r="DT324" s="6"/>
      <c r="DU324" s="6"/>
      <c r="DV324" s="5"/>
      <c r="DW324" s="5"/>
      <c r="DX324" s="5"/>
      <c r="DZ324" s="5"/>
      <c r="EA324" s="6"/>
      <c r="EB324" s="6"/>
      <c r="EC324" s="6"/>
      <c r="ED324" s="5"/>
      <c r="EE324" s="6"/>
      <c r="EF324" s="6"/>
      <c r="EG324" s="6"/>
      <c r="EH324" s="42"/>
      <c r="EI324" s="5"/>
      <c r="EJ324" s="6"/>
      <c r="EK324" s="6"/>
      <c r="EL324" s="6"/>
      <c r="EM324" s="5"/>
      <c r="EN324" s="5"/>
      <c r="EO324" s="5"/>
      <c r="EP324" s="5"/>
      <c r="EQ324" s="5"/>
      <c r="ER324" s="6"/>
    </row>
    <row r="325" spans="1:148" ht="15" customHeight="1" x14ac:dyDescent="0.3">
      <c r="A325" s="95" t="s">
        <v>1610</v>
      </c>
      <c r="B325" s="36" t="s">
        <v>437</v>
      </c>
      <c r="C325" s="89" t="s">
        <v>1611</v>
      </c>
      <c r="D325" s="19"/>
      <c r="E325" t="s">
        <v>702</v>
      </c>
      <c r="F325" s="64"/>
      <c r="M325" s="7">
        <v>3</v>
      </c>
      <c r="AD325" s="6">
        <v>2.0556635103150263</v>
      </c>
      <c r="AE325" s="5">
        <v>67.589323915101446</v>
      </c>
      <c r="AF325" s="5">
        <v>4.8279579966218202</v>
      </c>
      <c r="AG325" s="5">
        <v>5.7673087638970513</v>
      </c>
      <c r="AL325" s="5"/>
      <c r="EL325" s="14">
        <v>5</v>
      </c>
      <c r="EM325">
        <v>23</v>
      </c>
      <c r="EN325">
        <v>8</v>
      </c>
      <c r="EO325">
        <v>16</v>
      </c>
      <c r="EP325">
        <v>95</v>
      </c>
      <c r="EQ325">
        <v>44</v>
      </c>
    </row>
    <row r="326" spans="1:148" ht="15" customHeight="1" x14ac:dyDescent="0.3">
      <c r="A326" s="95" t="s">
        <v>1612</v>
      </c>
      <c r="B326" s="36" t="s">
        <v>1613</v>
      </c>
      <c r="C326" s="89" t="s">
        <v>1614</v>
      </c>
      <c r="D326" s="19"/>
      <c r="E326" t="s">
        <v>702</v>
      </c>
      <c r="F326" s="64"/>
      <c r="AL326" s="5"/>
      <c r="EK326" s="14">
        <v>48.5</v>
      </c>
    </row>
    <row r="327" spans="1:148" ht="15" customHeight="1" x14ac:dyDescent="0.3">
      <c r="A327" s="19" t="s">
        <v>1615</v>
      </c>
      <c r="B327" s="36" t="s">
        <v>1616</v>
      </c>
      <c r="C327" s="89" t="s">
        <v>1617</v>
      </c>
      <c r="D327" s="19"/>
      <c r="E327" t="s">
        <v>702</v>
      </c>
      <c r="F327" s="64"/>
      <c r="AL327" s="5"/>
      <c r="CY327" s="5"/>
      <c r="CZ327" s="5"/>
      <c r="DA327" s="5"/>
      <c r="DB327" s="5"/>
      <c r="DC327" s="6"/>
      <c r="DD327" s="5"/>
      <c r="DR327" s="6"/>
      <c r="DS327" s="6"/>
      <c r="DT327" s="6"/>
      <c r="DU327" s="6"/>
      <c r="DV327" s="5"/>
      <c r="DW327" s="5"/>
      <c r="DX327" s="5"/>
      <c r="DZ327" s="5"/>
      <c r="EA327" s="6"/>
      <c r="EB327" s="6"/>
      <c r="EC327" s="6"/>
      <c r="ED327" s="5"/>
      <c r="EE327" s="6"/>
      <c r="EF327" s="6"/>
      <c r="EG327" s="6"/>
      <c r="EH327" s="42"/>
      <c r="EI327" s="5"/>
      <c r="EJ327" s="6"/>
      <c r="EK327" s="6"/>
      <c r="EL327" s="6"/>
      <c r="EM327" s="5"/>
      <c r="EN327" s="5"/>
      <c r="EO327" s="5"/>
      <c r="EP327" s="5"/>
      <c r="EQ327" s="5"/>
      <c r="ER327" s="6"/>
    </row>
    <row r="328" spans="1:148" ht="15" customHeight="1" x14ac:dyDescent="0.3">
      <c r="A328" s="19" t="s">
        <v>1618</v>
      </c>
      <c r="B328" s="36" t="s">
        <v>438</v>
      </c>
      <c r="C328" s="93" t="s">
        <v>1619</v>
      </c>
      <c r="D328" s="19"/>
      <c r="E328" t="s">
        <v>702</v>
      </c>
      <c r="F328" s="64"/>
      <c r="M328" s="7">
        <v>3</v>
      </c>
      <c r="AD328" s="6">
        <v>1.105089627201814</v>
      </c>
      <c r="AE328" s="5">
        <v>34.513311861213204</v>
      </c>
      <c r="AF328" s="5">
        <v>4.921665246646997</v>
      </c>
      <c r="AG328" s="5">
        <v>3.9906982798287354</v>
      </c>
      <c r="AL328" s="5"/>
    </row>
    <row r="329" spans="1:148" ht="15" customHeight="1" x14ac:dyDescent="0.3">
      <c r="A329" s="19" t="s">
        <v>1620</v>
      </c>
      <c r="B329" s="36" t="s">
        <v>1621</v>
      </c>
      <c r="C329" s="89" t="s">
        <v>1622</v>
      </c>
      <c r="D329" s="19"/>
      <c r="E329" t="s">
        <v>702</v>
      </c>
      <c r="F329" s="64"/>
      <c r="AL329" s="5"/>
      <c r="CY329" s="5"/>
      <c r="CZ329" s="5"/>
      <c r="DA329" s="5"/>
      <c r="DB329" s="5"/>
      <c r="DC329" s="6"/>
      <c r="DD329" s="5"/>
      <c r="DR329" s="6"/>
      <c r="DS329" s="6"/>
      <c r="DT329" s="6"/>
      <c r="DU329" s="6"/>
      <c r="DV329" s="5"/>
      <c r="DW329" s="5"/>
      <c r="DX329" s="5"/>
      <c r="DZ329" s="5"/>
      <c r="EA329" s="6"/>
      <c r="EB329" s="6"/>
      <c r="EC329" s="6"/>
      <c r="ED329" s="5"/>
      <c r="EE329" s="6"/>
      <c r="EF329" s="6"/>
      <c r="EG329" s="6"/>
      <c r="EH329" s="42"/>
      <c r="EI329" s="5"/>
      <c r="EJ329" s="6"/>
      <c r="EK329" s="6"/>
      <c r="EL329" s="6"/>
      <c r="EM329" s="5"/>
      <c r="EN329" s="5"/>
      <c r="EO329" s="5"/>
      <c r="EP329" s="5"/>
      <c r="EQ329" s="5"/>
      <c r="ER329" s="6"/>
    </row>
    <row r="330" spans="1:148" ht="15" customHeight="1" x14ac:dyDescent="0.3">
      <c r="A330" s="96" t="s">
        <v>1623</v>
      </c>
      <c r="B330" s="36" t="s">
        <v>1624</v>
      </c>
      <c r="C330" s="97" t="s">
        <v>1625</v>
      </c>
      <c r="D330" s="19"/>
      <c r="E330" t="s">
        <v>702</v>
      </c>
      <c r="F330" s="64"/>
      <c r="AL330" s="5"/>
      <c r="AM330" s="39">
        <v>-23.6</v>
      </c>
      <c r="AR330" s="40" t="s">
        <v>1626</v>
      </c>
      <c r="AT330" s="19"/>
      <c r="AU330" s="64"/>
      <c r="AV330" s="19"/>
      <c r="AW330" s="64"/>
      <c r="BB330">
        <v>1970</v>
      </c>
      <c r="DE330" s="18" t="s">
        <v>1627</v>
      </c>
      <c r="DF330" s="19">
        <f>LN(63/1)</f>
        <v>4.1431347263915326</v>
      </c>
      <c r="DG330" s="18" t="s">
        <v>1628</v>
      </c>
      <c r="DH330" s="19">
        <f>LN(44/1)</f>
        <v>3.784189633918261</v>
      </c>
    </row>
    <row r="331" spans="1:148" ht="15" customHeight="1" x14ac:dyDescent="0.3">
      <c r="A331" s="19" t="s">
        <v>1629</v>
      </c>
      <c r="B331" s="36" t="s">
        <v>1630</v>
      </c>
      <c r="C331" s="89" t="s">
        <v>1631</v>
      </c>
      <c r="D331" s="19"/>
      <c r="E331" t="s">
        <v>702</v>
      </c>
      <c r="F331" s="64"/>
      <c r="AL331" s="5"/>
      <c r="EK331" s="14">
        <v>33.200000000000003</v>
      </c>
    </row>
    <row r="332" spans="1:148" ht="15" customHeight="1" x14ac:dyDescent="0.3">
      <c r="A332" s="19" t="s">
        <v>1632</v>
      </c>
      <c r="B332" s="36" t="s">
        <v>439</v>
      </c>
      <c r="C332" s="89" t="s">
        <v>1633</v>
      </c>
      <c r="D332" s="19"/>
      <c r="E332" t="s">
        <v>702</v>
      </c>
      <c r="F332" s="64"/>
      <c r="M332" s="7">
        <v>3</v>
      </c>
      <c r="Z332" s="6">
        <v>41.79</v>
      </c>
      <c r="AA332" s="5">
        <v>64.935000000000002</v>
      </c>
      <c r="AB332" s="5">
        <v>7.415</v>
      </c>
      <c r="AC332" s="5">
        <v>11.58</v>
      </c>
      <c r="AD332" s="6">
        <v>0.9970061671670668</v>
      </c>
      <c r="AE332" s="5">
        <v>44.895602305748213</v>
      </c>
      <c r="AF332" s="5">
        <v>3.7682709785463322</v>
      </c>
      <c r="AG332" s="5">
        <v>4.5330558729320645</v>
      </c>
      <c r="AL332" s="5"/>
    </row>
    <row r="333" spans="1:148" ht="15" customHeight="1" x14ac:dyDescent="0.3">
      <c r="A333" s="19" t="s">
        <v>1634</v>
      </c>
      <c r="B333" s="36" t="s">
        <v>1635</v>
      </c>
      <c r="C333" s="89" t="s">
        <v>1636</v>
      </c>
      <c r="D333" s="19"/>
      <c r="E333" t="s">
        <v>702</v>
      </c>
      <c r="F333" s="64"/>
      <c r="AL333" s="5"/>
    </row>
    <row r="334" spans="1:148" ht="15" customHeight="1" x14ac:dyDescent="0.3">
      <c r="A334" s="19" t="s">
        <v>1637</v>
      </c>
      <c r="B334" s="36" t="s">
        <v>1638</v>
      </c>
      <c r="C334" s="89" t="s">
        <v>1639</v>
      </c>
      <c r="D334" s="19"/>
      <c r="E334" t="s">
        <v>702</v>
      </c>
      <c r="F334" s="65"/>
      <c r="Z334" s="6">
        <v>6.9849999999999994</v>
      </c>
      <c r="AA334" s="5">
        <v>6.79</v>
      </c>
      <c r="AB334" s="5">
        <v>18.895</v>
      </c>
      <c r="AC334" s="5">
        <v>31.03</v>
      </c>
      <c r="AJ334" s="14">
        <v>0.68258675685953107</v>
      </c>
      <c r="AK334">
        <v>1.9745699999999999</v>
      </c>
      <c r="AL334">
        <v>2.9996199999999997</v>
      </c>
    </row>
    <row r="335" spans="1:148" ht="15" customHeight="1" x14ac:dyDescent="0.3">
      <c r="A335" s="19" t="s">
        <v>1640</v>
      </c>
      <c r="B335" s="36" t="s">
        <v>1641</v>
      </c>
      <c r="C335" s="89" t="s">
        <v>1642</v>
      </c>
      <c r="D335" s="19"/>
      <c r="E335" t="s">
        <v>702</v>
      </c>
      <c r="F335" s="64"/>
      <c r="M335" s="7">
        <v>3</v>
      </c>
      <c r="Y335" s="5">
        <v>41.1</v>
      </c>
      <c r="AL335" s="5"/>
      <c r="CY335" s="5"/>
      <c r="CZ335" s="5"/>
      <c r="DA335" s="5"/>
      <c r="DB335" s="5"/>
      <c r="DC335" s="6"/>
      <c r="DD335" s="5"/>
      <c r="DR335" s="6"/>
      <c r="DS335" s="6"/>
      <c r="DT335" s="6"/>
      <c r="DU335" s="6"/>
      <c r="DV335" s="5"/>
      <c r="DW335" s="5"/>
      <c r="DX335" s="5"/>
      <c r="DZ335" s="5"/>
      <c r="EA335" s="6">
        <v>86.73</v>
      </c>
      <c r="EB335" s="6"/>
      <c r="EC335" s="6"/>
      <c r="ED335" s="5"/>
      <c r="EE335" s="6"/>
      <c r="EF335" s="6"/>
      <c r="EG335" s="6"/>
      <c r="EH335" s="42"/>
      <c r="EI335" s="5"/>
      <c r="EJ335" s="6"/>
      <c r="EK335" s="6">
        <v>30.3</v>
      </c>
      <c r="EL335" s="6"/>
      <c r="EM335" s="5"/>
      <c r="EN335" s="5"/>
      <c r="EO335" s="5"/>
      <c r="EP335" s="5"/>
      <c r="EQ335" s="5"/>
      <c r="ER335" s="6"/>
    </row>
    <row r="336" spans="1:148" ht="15" customHeight="1" x14ac:dyDescent="0.3">
      <c r="A336" s="19" t="s">
        <v>1643</v>
      </c>
      <c r="B336" s="36" t="s">
        <v>1644</v>
      </c>
      <c r="C336" s="89" t="s">
        <v>1645</v>
      </c>
      <c r="D336" s="19"/>
      <c r="E336" t="s">
        <v>702</v>
      </c>
      <c r="F336" s="64"/>
      <c r="AL336" s="5"/>
      <c r="CY336" s="5"/>
      <c r="CZ336" s="5"/>
      <c r="DA336" s="5"/>
      <c r="DB336" s="5"/>
      <c r="DC336" s="6"/>
      <c r="DD336" s="5"/>
      <c r="DR336" s="6"/>
      <c r="DS336" s="6"/>
      <c r="DT336" s="6"/>
      <c r="DU336" s="6"/>
      <c r="DV336" s="5"/>
      <c r="DW336" s="5"/>
      <c r="DX336" s="5"/>
      <c r="DZ336" s="5"/>
      <c r="EA336" s="6"/>
      <c r="EB336" s="6"/>
      <c r="EC336" s="6"/>
      <c r="ED336" s="5"/>
      <c r="EE336" s="6"/>
      <c r="EF336" s="6"/>
      <c r="EG336" s="6"/>
      <c r="EH336" s="42"/>
      <c r="EI336" s="5"/>
      <c r="EJ336" s="6"/>
      <c r="EK336" s="6">
        <v>7.4</v>
      </c>
      <c r="EL336" s="6"/>
      <c r="EM336" s="5"/>
      <c r="EN336" s="5"/>
      <c r="EO336" s="5"/>
      <c r="EP336" s="5"/>
      <c r="EQ336" s="5"/>
      <c r="ER336" s="6"/>
    </row>
    <row r="337" spans="1:148" ht="15" customHeight="1" x14ac:dyDescent="0.3">
      <c r="A337" s="19">
        <v>332678747</v>
      </c>
      <c r="B337" s="36" t="s">
        <v>1646</v>
      </c>
      <c r="C337" s="89" t="s">
        <v>1647</v>
      </c>
      <c r="D337" s="19"/>
      <c r="E337" t="s">
        <v>702</v>
      </c>
      <c r="F337" s="64"/>
      <c r="AL337" s="5"/>
    </row>
    <row r="338" spans="1:148" ht="15" customHeight="1" x14ac:dyDescent="0.3">
      <c r="A338" s="19" t="s">
        <v>1648</v>
      </c>
      <c r="B338" s="36" t="s">
        <v>1649</v>
      </c>
      <c r="C338" s="89" t="s">
        <v>1650</v>
      </c>
      <c r="D338" s="19"/>
      <c r="E338" t="s">
        <v>702</v>
      </c>
      <c r="F338" s="64"/>
      <c r="AM338" s="9"/>
    </row>
    <row r="339" spans="1:148" ht="15" customHeight="1" x14ac:dyDescent="0.3">
      <c r="A339" s="19" t="s">
        <v>1651</v>
      </c>
      <c r="B339" s="36" t="s">
        <v>1652</v>
      </c>
      <c r="C339" s="89" t="s">
        <v>1653</v>
      </c>
      <c r="D339" s="19"/>
      <c r="E339" t="s">
        <v>702</v>
      </c>
      <c r="F339" s="64"/>
      <c r="AL339" s="5"/>
      <c r="CY339" s="5"/>
      <c r="CZ339" s="5"/>
      <c r="DA339" s="5"/>
      <c r="DB339" s="5"/>
      <c r="DC339" s="6"/>
      <c r="DD339" s="5"/>
      <c r="DR339" s="6"/>
      <c r="DS339" s="6"/>
      <c r="DT339" s="6"/>
      <c r="DU339" s="6"/>
      <c r="DV339" s="5"/>
      <c r="DW339" s="5"/>
      <c r="DX339" s="5"/>
      <c r="DZ339" s="5"/>
      <c r="EA339" s="6"/>
      <c r="EB339" s="6"/>
      <c r="EC339" s="6"/>
      <c r="ED339" s="5"/>
      <c r="EE339" s="6"/>
      <c r="EF339" s="6"/>
      <c r="EG339" s="6"/>
      <c r="EH339" s="42"/>
      <c r="EI339" s="5"/>
      <c r="EJ339" s="6"/>
      <c r="EK339" s="6"/>
      <c r="EL339" s="6"/>
      <c r="EM339" s="5"/>
      <c r="EN339" s="5"/>
      <c r="EO339" s="5"/>
      <c r="EP339" s="5"/>
      <c r="EQ339" s="5"/>
      <c r="ER339" s="6"/>
    </row>
    <row r="340" spans="1:148" ht="15" customHeight="1" x14ac:dyDescent="0.3">
      <c r="A340" s="19" t="s">
        <v>1654</v>
      </c>
      <c r="B340" s="36" t="s">
        <v>1655</v>
      </c>
      <c r="C340" s="89" t="s">
        <v>1656</v>
      </c>
      <c r="D340" s="19"/>
      <c r="E340" t="s">
        <v>702</v>
      </c>
      <c r="F340" s="64"/>
      <c r="AL340" s="5"/>
      <c r="CY340" s="5"/>
      <c r="CZ340" s="5"/>
      <c r="DA340" s="5"/>
      <c r="DB340" s="5"/>
      <c r="DC340" s="6"/>
      <c r="DD340" s="5"/>
      <c r="DR340" s="6"/>
      <c r="DS340" s="6"/>
      <c r="DT340" s="6"/>
      <c r="DU340" s="6"/>
      <c r="DV340" s="5"/>
      <c r="DW340" s="5"/>
      <c r="DX340" s="5"/>
      <c r="DZ340" s="5"/>
      <c r="EA340" s="6"/>
      <c r="EB340" s="6"/>
      <c r="EC340" s="6"/>
      <c r="ED340" s="5"/>
      <c r="EE340" s="6"/>
      <c r="EF340" s="6"/>
      <c r="EG340" s="6"/>
      <c r="EH340" s="42"/>
      <c r="EI340" s="5"/>
      <c r="EJ340" s="6"/>
      <c r="EK340" s="6"/>
      <c r="EL340" s="6"/>
      <c r="EM340" s="5"/>
      <c r="EN340" s="5"/>
      <c r="EO340" s="5"/>
      <c r="EP340" s="5"/>
      <c r="EQ340" s="5"/>
      <c r="ER340" s="6"/>
    </row>
    <row r="341" spans="1:148" ht="15" customHeight="1" x14ac:dyDescent="0.3">
      <c r="A341" s="95" t="s">
        <v>1657</v>
      </c>
      <c r="B341" s="36" t="s">
        <v>1658</v>
      </c>
      <c r="C341" s="89" t="s">
        <v>1659</v>
      </c>
      <c r="D341" s="19"/>
      <c r="E341" t="s">
        <v>702</v>
      </c>
      <c r="F341" s="64"/>
      <c r="AL341" s="5"/>
    </row>
    <row r="342" spans="1:148" ht="15" customHeight="1" x14ac:dyDescent="0.3">
      <c r="A342" s="19" t="s">
        <v>1660</v>
      </c>
      <c r="B342" s="36" t="s">
        <v>440</v>
      </c>
      <c r="C342" s="89" t="s">
        <v>1661</v>
      </c>
      <c r="D342" s="19"/>
      <c r="E342" t="s">
        <v>702</v>
      </c>
      <c r="F342" s="65"/>
      <c r="M342" s="7">
        <v>3</v>
      </c>
      <c r="AD342" s="6">
        <v>1.4739259104789484</v>
      </c>
      <c r="AE342" s="5">
        <v>75.046227828464623</v>
      </c>
      <c r="AF342" s="5">
        <v>5.6464412419041965</v>
      </c>
      <c r="AG342" s="5">
        <v>6.8662982230780152</v>
      </c>
      <c r="AL342" s="5"/>
      <c r="EM342">
        <v>0</v>
      </c>
      <c r="EP342">
        <v>5</v>
      </c>
    </row>
    <row r="343" spans="1:148" ht="15" customHeight="1" x14ac:dyDescent="0.3">
      <c r="A343" s="19" t="s">
        <v>1662</v>
      </c>
      <c r="B343" s="36" t="s">
        <v>1663</v>
      </c>
      <c r="C343" s="93" t="s">
        <v>1664</v>
      </c>
      <c r="D343" s="19"/>
      <c r="E343" t="s">
        <v>702</v>
      </c>
      <c r="F343" s="64"/>
      <c r="Z343" s="6">
        <v>0.48499999999999999</v>
      </c>
      <c r="AA343" s="5">
        <v>1.9100000000000001</v>
      </c>
      <c r="AB343" s="5">
        <v>19.66</v>
      </c>
      <c r="AC343" s="5">
        <v>25.535</v>
      </c>
      <c r="AJ343" s="14">
        <v>1.0354181052986595</v>
      </c>
      <c r="AK343">
        <v>5.8050199999999998</v>
      </c>
      <c r="AL343">
        <v>6.94876</v>
      </c>
    </row>
    <row r="344" spans="1:148" ht="15" customHeight="1" x14ac:dyDescent="0.3">
      <c r="A344" s="19" t="s">
        <v>1665</v>
      </c>
      <c r="B344" s="36" t="s">
        <v>1666</v>
      </c>
      <c r="C344" s="89" t="s">
        <v>1667</v>
      </c>
      <c r="D344" s="19"/>
      <c r="E344" t="s">
        <v>702</v>
      </c>
      <c r="F344" s="64"/>
      <c r="AL344" s="5"/>
      <c r="CY344" s="5"/>
      <c r="CZ344" s="5"/>
      <c r="DA344" s="5"/>
      <c r="DB344" s="5"/>
      <c r="DC344" s="6"/>
      <c r="DD344" s="5"/>
      <c r="DR344" s="6"/>
      <c r="DS344" s="6"/>
      <c r="DT344" s="6">
        <v>6</v>
      </c>
      <c r="DU344" s="6"/>
      <c r="DV344" s="5"/>
      <c r="DW344" s="5"/>
      <c r="DX344" s="5"/>
      <c r="DZ344" s="5"/>
      <c r="EA344" s="6"/>
      <c r="EB344" s="6"/>
      <c r="EC344" s="6"/>
      <c r="ED344" s="5"/>
      <c r="EE344" s="6"/>
      <c r="EF344" s="6"/>
      <c r="EG344" s="6"/>
      <c r="EH344" s="42"/>
      <c r="EI344" s="5"/>
      <c r="EJ344" s="6"/>
      <c r="EK344" s="6"/>
      <c r="EL344" s="6"/>
      <c r="EM344" s="5"/>
      <c r="EN344" s="5"/>
      <c r="EO344" s="5"/>
      <c r="EP344" s="5"/>
      <c r="EQ344" s="5"/>
      <c r="ER344" s="6"/>
    </row>
    <row r="345" spans="1:148" ht="15" customHeight="1" x14ac:dyDescent="0.3">
      <c r="A345" s="19" t="s">
        <v>1668</v>
      </c>
      <c r="B345" s="36" t="s">
        <v>441</v>
      </c>
      <c r="C345" s="93" t="s">
        <v>1669</v>
      </c>
      <c r="D345" s="19"/>
      <c r="E345" t="s">
        <v>702</v>
      </c>
      <c r="F345" s="64"/>
      <c r="M345" s="7">
        <v>3</v>
      </c>
      <c r="Z345" s="6">
        <v>16.505000000000003</v>
      </c>
      <c r="AA345" s="5">
        <v>21.914999999999999</v>
      </c>
      <c r="AB345" s="5">
        <v>23.009999999999998</v>
      </c>
      <c r="AC345" s="5">
        <v>25.905000000000001</v>
      </c>
      <c r="AD345" s="6">
        <v>0.55751425320774439</v>
      </c>
      <c r="AE345" s="5">
        <v>18.383807796176331</v>
      </c>
      <c r="AF345" s="5">
        <v>2.4956002440463085</v>
      </c>
      <c r="AG345" s="5">
        <v>1.9535979338537106</v>
      </c>
      <c r="AL345" s="5"/>
    </row>
    <row r="346" spans="1:148" ht="15" customHeight="1" x14ac:dyDescent="0.3">
      <c r="A346" s="95" t="s">
        <v>1670</v>
      </c>
      <c r="B346" s="36" t="s">
        <v>1671</v>
      </c>
      <c r="C346" s="89" t="s">
        <v>1672</v>
      </c>
      <c r="D346" s="19"/>
      <c r="E346" t="s">
        <v>702</v>
      </c>
      <c r="F346" s="64"/>
      <c r="AM346" s="9"/>
    </row>
    <row r="347" spans="1:148" ht="15" customHeight="1" x14ac:dyDescent="0.3">
      <c r="A347" s="19" t="s">
        <v>1673</v>
      </c>
      <c r="B347" s="36" t="s">
        <v>1674</v>
      </c>
      <c r="C347" s="89" t="s">
        <v>1675</v>
      </c>
      <c r="D347" s="19"/>
      <c r="E347" t="s">
        <v>702</v>
      </c>
      <c r="F347" s="64"/>
      <c r="AL347" s="5"/>
      <c r="CY347" s="5"/>
      <c r="CZ347" s="5"/>
      <c r="DA347" s="5"/>
      <c r="DB347" s="5"/>
      <c r="DC347" s="6"/>
      <c r="DD347" s="5"/>
      <c r="DR347" s="6"/>
      <c r="DS347" s="6"/>
      <c r="DT347" s="6"/>
      <c r="DU347" s="6"/>
      <c r="DV347" s="5"/>
      <c r="DW347" s="5"/>
      <c r="DX347" s="5"/>
      <c r="DZ347" s="5"/>
      <c r="EA347" s="6"/>
      <c r="EB347" s="6"/>
      <c r="EC347" s="6"/>
      <c r="ED347" s="5"/>
      <c r="EE347" s="6"/>
      <c r="EF347" s="6"/>
      <c r="EG347" s="6"/>
      <c r="EH347" s="42"/>
      <c r="EI347" s="5"/>
      <c r="EJ347" s="6"/>
      <c r="EK347" s="6"/>
      <c r="EL347" s="6"/>
      <c r="EM347" s="5"/>
      <c r="EN347" s="5"/>
      <c r="EO347" s="5"/>
      <c r="EP347" s="5"/>
      <c r="EQ347" s="5"/>
      <c r="ER347" s="6"/>
    </row>
    <row r="348" spans="1:148" ht="15" customHeight="1" x14ac:dyDescent="0.3">
      <c r="A348" s="19" t="s">
        <v>1676</v>
      </c>
      <c r="B348" s="36" t="s">
        <v>1677</v>
      </c>
      <c r="C348" s="89" t="s">
        <v>1678</v>
      </c>
      <c r="D348" s="19"/>
      <c r="E348" t="s">
        <v>702</v>
      </c>
      <c r="F348" s="64"/>
      <c r="AL348" s="5"/>
      <c r="CY348" s="5"/>
      <c r="CZ348" s="5"/>
      <c r="DA348" s="5"/>
      <c r="DB348" s="5"/>
      <c r="DC348" s="6"/>
      <c r="DD348" s="5"/>
      <c r="DR348" s="6"/>
      <c r="DS348" s="6"/>
      <c r="DT348" s="6"/>
      <c r="DU348" s="6"/>
      <c r="DV348" s="5"/>
      <c r="DW348" s="5"/>
      <c r="DX348" s="5"/>
      <c r="DZ348" s="5"/>
      <c r="EA348" s="6"/>
      <c r="EB348" s="6"/>
      <c r="EC348" s="6"/>
      <c r="ED348" s="5"/>
      <c r="EE348" s="6"/>
      <c r="EF348" s="6"/>
      <c r="EG348" s="6"/>
      <c r="EH348" s="42"/>
      <c r="EI348" s="5"/>
      <c r="EJ348" s="6"/>
      <c r="EK348" s="6"/>
      <c r="EL348" s="6"/>
      <c r="EM348" s="5"/>
      <c r="EN348" s="5"/>
      <c r="EO348" s="5"/>
      <c r="EP348" s="5"/>
      <c r="EQ348" s="5"/>
      <c r="ER348" s="6"/>
    </row>
    <row r="349" spans="1:148" ht="15" customHeight="1" x14ac:dyDescent="0.3">
      <c r="A349" s="19" t="s">
        <v>1679</v>
      </c>
      <c r="B349" s="36" t="s">
        <v>1680</v>
      </c>
      <c r="C349" s="89" t="s">
        <v>1681</v>
      </c>
      <c r="D349" s="19"/>
      <c r="E349" t="s">
        <v>702</v>
      </c>
      <c r="F349" s="64"/>
      <c r="AL349" s="5"/>
      <c r="CY349" s="5"/>
      <c r="CZ349" s="5"/>
      <c r="DA349" s="5"/>
      <c r="DB349" s="5"/>
      <c r="DC349" s="6"/>
      <c r="DD349" s="5"/>
      <c r="DR349" s="6"/>
      <c r="DS349" s="6"/>
      <c r="DT349" s="6"/>
      <c r="DU349" s="6"/>
      <c r="DV349" s="5"/>
      <c r="DW349" s="5"/>
      <c r="DX349" s="5"/>
      <c r="DZ349" s="5"/>
      <c r="EA349" s="6"/>
      <c r="EB349" s="6"/>
      <c r="EC349" s="6"/>
      <c r="ED349" s="5"/>
      <c r="EE349" s="6"/>
      <c r="EF349" s="6"/>
      <c r="EG349" s="6"/>
      <c r="EH349" s="42"/>
      <c r="EI349" s="5"/>
      <c r="EJ349" s="6"/>
      <c r="EK349" s="6"/>
      <c r="EL349" s="6"/>
      <c r="EM349" s="5"/>
      <c r="EN349" s="5"/>
      <c r="EO349" s="5"/>
      <c r="EP349" s="5"/>
      <c r="EQ349" s="5"/>
      <c r="ER349" s="6"/>
    </row>
    <row r="350" spans="1:148" ht="15" customHeight="1" x14ac:dyDescent="0.3">
      <c r="A350" s="19">
        <v>387831984</v>
      </c>
      <c r="B350" s="36" t="s">
        <v>1682</v>
      </c>
      <c r="C350" s="89" t="s">
        <v>1683</v>
      </c>
      <c r="D350" s="19"/>
      <c r="E350" t="s">
        <v>702</v>
      </c>
      <c r="F350" s="64"/>
      <c r="AL350" s="5"/>
    </row>
    <row r="351" spans="1:148" ht="15" customHeight="1" x14ac:dyDescent="0.3">
      <c r="A351" s="19" t="s">
        <v>1684</v>
      </c>
      <c r="B351" s="36" t="s">
        <v>1685</v>
      </c>
      <c r="C351" s="93" t="s">
        <v>1686</v>
      </c>
      <c r="D351" s="19"/>
      <c r="E351" t="s">
        <v>702</v>
      </c>
      <c r="F351" s="68"/>
      <c r="J351" s="66"/>
      <c r="K351" s="66"/>
      <c r="AL351" s="5"/>
      <c r="AM351" s="39">
        <v>39.65</v>
      </c>
      <c r="AR351" s="40" t="s">
        <v>1687</v>
      </c>
    </row>
    <row r="352" spans="1:148" ht="15" customHeight="1" x14ac:dyDescent="0.3">
      <c r="A352" s="19" t="s">
        <v>1688</v>
      </c>
      <c r="B352" s="36" t="s">
        <v>1689</v>
      </c>
      <c r="C352" s="89" t="s">
        <v>1690</v>
      </c>
      <c r="D352" s="19"/>
      <c r="E352" t="s">
        <v>702</v>
      </c>
      <c r="F352" s="64"/>
      <c r="AL352" s="5"/>
      <c r="CY352" s="5"/>
      <c r="CZ352" s="5"/>
      <c r="DA352" s="5"/>
      <c r="DB352" s="5"/>
      <c r="DC352" s="6"/>
      <c r="DD352" s="5"/>
      <c r="DR352" s="6"/>
      <c r="DS352" s="6"/>
      <c r="DT352" s="6"/>
      <c r="DU352" s="6"/>
      <c r="DV352" s="5"/>
      <c r="DW352" s="5"/>
      <c r="DX352" s="5"/>
      <c r="DZ352" s="5"/>
      <c r="EA352" s="6"/>
      <c r="EB352" s="6"/>
      <c r="EC352" s="6"/>
      <c r="ED352" s="5"/>
      <c r="EE352" s="6"/>
      <c r="EF352" s="6"/>
      <c r="EG352" s="6"/>
      <c r="EH352" s="42"/>
      <c r="EI352" s="5"/>
      <c r="EJ352" s="6"/>
      <c r="EK352" s="6"/>
      <c r="EL352" s="6"/>
      <c r="EM352" s="5"/>
      <c r="EN352" s="5"/>
      <c r="EO352" s="5"/>
      <c r="EP352" s="5"/>
      <c r="EQ352" s="5"/>
      <c r="ER352" s="6"/>
    </row>
    <row r="353" spans="1:148" ht="15" customHeight="1" x14ac:dyDescent="0.3">
      <c r="A353" s="19" t="s">
        <v>1691</v>
      </c>
      <c r="B353" s="36" t="s">
        <v>1692</v>
      </c>
      <c r="C353" s="89" t="s">
        <v>1693</v>
      </c>
      <c r="D353" s="19"/>
      <c r="E353" t="s">
        <v>702</v>
      </c>
      <c r="F353" s="64"/>
      <c r="AL353" s="5"/>
      <c r="CY353" s="5"/>
      <c r="CZ353" s="5"/>
      <c r="DA353" s="5"/>
      <c r="DB353" s="5"/>
      <c r="DC353" s="6"/>
      <c r="DD353" s="5"/>
      <c r="DR353" s="6"/>
      <c r="DS353" s="6"/>
      <c r="DT353" s="6"/>
      <c r="DU353" s="6"/>
      <c r="DV353" s="5"/>
      <c r="DW353" s="5"/>
      <c r="DX353" s="5"/>
      <c r="DZ353" s="5"/>
      <c r="EA353" s="6"/>
      <c r="EB353" s="6"/>
      <c r="EC353" s="6"/>
      <c r="ED353" s="5"/>
      <c r="EE353" s="6"/>
      <c r="EF353" s="6"/>
      <c r="EG353" s="6"/>
      <c r="EH353" s="42"/>
      <c r="EI353" s="5"/>
      <c r="EJ353" s="6"/>
      <c r="EK353" s="6"/>
      <c r="EL353" s="6"/>
      <c r="EM353" s="5"/>
      <c r="EN353" s="5"/>
      <c r="EO353" s="5"/>
      <c r="EP353" s="5"/>
      <c r="EQ353" s="5"/>
      <c r="ER353" s="6"/>
    </row>
    <row r="354" spans="1:148" ht="15" customHeight="1" x14ac:dyDescent="0.3">
      <c r="A354" s="19" t="s">
        <v>1694</v>
      </c>
      <c r="B354" s="36" t="s">
        <v>1695</v>
      </c>
      <c r="C354" s="89" t="s">
        <v>1696</v>
      </c>
      <c r="D354" s="19"/>
      <c r="E354" t="s">
        <v>702</v>
      </c>
      <c r="F354" s="64"/>
      <c r="AL354" s="5"/>
      <c r="CY354" s="5"/>
      <c r="CZ354" s="5"/>
      <c r="DA354" s="5"/>
      <c r="DB354" s="5"/>
      <c r="DC354" s="6"/>
      <c r="DD354" s="5"/>
      <c r="DR354" s="6"/>
      <c r="DS354" s="6"/>
      <c r="DT354" s="6"/>
      <c r="DU354" s="6"/>
      <c r="DV354" s="5"/>
      <c r="DW354" s="5"/>
      <c r="DX354" s="5"/>
      <c r="DZ354" s="5"/>
      <c r="EA354" s="6"/>
      <c r="EB354" s="6"/>
      <c r="EC354" s="6"/>
      <c r="ED354" s="5"/>
      <c r="EE354" s="6"/>
      <c r="EF354" s="6"/>
      <c r="EG354" s="6"/>
      <c r="EH354" s="42"/>
      <c r="EI354" s="5"/>
      <c r="EJ354" s="6"/>
      <c r="EK354" s="6"/>
      <c r="EL354" s="6"/>
      <c r="EM354" s="5"/>
      <c r="EN354" s="5"/>
      <c r="EO354" s="5"/>
      <c r="EP354" s="5"/>
      <c r="EQ354" s="5"/>
      <c r="ER354" s="6"/>
    </row>
    <row r="355" spans="1:148" ht="15" customHeight="1" x14ac:dyDescent="0.3">
      <c r="A355" s="19" t="s">
        <v>1697</v>
      </c>
      <c r="B355" s="36" t="s">
        <v>1698</v>
      </c>
      <c r="C355" s="89" t="s">
        <v>1699</v>
      </c>
      <c r="D355" s="19"/>
      <c r="E355" t="s">
        <v>702</v>
      </c>
      <c r="F355" s="64"/>
      <c r="AL355" s="5"/>
      <c r="CY355" s="5"/>
      <c r="CZ355" s="5"/>
      <c r="DA355" s="5"/>
      <c r="DB355" s="5"/>
      <c r="DC355" s="6"/>
      <c r="DD355" s="5"/>
      <c r="DR355" s="6"/>
      <c r="DS355" s="6"/>
      <c r="DT355" s="6"/>
      <c r="DU355" s="6"/>
      <c r="DV355" s="5"/>
      <c r="DW355" s="5"/>
      <c r="DX355" s="5"/>
      <c r="DZ355" s="5"/>
      <c r="EA355" s="6"/>
      <c r="EB355" s="6"/>
      <c r="EC355" s="6"/>
      <c r="ED355" s="5"/>
      <c r="EE355" s="6"/>
      <c r="EF355" s="6"/>
      <c r="EG355" s="6"/>
      <c r="EH355" s="42"/>
      <c r="EI355" s="5"/>
      <c r="EJ355" s="6"/>
      <c r="EK355" s="6"/>
      <c r="EL355" s="6"/>
      <c r="EM355" s="5"/>
      <c r="EN355" s="5"/>
      <c r="EO355" s="5"/>
      <c r="EP355" s="5"/>
      <c r="EQ355" s="5"/>
      <c r="ER355" s="6"/>
    </row>
    <row r="356" spans="1:148" ht="15" customHeight="1" x14ac:dyDescent="0.3">
      <c r="A356" s="19" t="s">
        <v>1700</v>
      </c>
      <c r="B356" s="36" t="s">
        <v>1701</v>
      </c>
      <c r="C356" s="89" t="s">
        <v>1702</v>
      </c>
      <c r="D356" s="19"/>
      <c r="E356" t="s">
        <v>702</v>
      </c>
      <c r="F356" s="64"/>
      <c r="Z356" s="6">
        <v>0</v>
      </c>
      <c r="AA356" s="5">
        <v>0.92999999999999994</v>
      </c>
      <c r="AB356" s="5">
        <v>18.664999999999999</v>
      </c>
      <c r="AC356" s="5">
        <v>28.67</v>
      </c>
      <c r="AL356" s="5"/>
      <c r="CY356" s="5"/>
      <c r="CZ356" s="5"/>
      <c r="DA356" s="5"/>
      <c r="DB356" s="5"/>
      <c r="DC356" s="6"/>
      <c r="DD356" s="5"/>
      <c r="DR356" s="6"/>
      <c r="DS356" s="6"/>
      <c r="DT356" s="6"/>
      <c r="DU356" s="6"/>
      <c r="DV356" s="5"/>
      <c r="DW356" s="5"/>
      <c r="DX356" s="5"/>
      <c r="DZ356" s="5"/>
      <c r="EA356" s="6"/>
      <c r="EB356" s="6"/>
      <c r="EC356" s="6"/>
      <c r="ED356" s="5"/>
      <c r="EE356" s="6"/>
      <c r="EF356" s="6"/>
      <c r="EG356" s="6"/>
      <c r="EH356" s="42"/>
      <c r="EI356" s="5"/>
      <c r="EJ356" s="6"/>
      <c r="EK356" s="6"/>
      <c r="EL356" s="6"/>
      <c r="EM356" s="5"/>
      <c r="EN356" s="5"/>
      <c r="EO356" s="5"/>
      <c r="EP356" s="5"/>
      <c r="EQ356" s="5"/>
      <c r="ER356" s="6"/>
    </row>
    <row r="357" spans="1:148" ht="15" customHeight="1" x14ac:dyDescent="0.3">
      <c r="A357" t="s">
        <v>1703</v>
      </c>
      <c r="B357" s="36" t="s">
        <v>1704</v>
      </c>
      <c r="C357" s="4" t="s">
        <v>1705</v>
      </c>
      <c r="D357" s="19"/>
      <c r="E357" t="s">
        <v>702</v>
      </c>
      <c r="F357" s="64"/>
      <c r="AL357" s="5"/>
    </row>
    <row r="358" spans="1:148" ht="15" customHeight="1" x14ac:dyDescent="0.3">
      <c r="A358" s="19">
        <v>425099225</v>
      </c>
      <c r="B358" s="36" t="s">
        <v>1706</v>
      </c>
      <c r="C358" s="89" t="s">
        <v>1707</v>
      </c>
      <c r="D358" s="19"/>
      <c r="E358" t="s">
        <v>702</v>
      </c>
      <c r="F358" s="64"/>
      <c r="AL358" s="5"/>
    </row>
    <row r="359" spans="1:148" ht="15" customHeight="1" x14ac:dyDescent="0.3">
      <c r="A359" t="s">
        <v>1708</v>
      </c>
      <c r="B359" s="36" t="s">
        <v>1709</v>
      </c>
      <c r="C359" s="4" t="s">
        <v>1710</v>
      </c>
      <c r="D359" s="19"/>
      <c r="E359" t="s">
        <v>702</v>
      </c>
      <c r="F359" s="64"/>
      <c r="AL359" s="5"/>
      <c r="AN359" s="5">
        <v>29.8</v>
      </c>
    </row>
    <row r="360" spans="1:148" ht="15" customHeight="1" x14ac:dyDescent="0.3">
      <c r="A360" t="s">
        <v>1711</v>
      </c>
      <c r="B360" s="36" t="s">
        <v>1712</v>
      </c>
      <c r="C360" s="4" t="s">
        <v>1713</v>
      </c>
      <c r="D360" s="19"/>
      <c r="E360" t="s">
        <v>702</v>
      </c>
      <c r="F360" s="64"/>
      <c r="AL360" s="5"/>
    </row>
    <row r="361" spans="1:148" ht="15" customHeight="1" x14ac:dyDescent="0.3">
      <c r="A361" s="19" t="s">
        <v>1714</v>
      </c>
      <c r="B361" s="36" t="s">
        <v>1715</v>
      </c>
      <c r="C361" s="89" t="s">
        <v>1716</v>
      </c>
      <c r="D361" s="19"/>
      <c r="E361" t="s">
        <v>702</v>
      </c>
      <c r="F361" s="65"/>
      <c r="AL361" s="5"/>
      <c r="CY361" s="5"/>
      <c r="CZ361" s="5"/>
      <c r="DA361" s="5"/>
      <c r="DB361" s="5"/>
      <c r="DC361" s="6"/>
      <c r="DD361" s="5"/>
      <c r="DR361" s="6"/>
      <c r="DS361" s="6"/>
      <c r="DT361" s="6"/>
      <c r="DU361" s="6"/>
      <c r="DV361" s="5"/>
      <c r="DW361" s="5"/>
      <c r="DX361" s="5"/>
      <c r="DZ361" s="5"/>
      <c r="EA361" s="6"/>
      <c r="EB361" s="6"/>
      <c r="EC361" s="6"/>
      <c r="ED361" s="5"/>
      <c r="EE361" s="6"/>
      <c r="EF361" s="6"/>
      <c r="EG361" s="6"/>
      <c r="EH361" s="42"/>
      <c r="EI361" s="5"/>
      <c r="EJ361" s="6"/>
      <c r="EK361" s="6"/>
      <c r="EL361" s="6"/>
      <c r="EM361" s="5"/>
      <c r="EN361" s="5"/>
      <c r="EO361" s="5"/>
      <c r="EP361" s="5"/>
      <c r="EQ361" s="5"/>
      <c r="ER361" s="6"/>
    </row>
    <row r="362" spans="1:148" ht="15" customHeight="1" x14ac:dyDescent="0.3">
      <c r="A362" s="19" t="s">
        <v>1717</v>
      </c>
      <c r="B362" s="36" t="s">
        <v>1718</v>
      </c>
      <c r="C362" s="89" t="s">
        <v>1719</v>
      </c>
      <c r="D362" s="19"/>
      <c r="E362" t="s">
        <v>702</v>
      </c>
      <c r="F362" s="65"/>
      <c r="AL362" s="5"/>
      <c r="CY362" s="5"/>
      <c r="CZ362" s="5"/>
      <c r="DA362" s="5"/>
      <c r="DB362" s="5"/>
      <c r="DC362" s="6"/>
      <c r="DD362" s="5"/>
      <c r="DR362" s="6"/>
      <c r="DS362" s="6"/>
      <c r="DT362" s="6"/>
      <c r="DU362" s="6"/>
      <c r="DV362" s="5"/>
      <c r="DW362" s="5"/>
      <c r="DX362" s="5"/>
      <c r="DZ362" s="5"/>
      <c r="EA362" s="6"/>
      <c r="EB362" s="6"/>
      <c r="EC362" s="6"/>
      <c r="ED362" s="5"/>
      <c r="EE362" s="6"/>
      <c r="EF362" s="6"/>
      <c r="EG362" s="6"/>
      <c r="EH362" s="42"/>
      <c r="EI362" s="5"/>
      <c r="EJ362" s="6"/>
      <c r="EK362" s="6"/>
      <c r="EL362" s="6"/>
      <c r="EM362" s="5"/>
      <c r="EN362" s="5"/>
      <c r="EO362" s="5"/>
      <c r="EP362" s="5"/>
      <c r="EQ362" s="5"/>
      <c r="ER362" s="6"/>
    </row>
    <row r="363" spans="1:148" ht="15" customHeight="1" x14ac:dyDescent="0.3">
      <c r="A363" s="19" t="s">
        <v>1720</v>
      </c>
      <c r="B363" s="36" t="s">
        <v>1721</v>
      </c>
      <c r="C363" s="89" t="s">
        <v>1722</v>
      </c>
      <c r="D363" s="19"/>
      <c r="E363" t="s">
        <v>702</v>
      </c>
      <c r="F363" s="64"/>
      <c r="AL363" s="5"/>
      <c r="AR363" s="40" t="s">
        <v>1723</v>
      </c>
      <c r="CY363" s="5"/>
      <c r="CZ363" s="5"/>
      <c r="DA363" s="5"/>
      <c r="DB363" s="5"/>
      <c r="DC363" s="6"/>
      <c r="DD363" s="5"/>
      <c r="DR363" s="6"/>
      <c r="DS363" s="6"/>
      <c r="DT363" s="6"/>
      <c r="DU363" s="6"/>
      <c r="DV363" s="5"/>
      <c r="DW363" s="5"/>
      <c r="DX363" s="5"/>
      <c r="DZ363" s="5"/>
      <c r="EA363" s="6"/>
      <c r="EB363" s="6"/>
      <c r="EC363" s="6"/>
      <c r="ED363" s="5"/>
      <c r="EE363" s="6"/>
      <c r="EF363" s="6"/>
      <c r="EG363" s="6"/>
      <c r="EH363" s="42"/>
      <c r="EI363" s="5"/>
      <c r="EJ363" s="6"/>
      <c r="EK363" s="6"/>
      <c r="EL363" s="6"/>
      <c r="EM363" s="5"/>
      <c r="EN363" s="5"/>
      <c r="EO363" s="5"/>
      <c r="EP363" s="5"/>
      <c r="EQ363" s="5"/>
      <c r="ER363" s="6"/>
    </row>
    <row r="364" spans="1:148" ht="15" customHeight="1" x14ac:dyDescent="0.3">
      <c r="A364" t="s">
        <v>1724</v>
      </c>
      <c r="B364" s="36" t="s">
        <v>1725</v>
      </c>
      <c r="C364" s="4" t="s">
        <v>1726</v>
      </c>
      <c r="D364" s="19"/>
      <c r="E364" t="s">
        <v>702</v>
      </c>
      <c r="F364" s="64"/>
      <c r="AL364" s="5"/>
      <c r="EA364" s="14">
        <v>91.62</v>
      </c>
    </row>
    <row r="365" spans="1:148" ht="15" customHeight="1" x14ac:dyDescent="0.3">
      <c r="A365" t="s">
        <v>1727</v>
      </c>
      <c r="B365" s="36" t="s">
        <v>1728</v>
      </c>
      <c r="C365" s="4" t="s">
        <v>1729</v>
      </c>
      <c r="D365" s="19"/>
      <c r="E365" t="s">
        <v>702</v>
      </c>
      <c r="F365" s="64"/>
      <c r="AL365" s="5"/>
    </row>
    <row r="366" spans="1:148" ht="15" customHeight="1" x14ac:dyDescent="0.3">
      <c r="A366" t="s">
        <v>1730</v>
      </c>
      <c r="B366" s="36" t="s">
        <v>1731</v>
      </c>
      <c r="C366" s="4" t="s">
        <v>1732</v>
      </c>
      <c r="D366" s="19"/>
      <c r="E366" t="s">
        <v>702</v>
      </c>
      <c r="F366" s="64"/>
      <c r="AL366" s="5"/>
    </row>
    <row r="367" spans="1:148" ht="15" customHeight="1" x14ac:dyDescent="0.3">
      <c r="A367" t="s">
        <v>1733</v>
      </c>
      <c r="B367" s="36" t="s">
        <v>1734</v>
      </c>
      <c r="C367" s="4" t="s">
        <v>1735</v>
      </c>
      <c r="D367" s="19"/>
      <c r="E367" t="s">
        <v>702</v>
      </c>
      <c r="F367" s="64"/>
      <c r="AL367" s="5"/>
    </row>
    <row r="368" spans="1:148" ht="15" customHeight="1" x14ac:dyDescent="0.3">
      <c r="A368" s="19" t="s">
        <v>1736</v>
      </c>
      <c r="B368" s="36" t="s">
        <v>1737</v>
      </c>
      <c r="C368" s="89" t="s">
        <v>1738</v>
      </c>
      <c r="D368" s="19"/>
      <c r="E368" t="s">
        <v>702</v>
      </c>
      <c r="F368" s="64"/>
      <c r="AL368" s="5"/>
      <c r="AM368" s="39">
        <v>-10.61</v>
      </c>
      <c r="AR368" s="40" t="s">
        <v>1739</v>
      </c>
      <c r="CY368" s="5"/>
      <c r="CZ368" s="5"/>
      <c r="DA368" s="5"/>
      <c r="DB368" s="5"/>
      <c r="DC368" s="6"/>
      <c r="DD368" s="5"/>
      <c r="DR368" s="6"/>
      <c r="DS368" s="6"/>
      <c r="DT368" s="6"/>
      <c r="DU368" s="6"/>
      <c r="DV368" s="5"/>
      <c r="DW368" s="5"/>
      <c r="DX368" s="5"/>
      <c r="DZ368" s="5"/>
      <c r="EA368" s="6"/>
      <c r="EB368" s="6"/>
      <c r="EC368" s="6"/>
      <c r="ED368" s="5"/>
      <c r="EE368" s="6"/>
      <c r="EF368" s="6"/>
      <c r="EG368" s="6"/>
      <c r="EH368" s="42"/>
      <c r="EI368" s="5"/>
      <c r="EJ368" s="6"/>
      <c r="EK368" s="6"/>
      <c r="EL368" s="6"/>
      <c r="EM368" s="5"/>
      <c r="EN368" s="5"/>
      <c r="EO368" s="5"/>
      <c r="EP368" s="5"/>
      <c r="EQ368" s="5"/>
      <c r="ER368" s="6"/>
    </row>
    <row r="369" spans="1:148" ht="15" customHeight="1" x14ac:dyDescent="0.3">
      <c r="A369" s="19" t="s">
        <v>1740</v>
      </c>
      <c r="B369" s="36" t="s">
        <v>1741</v>
      </c>
      <c r="C369" s="89" t="s">
        <v>1742</v>
      </c>
      <c r="D369" s="19"/>
      <c r="E369" t="s">
        <v>702</v>
      </c>
      <c r="F369" s="68"/>
      <c r="J369" s="66"/>
      <c r="K369" s="66"/>
      <c r="AL369" s="5"/>
      <c r="AM369" s="39">
        <v>-11.75</v>
      </c>
      <c r="AR369" s="40" t="s">
        <v>1739</v>
      </c>
      <c r="CY369" s="5"/>
      <c r="CZ369" s="5"/>
      <c r="DA369" s="5"/>
      <c r="DB369" s="5"/>
      <c r="DC369" s="6"/>
      <c r="DD369" s="5"/>
      <c r="DR369" s="6"/>
      <c r="DS369" s="6"/>
      <c r="DT369" s="6"/>
      <c r="DU369" s="6"/>
      <c r="DV369" s="5"/>
      <c r="DW369" s="5"/>
      <c r="DX369" s="5"/>
      <c r="DZ369" s="5"/>
      <c r="EA369" s="6"/>
      <c r="EB369" s="6"/>
      <c r="EC369" s="6"/>
      <c r="ED369" s="5"/>
      <c r="EE369" s="6"/>
      <c r="EF369" s="6"/>
      <c r="EG369" s="6"/>
      <c r="EH369" s="42"/>
      <c r="EI369" s="5"/>
      <c r="EJ369" s="6"/>
      <c r="EK369" s="6"/>
      <c r="EL369" s="6"/>
      <c r="EM369" s="5"/>
      <c r="EN369" s="5"/>
      <c r="EO369" s="5"/>
      <c r="EP369" s="5"/>
      <c r="EQ369" s="5"/>
      <c r="ER369" s="6"/>
    </row>
    <row r="370" spans="1:148" ht="15" customHeight="1" x14ac:dyDescent="0.3">
      <c r="A370" s="19" t="s">
        <v>1743</v>
      </c>
      <c r="B370" s="36" t="s">
        <v>1744</v>
      </c>
      <c r="C370" s="89" t="s">
        <v>1745</v>
      </c>
      <c r="D370" s="19"/>
      <c r="E370" t="s">
        <v>702</v>
      </c>
      <c r="F370" s="64"/>
      <c r="AL370" s="5"/>
      <c r="CY370" s="5"/>
      <c r="CZ370" s="5"/>
      <c r="DA370" s="5"/>
      <c r="DB370" s="5"/>
      <c r="DC370" s="6"/>
      <c r="DD370" s="5"/>
      <c r="DR370" s="6"/>
      <c r="DS370" s="6"/>
      <c r="DT370" s="6"/>
      <c r="DU370" s="6"/>
      <c r="DV370" s="5"/>
      <c r="DW370" s="5"/>
      <c r="DX370" s="5"/>
      <c r="DZ370" s="5"/>
      <c r="EA370" s="6"/>
      <c r="EB370" s="6"/>
      <c r="EC370" s="6"/>
      <c r="ED370" s="5"/>
      <c r="EE370" s="6"/>
      <c r="EF370" s="6"/>
      <c r="EG370" s="6"/>
      <c r="EH370" s="42"/>
      <c r="EI370" s="5"/>
      <c r="EJ370" s="6"/>
      <c r="EK370" s="6"/>
      <c r="EL370" s="6"/>
      <c r="EM370" s="5"/>
      <c r="EN370" s="5"/>
      <c r="EO370" s="5"/>
      <c r="EP370" s="5"/>
      <c r="EQ370" s="5"/>
      <c r="ER370" s="6"/>
    </row>
    <row r="371" spans="1:148" ht="15" customHeight="1" x14ac:dyDescent="0.3">
      <c r="A371" s="19" t="s">
        <v>1746</v>
      </c>
      <c r="B371" s="36" t="s">
        <v>1747</v>
      </c>
      <c r="C371" s="89" t="s">
        <v>1748</v>
      </c>
      <c r="D371" s="19"/>
      <c r="E371" t="s">
        <v>702</v>
      </c>
      <c r="F371" s="64"/>
      <c r="AL371" s="5"/>
      <c r="AR371" s="40" t="s">
        <v>786</v>
      </c>
      <c r="CY371" s="5"/>
      <c r="CZ371" s="5"/>
      <c r="DA371" s="5"/>
      <c r="DB371" s="5"/>
      <c r="DC371" s="6"/>
      <c r="DD371" s="5"/>
      <c r="DR371" s="6"/>
      <c r="DS371" s="6"/>
      <c r="DT371" s="6"/>
      <c r="DU371" s="6"/>
      <c r="DV371" s="5"/>
      <c r="DW371" s="5"/>
      <c r="DX371" s="5"/>
      <c r="DZ371" s="5"/>
      <c r="EA371" s="6"/>
      <c r="EB371" s="6"/>
      <c r="EC371" s="6"/>
      <c r="ED371" s="5"/>
      <c r="EE371" s="6"/>
      <c r="EF371" s="6"/>
      <c r="EG371" s="6"/>
      <c r="EH371" s="42"/>
      <c r="EI371" s="5"/>
      <c r="EJ371" s="6"/>
      <c r="EK371" s="6"/>
      <c r="EL371" s="6"/>
      <c r="EM371" s="5"/>
      <c r="EN371" s="5"/>
      <c r="EO371" s="5"/>
      <c r="EP371" s="5"/>
      <c r="EQ371" s="5"/>
      <c r="ER371" s="6"/>
    </row>
    <row r="372" spans="1:148" ht="15" customHeight="1" x14ac:dyDescent="0.3">
      <c r="A372" t="s">
        <v>1749</v>
      </c>
      <c r="B372" s="36" t="s">
        <v>1750</v>
      </c>
      <c r="C372" s="4" t="s">
        <v>1751</v>
      </c>
      <c r="D372" s="19"/>
      <c r="E372" t="s">
        <v>702</v>
      </c>
      <c r="F372" s="64"/>
      <c r="AL372" s="5"/>
    </row>
    <row r="373" spans="1:148" ht="15" customHeight="1" x14ac:dyDescent="0.3">
      <c r="A373" s="19" t="s">
        <v>1752</v>
      </c>
      <c r="B373" s="36" t="s">
        <v>1753</v>
      </c>
      <c r="C373" s="89" t="s">
        <v>1754</v>
      </c>
      <c r="D373" s="19"/>
      <c r="E373" t="s">
        <v>702</v>
      </c>
      <c r="F373" s="64"/>
      <c r="AJ373" s="14">
        <v>1.7585422093483165</v>
      </c>
      <c r="AK373">
        <v>11.534509999999999</v>
      </c>
      <c r="AL373">
        <v>27.989260000000002</v>
      </c>
    </row>
    <row r="374" spans="1:148" ht="15" customHeight="1" x14ac:dyDescent="0.3">
      <c r="A374" s="19" t="s">
        <v>1755</v>
      </c>
      <c r="B374" s="36" t="s">
        <v>1756</v>
      </c>
      <c r="C374" s="89" t="s">
        <v>1757</v>
      </c>
      <c r="D374" s="19"/>
      <c r="E374" t="s">
        <v>702</v>
      </c>
      <c r="F374" s="64"/>
      <c r="AL374" s="5"/>
      <c r="CY374" s="5"/>
      <c r="CZ374" s="5"/>
      <c r="DA374" s="5"/>
      <c r="DB374" s="5"/>
      <c r="DC374" s="6"/>
      <c r="DD374" s="5"/>
      <c r="DR374" s="6"/>
      <c r="DS374" s="6"/>
      <c r="DT374" s="6"/>
      <c r="DU374" s="6"/>
      <c r="DV374" s="5"/>
      <c r="DW374" s="5"/>
      <c r="DX374" s="5"/>
      <c r="DZ374" s="5"/>
      <c r="EA374" s="6"/>
      <c r="EB374" s="6"/>
      <c r="EC374" s="6"/>
      <c r="ED374" s="5"/>
      <c r="EE374" s="6"/>
      <c r="EF374" s="6"/>
      <c r="EG374" s="6"/>
      <c r="EH374" s="42"/>
      <c r="EI374" s="5"/>
      <c r="EJ374" s="6"/>
      <c r="EK374" s="6"/>
      <c r="EL374" s="6"/>
      <c r="EM374" s="5"/>
      <c r="EN374" s="5"/>
      <c r="EO374" s="5"/>
      <c r="EP374" s="5"/>
      <c r="EQ374" s="5"/>
      <c r="ER374" s="6"/>
    </row>
    <row r="375" spans="1:148" ht="15" customHeight="1" x14ac:dyDescent="0.3">
      <c r="A375" s="19" t="s">
        <v>1758</v>
      </c>
      <c r="B375" s="36" t="s">
        <v>1759</v>
      </c>
      <c r="C375" s="89" t="s">
        <v>1760</v>
      </c>
      <c r="D375" s="19"/>
      <c r="E375" t="s">
        <v>702</v>
      </c>
      <c r="F375" s="64"/>
      <c r="AM375" s="9">
        <v>9.4700000000000006</v>
      </c>
      <c r="AN375" s="5">
        <v>59.7</v>
      </c>
      <c r="AR375" s="40" t="s">
        <v>1761</v>
      </c>
      <c r="CY375" s="5"/>
      <c r="CZ375" s="5"/>
      <c r="DA375" s="5"/>
      <c r="DB375" s="5"/>
      <c r="DC375" s="6"/>
      <c r="DD375" s="5"/>
      <c r="DR375" s="6"/>
      <c r="DS375" s="6"/>
      <c r="DT375" s="6"/>
      <c r="DU375" s="6"/>
      <c r="DV375" s="5"/>
      <c r="DW375" s="5"/>
      <c r="DX375" s="5"/>
      <c r="DZ375" s="5"/>
      <c r="EA375" s="6"/>
      <c r="EB375" s="6"/>
      <c r="EC375" s="6"/>
      <c r="ED375" s="5"/>
      <c r="EE375" s="6"/>
      <c r="EF375" s="6"/>
      <c r="EG375" s="6"/>
      <c r="EH375" s="42"/>
      <c r="EI375" s="5"/>
      <c r="EJ375" s="6"/>
      <c r="EK375" s="6"/>
      <c r="EL375" s="6"/>
      <c r="EM375" s="5"/>
      <c r="EN375" s="5"/>
      <c r="EO375" s="5"/>
      <c r="EP375" s="5"/>
      <c r="EQ375" s="5"/>
      <c r="ER375" s="6"/>
    </row>
    <row r="376" spans="1:148" ht="15" customHeight="1" x14ac:dyDescent="0.3">
      <c r="A376" s="91" t="s">
        <v>1762</v>
      </c>
      <c r="B376" s="36" t="s">
        <v>1763</v>
      </c>
      <c r="C376" s="89" t="s">
        <v>1764</v>
      </c>
      <c r="D376" s="19"/>
      <c r="E376" t="s">
        <v>702</v>
      </c>
      <c r="F376" s="64"/>
      <c r="AJ376" s="14">
        <v>1.6282446854939427</v>
      </c>
      <c r="AK376">
        <v>18.742229999999999</v>
      </c>
      <c r="AL376">
        <v>18.80697</v>
      </c>
      <c r="CY376" s="5"/>
      <c r="CZ376" s="5"/>
      <c r="DA376" s="5"/>
      <c r="DB376" s="5"/>
      <c r="DC376" s="6"/>
      <c r="DD376" s="5"/>
      <c r="DR376" s="6"/>
      <c r="DS376" s="6"/>
      <c r="DT376" s="6"/>
      <c r="DU376" s="6"/>
      <c r="DV376" s="5"/>
      <c r="DW376" s="5"/>
      <c r="DX376" s="5"/>
      <c r="DZ376" s="5"/>
      <c r="EA376" s="6"/>
      <c r="EB376" s="6"/>
      <c r="EC376" s="6"/>
      <c r="ED376" s="5"/>
      <c r="EE376" s="6"/>
      <c r="EF376" s="6"/>
      <c r="EG376" s="6"/>
      <c r="EH376" s="42"/>
      <c r="EI376" s="5"/>
      <c r="EJ376" s="6"/>
      <c r="EK376" s="6"/>
      <c r="EL376" s="6"/>
      <c r="EM376" s="5"/>
      <c r="EN376" s="5"/>
      <c r="EO376" s="5"/>
      <c r="EP376" s="5"/>
      <c r="EQ376" s="5"/>
      <c r="ER376" s="6"/>
    </row>
    <row r="377" spans="1:148" ht="15" customHeight="1" x14ac:dyDescent="0.3">
      <c r="A377" s="98">
        <v>1062513523</v>
      </c>
      <c r="B377" s="36" t="s">
        <v>1765</v>
      </c>
      <c r="C377" s="99" t="s">
        <v>1766</v>
      </c>
      <c r="D377" s="19"/>
      <c r="E377" t="s">
        <v>702</v>
      </c>
      <c r="F377" s="64"/>
      <c r="AL377" s="5"/>
      <c r="AR377" s="40" t="s">
        <v>786</v>
      </c>
      <c r="CY377" s="5"/>
      <c r="CZ377" s="5"/>
      <c r="DA377" s="5"/>
      <c r="DB377" s="5"/>
      <c r="DC377" s="6"/>
      <c r="DD377" s="5"/>
      <c r="DR377" s="6"/>
      <c r="DS377" s="6"/>
      <c r="DT377" s="6"/>
      <c r="DU377" s="6"/>
      <c r="DV377" s="5"/>
      <c r="DW377" s="5"/>
      <c r="DX377" s="5"/>
      <c r="DZ377" s="5"/>
      <c r="EA377" s="6"/>
      <c r="EB377" s="6"/>
      <c r="EC377" s="6"/>
      <c r="ED377" s="5"/>
      <c r="EE377" s="6"/>
      <c r="EF377" s="6"/>
      <c r="EG377" s="6"/>
      <c r="EH377" s="42"/>
      <c r="EI377" s="5"/>
      <c r="EJ377" s="6"/>
      <c r="EK377" s="6"/>
      <c r="EL377" s="6"/>
      <c r="EM377" s="5"/>
      <c r="EN377" s="5"/>
      <c r="EO377" s="5"/>
      <c r="EP377" s="5"/>
      <c r="EQ377" s="5"/>
      <c r="ER377" s="6"/>
    </row>
    <row r="378" spans="1:148" ht="15" customHeight="1" x14ac:dyDescent="0.3">
      <c r="A378" s="19" t="s">
        <v>1767</v>
      </c>
      <c r="B378" s="36" t="s">
        <v>1768</v>
      </c>
      <c r="C378" s="89" t="s">
        <v>1769</v>
      </c>
      <c r="D378" s="19"/>
      <c r="E378" t="s">
        <v>702</v>
      </c>
      <c r="F378" s="64"/>
      <c r="AJ378" s="14">
        <v>1.4835871579382898</v>
      </c>
      <c r="AK378">
        <v>4.5425899999999997</v>
      </c>
      <c r="AL378" s="48">
        <v>15.33259</v>
      </c>
      <c r="AM378" s="9"/>
    </row>
    <row r="379" spans="1:148" ht="15" customHeight="1" x14ac:dyDescent="0.3">
      <c r="A379" t="s">
        <v>1770</v>
      </c>
      <c r="B379" s="36" t="s">
        <v>1771</v>
      </c>
      <c r="C379" s="4" t="s">
        <v>1772</v>
      </c>
      <c r="D379" s="19"/>
      <c r="E379" t="s">
        <v>702</v>
      </c>
      <c r="F379" s="64"/>
      <c r="AL379" s="5"/>
      <c r="CY379" s="5"/>
      <c r="CZ379" s="5"/>
      <c r="DA379" s="5"/>
      <c r="DB379" s="5"/>
      <c r="DC379" s="6"/>
      <c r="DD379" s="5"/>
      <c r="DR379" s="6"/>
      <c r="DS379" s="6"/>
      <c r="DT379" s="6"/>
      <c r="DU379" s="6"/>
      <c r="DV379" s="5"/>
      <c r="DW379" s="5"/>
      <c r="DX379" s="5"/>
      <c r="DZ379" s="5"/>
      <c r="EA379" s="6"/>
      <c r="EB379" s="6"/>
      <c r="EC379" s="6"/>
      <c r="ED379" s="5"/>
      <c r="EE379" s="6"/>
      <c r="EF379" s="6"/>
      <c r="EG379" s="6"/>
      <c r="EH379" s="42"/>
      <c r="EI379" s="5"/>
      <c r="EJ379" s="6"/>
      <c r="EK379" s="6"/>
      <c r="EL379" s="6"/>
      <c r="EM379" s="5"/>
      <c r="EN379" s="5"/>
      <c r="EO379" s="5"/>
      <c r="EP379" s="5"/>
      <c r="EQ379" s="5"/>
      <c r="ER379" s="6"/>
    </row>
    <row r="380" spans="1:148" ht="15" customHeight="1" x14ac:dyDescent="0.3">
      <c r="A380" t="s">
        <v>1773</v>
      </c>
      <c r="B380" s="36" t="s">
        <v>1774</v>
      </c>
      <c r="C380" s="4" t="s">
        <v>1775</v>
      </c>
      <c r="D380" s="19"/>
      <c r="E380" t="s">
        <v>702</v>
      </c>
      <c r="F380" s="64"/>
      <c r="AM380" s="9">
        <v>-43.2</v>
      </c>
      <c r="AP380" s="5">
        <v>-1.4</v>
      </c>
      <c r="AQ380" s="7">
        <v>740</v>
      </c>
      <c r="CY380" s="5"/>
      <c r="CZ380" s="5"/>
      <c r="DA380" s="5"/>
      <c r="DB380" s="5"/>
      <c r="DC380" s="6"/>
      <c r="DD380" s="5"/>
      <c r="DR380" s="6"/>
      <c r="DS380" s="6"/>
      <c r="DT380" s="6"/>
      <c r="DU380" s="6"/>
      <c r="DV380" s="5"/>
      <c r="DW380" s="5"/>
      <c r="DX380" s="5"/>
      <c r="DZ380" s="5"/>
      <c r="EA380" s="6"/>
      <c r="EB380" s="6"/>
      <c r="EC380" s="6"/>
      <c r="ED380" s="5"/>
      <c r="EE380" s="6"/>
      <c r="EF380" s="6"/>
      <c r="EG380" s="6"/>
      <c r="EH380" s="42"/>
      <c r="EI380" s="5"/>
      <c r="EJ380" s="6"/>
      <c r="EK380" s="6"/>
      <c r="EL380" s="6"/>
      <c r="EM380" s="5"/>
      <c r="EN380" s="5"/>
      <c r="EO380" s="5"/>
      <c r="EP380" s="5"/>
      <c r="EQ380" s="5"/>
      <c r="ER380" s="6"/>
    </row>
    <row r="381" spans="1:148" ht="15" customHeight="1" x14ac:dyDescent="0.3">
      <c r="A381" t="s">
        <v>1776</v>
      </c>
      <c r="B381" s="36" t="s">
        <v>1777</v>
      </c>
      <c r="C381" s="4" t="s">
        <v>1778</v>
      </c>
      <c r="D381" s="19"/>
      <c r="E381" t="s">
        <v>702</v>
      </c>
      <c r="F381" s="64"/>
      <c r="AL381" s="5"/>
      <c r="AM381" s="39">
        <v>-4.3</v>
      </c>
      <c r="AN381" s="5">
        <v>27.6</v>
      </c>
      <c r="AP381" s="5">
        <v>35.5</v>
      </c>
      <c r="AQ381" s="7">
        <v>766</v>
      </c>
      <c r="AR381" s="40" t="s">
        <v>1779</v>
      </c>
      <c r="CY381" s="5"/>
      <c r="CZ381" s="5"/>
      <c r="DA381" s="5"/>
      <c r="DB381" s="5"/>
      <c r="DC381" s="6"/>
      <c r="DD381" s="5"/>
      <c r="DR381" s="6"/>
      <c r="DS381" s="6"/>
      <c r="DT381" s="6"/>
      <c r="DU381" s="6"/>
      <c r="DV381" s="5"/>
      <c r="DW381" s="5"/>
      <c r="DX381" s="5"/>
      <c r="DZ381" s="5"/>
      <c r="EA381" s="6"/>
      <c r="EB381" s="6"/>
      <c r="EC381" s="6"/>
      <c r="ED381" s="5"/>
      <c r="EE381" s="6"/>
      <c r="EF381" s="6"/>
      <c r="EG381" s="6"/>
      <c r="EH381" s="42"/>
      <c r="EI381" s="5"/>
      <c r="EJ381" s="6"/>
      <c r="EK381" s="6"/>
      <c r="EL381" s="6"/>
      <c r="EM381" s="5"/>
      <c r="EN381" s="5"/>
      <c r="EO381" s="5"/>
      <c r="EP381" s="5"/>
      <c r="EQ381" s="5"/>
      <c r="ER381" s="6"/>
    </row>
    <row r="382" spans="1:148" ht="15" customHeight="1" x14ac:dyDescent="0.3">
      <c r="A382" t="s">
        <v>1780</v>
      </c>
      <c r="B382" s="36" t="s">
        <v>1781</v>
      </c>
      <c r="C382" s="100" t="s">
        <v>1782</v>
      </c>
      <c r="D382" s="19"/>
      <c r="E382" t="s">
        <v>702</v>
      </c>
      <c r="F382" s="64"/>
      <c r="AL382" s="5"/>
      <c r="AM382" s="39">
        <v>-19.3</v>
      </c>
      <c r="AP382" s="5">
        <v>20.6</v>
      </c>
      <c r="AQ382" s="7">
        <v>743</v>
      </c>
      <c r="CY382" s="5"/>
      <c r="CZ382" s="5"/>
      <c r="DA382" s="5"/>
      <c r="DB382" s="5"/>
      <c r="DC382" s="6"/>
      <c r="DD382" s="5"/>
      <c r="DR382" s="6"/>
      <c r="DS382" s="6"/>
      <c r="DT382" s="6"/>
      <c r="DU382" s="6"/>
      <c r="DV382" s="5"/>
      <c r="DW382" s="5"/>
      <c r="DX382" s="5"/>
      <c r="DZ382" s="5"/>
      <c r="EA382" s="6"/>
      <c r="EB382" s="6"/>
      <c r="EC382" s="6"/>
      <c r="ED382" s="5"/>
      <c r="EE382" s="6"/>
      <c r="EF382" s="6"/>
      <c r="EG382" s="6"/>
      <c r="EH382" s="42"/>
      <c r="EI382" s="5"/>
      <c r="EJ382" s="6"/>
      <c r="EK382" s="6"/>
      <c r="EL382" s="6"/>
      <c r="EM382" s="5"/>
      <c r="EN382" s="5"/>
      <c r="EO382" s="5"/>
      <c r="EP382" s="5"/>
      <c r="EQ382" s="5"/>
      <c r="ER382" s="6"/>
    </row>
    <row r="383" spans="1:148" ht="15" customHeight="1" x14ac:dyDescent="0.3">
      <c r="A383" t="s">
        <v>1783</v>
      </c>
      <c r="B383" s="36" t="s">
        <v>1784</v>
      </c>
      <c r="C383" s="4" t="s">
        <v>1785</v>
      </c>
      <c r="D383" s="19"/>
      <c r="E383" t="s">
        <v>702</v>
      </c>
      <c r="F383" s="64"/>
      <c r="AL383" s="5"/>
      <c r="AM383" s="39">
        <v>-33.6</v>
      </c>
      <c r="AP383" s="5">
        <v>9.3000000000000007</v>
      </c>
      <c r="AQ383" s="7">
        <v>752</v>
      </c>
      <c r="CY383" s="5"/>
      <c r="CZ383" s="5"/>
      <c r="DA383" s="5"/>
      <c r="DB383" s="5"/>
      <c r="DC383" s="6"/>
      <c r="DD383" s="5"/>
      <c r="DR383" s="6"/>
      <c r="DS383" s="6"/>
      <c r="DT383" s="6"/>
      <c r="DU383" s="6"/>
      <c r="DV383" s="5"/>
      <c r="DW383" s="5"/>
      <c r="DX383" s="5"/>
      <c r="DZ383" s="5"/>
      <c r="EA383" s="6"/>
      <c r="EB383" s="6"/>
      <c r="EC383" s="6"/>
      <c r="ED383" s="5"/>
      <c r="EE383" s="6"/>
      <c r="EF383" s="6"/>
      <c r="EG383" s="6"/>
      <c r="EH383" s="42"/>
      <c r="EI383" s="5"/>
      <c r="EJ383" s="6"/>
      <c r="EK383" s="6"/>
      <c r="EL383" s="6"/>
      <c r="EM383" s="5"/>
      <c r="EN383" s="5"/>
      <c r="EO383" s="5"/>
      <c r="EP383" s="5"/>
      <c r="EQ383" s="5"/>
      <c r="ER383" s="6"/>
    </row>
    <row r="384" spans="1:148" ht="15" customHeight="1" x14ac:dyDescent="0.3">
      <c r="A384" t="s">
        <v>1786</v>
      </c>
      <c r="B384" s="36" t="s">
        <v>1787</v>
      </c>
      <c r="C384" s="100" t="s">
        <v>1788</v>
      </c>
      <c r="D384" s="19"/>
      <c r="E384" t="s">
        <v>702</v>
      </c>
      <c r="F384" s="64"/>
      <c r="AL384" s="5"/>
      <c r="AM384" s="39">
        <v>-26.6</v>
      </c>
      <c r="AP384" s="5">
        <v>16.899999999999999</v>
      </c>
      <c r="AQ384" s="7">
        <v>754</v>
      </c>
      <c r="CY384" s="5"/>
      <c r="CZ384" s="5"/>
      <c r="DA384" s="5"/>
      <c r="DB384" s="5"/>
      <c r="DC384" s="6"/>
      <c r="DD384" s="5"/>
      <c r="DR384" s="6"/>
      <c r="DS384" s="6"/>
      <c r="DT384" s="6"/>
      <c r="DU384" s="6"/>
      <c r="DV384" s="5"/>
      <c r="DW384" s="5"/>
      <c r="DX384" s="5"/>
      <c r="DZ384" s="5"/>
      <c r="EA384" s="6"/>
      <c r="EB384" s="6"/>
      <c r="EC384" s="6"/>
      <c r="ED384" s="5"/>
      <c r="EE384" s="6"/>
      <c r="EF384" s="6"/>
      <c r="EG384" s="6"/>
      <c r="EH384" s="42"/>
      <c r="EI384" s="5"/>
      <c r="EJ384" s="6"/>
      <c r="EK384" s="6"/>
      <c r="EL384" s="6"/>
      <c r="EM384" s="5"/>
      <c r="EN384" s="5"/>
      <c r="EO384" s="5"/>
      <c r="EP384" s="5"/>
      <c r="EQ384" s="5"/>
      <c r="ER384" s="6"/>
    </row>
    <row r="385" spans="1:148" ht="15" customHeight="1" x14ac:dyDescent="0.3">
      <c r="A385" t="s">
        <v>1789</v>
      </c>
      <c r="B385" s="36" t="s">
        <v>1790</v>
      </c>
      <c r="C385" s="4" t="s">
        <v>1791</v>
      </c>
      <c r="D385" s="19"/>
      <c r="E385" t="s">
        <v>702</v>
      </c>
      <c r="F385" s="64"/>
      <c r="AL385" s="5"/>
      <c r="AM385" s="39">
        <v>-50.8</v>
      </c>
      <c r="AP385" s="5">
        <v>-2</v>
      </c>
      <c r="AQ385" s="7">
        <v>774</v>
      </c>
      <c r="CY385" s="5"/>
      <c r="CZ385" s="5"/>
      <c r="DA385" s="5"/>
      <c r="DB385" s="5"/>
      <c r="DC385" s="6"/>
      <c r="DD385" s="5"/>
      <c r="DR385" s="6"/>
      <c r="DS385" s="6"/>
      <c r="DT385" s="6"/>
      <c r="DU385" s="6"/>
      <c r="DV385" s="5"/>
      <c r="DW385" s="5"/>
      <c r="DX385" s="5"/>
      <c r="DZ385" s="5"/>
      <c r="EA385" s="6"/>
      <c r="EB385" s="6"/>
      <c r="EC385" s="6"/>
      <c r="ED385" s="5"/>
      <c r="EE385" s="6"/>
      <c r="EF385" s="6"/>
      <c r="EG385" s="6"/>
      <c r="EH385" s="42"/>
      <c r="EI385" s="5"/>
      <c r="EJ385" s="6"/>
      <c r="EK385" s="6"/>
      <c r="EL385" s="6"/>
      <c r="EM385" s="5"/>
      <c r="EN385" s="5"/>
      <c r="EO385" s="5"/>
      <c r="EP385" s="5"/>
      <c r="EQ385" s="5"/>
      <c r="ER385" s="6"/>
    </row>
    <row r="386" spans="1:148" ht="15" customHeight="1" x14ac:dyDescent="0.3">
      <c r="A386" t="s">
        <v>1792</v>
      </c>
      <c r="B386" s="36" t="s">
        <v>1793</v>
      </c>
      <c r="C386" s="4" t="s">
        <v>1794</v>
      </c>
      <c r="D386" s="19"/>
      <c r="E386" t="s">
        <v>702</v>
      </c>
      <c r="F386" s="64"/>
      <c r="AL386" s="5"/>
      <c r="AM386" s="39">
        <v>-81.900000000000006</v>
      </c>
      <c r="AP386" s="5">
        <v>-20.3</v>
      </c>
      <c r="AQ386" s="7">
        <v>745</v>
      </c>
      <c r="CY386" s="5"/>
      <c r="CZ386" s="5"/>
      <c r="DA386" s="5"/>
      <c r="DB386" s="5"/>
      <c r="DC386" s="6"/>
      <c r="DD386" s="5"/>
      <c r="DR386" s="6"/>
      <c r="DS386" s="6"/>
      <c r="DT386" s="6"/>
      <c r="DU386" s="6"/>
      <c r="DV386" s="5"/>
      <c r="DW386" s="5"/>
      <c r="DX386" s="5"/>
      <c r="DZ386" s="5"/>
      <c r="EA386" s="6"/>
      <c r="EB386" s="6"/>
      <c r="EC386" s="6"/>
      <c r="ED386" s="5"/>
      <c r="EE386" s="6"/>
      <c r="EF386" s="6"/>
      <c r="EG386" s="6"/>
      <c r="EH386" s="42"/>
      <c r="EI386" s="5"/>
      <c r="EJ386" s="6"/>
      <c r="EK386" s="6"/>
      <c r="EL386" s="6"/>
      <c r="EM386" s="5"/>
      <c r="EN386" s="5"/>
      <c r="EO386" s="5"/>
      <c r="EP386" s="5"/>
      <c r="EQ386" s="5"/>
      <c r="ER386" s="6"/>
    </row>
    <row r="387" spans="1:148" ht="15" customHeight="1" x14ac:dyDescent="0.3">
      <c r="A387" t="s">
        <v>1795</v>
      </c>
      <c r="B387" s="36" t="s">
        <v>1796</v>
      </c>
      <c r="C387" s="4" t="s">
        <v>1797</v>
      </c>
      <c r="D387" s="19"/>
      <c r="E387" t="s">
        <v>702</v>
      </c>
      <c r="F387" s="64"/>
      <c r="AL387" s="5"/>
      <c r="AM387" s="39">
        <v>-29.7</v>
      </c>
      <c r="AP387" s="5">
        <v>17.5</v>
      </c>
      <c r="AQ387" s="7">
        <v>728</v>
      </c>
      <c r="CY387" s="5"/>
      <c r="CZ387" s="5"/>
      <c r="DA387" s="5"/>
      <c r="DB387" s="5"/>
      <c r="DC387" s="6"/>
      <c r="DD387" s="5"/>
      <c r="DR387" s="6"/>
      <c r="DS387" s="6"/>
      <c r="DT387" s="6"/>
      <c r="DU387" s="6"/>
      <c r="DV387" s="5"/>
      <c r="DW387" s="5"/>
      <c r="DX387" s="5"/>
      <c r="DZ387" s="5"/>
      <c r="EA387" s="6"/>
      <c r="EB387" s="6"/>
      <c r="EC387" s="6"/>
      <c r="ED387" s="5"/>
      <c r="EE387" s="6"/>
      <c r="EF387" s="6"/>
      <c r="EG387" s="6"/>
      <c r="EH387" s="42"/>
      <c r="EI387" s="5"/>
      <c r="EJ387" s="6"/>
      <c r="EK387" s="6"/>
      <c r="EL387" s="6"/>
      <c r="EM387" s="5"/>
      <c r="EN387" s="5"/>
      <c r="EO387" s="5"/>
      <c r="EP387" s="5"/>
      <c r="EQ387" s="5"/>
      <c r="ER387" s="6"/>
    </row>
    <row r="388" spans="1:148" ht="15" customHeight="1" x14ac:dyDescent="0.3">
      <c r="A388" s="101" t="s">
        <v>1798</v>
      </c>
      <c r="B388" s="36" t="s">
        <v>1799</v>
      </c>
      <c r="C388" s="4" t="s">
        <v>1800</v>
      </c>
      <c r="D388" s="19"/>
      <c r="E388" t="s">
        <v>702</v>
      </c>
      <c r="F388" s="64"/>
      <c r="AL388" s="5"/>
      <c r="AM388" s="39">
        <v>126</v>
      </c>
      <c r="AN388" s="5">
        <v>-18.7</v>
      </c>
      <c r="BO388" s="14">
        <f>LOG(44.42319)</f>
        <v>1.6476097417328013</v>
      </c>
    </row>
    <row r="389" spans="1:148" ht="15" customHeight="1" x14ac:dyDescent="0.3">
      <c r="A389" s="101" t="s">
        <v>1801</v>
      </c>
      <c r="B389" s="36" t="s">
        <v>1802</v>
      </c>
      <c r="C389" s="4" t="s">
        <v>1803</v>
      </c>
      <c r="D389" s="19"/>
      <c r="E389" t="s">
        <v>702</v>
      </c>
      <c r="F389" s="64"/>
      <c r="AL389" s="5"/>
      <c r="AM389" s="39">
        <v>129.30000000000001</v>
      </c>
      <c r="AN389" s="5">
        <v>-15.6</v>
      </c>
      <c r="AT389">
        <v>2084.1</v>
      </c>
      <c r="AU389" s="5">
        <f>0.99303*AT389-2041.233</f>
        <v>28.340822999999773</v>
      </c>
      <c r="AV389" s="7"/>
      <c r="AW389" s="5">
        <f>AVERAGE(AX389,AU389:AV389)*1.00662+2055.5541</f>
        <v>2084.0825392482598</v>
      </c>
      <c r="BO389" s="14">
        <f>LOG(0.3841)</f>
        <v>-0.41555569283482385</v>
      </c>
    </row>
    <row r="390" spans="1:148" ht="15" customHeight="1" x14ac:dyDescent="0.3">
      <c r="A390" s="101" t="s">
        <v>1804</v>
      </c>
      <c r="B390" s="36" t="s">
        <v>1805</v>
      </c>
      <c r="C390" s="4" t="s">
        <v>1806</v>
      </c>
      <c r="D390" s="19"/>
      <c r="E390" t="s">
        <v>702</v>
      </c>
      <c r="F390" s="64"/>
      <c r="AL390" s="5"/>
      <c r="AM390" s="39">
        <v>127.8</v>
      </c>
      <c r="AN390" s="5">
        <v>-16.7</v>
      </c>
      <c r="BO390" s="14">
        <f>LOG(4.4025)</f>
        <v>0.64369936463931454</v>
      </c>
    </row>
    <row r="391" spans="1:148" ht="15" customHeight="1" x14ac:dyDescent="0.3">
      <c r="A391" s="101" t="s">
        <v>1807</v>
      </c>
      <c r="B391" s="36" t="s">
        <v>1808</v>
      </c>
      <c r="C391" s="4" t="s">
        <v>1809</v>
      </c>
      <c r="D391" s="19"/>
      <c r="E391" t="s">
        <v>702</v>
      </c>
      <c r="F391" s="64"/>
      <c r="AL391" s="5"/>
      <c r="AM391" s="39">
        <v>126.7</v>
      </c>
      <c r="AN391" s="5">
        <v>-18.100000000000001</v>
      </c>
      <c r="BO391" s="14">
        <f>LOG(7.7)</f>
        <v>0.88649072517248184</v>
      </c>
    </row>
    <row r="392" spans="1:148" ht="15" customHeight="1" x14ac:dyDescent="0.3">
      <c r="A392" s="101" t="s">
        <v>1810</v>
      </c>
      <c r="B392" s="36" t="s">
        <v>1811</v>
      </c>
      <c r="C392" s="102" t="s">
        <v>1812</v>
      </c>
      <c r="D392" s="19"/>
      <c r="E392" t="s">
        <v>702</v>
      </c>
      <c r="F392" s="64"/>
      <c r="AL392" s="5"/>
      <c r="AM392" s="39">
        <v>128.69999999999999</v>
      </c>
    </row>
    <row r="393" spans="1:148" ht="15" customHeight="1" x14ac:dyDescent="0.3">
      <c r="A393" s="101" t="s">
        <v>1813</v>
      </c>
      <c r="B393" s="36" t="s">
        <v>1814</v>
      </c>
      <c r="C393" s="4" t="s">
        <v>1815</v>
      </c>
      <c r="D393" s="19"/>
      <c r="E393" t="s">
        <v>702</v>
      </c>
      <c r="F393" s="64"/>
      <c r="AL393" s="5"/>
      <c r="AM393" s="39">
        <v>134.69999999999999</v>
      </c>
      <c r="AN393" s="5">
        <v>-5.8</v>
      </c>
    </row>
    <row r="394" spans="1:148" ht="15" customHeight="1" x14ac:dyDescent="0.3">
      <c r="A394" s="101" t="s">
        <v>1816</v>
      </c>
      <c r="B394" s="36" t="s">
        <v>1817</v>
      </c>
      <c r="C394" s="4" t="s">
        <v>1818</v>
      </c>
      <c r="D394" s="19"/>
      <c r="E394" t="s">
        <v>702</v>
      </c>
      <c r="F394" s="64"/>
      <c r="AL394" s="5"/>
      <c r="AM394" s="39">
        <v>129.19999999999999</v>
      </c>
      <c r="AN394" s="5">
        <v>-16.3</v>
      </c>
      <c r="AR394" s="40" t="s">
        <v>1819</v>
      </c>
      <c r="AT394">
        <v>2084.1</v>
      </c>
      <c r="AU394" s="5">
        <f>0.99303*AT394-2041.233</f>
        <v>28.340822999999773</v>
      </c>
      <c r="AV394" s="7"/>
      <c r="AW394" s="5">
        <f>AVERAGE(AX394,AU394:AV394)*1.00662+2055.5541</f>
        <v>2084.0825392482598</v>
      </c>
      <c r="BO394" s="14">
        <f>LOG(0.3428)</f>
        <v>-0.46495918674883946</v>
      </c>
      <c r="CA394" s="14">
        <v>50.4</v>
      </c>
      <c r="CB394">
        <v>29.5</v>
      </c>
      <c r="CC394" s="5">
        <v>1.0903800117107847</v>
      </c>
      <c r="CD394" s="5">
        <v>1.0733497011945841</v>
      </c>
    </row>
    <row r="395" spans="1:148" ht="15" customHeight="1" x14ac:dyDescent="0.3">
      <c r="A395" t="s">
        <v>1820</v>
      </c>
      <c r="B395" s="36" t="s">
        <v>1821</v>
      </c>
      <c r="C395" s="4" t="s">
        <v>1822</v>
      </c>
      <c r="D395" s="19"/>
      <c r="E395" t="s">
        <v>702</v>
      </c>
      <c r="F395" s="65"/>
      <c r="AL395" s="5"/>
      <c r="CY395" s="5"/>
      <c r="CZ395" s="5"/>
      <c r="DA395" s="5"/>
      <c r="DB395" s="5"/>
      <c r="DC395" s="6"/>
      <c r="DD395" s="5"/>
      <c r="DR395" s="6"/>
      <c r="DS395" s="6"/>
      <c r="DT395" s="6"/>
      <c r="DU395" s="6"/>
      <c r="DV395" s="5"/>
      <c r="DW395" s="5"/>
      <c r="DX395" s="5"/>
      <c r="DZ395" s="5"/>
      <c r="EA395" s="6"/>
      <c r="EB395" s="6"/>
      <c r="EC395" s="6"/>
      <c r="ED395" s="5"/>
      <c r="EE395" s="6"/>
      <c r="EF395" s="6"/>
      <c r="EG395" s="6"/>
      <c r="EH395" s="42"/>
      <c r="EI395" s="5"/>
      <c r="EJ395" s="6"/>
      <c r="EK395" s="6"/>
      <c r="EL395" s="6"/>
      <c r="EM395" s="5"/>
      <c r="EN395" s="5"/>
      <c r="EO395" s="5"/>
      <c r="EP395" s="5"/>
      <c r="EQ395" s="5"/>
      <c r="ER395" s="6"/>
    </row>
    <row r="396" spans="1:148" ht="15" customHeight="1" x14ac:dyDescent="0.3">
      <c r="A396" t="s">
        <v>1823</v>
      </c>
      <c r="B396" s="36" t="s">
        <v>1824</v>
      </c>
      <c r="C396" s="4" t="s">
        <v>1825</v>
      </c>
      <c r="D396" s="19"/>
      <c r="E396" t="s">
        <v>702</v>
      </c>
      <c r="F396" s="64"/>
      <c r="AL396" s="5"/>
      <c r="AM396" s="39">
        <v>90.9</v>
      </c>
      <c r="AP396" s="5">
        <v>60.1</v>
      </c>
      <c r="AQ396" s="7">
        <v>1053</v>
      </c>
      <c r="AR396" s="40" t="s">
        <v>1826</v>
      </c>
      <c r="AS396">
        <v>101</v>
      </c>
      <c r="AT396">
        <v>2087.3000000000002</v>
      </c>
      <c r="AU396" s="5">
        <f>0.99303*AT396-2041.233</f>
        <v>31.518518999999969</v>
      </c>
      <c r="AV396" s="7"/>
      <c r="AW396" s="5">
        <f>AVERAGE(AX396,AU396:AV396)*1.00662+2055.5541</f>
        <v>2087.4229437978897</v>
      </c>
      <c r="AX396">
        <v>31.8</v>
      </c>
      <c r="BW396" s="14">
        <v>1274</v>
      </c>
      <c r="CY396" s="5"/>
      <c r="CZ396" s="5"/>
      <c r="DA396" s="5"/>
      <c r="DB396" s="5"/>
      <c r="DC396" s="6"/>
      <c r="DD396" s="5"/>
      <c r="DR396" s="6"/>
      <c r="DS396" s="6"/>
      <c r="DT396" s="6"/>
      <c r="DU396" s="6"/>
      <c r="DV396" s="5"/>
      <c r="DW396" s="5"/>
      <c r="DX396" s="5"/>
      <c r="DZ396" s="5"/>
      <c r="EA396" s="6"/>
      <c r="EB396" s="6"/>
      <c r="EC396" s="6"/>
      <c r="ED396" s="5"/>
      <c r="EE396" s="6"/>
      <c r="EF396" s="6"/>
      <c r="EG396" s="6"/>
      <c r="EH396" s="42"/>
      <c r="EI396" s="5"/>
      <c r="EJ396" s="6"/>
      <c r="EK396" s="6"/>
      <c r="EL396" s="6"/>
      <c r="EM396" s="5"/>
      <c r="EN396" s="5"/>
      <c r="EO396" s="5"/>
      <c r="EP396" s="5"/>
      <c r="EQ396" s="5"/>
      <c r="ER396" s="6"/>
    </row>
    <row r="397" spans="1:148" ht="15" customHeight="1" x14ac:dyDescent="0.3">
      <c r="A397" t="s">
        <v>1827</v>
      </c>
      <c r="B397" s="36" t="s">
        <v>1828</v>
      </c>
      <c r="C397" s="4" t="s">
        <v>1829</v>
      </c>
      <c r="D397" s="19"/>
      <c r="E397" t="s">
        <v>702</v>
      </c>
      <c r="F397" s="64"/>
      <c r="AL397" s="5"/>
      <c r="AS397">
        <v>145</v>
      </c>
      <c r="AT397">
        <v>2067</v>
      </c>
      <c r="AU397" s="5">
        <f>0.99303*AT397-2041.233</f>
        <v>11.360010000000102</v>
      </c>
      <c r="AV397" s="7"/>
      <c r="AW397" s="5">
        <f>AVERAGE(AX397,AU397:AV397)*1.00662+2055.5541</f>
        <v>2066.9893132662</v>
      </c>
      <c r="BX397" s="14">
        <v>47</v>
      </c>
      <c r="CY397" s="5"/>
      <c r="CZ397" s="5"/>
      <c r="DA397" s="5"/>
      <c r="DB397" s="5"/>
      <c r="DC397" s="6"/>
      <c r="DD397" s="5"/>
      <c r="DR397" s="6"/>
      <c r="DS397" s="6"/>
      <c r="DT397" s="6"/>
      <c r="DU397" s="6"/>
      <c r="DV397" s="5"/>
      <c r="DW397" s="5"/>
      <c r="DX397" s="5"/>
      <c r="DZ397" s="5"/>
      <c r="EA397" s="6"/>
      <c r="EB397" s="6"/>
      <c r="EC397" s="6"/>
      <c r="ED397" s="5"/>
      <c r="EE397" s="6"/>
      <c r="EF397" s="6"/>
      <c r="EG397" s="6"/>
      <c r="EH397" s="42"/>
      <c r="EI397" s="5"/>
      <c r="EJ397" s="6"/>
      <c r="EK397" s="6"/>
      <c r="EL397" s="6"/>
      <c r="EM397" s="5"/>
      <c r="EN397" s="5"/>
      <c r="EO397" s="5"/>
      <c r="EP397" s="5"/>
      <c r="EQ397" s="5"/>
      <c r="ER397" s="6"/>
    </row>
    <row r="398" spans="1:148" ht="15" customHeight="1" x14ac:dyDescent="0.3">
      <c r="A398" t="s">
        <v>1830</v>
      </c>
      <c r="B398" s="36" t="s">
        <v>1831</v>
      </c>
      <c r="C398" s="4" t="s">
        <v>1832</v>
      </c>
      <c r="D398" s="19"/>
      <c r="E398" t="s">
        <v>702</v>
      </c>
      <c r="F398" s="65"/>
      <c r="AL398" s="5"/>
      <c r="AV398" s="7"/>
      <c r="AW398" s="5">
        <f>AVERAGE(AX398,AU398:AV398)*1.00662+2055.5541</f>
        <v>2067.532878</v>
      </c>
      <c r="AX398">
        <v>11.9</v>
      </c>
      <c r="EB398" s="103">
        <v>82</v>
      </c>
    </row>
    <row r="399" spans="1:148" ht="15" customHeight="1" x14ac:dyDescent="0.3">
      <c r="A399" s="101" t="s">
        <v>1833</v>
      </c>
      <c r="B399" s="36" t="s">
        <v>1834</v>
      </c>
      <c r="C399" s="4" t="s">
        <v>1835</v>
      </c>
      <c r="D399" s="19"/>
      <c r="E399" t="s">
        <v>702</v>
      </c>
      <c r="F399" s="64"/>
      <c r="AL399" s="5"/>
      <c r="AM399" s="39">
        <v>130</v>
      </c>
      <c r="AR399" s="5" t="s">
        <v>1048</v>
      </c>
      <c r="AS399">
        <v>141</v>
      </c>
      <c r="AT399">
        <v>2084.1</v>
      </c>
      <c r="AU399" s="5">
        <f>0.99303*AT399-2041.233</f>
        <v>28.340822999999773</v>
      </c>
      <c r="AV399" s="7"/>
      <c r="AW399" s="5">
        <f>AVERAGE(AX399,AU399:AV399)*1.00662+2055.5541</f>
        <v>2084.4394751241298</v>
      </c>
      <c r="AX399">
        <v>29.05</v>
      </c>
      <c r="CA399" s="14">
        <v>24.8</v>
      </c>
      <c r="CB399">
        <v>12.9</v>
      </c>
      <c r="CC399" s="5">
        <v>1.5312986783039957</v>
      </c>
      <c r="CD399" s="5">
        <v>1.2053077346100736</v>
      </c>
      <c r="DC399" s="14">
        <v>28.7</v>
      </c>
      <c r="DD399">
        <v>37.5</v>
      </c>
    </row>
    <row r="400" spans="1:148" ht="15" customHeight="1" x14ac:dyDescent="0.3">
      <c r="A400" s="101" t="s">
        <v>1836</v>
      </c>
      <c r="B400" s="36" t="s">
        <v>1837</v>
      </c>
      <c r="C400" s="4" t="s">
        <v>1838</v>
      </c>
      <c r="D400" s="19"/>
      <c r="E400" t="s">
        <v>702</v>
      </c>
      <c r="F400" s="64"/>
      <c r="AL400" s="5"/>
      <c r="CA400" s="14">
        <v>49.9</v>
      </c>
      <c r="CB400">
        <v>26.7</v>
      </c>
      <c r="CC400" s="5">
        <v>1.2417223304242637</v>
      </c>
      <c r="CD400" s="5">
        <v>1.0787912298363893</v>
      </c>
    </row>
    <row r="401" spans="1:148" ht="15" customHeight="1" x14ac:dyDescent="0.3">
      <c r="A401" t="s">
        <v>1839</v>
      </c>
      <c r="B401" s="36" t="s">
        <v>1840</v>
      </c>
      <c r="C401" s="4" t="s">
        <v>1841</v>
      </c>
      <c r="D401" s="19"/>
      <c r="E401" t="s">
        <v>702</v>
      </c>
      <c r="F401" s="64"/>
      <c r="AL401" s="5"/>
      <c r="BC401">
        <v>1950</v>
      </c>
      <c r="BD401">
        <v>1856</v>
      </c>
      <c r="BE401">
        <v>2070</v>
      </c>
      <c r="BF401">
        <v>1940</v>
      </c>
      <c r="CY401" s="5"/>
      <c r="CZ401" s="5"/>
      <c r="DA401" s="5"/>
      <c r="DB401" s="5"/>
      <c r="DC401" s="6"/>
      <c r="DD401" s="5"/>
      <c r="DR401" s="6"/>
      <c r="DS401" s="6"/>
      <c r="DT401" s="6"/>
      <c r="DU401" s="6"/>
      <c r="DV401" s="5"/>
      <c r="DW401" s="5"/>
      <c r="DX401" s="5"/>
      <c r="DZ401" s="5"/>
      <c r="EA401" s="6"/>
      <c r="EB401" s="6"/>
      <c r="EC401" s="6"/>
      <c r="ED401" s="5"/>
      <c r="EE401" s="6"/>
      <c r="EF401" s="6"/>
      <c r="EG401" s="6"/>
      <c r="EH401" s="42"/>
      <c r="EI401" s="5"/>
      <c r="EJ401" s="6"/>
      <c r="EK401" s="6"/>
      <c r="EL401" s="6"/>
      <c r="EM401" s="5"/>
      <c r="EN401" s="5"/>
      <c r="EO401" s="5"/>
      <c r="EP401" s="5"/>
      <c r="EQ401" s="5"/>
      <c r="ER401" s="6"/>
    </row>
    <row r="402" spans="1:148" ht="15" customHeight="1" x14ac:dyDescent="0.3">
      <c r="A402" t="s">
        <v>1842</v>
      </c>
      <c r="B402" s="36" t="s">
        <v>1843</v>
      </c>
      <c r="C402" s="4" t="s">
        <v>1844</v>
      </c>
      <c r="D402" s="19"/>
      <c r="E402" t="s">
        <v>702</v>
      </c>
      <c r="F402" s="64"/>
      <c r="AL402" s="5"/>
      <c r="CY402" s="5"/>
      <c r="CZ402" s="5"/>
      <c r="DA402" s="5"/>
      <c r="DB402" s="5"/>
      <c r="DC402" s="6"/>
      <c r="DD402" s="5"/>
      <c r="DR402" s="6"/>
      <c r="DS402" s="6"/>
      <c r="DT402" s="6"/>
      <c r="DU402" s="6"/>
      <c r="DV402" s="5"/>
      <c r="DW402" s="5"/>
      <c r="DX402" s="5"/>
      <c r="DZ402" s="5"/>
      <c r="EA402" s="6"/>
      <c r="EB402" s="6"/>
      <c r="EC402" s="6"/>
      <c r="ED402" s="5"/>
      <c r="EE402" s="6"/>
      <c r="EF402" s="6"/>
      <c r="EG402" s="6"/>
      <c r="EH402" s="42"/>
      <c r="EI402" s="5"/>
      <c r="EJ402" s="6"/>
      <c r="EK402" s="6"/>
      <c r="EL402" s="6"/>
      <c r="EM402" s="5"/>
      <c r="EN402" s="5"/>
      <c r="EO402" s="5"/>
      <c r="EP402" s="5"/>
      <c r="EQ402" s="5"/>
      <c r="ER402" s="6"/>
    </row>
    <row r="403" spans="1:148" ht="15" customHeight="1" x14ac:dyDescent="0.3">
      <c r="A403" t="s">
        <v>1845</v>
      </c>
      <c r="B403" s="36" t="s">
        <v>1846</v>
      </c>
      <c r="C403" s="4" t="s">
        <v>1847</v>
      </c>
      <c r="D403" s="19"/>
      <c r="E403" t="s">
        <v>702</v>
      </c>
      <c r="F403" s="64"/>
      <c r="AL403" s="5"/>
      <c r="CY403" s="5"/>
      <c r="CZ403" s="5"/>
      <c r="DA403" s="5"/>
      <c r="DB403" s="5"/>
      <c r="DC403" s="6"/>
      <c r="DD403" s="5"/>
      <c r="DR403" s="6"/>
      <c r="DS403" s="6"/>
      <c r="DT403" s="6"/>
      <c r="DU403" s="6"/>
      <c r="DV403" s="5"/>
      <c r="DW403" s="5"/>
      <c r="DX403" s="5"/>
      <c r="DZ403" s="5"/>
      <c r="EA403" s="6"/>
      <c r="EB403" s="6"/>
      <c r="EC403" s="6"/>
      <c r="ED403" s="5"/>
      <c r="EE403" s="6"/>
      <c r="EF403" s="6"/>
      <c r="EG403" s="6"/>
      <c r="EH403" s="42"/>
      <c r="EI403" s="5"/>
      <c r="EJ403" s="6"/>
      <c r="EK403" s="6"/>
      <c r="EL403" s="6"/>
      <c r="EM403" s="5"/>
      <c r="EN403" s="5"/>
      <c r="EO403" s="5"/>
      <c r="EP403" s="5"/>
      <c r="EQ403" s="5"/>
      <c r="ER403" s="6"/>
    </row>
    <row r="404" spans="1:148" ht="15" customHeight="1" x14ac:dyDescent="0.3">
      <c r="A404" t="s">
        <v>1848</v>
      </c>
      <c r="B404" s="36" t="s">
        <v>1849</v>
      </c>
      <c r="C404" s="4" t="s">
        <v>1850</v>
      </c>
      <c r="D404" s="19"/>
      <c r="E404" t="s">
        <v>702</v>
      </c>
      <c r="F404" s="64"/>
      <c r="AL404" s="5"/>
      <c r="CY404" s="5"/>
      <c r="CZ404" s="5"/>
      <c r="DA404" s="5"/>
      <c r="DB404" s="5"/>
      <c r="DC404" s="6"/>
      <c r="DD404" s="5"/>
      <c r="DR404" s="6"/>
      <c r="DS404" s="6"/>
      <c r="DT404" s="6"/>
      <c r="DU404" s="6"/>
      <c r="DV404" s="5"/>
      <c r="DW404" s="5"/>
      <c r="DX404" s="5"/>
      <c r="DZ404" s="5"/>
      <c r="EA404" s="6"/>
      <c r="EB404" s="6"/>
      <c r="EC404" s="6"/>
      <c r="ED404" s="5"/>
      <c r="EE404" s="6"/>
      <c r="EF404" s="6"/>
      <c r="EG404" s="6"/>
      <c r="EH404" s="42"/>
      <c r="EI404" s="5"/>
      <c r="EJ404" s="6"/>
      <c r="EK404" s="6"/>
      <c r="EL404" s="6"/>
      <c r="EM404" s="5"/>
      <c r="EN404" s="5"/>
      <c r="EO404" s="5"/>
      <c r="EP404" s="5"/>
      <c r="EQ404" s="5"/>
      <c r="ER404" s="6"/>
    </row>
    <row r="405" spans="1:148" ht="15" customHeight="1" x14ac:dyDescent="0.3">
      <c r="A405" s="91" t="s">
        <v>1851</v>
      </c>
      <c r="B405" s="36" t="s">
        <v>1852</v>
      </c>
      <c r="C405" s="89" t="s">
        <v>1853</v>
      </c>
      <c r="D405" s="19"/>
      <c r="E405" t="s">
        <v>702</v>
      </c>
      <c r="F405" s="64"/>
      <c r="AL405" s="5"/>
      <c r="AM405" s="39">
        <v>-16.5</v>
      </c>
      <c r="AN405" s="5">
        <v>50.5</v>
      </c>
      <c r="AR405" s="40" t="s">
        <v>1854</v>
      </c>
      <c r="CY405" s="5"/>
      <c r="CZ405" s="5"/>
      <c r="DA405" s="5"/>
      <c r="DB405" s="5"/>
      <c r="DC405" s="6"/>
      <c r="DD405" s="5"/>
      <c r="DR405" s="6"/>
      <c r="DS405" s="6"/>
      <c r="DT405" s="6"/>
      <c r="DU405" s="6"/>
      <c r="DV405" s="5"/>
      <c r="DW405" s="5"/>
      <c r="DX405" s="5"/>
      <c r="DZ405" s="5"/>
      <c r="EA405" s="6"/>
      <c r="EB405" s="6"/>
      <c r="EC405" s="6"/>
      <c r="ED405" s="5"/>
      <c r="EE405" s="6"/>
      <c r="EF405" s="6"/>
      <c r="EG405" s="6"/>
      <c r="EH405" s="42"/>
      <c r="EI405" s="5"/>
      <c r="EJ405" s="6"/>
      <c r="EK405" s="6"/>
      <c r="EL405" s="6"/>
      <c r="EM405" s="5"/>
      <c r="EN405" s="5"/>
      <c r="EO405" s="5"/>
      <c r="EP405" s="5"/>
      <c r="EQ405" s="5"/>
      <c r="ER405" s="6"/>
    </row>
    <row r="406" spans="1:148" ht="15" customHeight="1" x14ac:dyDescent="0.3">
      <c r="A406" s="91" t="s">
        <v>1855</v>
      </c>
      <c r="B406" s="36" t="s">
        <v>1856</v>
      </c>
      <c r="C406" s="89" t="s">
        <v>1857</v>
      </c>
      <c r="D406" s="19"/>
      <c r="E406" t="s">
        <v>702</v>
      </c>
      <c r="F406" s="64"/>
      <c r="Z406" s="6">
        <v>5.0000000000000001E-3</v>
      </c>
      <c r="AA406" s="5">
        <v>1.9350000000000001</v>
      </c>
      <c r="AB406" s="5">
        <v>20.835000000000001</v>
      </c>
      <c r="AC406" s="5">
        <v>33.489999999999995</v>
      </c>
      <c r="AL406" s="5"/>
      <c r="AM406" s="39">
        <v>-17.5</v>
      </c>
      <c r="AN406" s="5">
        <v>49.3</v>
      </c>
      <c r="AR406" s="40" t="s">
        <v>1854</v>
      </c>
      <c r="CY406" s="5"/>
      <c r="CZ406" s="5"/>
      <c r="DA406" s="5"/>
      <c r="DB406" s="5"/>
      <c r="DC406" s="6"/>
      <c r="DD406" s="5"/>
      <c r="DR406" s="6"/>
      <c r="DS406" s="6"/>
      <c r="DT406" s="6"/>
      <c r="DU406" s="6"/>
      <c r="DV406" s="5"/>
      <c r="DW406" s="5"/>
      <c r="DX406" s="5"/>
      <c r="DZ406" s="5"/>
      <c r="EA406" s="6"/>
      <c r="EB406" s="6"/>
      <c r="EC406" s="6"/>
      <c r="ED406" s="5"/>
      <c r="EE406" s="6"/>
      <c r="EF406" s="6"/>
      <c r="EG406" s="6"/>
      <c r="EH406" s="42"/>
      <c r="EI406" s="5"/>
      <c r="EJ406" s="6"/>
      <c r="EK406" s="6"/>
      <c r="EL406" s="6"/>
      <c r="EM406" s="5"/>
      <c r="EN406" s="5"/>
      <c r="EO406" s="5"/>
      <c r="EP406" s="5"/>
      <c r="EQ406" s="5"/>
      <c r="ER406" s="6"/>
    </row>
    <row r="407" spans="1:148" ht="15" customHeight="1" x14ac:dyDescent="0.3">
      <c r="A407" s="91" t="s">
        <v>1858</v>
      </c>
      <c r="B407" s="36" t="s">
        <v>1859</v>
      </c>
      <c r="C407" s="89" t="s">
        <v>1860</v>
      </c>
      <c r="D407" s="19"/>
      <c r="E407" t="s">
        <v>702</v>
      </c>
      <c r="F407" s="64"/>
      <c r="AL407" s="5"/>
      <c r="CY407" s="5"/>
      <c r="CZ407" s="5"/>
      <c r="DA407" s="5"/>
      <c r="DB407" s="5"/>
      <c r="DC407" s="6"/>
      <c r="DD407" s="5"/>
      <c r="DR407" s="6"/>
      <c r="DS407" s="6"/>
      <c r="DT407" s="6"/>
      <c r="DU407" s="6"/>
      <c r="DV407" s="5"/>
      <c r="DW407" s="5"/>
      <c r="DX407" s="5"/>
      <c r="DZ407" s="5"/>
      <c r="EA407" s="6"/>
      <c r="EB407" s="6"/>
      <c r="EC407" s="6"/>
      <c r="ED407" s="5"/>
      <c r="EE407" s="6"/>
      <c r="EF407" s="6"/>
      <c r="EG407" s="6"/>
      <c r="EH407" s="42"/>
      <c r="EI407" s="5"/>
      <c r="EJ407" s="6"/>
      <c r="EK407" s="6"/>
      <c r="EL407" s="6"/>
      <c r="EM407" s="5"/>
      <c r="EN407" s="5"/>
      <c r="EO407" s="5"/>
      <c r="EP407" s="5"/>
      <c r="EQ407" s="5"/>
      <c r="ER407" s="6"/>
    </row>
    <row r="408" spans="1:148" ht="15" customHeight="1" x14ac:dyDescent="0.3">
      <c r="A408" s="91" t="s">
        <v>1861</v>
      </c>
      <c r="B408" s="36" t="s">
        <v>1862</v>
      </c>
      <c r="C408" s="89" t="s">
        <v>1863</v>
      </c>
      <c r="D408" s="19"/>
      <c r="E408" t="s">
        <v>702</v>
      </c>
      <c r="F408" s="64"/>
      <c r="AL408" s="5"/>
      <c r="CY408" s="5"/>
      <c r="CZ408" s="5"/>
      <c r="DA408" s="5"/>
      <c r="DB408" s="5"/>
      <c r="DC408" s="6"/>
      <c r="DD408" s="5"/>
      <c r="DR408" s="6"/>
      <c r="DS408" s="6"/>
      <c r="DT408" s="6"/>
      <c r="DU408" s="6"/>
      <c r="DV408" s="5"/>
      <c r="DW408" s="5"/>
      <c r="DX408" s="5"/>
      <c r="DZ408" s="5"/>
      <c r="EA408" s="6"/>
      <c r="EB408" s="6"/>
      <c r="EC408" s="6"/>
      <c r="ED408" s="5"/>
      <c r="EE408" s="6"/>
      <c r="EF408" s="6"/>
      <c r="EG408" s="6"/>
      <c r="EH408" s="42"/>
      <c r="EI408" s="5"/>
      <c r="EJ408" s="6"/>
      <c r="EK408" s="6"/>
      <c r="EL408" s="6"/>
      <c r="EM408" s="5"/>
      <c r="EN408" s="5"/>
      <c r="EO408" s="5"/>
      <c r="EP408" s="5"/>
      <c r="EQ408" s="5"/>
      <c r="ER408" s="6"/>
    </row>
    <row r="409" spans="1:148" ht="15" customHeight="1" x14ac:dyDescent="0.3">
      <c r="A409" s="91" t="s">
        <v>1864</v>
      </c>
      <c r="B409" s="36" t="s">
        <v>1865</v>
      </c>
      <c r="C409" s="89" t="s">
        <v>1866</v>
      </c>
      <c r="D409" s="19"/>
      <c r="E409" t="s">
        <v>702</v>
      </c>
      <c r="F409" s="64"/>
      <c r="AL409" s="5"/>
      <c r="CY409" s="5"/>
      <c r="CZ409" s="5"/>
      <c r="DA409" s="5"/>
      <c r="DB409" s="5"/>
      <c r="DC409" s="6"/>
      <c r="DD409" s="5"/>
      <c r="DR409" s="6"/>
      <c r="DS409" s="6"/>
      <c r="DT409" s="6"/>
      <c r="DU409" s="6"/>
      <c r="DV409" s="5"/>
      <c r="DW409" s="5"/>
      <c r="DX409" s="5"/>
      <c r="DZ409" s="5"/>
      <c r="EA409" s="6"/>
      <c r="EB409" s="6"/>
      <c r="EC409" s="6"/>
      <c r="ED409" s="5"/>
      <c r="EE409" s="6"/>
      <c r="EF409" s="6"/>
      <c r="EG409" s="6"/>
      <c r="EH409" s="42"/>
      <c r="EI409" s="5"/>
      <c r="EJ409" s="6"/>
      <c r="EK409" s="6"/>
      <c r="EL409" s="6"/>
      <c r="EM409" s="5"/>
      <c r="EN409" s="5"/>
      <c r="EO409" s="5"/>
      <c r="EP409" s="5"/>
      <c r="EQ409" s="5"/>
      <c r="ER409" s="6"/>
    </row>
    <row r="410" spans="1:148" ht="15" customHeight="1" x14ac:dyDescent="0.3">
      <c r="A410" s="91" t="s">
        <v>1867</v>
      </c>
      <c r="B410" s="36" t="s">
        <v>1868</v>
      </c>
      <c r="C410" s="89" t="s">
        <v>1869</v>
      </c>
      <c r="D410" s="19"/>
      <c r="E410" t="s">
        <v>702</v>
      </c>
      <c r="F410" s="64"/>
      <c r="AL410" s="5"/>
      <c r="CY410" s="5"/>
      <c r="CZ410" s="5"/>
      <c r="DA410" s="5"/>
      <c r="DB410" s="5"/>
      <c r="DC410" s="6"/>
      <c r="DD410" s="5"/>
      <c r="DR410" s="6"/>
      <c r="DS410" s="6"/>
      <c r="DT410" s="6"/>
      <c r="DU410" s="6"/>
      <c r="DV410" s="5"/>
      <c r="DW410" s="5"/>
      <c r="DX410" s="5"/>
      <c r="DZ410" s="5"/>
      <c r="EA410" s="6"/>
      <c r="EB410" s="6"/>
      <c r="EC410" s="6"/>
      <c r="ED410" s="5"/>
      <c r="EE410" s="6"/>
      <c r="EF410" s="6"/>
      <c r="EG410" s="6"/>
      <c r="EH410" s="42"/>
      <c r="EI410" s="5"/>
      <c r="EJ410" s="6"/>
      <c r="EK410" s="6"/>
      <c r="EL410" s="6"/>
      <c r="EM410" s="5"/>
      <c r="EN410" s="5"/>
      <c r="EO410" s="5"/>
      <c r="EP410" s="5"/>
      <c r="EQ410" s="5"/>
      <c r="ER410" s="6"/>
    </row>
    <row r="411" spans="1:148" ht="15" customHeight="1" x14ac:dyDescent="0.3">
      <c r="A411" s="91" t="s">
        <v>1870</v>
      </c>
      <c r="B411" s="36" t="s">
        <v>1871</v>
      </c>
      <c r="C411" s="89" t="s">
        <v>1872</v>
      </c>
      <c r="D411" s="19"/>
      <c r="E411" t="s">
        <v>702</v>
      </c>
      <c r="F411" s="64"/>
      <c r="AL411" s="5"/>
      <c r="AN411" s="5">
        <v>55.2</v>
      </c>
      <c r="AR411" s="40" t="s">
        <v>1854</v>
      </c>
      <c r="CY411" s="5"/>
      <c r="CZ411" s="5"/>
      <c r="DA411" s="5"/>
      <c r="DB411" s="5"/>
      <c r="DC411" s="6"/>
      <c r="DD411" s="5"/>
      <c r="DR411" s="6"/>
      <c r="DS411" s="6"/>
      <c r="DT411" s="6"/>
      <c r="DU411" s="6"/>
      <c r="DV411" s="5"/>
      <c r="DW411" s="5"/>
      <c r="DX411" s="5"/>
      <c r="DZ411" s="5"/>
      <c r="EA411" s="6"/>
      <c r="EB411" s="6"/>
      <c r="EC411" s="6"/>
      <c r="ED411" s="5"/>
      <c r="EE411" s="6"/>
      <c r="EF411" s="6"/>
      <c r="EG411" s="6"/>
      <c r="EH411" s="42"/>
      <c r="EI411" s="5"/>
      <c r="EJ411" s="6"/>
      <c r="EK411" s="6"/>
      <c r="EL411" s="6"/>
      <c r="EM411" s="5"/>
      <c r="EN411" s="5"/>
      <c r="EO411" s="5"/>
      <c r="EP411" s="5"/>
      <c r="EQ411" s="5"/>
      <c r="ER411" s="6"/>
    </row>
    <row r="412" spans="1:148" ht="15" customHeight="1" x14ac:dyDescent="0.3">
      <c r="A412" s="91" t="s">
        <v>1873</v>
      </c>
      <c r="B412" s="36" t="s">
        <v>1874</v>
      </c>
      <c r="C412" s="89" t="s">
        <v>1875</v>
      </c>
      <c r="D412" s="19"/>
      <c r="E412" t="s">
        <v>702</v>
      </c>
      <c r="F412" s="64"/>
      <c r="AL412" s="5"/>
      <c r="CY412" s="5"/>
      <c r="CZ412" s="5"/>
      <c r="DA412" s="5"/>
      <c r="DB412" s="5"/>
      <c r="DC412" s="6"/>
      <c r="DD412" s="5"/>
      <c r="DR412" s="6"/>
      <c r="DS412" s="6"/>
      <c r="DT412" s="6"/>
      <c r="DU412" s="6"/>
      <c r="DV412" s="5"/>
      <c r="DW412" s="5"/>
      <c r="DX412" s="5"/>
      <c r="DZ412" s="5"/>
      <c r="EA412" s="6"/>
      <c r="EB412" s="6"/>
      <c r="EC412" s="6"/>
      <c r="ED412" s="5"/>
      <c r="EE412" s="6"/>
      <c r="EF412" s="6"/>
      <c r="EG412" s="6"/>
      <c r="EH412" s="42"/>
      <c r="EI412" s="5"/>
      <c r="EJ412" s="6"/>
      <c r="EK412" s="6"/>
      <c r="EL412" s="6"/>
      <c r="EM412" s="5"/>
      <c r="EN412" s="5"/>
      <c r="EO412" s="5"/>
      <c r="EP412" s="5"/>
      <c r="EQ412" s="5"/>
      <c r="ER412" s="6"/>
    </row>
    <row r="413" spans="1:148" ht="15" customHeight="1" x14ac:dyDescent="0.3">
      <c r="A413" s="91" t="s">
        <v>1876</v>
      </c>
      <c r="B413" s="36" t="s">
        <v>1877</v>
      </c>
      <c r="C413" s="89" t="s">
        <v>1878</v>
      </c>
      <c r="D413" s="19"/>
      <c r="E413" t="s">
        <v>702</v>
      </c>
      <c r="F413" s="64"/>
      <c r="AL413" s="5"/>
      <c r="CY413" s="5"/>
      <c r="CZ413" s="5"/>
      <c r="DA413" s="5"/>
      <c r="DB413" s="5"/>
      <c r="DC413" s="6"/>
      <c r="DD413" s="5"/>
      <c r="DR413" s="6"/>
      <c r="DS413" s="6"/>
      <c r="DT413" s="6"/>
      <c r="DU413" s="6"/>
      <c r="DV413" s="5"/>
      <c r="DW413" s="5"/>
      <c r="DX413" s="5"/>
      <c r="DZ413" s="5"/>
      <c r="EA413" s="6"/>
      <c r="EB413" s="6"/>
      <c r="EC413" s="6"/>
      <c r="ED413" s="5"/>
      <c r="EE413" s="6"/>
      <c r="EF413" s="6"/>
      <c r="EG413" s="6"/>
      <c r="EH413" s="42"/>
      <c r="EI413" s="5"/>
      <c r="EJ413" s="6"/>
      <c r="EK413" s="6"/>
      <c r="EL413" s="6"/>
      <c r="EM413" s="5"/>
      <c r="EN413" s="5"/>
      <c r="EO413" s="5"/>
      <c r="EP413" s="5"/>
      <c r="EQ413" s="5"/>
      <c r="ER413" s="6"/>
    </row>
    <row r="414" spans="1:148" ht="15" customHeight="1" x14ac:dyDescent="0.3">
      <c r="A414" s="91" t="s">
        <v>1879</v>
      </c>
      <c r="B414" s="36" t="s">
        <v>1880</v>
      </c>
      <c r="C414" s="89" t="s">
        <v>1881</v>
      </c>
      <c r="D414" s="19"/>
      <c r="E414" t="s">
        <v>702</v>
      </c>
      <c r="F414" s="64"/>
      <c r="AL414" s="5"/>
      <c r="CY414" s="5"/>
      <c r="CZ414" s="5"/>
      <c r="DA414" s="5"/>
      <c r="DB414" s="5"/>
      <c r="DC414" s="6"/>
      <c r="DD414" s="5"/>
      <c r="DR414" s="6"/>
      <c r="DS414" s="6"/>
      <c r="DT414" s="6"/>
      <c r="DU414" s="6"/>
      <c r="DV414" s="5"/>
      <c r="DW414" s="5"/>
      <c r="DX414" s="5"/>
      <c r="DZ414" s="5"/>
      <c r="EA414" s="6"/>
      <c r="EB414" s="6"/>
      <c r="EC414" s="6"/>
      <c r="ED414" s="5"/>
      <c r="EE414" s="6"/>
      <c r="EF414" s="6"/>
      <c r="EG414" s="6"/>
      <c r="EH414" s="42"/>
      <c r="EI414" s="5"/>
      <c r="EJ414" s="6"/>
      <c r="EK414" s="6"/>
      <c r="EL414" s="6"/>
      <c r="EM414" s="5"/>
      <c r="EN414" s="5"/>
      <c r="EO414" s="5"/>
      <c r="EP414" s="5"/>
      <c r="EQ414" s="5"/>
      <c r="ER414" s="6"/>
    </row>
    <row r="415" spans="1:148" ht="15" customHeight="1" x14ac:dyDescent="0.3">
      <c r="A415" s="91" t="s">
        <v>1882</v>
      </c>
      <c r="B415" s="36" t="s">
        <v>1883</v>
      </c>
      <c r="C415" s="89" t="s">
        <v>1884</v>
      </c>
      <c r="D415" s="19"/>
      <c r="E415" t="s">
        <v>702</v>
      </c>
      <c r="F415" s="64"/>
      <c r="AL415" s="5"/>
      <c r="CY415" s="5"/>
      <c r="CZ415" s="5"/>
      <c r="DA415" s="5"/>
      <c r="DB415" s="5"/>
      <c r="DC415" s="6"/>
      <c r="DD415" s="5"/>
      <c r="DR415" s="6"/>
      <c r="DS415" s="6"/>
      <c r="DT415" s="6"/>
      <c r="DU415" s="6"/>
      <c r="DV415" s="5"/>
      <c r="DW415" s="5"/>
      <c r="DX415" s="5"/>
      <c r="DZ415" s="5"/>
      <c r="EA415" s="6"/>
      <c r="EB415" s="6"/>
      <c r="EC415" s="6"/>
      <c r="ED415" s="5"/>
      <c r="EE415" s="6"/>
      <c r="EF415" s="6"/>
      <c r="EG415" s="6"/>
      <c r="EH415" s="42"/>
      <c r="EI415" s="5"/>
      <c r="EJ415" s="6"/>
      <c r="EK415" s="6"/>
      <c r="EL415" s="6"/>
      <c r="EM415" s="5"/>
      <c r="EN415" s="5"/>
      <c r="EO415" s="5"/>
      <c r="EP415" s="5"/>
      <c r="EQ415" s="5"/>
      <c r="ER415" s="6"/>
    </row>
    <row r="416" spans="1:148" ht="15" customHeight="1" x14ac:dyDescent="0.3">
      <c r="A416" s="91" t="s">
        <v>1885</v>
      </c>
      <c r="B416" s="36" t="s">
        <v>1886</v>
      </c>
      <c r="C416" s="89" t="s">
        <v>1887</v>
      </c>
      <c r="D416" s="19"/>
      <c r="E416" t="s">
        <v>702</v>
      </c>
      <c r="F416" s="64"/>
      <c r="AL416" s="5"/>
      <c r="CY416" s="5"/>
      <c r="CZ416" s="5"/>
      <c r="DA416" s="5"/>
      <c r="DB416" s="5"/>
      <c r="DC416" s="6"/>
      <c r="DD416" s="5"/>
      <c r="DR416" s="6"/>
      <c r="DS416" s="6"/>
      <c r="DT416" s="6"/>
      <c r="DU416" s="6"/>
      <c r="DV416" s="5"/>
      <c r="DW416" s="5"/>
      <c r="DX416" s="5"/>
      <c r="DZ416" s="5"/>
      <c r="EA416" s="6"/>
      <c r="EB416" s="6"/>
      <c r="EC416" s="6"/>
      <c r="ED416" s="5"/>
      <c r="EE416" s="6"/>
      <c r="EF416" s="6"/>
      <c r="EG416" s="6"/>
      <c r="EH416" s="42"/>
      <c r="EI416" s="5"/>
      <c r="EJ416" s="6"/>
      <c r="EK416" s="6"/>
      <c r="EL416" s="6"/>
      <c r="EM416" s="5"/>
      <c r="EN416" s="5"/>
      <c r="EO416" s="5"/>
      <c r="EP416" s="5"/>
      <c r="EQ416" s="5"/>
      <c r="ER416" s="6"/>
    </row>
    <row r="417" spans="1:148" ht="15" customHeight="1" x14ac:dyDescent="0.3">
      <c r="A417" t="s">
        <v>1888</v>
      </c>
      <c r="B417" s="36" t="s">
        <v>1889</v>
      </c>
      <c r="C417" s="4" t="s">
        <v>1890</v>
      </c>
      <c r="D417" s="19"/>
      <c r="E417" t="s">
        <v>702</v>
      </c>
      <c r="F417" s="64"/>
      <c r="AL417" s="5"/>
      <c r="AS417">
        <v>137</v>
      </c>
      <c r="BP417" s="14">
        <v>11.7</v>
      </c>
      <c r="CY417" s="5"/>
      <c r="CZ417" s="5"/>
      <c r="DA417" s="5"/>
      <c r="DB417" s="5"/>
      <c r="DC417" s="6"/>
      <c r="DD417" s="5"/>
      <c r="DR417" s="6"/>
      <c r="DS417" s="6"/>
      <c r="DT417" s="6"/>
      <c r="DU417" s="6"/>
      <c r="DV417" s="5"/>
      <c r="DW417" s="5"/>
      <c r="DX417" s="5"/>
      <c r="DZ417" s="5"/>
      <c r="EA417" s="6"/>
      <c r="EB417" s="6"/>
      <c r="EC417" s="6"/>
      <c r="ED417" s="5"/>
      <c r="EE417" s="6"/>
      <c r="EF417" s="6"/>
      <c r="EG417" s="6"/>
      <c r="EH417" s="42"/>
      <c r="EI417" s="5"/>
      <c r="EJ417" s="6"/>
      <c r="EK417" s="6"/>
      <c r="EL417" s="6"/>
      <c r="EM417" s="5"/>
      <c r="EN417" s="5"/>
      <c r="EO417" s="5"/>
      <c r="EP417" s="5"/>
      <c r="EQ417" s="5"/>
      <c r="ER417" s="6"/>
    </row>
    <row r="418" spans="1:148" ht="15" customHeight="1" x14ac:dyDescent="0.3">
      <c r="A418" t="s">
        <v>1891</v>
      </c>
      <c r="B418" s="36" t="s">
        <v>1892</v>
      </c>
      <c r="C418" s="4" t="s">
        <v>1893</v>
      </c>
      <c r="D418" s="19"/>
      <c r="E418" t="s">
        <v>702</v>
      </c>
      <c r="F418" s="64"/>
      <c r="AL418" s="5"/>
    </row>
    <row r="419" spans="1:148" ht="15" customHeight="1" x14ac:dyDescent="0.3">
      <c r="A419" t="s">
        <v>1894</v>
      </c>
      <c r="B419" s="36" t="s">
        <v>1895</v>
      </c>
      <c r="C419" s="4" t="s">
        <v>1896</v>
      </c>
      <c r="D419" s="19"/>
      <c r="E419" t="s">
        <v>702</v>
      </c>
      <c r="F419" s="64"/>
      <c r="AL419" s="5"/>
      <c r="CY419" s="5"/>
      <c r="CZ419" s="5"/>
      <c r="DA419" s="5"/>
      <c r="DB419" s="5"/>
      <c r="DC419" s="6"/>
      <c r="DD419" s="5"/>
      <c r="DR419" s="6"/>
      <c r="DS419" s="6"/>
      <c r="DT419" s="6"/>
      <c r="DU419" s="6"/>
      <c r="DV419" s="5"/>
      <c r="DW419" s="5"/>
      <c r="DX419" s="5"/>
      <c r="DZ419" s="5"/>
      <c r="EA419" s="6"/>
      <c r="EB419" s="6"/>
      <c r="EC419" s="6"/>
      <c r="ED419" s="5"/>
      <c r="EE419" s="6"/>
      <c r="EF419" s="6"/>
      <c r="EG419" s="6"/>
      <c r="EH419" s="42"/>
      <c r="EI419" s="5"/>
      <c r="EJ419" s="6"/>
      <c r="EK419" s="6"/>
      <c r="EL419" s="6"/>
      <c r="EM419" s="5"/>
      <c r="EN419" s="5"/>
      <c r="EO419" s="5"/>
      <c r="EP419" s="5"/>
      <c r="EQ419" s="5"/>
      <c r="ER419" s="6"/>
    </row>
    <row r="420" spans="1:148" ht="15" customHeight="1" x14ac:dyDescent="0.3">
      <c r="A420" t="s">
        <v>1897</v>
      </c>
      <c r="B420" s="36" t="s">
        <v>1898</v>
      </c>
      <c r="C420" s="4" t="s">
        <v>1899</v>
      </c>
      <c r="D420" s="19"/>
      <c r="E420" t="s">
        <v>702</v>
      </c>
      <c r="F420" s="64"/>
      <c r="AL420" s="5"/>
    </row>
    <row r="421" spans="1:148" ht="15" customHeight="1" x14ac:dyDescent="0.3">
      <c r="A421" t="s">
        <v>1900</v>
      </c>
      <c r="B421" s="36" t="s">
        <v>1901</v>
      </c>
      <c r="C421" s="4" t="s">
        <v>1902</v>
      </c>
      <c r="D421" s="19"/>
      <c r="E421" t="s">
        <v>702</v>
      </c>
      <c r="F421" s="64"/>
      <c r="AL421" s="5"/>
      <c r="CY421" s="5"/>
      <c r="CZ421" s="5"/>
      <c r="DA421" s="5"/>
      <c r="DB421" s="5"/>
      <c r="DC421" s="6"/>
      <c r="DD421" s="5"/>
      <c r="DR421" s="6"/>
      <c r="DS421" s="6"/>
      <c r="DT421" s="6"/>
      <c r="DU421" s="6"/>
      <c r="DV421" s="5"/>
      <c r="DW421" s="5"/>
      <c r="DX421" s="5"/>
      <c r="DZ421" s="5"/>
      <c r="EA421" s="6"/>
      <c r="EB421" s="6"/>
      <c r="EC421" s="6"/>
      <c r="ED421" s="5"/>
      <c r="EE421" s="6"/>
      <c r="EF421" s="6"/>
      <c r="EG421" s="6"/>
      <c r="EH421" s="42"/>
      <c r="EI421" s="5"/>
      <c r="EJ421" s="6"/>
      <c r="EK421" s="6"/>
      <c r="EL421" s="6"/>
      <c r="EM421" s="5"/>
      <c r="EN421" s="5"/>
      <c r="EO421" s="5"/>
      <c r="EP421" s="5"/>
      <c r="EQ421" s="5"/>
      <c r="ER421" s="6"/>
    </row>
    <row r="422" spans="1:148" ht="15" customHeight="1" x14ac:dyDescent="0.3">
      <c r="A422" t="s">
        <v>1903</v>
      </c>
      <c r="B422" s="36" t="s">
        <v>1904</v>
      </c>
      <c r="C422" s="4" t="s">
        <v>1905</v>
      </c>
      <c r="D422" s="19"/>
      <c r="E422" t="s">
        <v>702</v>
      </c>
      <c r="F422" s="64"/>
      <c r="AL422" s="5"/>
      <c r="AM422" s="39">
        <v>62.4</v>
      </c>
      <c r="AR422" t="s">
        <v>1906</v>
      </c>
      <c r="CY422" s="5"/>
      <c r="CZ422" s="5"/>
      <c r="DA422" s="5"/>
      <c r="DB422" s="5"/>
      <c r="DC422" s="6"/>
      <c r="DD422" s="5"/>
      <c r="DR422" s="6"/>
      <c r="DS422" s="6"/>
      <c r="DT422" s="6"/>
      <c r="DU422" s="6"/>
      <c r="DV422" s="5"/>
      <c r="DW422" s="5"/>
      <c r="DX422" s="5"/>
      <c r="DZ422" s="5"/>
      <c r="EA422" s="6">
        <v>84.78</v>
      </c>
      <c r="EB422" s="6"/>
      <c r="EC422" s="6"/>
      <c r="ED422" s="5"/>
      <c r="EE422" s="6"/>
      <c r="EF422" s="6"/>
      <c r="EG422" s="6"/>
      <c r="EH422" s="42"/>
      <c r="EI422" s="5"/>
      <c r="EJ422" s="6"/>
      <c r="EK422" s="6"/>
      <c r="EL422" s="6"/>
      <c r="EM422" s="5"/>
      <c r="EN422" s="5"/>
      <c r="EO422" s="5"/>
      <c r="EP422" s="5"/>
      <c r="EQ422" s="5"/>
      <c r="ER422" s="6"/>
    </row>
    <row r="423" spans="1:148" ht="15" customHeight="1" x14ac:dyDescent="0.3">
      <c r="A423" t="s">
        <v>1907</v>
      </c>
      <c r="B423" s="36" t="s">
        <v>1908</v>
      </c>
      <c r="C423" s="4" t="s">
        <v>1909</v>
      </c>
      <c r="D423" s="19"/>
      <c r="E423" t="s">
        <v>702</v>
      </c>
      <c r="F423" s="64"/>
      <c r="X423" s="6">
        <v>0.65500000000000003</v>
      </c>
      <c r="AL423" s="5"/>
      <c r="CY423" s="5"/>
      <c r="CZ423" s="5"/>
      <c r="DA423" s="5"/>
      <c r="DB423" s="5"/>
      <c r="DC423" s="6"/>
      <c r="DD423" s="5"/>
      <c r="DR423" s="6"/>
      <c r="DS423" s="6"/>
      <c r="DT423" s="6"/>
      <c r="DU423" s="6"/>
      <c r="DV423" s="5"/>
      <c r="DW423" s="5"/>
      <c r="DX423" s="5"/>
      <c r="DZ423" s="5"/>
      <c r="EA423" s="6">
        <v>5.17</v>
      </c>
      <c r="EB423" s="6"/>
      <c r="EC423" s="6"/>
      <c r="ED423" s="5"/>
      <c r="EE423" s="6"/>
      <c r="EF423" s="6"/>
      <c r="EG423" s="6"/>
      <c r="EH423" s="42"/>
      <c r="EI423" s="5"/>
      <c r="EJ423" s="6"/>
      <c r="EK423" s="6"/>
      <c r="EL423" s="6"/>
      <c r="EM423" s="5"/>
      <c r="EN423" s="5"/>
      <c r="EO423" s="5"/>
      <c r="EP423" s="5"/>
      <c r="EQ423" s="5"/>
      <c r="ER423" s="6"/>
    </row>
    <row r="424" spans="1:148" ht="15" customHeight="1" x14ac:dyDescent="0.3">
      <c r="A424" t="s">
        <v>1910</v>
      </c>
      <c r="B424" s="36" t="s">
        <v>1911</v>
      </c>
      <c r="C424" s="4" t="s">
        <v>1912</v>
      </c>
      <c r="D424" s="19"/>
      <c r="E424" t="s">
        <v>702</v>
      </c>
      <c r="F424" s="64"/>
      <c r="X424" s="6">
        <v>0.94099999999999995</v>
      </c>
      <c r="AL424" s="5"/>
      <c r="CY424" s="5"/>
      <c r="CZ424" s="5"/>
      <c r="DA424" s="5"/>
      <c r="DB424" s="5"/>
      <c r="DC424" s="6"/>
      <c r="DD424" s="5"/>
      <c r="DR424" s="6"/>
      <c r="DS424" s="6"/>
      <c r="DT424" s="6"/>
      <c r="DU424" s="6"/>
      <c r="DV424" s="5"/>
      <c r="DW424" s="5"/>
      <c r="DX424" s="5"/>
      <c r="DZ424" s="5"/>
      <c r="EA424" s="6"/>
      <c r="EB424" s="6"/>
      <c r="EC424" s="6"/>
      <c r="ED424" s="5"/>
      <c r="EE424" s="6"/>
      <c r="EF424" s="6"/>
      <c r="EG424" s="6"/>
      <c r="EH424" s="42"/>
      <c r="EI424" s="5"/>
      <c r="EJ424" s="6"/>
      <c r="EK424" s="6"/>
      <c r="EL424" s="6"/>
      <c r="EM424" s="5"/>
      <c r="EN424" s="5"/>
      <c r="EO424" s="5"/>
      <c r="EP424" s="5"/>
      <c r="EQ424" s="5"/>
      <c r="ER424" s="6"/>
    </row>
    <row r="425" spans="1:148" ht="15" customHeight="1" x14ac:dyDescent="0.3">
      <c r="A425" t="s">
        <v>1913</v>
      </c>
      <c r="B425" s="36" t="s">
        <v>1914</v>
      </c>
      <c r="C425" s="4" t="s">
        <v>1915</v>
      </c>
      <c r="D425" s="19"/>
      <c r="E425" t="s">
        <v>702</v>
      </c>
      <c r="F425" s="64"/>
      <c r="X425" s="6">
        <v>0.76100000000000001</v>
      </c>
      <c r="AL425" s="5"/>
      <c r="CY425" s="5"/>
      <c r="CZ425" s="5"/>
      <c r="DA425" s="5"/>
      <c r="DB425" s="5"/>
      <c r="DC425" s="6"/>
      <c r="DD425" s="5"/>
      <c r="DR425" s="6"/>
      <c r="DS425" s="6"/>
      <c r="DT425" s="6"/>
      <c r="DU425" s="6"/>
      <c r="DV425" s="5"/>
      <c r="DW425" s="5"/>
      <c r="DX425" s="5"/>
      <c r="DZ425" s="5"/>
      <c r="EA425" s="6"/>
      <c r="EB425" s="6"/>
      <c r="EC425" s="6"/>
      <c r="ED425" s="5"/>
      <c r="EE425" s="6"/>
      <c r="EF425" s="6"/>
      <c r="EG425" s="6"/>
      <c r="EH425" s="42"/>
      <c r="EI425" s="5"/>
      <c r="EJ425" s="6"/>
      <c r="EK425" s="6"/>
      <c r="EL425" s="6"/>
      <c r="EM425" s="5"/>
      <c r="EN425" s="5"/>
      <c r="EO425" s="5"/>
      <c r="EP425" s="5"/>
      <c r="EQ425" s="5"/>
      <c r="ER425" s="6"/>
    </row>
    <row r="426" spans="1:148" ht="15" customHeight="1" x14ac:dyDescent="0.3">
      <c r="A426" t="s">
        <v>1916</v>
      </c>
      <c r="B426" s="36" t="s">
        <v>1917</v>
      </c>
      <c r="C426" s="4" t="s">
        <v>1918</v>
      </c>
      <c r="D426" s="19"/>
      <c r="E426" t="s">
        <v>702</v>
      </c>
      <c r="F426" s="64"/>
      <c r="AL426" s="5"/>
    </row>
    <row r="427" spans="1:148" ht="15" customHeight="1" x14ac:dyDescent="0.3">
      <c r="A427" t="s">
        <v>1919</v>
      </c>
      <c r="B427" s="36" t="s">
        <v>1920</v>
      </c>
      <c r="C427" s="4" t="s">
        <v>1921</v>
      </c>
      <c r="D427" s="19"/>
      <c r="E427" t="s">
        <v>702</v>
      </c>
      <c r="F427" s="64"/>
      <c r="AL427" s="5"/>
      <c r="CY427" s="81">
        <f>LN(88/12)</f>
        <v>1.9924301646902061</v>
      </c>
      <c r="CZ427" s="81"/>
      <c r="DA427" s="81"/>
      <c r="DB427" s="81"/>
      <c r="DC427" s="41"/>
      <c r="DD427" s="81"/>
      <c r="DR427" s="41"/>
      <c r="DS427" s="41"/>
      <c r="DT427" s="41"/>
      <c r="DU427" s="41"/>
      <c r="DV427" s="81"/>
      <c r="DW427" s="81"/>
      <c r="DX427" s="81"/>
    </row>
    <row r="428" spans="1:148" ht="15" customHeight="1" x14ac:dyDescent="0.3">
      <c r="A428" t="s">
        <v>1922</v>
      </c>
      <c r="B428" s="36" t="s">
        <v>1923</v>
      </c>
      <c r="C428" s="4" t="s">
        <v>1924</v>
      </c>
      <c r="D428" s="19"/>
      <c r="E428" t="s">
        <v>702</v>
      </c>
      <c r="F428" s="64"/>
      <c r="AL428" s="5"/>
      <c r="AV428" s="7">
        <f>0.40141*AZ428-778.84</f>
        <v>26.789869999999951</v>
      </c>
      <c r="AW428" s="5">
        <f>AVERAGE(AX428,AU428:AV428)*1.00662+2055.5541</f>
        <v>2082.5213189393999</v>
      </c>
      <c r="AZ428">
        <v>2007</v>
      </c>
      <c r="BA428">
        <v>2003</v>
      </c>
      <c r="CO428">
        <v>3.8</v>
      </c>
      <c r="CY428" s="5"/>
      <c r="CZ428" s="5"/>
      <c r="DA428" s="5"/>
      <c r="DB428" s="5"/>
      <c r="DC428" s="6"/>
      <c r="DD428" s="5"/>
      <c r="DR428" s="6"/>
      <c r="DS428" s="6"/>
      <c r="DT428" s="6"/>
      <c r="DU428" s="6"/>
      <c r="DV428" s="5"/>
      <c r="DW428" s="5"/>
      <c r="DX428" s="5"/>
      <c r="DZ428" s="5"/>
      <c r="EA428" s="6"/>
      <c r="EB428" s="6"/>
      <c r="EC428" s="6"/>
      <c r="ED428" s="5"/>
      <c r="EE428" s="6"/>
      <c r="EF428" s="6"/>
      <c r="EG428" s="6"/>
      <c r="EH428" s="42"/>
      <c r="EI428" s="5"/>
      <c r="EJ428" s="6"/>
      <c r="EK428" s="6"/>
      <c r="EL428" s="6"/>
      <c r="EM428" s="5"/>
      <c r="EN428" s="5"/>
      <c r="EO428" s="5"/>
      <c r="EP428" s="5"/>
      <c r="EQ428" s="5"/>
      <c r="ER428" s="6"/>
    </row>
    <row r="429" spans="1:148" ht="15" customHeight="1" x14ac:dyDescent="0.3">
      <c r="A429" t="s">
        <v>1925</v>
      </c>
      <c r="B429" s="36" t="s">
        <v>1926</v>
      </c>
      <c r="C429" s="4" t="s">
        <v>1927</v>
      </c>
      <c r="D429" s="19"/>
      <c r="E429" t="s">
        <v>702</v>
      </c>
      <c r="F429" s="64"/>
      <c r="AL429" s="5"/>
      <c r="AM429" s="39">
        <v>45.1</v>
      </c>
      <c r="AR429" t="s">
        <v>1906</v>
      </c>
      <c r="CY429" s="5"/>
      <c r="CZ429" s="5"/>
      <c r="DA429" s="5"/>
      <c r="DB429" s="5"/>
      <c r="DC429" s="6"/>
      <c r="DD429" s="5"/>
      <c r="DR429" s="6"/>
      <c r="DS429" s="6"/>
      <c r="DT429" s="6"/>
      <c r="DU429" s="6"/>
      <c r="DV429" s="5"/>
      <c r="DW429" s="5"/>
      <c r="DX429" s="5"/>
      <c r="DZ429" s="5"/>
      <c r="EA429" s="6">
        <v>3.63</v>
      </c>
      <c r="EB429" s="6"/>
      <c r="EC429" s="6"/>
      <c r="ED429" s="5"/>
      <c r="EE429" s="6"/>
      <c r="EF429" s="6"/>
      <c r="EG429" s="6"/>
      <c r="EH429" s="42"/>
      <c r="EI429" s="5"/>
      <c r="EJ429" s="6"/>
      <c r="EK429" s="6"/>
      <c r="EL429" s="6"/>
      <c r="EM429" s="5"/>
      <c r="EN429" s="5"/>
      <c r="EO429" s="5"/>
      <c r="EP429" s="5"/>
      <c r="EQ429" s="5"/>
      <c r="ER429" s="6"/>
    </row>
    <row r="430" spans="1:148" ht="15" customHeight="1" x14ac:dyDescent="0.3">
      <c r="A430" t="s">
        <v>1928</v>
      </c>
      <c r="B430" s="36" t="s">
        <v>1929</v>
      </c>
      <c r="C430" s="4" t="s">
        <v>1930</v>
      </c>
      <c r="D430" s="19"/>
      <c r="E430" t="s">
        <v>702</v>
      </c>
      <c r="F430" s="64"/>
      <c r="AL430" s="5"/>
      <c r="AM430" s="39">
        <v>97.2</v>
      </c>
      <c r="AR430" t="s">
        <v>1906</v>
      </c>
      <c r="CY430" s="5"/>
      <c r="CZ430" s="5"/>
      <c r="DA430" s="5"/>
      <c r="DB430" s="5"/>
      <c r="DC430" s="6"/>
      <c r="DD430" s="5"/>
      <c r="DR430" s="6"/>
      <c r="DS430" s="6"/>
      <c r="DT430" s="6"/>
      <c r="DU430" s="6"/>
      <c r="DV430" s="5"/>
      <c r="DW430" s="5"/>
      <c r="DX430" s="5"/>
      <c r="DZ430" s="5"/>
      <c r="EA430" s="6">
        <v>6.01</v>
      </c>
      <c r="EB430" s="6"/>
      <c r="EC430" s="6"/>
      <c r="ED430" s="5"/>
      <c r="EE430" s="6"/>
      <c r="EF430" s="6"/>
      <c r="EG430" s="6"/>
      <c r="EH430" s="42"/>
      <c r="EI430" s="5"/>
      <c r="EJ430" s="6"/>
      <c r="EK430" s="6"/>
      <c r="EL430" s="6"/>
      <c r="EM430" s="5"/>
      <c r="EN430" s="5"/>
      <c r="EO430" s="5"/>
      <c r="EP430" s="5"/>
      <c r="EQ430" s="5"/>
      <c r="ER430" s="6"/>
    </row>
    <row r="431" spans="1:148" ht="15" customHeight="1" x14ac:dyDescent="0.3">
      <c r="A431" t="s">
        <v>1931</v>
      </c>
      <c r="B431" s="36" t="s">
        <v>1932</v>
      </c>
      <c r="C431" s="4" t="s">
        <v>1933</v>
      </c>
      <c r="D431" s="19"/>
      <c r="E431" t="s">
        <v>702</v>
      </c>
      <c r="F431" s="64"/>
      <c r="AL431" s="5"/>
      <c r="AR431" s="40" t="s">
        <v>786</v>
      </c>
      <c r="CY431" s="5"/>
      <c r="CZ431" s="5"/>
      <c r="DA431" s="5"/>
      <c r="DB431" s="5"/>
      <c r="DC431" s="6"/>
      <c r="DD431" s="5"/>
      <c r="DR431" s="6"/>
      <c r="DS431" s="6"/>
      <c r="DT431" s="6"/>
      <c r="DU431" s="6"/>
      <c r="DV431" s="5"/>
      <c r="DW431" s="5"/>
      <c r="DX431" s="5"/>
      <c r="DZ431" s="5"/>
      <c r="EA431" s="6"/>
      <c r="EB431" s="6"/>
      <c r="EC431" s="6"/>
      <c r="ED431" s="5"/>
      <c r="EE431" s="6"/>
      <c r="EF431" s="6"/>
      <c r="EG431" s="6"/>
      <c r="EH431" s="42"/>
      <c r="EI431" s="5"/>
      <c r="EJ431" s="6"/>
      <c r="EK431" s="6"/>
      <c r="EL431" s="6"/>
      <c r="EM431" s="5"/>
      <c r="EN431" s="5"/>
      <c r="EO431" s="5"/>
      <c r="EP431" s="5"/>
      <c r="EQ431" s="5"/>
      <c r="ER431" s="6"/>
    </row>
    <row r="432" spans="1:148" ht="15" customHeight="1" x14ac:dyDescent="0.3">
      <c r="A432" t="s">
        <v>1934</v>
      </c>
      <c r="B432" s="36" t="s">
        <v>1935</v>
      </c>
      <c r="C432" s="4" t="s">
        <v>1936</v>
      </c>
      <c r="D432" s="19"/>
      <c r="E432" t="s">
        <v>702</v>
      </c>
      <c r="F432" s="64"/>
      <c r="AL432" s="5"/>
      <c r="CY432" s="5"/>
      <c r="CZ432" s="5"/>
      <c r="DA432" s="5"/>
      <c r="DB432" s="5"/>
      <c r="DC432" s="6"/>
      <c r="DD432" s="5"/>
      <c r="DR432" s="6"/>
      <c r="DS432" s="6"/>
      <c r="DT432" s="6"/>
      <c r="DU432" s="6"/>
      <c r="DV432" s="5"/>
      <c r="DW432" s="5"/>
      <c r="DX432" s="5"/>
      <c r="DZ432" s="5"/>
      <c r="EA432" s="6"/>
      <c r="EB432" s="6"/>
      <c r="EC432" s="6"/>
      <c r="ED432" s="5"/>
      <c r="EE432" s="6"/>
      <c r="EF432" s="6"/>
      <c r="EG432" s="6"/>
      <c r="EH432" s="42"/>
      <c r="EI432" s="5"/>
      <c r="EJ432" s="6"/>
      <c r="EK432" s="6"/>
      <c r="EL432" s="6"/>
      <c r="EM432" s="5"/>
      <c r="EN432" s="5"/>
      <c r="EO432" s="5"/>
      <c r="EP432" s="5"/>
      <c r="EQ432" s="5"/>
      <c r="ER432" s="6"/>
    </row>
    <row r="433" spans="1:148" ht="15" customHeight="1" x14ac:dyDescent="0.3">
      <c r="A433" t="s">
        <v>1937</v>
      </c>
      <c r="B433" s="36" t="s">
        <v>1938</v>
      </c>
      <c r="C433" s="4" t="s">
        <v>1939</v>
      </c>
      <c r="D433" s="19"/>
      <c r="E433" t="s">
        <v>702</v>
      </c>
      <c r="F433" s="64"/>
      <c r="AL433" s="5"/>
      <c r="CY433" s="5"/>
      <c r="CZ433" s="5"/>
      <c r="DA433" s="5"/>
      <c r="DB433" s="5"/>
      <c r="DC433" s="6"/>
      <c r="DD433" s="5"/>
      <c r="DR433" s="6"/>
      <c r="DS433" s="6"/>
      <c r="DT433" s="6"/>
      <c r="DU433" s="6"/>
      <c r="DV433" s="5"/>
      <c r="DW433" s="5"/>
      <c r="DX433" s="5"/>
      <c r="DZ433" s="5"/>
      <c r="EA433" s="6"/>
      <c r="EB433" s="6"/>
      <c r="EC433" s="6"/>
      <c r="ED433" s="5"/>
      <c r="EE433" s="6"/>
      <c r="EF433" s="6"/>
      <c r="EG433" s="6"/>
      <c r="EH433" s="42"/>
      <c r="EI433" s="5"/>
      <c r="EJ433" s="6"/>
      <c r="EK433" s="6"/>
      <c r="EL433" s="6"/>
      <c r="EM433" s="5"/>
      <c r="EN433" s="5"/>
      <c r="EO433" s="5"/>
      <c r="EP433" s="5"/>
      <c r="EQ433" s="5"/>
      <c r="ER433" s="6"/>
    </row>
    <row r="434" spans="1:148" ht="15" customHeight="1" x14ac:dyDescent="0.3">
      <c r="A434" t="s">
        <v>1940</v>
      </c>
      <c r="B434" s="36" t="s">
        <v>1941</v>
      </c>
      <c r="C434" s="4" t="s">
        <v>1942</v>
      </c>
      <c r="D434" s="19"/>
      <c r="E434" t="s">
        <v>702</v>
      </c>
      <c r="F434" s="64"/>
      <c r="AL434" s="5"/>
      <c r="CY434" s="5"/>
      <c r="CZ434" s="5"/>
      <c r="DA434" s="5"/>
      <c r="DB434" s="5"/>
      <c r="DC434" s="6"/>
      <c r="DD434" s="5"/>
      <c r="DR434" s="6"/>
      <c r="DS434" s="6"/>
      <c r="DT434" s="6"/>
      <c r="DU434" s="6"/>
      <c r="DV434" s="5"/>
      <c r="DW434" s="5"/>
      <c r="DX434" s="5"/>
      <c r="DZ434" s="5"/>
      <c r="EA434" s="6"/>
      <c r="EB434" s="6"/>
      <c r="EC434" s="6"/>
      <c r="ED434" s="5"/>
      <c r="EE434" s="6"/>
      <c r="EF434" s="6"/>
      <c r="EG434" s="6"/>
      <c r="EH434" s="42"/>
      <c r="EI434" s="5"/>
      <c r="EJ434" s="6"/>
      <c r="EK434" s="6"/>
      <c r="EL434" s="6"/>
      <c r="EM434" s="5"/>
      <c r="EN434" s="5"/>
      <c r="EO434" s="5"/>
      <c r="EP434" s="5"/>
      <c r="EQ434" s="5"/>
      <c r="ER434" s="6"/>
    </row>
    <row r="435" spans="1:148" ht="15" customHeight="1" x14ac:dyDescent="0.3">
      <c r="A435" t="s">
        <v>1943</v>
      </c>
      <c r="B435" s="36" t="s">
        <v>1944</v>
      </c>
      <c r="C435" s="4" t="s">
        <v>1945</v>
      </c>
      <c r="D435" s="19"/>
      <c r="E435" t="s">
        <v>702</v>
      </c>
      <c r="F435" s="64"/>
      <c r="AL435" s="5"/>
      <c r="CY435" s="5"/>
      <c r="CZ435" s="5"/>
      <c r="DA435" s="5"/>
      <c r="DB435" s="5"/>
      <c r="DC435" s="6"/>
      <c r="DD435" s="5"/>
      <c r="DR435" s="6"/>
      <c r="DS435" s="6"/>
      <c r="DT435" s="6"/>
      <c r="DU435" s="6"/>
      <c r="DV435" s="5"/>
      <c r="DW435" s="5"/>
      <c r="DX435" s="5"/>
      <c r="DZ435" s="5"/>
      <c r="EA435" s="6"/>
      <c r="EB435" s="6"/>
      <c r="EC435" s="6"/>
      <c r="ED435" s="5"/>
      <c r="EE435" s="6"/>
      <c r="EF435" s="6"/>
      <c r="EG435" s="6"/>
      <c r="EH435" s="42"/>
      <c r="EI435" s="5"/>
      <c r="EJ435" s="6"/>
      <c r="EK435" s="6"/>
      <c r="EL435" s="6"/>
      <c r="EM435" s="5"/>
      <c r="EN435" s="5"/>
      <c r="EO435" s="5"/>
      <c r="EP435" s="5"/>
      <c r="EQ435" s="5"/>
      <c r="ER435" s="6"/>
    </row>
    <row r="436" spans="1:148" ht="15" customHeight="1" x14ac:dyDescent="0.3">
      <c r="A436" t="s">
        <v>1946</v>
      </c>
      <c r="B436" s="36" t="s">
        <v>1947</v>
      </c>
      <c r="C436" s="4" t="s">
        <v>1948</v>
      </c>
      <c r="D436" s="19"/>
      <c r="E436" t="s">
        <v>702</v>
      </c>
      <c r="F436" s="64"/>
      <c r="AL436" s="5"/>
      <c r="CY436" s="5"/>
      <c r="CZ436" s="5"/>
      <c r="DA436" s="5"/>
      <c r="DB436" s="5"/>
      <c r="DC436" s="6"/>
      <c r="DD436" s="5"/>
      <c r="DR436" s="6"/>
      <c r="DS436" s="6"/>
      <c r="DT436" s="6"/>
      <c r="DU436" s="6"/>
      <c r="DV436" s="5"/>
      <c r="DW436" s="5"/>
      <c r="DX436" s="5"/>
      <c r="DZ436" s="5"/>
      <c r="EA436" s="6"/>
      <c r="EB436" s="6"/>
      <c r="EC436" s="6"/>
      <c r="ED436" s="5"/>
      <c r="EE436" s="6"/>
      <c r="EF436" s="6"/>
      <c r="EG436" s="6"/>
      <c r="EH436" s="42"/>
      <c r="EI436" s="5"/>
      <c r="EJ436" s="6"/>
      <c r="EK436" s="6"/>
      <c r="EL436" s="6"/>
      <c r="EM436" s="5"/>
      <c r="EN436" s="5"/>
      <c r="EO436" s="5"/>
      <c r="EP436" s="5"/>
      <c r="EQ436" s="5"/>
      <c r="ER436" s="6"/>
    </row>
    <row r="437" spans="1:148" ht="15" customHeight="1" x14ac:dyDescent="0.3">
      <c r="A437" t="s">
        <v>1949</v>
      </c>
      <c r="B437" s="36" t="s">
        <v>1950</v>
      </c>
      <c r="C437" s="4" t="s">
        <v>1951</v>
      </c>
      <c r="D437" s="19"/>
      <c r="E437" t="s">
        <v>702</v>
      </c>
      <c r="F437" s="64"/>
      <c r="AL437" s="5"/>
      <c r="CY437" s="5"/>
      <c r="CZ437" s="5"/>
      <c r="DA437" s="5"/>
      <c r="DB437" s="5"/>
      <c r="DC437" s="6"/>
      <c r="DD437" s="5"/>
      <c r="DR437" s="6"/>
      <c r="DS437" s="6"/>
      <c r="DT437" s="6"/>
      <c r="DU437" s="6"/>
      <c r="DV437" s="5"/>
      <c r="DW437" s="5"/>
      <c r="DX437" s="5"/>
      <c r="DZ437" s="5"/>
      <c r="EA437" s="6"/>
      <c r="EB437" s="6"/>
      <c r="EC437" s="6"/>
      <c r="ED437" s="5"/>
      <c r="EE437" s="6"/>
      <c r="EF437" s="6"/>
      <c r="EG437" s="6"/>
      <c r="EH437" s="42"/>
      <c r="EI437" s="5"/>
      <c r="EJ437" s="6"/>
      <c r="EK437" s="6"/>
      <c r="EL437" s="6"/>
      <c r="EM437" s="5"/>
      <c r="EN437" s="5"/>
      <c r="EO437" s="5"/>
      <c r="EP437" s="5"/>
      <c r="EQ437" s="5"/>
      <c r="ER437" s="6"/>
    </row>
    <row r="438" spans="1:148" ht="15" customHeight="1" x14ac:dyDescent="0.3">
      <c r="A438" t="s">
        <v>1952</v>
      </c>
      <c r="B438" s="36" t="s">
        <v>1953</v>
      </c>
      <c r="C438" s="4" t="s">
        <v>1954</v>
      </c>
      <c r="D438" s="19"/>
      <c r="E438" t="s">
        <v>702</v>
      </c>
      <c r="F438" s="64"/>
      <c r="AL438" s="5"/>
      <c r="CY438" s="5"/>
      <c r="CZ438" s="5"/>
      <c r="DA438" s="5"/>
      <c r="DB438" s="5"/>
      <c r="DC438" s="6"/>
      <c r="DD438" s="5"/>
      <c r="DR438" s="6"/>
      <c r="DS438" s="6"/>
      <c r="DT438" s="6"/>
      <c r="DU438" s="6"/>
      <c r="DV438" s="5"/>
      <c r="DW438" s="5"/>
      <c r="DX438" s="5"/>
      <c r="DZ438" s="5"/>
      <c r="EA438" s="6"/>
      <c r="EB438" s="6"/>
      <c r="EC438" s="6"/>
      <c r="ED438" s="5"/>
      <c r="EE438" s="6"/>
      <c r="EF438" s="6"/>
      <c r="EG438" s="6"/>
      <c r="EH438" s="42"/>
      <c r="EI438" s="5"/>
      <c r="EJ438" s="6"/>
      <c r="EK438" s="6"/>
      <c r="EL438" s="6"/>
      <c r="EM438" s="5"/>
      <c r="EN438" s="5"/>
      <c r="EO438" s="5"/>
      <c r="EP438" s="5"/>
      <c r="EQ438" s="5"/>
      <c r="ER438" s="6"/>
    </row>
    <row r="439" spans="1:148" ht="15" customHeight="1" x14ac:dyDescent="0.3">
      <c r="A439" t="s">
        <v>1955</v>
      </c>
      <c r="B439" s="36" t="s">
        <v>1956</v>
      </c>
      <c r="C439" s="4" t="s">
        <v>1957</v>
      </c>
      <c r="D439" s="19"/>
      <c r="E439" t="s">
        <v>702</v>
      </c>
      <c r="F439" s="64"/>
      <c r="AL439" s="5"/>
      <c r="CY439" s="5"/>
      <c r="CZ439" s="5"/>
      <c r="DA439" s="5"/>
      <c r="DB439" s="5"/>
      <c r="DC439" s="6"/>
      <c r="DD439" s="5"/>
      <c r="DR439" s="6"/>
      <c r="DS439" s="6"/>
      <c r="DT439" s="6"/>
      <c r="DU439" s="6"/>
      <c r="DV439" s="5"/>
      <c r="DW439" s="5"/>
      <c r="DX439" s="5"/>
      <c r="DZ439" s="5"/>
      <c r="EA439" s="6"/>
      <c r="EB439" s="6"/>
      <c r="EC439" s="6"/>
      <c r="ED439" s="5"/>
      <c r="EE439" s="6"/>
      <c r="EF439" s="6"/>
      <c r="EG439" s="6"/>
      <c r="EH439" s="42"/>
      <c r="EI439" s="5"/>
      <c r="EJ439" s="6"/>
      <c r="EK439" s="6"/>
      <c r="EL439" s="6"/>
      <c r="EM439" s="5"/>
      <c r="EN439" s="5"/>
      <c r="EO439" s="5"/>
      <c r="EP439" s="5"/>
      <c r="EQ439" s="5"/>
      <c r="ER439" s="6"/>
    </row>
    <row r="440" spans="1:148" ht="15" customHeight="1" x14ac:dyDescent="0.3">
      <c r="A440" t="s">
        <v>1958</v>
      </c>
      <c r="B440" s="36" t="s">
        <v>1959</v>
      </c>
      <c r="C440" s="4" t="s">
        <v>1960</v>
      </c>
      <c r="D440" s="19"/>
      <c r="E440" t="s">
        <v>702</v>
      </c>
      <c r="F440" s="64"/>
      <c r="AL440" s="5"/>
      <c r="AR440" s="40" t="s">
        <v>786</v>
      </c>
      <c r="CY440" s="5"/>
      <c r="CZ440" s="5"/>
      <c r="DA440" s="5"/>
      <c r="DB440" s="5"/>
      <c r="DC440" s="6"/>
      <c r="DD440" s="5"/>
      <c r="DR440" s="6"/>
      <c r="DS440" s="6"/>
      <c r="DT440" s="6"/>
      <c r="DU440" s="6"/>
      <c r="DV440" s="5"/>
      <c r="DW440" s="5"/>
      <c r="DX440" s="5"/>
      <c r="DZ440" s="5"/>
      <c r="EA440" s="6"/>
      <c r="EB440" s="6"/>
      <c r="EC440" s="6"/>
      <c r="ED440" s="5"/>
      <c r="EE440" s="6"/>
      <c r="EF440" s="6"/>
      <c r="EG440" s="6"/>
      <c r="EH440" s="42"/>
      <c r="EI440" s="5"/>
      <c r="EJ440" s="6"/>
      <c r="EK440" s="6"/>
      <c r="EL440" s="6"/>
      <c r="EM440" s="5"/>
      <c r="EN440" s="5"/>
      <c r="EO440" s="5"/>
      <c r="EP440" s="5"/>
      <c r="EQ440" s="5"/>
      <c r="ER440" s="6"/>
    </row>
    <row r="441" spans="1:148" ht="15" customHeight="1" x14ac:dyDescent="0.3">
      <c r="A441" t="s">
        <v>1961</v>
      </c>
      <c r="B441" s="36" t="s">
        <v>1962</v>
      </c>
      <c r="C441" s="4" t="s">
        <v>1963</v>
      </c>
      <c r="D441" s="19"/>
      <c r="E441" t="s">
        <v>702</v>
      </c>
      <c r="F441" s="64"/>
      <c r="AL441" s="5"/>
      <c r="CY441" s="5"/>
      <c r="CZ441" s="5"/>
      <c r="DA441" s="5"/>
      <c r="DB441" s="5"/>
      <c r="DC441" s="6"/>
      <c r="DD441" s="5"/>
      <c r="DR441" s="6"/>
      <c r="DS441" s="6"/>
      <c r="DT441" s="6"/>
      <c r="DU441" s="6"/>
      <c r="DV441" s="5"/>
      <c r="DW441" s="5"/>
      <c r="DX441" s="5"/>
      <c r="DZ441" s="5"/>
      <c r="EA441" s="6"/>
      <c r="EB441" s="6"/>
      <c r="EC441" s="6"/>
      <c r="ED441" s="5"/>
      <c r="EE441" s="6"/>
      <c r="EF441" s="6"/>
      <c r="EG441" s="6"/>
      <c r="EH441" s="42"/>
      <c r="EI441" s="5"/>
      <c r="EJ441" s="6"/>
      <c r="EK441" s="6"/>
      <c r="EL441" s="6"/>
      <c r="EM441" s="5"/>
      <c r="EN441" s="5"/>
      <c r="EO441" s="5"/>
      <c r="EP441" s="5"/>
      <c r="EQ441" s="5"/>
      <c r="ER441" s="6"/>
    </row>
    <row r="442" spans="1:148" ht="15" customHeight="1" x14ac:dyDescent="0.3">
      <c r="A442" t="s">
        <v>1964</v>
      </c>
      <c r="B442" s="36" t="s">
        <v>1965</v>
      </c>
      <c r="C442" s="4" t="s">
        <v>1966</v>
      </c>
      <c r="D442" s="19"/>
      <c r="E442" t="s">
        <v>702</v>
      </c>
      <c r="F442" s="64"/>
      <c r="AL442" s="5"/>
      <c r="CY442" s="5"/>
      <c r="CZ442" s="5"/>
      <c r="DA442" s="5"/>
      <c r="DB442" s="5"/>
      <c r="DC442" s="6"/>
      <c r="DD442" s="5"/>
      <c r="DR442" s="6"/>
      <c r="DS442" s="6"/>
      <c r="DT442" s="6"/>
      <c r="DU442" s="6"/>
      <c r="DV442" s="5"/>
      <c r="DW442" s="5"/>
      <c r="DX442" s="5"/>
      <c r="DZ442" s="5"/>
      <c r="EA442" s="6"/>
      <c r="EB442" s="6"/>
      <c r="EC442" s="6"/>
      <c r="ED442" s="5"/>
      <c r="EE442" s="6"/>
      <c r="EF442" s="6"/>
      <c r="EG442" s="6"/>
      <c r="EH442" s="42"/>
      <c r="EI442" s="5"/>
      <c r="EJ442" s="6"/>
      <c r="EK442" s="6"/>
      <c r="EL442" s="6"/>
      <c r="EM442" s="5"/>
      <c r="EN442" s="5"/>
      <c r="EO442" s="5"/>
      <c r="EP442" s="5"/>
      <c r="EQ442" s="5"/>
      <c r="ER442" s="6"/>
    </row>
    <row r="443" spans="1:148" ht="15" customHeight="1" x14ac:dyDescent="0.3">
      <c r="A443" t="s">
        <v>1967</v>
      </c>
      <c r="B443" s="36" t="s">
        <v>1968</v>
      </c>
      <c r="C443" s="4" t="s">
        <v>1969</v>
      </c>
      <c r="D443" s="19"/>
      <c r="E443" t="s">
        <v>702</v>
      </c>
      <c r="F443" s="64"/>
      <c r="AL443" s="5"/>
    </row>
    <row r="444" spans="1:148" ht="15" customHeight="1" x14ac:dyDescent="0.3">
      <c r="A444" t="s">
        <v>1970</v>
      </c>
      <c r="B444" s="36" t="s">
        <v>1971</v>
      </c>
      <c r="C444" s="4" t="s">
        <v>1972</v>
      </c>
      <c r="D444" s="19"/>
      <c r="E444" t="s">
        <v>702</v>
      </c>
      <c r="F444" s="64"/>
      <c r="AL444" s="5"/>
    </row>
    <row r="445" spans="1:148" ht="15" customHeight="1" x14ac:dyDescent="0.3">
      <c r="A445" t="s">
        <v>1973</v>
      </c>
      <c r="B445" s="36" t="s">
        <v>1974</v>
      </c>
      <c r="C445" s="4" t="s">
        <v>1975</v>
      </c>
      <c r="D445" s="19"/>
      <c r="E445" t="s">
        <v>702</v>
      </c>
      <c r="F445" s="64"/>
      <c r="AL445" s="5"/>
    </row>
    <row r="446" spans="1:148" ht="15" customHeight="1" x14ac:dyDescent="0.3">
      <c r="A446" t="s">
        <v>1976</v>
      </c>
      <c r="B446" s="36" t="s">
        <v>1977</v>
      </c>
      <c r="C446" s="4" t="s">
        <v>1978</v>
      </c>
      <c r="D446" s="19"/>
      <c r="E446" t="s">
        <v>702</v>
      </c>
      <c r="F446" s="64"/>
      <c r="AL446" s="5"/>
    </row>
    <row r="447" spans="1:148" ht="15" customHeight="1" x14ac:dyDescent="0.3">
      <c r="A447" t="s">
        <v>1979</v>
      </c>
      <c r="B447" s="36" t="s">
        <v>1980</v>
      </c>
      <c r="C447" s="4" t="s">
        <v>1981</v>
      </c>
      <c r="D447" s="19"/>
      <c r="E447" t="s">
        <v>702</v>
      </c>
      <c r="F447" s="65"/>
      <c r="AL447" s="5"/>
    </row>
    <row r="448" spans="1:148" ht="15" customHeight="1" x14ac:dyDescent="0.3">
      <c r="A448" s="19" t="s">
        <v>1982</v>
      </c>
      <c r="B448" s="36" t="s">
        <v>1983</v>
      </c>
      <c r="C448" s="4" t="s">
        <v>1984</v>
      </c>
      <c r="D448" s="19"/>
      <c r="E448" t="s">
        <v>702</v>
      </c>
      <c r="F448" s="64"/>
      <c r="AL448" s="5"/>
    </row>
    <row r="449" spans="1:148" ht="15" customHeight="1" x14ac:dyDescent="0.3">
      <c r="A449" t="s">
        <v>1985</v>
      </c>
      <c r="B449" s="36" t="s">
        <v>1986</v>
      </c>
      <c r="C449" s="4" t="s">
        <v>1987</v>
      </c>
      <c r="D449" s="19"/>
      <c r="E449" t="s">
        <v>702</v>
      </c>
      <c r="F449" s="64"/>
      <c r="AL449" s="5"/>
    </row>
    <row r="450" spans="1:148" ht="15" customHeight="1" x14ac:dyDescent="0.3">
      <c r="A450" t="s">
        <v>1988</v>
      </c>
      <c r="B450" s="36" t="s">
        <v>1989</v>
      </c>
      <c r="C450" s="4" t="s">
        <v>1990</v>
      </c>
      <c r="D450" s="19"/>
      <c r="E450" t="s">
        <v>702</v>
      </c>
      <c r="F450" s="64"/>
      <c r="AL450" s="5"/>
      <c r="AR450" s="40" t="s">
        <v>1723</v>
      </c>
      <c r="AT450">
        <v>2086.8000000000002</v>
      </c>
      <c r="AU450" s="5">
        <f>0.99303*AT450-2041.233</f>
        <v>31.022004000000152</v>
      </c>
      <c r="AV450" s="7"/>
      <c r="AW450" s="5">
        <f>AVERAGE(AX450,AU450:AV450)*1.00662+2055.5541</f>
        <v>2086.8710568332399</v>
      </c>
      <c r="AX450">
        <v>31.2</v>
      </c>
      <c r="CF450" s="14" t="s">
        <v>1991</v>
      </c>
      <c r="CI450" s="14">
        <f>LN(1.05)</f>
        <v>4.8790164169432049E-2</v>
      </c>
      <c r="CK450">
        <v>2077</v>
      </c>
      <c r="CL450">
        <v>2007</v>
      </c>
      <c r="CM450">
        <v>1976</v>
      </c>
      <c r="CN450" s="7">
        <v>2020</v>
      </c>
      <c r="CP450" s="14">
        <v>2.6</v>
      </c>
      <c r="CY450" s="5"/>
      <c r="CZ450" s="5"/>
      <c r="DA450" s="5"/>
      <c r="DB450" s="5"/>
      <c r="DC450" s="6"/>
      <c r="DD450" s="5"/>
      <c r="DR450" s="6"/>
      <c r="DS450" s="6"/>
      <c r="DT450" s="6"/>
      <c r="DU450" s="6"/>
      <c r="DV450" s="5"/>
      <c r="DW450" s="5"/>
      <c r="DX450" s="5"/>
      <c r="DZ450" s="5"/>
      <c r="EA450" s="6"/>
      <c r="EB450" s="6"/>
      <c r="EC450" s="6"/>
      <c r="ED450" s="5"/>
      <c r="EE450" s="6"/>
      <c r="EF450" s="6"/>
      <c r="EG450" s="6"/>
      <c r="EH450" s="42"/>
      <c r="EI450" s="5"/>
      <c r="EJ450" s="6"/>
      <c r="EK450" s="6"/>
      <c r="EL450" s="6"/>
      <c r="EM450" s="5"/>
      <c r="EN450" s="5"/>
      <c r="EO450" s="5"/>
      <c r="EP450" s="5"/>
      <c r="EQ450" s="5"/>
      <c r="ER450" s="6"/>
    </row>
    <row r="451" spans="1:148" ht="15" customHeight="1" x14ac:dyDescent="0.3">
      <c r="A451" t="s">
        <v>1992</v>
      </c>
      <c r="B451" s="36" t="s">
        <v>1993</v>
      </c>
      <c r="C451" s="4" t="s">
        <v>1994</v>
      </c>
      <c r="D451" s="19"/>
      <c r="E451" t="s">
        <v>702</v>
      </c>
      <c r="F451" s="64"/>
      <c r="AL451" s="5"/>
      <c r="AT451">
        <v>2086.5</v>
      </c>
      <c r="AU451" s="5">
        <f>0.99303*AT451-2041.233</f>
        <v>30.724094999999807</v>
      </c>
      <c r="AV451" s="7"/>
      <c r="AW451" s="5">
        <f>AVERAGE(AX451,AU451:AV451)*1.00662+2055.5541</f>
        <v>2086.4815885088997</v>
      </c>
      <c r="CP451" s="14">
        <v>2.08</v>
      </c>
    </row>
    <row r="452" spans="1:148" ht="15" customHeight="1" x14ac:dyDescent="0.3">
      <c r="A452" t="s">
        <v>1995</v>
      </c>
      <c r="B452" s="36" t="s">
        <v>1996</v>
      </c>
      <c r="C452" s="4" t="s">
        <v>1997</v>
      </c>
      <c r="D452" s="19"/>
      <c r="E452" t="s">
        <v>702</v>
      </c>
      <c r="F452" s="64"/>
      <c r="AL452" s="5"/>
      <c r="CP452" s="14">
        <v>3.43</v>
      </c>
    </row>
    <row r="453" spans="1:148" ht="15" customHeight="1" x14ac:dyDescent="0.3">
      <c r="A453" t="s">
        <v>1998</v>
      </c>
      <c r="B453" s="36" t="s">
        <v>1999</v>
      </c>
      <c r="C453" s="4" t="s">
        <v>2000</v>
      </c>
      <c r="D453" s="19"/>
      <c r="E453" t="s">
        <v>702</v>
      </c>
      <c r="F453" s="64"/>
      <c r="AL453" s="5"/>
    </row>
    <row r="454" spans="1:148" ht="15" customHeight="1" x14ac:dyDescent="0.3">
      <c r="A454" t="s">
        <v>2001</v>
      </c>
      <c r="B454" s="36" t="s">
        <v>2002</v>
      </c>
      <c r="C454" s="4" t="s">
        <v>2003</v>
      </c>
      <c r="D454" s="19"/>
      <c r="E454" t="s">
        <v>702</v>
      </c>
      <c r="F454" s="64"/>
      <c r="Z454" s="6">
        <v>1.8599999999999999</v>
      </c>
      <c r="AA454" s="5">
        <v>1.07</v>
      </c>
      <c r="AB454" s="5">
        <v>31.065000000000001</v>
      </c>
      <c r="AC454" s="5">
        <v>44.92</v>
      </c>
      <c r="AL454" s="5"/>
      <c r="CP454" s="14">
        <v>5.68</v>
      </c>
      <c r="DT454" s="14">
        <v>24</v>
      </c>
      <c r="EF454" s="14">
        <v>84</v>
      </c>
    </row>
    <row r="455" spans="1:148" ht="15" customHeight="1" x14ac:dyDescent="0.3">
      <c r="A455" t="s">
        <v>2004</v>
      </c>
      <c r="B455" s="36" t="s">
        <v>2005</v>
      </c>
      <c r="C455" s="4" t="s">
        <v>2006</v>
      </c>
      <c r="D455" s="19"/>
      <c r="E455" t="s">
        <v>702</v>
      </c>
      <c r="F455" s="64"/>
      <c r="AL455" s="5"/>
    </row>
    <row r="456" spans="1:148" ht="15" customHeight="1" x14ac:dyDescent="0.3">
      <c r="A456" t="s">
        <v>2007</v>
      </c>
      <c r="B456" s="36" t="s">
        <v>2008</v>
      </c>
      <c r="C456" s="4" t="s">
        <v>2009</v>
      </c>
      <c r="D456" s="19"/>
      <c r="E456" t="s">
        <v>702</v>
      </c>
      <c r="F456" s="64"/>
      <c r="AL456" s="5"/>
      <c r="AQ456" s="7">
        <v>1011</v>
      </c>
      <c r="AR456" s="40" t="s">
        <v>2010</v>
      </c>
    </row>
    <row r="457" spans="1:148" ht="15" customHeight="1" x14ac:dyDescent="0.3">
      <c r="A457" t="s">
        <v>2011</v>
      </c>
      <c r="B457" s="36" t="s">
        <v>2012</v>
      </c>
      <c r="C457" s="4" t="s">
        <v>2013</v>
      </c>
      <c r="D457" s="19"/>
      <c r="E457" t="s">
        <v>702</v>
      </c>
      <c r="F457" s="64"/>
      <c r="AL457" s="5"/>
    </row>
    <row r="458" spans="1:148" ht="15" customHeight="1" x14ac:dyDescent="0.3">
      <c r="A458" t="s">
        <v>2014</v>
      </c>
      <c r="B458" s="36" t="s">
        <v>2015</v>
      </c>
      <c r="C458" s="4" t="s">
        <v>2016</v>
      </c>
      <c r="D458" s="19"/>
      <c r="E458" t="s">
        <v>702</v>
      </c>
      <c r="F458" s="64"/>
      <c r="AL458" s="5"/>
    </row>
    <row r="459" spans="1:148" ht="15" customHeight="1" x14ac:dyDescent="0.3">
      <c r="A459" t="s">
        <v>2017</v>
      </c>
      <c r="B459" s="36" t="s">
        <v>2018</v>
      </c>
      <c r="C459" s="4" t="s">
        <v>2019</v>
      </c>
      <c r="D459" s="19"/>
      <c r="E459" t="s">
        <v>702</v>
      </c>
      <c r="F459" s="64"/>
      <c r="AL459" s="5"/>
      <c r="BP459" s="41">
        <v>10.37</v>
      </c>
    </row>
    <row r="460" spans="1:148" ht="15" customHeight="1" x14ac:dyDescent="0.3">
      <c r="A460" t="s">
        <v>2020</v>
      </c>
      <c r="B460" s="36" t="s">
        <v>2021</v>
      </c>
      <c r="C460" s="4" t="s">
        <v>2022</v>
      </c>
      <c r="D460" s="19"/>
      <c r="E460" t="s">
        <v>702</v>
      </c>
      <c r="F460" s="64"/>
      <c r="AH460" s="6">
        <v>52.011182598199447</v>
      </c>
      <c r="AI460" s="5">
        <v>5.2143466287823959</v>
      </c>
      <c r="AL460" s="5"/>
      <c r="AM460" s="39">
        <v>-11.7</v>
      </c>
      <c r="AP460" s="5">
        <v>29.9</v>
      </c>
      <c r="AQ460" s="7">
        <v>683</v>
      </c>
      <c r="AR460" s="40" t="s">
        <v>2023</v>
      </c>
      <c r="AV460" s="7"/>
      <c r="AW460" s="5">
        <f>AVERAGE(AX460,AU460:AV460)*1.00662+2055.5541</f>
        <v>2060.838855</v>
      </c>
      <c r="AX460">
        <v>5.25</v>
      </c>
      <c r="BP460" s="14">
        <v>6.95</v>
      </c>
      <c r="CP460" s="14">
        <v>5.35</v>
      </c>
    </row>
    <row r="461" spans="1:148" ht="15" customHeight="1" x14ac:dyDescent="0.3">
      <c r="A461" t="s">
        <v>2024</v>
      </c>
      <c r="B461" s="36" t="s">
        <v>2025</v>
      </c>
      <c r="C461" s="4" t="s">
        <v>2026</v>
      </c>
      <c r="D461" s="19"/>
      <c r="E461" t="s">
        <v>702</v>
      </c>
      <c r="F461" s="64"/>
      <c r="AL461" s="5"/>
      <c r="AS461">
        <v>143</v>
      </c>
      <c r="AV461" s="7"/>
      <c r="AW461" s="5">
        <f>AVERAGE(AX461,AU461:AV461)*1.00662+2055.5541</f>
        <v>2064.1103699999999</v>
      </c>
      <c r="AX461">
        <v>8.5</v>
      </c>
      <c r="DC461" s="14">
        <v>55.1</v>
      </c>
      <c r="DD461">
        <v>16</v>
      </c>
    </row>
    <row r="462" spans="1:148" ht="15" customHeight="1" x14ac:dyDescent="0.3">
      <c r="A462" t="s">
        <v>2027</v>
      </c>
      <c r="B462" s="36" t="s">
        <v>2028</v>
      </c>
      <c r="C462" s="4" t="s">
        <v>2029</v>
      </c>
      <c r="D462" s="19"/>
      <c r="E462" t="s">
        <v>702</v>
      </c>
      <c r="F462" s="64"/>
      <c r="AL462" s="5"/>
    </row>
    <row r="463" spans="1:148" ht="15" customHeight="1" x14ac:dyDescent="0.3">
      <c r="A463" t="s">
        <v>2030</v>
      </c>
      <c r="B463" s="36" t="s">
        <v>2031</v>
      </c>
      <c r="C463" s="4" t="s">
        <v>2032</v>
      </c>
      <c r="D463" s="19"/>
      <c r="E463" t="s">
        <v>702</v>
      </c>
      <c r="F463" s="64"/>
      <c r="Z463" s="6">
        <v>1.4999999999999999E-2</v>
      </c>
      <c r="AA463" s="5">
        <v>2.98</v>
      </c>
      <c r="AB463" s="5">
        <v>17.574999999999999</v>
      </c>
      <c r="AC463" s="5">
        <v>25.895000000000003</v>
      </c>
      <c r="AL463" s="5"/>
    </row>
    <row r="464" spans="1:148" ht="15" customHeight="1" x14ac:dyDescent="0.3">
      <c r="A464" t="s">
        <v>2033</v>
      </c>
      <c r="B464" s="36" t="s">
        <v>2034</v>
      </c>
      <c r="C464" s="4" t="s">
        <v>2035</v>
      </c>
      <c r="D464" s="19"/>
      <c r="E464" t="s">
        <v>702</v>
      </c>
      <c r="F464" s="64"/>
      <c r="AL464" s="5"/>
    </row>
    <row r="465" spans="1:148" ht="15" customHeight="1" x14ac:dyDescent="0.3">
      <c r="A465" t="s">
        <v>2036</v>
      </c>
      <c r="B465" s="36" t="s">
        <v>2037</v>
      </c>
      <c r="C465" s="4" t="s">
        <v>2038</v>
      </c>
      <c r="D465" s="19"/>
      <c r="E465" t="s">
        <v>702</v>
      </c>
      <c r="F465" s="64"/>
      <c r="AL465" s="5"/>
      <c r="AM465" s="39">
        <v>120.8</v>
      </c>
      <c r="AN465" s="5">
        <v>20.3</v>
      </c>
      <c r="AO465" s="5">
        <v>75.900000000000006</v>
      </c>
      <c r="AP465" s="5">
        <v>72.2</v>
      </c>
      <c r="AQ465" s="7">
        <v>928</v>
      </c>
      <c r="AR465" s="40" t="s">
        <v>2039</v>
      </c>
      <c r="AT465">
        <v>2057</v>
      </c>
      <c r="AU465" s="5">
        <f>0.99303*AT465-2041.233</f>
        <v>1.4297099999998863</v>
      </c>
      <c r="AV465" s="7"/>
      <c r="AW465" s="5">
        <f>AVERAGE(AX465,AU465:AV465)*1.00662+2055.5541</f>
        <v>2056.9932746801996</v>
      </c>
    </row>
    <row r="466" spans="1:148" ht="15" customHeight="1" x14ac:dyDescent="0.3">
      <c r="A466" t="s">
        <v>2040</v>
      </c>
      <c r="B466" s="36" t="s">
        <v>2041</v>
      </c>
      <c r="C466" s="4" t="s">
        <v>2042</v>
      </c>
      <c r="D466" s="19"/>
      <c r="E466" t="s">
        <v>702</v>
      </c>
      <c r="F466" s="64"/>
      <c r="AL466" s="5"/>
    </row>
    <row r="467" spans="1:148" ht="15" customHeight="1" x14ac:dyDescent="0.3">
      <c r="A467" t="s">
        <v>2043</v>
      </c>
      <c r="B467" s="36" t="s">
        <v>2044</v>
      </c>
      <c r="C467" s="4" t="s">
        <v>2045</v>
      </c>
      <c r="D467" s="19"/>
      <c r="E467" t="s">
        <v>702</v>
      </c>
      <c r="F467" s="64"/>
      <c r="AL467" s="5"/>
    </row>
    <row r="468" spans="1:148" ht="15" customHeight="1" x14ac:dyDescent="0.3">
      <c r="A468" t="s">
        <v>2046</v>
      </c>
      <c r="B468" s="36" t="s">
        <v>2047</v>
      </c>
      <c r="C468" s="4" t="s">
        <v>2048</v>
      </c>
      <c r="D468" s="19"/>
      <c r="E468" t="s">
        <v>702</v>
      </c>
      <c r="F468" s="65"/>
      <c r="AL468" s="5"/>
      <c r="AM468" s="39">
        <v>-16.2</v>
      </c>
      <c r="AN468" s="5">
        <v>32.700000000000003</v>
      </c>
      <c r="AO468" s="5">
        <v>42.8</v>
      </c>
      <c r="AR468" s="40" t="s">
        <v>2049</v>
      </c>
      <c r="AS468">
        <v>143</v>
      </c>
      <c r="AV468" s="7"/>
      <c r="AW468" s="5">
        <f>AVERAGE(AX468,AU468:AV468)*1.00662+2055.5541</f>
        <v>2066.6269199999997</v>
      </c>
      <c r="AX468">
        <v>11</v>
      </c>
      <c r="CP468" s="14">
        <v>4.74</v>
      </c>
      <c r="DC468" s="14">
        <v>54</v>
      </c>
      <c r="DD468">
        <v>22.4</v>
      </c>
    </row>
    <row r="469" spans="1:148" ht="15" customHeight="1" x14ac:dyDescent="0.3">
      <c r="A469" t="s">
        <v>2050</v>
      </c>
      <c r="B469" s="36" t="s">
        <v>2051</v>
      </c>
      <c r="C469" s="4" t="s">
        <v>2052</v>
      </c>
      <c r="D469" s="19"/>
      <c r="E469" t="s">
        <v>702</v>
      </c>
      <c r="F469" s="64"/>
      <c r="AL469" s="5"/>
      <c r="AV469" s="7"/>
      <c r="AW469" s="5">
        <f>AVERAGE(AX469,AU469:AV469)*1.00662+2055.5541</f>
        <v>2067.230892</v>
      </c>
      <c r="AX469">
        <v>11.6</v>
      </c>
    </row>
    <row r="470" spans="1:148" ht="15" customHeight="1" x14ac:dyDescent="0.3">
      <c r="A470" t="s">
        <v>2053</v>
      </c>
      <c r="B470" s="36" t="s">
        <v>2054</v>
      </c>
      <c r="C470" s="4" t="s">
        <v>2055</v>
      </c>
      <c r="D470" s="19"/>
      <c r="E470" t="s">
        <v>702</v>
      </c>
      <c r="F470" s="65"/>
      <c r="AL470" s="5"/>
      <c r="AM470" s="39">
        <v>-16.899999999999999</v>
      </c>
      <c r="AN470" s="5">
        <v>32.4</v>
      </c>
      <c r="AO470" s="5">
        <v>42.5</v>
      </c>
      <c r="AR470" s="40" t="s">
        <v>2049</v>
      </c>
      <c r="AS470">
        <v>143</v>
      </c>
      <c r="AV470" s="7"/>
      <c r="AW470" s="5">
        <f>AVERAGE(AX470,AU470:AV470)*1.00662+2055.5541</f>
        <v>2066.7779129999999</v>
      </c>
      <c r="AX470">
        <v>11.15</v>
      </c>
      <c r="CP470" s="14">
        <v>4.76</v>
      </c>
      <c r="DC470" s="14">
        <v>49.9</v>
      </c>
      <c r="DD470">
        <v>28.6</v>
      </c>
    </row>
    <row r="471" spans="1:148" ht="15" customHeight="1" x14ac:dyDescent="0.3">
      <c r="A471" t="s">
        <v>2056</v>
      </c>
      <c r="B471" s="36" t="s">
        <v>2057</v>
      </c>
      <c r="C471" s="4" t="s">
        <v>2058</v>
      </c>
      <c r="D471" s="19"/>
      <c r="E471" t="s">
        <v>702</v>
      </c>
      <c r="F471" s="64"/>
      <c r="AL471" s="5"/>
    </row>
    <row r="472" spans="1:148" ht="15" customHeight="1" x14ac:dyDescent="0.3">
      <c r="A472" t="s">
        <v>2059</v>
      </c>
      <c r="B472" s="36" t="s">
        <v>2060</v>
      </c>
      <c r="C472" s="4" t="s">
        <v>2061</v>
      </c>
      <c r="D472" s="19"/>
      <c r="E472" t="s">
        <v>702</v>
      </c>
      <c r="F472" s="64"/>
      <c r="AL472" s="5"/>
    </row>
    <row r="473" spans="1:148" ht="15" customHeight="1" x14ac:dyDescent="0.3">
      <c r="A473" t="s">
        <v>2062</v>
      </c>
      <c r="B473" s="36" t="s">
        <v>2063</v>
      </c>
      <c r="C473" s="4" t="s">
        <v>2064</v>
      </c>
      <c r="D473" s="19"/>
      <c r="E473" t="s">
        <v>702</v>
      </c>
      <c r="F473" s="64"/>
      <c r="AL473" s="5"/>
    </row>
    <row r="474" spans="1:148" ht="15" customHeight="1" x14ac:dyDescent="0.3">
      <c r="A474" t="s">
        <v>2065</v>
      </c>
      <c r="B474" s="36" t="s">
        <v>2066</v>
      </c>
      <c r="C474" s="4" t="s">
        <v>2067</v>
      </c>
      <c r="D474" s="19"/>
      <c r="E474" t="s">
        <v>702</v>
      </c>
      <c r="F474" s="64"/>
      <c r="AL474" s="5"/>
      <c r="AR474" s="40" t="s">
        <v>1723</v>
      </c>
      <c r="AV474" s="7"/>
      <c r="AW474" s="5">
        <f>AVERAGE(AX474,AU474:AV474)*1.00662+2055.5541</f>
        <v>2060.5871999999999</v>
      </c>
      <c r="AX474">
        <v>5</v>
      </c>
      <c r="CP474" s="14">
        <v>5.7</v>
      </c>
    </row>
    <row r="475" spans="1:148" ht="15" customHeight="1" x14ac:dyDescent="0.3">
      <c r="A475" t="s">
        <v>2068</v>
      </c>
      <c r="B475" s="36" t="s">
        <v>2069</v>
      </c>
      <c r="C475" s="4" t="s">
        <v>2070</v>
      </c>
      <c r="D475" s="19"/>
      <c r="E475" t="s">
        <v>702</v>
      </c>
      <c r="F475" s="64"/>
      <c r="AL475" s="5"/>
    </row>
    <row r="476" spans="1:148" ht="15" customHeight="1" x14ac:dyDescent="0.3">
      <c r="A476" t="s">
        <v>2071</v>
      </c>
      <c r="B476" s="36" t="s">
        <v>2072</v>
      </c>
      <c r="C476" s="4" t="s">
        <v>2073</v>
      </c>
      <c r="D476" s="19"/>
      <c r="E476" t="s">
        <v>702</v>
      </c>
      <c r="F476" s="64"/>
      <c r="AL476" s="5"/>
      <c r="CZ476" s="5">
        <f>1.9872*10^-3*298*LN(79/21)</f>
        <v>0.78460175168518687</v>
      </c>
      <c r="DA476" s="5">
        <f>1.9872*10^-3*298*LN(1+2*13/(100-13))</f>
        <v>0.15484451306652283</v>
      </c>
      <c r="DB476" s="5"/>
      <c r="DC476" s="6"/>
      <c r="DD476" s="5"/>
      <c r="DR476" s="6"/>
      <c r="DS476" s="6"/>
      <c r="DT476" s="6"/>
      <c r="DU476" s="6"/>
      <c r="DV476" s="5"/>
      <c r="DW476" s="5"/>
      <c r="DX476" s="5"/>
      <c r="DZ476" s="5"/>
      <c r="EA476" s="6"/>
      <c r="EB476" s="6"/>
      <c r="EC476" s="6"/>
      <c r="ED476" s="5"/>
      <c r="EE476" s="6"/>
      <c r="EF476" s="6"/>
      <c r="EG476" s="6"/>
      <c r="EH476" s="42"/>
      <c r="EI476" s="5"/>
      <c r="EJ476" s="6"/>
      <c r="EK476" s="6"/>
      <c r="EL476" s="6"/>
      <c r="EM476" s="5"/>
      <c r="EN476" s="5"/>
      <c r="EO476" s="5"/>
      <c r="EP476" s="5"/>
      <c r="EQ476" s="5"/>
      <c r="ER476" s="6"/>
    </row>
    <row r="477" spans="1:148" ht="15" customHeight="1" x14ac:dyDescent="0.3">
      <c r="A477" t="s">
        <v>2074</v>
      </c>
      <c r="B477" s="36" t="s">
        <v>2075</v>
      </c>
      <c r="C477" s="4" t="s">
        <v>2076</v>
      </c>
      <c r="D477" s="19"/>
      <c r="E477" t="s">
        <v>702</v>
      </c>
      <c r="F477" s="64"/>
      <c r="AL477" s="5"/>
      <c r="DT477" s="14">
        <v>78</v>
      </c>
    </row>
    <row r="478" spans="1:148" ht="15" customHeight="1" x14ac:dyDescent="0.3">
      <c r="A478" t="s">
        <v>2077</v>
      </c>
      <c r="B478" s="36" t="s">
        <v>2078</v>
      </c>
      <c r="C478" s="4" t="s">
        <v>2079</v>
      </c>
      <c r="D478" s="19"/>
      <c r="E478" t="s">
        <v>702</v>
      </c>
      <c r="F478" s="68"/>
      <c r="J478" s="66"/>
      <c r="K478" s="66"/>
      <c r="AL478" s="5"/>
    </row>
    <row r="479" spans="1:148" ht="15" customHeight="1" x14ac:dyDescent="0.3">
      <c r="A479" t="s">
        <v>2080</v>
      </c>
      <c r="B479" s="36" t="s">
        <v>2081</v>
      </c>
      <c r="C479" s="4" t="s">
        <v>2082</v>
      </c>
      <c r="D479" s="19"/>
      <c r="E479" t="s">
        <v>702</v>
      </c>
      <c r="F479" s="64"/>
      <c r="AL479" s="5"/>
    </row>
    <row r="480" spans="1:148" ht="15" customHeight="1" x14ac:dyDescent="0.3">
      <c r="A480" t="s">
        <v>2083</v>
      </c>
      <c r="B480" s="36" t="s">
        <v>2084</v>
      </c>
      <c r="C480" s="4" t="s">
        <v>2085</v>
      </c>
      <c r="D480" s="19"/>
      <c r="E480" t="s">
        <v>702</v>
      </c>
      <c r="F480" s="64"/>
      <c r="AL480" s="5"/>
    </row>
    <row r="481" spans="1:131" ht="15" customHeight="1" x14ac:dyDescent="0.3">
      <c r="A481" t="s">
        <v>2086</v>
      </c>
      <c r="B481" s="36" t="s">
        <v>2087</v>
      </c>
      <c r="C481" s="4" t="s">
        <v>2088</v>
      </c>
      <c r="D481" s="19"/>
      <c r="E481" t="s">
        <v>702</v>
      </c>
      <c r="F481" s="64"/>
      <c r="AL481" s="5"/>
    </row>
    <row r="482" spans="1:131" ht="15" customHeight="1" x14ac:dyDescent="0.3">
      <c r="A482" t="s">
        <v>2089</v>
      </c>
      <c r="B482" s="36" t="s">
        <v>2090</v>
      </c>
      <c r="C482" s="4" t="s">
        <v>2091</v>
      </c>
      <c r="D482" s="19"/>
      <c r="E482" t="s">
        <v>702</v>
      </c>
      <c r="F482" s="64"/>
      <c r="AL482" s="5"/>
    </row>
    <row r="483" spans="1:131" ht="15" customHeight="1" x14ac:dyDescent="0.3">
      <c r="A483" t="s">
        <v>2092</v>
      </c>
      <c r="B483" s="36" t="s">
        <v>2093</v>
      </c>
      <c r="C483" s="4" t="s">
        <v>2094</v>
      </c>
      <c r="D483" s="19"/>
      <c r="E483" t="s">
        <v>702</v>
      </c>
      <c r="F483" s="64"/>
      <c r="AL483" s="5"/>
    </row>
    <row r="484" spans="1:131" ht="15" customHeight="1" x14ac:dyDescent="0.3">
      <c r="A484" t="s">
        <v>2095</v>
      </c>
      <c r="B484" s="36" t="s">
        <v>2096</v>
      </c>
      <c r="C484" s="4" t="s">
        <v>2097</v>
      </c>
      <c r="D484" s="19"/>
      <c r="E484" t="s">
        <v>702</v>
      </c>
      <c r="F484" s="64"/>
      <c r="AL484" s="5"/>
    </row>
    <row r="485" spans="1:131" ht="15" customHeight="1" x14ac:dyDescent="0.3">
      <c r="A485" t="s">
        <v>2098</v>
      </c>
      <c r="B485" s="36" t="s">
        <v>2099</v>
      </c>
      <c r="C485" s="4" t="s">
        <v>2100</v>
      </c>
      <c r="D485" s="19"/>
      <c r="E485" t="s">
        <v>702</v>
      </c>
      <c r="F485" s="64"/>
      <c r="AL485" s="5"/>
    </row>
    <row r="486" spans="1:131" ht="15" customHeight="1" x14ac:dyDescent="0.3">
      <c r="A486" t="s">
        <v>2101</v>
      </c>
      <c r="B486" s="36" t="s">
        <v>2102</v>
      </c>
      <c r="C486" s="4" t="s">
        <v>2103</v>
      </c>
      <c r="D486" s="19"/>
      <c r="E486" t="s">
        <v>702</v>
      </c>
      <c r="F486" s="64"/>
      <c r="AL486" s="5"/>
      <c r="BP486" s="41">
        <v>8.4499999999999993</v>
      </c>
    </row>
    <row r="487" spans="1:131" ht="15" customHeight="1" x14ac:dyDescent="0.3">
      <c r="A487" t="s">
        <v>2104</v>
      </c>
      <c r="B487" s="36" t="s">
        <v>2105</v>
      </c>
      <c r="C487" s="4" t="s">
        <v>2106</v>
      </c>
      <c r="D487" s="19"/>
      <c r="E487" t="s">
        <v>702</v>
      </c>
      <c r="F487" s="64"/>
      <c r="AL487" s="5"/>
    </row>
    <row r="488" spans="1:131" ht="15" customHeight="1" x14ac:dyDescent="0.3">
      <c r="A488" t="s">
        <v>2107</v>
      </c>
      <c r="B488" s="36" t="s">
        <v>2108</v>
      </c>
      <c r="C488" s="4" t="s">
        <v>2109</v>
      </c>
      <c r="D488" s="19"/>
      <c r="E488" t="s">
        <v>702</v>
      </c>
      <c r="F488" s="64"/>
      <c r="AL488" s="5"/>
    </row>
    <row r="489" spans="1:131" ht="15" customHeight="1" x14ac:dyDescent="0.3">
      <c r="A489" t="s">
        <v>2110</v>
      </c>
      <c r="B489" s="36" t="s">
        <v>2111</v>
      </c>
      <c r="C489" s="4" t="s">
        <v>2112</v>
      </c>
      <c r="D489" s="19"/>
      <c r="E489" t="s">
        <v>702</v>
      </c>
      <c r="F489" s="64"/>
      <c r="AL489" s="5"/>
    </row>
    <row r="490" spans="1:131" ht="15" customHeight="1" x14ac:dyDescent="0.3">
      <c r="A490" t="s">
        <v>2113</v>
      </c>
      <c r="B490" s="36" t="s">
        <v>2114</v>
      </c>
      <c r="C490" s="4" t="s">
        <v>2115</v>
      </c>
      <c r="D490" s="19"/>
      <c r="E490" t="s">
        <v>702</v>
      </c>
      <c r="F490" s="64"/>
      <c r="AL490" s="5"/>
      <c r="AT490">
        <v>2054.6</v>
      </c>
      <c r="AU490" s="5">
        <f>0.99303*AT490-2041.233</f>
        <v>-0.95356200000014724</v>
      </c>
      <c r="AV490" s="7"/>
      <c r="AW490" s="5">
        <f>AVERAGE(AX490,AU490:AV490)*1.00662+2055.5541</f>
        <v>2054.5942254195597</v>
      </c>
    </row>
    <row r="491" spans="1:131" ht="15" customHeight="1" x14ac:dyDescent="0.3">
      <c r="A491" t="s">
        <v>2116</v>
      </c>
      <c r="B491" s="36" t="s">
        <v>2117</v>
      </c>
      <c r="C491" s="4" t="s">
        <v>2118</v>
      </c>
      <c r="D491" s="19"/>
      <c r="E491" t="s">
        <v>702</v>
      </c>
      <c r="F491" s="64"/>
      <c r="AL491" s="5"/>
      <c r="AM491" s="39">
        <v>-4.8</v>
      </c>
      <c r="AR491" s="40" t="s">
        <v>2119</v>
      </c>
    </row>
    <row r="492" spans="1:131" ht="15" customHeight="1" x14ac:dyDescent="0.3">
      <c r="A492" t="s">
        <v>2120</v>
      </c>
      <c r="B492" s="36" t="s">
        <v>442</v>
      </c>
      <c r="C492" s="4" t="s">
        <v>2121</v>
      </c>
      <c r="D492" s="19"/>
      <c r="E492" t="s">
        <v>702</v>
      </c>
      <c r="F492" s="64"/>
      <c r="Z492" s="6">
        <v>7.4999999999999997E-2</v>
      </c>
      <c r="AA492" s="5">
        <v>1.075</v>
      </c>
      <c r="AB492" s="5">
        <v>21.439999999999998</v>
      </c>
      <c r="AC492" s="5">
        <v>31.68</v>
      </c>
      <c r="AD492" s="6">
        <v>2.0973282400598561</v>
      </c>
      <c r="AE492" s="5">
        <v>34.144694171217232</v>
      </c>
      <c r="AF492" s="5">
        <v>6.8443793209916128</v>
      </c>
      <c r="AG492" s="5">
        <v>8.5807001148715969</v>
      </c>
      <c r="AL492" s="5"/>
      <c r="AM492" s="39">
        <v>-6.29</v>
      </c>
      <c r="AR492" s="40" t="s">
        <v>2122</v>
      </c>
    </row>
    <row r="493" spans="1:131" ht="15" customHeight="1" x14ac:dyDescent="0.3">
      <c r="A493" t="s">
        <v>2123</v>
      </c>
      <c r="B493" s="36" t="s">
        <v>2124</v>
      </c>
      <c r="C493" s="4" t="s">
        <v>2125</v>
      </c>
      <c r="D493" s="19"/>
      <c r="E493" t="s">
        <v>702</v>
      </c>
      <c r="F493" s="64"/>
      <c r="AL493" s="5"/>
      <c r="AO493" s="5">
        <v>80.2</v>
      </c>
      <c r="AP493" s="5">
        <v>78.2</v>
      </c>
      <c r="AQ493" s="7">
        <v>770</v>
      </c>
      <c r="AR493" s="40" t="s">
        <v>1419</v>
      </c>
    </row>
    <row r="494" spans="1:131" ht="15" customHeight="1" x14ac:dyDescent="0.3">
      <c r="A494" t="s">
        <v>2126</v>
      </c>
      <c r="B494" s="36" t="s">
        <v>2127</v>
      </c>
      <c r="C494" s="4" t="s">
        <v>2128</v>
      </c>
      <c r="D494" s="19"/>
      <c r="E494" t="s">
        <v>702</v>
      </c>
      <c r="F494" s="64"/>
      <c r="AL494" s="5"/>
    </row>
    <row r="495" spans="1:131" ht="15" customHeight="1" x14ac:dyDescent="0.3">
      <c r="B495" s="36" t="s">
        <v>2129</v>
      </c>
      <c r="C495" s="4" t="s">
        <v>2130</v>
      </c>
      <c r="D495" s="19"/>
      <c r="E495" t="s">
        <v>702</v>
      </c>
      <c r="F495" s="64"/>
      <c r="AL495" s="5"/>
    </row>
    <row r="496" spans="1:131" ht="15" customHeight="1" x14ac:dyDescent="0.3">
      <c r="A496" t="s">
        <v>2131</v>
      </c>
      <c r="B496" s="36" t="s">
        <v>2132</v>
      </c>
      <c r="C496" s="4" t="s">
        <v>2133</v>
      </c>
      <c r="D496" s="19"/>
      <c r="E496" t="s">
        <v>702</v>
      </c>
      <c r="F496" s="64"/>
      <c r="R496" s="104"/>
      <c r="S496" s="29"/>
      <c r="T496" s="29"/>
      <c r="U496" s="29"/>
      <c r="V496" s="29"/>
      <c r="AL496" s="5"/>
      <c r="AM496" s="39">
        <v>46.2</v>
      </c>
      <c r="AR496" s="40" t="s">
        <v>2134</v>
      </c>
      <c r="AV496" s="7"/>
      <c r="AW496" s="5">
        <f>AVERAGE(AX496,AU496:AV496)*1.00662+2055.5541</f>
        <v>2056.6613819999998</v>
      </c>
      <c r="AX496">
        <v>1.1000000000000001</v>
      </c>
      <c r="EA496" s="14">
        <v>69.13</v>
      </c>
    </row>
    <row r="497" spans="1:44" ht="15" customHeight="1" x14ac:dyDescent="0.3">
      <c r="A497" t="s">
        <v>2135</v>
      </c>
      <c r="B497" s="36" t="s">
        <v>2136</v>
      </c>
      <c r="C497" s="4" t="s">
        <v>2137</v>
      </c>
      <c r="D497" s="19"/>
      <c r="E497" t="s">
        <v>702</v>
      </c>
      <c r="F497" s="65"/>
      <c r="AL497" s="5"/>
    </row>
    <row r="498" spans="1:44" ht="15" customHeight="1" x14ac:dyDescent="0.3">
      <c r="A498" t="s">
        <v>2138</v>
      </c>
      <c r="B498" s="36" t="s">
        <v>2139</v>
      </c>
      <c r="C498" s="4" t="s">
        <v>2140</v>
      </c>
      <c r="D498" s="19"/>
      <c r="E498" t="s">
        <v>702</v>
      </c>
      <c r="F498" s="64"/>
      <c r="AL498" s="5"/>
    </row>
    <row r="499" spans="1:44" ht="15" customHeight="1" x14ac:dyDescent="0.3">
      <c r="A499" t="s">
        <v>2141</v>
      </c>
      <c r="B499" s="36" t="s">
        <v>2142</v>
      </c>
      <c r="C499" s="4" t="s">
        <v>2143</v>
      </c>
      <c r="D499" s="19"/>
      <c r="E499" t="s">
        <v>702</v>
      </c>
      <c r="F499" s="64"/>
      <c r="AL499" s="5"/>
    </row>
    <row r="500" spans="1:44" ht="15" customHeight="1" x14ac:dyDescent="0.3">
      <c r="A500" t="s">
        <v>2144</v>
      </c>
      <c r="B500" s="36" t="s">
        <v>2145</v>
      </c>
      <c r="C500" s="4" t="s">
        <v>2146</v>
      </c>
      <c r="D500" s="19"/>
      <c r="E500" t="s">
        <v>702</v>
      </c>
      <c r="F500" s="64"/>
      <c r="AL500" s="5"/>
    </row>
    <row r="501" spans="1:44" ht="15" customHeight="1" x14ac:dyDescent="0.3">
      <c r="A501" t="s">
        <v>2147</v>
      </c>
      <c r="B501" s="36" t="s">
        <v>2148</v>
      </c>
      <c r="C501" s="4" t="s">
        <v>2149</v>
      </c>
      <c r="D501" s="19"/>
      <c r="E501" t="s">
        <v>702</v>
      </c>
      <c r="F501" s="64"/>
      <c r="AL501" s="5"/>
    </row>
    <row r="502" spans="1:44" ht="15" customHeight="1" x14ac:dyDescent="0.3">
      <c r="A502" t="s">
        <v>2150</v>
      </c>
      <c r="B502" s="36" t="s">
        <v>2151</v>
      </c>
      <c r="C502" s="4" t="s">
        <v>2152</v>
      </c>
      <c r="D502" s="19"/>
      <c r="E502" t="s">
        <v>702</v>
      </c>
      <c r="F502" s="64"/>
      <c r="AL502" s="5"/>
      <c r="AM502" s="39">
        <v>4.0999999999999996</v>
      </c>
      <c r="AR502" s="40" t="s">
        <v>2153</v>
      </c>
    </row>
    <row r="503" spans="1:44" ht="15" customHeight="1" x14ac:dyDescent="0.3">
      <c r="A503" t="s">
        <v>2154</v>
      </c>
      <c r="B503" s="36" t="s">
        <v>2155</v>
      </c>
      <c r="C503" s="4" t="s">
        <v>2156</v>
      </c>
      <c r="D503" s="19"/>
      <c r="E503" t="s">
        <v>702</v>
      </c>
      <c r="F503" s="64"/>
      <c r="AL503" s="5"/>
      <c r="AM503" s="39">
        <v>124.9</v>
      </c>
      <c r="AR503" s="40" t="s">
        <v>2157</v>
      </c>
    </row>
    <row r="504" spans="1:44" ht="15" customHeight="1" x14ac:dyDescent="0.3">
      <c r="A504" t="s">
        <v>2158</v>
      </c>
      <c r="B504" s="36" t="s">
        <v>2159</v>
      </c>
      <c r="C504" s="4" t="s">
        <v>2160</v>
      </c>
      <c r="D504" s="19"/>
      <c r="E504" t="s">
        <v>702</v>
      </c>
      <c r="F504" s="64"/>
      <c r="AL504" s="5"/>
    </row>
    <row r="505" spans="1:44" ht="15" customHeight="1" x14ac:dyDescent="0.3">
      <c r="A505" t="s">
        <v>2161</v>
      </c>
      <c r="B505" s="36" t="s">
        <v>2162</v>
      </c>
      <c r="C505" s="4" t="s">
        <v>2163</v>
      </c>
      <c r="D505" s="19"/>
      <c r="E505" t="s">
        <v>702</v>
      </c>
      <c r="F505" s="64"/>
      <c r="AL505" s="5"/>
    </row>
    <row r="506" spans="1:44" ht="15" customHeight="1" x14ac:dyDescent="0.3">
      <c r="A506" t="s">
        <v>2164</v>
      </c>
      <c r="B506" s="36" t="s">
        <v>2165</v>
      </c>
      <c r="C506" s="4" t="s">
        <v>2166</v>
      </c>
      <c r="D506" s="19"/>
      <c r="E506" t="s">
        <v>702</v>
      </c>
      <c r="F506" s="64"/>
      <c r="AL506" s="5"/>
    </row>
    <row r="507" spans="1:44" ht="15" customHeight="1" x14ac:dyDescent="0.3">
      <c r="A507" t="s">
        <v>2167</v>
      </c>
      <c r="B507" s="36" t="s">
        <v>2168</v>
      </c>
      <c r="C507" s="4" t="s">
        <v>2169</v>
      </c>
      <c r="D507" s="19"/>
      <c r="E507" t="s">
        <v>702</v>
      </c>
      <c r="F507" s="64"/>
      <c r="AL507" s="5"/>
    </row>
    <row r="508" spans="1:44" ht="15" customHeight="1" x14ac:dyDescent="0.3">
      <c r="A508" t="s">
        <v>2170</v>
      </c>
      <c r="B508" s="36" t="s">
        <v>2171</v>
      </c>
      <c r="C508" s="4" t="s">
        <v>2172</v>
      </c>
      <c r="D508" s="19"/>
      <c r="E508" t="s">
        <v>702</v>
      </c>
      <c r="F508" s="64"/>
      <c r="AL508" s="5"/>
    </row>
    <row r="509" spans="1:44" ht="15" customHeight="1" x14ac:dyDescent="0.3">
      <c r="A509" t="s">
        <v>2173</v>
      </c>
      <c r="B509" s="36" t="s">
        <v>2174</v>
      </c>
      <c r="C509" s="4" t="s">
        <v>2175</v>
      </c>
      <c r="D509" s="19"/>
      <c r="E509" t="s">
        <v>702</v>
      </c>
      <c r="F509" s="64"/>
      <c r="AL509" s="5"/>
    </row>
    <row r="510" spans="1:44" ht="15" customHeight="1" x14ac:dyDescent="0.3">
      <c r="A510" t="s">
        <v>2176</v>
      </c>
      <c r="B510" s="36" t="s">
        <v>2177</v>
      </c>
      <c r="C510" s="4" t="s">
        <v>2178</v>
      </c>
      <c r="D510" s="19"/>
      <c r="E510" t="s">
        <v>702</v>
      </c>
      <c r="F510" s="64"/>
      <c r="AL510" s="5"/>
    </row>
    <row r="511" spans="1:44" ht="15" customHeight="1" x14ac:dyDescent="0.3">
      <c r="A511" t="s">
        <v>2179</v>
      </c>
      <c r="B511" s="36" t="s">
        <v>2180</v>
      </c>
      <c r="C511" s="4" t="s">
        <v>2181</v>
      </c>
      <c r="D511" s="19"/>
      <c r="E511" t="s">
        <v>702</v>
      </c>
      <c r="F511" s="64"/>
      <c r="AL511" s="5"/>
    </row>
    <row r="512" spans="1:44" ht="15" customHeight="1" x14ac:dyDescent="0.3">
      <c r="A512" t="s">
        <v>2182</v>
      </c>
      <c r="B512" s="36" t="s">
        <v>2183</v>
      </c>
      <c r="C512" s="4" t="s">
        <v>2184</v>
      </c>
      <c r="D512" s="19"/>
      <c r="E512" t="s">
        <v>702</v>
      </c>
      <c r="F512" s="64"/>
      <c r="AL512" s="5"/>
    </row>
    <row r="513" spans="1:44" ht="15" customHeight="1" x14ac:dyDescent="0.3">
      <c r="A513" t="s">
        <v>2185</v>
      </c>
      <c r="B513" s="36" t="s">
        <v>2186</v>
      </c>
      <c r="C513" s="4" t="s">
        <v>2187</v>
      </c>
      <c r="D513" s="19"/>
      <c r="E513" t="s">
        <v>702</v>
      </c>
      <c r="F513" s="64"/>
      <c r="AL513" s="5"/>
    </row>
    <row r="514" spans="1:44" ht="15" customHeight="1" x14ac:dyDescent="0.3">
      <c r="A514" t="s">
        <v>2188</v>
      </c>
      <c r="B514" s="36" t="s">
        <v>2189</v>
      </c>
      <c r="C514" s="4" t="s">
        <v>2190</v>
      </c>
      <c r="D514" s="19"/>
      <c r="E514" t="s">
        <v>702</v>
      </c>
      <c r="F514" s="64"/>
      <c r="AL514" s="5"/>
    </row>
    <row r="515" spans="1:44" ht="15" customHeight="1" x14ac:dyDescent="0.3">
      <c r="A515" t="s">
        <v>2191</v>
      </c>
      <c r="B515" s="36" t="s">
        <v>2192</v>
      </c>
      <c r="C515" s="4" t="s">
        <v>2193</v>
      </c>
      <c r="D515" s="19"/>
      <c r="E515" t="s">
        <v>702</v>
      </c>
      <c r="F515" s="64"/>
      <c r="AL515" s="5"/>
    </row>
    <row r="516" spans="1:44" ht="15" customHeight="1" x14ac:dyDescent="0.3">
      <c r="A516" t="s">
        <v>2194</v>
      </c>
      <c r="B516" s="36" t="s">
        <v>2195</v>
      </c>
      <c r="C516" s="4" t="s">
        <v>2196</v>
      </c>
      <c r="D516" s="19"/>
      <c r="E516" t="s">
        <v>702</v>
      </c>
      <c r="F516" s="64"/>
      <c r="AL516" s="5"/>
    </row>
    <row r="517" spans="1:44" ht="15" customHeight="1" x14ac:dyDescent="0.3">
      <c r="A517" t="s">
        <v>2197</v>
      </c>
      <c r="B517" s="36" t="s">
        <v>2198</v>
      </c>
      <c r="C517" s="4" t="s">
        <v>2199</v>
      </c>
      <c r="D517" s="19"/>
      <c r="E517" t="s">
        <v>702</v>
      </c>
      <c r="F517" s="64"/>
      <c r="AL517" s="5"/>
    </row>
    <row r="518" spans="1:44" ht="15" customHeight="1" x14ac:dyDescent="0.3">
      <c r="A518" t="s">
        <v>2200</v>
      </c>
      <c r="B518" s="36" t="s">
        <v>2201</v>
      </c>
      <c r="C518" s="4" t="s">
        <v>2202</v>
      </c>
      <c r="D518" s="19"/>
      <c r="E518" t="s">
        <v>702</v>
      </c>
      <c r="F518" s="64"/>
      <c r="AL518" s="5"/>
    </row>
    <row r="519" spans="1:44" ht="15" customHeight="1" x14ac:dyDescent="0.3">
      <c r="A519" t="s">
        <v>2203</v>
      </c>
      <c r="B519" s="36" t="s">
        <v>2204</v>
      </c>
      <c r="C519" s="4" t="s">
        <v>2205</v>
      </c>
      <c r="D519" s="19"/>
      <c r="E519" t="s">
        <v>702</v>
      </c>
      <c r="F519" s="64"/>
      <c r="AL519" s="5"/>
    </row>
    <row r="520" spans="1:44" ht="15" customHeight="1" x14ac:dyDescent="0.3">
      <c r="A520" t="s">
        <v>2206</v>
      </c>
      <c r="B520" s="36" t="s">
        <v>2207</v>
      </c>
      <c r="C520" s="4" t="s">
        <v>2208</v>
      </c>
      <c r="D520" s="19"/>
      <c r="E520" t="s">
        <v>702</v>
      </c>
      <c r="F520" s="64"/>
      <c r="AL520" s="5"/>
    </row>
    <row r="521" spans="1:44" ht="15" customHeight="1" x14ac:dyDescent="0.3">
      <c r="A521" t="s">
        <v>2209</v>
      </c>
      <c r="B521" s="36" t="s">
        <v>2210</v>
      </c>
      <c r="C521" s="4" t="s">
        <v>2211</v>
      </c>
      <c r="D521" s="19"/>
      <c r="E521" t="s">
        <v>702</v>
      </c>
      <c r="F521" s="64"/>
      <c r="AL521" s="5"/>
    </row>
    <row r="522" spans="1:44" ht="15" customHeight="1" x14ac:dyDescent="0.3">
      <c r="A522" t="s">
        <v>2212</v>
      </c>
      <c r="B522" s="36" t="s">
        <v>2213</v>
      </c>
      <c r="C522" s="4" t="s">
        <v>2214</v>
      </c>
      <c r="D522" s="19"/>
      <c r="E522" t="s">
        <v>702</v>
      </c>
      <c r="F522" s="64"/>
      <c r="AL522" s="5"/>
    </row>
    <row r="523" spans="1:44" ht="15" customHeight="1" x14ac:dyDescent="0.3">
      <c r="A523" t="s">
        <v>2215</v>
      </c>
      <c r="B523" s="36" t="s">
        <v>2216</v>
      </c>
      <c r="C523" s="4" t="s">
        <v>2217</v>
      </c>
      <c r="D523" s="19"/>
      <c r="E523" t="s">
        <v>702</v>
      </c>
      <c r="F523" s="64"/>
      <c r="AL523" s="5"/>
    </row>
    <row r="524" spans="1:44" ht="15" customHeight="1" x14ac:dyDescent="0.3">
      <c r="A524" t="s">
        <v>2218</v>
      </c>
      <c r="B524" s="36" t="s">
        <v>2219</v>
      </c>
      <c r="C524" s="4" t="s">
        <v>2220</v>
      </c>
      <c r="D524" s="19"/>
      <c r="E524" t="s">
        <v>702</v>
      </c>
      <c r="F524" s="64"/>
      <c r="AL524" s="5"/>
    </row>
    <row r="525" spans="1:44" ht="15" customHeight="1" x14ac:dyDescent="0.3">
      <c r="A525" t="s">
        <v>2221</v>
      </c>
      <c r="B525" s="36" t="s">
        <v>2222</v>
      </c>
      <c r="C525" s="4" t="s">
        <v>2223</v>
      </c>
      <c r="D525" s="19"/>
      <c r="E525" t="s">
        <v>702</v>
      </c>
      <c r="F525" s="64"/>
      <c r="AL525" s="5"/>
      <c r="AR525" s="40" t="s">
        <v>786</v>
      </c>
    </row>
    <row r="526" spans="1:44" ht="15" customHeight="1" x14ac:dyDescent="0.3">
      <c r="A526" t="s">
        <v>2224</v>
      </c>
      <c r="B526" s="36" t="s">
        <v>2225</v>
      </c>
      <c r="C526" s="4" t="s">
        <v>2226</v>
      </c>
      <c r="D526" s="19"/>
      <c r="E526" t="s">
        <v>702</v>
      </c>
      <c r="F526" s="64"/>
      <c r="AL526" s="5"/>
    </row>
    <row r="527" spans="1:44" ht="15" customHeight="1" x14ac:dyDescent="0.3">
      <c r="A527" t="s">
        <v>2227</v>
      </c>
      <c r="B527" s="36" t="s">
        <v>2228</v>
      </c>
      <c r="C527" s="4" t="s">
        <v>2229</v>
      </c>
      <c r="D527" s="19"/>
      <c r="E527" t="s">
        <v>702</v>
      </c>
      <c r="F527" s="64"/>
      <c r="AL527" s="5"/>
    </row>
    <row r="528" spans="1:44" ht="15" customHeight="1" x14ac:dyDescent="0.3">
      <c r="A528" t="s">
        <v>2230</v>
      </c>
      <c r="B528" s="36" t="s">
        <v>2231</v>
      </c>
      <c r="C528" s="4" t="s">
        <v>2232</v>
      </c>
      <c r="D528" s="19"/>
      <c r="E528" t="s">
        <v>702</v>
      </c>
      <c r="F528" s="64"/>
      <c r="AL528" s="5"/>
    </row>
    <row r="529" spans="1:44" ht="15" customHeight="1" x14ac:dyDescent="0.3">
      <c r="A529" t="s">
        <v>2233</v>
      </c>
      <c r="B529" s="36" t="s">
        <v>2234</v>
      </c>
      <c r="C529" s="4" t="s">
        <v>2235</v>
      </c>
      <c r="D529" s="19"/>
      <c r="E529" t="s">
        <v>702</v>
      </c>
      <c r="F529" s="64"/>
      <c r="AL529" s="5"/>
      <c r="AM529" s="39">
        <v>97</v>
      </c>
      <c r="AN529" s="5">
        <v>-40.9</v>
      </c>
      <c r="AO529" s="5">
        <v>12.4</v>
      </c>
      <c r="AR529" s="40" t="s">
        <v>2236</v>
      </c>
    </row>
    <row r="530" spans="1:44" ht="15" customHeight="1" x14ac:dyDescent="0.3">
      <c r="A530" t="s">
        <v>2237</v>
      </c>
      <c r="B530" s="36" t="s">
        <v>2238</v>
      </c>
      <c r="C530" s="4" t="s">
        <v>2239</v>
      </c>
      <c r="D530" s="19"/>
      <c r="E530" t="s">
        <v>702</v>
      </c>
      <c r="F530" s="64"/>
      <c r="AL530" s="5"/>
    </row>
    <row r="531" spans="1:44" ht="15" customHeight="1" x14ac:dyDescent="0.3">
      <c r="A531" t="s">
        <v>2240</v>
      </c>
      <c r="B531" s="36" t="s">
        <v>2241</v>
      </c>
      <c r="C531" s="4" t="s">
        <v>2242</v>
      </c>
      <c r="D531" s="19"/>
      <c r="E531" t="s">
        <v>702</v>
      </c>
      <c r="F531" s="64"/>
      <c r="AL531" s="5"/>
    </row>
    <row r="532" spans="1:44" ht="15" customHeight="1" x14ac:dyDescent="0.3">
      <c r="A532" t="s">
        <v>2243</v>
      </c>
      <c r="B532" s="36" t="s">
        <v>2244</v>
      </c>
      <c r="C532" s="4" t="s">
        <v>2245</v>
      </c>
      <c r="D532" s="19"/>
      <c r="E532" t="s">
        <v>702</v>
      </c>
      <c r="F532" s="64"/>
      <c r="Y532" s="5">
        <v>0</v>
      </c>
      <c r="AL532" s="5"/>
    </row>
    <row r="533" spans="1:44" ht="15" customHeight="1" x14ac:dyDescent="0.3">
      <c r="A533" t="s">
        <v>2246</v>
      </c>
      <c r="B533" s="36" t="s">
        <v>2247</v>
      </c>
      <c r="C533" s="4" t="s">
        <v>2248</v>
      </c>
      <c r="D533" s="19"/>
      <c r="E533" t="s">
        <v>702</v>
      </c>
      <c r="F533" s="64"/>
      <c r="AL533" s="5"/>
      <c r="AM533" s="39">
        <v>0.45</v>
      </c>
      <c r="AR533" s="40" t="s">
        <v>2249</v>
      </c>
    </row>
    <row r="534" spans="1:44" ht="15" customHeight="1" x14ac:dyDescent="0.3">
      <c r="A534" t="s">
        <v>2250</v>
      </c>
      <c r="B534" s="36" t="s">
        <v>2251</v>
      </c>
      <c r="C534" s="4" t="s">
        <v>2252</v>
      </c>
      <c r="D534" s="19"/>
      <c r="E534" t="s">
        <v>702</v>
      </c>
      <c r="F534" s="65"/>
      <c r="AL534" s="5"/>
      <c r="AM534" s="39">
        <v>-8.07</v>
      </c>
      <c r="AR534" s="40" t="s">
        <v>2249</v>
      </c>
    </row>
    <row r="535" spans="1:44" ht="15" customHeight="1" x14ac:dyDescent="0.3">
      <c r="A535" t="s">
        <v>2253</v>
      </c>
      <c r="B535" s="36" t="s">
        <v>2254</v>
      </c>
      <c r="C535" s="4" t="s">
        <v>2255</v>
      </c>
      <c r="D535" s="19"/>
      <c r="E535" t="s">
        <v>702</v>
      </c>
      <c r="F535" s="64"/>
      <c r="AL535" s="5"/>
    </row>
    <row r="536" spans="1:44" ht="15" customHeight="1" x14ac:dyDescent="0.3">
      <c r="A536" t="s">
        <v>2256</v>
      </c>
      <c r="B536" s="36" t="s">
        <v>2257</v>
      </c>
      <c r="C536" s="4" t="s">
        <v>2258</v>
      </c>
      <c r="D536" s="19"/>
      <c r="E536" t="s">
        <v>702</v>
      </c>
      <c r="F536" s="64"/>
      <c r="AL536" s="5"/>
      <c r="AM536" s="39">
        <v>-11.7</v>
      </c>
      <c r="AR536" s="40" t="s">
        <v>2249</v>
      </c>
    </row>
    <row r="537" spans="1:44" ht="15" customHeight="1" x14ac:dyDescent="0.3">
      <c r="A537" t="s">
        <v>2259</v>
      </c>
      <c r="B537" s="36" t="s">
        <v>2260</v>
      </c>
      <c r="C537" s="4" t="s">
        <v>2261</v>
      </c>
      <c r="D537" s="19"/>
      <c r="E537" t="s">
        <v>702</v>
      </c>
      <c r="F537" s="65"/>
      <c r="AL537" s="5"/>
    </row>
    <row r="538" spans="1:44" ht="15" customHeight="1" x14ac:dyDescent="0.3">
      <c r="A538" t="s">
        <v>2262</v>
      </c>
      <c r="B538" s="36" t="s">
        <v>2263</v>
      </c>
      <c r="C538" s="4" t="s">
        <v>2264</v>
      </c>
      <c r="D538" s="19"/>
      <c r="E538" t="s">
        <v>702</v>
      </c>
      <c r="F538" s="64"/>
      <c r="AL538" s="5"/>
    </row>
    <row r="539" spans="1:44" ht="15" customHeight="1" x14ac:dyDescent="0.3">
      <c r="A539" s="95" t="s">
        <v>2265</v>
      </c>
      <c r="B539" s="36" t="s">
        <v>2266</v>
      </c>
      <c r="C539" s="4" t="s">
        <v>2267</v>
      </c>
      <c r="D539" s="19"/>
      <c r="E539" t="s">
        <v>702</v>
      </c>
      <c r="F539" s="64"/>
      <c r="AL539" s="5"/>
    </row>
    <row r="540" spans="1:44" ht="15" customHeight="1" x14ac:dyDescent="0.3">
      <c r="A540" t="s">
        <v>2268</v>
      </c>
      <c r="B540" s="36" t="s">
        <v>2269</v>
      </c>
      <c r="C540" s="4" t="s">
        <v>2270</v>
      </c>
      <c r="D540" s="19"/>
      <c r="E540" t="s">
        <v>702</v>
      </c>
      <c r="F540" s="64"/>
      <c r="AL540" s="5"/>
    </row>
    <row r="541" spans="1:44" ht="15" customHeight="1" x14ac:dyDescent="0.3">
      <c r="A541" t="s">
        <v>2271</v>
      </c>
      <c r="B541" s="36" t="s">
        <v>2272</v>
      </c>
      <c r="C541" s="4" t="s">
        <v>2273</v>
      </c>
      <c r="D541" s="19"/>
      <c r="E541" t="s">
        <v>702</v>
      </c>
      <c r="F541" s="65"/>
      <c r="AL541" s="5"/>
      <c r="AM541" s="39">
        <v>-15.17</v>
      </c>
      <c r="AR541" s="40" t="s">
        <v>2274</v>
      </c>
    </row>
    <row r="542" spans="1:44" ht="15" customHeight="1" x14ac:dyDescent="0.3">
      <c r="A542" t="s">
        <v>2275</v>
      </c>
      <c r="B542" s="36" t="s">
        <v>2276</v>
      </c>
      <c r="C542" s="4" t="s">
        <v>2277</v>
      </c>
      <c r="D542" s="19"/>
      <c r="E542" t="s">
        <v>702</v>
      </c>
      <c r="F542" s="64"/>
      <c r="AL542" s="5"/>
    </row>
    <row r="543" spans="1:44" ht="15" customHeight="1" x14ac:dyDescent="0.3">
      <c r="A543" t="s">
        <v>2278</v>
      </c>
      <c r="B543" s="36" t="s">
        <v>2279</v>
      </c>
      <c r="C543" s="4" t="s">
        <v>2280</v>
      </c>
      <c r="D543" s="19"/>
      <c r="E543" t="s">
        <v>702</v>
      </c>
      <c r="F543" s="64"/>
      <c r="AL543" s="5"/>
    </row>
    <row r="544" spans="1:44" ht="15" customHeight="1" x14ac:dyDescent="0.3">
      <c r="B544" s="36" t="s">
        <v>2281</v>
      </c>
      <c r="C544" s="4" t="s">
        <v>2282</v>
      </c>
      <c r="D544" s="19"/>
      <c r="E544" t="s">
        <v>702</v>
      </c>
      <c r="F544" s="65"/>
      <c r="AL544" s="5"/>
    </row>
    <row r="545" spans="1:139" ht="15" customHeight="1" x14ac:dyDescent="0.3">
      <c r="A545" t="s">
        <v>2283</v>
      </c>
      <c r="B545" s="36" t="s">
        <v>2284</v>
      </c>
      <c r="C545" s="4" t="s">
        <v>2285</v>
      </c>
      <c r="D545" s="19"/>
      <c r="E545" t="s">
        <v>702</v>
      </c>
      <c r="F545" s="64"/>
      <c r="AL545" s="5"/>
    </row>
    <row r="546" spans="1:139" ht="15" customHeight="1" x14ac:dyDescent="0.3">
      <c r="A546" s="101" t="s">
        <v>2286</v>
      </c>
      <c r="B546" s="36" t="s">
        <v>2287</v>
      </c>
      <c r="C546" s="4" t="s">
        <v>2288</v>
      </c>
      <c r="D546" s="19"/>
      <c r="E546" t="s">
        <v>702</v>
      </c>
      <c r="F546" s="64"/>
      <c r="AL546" s="5"/>
      <c r="AT546">
        <v>2088.1999999999998</v>
      </c>
      <c r="AU546" s="5">
        <f>0.99303*AT546-2041.233</f>
        <v>32.412245999999641</v>
      </c>
      <c r="AV546" s="7"/>
      <c r="AW546" s="5">
        <f t="shared" ref="AW546:AW552" si="11">AVERAGE(AX546,AU546:AV546)*1.00662+2055.5541</f>
        <v>2087.9734275342598</v>
      </c>
      <c r="AX546">
        <v>32</v>
      </c>
    </row>
    <row r="547" spans="1:139" ht="15" customHeight="1" x14ac:dyDescent="0.3">
      <c r="A547" s="101" t="s">
        <v>2289</v>
      </c>
      <c r="B547" s="36" t="s">
        <v>2290</v>
      </c>
      <c r="C547" s="4" t="s">
        <v>2291</v>
      </c>
      <c r="D547" s="19"/>
      <c r="E547" t="s">
        <v>702</v>
      </c>
      <c r="F547" s="64"/>
      <c r="AL547" s="5"/>
      <c r="AS547">
        <v>175</v>
      </c>
      <c r="AT547">
        <v>2086.1</v>
      </c>
      <c r="AU547" s="5">
        <f>0.99303*AT547-2041.233</f>
        <v>30.326882999999953</v>
      </c>
      <c r="AV547" s="7">
        <f>0.40141*AZ547-778.84</f>
        <v>29.198329999999942</v>
      </c>
      <c r="AW547" s="5">
        <f t="shared" si="11"/>
        <v>2085.7611599700199</v>
      </c>
      <c r="AX547">
        <v>30.5</v>
      </c>
      <c r="AZ547">
        <v>2013</v>
      </c>
      <c r="DC547" s="14">
        <v>32.5</v>
      </c>
      <c r="DD547">
        <v>22.4</v>
      </c>
    </row>
    <row r="548" spans="1:139" ht="15" customHeight="1" x14ac:dyDescent="0.3">
      <c r="A548" s="101" t="s">
        <v>2292</v>
      </c>
      <c r="B548" s="36" t="s">
        <v>2293</v>
      </c>
      <c r="C548" s="4" t="s">
        <v>2294</v>
      </c>
      <c r="D548" s="19"/>
      <c r="E548" t="s">
        <v>702</v>
      </c>
      <c r="F548" s="64"/>
      <c r="AL548" s="5"/>
      <c r="AS548">
        <v>152</v>
      </c>
      <c r="AT548">
        <v>2085</v>
      </c>
      <c r="AU548" s="5">
        <f>0.99303*AT548-2041.233</f>
        <v>29.234549999999899</v>
      </c>
      <c r="AV548" s="7"/>
      <c r="AW548" s="5">
        <f t="shared" si="11"/>
        <v>2084.9396278605</v>
      </c>
      <c r="AX548">
        <v>29.15</v>
      </c>
      <c r="DC548" s="14">
        <v>12.5</v>
      </c>
      <c r="DD548">
        <v>50.8</v>
      </c>
    </row>
    <row r="549" spans="1:139" ht="15" customHeight="1" x14ac:dyDescent="0.3">
      <c r="A549" s="101" t="s">
        <v>2295</v>
      </c>
      <c r="B549" s="36" t="s">
        <v>2296</v>
      </c>
      <c r="C549" s="4" t="s">
        <v>2297</v>
      </c>
      <c r="D549" s="19"/>
      <c r="E549" t="s">
        <v>702</v>
      </c>
      <c r="F549" s="64"/>
      <c r="AL549" s="5"/>
      <c r="AS549">
        <v>148</v>
      </c>
      <c r="AT549">
        <v>2084.6</v>
      </c>
      <c r="AU549" s="5">
        <f>0.99303*AT549-2041.233</f>
        <v>28.837338000000045</v>
      </c>
      <c r="AV549" s="7"/>
      <c r="AW549" s="5">
        <f t="shared" si="11"/>
        <v>2084.58234117756</v>
      </c>
    </row>
    <row r="550" spans="1:139" ht="15" customHeight="1" x14ac:dyDescent="0.3">
      <c r="A550" s="101" t="s">
        <v>2298</v>
      </c>
      <c r="B550" s="36" t="s">
        <v>2299</v>
      </c>
      <c r="C550" s="4" t="s">
        <v>2300</v>
      </c>
      <c r="D550" s="19"/>
      <c r="E550" t="s">
        <v>702</v>
      </c>
      <c r="F550" s="64"/>
      <c r="AL550" s="5"/>
      <c r="AT550">
        <v>2083.1999999999998</v>
      </c>
      <c r="AU550" s="5">
        <f>0.99303*AT550-2041.233</f>
        <v>27.447095999999647</v>
      </c>
      <c r="AV550" s="7"/>
      <c r="AW550" s="5">
        <f t="shared" si="11"/>
        <v>2083.1828957755197</v>
      </c>
    </row>
    <row r="551" spans="1:139" ht="15" customHeight="1" x14ac:dyDescent="0.3">
      <c r="A551" s="101" t="s">
        <v>2301</v>
      </c>
      <c r="B551" s="36" t="s">
        <v>2302</v>
      </c>
      <c r="C551" s="4" t="s">
        <v>2303</v>
      </c>
      <c r="D551" s="19"/>
      <c r="E551" t="s">
        <v>702</v>
      </c>
      <c r="F551" s="64"/>
      <c r="AL551" s="5"/>
      <c r="AS551">
        <v>160</v>
      </c>
      <c r="AV551" s="7"/>
      <c r="AW551" s="5">
        <f t="shared" si="11"/>
        <v>2060.7381929999997</v>
      </c>
      <c r="AX551">
        <v>5.15</v>
      </c>
      <c r="CP551" s="14">
        <v>6.23</v>
      </c>
    </row>
    <row r="552" spans="1:139" ht="15" customHeight="1" x14ac:dyDescent="0.3">
      <c r="A552" s="101" t="s">
        <v>2304</v>
      </c>
      <c r="B552" s="36" t="s">
        <v>2305</v>
      </c>
      <c r="C552" s="4" t="s">
        <v>2306</v>
      </c>
      <c r="D552" s="19"/>
      <c r="E552" t="s">
        <v>702</v>
      </c>
      <c r="F552" s="64"/>
      <c r="AL552" s="5"/>
      <c r="AS552">
        <v>172</v>
      </c>
      <c r="AV552" s="7"/>
      <c r="AW552" s="5">
        <f t="shared" si="11"/>
        <v>2068.589829</v>
      </c>
      <c r="AX552">
        <v>12.95</v>
      </c>
      <c r="DC552" s="105">
        <v>86.6</v>
      </c>
      <c r="DD552">
        <v>0.5</v>
      </c>
    </row>
    <row r="553" spans="1:139" ht="15" customHeight="1" x14ac:dyDescent="0.3">
      <c r="A553" s="101" t="s">
        <v>2307</v>
      </c>
      <c r="B553" s="36" t="s">
        <v>443</v>
      </c>
      <c r="C553" s="4" t="s">
        <v>2308</v>
      </c>
      <c r="D553" s="19"/>
      <c r="E553" t="s">
        <v>702</v>
      </c>
      <c r="F553" s="64"/>
      <c r="AL553" s="5"/>
      <c r="AS553">
        <v>180</v>
      </c>
      <c r="EI553">
        <v>100</v>
      </c>
    </row>
    <row r="554" spans="1:139" ht="15" customHeight="1" x14ac:dyDescent="0.3">
      <c r="A554" s="101" t="s">
        <v>2309</v>
      </c>
      <c r="B554" s="36" t="s">
        <v>2310</v>
      </c>
      <c r="C554" s="4" t="s">
        <v>2311</v>
      </c>
      <c r="D554" s="19"/>
      <c r="E554" t="s">
        <v>702</v>
      </c>
      <c r="F554" s="64"/>
      <c r="AL554" s="5"/>
      <c r="AS554">
        <v>190</v>
      </c>
    </row>
    <row r="555" spans="1:139" ht="15" customHeight="1" x14ac:dyDescent="0.3">
      <c r="A555" s="101" t="s">
        <v>2312</v>
      </c>
      <c r="B555" s="36" t="s">
        <v>2313</v>
      </c>
      <c r="C555" s="4" t="s">
        <v>2314</v>
      </c>
      <c r="D555" s="19"/>
      <c r="E555" t="s">
        <v>702</v>
      </c>
      <c r="F555" s="64"/>
      <c r="AL555" s="5"/>
      <c r="AM555" s="39">
        <v>128.69999999999999</v>
      </c>
      <c r="AN555" s="5">
        <v>2</v>
      </c>
      <c r="AO555" s="5">
        <v>53</v>
      </c>
      <c r="AR555" s="40" t="s">
        <v>1067</v>
      </c>
      <c r="AS555">
        <v>110</v>
      </c>
      <c r="AT555">
        <v>2084</v>
      </c>
      <c r="AU555" s="5">
        <f>0.99303*AT555-2041.233</f>
        <v>28.241519999999809</v>
      </c>
      <c r="AV555" s="7"/>
      <c r="AW555" s="5">
        <f>AVERAGE(AX555,AU555:AV555)*1.00662+2055.5541</f>
        <v>2083.9825788623998</v>
      </c>
      <c r="CP555" s="14">
        <v>2.76</v>
      </c>
    </row>
    <row r="556" spans="1:139" ht="15" customHeight="1" x14ac:dyDescent="0.3">
      <c r="A556" t="s">
        <v>2315</v>
      </c>
      <c r="B556" s="36" t="s">
        <v>2316</v>
      </c>
      <c r="C556" s="4" t="s">
        <v>2317</v>
      </c>
      <c r="D556" s="19"/>
      <c r="E556" t="s">
        <v>702</v>
      </c>
      <c r="F556" s="64"/>
      <c r="AL556" s="5"/>
    </row>
    <row r="557" spans="1:139" ht="15" customHeight="1" x14ac:dyDescent="0.3">
      <c r="A557" t="s">
        <v>2318</v>
      </c>
      <c r="B557" s="36" t="s">
        <v>2319</v>
      </c>
      <c r="C557" s="4" t="s">
        <v>2320</v>
      </c>
      <c r="D557" s="19"/>
      <c r="E557" t="s">
        <v>702</v>
      </c>
      <c r="F557" s="64"/>
      <c r="AL557" s="5"/>
      <c r="CF557" s="14">
        <v>45.3</v>
      </c>
    </row>
    <row r="558" spans="1:139" ht="15" customHeight="1" x14ac:dyDescent="0.3">
      <c r="A558" t="s">
        <v>2321</v>
      </c>
      <c r="B558" s="36" t="s">
        <v>444</v>
      </c>
      <c r="C558" s="4" t="s">
        <v>2322</v>
      </c>
      <c r="D558" s="19"/>
      <c r="E558" t="s">
        <v>702</v>
      </c>
      <c r="F558" s="64"/>
      <c r="AL558" s="5"/>
      <c r="CP558" s="14">
        <v>5.7</v>
      </c>
    </row>
    <row r="559" spans="1:139" ht="15" customHeight="1" x14ac:dyDescent="0.3">
      <c r="A559" t="s">
        <v>2323</v>
      </c>
      <c r="B559" s="36" t="s">
        <v>2324</v>
      </c>
      <c r="C559" s="4" t="s">
        <v>2325</v>
      </c>
      <c r="D559" s="19"/>
      <c r="E559" t="s">
        <v>702</v>
      </c>
      <c r="F559" s="65"/>
      <c r="AL559" s="5"/>
      <c r="AM559" s="39">
        <v>-26.2</v>
      </c>
      <c r="AN559" s="5">
        <v>45.2</v>
      </c>
      <c r="AO559" s="5">
        <v>47.6</v>
      </c>
      <c r="AR559" s="40" t="s">
        <v>2236</v>
      </c>
      <c r="AS559">
        <v>141</v>
      </c>
      <c r="AV559" s="7"/>
      <c r="AW559" s="5">
        <f>AVERAGE(AX559,AU559:AV559)*1.00662+2055.5541</f>
        <v>2064.2110319999997</v>
      </c>
      <c r="AX559">
        <v>8.6</v>
      </c>
      <c r="BP559" s="14">
        <v>8.0299999999999994</v>
      </c>
      <c r="CP559" s="14">
        <v>5.29</v>
      </c>
      <c r="DC559" s="14">
        <v>60.4</v>
      </c>
      <c r="DD559">
        <v>20</v>
      </c>
    </row>
    <row r="560" spans="1:139" ht="15" customHeight="1" x14ac:dyDescent="0.3">
      <c r="A560" t="s">
        <v>2326</v>
      </c>
      <c r="B560" s="36" t="s">
        <v>2327</v>
      </c>
      <c r="C560" s="4" t="s">
        <v>2328</v>
      </c>
      <c r="D560" s="19"/>
      <c r="E560" t="s">
        <v>702</v>
      </c>
      <c r="F560" s="64"/>
      <c r="AL560" s="5"/>
      <c r="CP560" s="14">
        <v>4.3600000000000003</v>
      </c>
    </row>
    <row r="561" spans="1:115" ht="15" customHeight="1" x14ac:dyDescent="0.3">
      <c r="A561" t="s">
        <v>2329</v>
      </c>
      <c r="B561" s="36" t="s">
        <v>2330</v>
      </c>
      <c r="C561" s="4" t="s">
        <v>2331</v>
      </c>
      <c r="D561" s="19"/>
      <c r="E561" t="s">
        <v>702</v>
      </c>
      <c r="F561" s="64"/>
      <c r="AL561" s="5"/>
      <c r="AQ561" s="7">
        <v>933</v>
      </c>
      <c r="AR561" s="40" t="s">
        <v>2010</v>
      </c>
      <c r="AV561" s="7"/>
      <c r="AW561" s="5">
        <f>AVERAGE(AX561,AU561:AV561)*1.00662+2055.5541</f>
        <v>2076.5924579999996</v>
      </c>
      <c r="AX561">
        <v>20.9</v>
      </c>
      <c r="CP561" s="14">
        <v>3.94</v>
      </c>
    </row>
    <row r="562" spans="1:115" ht="15" customHeight="1" x14ac:dyDescent="0.3">
      <c r="A562" t="s">
        <v>2332</v>
      </c>
      <c r="B562" s="36" t="s">
        <v>2333</v>
      </c>
      <c r="C562" s="4" t="s">
        <v>2334</v>
      </c>
      <c r="D562" s="19"/>
      <c r="E562" t="s">
        <v>702</v>
      </c>
      <c r="F562" s="64"/>
      <c r="AL562" s="5"/>
      <c r="AM562" s="39">
        <v>-43.7</v>
      </c>
      <c r="AO562" s="5">
        <v>43.3</v>
      </c>
      <c r="AR562" s="40" t="s">
        <v>2335</v>
      </c>
      <c r="BP562" s="14">
        <v>8.1999999999999993</v>
      </c>
    </row>
    <row r="563" spans="1:115" ht="15" customHeight="1" x14ac:dyDescent="0.3">
      <c r="A563" t="s">
        <v>2336</v>
      </c>
      <c r="B563" s="36" t="s">
        <v>2337</v>
      </c>
      <c r="C563" s="4" t="s">
        <v>2338</v>
      </c>
      <c r="D563" s="19"/>
      <c r="E563" t="s">
        <v>702</v>
      </c>
      <c r="F563" s="64"/>
      <c r="AL563" s="5"/>
      <c r="AR563" s="40" t="s">
        <v>2339</v>
      </c>
      <c r="BP563" s="14">
        <v>8.09</v>
      </c>
    </row>
    <row r="564" spans="1:115" ht="15" customHeight="1" x14ac:dyDescent="0.3">
      <c r="A564" t="s">
        <v>2340</v>
      </c>
      <c r="B564" s="36" t="s">
        <v>2341</v>
      </c>
      <c r="C564" s="4" t="s">
        <v>2342</v>
      </c>
      <c r="D564" s="19"/>
      <c r="E564" t="s">
        <v>702</v>
      </c>
      <c r="F564" s="64"/>
      <c r="AL564" s="5"/>
      <c r="BP564" s="14">
        <v>10.57</v>
      </c>
    </row>
    <row r="565" spans="1:115" ht="15" customHeight="1" x14ac:dyDescent="0.3">
      <c r="A565" t="s">
        <v>2343</v>
      </c>
      <c r="B565" s="36" t="s">
        <v>2344</v>
      </c>
      <c r="C565" s="4" t="s">
        <v>2345</v>
      </c>
      <c r="D565" s="19"/>
      <c r="E565" t="s">
        <v>702</v>
      </c>
      <c r="F565" s="64"/>
      <c r="AL565" s="5"/>
      <c r="BP565" s="14">
        <v>7.67</v>
      </c>
    </row>
    <row r="566" spans="1:115" ht="15" customHeight="1" x14ac:dyDescent="0.3">
      <c r="A566" t="s">
        <v>2346</v>
      </c>
      <c r="B566" s="36" t="s">
        <v>2347</v>
      </c>
      <c r="C566" s="4" t="s">
        <v>2348</v>
      </c>
      <c r="D566" s="19"/>
      <c r="E566" t="s">
        <v>702</v>
      </c>
      <c r="F566" s="64"/>
      <c r="AL566" s="5"/>
      <c r="AN566" s="5">
        <v>31.1</v>
      </c>
      <c r="AR566" s="40" t="s">
        <v>1371</v>
      </c>
      <c r="BP566" s="14">
        <v>7.52</v>
      </c>
    </row>
    <row r="567" spans="1:115" ht="15" customHeight="1" x14ac:dyDescent="0.3">
      <c r="A567" t="s">
        <v>2349</v>
      </c>
      <c r="B567" s="36" t="s">
        <v>2350</v>
      </c>
      <c r="C567" s="4" t="s">
        <v>2351</v>
      </c>
      <c r="D567" s="19"/>
      <c r="E567" t="s">
        <v>702</v>
      </c>
      <c r="F567" s="64"/>
      <c r="AL567" s="5"/>
      <c r="BP567" s="14">
        <v>7.53</v>
      </c>
    </row>
    <row r="568" spans="1:115" ht="15" customHeight="1" x14ac:dyDescent="0.3">
      <c r="A568" t="s">
        <v>2352</v>
      </c>
      <c r="B568" s="36" t="s">
        <v>2353</v>
      </c>
      <c r="C568" s="4" t="s">
        <v>2354</v>
      </c>
      <c r="D568" s="19"/>
      <c r="E568" t="s">
        <v>702</v>
      </c>
      <c r="F568" s="64"/>
      <c r="AL568" s="5"/>
    </row>
    <row r="569" spans="1:115" ht="15" customHeight="1" x14ac:dyDescent="0.3">
      <c r="A569" t="s">
        <v>2355</v>
      </c>
      <c r="B569" s="36" t="s">
        <v>2356</v>
      </c>
      <c r="C569" s="4" t="s">
        <v>2357</v>
      </c>
      <c r="D569" s="19"/>
      <c r="E569" t="s">
        <v>702</v>
      </c>
      <c r="F569" s="64"/>
      <c r="AL569" s="5"/>
      <c r="BP569" s="41">
        <v>7.72</v>
      </c>
    </row>
    <row r="570" spans="1:115" ht="15" customHeight="1" x14ac:dyDescent="0.3">
      <c r="A570" t="s">
        <v>2358</v>
      </c>
      <c r="B570" s="36" t="s">
        <v>2359</v>
      </c>
      <c r="C570" s="4" t="s">
        <v>2360</v>
      </c>
      <c r="D570" s="19"/>
      <c r="E570" t="s">
        <v>702</v>
      </c>
      <c r="F570" s="64"/>
      <c r="AL570" s="5"/>
      <c r="BP570" s="41">
        <v>8.5</v>
      </c>
    </row>
    <row r="571" spans="1:115" ht="15" customHeight="1" x14ac:dyDescent="0.3">
      <c r="A571" t="s">
        <v>2361</v>
      </c>
      <c r="B571" s="36" t="s">
        <v>445</v>
      </c>
      <c r="C571" s="4" t="s">
        <v>2362</v>
      </c>
      <c r="D571" s="19"/>
      <c r="E571" t="s">
        <v>702</v>
      </c>
      <c r="F571" s="64"/>
      <c r="M571" s="7">
        <v>1</v>
      </c>
      <c r="AD571" s="6">
        <v>100</v>
      </c>
      <c r="AE571" s="5">
        <v>80.720900913461136</v>
      </c>
      <c r="AF571" s="5">
        <v>65.465039831636147</v>
      </c>
      <c r="AG571" s="5">
        <v>20.820504128797452</v>
      </c>
      <c r="AL571" s="5"/>
    </row>
    <row r="572" spans="1:115" ht="15" customHeight="1" x14ac:dyDescent="0.3">
      <c r="A572" t="s">
        <v>2363</v>
      </c>
      <c r="B572" s="36" t="s">
        <v>2364</v>
      </c>
      <c r="C572" s="4" t="s">
        <v>2365</v>
      </c>
      <c r="D572" s="19"/>
      <c r="E572" t="s">
        <v>702</v>
      </c>
      <c r="F572" s="64"/>
      <c r="AL572" s="5"/>
      <c r="BP572" s="41">
        <v>8.25</v>
      </c>
    </row>
    <row r="573" spans="1:115" ht="15" customHeight="1" x14ac:dyDescent="0.3">
      <c r="A573" t="s">
        <v>2366</v>
      </c>
      <c r="B573" s="36" t="s">
        <v>2367</v>
      </c>
      <c r="C573" s="4" t="s">
        <v>2368</v>
      </c>
      <c r="D573" s="19"/>
      <c r="E573" t="s">
        <v>702</v>
      </c>
      <c r="F573" s="64"/>
      <c r="AL573" s="5"/>
      <c r="AT573" s="19">
        <v>2063.5</v>
      </c>
      <c r="AU573" s="5">
        <f>0.99303*AT573-2041.233</f>
        <v>7.8844050000000152</v>
      </c>
      <c r="AV573" s="7"/>
      <c r="AW573" s="5">
        <f>AVERAGE(AX573,AU573:AV573)*1.00662+2055.5541</f>
        <v>2063.4906997610997</v>
      </c>
      <c r="BP573" s="41">
        <v>8.0500000000000007</v>
      </c>
      <c r="DI573" s="18">
        <v>25</v>
      </c>
      <c r="DJ573" s="19">
        <v>68</v>
      </c>
      <c r="DK573" s="18">
        <v>0</v>
      </c>
    </row>
    <row r="574" spans="1:115" ht="15" customHeight="1" x14ac:dyDescent="0.3">
      <c r="A574" t="s">
        <v>2369</v>
      </c>
      <c r="B574" s="36" t="s">
        <v>2370</v>
      </c>
      <c r="C574" s="4" t="s">
        <v>2371</v>
      </c>
      <c r="D574" s="19"/>
      <c r="E574" t="s">
        <v>702</v>
      </c>
      <c r="F574" s="64"/>
      <c r="AL574" s="5"/>
      <c r="BP574" s="41">
        <v>6.6</v>
      </c>
    </row>
    <row r="575" spans="1:115" ht="15" customHeight="1" x14ac:dyDescent="0.3">
      <c r="A575" t="s">
        <v>2372</v>
      </c>
      <c r="B575" s="36" t="s">
        <v>2373</v>
      </c>
      <c r="C575" s="4" t="s">
        <v>2374</v>
      </c>
      <c r="D575" s="19"/>
      <c r="E575" t="s">
        <v>702</v>
      </c>
      <c r="F575" s="64"/>
      <c r="AL575" s="5"/>
      <c r="BP575" s="41">
        <v>6.43</v>
      </c>
    </row>
    <row r="576" spans="1:115" ht="15" customHeight="1" x14ac:dyDescent="0.3">
      <c r="A576" t="s">
        <v>2375</v>
      </c>
      <c r="B576" s="36" t="s">
        <v>2376</v>
      </c>
      <c r="C576" s="4" t="s">
        <v>2377</v>
      </c>
      <c r="D576" s="19"/>
      <c r="E576" t="s">
        <v>702</v>
      </c>
      <c r="F576" s="64"/>
      <c r="AL576" s="5"/>
      <c r="BP576" s="41">
        <v>9.42</v>
      </c>
    </row>
    <row r="577" spans="1:124" ht="15" customHeight="1" x14ac:dyDescent="0.3">
      <c r="A577" t="s">
        <v>2378</v>
      </c>
      <c r="B577" s="36" t="s">
        <v>2379</v>
      </c>
      <c r="C577" s="4" t="s">
        <v>2380</v>
      </c>
      <c r="D577" s="19"/>
      <c r="E577" t="s">
        <v>702</v>
      </c>
      <c r="F577" s="64"/>
      <c r="AL577" s="5"/>
      <c r="AR577" s="40" t="s">
        <v>2381</v>
      </c>
      <c r="BP577" s="41">
        <v>8.25</v>
      </c>
    </row>
    <row r="578" spans="1:124" ht="15" customHeight="1" x14ac:dyDescent="0.3">
      <c r="A578" t="s">
        <v>2382</v>
      </c>
      <c r="B578" s="36" t="s">
        <v>2383</v>
      </c>
      <c r="C578" s="4" t="s">
        <v>2384</v>
      </c>
      <c r="D578" s="19"/>
      <c r="E578" t="s">
        <v>702</v>
      </c>
      <c r="F578" s="64"/>
      <c r="AL578" s="5"/>
      <c r="AM578" s="39">
        <v>36.4</v>
      </c>
      <c r="AR578" s="40" t="s">
        <v>2385</v>
      </c>
      <c r="BP578" s="41">
        <v>8.15</v>
      </c>
    </row>
    <row r="579" spans="1:124" ht="15" customHeight="1" x14ac:dyDescent="0.3">
      <c r="A579" t="s">
        <v>2386</v>
      </c>
      <c r="B579" s="36" t="s">
        <v>2387</v>
      </c>
      <c r="C579" s="4" t="s">
        <v>2388</v>
      </c>
      <c r="D579" s="19"/>
      <c r="E579" t="s">
        <v>702</v>
      </c>
      <c r="F579" s="64"/>
      <c r="AL579" s="5"/>
      <c r="AV579" s="7"/>
      <c r="AW579" s="5">
        <f>AVERAGE(AX579,AU579:AV579)*1.00662+2055.5541</f>
        <v>2073.0189569999998</v>
      </c>
      <c r="AX579">
        <v>17.350000000000001</v>
      </c>
      <c r="BP579" s="14">
        <v>8.2899999999999991</v>
      </c>
    </row>
    <row r="580" spans="1:124" ht="15" customHeight="1" x14ac:dyDescent="0.3">
      <c r="A580" t="s">
        <v>2389</v>
      </c>
      <c r="B580" s="36" t="s">
        <v>2390</v>
      </c>
      <c r="C580" s="4" t="s">
        <v>2391</v>
      </c>
      <c r="D580" s="19"/>
      <c r="E580" t="s">
        <v>702</v>
      </c>
      <c r="F580" s="64"/>
      <c r="AL580" s="5"/>
      <c r="AV580" s="7"/>
      <c r="AW580" s="5">
        <f>AVERAGE(AX580,AU580:AV580)*1.00662+2055.5541</f>
        <v>2076.5421269999997</v>
      </c>
      <c r="AX580">
        <v>20.85</v>
      </c>
      <c r="BP580" s="14">
        <v>9.18</v>
      </c>
    </row>
    <row r="581" spans="1:124" ht="15" customHeight="1" x14ac:dyDescent="0.3">
      <c r="A581" t="s">
        <v>2392</v>
      </c>
      <c r="B581" s="36" t="s">
        <v>2393</v>
      </c>
      <c r="C581" s="4" t="s">
        <v>2394</v>
      </c>
      <c r="D581" s="19"/>
      <c r="E581" t="s">
        <v>702</v>
      </c>
      <c r="F581" s="65"/>
      <c r="J581" s="66"/>
      <c r="K581" s="66"/>
      <c r="AL581" s="5"/>
      <c r="AM581" s="39">
        <v>16.25</v>
      </c>
      <c r="AN581" s="5">
        <v>34.299999999999997</v>
      </c>
      <c r="AP581" s="5">
        <v>53.66</v>
      </c>
      <c r="AQ581" s="7">
        <v>712.3</v>
      </c>
      <c r="AR581" s="40" t="s">
        <v>2395</v>
      </c>
    </row>
    <row r="582" spans="1:124" ht="15" customHeight="1" x14ac:dyDescent="0.3">
      <c r="A582" t="s">
        <v>2396</v>
      </c>
      <c r="B582" s="36" t="s">
        <v>2397</v>
      </c>
      <c r="C582" s="4" t="s">
        <v>2398</v>
      </c>
      <c r="D582" s="19"/>
      <c r="E582" t="s">
        <v>702</v>
      </c>
      <c r="F582" s="64"/>
      <c r="AL582" s="5"/>
      <c r="AV582" s="7">
        <f>0.40141*AZ582-778.84</f>
        <v>33.613839999999982</v>
      </c>
      <c r="AW582" s="5">
        <f>AVERAGE(AX582,AU582:AV582)*1.00662+2055.5541</f>
        <v>2089.3904636207999</v>
      </c>
      <c r="AZ582">
        <v>2024</v>
      </c>
      <c r="BA582">
        <v>2012</v>
      </c>
      <c r="CO582">
        <v>3.6</v>
      </c>
      <c r="DT582" s="14">
        <v>0</v>
      </c>
    </row>
    <row r="583" spans="1:124" ht="15" customHeight="1" x14ac:dyDescent="0.3">
      <c r="A583" t="s">
        <v>2399</v>
      </c>
      <c r="B583" s="36" t="s">
        <v>2400</v>
      </c>
      <c r="C583" s="4" t="s">
        <v>2401</v>
      </c>
      <c r="D583" s="19"/>
      <c r="E583" t="s">
        <v>702</v>
      </c>
      <c r="F583" s="64"/>
      <c r="AL583" s="5"/>
      <c r="BA583">
        <v>1990</v>
      </c>
      <c r="CO583">
        <v>4.0999999999999996</v>
      </c>
    </row>
    <row r="584" spans="1:124" ht="15" customHeight="1" x14ac:dyDescent="0.3">
      <c r="A584" t="s">
        <v>2402</v>
      </c>
      <c r="B584" s="36" t="s">
        <v>2403</v>
      </c>
      <c r="C584" s="4" t="s">
        <v>2404</v>
      </c>
      <c r="D584" s="19"/>
      <c r="E584" t="s">
        <v>702</v>
      </c>
      <c r="F584" s="64"/>
      <c r="AL584" s="5"/>
      <c r="AN584" s="5">
        <v>29.3</v>
      </c>
      <c r="AR584" s="40" t="s">
        <v>1371</v>
      </c>
    </row>
    <row r="585" spans="1:124" ht="15" customHeight="1" x14ac:dyDescent="0.3">
      <c r="A585" t="s">
        <v>2405</v>
      </c>
      <c r="B585" s="36" t="s">
        <v>2406</v>
      </c>
      <c r="C585" s="4" t="s">
        <v>2407</v>
      </c>
      <c r="D585" s="19"/>
      <c r="E585" t="s">
        <v>702</v>
      </c>
      <c r="F585" s="64"/>
      <c r="AL585" s="5"/>
      <c r="AN585" s="5">
        <v>29.3</v>
      </c>
      <c r="AR585" s="40" t="s">
        <v>1371</v>
      </c>
    </row>
    <row r="586" spans="1:124" ht="15" customHeight="1" x14ac:dyDescent="0.3">
      <c r="A586" t="s">
        <v>2408</v>
      </c>
      <c r="B586" s="36" t="s">
        <v>2409</v>
      </c>
      <c r="C586" s="4" t="s">
        <v>2410</v>
      </c>
      <c r="D586" s="19"/>
      <c r="E586" t="s">
        <v>702</v>
      </c>
      <c r="F586" s="64"/>
      <c r="AL586" s="5"/>
      <c r="AN586" s="5">
        <v>28.8</v>
      </c>
      <c r="AR586" s="40" t="s">
        <v>1371</v>
      </c>
    </row>
    <row r="587" spans="1:124" ht="15" customHeight="1" x14ac:dyDescent="0.3">
      <c r="A587" t="s">
        <v>2411</v>
      </c>
      <c r="B587" s="36" t="s">
        <v>2412</v>
      </c>
      <c r="C587" s="4" t="s">
        <v>2413</v>
      </c>
      <c r="D587" s="19"/>
      <c r="E587" t="s">
        <v>702</v>
      </c>
      <c r="F587" s="64"/>
      <c r="AL587" s="5"/>
      <c r="AN587" s="5">
        <v>24.8</v>
      </c>
      <c r="AR587" s="40" t="s">
        <v>1371</v>
      </c>
    </row>
    <row r="588" spans="1:124" ht="15" customHeight="1" x14ac:dyDescent="0.3">
      <c r="A588" t="s">
        <v>2414</v>
      </c>
      <c r="B588" s="36" t="s">
        <v>2415</v>
      </c>
      <c r="C588" s="4" t="s">
        <v>2416</v>
      </c>
      <c r="D588" s="19"/>
      <c r="E588" t="s">
        <v>702</v>
      </c>
      <c r="F588" s="64"/>
      <c r="AL588" s="5"/>
      <c r="AN588" s="5">
        <v>26.9</v>
      </c>
      <c r="AR588" s="40" t="s">
        <v>1371</v>
      </c>
    </row>
    <row r="589" spans="1:124" ht="15" customHeight="1" x14ac:dyDescent="0.3">
      <c r="A589" t="s">
        <v>2417</v>
      </c>
      <c r="B589" s="36" t="s">
        <v>2418</v>
      </c>
      <c r="C589" s="4" t="s">
        <v>2419</v>
      </c>
      <c r="D589" s="19"/>
      <c r="E589" t="s">
        <v>702</v>
      </c>
      <c r="F589" s="64"/>
      <c r="AL589" s="5"/>
      <c r="CW589" s="81"/>
      <c r="CX589" s="81"/>
    </row>
    <row r="590" spans="1:124" ht="15" customHeight="1" x14ac:dyDescent="0.3">
      <c r="A590" s="106" t="s">
        <v>2420</v>
      </c>
      <c r="B590" s="36" t="s">
        <v>2421</v>
      </c>
      <c r="C590" s="4" t="s">
        <v>2422</v>
      </c>
      <c r="D590" s="19"/>
      <c r="E590" t="s">
        <v>702</v>
      </c>
      <c r="F590" s="64"/>
      <c r="AL590" s="5"/>
      <c r="AM590" s="39">
        <v>-1.35</v>
      </c>
      <c r="AR590" s="40" t="s">
        <v>2423</v>
      </c>
    </row>
    <row r="591" spans="1:124" ht="15" customHeight="1" x14ac:dyDescent="0.3">
      <c r="A591" s="106" t="s">
        <v>2424</v>
      </c>
      <c r="B591" s="36" t="s">
        <v>2425</v>
      </c>
      <c r="C591" s="4" t="s">
        <v>2426</v>
      </c>
      <c r="D591" s="19"/>
      <c r="E591" t="s">
        <v>702</v>
      </c>
      <c r="F591" s="64"/>
      <c r="AL591" s="5"/>
      <c r="AV591" s="7"/>
      <c r="AW591" s="5">
        <f t="shared" ref="AW591:AW612" si="12">AVERAGE(AX591,AU591:AV591)*1.00662+2055.5541</f>
        <v>2080.0652969999996</v>
      </c>
      <c r="AX591">
        <v>24.35</v>
      </c>
    </row>
    <row r="592" spans="1:124" ht="15" customHeight="1" x14ac:dyDescent="0.3">
      <c r="A592" t="s">
        <v>2427</v>
      </c>
      <c r="B592" s="36" t="s">
        <v>2428</v>
      </c>
      <c r="C592" s="4" t="s">
        <v>2429</v>
      </c>
      <c r="D592" s="19"/>
      <c r="E592" t="s">
        <v>702</v>
      </c>
      <c r="F592" s="64"/>
      <c r="AL592" s="5"/>
      <c r="AV592" s="7"/>
      <c r="AW592" s="5">
        <f t="shared" si="12"/>
        <v>2077.146099</v>
      </c>
      <c r="AX592">
        <v>21.45</v>
      </c>
    </row>
    <row r="593" spans="1:148" ht="15" customHeight="1" x14ac:dyDescent="0.3">
      <c r="A593" t="s">
        <v>2430</v>
      </c>
      <c r="B593" s="36" t="s">
        <v>2431</v>
      </c>
      <c r="C593" s="4" t="s">
        <v>2432</v>
      </c>
      <c r="D593" s="19"/>
      <c r="E593" t="s">
        <v>702</v>
      </c>
      <c r="F593" s="64"/>
      <c r="AL593" s="5"/>
      <c r="AV593" s="7"/>
      <c r="AW593" s="5">
        <f t="shared" si="12"/>
        <v>2074.1765699999996</v>
      </c>
      <c r="AX593">
        <v>18.5</v>
      </c>
    </row>
    <row r="594" spans="1:148" ht="15" customHeight="1" x14ac:dyDescent="0.3">
      <c r="A594" t="s">
        <v>2433</v>
      </c>
      <c r="B594" s="36" t="s">
        <v>2434</v>
      </c>
      <c r="C594" s="4" t="s">
        <v>2435</v>
      </c>
      <c r="D594" s="19"/>
      <c r="E594" t="s">
        <v>702</v>
      </c>
      <c r="F594" s="64"/>
      <c r="AL594" s="5"/>
      <c r="AV594" s="7"/>
      <c r="AW594" s="5">
        <f t="shared" si="12"/>
        <v>2073.67326</v>
      </c>
      <c r="AX594">
        <v>18</v>
      </c>
    </row>
    <row r="595" spans="1:148" ht="15" customHeight="1" x14ac:dyDescent="0.3">
      <c r="A595" t="s">
        <v>2436</v>
      </c>
      <c r="B595" s="36" t="s">
        <v>2437</v>
      </c>
      <c r="C595" s="4" t="s">
        <v>2438</v>
      </c>
      <c r="D595" s="19"/>
      <c r="E595" t="s">
        <v>702</v>
      </c>
      <c r="F595" s="64"/>
      <c r="AL595" s="5"/>
      <c r="AS595">
        <v>120</v>
      </c>
      <c r="AV595" s="7"/>
      <c r="AW595" s="5">
        <f t="shared" si="12"/>
        <v>2073.3712739999996</v>
      </c>
      <c r="AX595">
        <v>17.7</v>
      </c>
      <c r="DC595" s="14">
        <v>72.099999999999994</v>
      </c>
      <c r="DD595">
        <v>1.5</v>
      </c>
    </row>
    <row r="596" spans="1:148" ht="15" customHeight="1" x14ac:dyDescent="0.3">
      <c r="A596" t="s">
        <v>2439</v>
      </c>
      <c r="B596" s="36" t="s">
        <v>2440</v>
      </c>
      <c r="C596" s="4" t="s">
        <v>2441</v>
      </c>
      <c r="D596" s="19"/>
      <c r="E596" t="s">
        <v>702</v>
      </c>
      <c r="F596" s="64"/>
      <c r="AL596" s="5"/>
      <c r="AV596" s="7"/>
      <c r="AW596" s="5">
        <f t="shared" si="12"/>
        <v>2073.0189569999998</v>
      </c>
      <c r="AX596">
        <v>17.350000000000001</v>
      </c>
    </row>
    <row r="597" spans="1:148" ht="15" customHeight="1" x14ac:dyDescent="0.3">
      <c r="A597" t="s">
        <v>2442</v>
      </c>
      <c r="B597" s="36" t="s">
        <v>2443</v>
      </c>
      <c r="C597" s="4" t="s">
        <v>2444</v>
      </c>
      <c r="D597" s="19"/>
      <c r="E597" t="s">
        <v>702</v>
      </c>
      <c r="F597" s="64"/>
      <c r="AL597" s="5"/>
      <c r="AV597" s="7"/>
      <c r="AW597" s="5">
        <f t="shared" si="12"/>
        <v>2072.9686259999999</v>
      </c>
      <c r="AX597">
        <v>17.3</v>
      </c>
    </row>
    <row r="598" spans="1:148" ht="15" customHeight="1" x14ac:dyDescent="0.3">
      <c r="A598" t="s">
        <v>2445</v>
      </c>
      <c r="B598" s="36" t="s">
        <v>2446</v>
      </c>
      <c r="C598" s="4" t="s">
        <v>2447</v>
      </c>
      <c r="D598" s="19"/>
      <c r="E598" t="s">
        <v>702</v>
      </c>
      <c r="F598" s="64"/>
      <c r="AL598" s="5"/>
      <c r="AV598" s="7"/>
      <c r="AW598" s="5">
        <f t="shared" si="12"/>
        <v>2072.5156469999997</v>
      </c>
      <c r="AX598">
        <v>16.850000000000001</v>
      </c>
    </row>
    <row r="599" spans="1:148" ht="15" customHeight="1" x14ac:dyDescent="0.3">
      <c r="A599" t="s">
        <v>2448</v>
      </c>
      <c r="B599" s="36" t="s">
        <v>2449</v>
      </c>
      <c r="C599" s="4" t="s">
        <v>2450</v>
      </c>
      <c r="D599" s="19"/>
      <c r="E599" t="s">
        <v>702</v>
      </c>
      <c r="F599" s="64"/>
      <c r="AL599" s="5"/>
      <c r="AV599" s="7"/>
      <c r="AW599" s="5">
        <f t="shared" si="12"/>
        <v>2071.9116749999998</v>
      </c>
      <c r="AX599">
        <v>16.25</v>
      </c>
    </row>
    <row r="600" spans="1:148" ht="15" customHeight="1" x14ac:dyDescent="0.3">
      <c r="A600" t="s">
        <v>2451</v>
      </c>
      <c r="B600" s="36" t="s">
        <v>2452</v>
      </c>
      <c r="C600" s="4" t="s">
        <v>2453</v>
      </c>
      <c r="D600" s="19"/>
      <c r="E600" t="s">
        <v>702</v>
      </c>
      <c r="F600" s="64"/>
      <c r="AL600" s="5"/>
      <c r="AV600" s="7"/>
      <c r="AW600" s="5">
        <f t="shared" si="12"/>
        <v>2071.5090270000001</v>
      </c>
      <c r="AX600">
        <v>15.85</v>
      </c>
    </row>
    <row r="601" spans="1:148" ht="15" customHeight="1" x14ac:dyDescent="0.3">
      <c r="A601" t="s">
        <v>2454</v>
      </c>
      <c r="B601" s="36" t="s">
        <v>2455</v>
      </c>
      <c r="C601" s="4" t="s">
        <v>2456</v>
      </c>
      <c r="D601" s="19"/>
      <c r="E601" t="s">
        <v>702</v>
      </c>
      <c r="F601" s="64"/>
      <c r="AL601" s="5"/>
      <c r="AS601">
        <v>107</v>
      </c>
      <c r="AV601" s="7"/>
      <c r="AW601" s="5">
        <f t="shared" si="12"/>
        <v>2071.257372</v>
      </c>
      <c r="AX601">
        <v>15.6</v>
      </c>
      <c r="CZ601" s="5">
        <f>1.9872*10^-3*298*LN(86/16)</f>
        <v>0.99591321020746315</v>
      </c>
      <c r="DA601" s="5">
        <f>1.9872*10^-3*298*LN(1+2*8/(100-8))</f>
        <v>9.4952608440360103E-2</v>
      </c>
      <c r="DB601" s="5">
        <f>1.9872*10^-3*298*LN(1+2*12/(100-12))</f>
        <v>0.14281269731334295</v>
      </c>
      <c r="DC601" s="6"/>
      <c r="DD601" s="5"/>
      <c r="DR601" s="6"/>
      <c r="DS601" s="6"/>
      <c r="DT601" s="6"/>
      <c r="DU601" s="6"/>
      <c r="DV601" s="5"/>
      <c r="DW601" s="5"/>
      <c r="DX601" s="5"/>
      <c r="DZ601" s="5"/>
      <c r="EA601" s="6"/>
      <c r="EB601" s="6"/>
      <c r="EC601" s="6"/>
      <c r="ED601" s="5"/>
      <c r="EE601" s="6"/>
      <c r="EF601" s="6"/>
      <c r="EG601" s="6"/>
      <c r="EH601" s="42"/>
      <c r="EI601" s="5"/>
      <c r="EJ601" s="6"/>
      <c r="EK601" s="6"/>
      <c r="EL601" s="6"/>
      <c r="EM601" s="5"/>
      <c r="EN601" s="5"/>
      <c r="EO601" s="5"/>
      <c r="EP601" s="5"/>
      <c r="EQ601" s="5"/>
      <c r="ER601" s="6"/>
    </row>
    <row r="602" spans="1:148" ht="15" customHeight="1" x14ac:dyDescent="0.3">
      <c r="A602" t="s">
        <v>2457</v>
      </c>
      <c r="B602" s="36" t="s">
        <v>2458</v>
      </c>
      <c r="C602" s="4" t="s">
        <v>2459</v>
      </c>
      <c r="D602" s="19"/>
      <c r="E602" t="s">
        <v>702</v>
      </c>
      <c r="F602" s="64"/>
      <c r="AL602" s="5"/>
      <c r="AV602" s="7"/>
      <c r="AW602" s="5">
        <f t="shared" si="12"/>
        <v>2071.2070409999997</v>
      </c>
      <c r="AX602">
        <v>15.55</v>
      </c>
    </row>
    <row r="603" spans="1:148" ht="15" customHeight="1" x14ac:dyDescent="0.3">
      <c r="A603" t="s">
        <v>2460</v>
      </c>
      <c r="B603" s="36" t="s">
        <v>2461</v>
      </c>
      <c r="C603" s="4" t="s">
        <v>2462</v>
      </c>
      <c r="D603" s="19"/>
      <c r="E603" t="s">
        <v>702</v>
      </c>
      <c r="F603" s="64"/>
      <c r="AL603" s="5"/>
      <c r="AS603">
        <v>140</v>
      </c>
      <c r="AV603" s="7"/>
      <c r="AW603" s="5">
        <f t="shared" si="12"/>
        <v>2071.1063789999998</v>
      </c>
      <c r="AX603">
        <v>15.45</v>
      </c>
      <c r="DC603" s="14">
        <v>40.299999999999997</v>
      </c>
      <c r="DD603">
        <v>16.8</v>
      </c>
    </row>
    <row r="604" spans="1:148" ht="15" customHeight="1" x14ac:dyDescent="0.3">
      <c r="A604" t="s">
        <v>2463</v>
      </c>
      <c r="B604" s="36" t="s">
        <v>2464</v>
      </c>
      <c r="C604" s="4" t="s">
        <v>2465</v>
      </c>
      <c r="D604" s="19"/>
      <c r="E604" t="s">
        <v>702</v>
      </c>
      <c r="F604" s="64"/>
      <c r="AL604" s="5"/>
      <c r="AV604" s="7"/>
      <c r="AW604" s="5">
        <f t="shared" si="12"/>
        <v>2070.8043929999999</v>
      </c>
      <c r="AX604">
        <v>15.15</v>
      </c>
      <c r="CZ604" s="5"/>
      <c r="DA604" s="5"/>
      <c r="DB604" s="5"/>
      <c r="DC604" s="6"/>
      <c r="DD604" s="5"/>
      <c r="DR604" s="6"/>
      <c r="DS604" s="6"/>
      <c r="DT604" s="6"/>
      <c r="DU604" s="6"/>
      <c r="DV604" s="5"/>
      <c r="DW604" s="5"/>
      <c r="DX604" s="5"/>
      <c r="DZ604" s="5"/>
      <c r="EA604" s="6"/>
      <c r="EB604" s="6"/>
      <c r="EC604" s="6"/>
      <c r="ED604" s="5"/>
      <c r="EE604" s="6"/>
      <c r="EF604" s="6"/>
      <c r="EG604" s="6"/>
      <c r="EH604" s="42"/>
      <c r="EI604" s="5"/>
      <c r="EJ604" s="6"/>
      <c r="EK604" s="6"/>
      <c r="EL604" s="6"/>
      <c r="EM604" s="5"/>
      <c r="EN604" s="5"/>
      <c r="EO604" s="5"/>
      <c r="EP604" s="5"/>
      <c r="EQ604" s="5"/>
      <c r="ER604" s="6"/>
    </row>
    <row r="605" spans="1:148" ht="15" customHeight="1" x14ac:dyDescent="0.3">
      <c r="A605" t="s">
        <v>2466</v>
      </c>
      <c r="B605" s="36" t="s">
        <v>2467</v>
      </c>
      <c r="C605" s="4" t="s">
        <v>2468</v>
      </c>
      <c r="D605" s="19"/>
      <c r="E605" t="s">
        <v>702</v>
      </c>
      <c r="F605" s="64"/>
      <c r="AL605" s="5"/>
      <c r="AV605" s="7"/>
      <c r="AW605" s="5">
        <f t="shared" si="12"/>
        <v>2070.5024069999999</v>
      </c>
      <c r="AX605">
        <v>14.85</v>
      </c>
    </row>
    <row r="606" spans="1:148" ht="15" customHeight="1" x14ac:dyDescent="0.3">
      <c r="A606" t="s">
        <v>2469</v>
      </c>
      <c r="B606" s="36" t="s">
        <v>2470</v>
      </c>
      <c r="C606" s="4" t="s">
        <v>2471</v>
      </c>
      <c r="D606" s="19"/>
      <c r="E606" t="s">
        <v>702</v>
      </c>
      <c r="F606" s="64"/>
      <c r="AL606" s="5"/>
      <c r="AV606" s="7"/>
      <c r="AW606" s="5">
        <f t="shared" si="12"/>
        <v>2070.4017449999997</v>
      </c>
      <c r="AX606">
        <v>14.75</v>
      </c>
    </row>
    <row r="607" spans="1:148" ht="15" customHeight="1" x14ac:dyDescent="0.3">
      <c r="A607" t="s">
        <v>2472</v>
      </c>
      <c r="B607" s="36" t="s">
        <v>2473</v>
      </c>
      <c r="C607" s="4" t="s">
        <v>2474</v>
      </c>
      <c r="D607" s="19"/>
      <c r="E607" t="s">
        <v>702</v>
      </c>
      <c r="F607" s="64"/>
      <c r="AL607" s="5"/>
      <c r="AV607" s="7"/>
      <c r="AW607" s="5">
        <f t="shared" si="12"/>
        <v>2070.3010829999998</v>
      </c>
      <c r="AX607">
        <v>14.65</v>
      </c>
    </row>
    <row r="608" spans="1:148" ht="15" customHeight="1" x14ac:dyDescent="0.3">
      <c r="A608" t="s">
        <v>2475</v>
      </c>
      <c r="B608" s="36" t="s">
        <v>2476</v>
      </c>
      <c r="C608" s="4" t="s">
        <v>2477</v>
      </c>
      <c r="D608" s="19"/>
      <c r="E608" t="s">
        <v>702</v>
      </c>
      <c r="F608" s="64"/>
      <c r="AL608" s="5"/>
      <c r="AV608" s="7"/>
      <c r="AW608" s="5">
        <f t="shared" si="12"/>
        <v>2070.2507519999999</v>
      </c>
      <c r="AX608">
        <v>14.6</v>
      </c>
      <c r="CZ608" s="5"/>
      <c r="DA608" s="5"/>
      <c r="DB608" s="5"/>
      <c r="DC608" s="6"/>
      <c r="DD608" s="5"/>
      <c r="DR608" s="6"/>
      <c r="DS608" s="6"/>
      <c r="DT608" s="6"/>
      <c r="DU608" s="6"/>
      <c r="DV608" s="5"/>
      <c r="DW608" s="5"/>
      <c r="DX608" s="5"/>
      <c r="DZ608" s="5"/>
      <c r="EA608" s="6"/>
      <c r="EB608" s="6"/>
      <c r="EC608" s="6"/>
      <c r="ED608" s="5"/>
      <c r="EE608" s="6"/>
      <c r="EF608" s="6"/>
      <c r="EG608" s="6"/>
      <c r="EH608" s="42"/>
      <c r="EI608" s="5"/>
      <c r="EJ608" s="6"/>
      <c r="EK608" s="6"/>
      <c r="EL608" s="6"/>
      <c r="EM608" s="5"/>
      <c r="EN608" s="5"/>
      <c r="EO608" s="5"/>
      <c r="EP608" s="5"/>
      <c r="EQ608" s="5"/>
      <c r="ER608" s="6"/>
    </row>
    <row r="609" spans="1:148" ht="15" customHeight="1" x14ac:dyDescent="0.3">
      <c r="A609" t="s">
        <v>2478</v>
      </c>
      <c r="B609" s="36" t="s">
        <v>2479</v>
      </c>
      <c r="C609" s="4" t="s">
        <v>2480</v>
      </c>
      <c r="D609" s="19"/>
      <c r="E609" t="s">
        <v>702</v>
      </c>
      <c r="F609" s="64"/>
      <c r="AL609" s="5"/>
      <c r="AV609" s="7"/>
      <c r="AW609" s="5">
        <f t="shared" si="12"/>
        <v>2070.0997589999997</v>
      </c>
      <c r="AX609">
        <v>14.45</v>
      </c>
    </row>
    <row r="610" spans="1:148" ht="15" customHeight="1" x14ac:dyDescent="0.3">
      <c r="A610" t="s">
        <v>2481</v>
      </c>
      <c r="B610" s="36" t="s">
        <v>2482</v>
      </c>
      <c r="C610" s="4" t="s">
        <v>2483</v>
      </c>
      <c r="D610" s="19"/>
      <c r="E610" t="s">
        <v>702</v>
      </c>
      <c r="F610" s="64"/>
      <c r="AL610" s="5"/>
      <c r="AS610">
        <v>109</v>
      </c>
      <c r="AV610" s="7"/>
      <c r="AW610" s="5">
        <f t="shared" si="12"/>
        <v>2069.6971109999999</v>
      </c>
      <c r="AX610">
        <v>14.05</v>
      </c>
      <c r="CZ610" s="5">
        <f>1.9872*10^-3*298*LN(84/16)</f>
        <v>0.98197878848030895</v>
      </c>
      <c r="DA610" s="5">
        <f>1.9872*10^-3*298*LN(1+2*8/(100-8))</f>
        <v>9.4952608440360103E-2</v>
      </c>
      <c r="DB610" s="5">
        <f>1.9872*10^-3*298*LN(1+2*10/(100-10))</f>
        <v>0.11883429619467133</v>
      </c>
      <c r="DC610" s="6"/>
      <c r="DD610" s="5"/>
      <c r="DR610" s="6"/>
      <c r="DS610" s="6"/>
      <c r="DT610" s="6"/>
      <c r="DU610" s="6"/>
      <c r="DV610" s="5"/>
      <c r="DW610" s="5"/>
      <c r="DX610" s="5"/>
      <c r="DZ610" s="5"/>
      <c r="EA610" s="6"/>
      <c r="EB610" s="6"/>
      <c r="EC610" s="6"/>
      <c r="ED610" s="5"/>
      <c r="EE610" s="6"/>
      <c r="EF610" s="6"/>
      <c r="EG610" s="6"/>
      <c r="EH610" s="42"/>
      <c r="EI610" s="5"/>
      <c r="EJ610" s="6"/>
      <c r="EK610" s="6"/>
      <c r="EL610" s="6"/>
      <c r="EM610" s="5"/>
      <c r="EN610" s="5"/>
      <c r="EO610" s="5"/>
      <c r="EP610" s="5"/>
      <c r="EQ610" s="5"/>
      <c r="ER610" s="6"/>
    </row>
    <row r="611" spans="1:148" ht="15" customHeight="1" x14ac:dyDescent="0.3">
      <c r="A611" t="s">
        <v>2484</v>
      </c>
      <c r="B611" s="36" t="s">
        <v>2485</v>
      </c>
      <c r="C611" s="4" t="s">
        <v>2486</v>
      </c>
      <c r="D611" s="19"/>
      <c r="E611" t="s">
        <v>702</v>
      </c>
      <c r="F611" s="64"/>
      <c r="AL611" s="5"/>
      <c r="AV611" s="7"/>
      <c r="AW611" s="5">
        <f t="shared" si="12"/>
        <v>2068.7911529999997</v>
      </c>
      <c r="AX611">
        <v>13.15</v>
      </c>
    </row>
    <row r="612" spans="1:148" ht="15" customHeight="1" x14ac:dyDescent="0.3">
      <c r="A612" t="s">
        <v>2487</v>
      </c>
      <c r="B612" s="36" t="s">
        <v>2488</v>
      </c>
      <c r="C612" s="4" t="s">
        <v>2489</v>
      </c>
      <c r="D612" s="19"/>
      <c r="E612" t="s">
        <v>702</v>
      </c>
      <c r="F612" s="64"/>
      <c r="AL612" s="5"/>
      <c r="AV612" s="7"/>
      <c r="AW612" s="5">
        <f t="shared" si="12"/>
        <v>2067.0295679999999</v>
      </c>
      <c r="AX612">
        <v>11.4</v>
      </c>
    </row>
    <row r="613" spans="1:148" ht="15" customHeight="1" x14ac:dyDescent="0.3">
      <c r="A613" t="s">
        <v>2490</v>
      </c>
      <c r="B613" s="36" t="s">
        <v>2491</v>
      </c>
      <c r="C613" s="4" t="s">
        <v>2492</v>
      </c>
      <c r="D613" s="19"/>
      <c r="E613" t="s">
        <v>702</v>
      </c>
      <c r="F613" s="64"/>
      <c r="AL613" s="5"/>
    </row>
    <row r="614" spans="1:148" ht="15" customHeight="1" x14ac:dyDescent="0.3">
      <c r="A614" t="s">
        <v>2493</v>
      </c>
      <c r="B614" s="36" t="s">
        <v>2494</v>
      </c>
      <c r="C614" s="4" t="s">
        <v>2495</v>
      </c>
      <c r="D614" s="19"/>
      <c r="E614" t="s">
        <v>702</v>
      </c>
      <c r="F614" s="65"/>
      <c r="AL614" s="5"/>
      <c r="AM614" s="39">
        <v>-16.2</v>
      </c>
      <c r="AN614" s="5">
        <v>32.700000000000003</v>
      </c>
      <c r="AO614" s="5">
        <v>42.8</v>
      </c>
      <c r="AR614" s="40" t="s">
        <v>2049</v>
      </c>
      <c r="AS614">
        <v>145</v>
      </c>
      <c r="AV614" s="7"/>
      <c r="AW614" s="5">
        <f t="shared" ref="AW614:AW636" si="13">AVERAGE(AX614,AU614:AV614)*1.00662+2055.5541</f>
        <v>2066.6269199999997</v>
      </c>
      <c r="AX614">
        <v>11</v>
      </c>
      <c r="DC614" s="14">
        <v>58.5</v>
      </c>
      <c r="DD614">
        <v>19.7</v>
      </c>
    </row>
    <row r="615" spans="1:148" ht="15" customHeight="1" x14ac:dyDescent="0.3">
      <c r="A615" t="s">
        <v>2496</v>
      </c>
      <c r="B615" s="36" t="s">
        <v>2497</v>
      </c>
      <c r="C615" s="4" t="s">
        <v>2498</v>
      </c>
      <c r="D615" s="19"/>
      <c r="E615" t="s">
        <v>702</v>
      </c>
      <c r="F615" s="64"/>
      <c r="AL615" s="5"/>
      <c r="AS615">
        <v>160</v>
      </c>
      <c r="AV615" s="7"/>
      <c r="AW615" s="5">
        <f t="shared" si="13"/>
        <v>2066.5262579999999</v>
      </c>
      <c r="AX615">
        <v>10.9</v>
      </c>
      <c r="DC615" s="14">
        <v>58.3</v>
      </c>
      <c r="DD615">
        <v>14.4</v>
      </c>
    </row>
    <row r="616" spans="1:148" ht="15" customHeight="1" x14ac:dyDescent="0.3">
      <c r="A616" t="s">
        <v>2499</v>
      </c>
      <c r="B616" s="36" t="s">
        <v>2500</v>
      </c>
      <c r="C616" s="4" t="s">
        <v>2501</v>
      </c>
      <c r="D616" s="19"/>
      <c r="E616" t="s">
        <v>702</v>
      </c>
      <c r="F616" s="65"/>
      <c r="AL616" s="5"/>
      <c r="AM616" s="39">
        <v>-16</v>
      </c>
      <c r="AN616" s="5">
        <v>32.299999999999997</v>
      </c>
      <c r="AO616" s="5">
        <v>42.7</v>
      </c>
      <c r="AR616" s="40" t="s">
        <v>2049</v>
      </c>
      <c r="AS616">
        <v>145</v>
      </c>
      <c r="AV616" s="7"/>
      <c r="AW616" s="5">
        <f t="shared" si="13"/>
        <v>2066.5262579999999</v>
      </c>
      <c r="AX616">
        <v>10.9</v>
      </c>
      <c r="DC616" s="14">
        <v>55.1</v>
      </c>
      <c r="DD616">
        <v>23</v>
      </c>
    </row>
    <row r="617" spans="1:148" ht="15" customHeight="1" x14ac:dyDescent="0.3">
      <c r="A617" t="s">
        <v>2502</v>
      </c>
      <c r="B617" s="36" t="s">
        <v>2503</v>
      </c>
      <c r="C617" s="4" t="s">
        <v>2504</v>
      </c>
      <c r="D617" s="19"/>
      <c r="E617" t="s">
        <v>702</v>
      </c>
      <c r="F617" s="64"/>
      <c r="AL617" s="5"/>
      <c r="AM617" s="39">
        <v>38.4</v>
      </c>
      <c r="AR617" s="40" t="s">
        <v>2505</v>
      </c>
      <c r="AV617" s="7"/>
      <c r="AW617" s="5">
        <f t="shared" si="13"/>
        <v>2066.2746029999998</v>
      </c>
      <c r="AX617">
        <v>10.65</v>
      </c>
      <c r="DS617" s="14">
        <v>97</v>
      </c>
    </row>
    <row r="618" spans="1:148" ht="15" customHeight="1" x14ac:dyDescent="0.3">
      <c r="A618" t="s">
        <v>2506</v>
      </c>
      <c r="B618" s="36" t="s">
        <v>2507</v>
      </c>
      <c r="C618" s="4" t="s">
        <v>2508</v>
      </c>
      <c r="D618" s="19"/>
      <c r="E618" t="s">
        <v>702</v>
      </c>
      <c r="F618" s="64"/>
      <c r="AL618" s="5"/>
      <c r="AS618">
        <v>145</v>
      </c>
      <c r="AV618" s="7"/>
      <c r="AW618" s="5">
        <f t="shared" si="13"/>
        <v>2065.8719549999996</v>
      </c>
      <c r="AX618">
        <v>10.25</v>
      </c>
      <c r="CZ618">
        <f>1.9872*10^-3*298*LN(69/31)</f>
        <v>0.4738191278084718</v>
      </c>
      <c r="DA618">
        <f>1.9872*10^-3*298*LN(1+2*29/(100-29))</f>
        <v>0.35361328397072189</v>
      </c>
    </row>
    <row r="619" spans="1:148" ht="15" customHeight="1" x14ac:dyDescent="0.3">
      <c r="A619" t="s">
        <v>2509</v>
      </c>
      <c r="B619" s="36" t="s">
        <v>2510</v>
      </c>
      <c r="C619" s="4" t="s">
        <v>2511</v>
      </c>
      <c r="D619" s="19"/>
      <c r="E619" t="s">
        <v>702</v>
      </c>
      <c r="F619" s="64"/>
      <c r="AL619" s="5"/>
      <c r="AR619" s="40" t="s">
        <v>2512</v>
      </c>
      <c r="AS619">
        <v>145</v>
      </c>
      <c r="AV619" s="7"/>
      <c r="AW619" s="5">
        <f t="shared" si="13"/>
        <v>2064.060039</v>
      </c>
      <c r="AX619">
        <v>8.4499999999999993</v>
      </c>
      <c r="DC619" s="14">
        <v>56.1</v>
      </c>
      <c r="DD619">
        <v>16.8</v>
      </c>
    </row>
    <row r="620" spans="1:148" ht="15" customHeight="1" x14ac:dyDescent="0.3">
      <c r="A620" t="s">
        <v>2513</v>
      </c>
      <c r="B620" s="36" t="s">
        <v>2514</v>
      </c>
      <c r="C620" s="4" t="s">
        <v>2515</v>
      </c>
      <c r="D620" s="19"/>
      <c r="E620" t="s">
        <v>702</v>
      </c>
      <c r="F620" s="64"/>
      <c r="AL620" s="5"/>
      <c r="AV620" s="7"/>
      <c r="AW620" s="5">
        <f t="shared" si="13"/>
        <v>2061.6944819999999</v>
      </c>
      <c r="AX620">
        <v>6.1</v>
      </c>
    </row>
    <row r="621" spans="1:148" ht="15" customHeight="1" x14ac:dyDescent="0.3">
      <c r="A621" t="s">
        <v>2516</v>
      </c>
      <c r="B621" s="36" t="s">
        <v>2517</v>
      </c>
      <c r="C621" s="4" t="s">
        <v>2518</v>
      </c>
      <c r="D621" s="19"/>
      <c r="E621" t="s">
        <v>702</v>
      </c>
      <c r="F621" s="64"/>
      <c r="AL621" s="5"/>
      <c r="AS621">
        <v>118</v>
      </c>
      <c r="AV621" s="7"/>
      <c r="AW621" s="5">
        <f t="shared" si="13"/>
        <v>2060.8891859999999</v>
      </c>
      <c r="AX621">
        <v>5.3</v>
      </c>
      <c r="CZ621" s="5">
        <f>1.9872*10^-3*298*LN(44/56)</f>
        <v>-0.14281269731334298</v>
      </c>
      <c r="DA621" s="5">
        <f>1.9872*10^-3*298*LN(1+2*20/(100-20))</f>
        <v>0.24011059832409823</v>
      </c>
      <c r="DB621" s="5">
        <f>1.9872*10^-3*298*LN(1+2*24/(100-24))</f>
        <v>0.289903409539293</v>
      </c>
      <c r="DC621" s="6"/>
      <c r="DD621" s="5"/>
      <c r="DR621" s="6"/>
      <c r="DS621" s="6"/>
      <c r="DT621" s="6"/>
      <c r="DU621" s="6"/>
      <c r="DV621" s="5"/>
      <c r="DW621" s="5"/>
      <c r="DX621" s="5"/>
      <c r="DZ621" s="5"/>
      <c r="EA621" s="6"/>
      <c r="EB621" s="6"/>
      <c r="EC621" s="6"/>
      <c r="ED621" s="5"/>
      <c r="EE621" s="6"/>
      <c r="EF621" s="6"/>
      <c r="EG621" s="6"/>
      <c r="EH621" s="42"/>
      <c r="EI621" s="5"/>
      <c r="EJ621" s="6"/>
      <c r="EK621" s="6"/>
      <c r="EL621" s="6"/>
      <c r="EM621" s="5"/>
      <c r="EN621" s="5"/>
      <c r="EO621" s="5"/>
      <c r="EP621" s="5"/>
      <c r="EQ621" s="5"/>
      <c r="ER621" s="6"/>
    </row>
    <row r="622" spans="1:148" ht="15" customHeight="1" x14ac:dyDescent="0.3">
      <c r="A622" t="s">
        <v>2519</v>
      </c>
      <c r="B622" s="36" t="s">
        <v>2520</v>
      </c>
      <c r="C622" s="4" t="s">
        <v>2521</v>
      </c>
      <c r="D622" s="19"/>
      <c r="E622" t="s">
        <v>702</v>
      </c>
      <c r="F622" s="65"/>
      <c r="AL622" s="5"/>
      <c r="AV622" s="7"/>
      <c r="AW622" s="5">
        <f t="shared" si="13"/>
        <v>2060.7885240000001</v>
      </c>
      <c r="AX622">
        <v>5.2</v>
      </c>
    </row>
    <row r="623" spans="1:148" ht="15" customHeight="1" x14ac:dyDescent="0.3">
      <c r="A623" t="s">
        <v>2522</v>
      </c>
      <c r="B623" s="36" t="s">
        <v>2523</v>
      </c>
      <c r="C623" s="4" t="s">
        <v>2524</v>
      </c>
      <c r="D623" s="19"/>
      <c r="E623" t="s">
        <v>702</v>
      </c>
      <c r="F623" s="65"/>
      <c r="AL623" s="5"/>
      <c r="AV623" s="7"/>
      <c r="AW623" s="5">
        <f t="shared" si="13"/>
        <v>2060.3355449999999</v>
      </c>
      <c r="AX623">
        <v>4.75</v>
      </c>
    </row>
    <row r="624" spans="1:148" ht="15" customHeight="1" x14ac:dyDescent="0.3">
      <c r="A624" t="s">
        <v>2525</v>
      </c>
      <c r="B624" s="36" t="s">
        <v>2526</v>
      </c>
      <c r="C624" s="4" t="s">
        <v>2527</v>
      </c>
      <c r="D624" s="19"/>
      <c r="E624" t="s">
        <v>702</v>
      </c>
      <c r="F624" s="64"/>
      <c r="AL624" s="5"/>
      <c r="AV624" s="7"/>
      <c r="AW624" s="5">
        <f t="shared" si="13"/>
        <v>2059.9328969999997</v>
      </c>
      <c r="AX624">
        <v>4.3499999999999996</v>
      </c>
    </row>
    <row r="625" spans="1:108" ht="15" customHeight="1" x14ac:dyDescent="0.3">
      <c r="A625" t="s">
        <v>2528</v>
      </c>
      <c r="B625" s="36" t="s">
        <v>2529</v>
      </c>
      <c r="C625" s="4" t="s">
        <v>2530</v>
      </c>
      <c r="D625" s="19"/>
      <c r="E625" t="s">
        <v>702</v>
      </c>
      <c r="F625" s="64"/>
      <c r="AL625" s="5"/>
      <c r="AV625" s="7"/>
      <c r="AW625" s="5">
        <f t="shared" si="13"/>
        <v>2059.8322349999999</v>
      </c>
      <c r="AX625">
        <v>4.25</v>
      </c>
    </row>
    <row r="626" spans="1:108" ht="15" customHeight="1" x14ac:dyDescent="0.3">
      <c r="A626" t="s">
        <v>2531</v>
      </c>
      <c r="B626" s="36" t="s">
        <v>2532</v>
      </c>
      <c r="C626" s="4" t="s">
        <v>2533</v>
      </c>
      <c r="D626" s="19"/>
      <c r="E626" t="s">
        <v>702</v>
      </c>
      <c r="F626" s="64"/>
      <c r="AL626" s="5"/>
      <c r="AV626" s="7"/>
      <c r="AW626" s="5">
        <f t="shared" si="13"/>
        <v>2059.8322349999999</v>
      </c>
      <c r="AX626">
        <v>4.25</v>
      </c>
    </row>
    <row r="627" spans="1:108" ht="15" customHeight="1" x14ac:dyDescent="0.3">
      <c r="A627" t="s">
        <v>2534</v>
      </c>
      <c r="B627" s="36" t="s">
        <v>2535</v>
      </c>
      <c r="C627" s="4" t="s">
        <v>2536</v>
      </c>
      <c r="D627" s="19"/>
      <c r="E627" t="s">
        <v>702</v>
      </c>
      <c r="F627" s="64"/>
      <c r="AL627" s="5"/>
      <c r="AS627">
        <v>175</v>
      </c>
      <c r="AV627" s="7"/>
      <c r="AW627" s="5">
        <f t="shared" si="13"/>
        <v>2059.8322349999999</v>
      </c>
      <c r="AX627">
        <v>4.25</v>
      </c>
      <c r="DC627" s="14">
        <v>82.6</v>
      </c>
      <c r="DD627">
        <v>3.3</v>
      </c>
    </row>
    <row r="628" spans="1:108" ht="15" customHeight="1" x14ac:dyDescent="0.3">
      <c r="A628" t="s">
        <v>2537</v>
      </c>
      <c r="B628" s="36" t="s">
        <v>2538</v>
      </c>
      <c r="C628" s="4" t="s">
        <v>2539</v>
      </c>
      <c r="D628" s="19"/>
      <c r="E628" t="s">
        <v>702</v>
      </c>
      <c r="F628" s="64"/>
      <c r="AL628" s="5"/>
      <c r="AV628" s="7"/>
      <c r="AW628" s="5">
        <f t="shared" si="13"/>
        <v>2059.5805799999998</v>
      </c>
      <c r="AX628">
        <v>4</v>
      </c>
    </row>
    <row r="629" spans="1:108" ht="15" customHeight="1" x14ac:dyDescent="0.3">
      <c r="A629" t="s">
        <v>2540</v>
      </c>
      <c r="B629" s="36" t="s">
        <v>2541</v>
      </c>
      <c r="C629" s="4" t="s">
        <v>2542</v>
      </c>
      <c r="D629" s="19"/>
      <c r="E629" t="s">
        <v>702</v>
      </c>
      <c r="F629" s="64"/>
      <c r="AL629" s="5"/>
      <c r="AV629" s="7"/>
      <c r="AW629" s="5">
        <f t="shared" si="13"/>
        <v>2059.1779320000001</v>
      </c>
      <c r="AX629">
        <v>3.6</v>
      </c>
    </row>
    <row r="630" spans="1:108" ht="15" customHeight="1" x14ac:dyDescent="0.3">
      <c r="A630" t="s">
        <v>2543</v>
      </c>
      <c r="B630" s="36" t="s">
        <v>2544</v>
      </c>
      <c r="C630" s="4" t="s">
        <v>2545</v>
      </c>
      <c r="D630" s="19"/>
      <c r="E630" t="s">
        <v>702</v>
      </c>
      <c r="F630" s="64"/>
      <c r="AL630" s="5"/>
      <c r="AV630" s="7"/>
      <c r="AW630" s="5">
        <f t="shared" si="13"/>
        <v>2058.674622</v>
      </c>
      <c r="AX630">
        <v>3.1</v>
      </c>
    </row>
    <row r="631" spans="1:108" ht="15" customHeight="1" x14ac:dyDescent="0.3">
      <c r="A631" t="s">
        <v>2546</v>
      </c>
      <c r="B631" s="36" t="s">
        <v>2547</v>
      </c>
      <c r="C631" s="4" t="s">
        <v>2548</v>
      </c>
      <c r="D631" s="19"/>
      <c r="E631" t="s">
        <v>702</v>
      </c>
      <c r="F631" s="64"/>
      <c r="AL631" s="5"/>
      <c r="AV631" s="7"/>
      <c r="AW631" s="5">
        <f t="shared" si="13"/>
        <v>2057.9699879999998</v>
      </c>
      <c r="AX631">
        <v>2.4</v>
      </c>
    </row>
    <row r="632" spans="1:108" ht="15" customHeight="1" x14ac:dyDescent="0.3">
      <c r="A632" t="s">
        <v>2549</v>
      </c>
      <c r="B632" s="36" t="s">
        <v>2550</v>
      </c>
      <c r="C632" s="4" t="s">
        <v>2551</v>
      </c>
      <c r="D632" s="19"/>
      <c r="E632" t="s">
        <v>702</v>
      </c>
      <c r="F632" s="64"/>
      <c r="AL632" s="5"/>
      <c r="AV632" s="7"/>
      <c r="AW632" s="5">
        <f t="shared" si="13"/>
        <v>2057.7686639999997</v>
      </c>
      <c r="AX632">
        <v>2.2000000000000002</v>
      </c>
    </row>
    <row r="633" spans="1:108" ht="15" customHeight="1" x14ac:dyDescent="0.3">
      <c r="A633" t="s">
        <v>2552</v>
      </c>
      <c r="B633" s="36" t="s">
        <v>2553</v>
      </c>
      <c r="C633" s="4" t="s">
        <v>2554</v>
      </c>
      <c r="D633" s="19"/>
      <c r="E633" t="s">
        <v>702</v>
      </c>
      <c r="F633" s="64"/>
      <c r="AL633" s="5"/>
      <c r="AV633" s="7"/>
      <c r="AW633" s="5">
        <f t="shared" si="13"/>
        <v>2057.06403</v>
      </c>
      <c r="AX633">
        <v>1.5</v>
      </c>
    </row>
    <row r="634" spans="1:108" ht="15" customHeight="1" x14ac:dyDescent="0.3">
      <c r="A634" t="s">
        <v>2555</v>
      </c>
      <c r="B634" s="36" t="s">
        <v>2556</v>
      </c>
      <c r="C634" s="4" t="s">
        <v>2557</v>
      </c>
      <c r="D634" s="19"/>
      <c r="E634" t="s">
        <v>702</v>
      </c>
      <c r="F634" s="64"/>
      <c r="AL634" s="5"/>
      <c r="AV634" s="7"/>
      <c r="AW634" s="5">
        <f t="shared" si="13"/>
        <v>2056.6613819999998</v>
      </c>
      <c r="AX634">
        <v>1.1000000000000001</v>
      </c>
    </row>
    <row r="635" spans="1:108" ht="15" customHeight="1" x14ac:dyDescent="0.3">
      <c r="A635" t="s">
        <v>2558</v>
      </c>
      <c r="B635" s="36" t="s">
        <v>2559</v>
      </c>
      <c r="C635" s="4" t="s">
        <v>2560</v>
      </c>
      <c r="D635" s="19"/>
      <c r="E635" t="s">
        <v>702</v>
      </c>
      <c r="F635" s="64"/>
      <c r="AL635" s="5"/>
      <c r="AV635" s="7"/>
      <c r="AW635" s="5">
        <f t="shared" si="13"/>
        <v>2056.007079</v>
      </c>
      <c r="AX635">
        <v>0.45</v>
      </c>
    </row>
    <row r="636" spans="1:108" ht="15" customHeight="1" x14ac:dyDescent="0.3">
      <c r="A636" t="s">
        <v>2561</v>
      </c>
      <c r="B636" s="36" t="s">
        <v>2562</v>
      </c>
      <c r="C636" s="4" t="s">
        <v>2563</v>
      </c>
      <c r="D636" s="19"/>
      <c r="E636" t="s">
        <v>702</v>
      </c>
      <c r="F636" s="64"/>
      <c r="AL636" s="5"/>
      <c r="AV636" s="7"/>
      <c r="AW636" s="5">
        <f t="shared" si="13"/>
        <v>2055.5842985999998</v>
      </c>
      <c r="AX636">
        <v>0.03</v>
      </c>
    </row>
    <row r="637" spans="1:108" ht="15" customHeight="1" x14ac:dyDescent="0.3">
      <c r="A637" t="s">
        <v>2564</v>
      </c>
      <c r="B637" s="36" t="s">
        <v>2565</v>
      </c>
      <c r="C637" s="4" t="s">
        <v>2566</v>
      </c>
      <c r="D637" s="19"/>
      <c r="E637" t="s">
        <v>702</v>
      </c>
      <c r="F637" s="64"/>
      <c r="AL637" s="5"/>
      <c r="AM637" s="39">
        <v>-21.4</v>
      </c>
      <c r="AR637" s="40" t="s">
        <v>2567</v>
      </c>
    </row>
    <row r="638" spans="1:108" ht="15" customHeight="1" x14ac:dyDescent="0.3">
      <c r="A638" t="s">
        <v>2568</v>
      </c>
      <c r="B638" s="36" t="s">
        <v>2569</v>
      </c>
      <c r="C638" s="4" t="s">
        <v>2570</v>
      </c>
      <c r="D638" s="19"/>
      <c r="E638" t="s">
        <v>702</v>
      </c>
      <c r="F638" s="64"/>
      <c r="AL638" s="5"/>
      <c r="AM638" s="39">
        <v>29.8</v>
      </c>
      <c r="AR638" s="40" t="s">
        <v>2571</v>
      </c>
    </row>
    <row r="639" spans="1:108" ht="15" customHeight="1" x14ac:dyDescent="0.3">
      <c r="A639" t="s">
        <v>2572</v>
      </c>
      <c r="B639" s="36" t="s">
        <v>2573</v>
      </c>
      <c r="C639" s="4" t="s">
        <v>2574</v>
      </c>
      <c r="D639" s="19"/>
      <c r="E639" t="s">
        <v>702</v>
      </c>
      <c r="F639" s="64"/>
      <c r="AL639" s="5"/>
      <c r="AM639" s="39">
        <v>-29.4</v>
      </c>
      <c r="AR639" s="40" t="s">
        <v>2575</v>
      </c>
    </row>
    <row r="640" spans="1:108" ht="15" customHeight="1" x14ac:dyDescent="0.3">
      <c r="A640" t="s">
        <v>2576</v>
      </c>
      <c r="B640" s="36" t="s">
        <v>2577</v>
      </c>
      <c r="C640" s="4" t="s">
        <v>2578</v>
      </c>
      <c r="D640" s="19"/>
      <c r="E640" t="s">
        <v>702</v>
      </c>
      <c r="F640" s="64"/>
      <c r="AL640" s="5"/>
      <c r="AM640" s="39">
        <v>-27.9</v>
      </c>
      <c r="AR640" s="40" t="s">
        <v>2579</v>
      </c>
      <c r="BE640">
        <v>2066</v>
      </c>
      <c r="BF640">
        <v>1974</v>
      </c>
      <c r="BG640">
        <v>1922</v>
      </c>
    </row>
    <row r="641" spans="1:50" ht="15" customHeight="1" x14ac:dyDescent="0.3">
      <c r="A641" t="s">
        <v>2580</v>
      </c>
      <c r="B641" s="36" t="s">
        <v>2581</v>
      </c>
      <c r="C641" s="4" t="s">
        <v>2582</v>
      </c>
      <c r="D641" s="19"/>
      <c r="E641" t="s">
        <v>702</v>
      </c>
      <c r="F641" s="64"/>
      <c r="AL641" s="5"/>
      <c r="AM641" s="39">
        <v>-17.2</v>
      </c>
      <c r="AR641" s="40" t="s">
        <v>2583</v>
      </c>
    </row>
    <row r="642" spans="1:50" ht="15" customHeight="1" x14ac:dyDescent="0.3">
      <c r="A642" t="s">
        <v>2584</v>
      </c>
      <c r="B642" s="36" t="s">
        <v>2585</v>
      </c>
      <c r="C642" s="4" t="s">
        <v>2586</v>
      </c>
      <c r="D642" s="19"/>
      <c r="E642" t="s">
        <v>702</v>
      </c>
      <c r="F642" s="64"/>
      <c r="AL642" s="5"/>
      <c r="AM642" s="39">
        <v>-158.6</v>
      </c>
      <c r="AR642" s="40" t="s">
        <v>2567</v>
      </c>
    </row>
    <row r="643" spans="1:50" ht="15" customHeight="1" x14ac:dyDescent="0.3">
      <c r="A643" t="s">
        <v>2587</v>
      </c>
      <c r="B643" s="36" t="s">
        <v>2588</v>
      </c>
      <c r="C643" s="4" t="s">
        <v>2589</v>
      </c>
      <c r="D643" s="19"/>
      <c r="E643" t="s">
        <v>702</v>
      </c>
      <c r="F643" s="64"/>
      <c r="AL643" s="5"/>
    </row>
    <row r="644" spans="1:50" ht="15" customHeight="1" x14ac:dyDescent="0.3">
      <c r="A644" t="s">
        <v>2590</v>
      </c>
      <c r="B644" s="36" t="s">
        <v>2591</v>
      </c>
      <c r="C644" s="4" t="s">
        <v>2592</v>
      </c>
      <c r="D644" s="19"/>
      <c r="E644" t="s">
        <v>702</v>
      </c>
      <c r="F644" s="64"/>
      <c r="AL644" s="5"/>
    </row>
    <row r="645" spans="1:50" ht="15" customHeight="1" x14ac:dyDescent="0.3">
      <c r="A645" t="s">
        <v>2593</v>
      </c>
      <c r="B645" s="36" t="s">
        <v>2594</v>
      </c>
      <c r="C645" s="4" t="s">
        <v>2595</v>
      </c>
      <c r="D645" s="19"/>
      <c r="E645" t="s">
        <v>702</v>
      </c>
      <c r="F645" s="64"/>
      <c r="Z645" s="6">
        <v>0.12</v>
      </c>
      <c r="AA645" s="5">
        <v>8.4999999999999992E-2</v>
      </c>
      <c r="AB645" s="5">
        <v>20.54</v>
      </c>
      <c r="AC645" s="5">
        <v>30.52</v>
      </c>
      <c r="AL645" s="5"/>
    </row>
    <row r="646" spans="1:50" ht="15" customHeight="1" x14ac:dyDescent="0.3">
      <c r="A646">
        <v>28434219</v>
      </c>
      <c r="B646" s="36" t="s">
        <v>2596</v>
      </c>
      <c r="C646" s="4" t="s">
        <v>2597</v>
      </c>
      <c r="D646" s="19"/>
      <c r="E646" t="s">
        <v>702</v>
      </c>
      <c r="F646" s="64"/>
      <c r="AL646" s="5"/>
    </row>
    <row r="647" spans="1:50" ht="15" customHeight="1" x14ac:dyDescent="0.3">
      <c r="A647" t="s">
        <v>2598</v>
      </c>
      <c r="B647" s="36" t="s">
        <v>2599</v>
      </c>
      <c r="C647" s="4" t="s">
        <v>2600</v>
      </c>
      <c r="D647" s="19"/>
      <c r="E647" t="s">
        <v>702</v>
      </c>
      <c r="F647" s="64"/>
      <c r="AL647" s="5"/>
    </row>
    <row r="648" spans="1:50" ht="15" customHeight="1" x14ac:dyDescent="0.3">
      <c r="A648" s="76" t="s">
        <v>2601</v>
      </c>
      <c r="B648" s="36" t="s">
        <v>2602</v>
      </c>
      <c r="C648" s="4" t="s">
        <v>2603</v>
      </c>
      <c r="D648" s="19"/>
      <c r="E648" t="s">
        <v>702</v>
      </c>
      <c r="F648" s="64"/>
      <c r="AL648" s="5"/>
      <c r="AV648" s="7"/>
      <c r="AW648" s="5">
        <f>AVERAGE(AX648,AU648:AV648)*1.00662+2055.5541</f>
        <v>2066.8282439999998</v>
      </c>
      <c r="AX648">
        <v>11.2</v>
      </c>
    </row>
    <row r="649" spans="1:50" ht="15" customHeight="1" x14ac:dyDescent="0.3">
      <c r="A649" t="s">
        <v>2604</v>
      </c>
      <c r="B649" s="36" t="s">
        <v>2605</v>
      </c>
      <c r="C649" s="4" t="s">
        <v>2606</v>
      </c>
      <c r="D649" s="19"/>
      <c r="E649" t="s">
        <v>702</v>
      </c>
      <c r="F649" s="64"/>
      <c r="Z649" s="6">
        <v>2.5000000000000001E-2</v>
      </c>
      <c r="AA649" s="5">
        <v>0.28500000000000003</v>
      </c>
      <c r="AB649" s="5">
        <v>31.414999999999999</v>
      </c>
      <c r="AC649" s="5">
        <v>37.380000000000003</v>
      </c>
      <c r="AL649" s="5"/>
    </row>
    <row r="650" spans="1:50" ht="15" customHeight="1" x14ac:dyDescent="0.3">
      <c r="A650" t="s">
        <v>2607</v>
      </c>
      <c r="B650" s="36" t="s">
        <v>2608</v>
      </c>
      <c r="C650" s="4" t="s">
        <v>2609</v>
      </c>
      <c r="D650" s="19"/>
      <c r="E650" t="s">
        <v>702</v>
      </c>
      <c r="F650" s="64"/>
      <c r="AL650" s="5"/>
    </row>
    <row r="651" spans="1:50" ht="15" customHeight="1" x14ac:dyDescent="0.3">
      <c r="A651" t="s">
        <v>2610</v>
      </c>
      <c r="B651" s="36" t="s">
        <v>2611</v>
      </c>
      <c r="C651" s="4" t="s">
        <v>2612</v>
      </c>
      <c r="D651" s="19"/>
      <c r="E651" t="s">
        <v>702</v>
      </c>
      <c r="F651" s="64"/>
      <c r="AL651" s="5"/>
    </row>
    <row r="652" spans="1:50" ht="15" customHeight="1" x14ac:dyDescent="0.3">
      <c r="A652" t="s">
        <v>2613</v>
      </c>
      <c r="B652" s="36" t="s">
        <v>2614</v>
      </c>
      <c r="C652" s="4" t="s">
        <v>2615</v>
      </c>
      <c r="D652" s="19"/>
      <c r="E652" t="s">
        <v>702</v>
      </c>
      <c r="F652" s="64"/>
      <c r="AL652" s="5"/>
    </row>
    <row r="653" spans="1:50" ht="15" customHeight="1" x14ac:dyDescent="0.3">
      <c r="A653" t="s">
        <v>2616</v>
      </c>
      <c r="B653" s="36" t="s">
        <v>2617</v>
      </c>
      <c r="C653" s="4" t="s">
        <v>2618</v>
      </c>
      <c r="D653" s="19"/>
      <c r="E653" t="s">
        <v>702</v>
      </c>
      <c r="F653" s="64"/>
      <c r="Z653" s="6">
        <v>0.27</v>
      </c>
      <c r="AA653" s="5">
        <v>0.20500000000000002</v>
      </c>
      <c r="AB653" s="5">
        <v>25.754999999999999</v>
      </c>
      <c r="AC653" s="5">
        <v>34.844999999999999</v>
      </c>
      <c r="AL653" s="5"/>
    </row>
    <row r="654" spans="1:50" ht="15" customHeight="1" x14ac:dyDescent="0.3">
      <c r="A654" t="s">
        <v>2619</v>
      </c>
      <c r="B654" s="36" t="s">
        <v>2620</v>
      </c>
      <c r="C654" s="4" t="s">
        <v>2621</v>
      </c>
      <c r="D654" s="19"/>
      <c r="E654" t="s">
        <v>702</v>
      </c>
      <c r="F654" s="64"/>
      <c r="AL654" s="5"/>
    </row>
    <row r="655" spans="1:50" ht="15" customHeight="1" x14ac:dyDescent="0.3">
      <c r="A655" t="s">
        <v>2622</v>
      </c>
      <c r="B655" s="36" t="s">
        <v>2623</v>
      </c>
      <c r="C655" s="4" t="s">
        <v>2624</v>
      </c>
      <c r="D655" s="19"/>
      <c r="E655" t="s">
        <v>702</v>
      </c>
      <c r="F655" s="64"/>
      <c r="Z655" s="6">
        <v>6.5000000000000002E-2</v>
      </c>
      <c r="AA655" s="5">
        <v>0.56999999999999995</v>
      </c>
      <c r="AB655" s="5">
        <v>19.854999999999997</v>
      </c>
      <c r="AC655" s="5">
        <v>35.18</v>
      </c>
      <c r="AL655" s="5"/>
    </row>
    <row r="656" spans="1:50" ht="15" customHeight="1" x14ac:dyDescent="0.3">
      <c r="A656" t="s">
        <v>2625</v>
      </c>
      <c r="B656" s="36" t="s">
        <v>2626</v>
      </c>
      <c r="C656" s="4" t="s">
        <v>2627</v>
      </c>
      <c r="D656" s="19"/>
      <c r="E656" t="s">
        <v>702</v>
      </c>
      <c r="F656" s="64"/>
      <c r="N656" s="79">
        <v>4.4400000000000004</v>
      </c>
      <c r="O656" s="80">
        <v>-0.88319016831813502</v>
      </c>
      <c r="AL656" s="5"/>
    </row>
    <row r="657" spans="1:68" ht="15" customHeight="1" x14ac:dyDescent="0.3">
      <c r="A657" t="s">
        <v>2628</v>
      </c>
      <c r="B657" s="36" t="s">
        <v>2629</v>
      </c>
      <c r="C657" s="4" t="s">
        <v>2630</v>
      </c>
      <c r="D657" s="19"/>
      <c r="E657" t="s">
        <v>702</v>
      </c>
      <c r="F657" s="64"/>
      <c r="AL657" s="5"/>
    </row>
    <row r="658" spans="1:68" ht="15" customHeight="1" x14ac:dyDescent="0.3">
      <c r="A658" t="s">
        <v>2631</v>
      </c>
      <c r="B658" s="36" t="s">
        <v>2632</v>
      </c>
      <c r="C658" s="4" t="s">
        <v>2633</v>
      </c>
      <c r="D658" s="19"/>
      <c r="E658" t="s">
        <v>702</v>
      </c>
      <c r="F658" s="64"/>
      <c r="AL658" s="5"/>
    </row>
    <row r="659" spans="1:68" ht="15" customHeight="1" x14ac:dyDescent="0.3">
      <c r="A659" t="s">
        <v>2634</v>
      </c>
      <c r="B659" s="36" t="s">
        <v>2635</v>
      </c>
      <c r="C659" s="4" t="s">
        <v>2636</v>
      </c>
      <c r="D659" s="19"/>
      <c r="E659" t="s">
        <v>702</v>
      </c>
      <c r="F659" s="64"/>
      <c r="AL659" s="5"/>
    </row>
    <row r="660" spans="1:68" ht="15" customHeight="1" x14ac:dyDescent="0.3">
      <c r="A660" t="s">
        <v>2637</v>
      </c>
      <c r="B660" s="36" t="s">
        <v>2638</v>
      </c>
      <c r="C660" s="4" t="s">
        <v>2639</v>
      </c>
      <c r="D660" s="19"/>
      <c r="E660" t="s">
        <v>702</v>
      </c>
      <c r="F660" s="64"/>
      <c r="AL660" s="5"/>
    </row>
    <row r="661" spans="1:68" ht="15" customHeight="1" x14ac:dyDescent="0.3">
      <c r="A661" t="s">
        <v>2640</v>
      </c>
      <c r="B661" s="36" t="s">
        <v>2641</v>
      </c>
      <c r="C661" s="4" t="s">
        <v>2642</v>
      </c>
      <c r="D661" s="19"/>
      <c r="E661" t="s">
        <v>702</v>
      </c>
      <c r="F661" s="64"/>
      <c r="AL661" s="5"/>
    </row>
    <row r="662" spans="1:68" ht="15" customHeight="1" x14ac:dyDescent="0.3">
      <c r="A662" t="s">
        <v>2643</v>
      </c>
      <c r="B662" s="36" t="s">
        <v>2644</v>
      </c>
      <c r="C662" s="4" t="s">
        <v>2645</v>
      </c>
      <c r="D662" s="19"/>
      <c r="E662" t="s">
        <v>702</v>
      </c>
      <c r="F662" s="64"/>
      <c r="AL662" s="5"/>
    </row>
    <row r="663" spans="1:68" ht="15" customHeight="1" x14ac:dyDescent="0.3">
      <c r="A663" t="s">
        <v>2646</v>
      </c>
      <c r="B663" s="36" t="s">
        <v>2647</v>
      </c>
      <c r="C663" s="4" t="s">
        <v>2648</v>
      </c>
      <c r="D663" s="19"/>
      <c r="E663" t="s">
        <v>702</v>
      </c>
      <c r="F663" s="64"/>
      <c r="AL663" s="5"/>
    </row>
    <row r="664" spans="1:68" ht="15" customHeight="1" x14ac:dyDescent="0.3">
      <c r="A664" t="s">
        <v>2649</v>
      </c>
      <c r="B664" s="36" t="s">
        <v>2650</v>
      </c>
      <c r="C664" s="4" t="s">
        <v>2651</v>
      </c>
      <c r="D664" s="19"/>
      <c r="E664" t="s">
        <v>702</v>
      </c>
      <c r="F664" s="64"/>
      <c r="AL664" s="5"/>
    </row>
    <row r="665" spans="1:68" ht="15" customHeight="1" x14ac:dyDescent="0.3">
      <c r="A665" t="s">
        <v>2652</v>
      </c>
      <c r="B665" s="36" t="s">
        <v>2653</v>
      </c>
      <c r="C665" s="4" t="s">
        <v>2654</v>
      </c>
      <c r="D665" s="19"/>
      <c r="E665" t="s">
        <v>702</v>
      </c>
      <c r="F665" s="64"/>
      <c r="AL665" s="5"/>
    </row>
    <row r="666" spans="1:68" ht="15" customHeight="1" x14ac:dyDescent="0.3">
      <c r="A666" t="s">
        <v>2655</v>
      </c>
      <c r="B666" s="36" t="s">
        <v>2656</v>
      </c>
      <c r="C666" s="4" t="s">
        <v>2657</v>
      </c>
      <c r="D666" s="19"/>
      <c r="E666" t="s">
        <v>702</v>
      </c>
      <c r="F666" s="64"/>
      <c r="AL666" s="5"/>
    </row>
    <row r="667" spans="1:68" ht="15" customHeight="1" x14ac:dyDescent="0.3">
      <c r="A667" t="s">
        <v>2658</v>
      </c>
      <c r="B667" s="36" t="s">
        <v>2659</v>
      </c>
      <c r="C667" s="4" t="s">
        <v>2660</v>
      </c>
      <c r="D667" s="19"/>
      <c r="E667" t="s">
        <v>702</v>
      </c>
      <c r="F667" s="64"/>
      <c r="AL667" s="5"/>
    </row>
    <row r="668" spans="1:68" ht="15" customHeight="1" x14ac:dyDescent="0.3">
      <c r="A668" t="s">
        <v>2661</v>
      </c>
      <c r="B668" s="36" t="s">
        <v>2662</v>
      </c>
      <c r="C668" s="4" t="s">
        <v>2663</v>
      </c>
      <c r="D668" s="19"/>
      <c r="E668" t="s">
        <v>702</v>
      </c>
      <c r="F668" s="64"/>
      <c r="AL668" s="5"/>
    </row>
    <row r="669" spans="1:68" ht="15" customHeight="1" x14ac:dyDescent="0.3">
      <c r="A669" s="54" t="s">
        <v>2664</v>
      </c>
      <c r="B669" s="36" t="s">
        <v>2665</v>
      </c>
      <c r="C669" s="4" t="s">
        <v>2666</v>
      </c>
      <c r="D669" s="19"/>
      <c r="E669" t="s">
        <v>702</v>
      </c>
      <c r="F669" s="64"/>
      <c r="AL669" s="5"/>
      <c r="BP669" s="41">
        <v>8.9499999999999993</v>
      </c>
    </row>
    <row r="670" spans="1:68" ht="15" customHeight="1" x14ac:dyDescent="0.3">
      <c r="A670" t="s">
        <v>2667</v>
      </c>
      <c r="B670" s="36" t="s">
        <v>2668</v>
      </c>
      <c r="C670" s="4" t="s">
        <v>2669</v>
      </c>
      <c r="D670" s="19"/>
      <c r="E670" t="s">
        <v>702</v>
      </c>
      <c r="F670" s="64"/>
      <c r="AL670" s="5"/>
    </row>
    <row r="671" spans="1:68" ht="15" customHeight="1" x14ac:dyDescent="0.3">
      <c r="A671" t="s">
        <v>2670</v>
      </c>
      <c r="B671" s="36" t="s">
        <v>2671</v>
      </c>
      <c r="C671" s="4" t="s">
        <v>2672</v>
      </c>
      <c r="D671" s="19"/>
      <c r="E671" t="s">
        <v>702</v>
      </c>
      <c r="F671" s="64"/>
      <c r="AL671" s="5"/>
    </row>
    <row r="672" spans="1:68" ht="15" customHeight="1" x14ac:dyDescent="0.3">
      <c r="A672" t="s">
        <v>2673</v>
      </c>
      <c r="B672" s="36" t="s">
        <v>2674</v>
      </c>
      <c r="C672" s="4" t="s">
        <v>2675</v>
      </c>
      <c r="D672" s="19"/>
      <c r="E672" t="s">
        <v>702</v>
      </c>
      <c r="F672" s="64"/>
      <c r="AL672" s="5"/>
    </row>
    <row r="673" spans="1:38" ht="15" customHeight="1" x14ac:dyDescent="0.3">
      <c r="A673" t="s">
        <v>2676</v>
      </c>
      <c r="B673" s="36" t="s">
        <v>2677</v>
      </c>
      <c r="C673" s="4" t="s">
        <v>2678</v>
      </c>
      <c r="D673" s="19"/>
      <c r="E673" t="s">
        <v>702</v>
      </c>
      <c r="F673" s="64"/>
      <c r="AL673" s="5"/>
    </row>
    <row r="674" spans="1:38" ht="15" customHeight="1" x14ac:dyDescent="0.3">
      <c r="A674" t="s">
        <v>2679</v>
      </c>
      <c r="B674" s="36" t="s">
        <v>2680</v>
      </c>
      <c r="C674" s="4" t="s">
        <v>2681</v>
      </c>
      <c r="D674" s="19"/>
      <c r="E674" t="s">
        <v>702</v>
      </c>
      <c r="F674" s="64"/>
      <c r="AL674" s="5"/>
    </row>
    <row r="675" spans="1:38" ht="15" customHeight="1" x14ac:dyDescent="0.3">
      <c r="A675" t="s">
        <v>2682</v>
      </c>
      <c r="B675" s="36" t="s">
        <v>2683</v>
      </c>
      <c r="C675" s="4" t="s">
        <v>2684</v>
      </c>
      <c r="D675" s="19"/>
      <c r="E675" t="s">
        <v>702</v>
      </c>
      <c r="F675" s="64"/>
      <c r="AL675" s="5"/>
    </row>
    <row r="676" spans="1:38" ht="15" customHeight="1" x14ac:dyDescent="0.3">
      <c r="A676" t="s">
        <v>2685</v>
      </c>
      <c r="B676" s="36" t="s">
        <v>2686</v>
      </c>
      <c r="C676" s="4" t="s">
        <v>2687</v>
      </c>
      <c r="D676" s="19"/>
      <c r="E676" t="s">
        <v>702</v>
      </c>
      <c r="F676" s="64"/>
      <c r="AL676" s="5"/>
    </row>
    <row r="677" spans="1:38" ht="15" customHeight="1" x14ac:dyDescent="0.3">
      <c r="A677" t="s">
        <v>2688</v>
      </c>
      <c r="B677" s="36" t="s">
        <v>2689</v>
      </c>
      <c r="C677" s="4" t="s">
        <v>2690</v>
      </c>
      <c r="D677" s="19"/>
      <c r="E677" t="s">
        <v>702</v>
      </c>
      <c r="F677" s="64"/>
      <c r="AL677" s="5"/>
    </row>
    <row r="678" spans="1:38" ht="15" customHeight="1" x14ac:dyDescent="0.3">
      <c r="A678" t="s">
        <v>2691</v>
      </c>
      <c r="B678" s="36" t="s">
        <v>2692</v>
      </c>
      <c r="C678" s="4" t="s">
        <v>2693</v>
      </c>
      <c r="D678" s="19"/>
      <c r="E678" t="s">
        <v>702</v>
      </c>
      <c r="F678" s="64"/>
      <c r="AL678" s="5"/>
    </row>
    <row r="679" spans="1:38" ht="15" customHeight="1" x14ac:dyDescent="0.3">
      <c r="A679" t="s">
        <v>2694</v>
      </c>
      <c r="B679" s="36" t="s">
        <v>2695</v>
      </c>
      <c r="C679" s="4" t="s">
        <v>2696</v>
      </c>
      <c r="D679" s="19"/>
      <c r="E679" t="s">
        <v>702</v>
      </c>
      <c r="F679" s="64"/>
      <c r="AL679" s="5"/>
    </row>
    <row r="680" spans="1:38" ht="15" customHeight="1" x14ac:dyDescent="0.3">
      <c r="A680" t="s">
        <v>2697</v>
      </c>
      <c r="B680" s="36" t="s">
        <v>2698</v>
      </c>
      <c r="C680" s="4" t="s">
        <v>2699</v>
      </c>
      <c r="D680" s="19"/>
      <c r="E680" t="s">
        <v>702</v>
      </c>
      <c r="F680" s="64"/>
      <c r="AL680" s="5"/>
    </row>
    <row r="681" spans="1:38" ht="15" customHeight="1" x14ac:dyDescent="0.3">
      <c r="A681" t="s">
        <v>2700</v>
      </c>
      <c r="B681" s="36" t="s">
        <v>2701</v>
      </c>
      <c r="C681" s="4" t="s">
        <v>2702</v>
      </c>
      <c r="D681" s="19"/>
      <c r="E681" t="s">
        <v>702</v>
      </c>
      <c r="F681" s="64"/>
      <c r="AL681" s="5"/>
    </row>
    <row r="682" spans="1:38" x14ac:dyDescent="0.3">
      <c r="A682" s="14" t="s">
        <v>2703</v>
      </c>
      <c r="B682" s="36" t="s">
        <v>2704</v>
      </c>
      <c r="C682" s="4" t="s">
        <v>2705</v>
      </c>
      <c r="D682" s="19"/>
      <c r="E682" t="s">
        <v>702</v>
      </c>
      <c r="F682" s="64"/>
      <c r="AL682" s="5"/>
    </row>
    <row r="683" spans="1:38" x14ac:dyDescent="0.3">
      <c r="A683" s="14" t="s">
        <v>2706</v>
      </c>
      <c r="B683" s="36" t="s">
        <v>2707</v>
      </c>
      <c r="C683" s="4" t="s">
        <v>2708</v>
      </c>
      <c r="D683" s="19"/>
      <c r="E683" t="s">
        <v>702</v>
      </c>
      <c r="F683" s="64"/>
      <c r="AL683" s="5"/>
    </row>
    <row r="684" spans="1:38" x14ac:dyDescent="0.3">
      <c r="A684" s="14" t="s">
        <v>2709</v>
      </c>
      <c r="B684" s="36" t="s">
        <v>2710</v>
      </c>
      <c r="C684" s="4" t="s">
        <v>2711</v>
      </c>
      <c r="D684" s="19"/>
      <c r="E684" t="s">
        <v>702</v>
      </c>
      <c r="F684" s="64"/>
      <c r="AL684" s="5"/>
    </row>
    <row r="685" spans="1:38" x14ac:dyDescent="0.3">
      <c r="A685" t="s">
        <v>2712</v>
      </c>
      <c r="B685" s="36" t="s">
        <v>2713</v>
      </c>
      <c r="C685" s="4" t="s">
        <v>2714</v>
      </c>
      <c r="D685" s="19"/>
      <c r="E685" t="s">
        <v>702</v>
      </c>
      <c r="F685" s="64"/>
      <c r="AL685" s="5"/>
    </row>
    <row r="686" spans="1:38" x14ac:dyDescent="0.3">
      <c r="A686" s="14" t="s">
        <v>2715</v>
      </c>
      <c r="B686" s="36" t="s">
        <v>2716</v>
      </c>
      <c r="C686" s="89" t="s">
        <v>2717</v>
      </c>
      <c r="D686" s="19"/>
      <c r="E686" t="s">
        <v>702</v>
      </c>
      <c r="F686" s="64"/>
      <c r="AL686" s="5"/>
    </row>
    <row r="687" spans="1:38" x14ac:dyDescent="0.3">
      <c r="A687" s="14" t="s">
        <v>2718</v>
      </c>
      <c r="B687" s="36" t="s">
        <v>2719</v>
      </c>
      <c r="C687" s="89" t="s">
        <v>2720</v>
      </c>
      <c r="D687" s="19"/>
      <c r="E687" t="s">
        <v>702</v>
      </c>
      <c r="F687" s="64"/>
      <c r="AL687" s="5"/>
    </row>
    <row r="688" spans="1:38" x14ac:dyDescent="0.3">
      <c r="A688" t="s">
        <v>2721</v>
      </c>
      <c r="B688" s="36" t="s">
        <v>2722</v>
      </c>
      <c r="C688" s="4" t="s">
        <v>2723</v>
      </c>
      <c r="D688" s="19"/>
      <c r="E688" t="s">
        <v>702</v>
      </c>
      <c r="F688" s="64"/>
      <c r="AL688" s="5"/>
    </row>
    <row r="689" spans="1:44" x14ac:dyDescent="0.3">
      <c r="A689" t="s">
        <v>2724</v>
      </c>
      <c r="B689" s="36" t="s">
        <v>2725</v>
      </c>
      <c r="C689" s="89" t="s">
        <v>2726</v>
      </c>
      <c r="D689" s="19"/>
      <c r="E689" t="s">
        <v>702</v>
      </c>
      <c r="F689" s="64"/>
      <c r="AL689" s="5"/>
    </row>
    <row r="690" spans="1:44" x14ac:dyDescent="0.3">
      <c r="A690" s="14" t="s">
        <v>2727</v>
      </c>
      <c r="B690" s="36" t="s">
        <v>2728</v>
      </c>
      <c r="C690" s="4" t="s">
        <v>2729</v>
      </c>
      <c r="D690" s="19"/>
      <c r="E690" t="s">
        <v>702</v>
      </c>
      <c r="F690" s="64"/>
      <c r="AL690" s="5"/>
      <c r="AM690" s="39">
        <v>142.9</v>
      </c>
      <c r="AR690" s="40" t="s">
        <v>2730</v>
      </c>
    </row>
    <row r="691" spans="1:44" x14ac:dyDescent="0.3">
      <c r="A691" s="14" t="s">
        <v>2731</v>
      </c>
      <c r="B691" s="36" t="s">
        <v>2732</v>
      </c>
      <c r="C691" s="4" t="s">
        <v>2733</v>
      </c>
      <c r="D691" s="19"/>
      <c r="E691" t="s">
        <v>702</v>
      </c>
      <c r="F691" s="64"/>
      <c r="AL691" s="5"/>
    </row>
    <row r="692" spans="1:44" x14ac:dyDescent="0.3">
      <c r="A692" s="14" t="s">
        <v>2734</v>
      </c>
      <c r="B692" s="36" t="s">
        <v>2735</v>
      </c>
      <c r="C692" s="4" t="s">
        <v>2736</v>
      </c>
      <c r="D692" s="19"/>
      <c r="E692" t="s">
        <v>702</v>
      </c>
      <c r="F692" s="64"/>
      <c r="AL692" s="5"/>
    </row>
    <row r="693" spans="1:44" x14ac:dyDescent="0.3">
      <c r="A693" s="14" t="s">
        <v>2737</v>
      </c>
      <c r="B693" s="36" t="s">
        <v>2738</v>
      </c>
      <c r="C693" s="89" t="s">
        <v>2739</v>
      </c>
      <c r="D693" s="19"/>
      <c r="E693" t="s">
        <v>702</v>
      </c>
      <c r="F693" s="64"/>
      <c r="AL693" s="5"/>
    </row>
    <row r="694" spans="1:44" x14ac:dyDescent="0.3">
      <c r="A694" s="14" t="s">
        <v>2740</v>
      </c>
      <c r="B694" s="36" t="s">
        <v>2741</v>
      </c>
      <c r="C694" s="4" t="s">
        <v>2742</v>
      </c>
      <c r="D694" s="19"/>
      <c r="E694" t="s">
        <v>702</v>
      </c>
      <c r="F694" s="64"/>
      <c r="AL694" s="5"/>
    </row>
    <row r="695" spans="1:44" x14ac:dyDescent="0.3">
      <c r="A695" s="14" t="s">
        <v>2743</v>
      </c>
      <c r="B695" s="36" t="s">
        <v>2744</v>
      </c>
      <c r="C695" s="89" t="s">
        <v>2745</v>
      </c>
      <c r="D695" s="19"/>
      <c r="E695" t="s">
        <v>702</v>
      </c>
      <c r="F695" s="64"/>
      <c r="AL695" s="5"/>
    </row>
    <row r="696" spans="1:44" x14ac:dyDescent="0.3">
      <c r="A696" s="14" t="s">
        <v>2746</v>
      </c>
      <c r="B696" s="36" t="s">
        <v>2747</v>
      </c>
      <c r="C696" s="4" t="s">
        <v>2748</v>
      </c>
      <c r="D696" s="19"/>
      <c r="E696" t="s">
        <v>702</v>
      </c>
      <c r="F696" s="64"/>
      <c r="AL696" s="5"/>
    </row>
    <row r="697" spans="1:44" x14ac:dyDescent="0.3">
      <c r="A697" s="14" t="s">
        <v>2749</v>
      </c>
      <c r="B697" s="36" t="s">
        <v>2750</v>
      </c>
      <c r="C697" s="4" t="s">
        <v>2751</v>
      </c>
      <c r="D697" s="19"/>
      <c r="E697" t="s">
        <v>702</v>
      </c>
      <c r="F697" s="64"/>
      <c r="AL697" s="5"/>
    </row>
    <row r="698" spans="1:44" x14ac:dyDescent="0.3">
      <c r="A698" t="s">
        <v>2752</v>
      </c>
      <c r="B698" s="36" t="s">
        <v>2753</v>
      </c>
      <c r="C698" s="4" t="s">
        <v>2754</v>
      </c>
      <c r="D698" s="19"/>
      <c r="E698" t="s">
        <v>702</v>
      </c>
      <c r="F698" s="64"/>
      <c r="AL698" s="5"/>
    </row>
    <row r="699" spans="1:44" x14ac:dyDescent="0.3">
      <c r="A699" s="14" t="s">
        <v>2755</v>
      </c>
      <c r="B699" s="36" t="s">
        <v>2756</v>
      </c>
      <c r="C699" s="4" t="s">
        <v>2757</v>
      </c>
      <c r="D699" s="19"/>
      <c r="E699" t="s">
        <v>702</v>
      </c>
      <c r="F699" s="64"/>
      <c r="AL699" s="5"/>
    </row>
    <row r="700" spans="1:44" x14ac:dyDescent="0.3">
      <c r="A700" s="14" t="s">
        <v>2758</v>
      </c>
      <c r="B700" s="36" t="s">
        <v>2759</v>
      </c>
      <c r="C700" s="4" t="s">
        <v>2760</v>
      </c>
      <c r="D700" s="19"/>
      <c r="E700" t="s">
        <v>702</v>
      </c>
      <c r="F700" s="64"/>
      <c r="AL700" s="5"/>
    </row>
    <row r="701" spans="1:44" x14ac:dyDescent="0.3">
      <c r="A701" s="14" t="s">
        <v>2761</v>
      </c>
      <c r="B701" s="36" t="s">
        <v>2762</v>
      </c>
      <c r="C701" s="4" t="s">
        <v>2763</v>
      </c>
      <c r="D701" s="19"/>
      <c r="E701" t="s">
        <v>702</v>
      </c>
      <c r="F701" s="64"/>
      <c r="AL701" s="5"/>
    </row>
    <row r="702" spans="1:44" x14ac:dyDescent="0.3">
      <c r="A702" t="s">
        <v>2764</v>
      </c>
      <c r="B702" s="36" t="s">
        <v>2765</v>
      </c>
      <c r="C702" s="4" t="s">
        <v>2766</v>
      </c>
      <c r="D702" s="19"/>
      <c r="E702" t="s">
        <v>702</v>
      </c>
      <c r="F702" s="64"/>
      <c r="AL702" s="5"/>
    </row>
    <row r="703" spans="1:44" x14ac:dyDescent="0.3">
      <c r="A703" t="s">
        <v>2767</v>
      </c>
      <c r="B703" s="36" t="s">
        <v>2768</v>
      </c>
      <c r="C703" s="4" t="s">
        <v>2769</v>
      </c>
      <c r="D703" s="19"/>
      <c r="E703" t="s">
        <v>702</v>
      </c>
      <c r="F703" s="64"/>
      <c r="AL703" s="5"/>
    </row>
    <row r="704" spans="1:44" x14ac:dyDescent="0.3">
      <c r="A704" t="s">
        <v>2770</v>
      </c>
      <c r="B704" s="36" t="s">
        <v>2771</v>
      </c>
      <c r="C704" s="4" t="s">
        <v>2772</v>
      </c>
      <c r="D704" s="19"/>
      <c r="E704" t="s">
        <v>702</v>
      </c>
      <c r="F704" s="64"/>
      <c r="AL704" s="5"/>
    </row>
    <row r="705" spans="1:146" x14ac:dyDescent="0.3">
      <c r="A705" s="14" t="s">
        <v>2773</v>
      </c>
      <c r="B705" s="36" t="s">
        <v>2774</v>
      </c>
      <c r="C705" s="4" t="s">
        <v>2775</v>
      </c>
      <c r="D705" s="19"/>
      <c r="E705" t="s">
        <v>702</v>
      </c>
      <c r="F705" s="64"/>
      <c r="AL705" s="5"/>
    </row>
    <row r="706" spans="1:146" x14ac:dyDescent="0.3">
      <c r="A706" s="14" t="s">
        <v>2776</v>
      </c>
      <c r="B706" s="36" t="s">
        <v>2777</v>
      </c>
      <c r="C706" s="4" t="s">
        <v>2778</v>
      </c>
      <c r="D706" s="19"/>
      <c r="E706" t="s">
        <v>702</v>
      </c>
      <c r="F706" s="64"/>
      <c r="AL706" s="5"/>
    </row>
    <row r="707" spans="1:146" x14ac:dyDescent="0.3">
      <c r="A707" s="14" t="s">
        <v>2779</v>
      </c>
      <c r="B707" s="36" t="s">
        <v>2780</v>
      </c>
      <c r="C707" s="89" t="s">
        <v>2781</v>
      </c>
      <c r="D707" s="19"/>
      <c r="E707" t="s">
        <v>702</v>
      </c>
      <c r="F707" s="64"/>
      <c r="AL707" s="5"/>
    </row>
    <row r="708" spans="1:146" x14ac:dyDescent="0.3">
      <c r="A708" s="14" t="s">
        <v>2782</v>
      </c>
      <c r="B708" s="36" t="s">
        <v>2783</v>
      </c>
      <c r="C708" s="4" t="s">
        <v>2784</v>
      </c>
      <c r="D708" s="19"/>
      <c r="E708" t="s">
        <v>702</v>
      </c>
      <c r="F708" s="64"/>
      <c r="AL708" s="5"/>
    </row>
    <row r="709" spans="1:146" x14ac:dyDescent="0.3">
      <c r="A709" s="14" t="s">
        <v>2785</v>
      </c>
      <c r="B709" s="36" t="s">
        <v>2786</v>
      </c>
      <c r="C709" s="4" t="s">
        <v>2787</v>
      </c>
      <c r="D709" s="19"/>
      <c r="E709" t="s">
        <v>702</v>
      </c>
      <c r="F709" s="64"/>
      <c r="AL709" s="5"/>
    </row>
    <row r="710" spans="1:146" x14ac:dyDescent="0.3">
      <c r="A710" s="14" t="s">
        <v>2788</v>
      </c>
      <c r="B710" s="36" t="s">
        <v>2789</v>
      </c>
      <c r="C710" s="89" t="s">
        <v>2790</v>
      </c>
      <c r="D710" s="19"/>
      <c r="E710" t="s">
        <v>702</v>
      </c>
      <c r="F710" s="64"/>
      <c r="AL710" s="5"/>
    </row>
    <row r="711" spans="1:146" x14ac:dyDescent="0.3">
      <c r="A711" s="14" t="s">
        <v>2791</v>
      </c>
      <c r="B711" s="36" t="s">
        <v>2792</v>
      </c>
      <c r="C711" s="4" t="s">
        <v>2793</v>
      </c>
      <c r="D711" s="19"/>
      <c r="E711" t="s">
        <v>702</v>
      </c>
      <c r="F711" s="64"/>
      <c r="AL711" s="5"/>
    </row>
    <row r="712" spans="1:146" x14ac:dyDescent="0.3">
      <c r="A712" s="14" t="s">
        <v>2794</v>
      </c>
      <c r="B712" s="36" t="s">
        <v>2795</v>
      </c>
      <c r="C712" s="4" t="s">
        <v>2796</v>
      </c>
      <c r="D712" s="19"/>
      <c r="E712" t="s">
        <v>702</v>
      </c>
      <c r="F712" s="64"/>
      <c r="AL712" s="5"/>
    </row>
    <row r="713" spans="1:146" x14ac:dyDescent="0.3">
      <c r="A713" s="14" t="s">
        <v>2797</v>
      </c>
      <c r="B713" s="36" t="s">
        <v>2798</v>
      </c>
      <c r="C713" s="89" t="s">
        <v>2799</v>
      </c>
      <c r="D713" s="19"/>
      <c r="E713" t="s">
        <v>702</v>
      </c>
      <c r="F713" s="64"/>
      <c r="AL713" s="5"/>
    </row>
    <row r="714" spans="1:146" x14ac:dyDescent="0.3">
      <c r="A714" s="14">
        <v>371406886</v>
      </c>
      <c r="B714" s="36" t="s">
        <v>2800</v>
      </c>
      <c r="C714" s="89" t="s">
        <v>2801</v>
      </c>
      <c r="D714" s="19"/>
      <c r="E714" t="s">
        <v>702</v>
      </c>
      <c r="F714" s="64"/>
      <c r="AL714" s="5"/>
    </row>
    <row r="715" spans="1:146" x14ac:dyDescent="0.3">
      <c r="A715" s="14">
        <v>371406887</v>
      </c>
      <c r="B715" s="36" t="s">
        <v>2802</v>
      </c>
      <c r="C715" s="89" t="s">
        <v>2803</v>
      </c>
      <c r="D715" s="19"/>
      <c r="E715" t="s">
        <v>702</v>
      </c>
      <c r="F715" s="64"/>
      <c r="AL715" s="5"/>
    </row>
    <row r="716" spans="1:146" x14ac:dyDescent="0.3">
      <c r="A716" t="s">
        <v>2804</v>
      </c>
      <c r="B716" s="36" t="s">
        <v>2805</v>
      </c>
      <c r="C716" s="89" t="s">
        <v>2806</v>
      </c>
      <c r="D716" s="19"/>
      <c r="E716" t="s">
        <v>702</v>
      </c>
      <c r="F716" s="64"/>
      <c r="AL716" s="5"/>
    </row>
    <row r="717" spans="1:146" x14ac:dyDescent="0.3">
      <c r="A717" t="s">
        <v>2807</v>
      </c>
      <c r="B717" s="36" t="s">
        <v>2808</v>
      </c>
      <c r="C717" s="4" t="s">
        <v>2809</v>
      </c>
      <c r="D717" s="19"/>
      <c r="E717" t="s">
        <v>702</v>
      </c>
      <c r="F717" s="64"/>
      <c r="AL717" s="5"/>
    </row>
    <row r="718" spans="1:146" x14ac:dyDescent="0.3">
      <c r="A718" s="95" t="s">
        <v>2810</v>
      </c>
      <c r="B718" s="36" t="s">
        <v>2811</v>
      </c>
      <c r="C718" s="4" t="s">
        <v>2812</v>
      </c>
      <c r="D718" s="19"/>
      <c r="E718" t="s">
        <v>702</v>
      </c>
      <c r="F718" s="64"/>
      <c r="AL718" s="5"/>
    </row>
    <row r="719" spans="1:146" ht="15" customHeight="1" x14ac:dyDescent="0.3">
      <c r="A719" s="17" t="s">
        <v>2813</v>
      </c>
      <c r="B719" s="36" t="s">
        <v>2814</v>
      </c>
      <c r="C719" s="4" t="s">
        <v>2815</v>
      </c>
      <c r="D719" s="19"/>
      <c r="E719" t="s">
        <v>702</v>
      </c>
      <c r="F719" s="64"/>
      <c r="AL719" s="5"/>
    </row>
    <row r="720" spans="1:146" ht="15" customHeight="1" x14ac:dyDescent="0.3">
      <c r="A720" s="95" t="s">
        <v>2816</v>
      </c>
      <c r="B720" s="36" t="s">
        <v>2817</v>
      </c>
      <c r="C720" s="4" t="s">
        <v>2818</v>
      </c>
      <c r="D720" s="19"/>
      <c r="E720" t="s">
        <v>702</v>
      </c>
      <c r="F720" s="64"/>
      <c r="AL720" s="5"/>
      <c r="EK720" s="14">
        <v>38.1</v>
      </c>
      <c r="EP720">
        <v>40</v>
      </c>
    </row>
    <row r="721" spans="1:141" ht="15" customHeight="1" x14ac:dyDescent="0.3">
      <c r="A721" s="89" t="s">
        <v>2819</v>
      </c>
      <c r="B721" s="36" t="s">
        <v>2820</v>
      </c>
      <c r="C721" s="4" t="s">
        <v>2821</v>
      </c>
      <c r="D721" s="19"/>
      <c r="E721" t="s">
        <v>702</v>
      </c>
      <c r="F721" s="64"/>
      <c r="AL721" s="5"/>
      <c r="EK721" s="14">
        <v>26.1</v>
      </c>
    </row>
    <row r="722" spans="1:141" ht="15" customHeight="1" x14ac:dyDescent="0.3">
      <c r="A722" s="95" t="s">
        <v>2822</v>
      </c>
      <c r="B722" s="36" t="s">
        <v>2823</v>
      </c>
      <c r="C722" s="4" t="s">
        <v>2824</v>
      </c>
      <c r="D722" s="19"/>
      <c r="E722" t="s">
        <v>702</v>
      </c>
      <c r="F722" s="64"/>
      <c r="AL722" s="5"/>
      <c r="AR722" s="40" t="s">
        <v>2825</v>
      </c>
      <c r="EK722" s="14">
        <v>14.7</v>
      </c>
    </row>
    <row r="723" spans="1:141" ht="15" customHeight="1" x14ac:dyDescent="0.3">
      <c r="A723" s="95" t="s">
        <v>2826</v>
      </c>
      <c r="B723" s="36" t="s">
        <v>2827</v>
      </c>
      <c r="C723" s="4" t="s">
        <v>2828</v>
      </c>
      <c r="D723" s="19"/>
      <c r="E723" t="s">
        <v>702</v>
      </c>
      <c r="F723" s="64"/>
      <c r="AL723" s="5"/>
      <c r="AR723" s="40" t="s">
        <v>2825</v>
      </c>
      <c r="EK723" s="14">
        <v>19.100000000000001</v>
      </c>
    </row>
    <row r="724" spans="1:141" ht="15" customHeight="1" x14ac:dyDescent="0.3">
      <c r="A724" s="95" t="s">
        <v>2829</v>
      </c>
      <c r="B724" s="36" t="s">
        <v>2830</v>
      </c>
      <c r="C724" s="4" t="s">
        <v>2831</v>
      </c>
      <c r="D724" s="19"/>
      <c r="E724" t="s">
        <v>702</v>
      </c>
      <c r="F724" s="64"/>
      <c r="AL724" s="5"/>
    </row>
    <row r="725" spans="1:141" ht="15" customHeight="1" x14ac:dyDescent="0.3">
      <c r="A725" s="95" t="s">
        <v>2832</v>
      </c>
      <c r="B725" s="36" t="s">
        <v>2833</v>
      </c>
      <c r="C725" s="4" t="s">
        <v>2834</v>
      </c>
      <c r="D725" s="19"/>
      <c r="E725" t="s">
        <v>702</v>
      </c>
      <c r="F725" s="64"/>
      <c r="AL725" s="5"/>
    </row>
    <row r="726" spans="1:141" ht="15" customHeight="1" x14ac:dyDescent="0.3">
      <c r="A726" s="89" t="s">
        <v>2835</v>
      </c>
      <c r="B726" s="36" t="s">
        <v>2836</v>
      </c>
      <c r="C726" s="4" t="s">
        <v>2837</v>
      </c>
      <c r="D726" s="19"/>
      <c r="E726" t="s">
        <v>702</v>
      </c>
      <c r="F726" s="64"/>
      <c r="AL726" s="5"/>
    </row>
    <row r="727" spans="1:141" ht="15" customHeight="1" x14ac:dyDescent="0.3">
      <c r="A727" s="107" t="s">
        <v>2838</v>
      </c>
      <c r="B727" s="36" t="s">
        <v>2839</v>
      </c>
      <c r="C727" s="4" t="s">
        <v>2840</v>
      </c>
      <c r="D727" s="19"/>
      <c r="E727" t="s">
        <v>702</v>
      </c>
      <c r="F727" s="64"/>
      <c r="AL727" s="5"/>
      <c r="AR727" s="40" t="s">
        <v>1723</v>
      </c>
      <c r="EK727" s="14">
        <v>37.9</v>
      </c>
    </row>
    <row r="728" spans="1:141" ht="15" customHeight="1" x14ac:dyDescent="0.3">
      <c r="A728" s="95" t="s">
        <v>2841</v>
      </c>
      <c r="B728" s="36" t="s">
        <v>2842</v>
      </c>
      <c r="C728" s="4" t="s">
        <v>2843</v>
      </c>
      <c r="D728" s="19"/>
      <c r="E728" t="s">
        <v>702</v>
      </c>
      <c r="F728" s="64"/>
      <c r="AL728" s="5"/>
    </row>
    <row r="729" spans="1:141" ht="15" customHeight="1" x14ac:dyDescent="0.3">
      <c r="A729" s="95" t="s">
        <v>2844</v>
      </c>
      <c r="B729" s="36" t="s">
        <v>2845</v>
      </c>
      <c r="C729" s="4" t="s">
        <v>2846</v>
      </c>
      <c r="D729" s="19"/>
      <c r="E729" t="s">
        <v>702</v>
      </c>
      <c r="F729" s="64"/>
      <c r="AL729" s="5"/>
    </row>
    <row r="730" spans="1:141" ht="15" customHeight="1" x14ac:dyDescent="0.3">
      <c r="A730" s="95" t="s">
        <v>2847</v>
      </c>
      <c r="B730" s="36" t="s">
        <v>2848</v>
      </c>
      <c r="C730" s="95" t="s">
        <v>2849</v>
      </c>
      <c r="D730" s="19"/>
      <c r="E730" t="s">
        <v>702</v>
      </c>
      <c r="F730" s="64"/>
      <c r="AL730" s="5"/>
    </row>
    <row r="731" spans="1:141" ht="15" customHeight="1" x14ac:dyDescent="0.3">
      <c r="A731" s="95" t="s">
        <v>2850</v>
      </c>
      <c r="B731" s="36" t="s">
        <v>2851</v>
      </c>
      <c r="C731" s="4" t="s">
        <v>2852</v>
      </c>
      <c r="D731" s="19"/>
      <c r="E731" t="s">
        <v>702</v>
      </c>
      <c r="F731" s="64"/>
      <c r="AL731" s="5"/>
      <c r="EK731" s="14">
        <v>50.1</v>
      </c>
    </row>
    <row r="732" spans="1:141" ht="15" customHeight="1" x14ac:dyDescent="0.3">
      <c r="A732" s="95" t="s">
        <v>2853</v>
      </c>
      <c r="B732" s="36" t="s">
        <v>2854</v>
      </c>
      <c r="C732" s="4" t="s">
        <v>2855</v>
      </c>
      <c r="D732" s="19"/>
      <c r="E732" t="s">
        <v>702</v>
      </c>
      <c r="F732" s="64"/>
      <c r="AL732" s="5"/>
      <c r="AR732" s="40" t="s">
        <v>2825</v>
      </c>
      <c r="EK732" s="14">
        <v>16.2</v>
      </c>
    </row>
    <row r="733" spans="1:141" ht="15" customHeight="1" x14ac:dyDescent="0.3">
      <c r="A733" s="89" t="s">
        <v>2856</v>
      </c>
      <c r="B733" s="36" t="s">
        <v>2857</v>
      </c>
      <c r="C733" s="4" t="s">
        <v>2858</v>
      </c>
      <c r="D733" s="19"/>
      <c r="E733" t="s">
        <v>702</v>
      </c>
      <c r="F733" s="64"/>
      <c r="AL733" s="5"/>
    </row>
    <row r="734" spans="1:141" x14ac:dyDescent="0.3">
      <c r="A734" s="108" t="s">
        <v>2859</v>
      </c>
      <c r="B734" s="36" t="s">
        <v>2860</v>
      </c>
      <c r="C734" s="4" t="s">
        <v>2861</v>
      </c>
      <c r="D734" s="19"/>
      <c r="E734" t="s">
        <v>702</v>
      </c>
      <c r="F734" s="64"/>
      <c r="AL734" s="5"/>
    </row>
    <row r="735" spans="1:141" x14ac:dyDescent="0.3">
      <c r="A735" s="109" t="s">
        <v>2862</v>
      </c>
      <c r="B735" s="36" t="s">
        <v>2863</v>
      </c>
      <c r="C735" s="4" t="s">
        <v>2864</v>
      </c>
      <c r="D735" s="19"/>
      <c r="E735" t="s">
        <v>702</v>
      </c>
      <c r="F735" s="64"/>
      <c r="AL735" s="5"/>
      <c r="EK735" s="14">
        <v>42.7</v>
      </c>
    </row>
    <row r="736" spans="1:141" x14ac:dyDescent="0.3">
      <c r="A736" s="108" t="s">
        <v>2865</v>
      </c>
      <c r="B736" s="36" t="s">
        <v>2866</v>
      </c>
      <c r="C736" s="4" t="s">
        <v>2867</v>
      </c>
      <c r="D736" s="19"/>
      <c r="E736" t="s">
        <v>702</v>
      </c>
      <c r="F736" s="64"/>
      <c r="AL736" s="5"/>
      <c r="AM736" s="39">
        <v>-13.7</v>
      </c>
      <c r="AR736" s="40" t="s">
        <v>2868</v>
      </c>
    </row>
    <row r="737" spans="1:141" x14ac:dyDescent="0.3">
      <c r="A737" s="109" t="s">
        <v>2869</v>
      </c>
      <c r="B737" s="36" t="s">
        <v>2870</v>
      </c>
      <c r="C737" s="4" t="s">
        <v>2871</v>
      </c>
      <c r="D737" s="19"/>
      <c r="E737" t="s">
        <v>702</v>
      </c>
      <c r="F737" s="68"/>
      <c r="J737" s="66"/>
      <c r="K737" s="66"/>
      <c r="AL737" s="5"/>
      <c r="AM737" s="39">
        <v>-13.8</v>
      </c>
      <c r="AR737" s="40" t="s">
        <v>2872</v>
      </c>
    </row>
    <row r="738" spans="1:141" x14ac:dyDescent="0.3">
      <c r="A738" s="108" t="s">
        <v>2873</v>
      </c>
      <c r="B738" s="36" t="s">
        <v>2874</v>
      </c>
      <c r="C738" s="4" t="s">
        <v>2875</v>
      </c>
      <c r="D738" s="19"/>
      <c r="E738" t="s">
        <v>702</v>
      </c>
      <c r="F738" s="64"/>
      <c r="AL738" s="5"/>
    </row>
    <row r="739" spans="1:141" x14ac:dyDescent="0.3">
      <c r="A739" s="109" t="s">
        <v>2876</v>
      </c>
      <c r="B739" s="36" t="s">
        <v>2877</v>
      </c>
      <c r="C739" s="4" t="s">
        <v>2878</v>
      </c>
      <c r="D739" s="19"/>
      <c r="E739" t="s">
        <v>702</v>
      </c>
      <c r="F739" s="64"/>
      <c r="AL739" s="5"/>
    </row>
    <row r="740" spans="1:141" x14ac:dyDescent="0.3">
      <c r="A740" s="95" t="s">
        <v>2879</v>
      </c>
      <c r="B740" s="36" t="s">
        <v>2880</v>
      </c>
      <c r="C740" s="4" t="s">
        <v>2881</v>
      </c>
      <c r="D740" s="19"/>
      <c r="E740" t="s">
        <v>702</v>
      </c>
      <c r="F740" s="64"/>
      <c r="AL740" s="5"/>
      <c r="AM740" s="39">
        <v>-25.4</v>
      </c>
      <c r="AR740" s="40" t="s">
        <v>1091</v>
      </c>
    </row>
    <row r="741" spans="1:141" x14ac:dyDescent="0.3">
      <c r="A741" s="108" t="s">
        <v>2882</v>
      </c>
      <c r="B741" s="36" t="s">
        <v>2883</v>
      </c>
      <c r="C741" s="95" t="s">
        <v>2884</v>
      </c>
      <c r="D741" s="19"/>
      <c r="E741" t="s">
        <v>702</v>
      </c>
      <c r="F741" s="64"/>
      <c r="AL741" s="5"/>
    </row>
    <row r="742" spans="1:141" x14ac:dyDescent="0.3">
      <c r="A742" s="110" t="s">
        <v>2885</v>
      </c>
      <c r="B742" s="36" t="s">
        <v>2886</v>
      </c>
      <c r="C742" s="4" t="s">
        <v>2887</v>
      </c>
      <c r="D742" s="19"/>
      <c r="E742" t="s">
        <v>702</v>
      </c>
      <c r="F742" s="64"/>
      <c r="AL742" s="5"/>
      <c r="AM742" s="39">
        <v>69.37</v>
      </c>
      <c r="AR742" s="40" t="s">
        <v>2888</v>
      </c>
      <c r="EK742" s="14">
        <v>45.2</v>
      </c>
    </row>
    <row r="743" spans="1:141" x14ac:dyDescent="0.3">
      <c r="A743" s="111" t="s">
        <v>2889</v>
      </c>
      <c r="B743" s="36" t="s">
        <v>2890</v>
      </c>
      <c r="C743" s="4" t="s">
        <v>2891</v>
      </c>
      <c r="D743" s="19"/>
      <c r="E743" t="s">
        <v>702</v>
      </c>
      <c r="F743" s="64"/>
      <c r="AL743" s="5"/>
    </row>
    <row r="744" spans="1:141" x14ac:dyDescent="0.3">
      <c r="A744" s="108" t="s">
        <v>2892</v>
      </c>
      <c r="B744" s="36" t="s">
        <v>2893</v>
      </c>
      <c r="C744" s="4" t="s">
        <v>2894</v>
      </c>
      <c r="D744" s="19"/>
      <c r="E744" t="s">
        <v>702</v>
      </c>
      <c r="F744" s="64"/>
      <c r="AL744" s="5"/>
    </row>
    <row r="745" spans="1:141" x14ac:dyDescent="0.3">
      <c r="A745" s="108" t="s">
        <v>2895</v>
      </c>
      <c r="B745" s="36" t="s">
        <v>2896</v>
      </c>
      <c r="C745" s="4" t="s">
        <v>2897</v>
      </c>
      <c r="D745" s="19"/>
      <c r="E745" t="s">
        <v>702</v>
      </c>
      <c r="F745" s="65"/>
      <c r="AL745" s="5"/>
    </row>
    <row r="746" spans="1:141" x14ac:dyDescent="0.3">
      <c r="A746" s="108" t="s">
        <v>2898</v>
      </c>
      <c r="B746" s="36" t="s">
        <v>2899</v>
      </c>
      <c r="C746" s="4" t="s">
        <v>2900</v>
      </c>
      <c r="D746" s="19"/>
      <c r="E746" t="s">
        <v>702</v>
      </c>
      <c r="F746" s="65"/>
      <c r="AL746" s="5"/>
    </row>
    <row r="747" spans="1:141" x14ac:dyDescent="0.3">
      <c r="A747" s="14" t="s">
        <v>2901</v>
      </c>
      <c r="B747" s="36" t="s">
        <v>2902</v>
      </c>
      <c r="C747" s="4" t="s">
        <v>2903</v>
      </c>
      <c r="D747" s="19"/>
      <c r="E747" t="s">
        <v>702</v>
      </c>
      <c r="F747" s="64"/>
      <c r="AL747" s="5"/>
      <c r="AT747" s="19"/>
      <c r="AU747" s="64"/>
      <c r="AV747" s="19"/>
      <c r="AW747" s="64"/>
      <c r="DK747" s="18">
        <v>32</v>
      </c>
      <c r="DL747" s="19">
        <v>94</v>
      </c>
    </row>
    <row r="748" spans="1:141" x14ac:dyDescent="0.3">
      <c r="A748" s="14" t="s">
        <v>2904</v>
      </c>
      <c r="B748" s="36" t="s">
        <v>2905</v>
      </c>
      <c r="C748" s="4" t="s">
        <v>2906</v>
      </c>
      <c r="D748" s="19"/>
      <c r="E748" t="s">
        <v>702</v>
      </c>
      <c r="F748" s="64"/>
      <c r="AL748" s="5"/>
      <c r="AM748" s="39">
        <v>162.69999999999999</v>
      </c>
      <c r="AR748" s="9" t="s">
        <v>2907</v>
      </c>
      <c r="AT748" s="19"/>
      <c r="AU748" s="64"/>
      <c r="AV748" s="19"/>
      <c r="AW748" s="64"/>
      <c r="DM748" s="18">
        <v>33.5</v>
      </c>
      <c r="DN748" s="19">
        <v>2.2000000000000002</v>
      </c>
      <c r="DO748" s="19">
        <v>3612</v>
      </c>
      <c r="DP748" s="19">
        <v>1964</v>
      </c>
      <c r="DQ748" s="19">
        <v>1.8</v>
      </c>
    </row>
    <row r="749" spans="1:141" x14ac:dyDescent="0.3">
      <c r="A749" s="14" t="s">
        <v>2908</v>
      </c>
      <c r="B749" s="36" t="s">
        <v>2909</v>
      </c>
      <c r="C749" s="4" t="s">
        <v>2910</v>
      </c>
      <c r="D749" s="19"/>
      <c r="E749" t="s">
        <v>702</v>
      </c>
      <c r="F749" s="64"/>
      <c r="AL749" s="5"/>
      <c r="AM749" s="39">
        <v>191.8</v>
      </c>
      <c r="AR749" s="9" t="s">
        <v>2907</v>
      </c>
      <c r="AT749" s="19"/>
      <c r="AU749" s="64"/>
      <c r="AV749" s="19"/>
      <c r="AW749" s="64"/>
      <c r="DM749" s="18">
        <v>27.8</v>
      </c>
      <c r="DN749" s="19">
        <v>5.5</v>
      </c>
      <c r="DO749" s="19">
        <v>2181</v>
      </c>
      <c r="DP749" s="19">
        <v>180</v>
      </c>
      <c r="DQ749" s="19">
        <v>12.1</v>
      </c>
    </row>
    <row r="750" spans="1:141" x14ac:dyDescent="0.3">
      <c r="A750" s="14" t="s">
        <v>2911</v>
      </c>
      <c r="B750" s="36" t="s">
        <v>2912</v>
      </c>
      <c r="C750" s="4" t="s">
        <v>2913</v>
      </c>
      <c r="D750" s="19"/>
      <c r="E750" t="s">
        <v>702</v>
      </c>
      <c r="F750" s="64"/>
      <c r="AL750" s="5"/>
      <c r="AM750" s="39">
        <v>194.3</v>
      </c>
      <c r="AR750" s="9" t="s">
        <v>2907</v>
      </c>
      <c r="AT750" s="19"/>
      <c r="AU750" s="64"/>
      <c r="AV750" s="19"/>
      <c r="AW750" s="64"/>
      <c r="DM750" s="18">
        <v>11.5</v>
      </c>
      <c r="DN750" s="19">
        <v>3.3</v>
      </c>
      <c r="DO750" s="19">
        <v>5751</v>
      </c>
      <c r="DP750" s="19">
        <v>2071</v>
      </c>
      <c r="DQ750" s="19">
        <v>2.8</v>
      </c>
    </row>
    <row r="751" spans="1:141" ht="15" customHeight="1" x14ac:dyDescent="0.3">
      <c r="A751" t="s">
        <v>2914</v>
      </c>
      <c r="B751" s="36" t="s">
        <v>2915</v>
      </c>
      <c r="C751" s="4" t="s">
        <v>2916</v>
      </c>
      <c r="D751" s="19"/>
      <c r="E751" t="s">
        <v>702</v>
      </c>
      <c r="F751" s="64"/>
      <c r="AL751" s="5"/>
      <c r="AM751" s="39">
        <v>191.5</v>
      </c>
      <c r="AR751" s="9" t="s">
        <v>2907</v>
      </c>
      <c r="AT751" s="19"/>
      <c r="AU751" s="64"/>
      <c r="AV751" s="19"/>
      <c r="AW751" s="64"/>
      <c r="DM751" s="18">
        <v>32.799999999999997</v>
      </c>
      <c r="DN751" s="19">
        <v>10.7</v>
      </c>
      <c r="DO751" s="19">
        <v>4583</v>
      </c>
      <c r="DP751" s="19">
        <v>801</v>
      </c>
      <c r="DQ751" s="19">
        <v>5.7</v>
      </c>
    </row>
    <row r="752" spans="1:141" x14ac:dyDescent="0.3">
      <c r="A752" s="14" t="s">
        <v>2917</v>
      </c>
      <c r="B752" s="36" t="s">
        <v>2918</v>
      </c>
      <c r="C752" s="4" t="s">
        <v>2919</v>
      </c>
      <c r="D752" s="19"/>
      <c r="E752" t="s">
        <v>702</v>
      </c>
      <c r="F752" s="64"/>
      <c r="AL752" s="5"/>
      <c r="AM752" s="39">
        <v>187.4</v>
      </c>
      <c r="AR752" s="9" t="s">
        <v>2907</v>
      </c>
      <c r="AT752" s="19"/>
      <c r="AU752" s="64"/>
      <c r="AV752" s="19"/>
      <c r="AW752" s="64"/>
      <c r="DM752" s="18">
        <v>32.5</v>
      </c>
      <c r="DN752" s="19">
        <v>1.5</v>
      </c>
      <c r="DO752" s="19">
        <v>2522</v>
      </c>
      <c r="DP752" s="19">
        <v>242</v>
      </c>
      <c r="DQ752" s="19">
        <v>10.4</v>
      </c>
    </row>
    <row r="753" spans="1:121" x14ac:dyDescent="0.3">
      <c r="A753" s="14" t="s">
        <v>2920</v>
      </c>
      <c r="B753" s="36" t="s">
        <v>2921</v>
      </c>
      <c r="C753" s="4" t="s">
        <v>2922</v>
      </c>
      <c r="D753" s="19"/>
      <c r="E753" t="s">
        <v>702</v>
      </c>
      <c r="F753" s="64"/>
      <c r="AL753" s="5"/>
      <c r="AM753" s="39">
        <v>185.5</v>
      </c>
      <c r="AR753" s="9" t="s">
        <v>2907</v>
      </c>
      <c r="AT753" s="19"/>
      <c r="AV753" s="7">
        <f>0.40141*AZ753-778.84</f>
        <v>23.177179999999908</v>
      </c>
      <c r="AW753" s="5">
        <f>AVERAGE(AX753,AU753:AV753)*1.00662+2055.5541</f>
        <v>2078.8847129315996</v>
      </c>
      <c r="AZ753">
        <v>1998</v>
      </c>
      <c r="BE753" s="112">
        <f>0.9/(MAX(AW:AW)-MIN(AW:AW))</f>
        <v>4.4005113044051695E-4</v>
      </c>
      <c r="DM753" s="18">
        <v>31.4</v>
      </c>
      <c r="DN753" s="19">
        <v>2</v>
      </c>
      <c r="DO753" s="19">
        <v>1975</v>
      </c>
      <c r="DP753" s="19">
        <v>94</v>
      </c>
      <c r="DQ753" s="19">
        <v>21.1</v>
      </c>
    </row>
    <row r="754" spans="1:121" x14ac:dyDescent="0.3">
      <c r="A754" s="14" t="s">
        <v>2923</v>
      </c>
      <c r="B754" s="36" t="s">
        <v>2924</v>
      </c>
      <c r="C754" s="4" t="s">
        <v>2925</v>
      </c>
      <c r="D754" s="19"/>
      <c r="E754" t="s">
        <v>702</v>
      </c>
      <c r="F754" s="64"/>
      <c r="AL754" s="5"/>
      <c r="AM754" s="39">
        <v>194.3</v>
      </c>
      <c r="AR754" s="9" t="s">
        <v>2907</v>
      </c>
      <c r="AT754" s="19"/>
      <c r="AV754" s="7">
        <f>0.40141*AZ754-778.84</f>
        <v>23.177179999999908</v>
      </c>
      <c r="AW754" s="5">
        <f>AVERAGE(AX754,AU754:AV754)*1.00662+2055.5541</f>
        <v>2078.8847129315996</v>
      </c>
      <c r="AZ754">
        <v>1998</v>
      </c>
      <c r="DM754" s="18">
        <v>28.2</v>
      </c>
      <c r="DN754" s="19">
        <v>1.8</v>
      </c>
      <c r="DO754" s="19">
        <v>1111</v>
      </c>
      <c r="DP754" s="19">
        <v>18</v>
      </c>
      <c r="DQ754" s="19">
        <v>61.7</v>
      </c>
    </row>
    <row r="755" spans="1:121" x14ac:dyDescent="0.3">
      <c r="A755" s="14" t="s">
        <v>2926</v>
      </c>
      <c r="B755" s="36" t="s">
        <v>2927</v>
      </c>
      <c r="C755" s="4" t="s">
        <v>2928</v>
      </c>
      <c r="D755" s="19"/>
      <c r="E755" t="s">
        <v>702</v>
      </c>
      <c r="F755" s="64"/>
      <c r="AL755" s="5"/>
      <c r="AM755" s="39">
        <v>189.6</v>
      </c>
      <c r="AR755" s="9" t="s">
        <v>2907</v>
      </c>
      <c r="AT755" s="19"/>
      <c r="AV755" s="7">
        <f>0.40141*AZ755-778.84</f>
        <v>25.184229999999957</v>
      </c>
      <c r="AW755" s="5">
        <f>AVERAGE(AX755,AU755:AV755)*1.00662+2055.5541</f>
        <v>2080.9050496025998</v>
      </c>
      <c r="AZ755">
        <v>2003</v>
      </c>
      <c r="DM755" s="18">
        <v>21.8</v>
      </c>
      <c r="DN755" s="19">
        <v>12.6</v>
      </c>
      <c r="DO755" s="19">
        <v>2655</v>
      </c>
      <c r="DP755" s="19">
        <v>863</v>
      </c>
      <c r="DQ755" s="19">
        <v>3.1</v>
      </c>
    </row>
    <row r="756" spans="1:121" x14ac:dyDescent="0.3">
      <c r="A756" s="14" t="s">
        <v>2929</v>
      </c>
      <c r="B756" s="36" t="s">
        <v>2930</v>
      </c>
      <c r="C756" s="4" t="s">
        <v>2931</v>
      </c>
      <c r="D756" s="19"/>
      <c r="E756" t="s">
        <v>702</v>
      </c>
      <c r="F756" s="64"/>
      <c r="AL756" s="5"/>
      <c r="AM756" s="39">
        <v>185.2</v>
      </c>
      <c r="AR756" s="9" t="s">
        <v>2907</v>
      </c>
      <c r="AT756" s="19"/>
      <c r="AU756" s="64"/>
      <c r="AV756" s="19"/>
      <c r="AW756" s="64"/>
      <c r="DM756" s="18">
        <v>26.4</v>
      </c>
      <c r="DN756" s="19">
        <v>5.5</v>
      </c>
      <c r="DO756" s="19">
        <v>1995</v>
      </c>
      <c r="DP756" s="19">
        <v>175</v>
      </c>
      <c r="DQ756" s="19">
        <v>11.4</v>
      </c>
    </row>
    <row r="757" spans="1:121" x14ac:dyDescent="0.3">
      <c r="A757" s="14" t="s">
        <v>2932</v>
      </c>
      <c r="B757" s="36" t="s">
        <v>2933</v>
      </c>
      <c r="C757" s="4" t="s">
        <v>2934</v>
      </c>
      <c r="D757" s="19"/>
      <c r="E757" t="s">
        <v>702</v>
      </c>
      <c r="F757" s="64"/>
      <c r="AL757" s="5"/>
      <c r="AM757" s="39">
        <v>184.5</v>
      </c>
      <c r="AR757" s="9" t="s">
        <v>2907</v>
      </c>
      <c r="AT757" s="19"/>
      <c r="AU757" s="64"/>
      <c r="AV757" s="19"/>
      <c r="AW757" s="64"/>
      <c r="DM757" s="18">
        <v>35</v>
      </c>
      <c r="DN757" s="19">
        <v>1.9</v>
      </c>
      <c r="DO757" s="19">
        <v>2866</v>
      </c>
      <c r="DP757" s="19">
        <v>121</v>
      </c>
      <c r="DQ757" s="19">
        <v>23.7</v>
      </c>
    </row>
    <row r="758" spans="1:121" x14ac:dyDescent="0.3">
      <c r="A758" s="14" t="s">
        <v>2935</v>
      </c>
      <c r="B758" s="36" t="s">
        <v>2936</v>
      </c>
      <c r="C758" s="4" t="s">
        <v>2937</v>
      </c>
      <c r="D758" s="19"/>
      <c r="E758" t="s">
        <v>702</v>
      </c>
      <c r="F758" s="64"/>
      <c r="AL758" s="5"/>
      <c r="AM758" s="39">
        <v>185.1</v>
      </c>
      <c r="AR758" s="9" t="s">
        <v>2907</v>
      </c>
      <c r="AT758" s="19"/>
      <c r="AV758" s="7">
        <f>0.40141*AZ758-778.84</f>
        <v>23.578589999999963</v>
      </c>
      <c r="AW758" s="5">
        <f>AVERAGE(AX758,AU758:AV758)*1.00662+2055.5541</f>
        <v>2079.2887802657997</v>
      </c>
      <c r="AZ758">
        <v>1999</v>
      </c>
      <c r="DM758" s="18">
        <v>21.6</v>
      </c>
      <c r="DN758" s="19">
        <v>2</v>
      </c>
      <c r="DO758" s="19">
        <v>2801</v>
      </c>
      <c r="DP758" s="19">
        <v>779</v>
      </c>
      <c r="DQ758" s="19">
        <v>3.6</v>
      </c>
    </row>
    <row r="759" spans="1:121" x14ac:dyDescent="0.3">
      <c r="A759" s="14" t="s">
        <v>2938</v>
      </c>
      <c r="B759" s="36" t="s">
        <v>2939</v>
      </c>
      <c r="C759" s="4" t="s">
        <v>2940</v>
      </c>
      <c r="D759" s="19"/>
      <c r="E759" t="s">
        <v>702</v>
      </c>
      <c r="F759" s="64"/>
      <c r="AL759" s="5"/>
      <c r="AM759" s="39">
        <v>189.7</v>
      </c>
      <c r="AR759" s="9" t="s">
        <v>2907</v>
      </c>
      <c r="AT759" s="19"/>
      <c r="AU759" s="64"/>
      <c r="AV759" s="19"/>
      <c r="AW759" s="64"/>
      <c r="DM759" s="18">
        <v>24.6</v>
      </c>
      <c r="DN759" s="19">
        <v>2.4</v>
      </c>
      <c r="DO759" s="19">
        <v>1711</v>
      </c>
      <c r="DP759" s="19">
        <v>451</v>
      </c>
      <c r="DQ759" s="19">
        <v>3.8</v>
      </c>
    </row>
    <row r="760" spans="1:121" x14ac:dyDescent="0.3">
      <c r="A760" s="14" t="s">
        <v>2941</v>
      </c>
      <c r="B760" s="36" t="s">
        <v>2942</v>
      </c>
      <c r="C760" s="4" t="s">
        <v>2943</v>
      </c>
      <c r="D760" s="19"/>
      <c r="E760" t="s">
        <v>702</v>
      </c>
      <c r="F760" s="64"/>
      <c r="AL760" s="5"/>
      <c r="AM760" s="39">
        <v>181.9</v>
      </c>
      <c r="AR760" s="9" t="s">
        <v>2907</v>
      </c>
      <c r="AT760" s="19"/>
      <c r="AV760" s="7">
        <f>0.40141*AZ760-778.84</f>
        <v>24.782819999999901</v>
      </c>
      <c r="AW760" s="5">
        <f>AVERAGE(AX760,AU760:AV760)*1.00662+2055.5541</f>
        <v>2080.5009822683996</v>
      </c>
      <c r="AZ760">
        <v>2002</v>
      </c>
      <c r="DM760" s="18">
        <v>30.6</v>
      </c>
      <c r="DN760" s="19">
        <v>3.2</v>
      </c>
      <c r="DO760" s="19">
        <v>2443</v>
      </c>
      <c r="DP760" s="19">
        <v>110</v>
      </c>
      <c r="DQ760" s="19">
        <v>22.2</v>
      </c>
    </row>
    <row r="761" spans="1:121" x14ac:dyDescent="0.3">
      <c r="A761" s="14" t="s">
        <v>2944</v>
      </c>
      <c r="B761" s="36" t="s">
        <v>2945</v>
      </c>
      <c r="C761" s="4" t="s">
        <v>2946</v>
      </c>
      <c r="D761" s="19"/>
      <c r="E761" t="s">
        <v>702</v>
      </c>
      <c r="F761" s="64"/>
      <c r="AL761" s="5"/>
    </row>
    <row r="762" spans="1:121" x14ac:dyDescent="0.3">
      <c r="A762" s="14" t="s">
        <v>2947</v>
      </c>
      <c r="B762" s="36" t="s">
        <v>2948</v>
      </c>
      <c r="C762" s="4" t="s">
        <v>2949</v>
      </c>
      <c r="D762" s="19"/>
      <c r="E762" t="s">
        <v>702</v>
      </c>
      <c r="F762" s="65"/>
      <c r="AL762" s="5"/>
    </row>
    <row r="763" spans="1:121" x14ac:dyDescent="0.3">
      <c r="A763" s="14" t="s">
        <v>2950</v>
      </c>
      <c r="B763" s="36" t="s">
        <v>2951</v>
      </c>
      <c r="C763" s="4" t="s">
        <v>2952</v>
      </c>
      <c r="D763" s="19"/>
      <c r="E763" t="s">
        <v>702</v>
      </c>
      <c r="F763" s="64"/>
      <c r="AL763" s="5"/>
    </row>
    <row r="764" spans="1:121" x14ac:dyDescent="0.3">
      <c r="A764" s="14" t="s">
        <v>2953</v>
      </c>
      <c r="B764" s="36" t="s">
        <v>2954</v>
      </c>
      <c r="C764" s="4" t="s">
        <v>2955</v>
      </c>
      <c r="D764" s="19"/>
      <c r="E764" t="s">
        <v>702</v>
      </c>
      <c r="F764" s="64"/>
      <c r="AL764" s="5"/>
    </row>
    <row r="765" spans="1:121" x14ac:dyDescent="0.3">
      <c r="A765" s="14" t="s">
        <v>2956</v>
      </c>
      <c r="B765" s="36" t="s">
        <v>2957</v>
      </c>
      <c r="C765" s="4" t="s">
        <v>2958</v>
      </c>
      <c r="D765" s="19"/>
      <c r="E765" t="s">
        <v>702</v>
      </c>
      <c r="F765" s="64"/>
      <c r="AL765" s="5"/>
    </row>
    <row r="766" spans="1:121" x14ac:dyDescent="0.3">
      <c r="A766" s="14" t="s">
        <v>2959</v>
      </c>
      <c r="B766" s="36" t="s">
        <v>2960</v>
      </c>
      <c r="C766" s="4" t="s">
        <v>2961</v>
      </c>
      <c r="D766" s="19"/>
      <c r="E766" t="s">
        <v>702</v>
      </c>
      <c r="F766" s="64"/>
      <c r="AL766" s="5"/>
    </row>
    <row r="767" spans="1:121" x14ac:dyDescent="0.3">
      <c r="A767" s="14" t="s">
        <v>2962</v>
      </c>
      <c r="B767" s="36" t="s">
        <v>2963</v>
      </c>
      <c r="C767" s="4" t="s">
        <v>2964</v>
      </c>
      <c r="D767" s="19"/>
      <c r="E767" t="s">
        <v>702</v>
      </c>
      <c r="F767" s="65"/>
      <c r="AL767" s="5"/>
    </row>
    <row r="768" spans="1:121" x14ac:dyDescent="0.3">
      <c r="A768" s="14" t="s">
        <v>2965</v>
      </c>
      <c r="B768" s="36" t="s">
        <v>2966</v>
      </c>
      <c r="C768" s="4" t="s">
        <v>2967</v>
      </c>
      <c r="D768" s="19"/>
      <c r="E768" t="s">
        <v>702</v>
      </c>
      <c r="F768" s="64"/>
      <c r="AL768" s="5"/>
    </row>
    <row r="769" spans="1:38" x14ac:dyDescent="0.3">
      <c r="A769" s="14" t="s">
        <v>2968</v>
      </c>
      <c r="B769" s="36" t="s">
        <v>2969</v>
      </c>
      <c r="C769" s="4" t="s">
        <v>2970</v>
      </c>
      <c r="D769" s="19"/>
      <c r="E769" t="s">
        <v>702</v>
      </c>
      <c r="F769" s="64"/>
      <c r="AL769" s="5"/>
    </row>
    <row r="770" spans="1:38" x14ac:dyDescent="0.3">
      <c r="A770" s="14" t="s">
        <v>2971</v>
      </c>
      <c r="B770" s="36" t="s">
        <v>2972</v>
      </c>
      <c r="C770" s="4" t="s">
        <v>2973</v>
      </c>
      <c r="D770" s="19"/>
      <c r="E770" t="s">
        <v>702</v>
      </c>
      <c r="F770" s="64"/>
      <c r="AL770" s="5"/>
    </row>
    <row r="771" spans="1:38" x14ac:dyDescent="0.3">
      <c r="A771" s="14" t="s">
        <v>2974</v>
      </c>
      <c r="B771" s="36" t="s">
        <v>2975</v>
      </c>
      <c r="C771" s="4" t="s">
        <v>2976</v>
      </c>
      <c r="D771" s="19"/>
      <c r="E771" t="s">
        <v>702</v>
      </c>
      <c r="F771" s="64"/>
      <c r="AL771" s="5"/>
    </row>
    <row r="772" spans="1:38" x14ac:dyDescent="0.3">
      <c r="A772" s="14" t="s">
        <v>2977</v>
      </c>
      <c r="B772" s="36" t="s">
        <v>2978</v>
      </c>
      <c r="C772" s="4" t="s">
        <v>2979</v>
      </c>
      <c r="D772" s="19"/>
      <c r="E772" t="s">
        <v>702</v>
      </c>
      <c r="F772" s="64"/>
      <c r="AL772" s="5"/>
    </row>
    <row r="773" spans="1:38" x14ac:dyDescent="0.3">
      <c r="A773" s="14" t="s">
        <v>2980</v>
      </c>
      <c r="B773" s="36" t="s">
        <v>2981</v>
      </c>
      <c r="C773" s="4" t="s">
        <v>2982</v>
      </c>
      <c r="D773" s="19"/>
      <c r="E773" t="s">
        <v>702</v>
      </c>
      <c r="F773" s="64"/>
      <c r="AL773" s="5"/>
    </row>
    <row r="774" spans="1:38" x14ac:dyDescent="0.3">
      <c r="A774" s="14" t="s">
        <v>2983</v>
      </c>
      <c r="B774" s="36" t="s">
        <v>2984</v>
      </c>
      <c r="C774" s="4" t="s">
        <v>2985</v>
      </c>
      <c r="D774" s="19"/>
      <c r="E774" t="s">
        <v>702</v>
      </c>
      <c r="F774" s="65"/>
      <c r="AL774" s="5"/>
    </row>
    <row r="775" spans="1:38" x14ac:dyDescent="0.3">
      <c r="A775" s="14" t="s">
        <v>2986</v>
      </c>
      <c r="B775" s="36" t="s">
        <v>2987</v>
      </c>
      <c r="C775" s="4" t="s">
        <v>2988</v>
      </c>
      <c r="D775" s="19"/>
      <c r="E775" t="s">
        <v>702</v>
      </c>
      <c r="F775" s="65"/>
      <c r="AL775" s="5"/>
    </row>
    <row r="776" spans="1:38" x14ac:dyDescent="0.3">
      <c r="A776" s="14" t="s">
        <v>2989</v>
      </c>
      <c r="B776" s="36" t="s">
        <v>2990</v>
      </c>
      <c r="C776" s="4" t="s">
        <v>2991</v>
      </c>
      <c r="D776" s="19"/>
      <c r="E776" t="s">
        <v>702</v>
      </c>
      <c r="F776" s="64"/>
      <c r="AL776" s="5"/>
    </row>
    <row r="777" spans="1:38" x14ac:dyDescent="0.3">
      <c r="A777" t="s">
        <v>2992</v>
      </c>
      <c r="B777" s="36" t="s">
        <v>2993</v>
      </c>
      <c r="C777" s="4" t="s">
        <v>2994</v>
      </c>
      <c r="D777" s="19"/>
      <c r="E777" t="s">
        <v>702</v>
      </c>
      <c r="F777" s="64"/>
      <c r="AL777" s="5"/>
    </row>
    <row r="778" spans="1:38" x14ac:dyDescent="0.3">
      <c r="A778" t="s">
        <v>2995</v>
      </c>
      <c r="B778" s="36" t="s">
        <v>2996</v>
      </c>
      <c r="C778" s="4" t="s">
        <v>2997</v>
      </c>
      <c r="D778" s="19"/>
      <c r="E778" t="s">
        <v>702</v>
      </c>
      <c r="F778" s="64"/>
      <c r="AL778" s="5"/>
    </row>
    <row r="779" spans="1:38" x14ac:dyDescent="0.3">
      <c r="A779" t="s">
        <v>2998</v>
      </c>
      <c r="B779" s="36" t="s">
        <v>2999</v>
      </c>
      <c r="C779" s="4" t="s">
        <v>3000</v>
      </c>
      <c r="D779" s="19"/>
      <c r="E779" t="s">
        <v>702</v>
      </c>
      <c r="F779" s="64"/>
      <c r="AL779" s="5"/>
    </row>
    <row r="780" spans="1:38" x14ac:dyDescent="0.3">
      <c r="A780" t="s">
        <v>3001</v>
      </c>
      <c r="B780" s="36" t="s">
        <v>3002</v>
      </c>
      <c r="C780" s="4" t="s">
        <v>3003</v>
      </c>
      <c r="D780" s="19"/>
      <c r="E780" t="s">
        <v>702</v>
      </c>
      <c r="F780" s="64"/>
      <c r="AL780" s="5"/>
    </row>
    <row r="781" spans="1:38" x14ac:dyDescent="0.3">
      <c r="A781" t="s">
        <v>3004</v>
      </c>
      <c r="B781" s="36" t="s">
        <v>3005</v>
      </c>
      <c r="C781" s="4" t="s">
        <v>3006</v>
      </c>
      <c r="D781" s="19"/>
      <c r="E781" t="s">
        <v>702</v>
      </c>
      <c r="F781" s="65"/>
      <c r="AL781" s="5"/>
    </row>
    <row r="782" spans="1:38" x14ac:dyDescent="0.3">
      <c r="A782" t="s">
        <v>3007</v>
      </c>
      <c r="B782" s="36" t="s">
        <v>3008</v>
      </c>
      <c r="C782" s="4" t="s">
        <v>3009</v>
      </c>
      <c r="D782" s="19"/>
      <c r="E782" t="s">
        <v>702</v>
      </c>
      <c r="F782" s="65"/>
      <c r="G782" s="4"/>
      <c r="H782" s="4"/>
      <c r="I782" s="16"/>
      <c r="J782" s="4"/>
      <c r="K782" s="4"/>
      <c r="L782" s="113"/>
      <c r="M782" s="4"/>
      <c r="N782" s="114"/>
      <c r="O782" s="115"/>
      <c r="P782" s="115"/>
      <c r="Q782" s="115"/>
      <c r="R782" s="114"/>
      <c r="S782" s="115"/>
      <c r="T782" s="115"/>
      <c r="U782" s="115"/>
      <c r="V782" s="115"/>
      <c r="W782" s="115"/>
      <c r="AL782" s="5"/>
    </row>
    <row r="783" spans="1:38" x14ac:dyDescent="0.3">
      <c r="A783" t="s">
        <v>3010</v>
      </c>
      <c r="B783" s="36" t="s">
        <v>3011</v>
      </c>
      <c r="C783" s="4" t="s">
        <v>3012</v>
      </c>
      <c r="D783" s="19"/>
      <c r="E783" t="s">
        <v>702</v>
      </c>
      <c r="F783" s="64"/>
      <c r="AL783" s="5"/>
    </row>
    <row r="784" spans="1:38" x14ac:dyDescent="0.3">
      <c r="A784" t="s">
        <v>3013</v>
      </c>
      <c r="B784" s="36" t="s">
        <v>3014</v>
      </c>
      <c r="C784" s="4" t="s">
        <v>3015</v>
      </c>
      <c r="D784" s="19"/>
      <c r="E784" t="s">
        <v>702</v>
      </c>
      <c r="F784" s="64"/>
      <c r="AL784" s="5"/>
    </row>
    <row r="785" spans="1:148" x14ac:dyDescent="0.3">
      <c r="A785" t="s">
        <v>3016</v>
      </c>
      <c r="B785" s="36" t="s">
        <v>3017</v>
      </c>
      <c r="C785" s="4" t="s">
        <v>3018</v>
      </c>
      <c r="D785" s="19"/>
      <c r="E785" t="s">
        <v>702</v>
      </c>
      <c r="F785" s="64"/>
      <c r="AL785" s="5"/>
    </row>
    <row r="786" spans="1:148" x14ac:dyDescent="0.3">
      <c r="A786" t="s">
        <v>3019</v>
      </c>
      <c r="B786" s="36" t="s">
        <v>3020</v>
      </c>
      <c r="C786" s="4" t="s">
        <v>3021</v>
      </c>
      <c r="D786" s="19"/>
      <c r="E786" t="s">
        <v>702</v>
      </c>
      <c r="F786" s="64"/>
      <c r="AL786" s="5"/>
    </row>
    <row r="787" spans="1:148" x14ac:dyDescent="0.3">
      <c r="A787" t="s">
        <v>3022</v>
      </c>
      <c r="B787" s="36" t="s">
        <v>3023</v>
      </c>
      <c r="C787" s="4" t="s">
        <v>3024</v>
      </c>
      <c r="D787" s="19"/>
      <c r="E787" t="s">
        <v>702</v>
      </c>
      <c r="F787" s="64"/>
      <c r="AL787" s="5"/>
    </row>
    <row r="788" spans="1:148" x14ac:dyDescent="0.3">
      <c r="A788" t="s">
        <v>3025</v>
      </c>
      <c r="B788" s="36" t="s">
        <v>3026</v>
      </c>
      <c r="C788" s="4" t="s">
        <v>3027</v>
      </c>
      <c r="D788" s="19"/>
      <c r="E788" t="s">
        <v>702</v>
      </c>
      <c r="F788" s="64"/>
      <c r="AL788" s="5"/>
    </row>
    <row r="789" spans="1:148" x14ac:dyDescent="0.3">
      <c r="A789" t="s">
        <v>3028</v>
      </c>
      <c r="B789" s="36" t="s">
        <v>3029</v>
      </c>
      <c r="C789" s="4" t="s">
        <v>3030</v>
      </c>
      <c r="D789" s="19"/>
      <c r="E789" t="s">
        <v>702</v>
      </c>
      <c r="F789" s="64"/>
      <c r="AL789" s="5"/>
    </row>
    <row r="790" spans="1:148" x14ac:dyDescent="0.3">
      <c r="A790" t="s">
        <v>3031</v>
      </c>
      <c r="B790" s="36" t="s">
        <v>3032</v>
      </c>
      <c r="C790" s="4" t="s">
        <v>3033</v>
      </c>
      <c r="D790" s="19"/>
      <c r="E790" t="s">
        <v>702</v>
      </c>
      <c r="F790" s="64"/>
      <c r="AL790" s="5"/>
      <c r="AM790" s="39">
        <v>149.4</v>
      </c>
      <c r="AQ790" s="7">
        <v>972</v>
      </c>
      <c r="AR790" s="40" t="s">
        <v>3034</v>
      </c>
      <c r="AS790">
        <v>132</v>
      </c>
      <c r="AV790" s="7">
        <f>0.40141*AZ790-778.84</f>
        <v>27.994099999999889</v>
      </c>
      <c r="AW790" s="5">
        <f>AVERAGE(AX790,AU790:AV790)*1.00662+2055.5541</f>
        <v>2083.7335209419998</v>
      </c>
      <c r="AZ790">
        <v>2010</v>
      </c>
      <c r="CZ790" s="116">
        <f>1.9872*10^-3*298*LN(53/47)</f>
        <v>7.1147731394779326E-2</v>
      </c>
      <c r="DA790" s="116">
        <f>1.9872*10^-3*298*LN(1+2*10/(100-10))</f>
        <v>0.11883429619467133</v>
      </c>
      <c r="DB790" s="116">
        <f>1.9872*10^-3*298*LN(1+2*33/(100-33))</f>
        <v>0.40603591107586534</v>
      </c>
      <c r="DC790" s="6"/>
      <c r="DD790" s="5"/>
      <c r="DR790" s="6"/>
      <c r="DS790" s="6"/>
      <c r="DT790" s="6"/>
      <c r="DU790" s="6">
        <v>18</v>
      </c>
      <c r="DV790" s="5"/>
      <c r="DW790" s="5"/>
      <c r="DX790" s="5"/>
      <c r="DZ790" s="5"/>
      <c r="EA790" s="6"/>
      <c r="EB790" s="6"/>
      <c r="EC790" s="6"/>
      <c r="ED790" s="5"/>
      <c r="EE790" s="6"/>
      <c r="EF790" s="6"/>
      <c r="EG790" s="6"/>
      <c r="EH790" s="42"/>
      <c r="EI790" s="5"/>
      <c r="EJ790" s="6"/>
      <c r="EK790" s="6"/>
      <c r="EL790" s="6"/>
      <c r="EM790" s="5"/>
      <c r="EN790" s="5"/>
      <c r="EO790" s="5"/>
      <c r="EP790" s="5"/>
      <c r="EQ790" s="5"/>
      <c r="ER790" s="6"/>
    </row>
    <row r="791" spans="1:148" x14ac:dyDescent="0.3">
      <c r="A791" t="s">
        <v>3035</v>
      </c>
      <c r="B791" s="117" t="s">
        <v>3036</v>
      </c>
      <c r="C791" s="4" t="s">
        <v>3037</v>
      </c>
      <c r="D791" s="19"/>
      <c r="E791" t="s">
        <v>702</v>
      </c>
      <c r="F791" s="64"/>
      <c r="AL791" s="5"/>
      <c r="AM791" s="39">
        <v>155.80000000000001</v>
      </c>
      <c r="AP791" s="5">
        <v>97.4</v>
      </c>
      <c r="AQ791" s="7">
        <v>860</v>
      </c>
      <c r="AR791" s="40" t="s">
        <v>3038</v>
      </c>
      <c r="AV791" s="7">
        <f>0.40141*AZ791-778.84</f>
        <v>22.374359999999911</v>
      </c>
      <c r="AW791" s="5">
        <f>AVERAGE(AX791,AU791:AV791)*1.00662+2055.5541</f>
        <v>2078.0765782631997</v>
      </c>
      <c r="AZ791">
        <v>1996</v>
      </c>
      <c r="CZ791" s="116">
        <f>1.9872*10^-3*298*LN(84/16)</f>
        <v>0.98197878848030895</v>
      </c>
      <c r="DA791" s="116">
        <f>1.9872*10^-3*298*LN(1+2*8/(100-8))</f>
        <v>9.4952608440360103E-2</v>
      </c>
      <c r="DB791" s="116"/>
      <c r="DC791" s="6"/>
      <c r="DD791" s="5"/>
      <c r="DR791" s="6"/>
      <c r="DS791" s="6"/>
      <c r="DT791" s="6"/>
      <c r="DU791" s="6"/>
      <c r="DV791" s="5"/>
      <c r="DW791" s="5"/>
      <c r="DX791" s="5"/>
      <c r="DZ791" s="5"/>
      <c r="EA791" s="6"/>
      <c r="EB791" s="6"/>
      <c r="EC791" s="6"/>
      <c r="ED791" s="5"/>
      <c r="EE791" s="6"/>
      <c r="EF791" s="6"/>
      <c r="EG791" s="6"/>
      <c r="EH791" s="42"/>
      <c r="EI791" s="5"/>
      <c r="EJ791" s="6"/>
      <c r="EK791" s="6"/>
      <c r="EL791" s="6"/>
      <c r="EM791" s="5"/>
      <c r="EN791" s="5"/>
      <c r="EO791" s="5"/>
      <c r="EP791" s="5"/>
      <c r="EQ791" s="5"/>
      <c r="ER791" s="6"/>
    </row>
    <row r="792" spans="1:148" x14ac:dyDescent="0.3">
      <c r="A792" t="s">
        <v>3039</v>
      </c>
      <c r="B792" s="117" t="s">
        <v>3040</v>
      </c>
      <c r="C792" s="4" t="s">
        <v>3041</v>
      </c>
      <c r="D792" s="19"/>
      <c r="E792" t="s">
        <v>702</v>
      </c>
      <c r="F792" s="64"/>
      <c r="AL792" s="5"/>
      <c r="AV792" s="7">
        <f>0.40141*AZ792-778.84</f>
        <v>17.958849999999984</v>
      </c>
      <c r="AW792" s="5">
        <f>AVERAGE(AX792,AU792:AV792)*1.00662+2055.5541</f>
        <v>2073.6318375869996</v>
      </c>
      <c r="AZ792">
        <v>1985</v>
      </c>
      <c r="CZ792" s="116">
        <f>1.9872*10^-3*298*LN(63/37)</f>
        <v>0.315171133179038</v>
      </c>
      <c r="DA792" s="116">
        <f>1.9872*10^-3*298*LN(1+2*35/(100-35))</f>
        <v>0.43282105777891855</v>
      </c>
      <c r="DB792" s="116">
        <f>1.9872*10^-3*298*LN(1+2*4/(100-4))</f>
        <v>4.7400138869277741E-2</v>
      </c>
      <c r="DC792" s="6"/>
      <c r="DD792" s="5"/>
      <c r="DR792" s="6"/>
      <c r="DS792" s="6"/>
      <c r="DT792" s="6"/>
      <c r="DU792" s="6"/>
      <c r="DV792" s="5"/>
      <c r="DW792" s="5"/>
      <c r="DX792" s="5"/>
      <c r="DZ792" s="5"/>
      <c r="EA792" s="6"/>
      <c r="EB792" s="6"/>
      <c r="EC792" s="6"/>
      <c r="ED792" s="5"/>
      <c r="EE792" s="6"/>
      <c r="EF792" s="6"/>
      <c r="EG792" s="6"/>
      <c r="EH792" s="42"/>
      <c r="EI792" s="5"/>
      <c r="EJ792" s="6"/>
      <c r="EK792" s="6"/>
      <c r="EL792" s="6"/>
      <c r="EM792" s="5"/>
      <c r="EN792" s="5"/>
      <c r="EO792" s="5"/>
      <c r="EP792" s="5"/>
      <c r="EQ792" s="5"/>
      <c r="ER792" s="6"/>
    </row>
    <row r="793" spans="1:148" x14ac:dyDescent="0.3">
      <c r="A793" t="s">
        <v>3042</v>
      </c>
      <c r="B793" s="117" t="s">
        <v>3043</v>
      </c>
      <c r="C793" s="4" t="s">
        <v>3044</v>
      </c>
      <c r="D793" s="19"/>
      <c r="E793" t="s">
        <v>702</v>
      </c>
      <c r="F793" s="64"/>
      <c r="AL793" s="5"/>
      <c r="AM793" s="39">
        <v>-54</v>
      </c>
      <c r="AP793" s="5">
        <v>22</v>
      </c>
      <c r="AQ793" s="7">
        <v>683</v>
      </c>
      <c r="AR793" s="40" t="s">
        <v>3038</v>
      </c>
      <c r="AV793" s="7">
        <f>0.40141*AZ793-778.84</f>
        <v>9.1278299999999035</v>
      </c>
      <c r="AW793" s="5">
        <f>AVERAGE(AX793,AU793:AV793)*1.00662+2055.5541</f>
        <v>2064.7423562345998</v>
      </c>
      <c r="AZ793">
        <v>1963</v>
      </c>
      <c r="CZ793" s="116">
        <f>1.9872*10^-3*298*LN(83/17)</f>
        <v>0.93898563255445644</v>
      </c>
      <c r="DA793" s="116">
        <f>1.9872*10^-3*298*LN(1+2*11/(100-11))</f>
        <v>0.13081014619061629</v>
      </c>
      <c r="DB793" s="116"/>
      <c r="DC793" s="6"/>
      <c r="DD793" s="5"/>
      <c r="DR793" s="6"/>
      <c r="DS793" s="6"/>
      <c r="DT793" s="6"/>
      <c r="DU793" s="6"/>
      <c r="DV793" s="5"/>
      <c r="DW793" s="5"/>
      <c r="DX793" s="5"/>
      <c r="DZ793" s="5"/>
      <c r="EA793" s="6"/>
      <c r="EB793" s="6"/>
      <c r="EC793" s="6"/>
      <c r="ED793" s="5"/>
      <c r="EE793" s="6"/>
      <c r="EF793" s="6"/>
      <c r="EG793" s="6"/>
      <c r="EH793" s="42"/>
      <c r="EI793" s="5"/>
      <c r="EJ793" s="6"/>
      <c r="EK793" s="6"/>
      <c r="EL793" s="6"/>
      <c r="EM793" s="5"/>
      <c r="EN793" s="5"/>
      <c r="EO793" s="5"/>
      <c r="EP793" s="5"/>
      <c r="EQ793" s="5"/>
      <c r="ER793" s="6"/>
    </row>
    <row r="794" spans="1:148" x14ac:dyDescent="0.3">
      <c r="A794" t="s">
        <v>3045</v>
      </c>
      <c r="B794" s="117" t="s">
        <v>3046</v>
      </c>
      <c r="C794" s="4" t="s">
        <v>3047</v>
      </c>
      <c r="D794" s="19"/>
      <c r="E794" t="s">
        <v>702</v>
      </c>
      <c r="F794" s="64"/>
      <c r="AL794" s="5"/>
      <c r="AM794" s="39">
        <v>101</v>
      </c>
      <c r="AP794" s="5">
        <v>79.8</v>
      </c>
      <c r="AQ794" s="7">
        <v>765</v>
      </c>
      <c r="AR794" s="40" t="s">
        <v>3038</v>
      </c>
      <c r="AV794" s="7">
        <f>0.40141*AZ794-778.84</f>
        <v>11.536289999999894</v>
      </c>
      <c r="AW794" s="5">
        <f>AVERAGE(AX794,AU794:AV794)*1.00662+2055.5541</f>
        <v>2067.1667602397997</v>
      </c>
      <c r="AZ794">
        <v>1969</v>
      </c>
      <c r="CZ794" s="116">
        <f>1.9872*10^-3*298*LN(85/15)</f>
        <v>1.0272057667456391</v>
      </c>
      <c r="DA794" s="116">
        <f>1.9872*10^-3*298*LN(1+2*1/(100-1))</f>
        <v>1.1844106814089065E-2</v>
      </c>
      <c r="DB794" s="116">
        <f>1.9872*10^-3*298*LN(1+2*7/(100-7))</f>
        <v>8.3041796620467886E-2</v>
      </c>
      <c r="DC794" s="6"/>
      <c r="DD794" s="5"/>
      <c r="DR794" s="6"/>
      <c r="DS794" s="6"/>
      <c r="DT794" s="6"/>
      <c r="DU794" s="6"/>
      <c r="DV794" s="5"/>
      <c r="DW794" s="5"/>
      <c r="DX794" s="5"/>
      <c r="DZ794" s="5"/>
      <c r="EA794" s="6"/>
      <c r="EB794" s="6"/>
      <c r="EC794" s="6"/>
      <c r="ED794" s="5"/>
      <c r="EE794" s="6"/>
      <c r="EF794" s="6"/>
      <c r="EG794" s="6"/>
      <c r="EH794" s="42"/>
      <c r="EI794" s="5"/>
      <c r="EJ794" s="6"/>
      <c r="EK794" s="6"/>
      <c r="EL794" s="6"/>
      <c r="EM794" s="5"/>
      <c r="EN794" s="5"/>
      <c r="EO794" s="5"/>
      <c r="EP794" s="5"/>
      <c r="EQ794" s="5"/>
      <c r="ER794" s="6"/>
    </row>
    <row r="795" spans="1:148" x14ac:dyDescent="0.3">
      <c r="A795" t="s">
        <v>3048</v>
      </c>
      <c r="B795" s="36" t="s">
        <v>3049</v>
      </c>
      <c r="C795" s="4" t="s">
        <v>3050</v>
      </c>
      <c r="D795" s="19"/>
      <c r="E795" t="s">
        <v>702</v>
      </c>
      <c r="F795" s="64"/>
      <c r="AL795" s="5"/>
      <c r="CZ795" s="5"/>
      <c r="DA795" s="5"/>
      <c r="DB795" s="5"/>
      <c r="DC795" s="6"/>
      <c r="DD795" s="5"/>
      <c r="DR795" s="6"/>
      <c r="DS795" s="6"/>
      <c r="DT795" s="6"/>
      <c r="DU795" s="6"/>
      <c r="DV795" s="5"/>
      <c r="DW795" s="5"/>
      <c r="DX795" s="5"/>
      <c r="DZ795" s="5"/>
      <c r="EA795" s="6"/>
      <c r="EB795" s="6"/>
      <c r="EC795" s="6"/>
      <c r="ED795" s="5"/>
      <c r="EE795" s="6"/>
      <c r="EF795" s="6"/>
      <c r="EG795" s="6"/>
      <c r="EH795" s="42"/>
      <c r="EI795" s="5"/>
      <c r="EJ795" s="6"/>
      <c r="EK795" s="6"/>
      <c r="EL795" s="6"/>
      <c r="EM795" s="5"/>
      <c r="EN795" s="5"/>
      <c r="EO795" s="5"/>
      <c r="EP795" s="5"/>
      <c r="EQ795" s="5"/>
      <c r="ER795" s="6"/>
    </row>
    <row r="796" spans="1:148" x14ac:dyDescent="0.3">
      <c r="A796" t="s">
        <v>3051</v>
      </c>
      <c r="B796" s="36" t="s">
        <v>3052</v>
      </c>
      <c r="C796" s="4" t="s">
        <v>3053</v>
      </c>
      <c r="D796" s="19"/>
      <c r="E796" t="s">
        <v>702</v>
      </c>
      <c r="F796" s="64"/>
      <c r="AL796" s="5"/>
      <c r="CZ796" s="5"/>
      <c r="DA796" s="5"/>
      <c r="DB796" s="5"/>
      <c r="DC796" s="6"/>
      <c r="DD796" s="5"/>
      <c r="DR796" s="6"/>
      <c r="DS796" s="6"/>
      <c r="DT796" s="6"/>
      <c r="DU796" s="6"/>
      <c r="DV796" s="5"/>
      <c r="DW796" s="5"/>
      <c r="DX796" s="5"/>
      <c r="DZ796" s="5"/>
      <c r="EA796" s="6"/>
      <c r="EB796" s="6"/>
      <c r="EC796" s="6"/>
      <c r="ED796" s="5"/>
      <c r="EE796" s="6"/>
      <c r="EF796" s="6"/>
      <c r="EG796" s="6"/>
      <c r="EH796" s="42"/>
      <c r="EI796" s="5"/>
      <c r="EJ796" s="6"/>
      <c r="EK796" s="6"/>
      <c r="EL796" s="6"/>
      <c r="EM796" s="5"/>
      <c r="EN796" s="5"/>
      <c r="EO796" s="5"/>
      <c r="EP796" s="5"/>
      <c r="EQ796" s="5"/>
      <c r="ER796" s="6"/>
    </row>
    <row r="797" spans="1:148" x14ac:dyDescent="0.3">
      <c r="A797" t="s">
        <v>3054</v>
      </c>
      <c r="B797" s="36" t="s">
        <v>3055</v>
      </c>
      <c r="C797" s="4" t="s">
        <v>3056</v>
      </c>
      <c r="D797" s="19"/>
      <c r="E797" t="s">
        <v>702</v>
      </c>
      <c r="F797" s="64"/>
      <c r="AL797" s="5"/>
      <c r="CZ797" s="5"/>
      <c r="DA797" s="5"/>
      <c r="DB797" s="5"/>
      <c r="DC797" s="6"/>
      <c r="DD797" s="5"/>
      <c r="DR797" s="6"/>
      <c r="DS797" s="6"/>
      <c r="DT797" s="6"/>
      <c r="DU797" s="6"/>
      <c r="DV797" s="5"/>
      <c r="DW797" s="5"/>
      <c r="DX797" s="5"/>
      <c r="DZ797" s="5"/>
      <c r="EA797" s="6"/>
      <c r="EB797" s="6"/>
      <c r="EC797" s="6"/>
      <c r="ED797" s="5"/>
      <c r="EE797" s="6"/>
      <c r="EF797" s="6"/>
      <c r="EG797" s="6"/>
      <c r="EH797" s="42"/>
      <c r="EI797" s="5"/>
      <c r="EJ797" s="6"/>
      <c r="EK797" s="6"/>
      <c r="EL797" s="6"/>
      <c r="EM797" s="5"/>
      <c r="EN797" s="5"/>
      <c r="EO797" s="5"/>
      <c r="EP797" s="5"/>
      <c r="EQ797" s="5"/>
      <c r="ER797" s="6"/>
    </row>
    <row r="798" spans="1:148" x14ac:dyDescent="0.3">
      <c r="A798" t="s">
        <v>3057</v>
      </c>
      <c r="B798" s="36" t="s">
        <v>3058</v>
      </c>
      <c r="C798" s="4" t="s">
        <v>3059</v>
      </c>
      <c r="D798" s="19"/>
      <c r="E798" t="s">
        <v>702</v>
      </c>
      <c r="F798" s="64"/>
      <c r="AL798" s="5"/>
      <c r="CZ798" s="5"/>
      <c r="DA798" s="5"/>
      <c r="DB798" s="5"/>
      <c r="DC798" s="6"/>
      <c r="DD798" s="5"/>
      <c r="DR798" s="6"/>
      <c r="DS798" s="6"/>
      <c r="DT798" s="6"/>
      <c r="DU798" s="6"/>
      <c r="DV798" s="5"/>
      <c r="DW798" s="5"/>
      <c r="DX798" s="5"/>
      <c r="DZ798" s="5"/>
      <c r="EA798" s="6"/>
      <c r="EB798" s="6"/>
      <c r="EC798" s="6"/>
      <c r="ED798" s="5"/>
      <c r="EE798" s="6"/>
      <c r="EF798" s="6"/>
      <c r="EG798" s="6"/>
      <c r="EH798" s="42"/>
      <c r="EI798" s="5"/>
      <c r="EJ798" s="6"/>
      <c r="EK798" s="6"/>
      <c r="EL798" s="6"/>
      <c r="EM798" s="5"/>
      <c r="EN798" s="5"/>
      <c r="EO798" s="5"/>
      <c r="EP798" s="5"/>
      <c r="EQ798" s="5"/>
      <c r="ER798" s="6"/>
    </row>
    <row r="799" spans="1:148" x14ac:dyDescent="0.3">
      <c r="A799" t="s">
        <v>3060</v>
      </c>
      <c r="B799" s="36" t="s">
        <v>3061</v>
      </c>
      <c r="C799" s="4" t="s">
        <v>3062</v>
      </c>
      <c r="D799" s="19"/>
      <c r="E799" t="s">
        <v>702</v>
      </c>
      <c r="F799" s="64"/>
      <c r="AL799" s="5"/>
      <c r="CZ799" s="5"/>
      <c r="DA799" s="5"/>
      <c r="DB799" s="5"/>
      <c r="DC799" s="6"/>
      <c r="DD799" s="5"/>
      <c r="DR799" s="6"/>
      <c r="DS799" s="6"/>
      <c r="DT799" s="6"/>
      <c r="DU799" s="6"/>
      <c r="DV799" s="5"/>
      <c r="DW799" s="5"/>
      <c r="DX799" s="5"/>
      <c r="DZ799" s="5"/>
      <c r="EA799" s="6"/>
      <c r="EB799" s="6"/>
      <c r="EC799" s="6"/>
      <c r="ED799" s="5"/>
      <c r="EE799" s="6"/>
      <c r="EF799" s="6"/>
      <c r="EG799" s="6"/>
      <c r="EH799" s="42"/>
      <c r="EI799" s="5"/>
      <c r="EJ799" s="6"/>
      <c r="EK799" s="6"/>
      <c r="EL799" s="6"/>
      <c r="EM799" s="5"/>
      <c r="EN799" s="5"/>
      <c r="EO799" s="5"/>
      <c r="EP799" s="5"/>
      <c r="EQ799" s="5"/>
      <c r="ER799" s="6"/>
    </row>
    <row r="800" spans="1:148" x14ac:dyDescent="0.3">
      <c r="A800" t="s">
        <v>3063</v>
      </c>
      <c r="B800" s="36" t="s">
        <v>3064</v>
      </c>
      <c r="C800" s="4" t="s">
        <v>3065</v>
      </c>
      <c r="D800" s="19"/>
      <c r="E800" t="s">
        <v>702</v>
      </c>
      <c r="F800" s="64"/>
      <c r="AL800" s="5"/>
      <c r="CZ800" s="5"/>
      <c r="DA800" s="5"/>
      <c r="DB800" s="5"/>
      <c r="DC800" s="6"/>
      <c r="DD800" s="5"/>
      <c r="DR800" s="6"/>
      <c r="DS800" s="6"/>
      <c r="DT800" s="6"/>
      <c r="DU800" s="6"/>
      <c r="DV800" s="5"/>
      <c r="DW800" s="5"/>
      <c r="DX800" s="5"/>
      <c r="DZ800" s="5"/>
      <c r="EA800" s="6"/>
      <c r="EB800" s="6"/>
      <c r="EC800" s="6"/>
      <c r="ED800" s="5"/>
      <c r="EE800" s="6"/>
      <c r="EF800" s="6"/>
      <c r="EG800" s="6"/>
      <c r="EH800" s="42"/>
      <c r="EI800" s="5"/>
      <c r="EJ800" s="6"/>
      <c r="EK800" s="6"/>
      <c r="EL800" s="6"/>
      <c r="EM800" s="5"/>
      <c r="EN800" s="5"/>
      <c r="EO800" s="5"/>
      <c r="EP800" s="5"/>
      <c r="EQ800" s="5"/>
      <c r="ER800" s="6"/>
    </row>
    <row r="801" spans="1:148" x14ac:dyDescent="0.3">
      <c r="A801" t="s">
        <v>3066</v>
      </c>
      <c r="B801" s="36" t="s">
        <v>3067</v>
      </c>
      <c r="C801" s="4" t="s">
        <v>3068</v>
      </c>
      <c r="D801" s="19"/>
      <c r="E801" t="s">
        <v>702</v>
      </c>
      <c r="F801" s="64"/>
      <c r="AL801" s="5"/>
      <c r="CZ801" s="5"/>
      <c r="DA801" s="5"/>
      <c r="DB801" s="5"/>
      <c r="DC801" s="6"/>
      <c r="DD801" s="5"/>
      <c r="DR801" s="6"/>
      <c r="DS801" s="6"/>
      <c r="DT801" s="6"/>
      <c r="DU801" s="6"/>
      <c r="DV801" s="5"/>
      <c r="DW801" s="5"/>
      <c r="DX801" s="5"/>
      <c r="DZ801" s="5"/>
      <c r="EA801" s="6"/>
      <c r="EB801" s="6"/>
      <c r="EC801" s="6"/>
      <c r="ED801" s="5"/>
      <c r="EE801" s="6"/>
      <c r="EF801" s="6"/>
      <c r="EG801" s="6"/>
      <c r="EH801" s="42"/>
      <c r="EI801" s="5"/>
      <c r="EJ801" s="6"/>
      <c r="EK801" s="6"/>
      <c r="EL801" s="6"/>
      <c r="EM801" s="5"/>
      <c r="EN801" s="5"/>
      <c r="EO801" s="5"/>
      <c r="EP801" s="5"/>
      <c r="EQ801" s="5"/>
      <c r="ER801" s="6"/>
    </row>
    <row r="802" spans="1:148" x14ac:dyDescent="0.3">
      <c r="A802" t="s">
        <v>3069</v>
      </c>
      <c r="B802" s="36" t="s">
        <v>3070</v>
      </c>
      <c r="C802" s="4" t="s">
        <v>3071</v>
      </c>
      <c r="D802" s="19"/>
      <c r="E802" t="s">
        <v>702</v>
      </c>
      <c r="F802" s="64"/>
      <c r="AL802" s="5"/>
      <c r="CZ802" s="5"/>
      <c r="DA802" s="5"/>
      <c r="DB802" s="5"/>
      <c r="DC802" s="6"/>
      <c r="DD802" s="5"/>
      <c r="DR802" s="6"/>
      <c r="DS802" s="6"/>
      <c r="DT802" s="6"/>
      <c r="DU802" s="6"/>
      <c r="DV802" s="5"/>
      <c r="DW802" s="5"/>
      <c r="DX802" s="5"/>
      <c r="DZ802" s="5"/>
      <c r="EA802" s="6"/>
      <c r="EB802" s="6"/>
      <c r="EC802" s="6"/>
      <c r="ED802" s="5"/>
      <c r="EE802" s="6"/>
      <c r="EF802" s="6"/>
      <c r="EG802" s="6"/>
      <c r="EH802" s="42"/>
      <c r="EI802" s="5"/>
      <c r="EJ802" s="6"/>
      <c r="EK802" s="6"/>
      <c r="EL802" s="6"/>
      <c r="EM802" s="5"/>
      <c r="EN802" s="5"/>
      <c r="EO802" s="5"/>
      <c r="EP802" s="5"/>
      <c r="EQ802" s="5"/>
      <c r="ER802" s="6"/>
    </row>
    <row r="803" spans="1:148" x14ac:dyDescent="0.3">
      <c r="A803" t="s">
        <v>3072</v>
      </c>
      <c r="B803" s="36" t="s">
        <v>3073</v>
      </c>
      <c r="C803" s="4" t="s">
        <v>3074</v>
      </c>
      <c r="D803" s="19"/>
      <c r="E803" t="s">
        <v>702</v>
      </c>
      <c r="F803" s="64"/>
      <c r="AL803" s="5"/>
      <c r="CZ803" s="5"/>
      <c r="DA803" s="5"/>
      <c r="DB803" s="5"/>
      <c r="DC803" s="6"/>
      <c r="DD803" s="5"/>
      <c r="DR803" s="6"/>
      <c r="DS803" s="6"/>
      <c r="DT803" s="6"/>
      <c r="DU803" s="6"/>
      <c r="DV803" s="5"/>
      <c r="DW803" s="5"/>
      <c r="DX803" s="5"/>
      <c r="DZ803" s="5"/>
      <c r="EA803" s="6"/>
      <c r="EB803" s="6"/>
      <c r="EC803" s="6"/>
      <c r="ED803" s="5"/>
      <c r="EE803" s="6"/>
      <c r="EF803" s="6"/>
      <c r="EG803" s="6"/>
      <c r="EH803" s="42"/>
      <c r="EI803" s="5"/>
      <c r="EJ803" s="6"/>
      <c r="EK803" s="6"/>
      <c r="EL803" s="6"/>
      <c r="EM803" s="5"/>
      <c r="EN803" s="5"/>
      <c r="EO803" s="5"/>
      <c r="EP803" s="5"/>
      <c r="EQ803" s="5"/>
      <c r="ER803" s="6"/>
    </row>
    <row r="804" spans="1:148" x14ac:dyDescent="0.3">
      <c r="A804" t="s">
        <v>3075</v>
      </c>
      <c r="B804" s="36" t="s">
        <v>3076</v>
      </c>
      <c r="C804" s="4" t="s">
        <v>3077</v>
      </c>
      <c r="D804" s="19"/>
      <c r="E804" t="s">
        <v>702</v>
      </c>
      <c r="F804" s="64"/>
      <c r="AL804" s="5"/>
      <c r="CZ804" s="5"/>
      <c r="DA804" s="5"/>
      <c r="DB804" s="5"/>
      <c r="DC804" s="6"/>
      <c r="DD804" s="5"/>
      <c r="DR804" s="6"/>
      <c r="DS804" s="6"/>
      <c r="DT804" s="6"/>
      <c r="DU804" s="6"/>
      <c r="DV804" s="5"/>
      <c r="DW804" s="5"/>
      <c r="DX804" s="5"/>
      <c r="DZ804" s="5"/>
      <c r="EA804" s="6"/>
      <c r="EB804" s="6"/>
      <c r="EC804" s="6"/>
      <c r="ED804" s="5"/>
      <c r="EE804" s="6"/>
      <c r="EF804" s="6"/>
      <c r="EG804" s="6"/>
      <c r="EH804" s="42"/>
      <c r="EI804" s="5"/>
      <c r="EJ804" s="6"/>
      <c r="EK804" s="6"/>
      <c r="EL804" s="6"/>
      <c r="EM804" s="5"/>
      <c r="EN804" s="5"/>
      <c r="EO804" s="5"/>
      <c r="EP804" s="5"/>
      <c r="EQ804" s="5"/>
      <c r="ER804" s="6"/>
    </row>
    <row r="805" spans="1:148" x14ac:dyDescent="0.3">
      <c r="A805" t="s">
        <v>3078</v>
      </c>
      <c r="B805" s="36" t="s">
        <v>3079</v>
      </c>
      <c r="C805" s="4" t="s">
        <v>3080</v>
      </c>
      <c r="D805" s="19"/>
      <c r="E805" t="s">
        <v>702</v>
      </c>
      <c r="F805" s="64"/>
      <c r="AL805" s="5"/>
      <c r="AM805" s="39">
        <v>-53.7</v>
      </c>
      <c r="AO805" s="5">
        <v>36.5</v>
      </c>
      <c r="AR805" s="40" t="s">
        <v>2335</v>
      </c>
    </row>
    <row r="806" spans="1:148" x14ac:dyDescent="0.3">
      <c r="A806" s="118" t="s">
        <v>3081</v>
      </c>
      <c r="B806" s="36" t="s">
        <v>3082</v>
      </c>
      <c r="C806" s="4" t="s">
        <v>3083</v>
      </c>
      <c r="D806" s="19"/>
      <c r="E806" t="s">
        <v>702</v>
      </c>
      <c r="F806" s="64"/>
      <c r="AL806" s="5"/>
      <c r="CY806" s="5"/>
      <c r="CZ806" s="5"/>
      <c r="DA806" s="5"/>
      <c r="DB806" s="5"/>
      <c r="DC806" s="6"/>
      <c r="DD806" s="5"/>
      <c r="DR806" s="6"/>
      <c r="DS806" s="6"/>
      <c r="DT806" s="6"/>
      <c r="DU806" s="6"/>
      <c r="DV806" s="5"/>
      <c r="DW806" s="5"/>
      <c r="DX806" s="5"/>
      <c r="DZ806" s="5"/>
      <c r="EA806" s="6"/>
      <c r="EB806" s="6"/>
      <c r="EC806" s="6"/>
      <c r="ED806" s="5"/>
      <c r="EE806" s="6"/>
      <c r="EF806" s="6"/>
      <c r="EG806" s="6"/>
      <c r="EH806" s="42"/>
      <c r="EI806" s="5"/>
      <c r="EJ806" s="6"/>
      <c r="EK806" s="6"/>
      <c r="EL806" s="6"/>
      <c r="EM806" s="5"/>
      <c r="EN806" s="5"/>
      <c r="EO806" s="5"/>
      <c r="EP806" s="5"/>
      <c r="EQ806" s="5"/>
      <c r="ER806" s="6"/>
    </row>
    <row r="807" spans="1:148" x14ac:dyDescent="0.3">
      <c r="A807" t="s">
        <v>3084</v>
      </c>
      <c r="B807" s="36" t="s">
        <v>3085</v>
      </c>
      <c r="C807" s="4" t="s">
        <v>3086</v>
      </c>
      <c r="D807" s="19"/>
      <c r="E807" t="s">
        <v>702</v>
      </c>
      <c r="F807" s="64"/>
      <c r="AL807" s="5"/>
    </row>
    <row r="808" spans="1:148" x14ac:dyDescent="0.3">
      <c r="A808" t="s">
        <v>3087</v>
      </c>
      <c r="B808" s="36" t="s">
        <v>3088</v>
      </c>
      <c r="C808" s="4" t="s">
        <v>3089</v>
      </c>
      <c r="D808" s="19"/>
      <c r="E808" t="s">
        <v>702</v>
      </c>
      <c r="F808" s="64"/>
      <c r="AL808" s="5"/>
      <c r="AM808" s="39">
        <v>175.7</v>
      </c>
      <c r="AR808" s="40" t="s">
        <v>3090</v>
      </c>
      <c r="CR808" s="116">
        <f>1.9872*10^-3*298*LN(1+2*80/(100-80))</f>
        <v>1.3011647546645957</v>
      </c>
      <c r="CS808" s="17"/>
      <c r="CT808" s="17"/>
    </row>
    <row r="809" spans="1:148" x14ac:dyDescent="0.3">
      <c r="A809" t="s">
        <v>3091</v>
      </c>
      <c r="B809" s="36" t="s">
        <v>3092</v>
      </c>
      <c r="C809" s="4" t="s">
        <v>3093</v>
      </c>
      <c r="D809" s="19"/>
      <c r="E809" t="s">
        <v>702</v>
      </c>
      <c r="F809" s="64"/>
      <c r="AL809" s="5"/>
      <c r="AM809" s="39">
        <v>177.4</v>
      </c>
      <c r="AR809" s="40" t="s">
        <v>3090</v>
      </c>
      <c r="CR809" s="116">
        <f>1.9872*10^-3*298*LN(1+2*7/(100-7))</f>
        <v>8.3041796620467886E-2</v>
      </c>
      <c r="CS809" s="17"/>
      <c r="CT809" s="17"/>
    </row>
    <row r="810" spans="1:148" x14ac:dyDescent="0.3">
      <c r="A810" t="s">
        <v>3094</v>
      </c>
      <c r="B810" s="36" t="s">
        <v>3095</v>
      </c>
      <c r="C810" s="4" t="s">
        <v>3096</v>
      </c>
      <c r="D810" s="19"/>
      <c r="E810" t="s">
        <v>702</v>
      </c>
      <c r="F810" s="64"/>
      <c r="AL810" s="5"/>
      <c r="AM810" s="119"/>
      <c r="AN810" s="116"/>
      <c r="AR810" s="40" t="s">
        <v>3097</v>
      </c>
      <c r="CR810" s="17"/>
      <c r="CS810" s="120">
        <f>1.9872*10^-3*273*LN(1+2*92/(100-92))</f>
        <v>1.7241120000652106</v>
      </c>
      <c r="CT810" s="17"/>
    </row>
    <row r="811" spans="1:148" x14ac:dyDescent="0.3">
      <c r="A811" t="s">
        <v>3098</v>
      </c>
      <c r="B811" s="36" t="s">
        <v>3099</v>
      </c>
      <c r="C811" s="4" t="s">
        <v>3100</v>
      </c>
      <c r="D811" s="19"/>
      <c r="E811" t="s">
        <v>702</v>
      </c>
      <c r="F811" s="64"/>
      <c r="AL811" s="5"/>
      <c r="AM811" s="119"/>
      <c r="AN811" s="116"/>
      <c r="AR811" s="40" t="s">
        <v>3097</v>
      </c>
      <c r="CR811" s="17"/>
      <c r="CS811" s="120">
        <f>1.9872*10^-3*273*LN(1+2*95/(100-95))</f>
        <v>1.9875027089705515</v>
      </c>
      <c r="CT811" s="17"/>
    </row>
    <row r="812" spans="1:148" x14ac:dyDescent="0.3">
      <c r="A812" t="s">
        <v>3101</v>
      </c>
      <c r="B812" s="36" t="s">
        <v>3102</v>
      </c>
      <c r="C812" s="4" t="s">
        <v>3103</v>
      </c>
      <c r="D812" s="19"/>
      <c r="E812" t="s">
        <v>702</v>
      </c>
      <c r="F812" s="64"/>
      <c r="AL812" s="5"/>
      <c r="AM812" s="119"/>
      <c r="AN812" s="116"/>
      <c r="AR812" s="40" t="s">
        <v>3097</v>
      </c>
      <c r="CR812" s="17"/>
      <c r="CS812" s="120">
        <f>1.9872*10^-3*253*LN(1+2*98/(100-98))</f>
        <v>2.3102498080454268</v>
      </c>
      <c r="CT812" s="17"/>
    </row>
    <row r="813" spans="1:148" x14ac:dyDescent="0.3">
      <c r="A813" t="s">
        <v>3104</v>
      </c>
      <c r="B813" s="36" t="s">
        <v>3105</v>
      </c>
      <c r="C813" s="4" t="s">
        <v>3106</v>
      </c>
      <c r="D813" s="19"/>
      <c r="E813" t="s">
        <v>702</v>
      </c>
      <c r="F813" s="64"/>
      <c r="AL813" s="5"/>
      <c r="AM813" s="119"/>
      <c r="AN813" s="116"/>
      <c r="AR813" s="40" t="s">
        <v>3097</v>
      </c>
      <c r="CR813" s="17"/>
      <c r="CS813" s="120">
        <f>1.9872*10^-3*273*LN(1+2*94/(100-94))</f>
        <v>1.8858030053882986</v>
      </c>
      <c r="CT813" s="17"/>
    </row>
    <row r="814" spans="1:148" x14ac:dyDescent="0.3">
      <c r="A814" t="s">
        <v>3107</v>
      </c>
      <c r="B814" s="36" t="s">
        <v>3108</v>
      </c>
      <c r="C814" s="4" t="s">
        <v>3109</v>
      </c>
      <c r="D814" s="19"/>
      <c r="E814" t="s">
        <v>702</v>
      </c>
      <c r="F814" s="64"/>
      <c r="AL814" s="5"/>
      <c r="AM814" s="119"/>
      <c r="AN814" s="116"/>
      <c r="AR814" s="40" t="s">
        <v>3097</v>
      </c>
      <c r="CR814" s="17"/>
      <c r="CS814" s="120">
        <f>1.9872*10^-3*273*LN(1+2*93/(100-93))</f>
        <v>1.7993717455866161</v>
      </c>
      <c r="CT814" s="17"/>
    </row>
    <row r="815" spans="1:148" x14ac:dyDescent="0.3">
      <c r="A815" t="s">
        <v>3110</v>
      </c>
      <c r="B815" s="36" t="s">
        <v>3111</v>
      </c>
      <c r="C815" s="4" t="s">
        <v>3112</v>
      </c>
      <c r="D815" s="19"/>
      <c r="E815" t="s">
        <v>702</v>
      </c>
      <c r="F815" s="64"/>
      <c r="AL815" s="5"/>
      <c r="AM815" s="119"/>
      <c r="AN815" s="116"/>
      <c r="AR815" s="40" t="s">
        <v>3097</v>
      </c>
      <c r="AV815" s="7"/>
      <c r="CR815" s="116">
        <f>1.9872*10^-3*298*LN(1+2*70/(100-70))</f>
        <v>1.0272057667456391</v>
      </c>
      <c r="CS815" s="116">
        <f>1.9872*10^-3*298*LN(1+2*80/(100-80))</f>
        <v>1.3011647546645957</v>
      </c>
      <c r="CT815" s="116">
        <f>1.9872*10^-3*298*LN(1+2*17/(100-17))</f>
        <v>0.2033170522501771</v>
      </c>
      <c r="CU815" s="5"/>
    </row>
    <row r="816" spans="1:148" x14ac:dyDescent="0.3">
      <c r="A816" t="s">
        <v>3113</v>
      </c>
      <c r="B816" s="36" t="s">
        <v>3114</v>
      </c>
      <c r="C816" s="4" t="s">
        <v>3115</v>
      </c>
      <c r="D816" s="19"/>
      <c r="E816" t="s">
        <v>702</v>
      </c>
      <c r="F816" s="64"/>
      <c r="AL816" s="5"/>
      <c r="AV816" s="7">
        <f>0.40141*AZ816-778.84</f>
        <v>17.156029999999987</v>
      </c>
      <c r="AW816" s="5">
        <f>AVERAGE(AX816,AU816:AV816)*1.00662+2055.5541</f>
        <v>2072.8237029185998</v>
      </c>
      <c r="AZ816">
        <v>1983</v>
      </c>
      <c r="CR816" s="116">
        <f>1.9872*10^-3*298*LN(1+2*17/(100-17))</f>
        <v>0.2033170522501771</v>
      </c>
      <c r="CS816" s="116">
        <f>1.9872*10^-3*298*LN(1+2*49/(100-49))</f>
        <v>0.63489442414386099</v>
      </c>
      <c r="CT816" s="116">
        <f>1.9872*10^-3*298*LN(1+2*-1/(100+1))</f>
        <v>-1.184410681408913E-2</v>
      </c>
      <c r="CU816" s="5"/>
    </row>
    <row r="817" spans="1:99" x14ac:dyDescent="0.3">
      <c r="A817" t="s">
        <v>3116</v>
      </c>
      <c r="B817" s="36" t="s">
        <v>3117</v>
      </c>
      <c r="C817" s="4" t="s">
        <v>3118</v>
      </c>
      <c r="D817" s="19"/>
      <c r="E817" t="s">
        <v>702</v>
      </c>
      <c r="F817" s="64"/>
      <c r="AL817" s="5"/>
      <c r="AM817" s="119"/>
      <c r="AN817" s="116"/>
      <c r="AR817" t="s">
        <v>3119</v>
      </c>
      <c r="CR817" s="17"/>
      <c r="CS817" s="17"/>
      <c r="CT817" s="17"/>
    </row>
    <row r="818" spans="1:99" x14ac:dyDescent="0.3">
      <c r="A818" t="s">
        <v>3120</v>
      </c>
      <c r="B818" s="36" t="s">
        <v>3121</v>
      </c>
      <c r="C818" s="4" t="s">
        <v>3122</v>
      </c>
      <c r="D818" s="19"/>
      <c r="E818" t="s">
        <v>702</v>
      </c>
      <c r="F818" s="64"/>
      <c r="AL818" s="5"/>
      <c r="AM818" s="119"/>
      <c r="AN818" s="116"/>
      <c r="AR818" t="s">
        <v>3119</v>
      </c>
      <c r="CR818" s="120">
        <f>1.9872*10^-3*298*LN(1+2*-80/(100+80))</f>
        <v>-1.3011647546645955</v>
      </c>
      <c r="CS818" s="120">
        <f>1.9872*10^-3*298*LN(1+2*-85/(100+85))</f>
        <v>-1.4877512133176705</v>
      </c>
      <c r="CT818" s="17"/>
    </row>
    <row r="819" spans="1:99" x14ac:dyDescent="0.3">
      <c r="A819" t="s">
        <v>3123</v>
      </c>
      <c r="B819" s="36" t="s">
        <v>3124</v>
      </c>
      <c r="C819" s="4" t="s">
        <v>3125</v>
      </c>
      <c r="D819" s="19"/>
      <c r="E819" t="s">
        <v>702</v>
      </c>
      <c r="F819" s="64"/>
      <c r="AL819" s="5"/>
      <c r="AM819" s="119"/>
      <c r="AN819" s="116"/>
      <c r="AR819" t="s">
        <v>3119</v>
      </c>
      <c r="CR819" s="120">
        <f>1.9872*10^-3*298*LN(1+2*-86/(100+86))</f>
        <v>-1.5318001812482465</v>
      </c>
      <c r="CS819" s="120">
        <f>1.9872*10^-3*298*LN(1+2*-90/(100+90))</f>
        <v>-1.7436543635410657</v>
      </c>
      <c r="CT819" s="17"/>
    </row>
    <row r="820" spans="1:99" x14ac:dyDescent="0.3">
      <c r="A820" t="s">
        <v>3126</v>
      </c>
      <c r="B820" s="36" t="s">
        <v>3127</v>
      </c>
      <c r="C820" s="4" t="s">
        <v>3128</v>
      </c>
      <c r="D820" s="19"/>
      <c r="E820" t="s">
        <v>702</v>
      </c>
      <c r="F820" s="64"/>
      <c r="AL820" s="5"/>
      <c r="AM820" s="119"/>
      <c r="AN820" s="116"/>
      <c r="AR820" t="s">
        <v>3119</v>
      </c>
      <c r="CR820" s="17"/>
      <c r="CS820" s="120">
        <f>1.9872*10^-3*298*LN(1+2*-71/(100+71))</f>
        <v>-1.0507550167476234</v>
      </c>
      <c r="CT820" s="17"/>
    </row>
    <row r="821" spans="1:99" x14ac:dyDescent="0.3">
      <c r="A821" t="s">
        <v>3129</v>
      </c>
      <c r="B821" s="36" t="s">
        <v>3130</v>
      </c>
      <c r="C821" s="4" t="s">
        <v>3131</v>
      </c>
      <c r="D821" s="19"/>
      <c r="E821" t="s">
        <v>702</v>
      </c>
      <c r="F821" s="64"/>
      <c r="AL821" s="5"/>
      <c r="AM821" s="119"/>
      <c r="AN821" s="116"/>
      <c r="AR821" t="s">
        <v>3119</v>
      </c>
      <c r="CR821" s="17"/>
      <c r="CS821" s="116">
        <v>-1.3249149816949601</v>
      </c>
      <c r="CT821" s="17"/>
    </row>
    <row r="822" spans="1:99" x14ac:dyDescent="0.3">
      <c r="A822" t="s">
        <v>3132</v>
      </c>
      <c r="B822" s="36" t="s">
        <v>3133</v>
      </c>
      <c r="C822" s="4" t="s">
        <v>3134</v>
      </c>
      <c r="D822" s="19"/>
      <c r="E822" t="s">
        <v>702</v>
      </c>
      <c r="F822" s="64"/>
      <c r="AL822" s="5"/>
      <c r="CR822" s="17"/>
      <c r="CS822" s="17"/>
      <c r="CT822" s="17"/>
    </row>
    <row r="823" spans="1:99" x14ac:dyDescent="0.3">
      <c r="A823" t="s">
        <v>3135</v>
      </c>
      <c r="B823" s="117" t="s">
        <v>3136</v>
      </c>
      <c r="C823" s="4" t="s">
        <v>3137</v>
      </c>
      <c r="D823" s="19"/>
      <c r="E823" t="s">
        <v>702</v>
      </c>
      <c r="F823" s="64"/>
      <c r="AL823" s="5"/>
      <c r="AM823" s="39">
        <v>-54</v>
      </c>
      <c r="AP823" s="5">
        <v>19.600000000000001</v>
      </c>
      <c r="AQ823" s="7">
        <v>685</v>
      </c>
      <c r="AR823" s="40" t="s">
        <v>3038</v>
      </c>
      <c r="AV823" s="7">
        <f>0.40141*AZ823-778.84</f>
        <v>9.9306499999999005</v>
      </c>
      <c r="AW823" s="5">
        <f>AVERAGE(AX823,AU823:AV823)*1.00662+2055.5541</f>
        <v>2065.5504909029996</v>
      </c>
      <c r="AZ823">
        <v>1965</v>
      </c>
      <c r="CR823" s="17"/>
      <c r="CS823" s="120">
        <f>1.9872*10^-3*298*LN(1+2*-25/(100+25))</f>
        <v>-0.30250357850523751</v>
      </c>
      <c r="CT823" s="17"/>
    </row>
    <row r="824" spans="1:99" x14ac:dyDescent="0.3">
      <c r="A824" t="s">
        <v>3138</v>
      </c>
      <c r="B824" s="117" t="s">
        <v>3139</v>
      </c>
      <c r="C824" s="4" t="s">
        <v>3140</v>
      </c>
      <c r="D824" s="19"/>
      <c r="E824" t="s">
        <v>702</v>
      </c>
      <c r="F824" s="64"/>
      <c r="AL824" s="5"/>
      <c r="AM824" s="39">
        <v>99.9</v>
      </c>
      <c r="AP824" s="5">
        <v>80.099999999999994</v>
      </c>
      <c r="AQ824" s="7">
        <v>770</v>
      </c>
      <c r="AR824" s="40" t="s">
        <v>3038</v>
      </c>
      <c r="AV824" s="7">
        <f>0.40141*AZ824-778.84</f>
        <v>12.740519999999947</v>
      </c>
      <c r="AW824" s="5">
        <f>AVERAGE(AX824,AU824:AV824)*1.00662+2055.5541</f>
        <v>2068.3789622423997</v>
      </c>
      <c r="AZ824">
        <v>1972</v>
      </c>
      <c r="CR824" s="116">
        <f>1.9872*10^-3*298*LN(1+2*17/(100-17))</f>
        <v>0.2033170522501771</v>
      </c>
      <c r="CS824" s="116">
        <f>1.9872*10^-3*298*LN(1+2*86/(100-86))</f>
        <v>1.5318001812482469</v>
      </c>
      <c r="CT824" s="116">
        <f>1.9872*10^-3*298*LN(1+2*41/(100-41))</f>
        <v>0.51592538719775505</v>
      </c>
      <c r="CU824" s="5"/>
    </row>
    <row r="825" spans="1:99" x14ac:dyDescent="0.3">
      <c r="A825" t="s">
        <v>3141</v>
      </c>
      <c r="B825" s="36" t="s">
        <v>3142</v>
      </c>
      <c r="C825" s="4" t="s">
        <v>3143</v>
      </c>
      <c r="D825" s="19"/>
      <c r="E825" t="s">
        <v>702</v>
      </c>
      <c r="F825" s="64"/>
      <c r="AL825" s="5"/>
      <c r="AV825" s="7"/>
      <c r="CR825" s="17"/>
      <c r="CS825" s="120">
        <f>1.9872*10^-3*273*LN(1+2*92/(100-92))</f>
        <v>1.7241120000652106</v>
      </c>
      <c r="CT825" s="17"/>
    </row>
    <row r="826" spans="1:99" x14ac:dyDescent="0.3">
      <c r="A826" t="s">
        <v>3144</v>
      </c>
      <c r="B826" s="36" t="s">
        <v>3145</v>
      </c>
      <c r="C826" s="4" t="s">
        <v>3146</v>
      </c>
      <c r="D826" s="19"/>
      <c r="E826" t="s">
        <v>702</v>
      </c>
      <c r="F826" s="64"/>
      <c r="AL826" s="5"/>
      <c r="AV826" s="7"/>
      <c r="CR826" s="17"/>
      <c r="CS826" s="120">
        <f>1.9872*10^-3*273*LN(1+2*93/(100-93))</f>
        <v>1.7993717455866161</v>
      </c>
      <c r="CT826" s="17"/>
    </row>
    <row r="827" spans="1:99" x14ac:dyDescent="0.3">
      <c r="A827" t="s">
        <v>3147</v>
      </c>
      <c r="B827" s="117" t="s">
        <v>3148</v>
      </c>
      <c r="C827" s="4" t="s">
        <v>3149</v>
      </c>
      <c r="D827" s="19"/>
      <c r="E827" t="s">
        <v>702</v>
      </c>
      <c r="F827" s="64"/>
      <c r="AL827" s="5"/>
      <c r="AM827" s="39">
        <v>157.5</v>
      </c>
      <c r="AP827" s="5">
        <v>95.8</v>
      </c>
      <c r="AQ827" s="7">
        <v>858</v>
      </c>
      <c r="AR827" s="40" t="s">
        <v>3038</v>
      </c>
      <c r="AV827" s="7">
        <f>0.40141*AZ827-778.84</f>
        <v>23.578589999999963</v>
      </c>
      <c r="AW827" s="5">
        <f>AVERAGE(AX827,AU827:AV827)*1.00662+2055.5541</f>
        <v>2079.2887802657997</v>
      </c>
      <c r="AZ827">
        <v>1999</v>
      </c>
      <c r="CR827" s="116">
        <f>1.9872*10^-3*298*LN(1+2*73/(100-73))</f>
        <v>1.0999579428657309</v>
      </c>
      <c r="CS827" s="116">
        <f>1.9872*10^-3*298*LN(1+2*-5/(100+5))</f>
        <v>-5.926798295564184E-2</v>
      </c>
      <c r="CT827" s="116">
        <f>1.9872*10^-3*298*LN(1+2*14/(100-14))</f>
        <v>0.16690819364130219</v>
      </c>
      <c r="CU827" s="5"/>
    </row>
    <row r="828" spans="1:99" x14ac:dyDescent="0.3">
      <c r="A828" t="s">
        <v>3150</v>
      </c>
      <c r="B828" s="36" t="s">
        <v>3151</v>
      </c>
      <c r="C828" s="4" t="s">
        <v>3152</v>
      </c>
      <c r="D828" s="19"/>
      <c r="E828" t="s">
        <v>702</v>
      </c>
      <c r="F828" s="64"/>
      <c r="AL828" s="5"/>
      <c r="CR828" s="116">
        <f>1.9872*10^-3*298*LN(1+2*28/(100-28))</f>
        <v>0.34072236136820272</v>
      </c>
      <c r="CS828" s="116">
        <f>1.9872*10^-3*298*LN(1+2*20/(100-20))</f>
        <v>0.24011059832409823</v>
      </c>
      <c r="CT828" s="116">
        <f>1.9872*10^-3*298*LN(1+2*-66/(100+66))</f>
        <v>-0.93898563255445644</v>
      </c>
      <c r="CU828" s="5"/>
    </row>
    <row r="829" spans="1:99" x14ac:dyDescent="0.3">
      <c r="A829" t="s">
        <v>3153</v>
      </c>
      <c r="B829" s="36" t="s">
        <v>3154</v>
      </c>
      <c r="C829" s="4" t="s">
        <v>3155</v>
      </c>
      <c r="D829" s="19"/>
      <c r="E829" t="s">
        <v>702</v>
      </c>
      <c r="F829" s="64"/>
      <c r="AL829" s="5"/>
      <c r="CR829" s="116">
        <f>1.9872*10^-3*298*LN(1+2*37/(100-37))</f>
        <v>0.46003713272107821</v>
      </c>
      <c r="CS829" s="116">
        <f>1.9872*10^-3*298*LN(1+2*43/(100-43))</f>
        <v>0.54468838420387777</v>
      </c>
      <c r="CT829" s="116">
        <f>1.9872*10^-3*298*LN(1+2*-13/(100+13))</f>
        <v>-0.15484451306652283</v>
      </c>
      <c r="CU829" s="5"/>
    </row>
    <row r="830" spans="1:99" x14ac:dyDescent="0.3">
      <c r="A830" t="s">
        <v>3156</v>
      </c>
      <c r="B830" s="36" t="s">
        <v>3157</v>
      </c>
      <c r="C830" s="4" t="s">
        <v>3158</v>
      </c>
      <c r="D830" s="19"/>
      <c r="E830" t="s">
        <v>702</v>
      </c>
      <c r="F830" s="64"/>
      <c r="AL830" s="5"/>
      <c r="AM830" s="39">
        <v>-172.5</v>
      </c>
      <c r="AR830" s="40" t="s">
        <v>3159</v>
      </c>
      <c r="AV830" s="7">
        <f>0.40141*AZ830-778.84</f>
        <v>13.141930000000002</v>
      </c>
      <c r="AW830" s="5">
        <f>AVERAGE(AX830,AU830:AV830)*1.00662+2055.5541</f>
        <v>2068.7830295765998</v>
      </c>
      <c r="AZ830">
        <v>1973</v>
      </c>
      <c r="CR830" s="116">
        <f>1.9872*10^-3*298*LN(1+2*82/(100-82))</f>
        <v>1.3701012887177895</v>
      </c>
      <c r="CS830" s="116">
        <f>1.9872*10^-3*298*LN(1+2*84/(100-84))</f>
        <v>1.4463227445483338</v>
      </c>
      <c r="CT830" s="116">
        <f>1.9872*10^-3*298*LN(1+2*15/(100-15))</f>
        <v>0.17900637947859638</v>
      </c>
      <c r="CU830" s="5"/>
    </row>
    <row r="831" spans="1:99" x14ac:dyDescent="0.3">
      <c r="A831" t="s">
        <v>3160</v>
      </c>
      <c r="B831" s="36" t="s">
        <v>3161</v>
      </c>
      <c r="C831" s="4" t="s">
        <v>3162</v>
      </c>
      <c r="D831" s="19"/>
      <c r="E831" t="s">
        <v>702</v>
      </c>
      <c r="F831" s="64"/>
      <c r="AL831" s="5"/>
      <c r="AM831" s="39">
        <v>177.8</v>
      </c>
      <c r="AR831" s="40" t="s">
        <v>3090</v>
      </c>
      <c r="CR831" s="116">
        <f>1.9872*10^-3*298*LN(1+2*-55/(100+55))</f>
        <v>-0.73239301841576365</v>
      </c>
      <c r="CS831" s="17"/>
      <c r="CT831" s="17"/>
    </row>
    <row r="832" spans="1:99" x14ac:dyDescent="0.3">
      <c r="A832" t="s">
        <v>3163</v>
      </c>
      <c r="B832" s="36" t="s">
        <v>3164</v>
      </c>
      <c r="C832" s="4" t="s">
        <v>3165</v>
      </c>
      <c r="D832" s="19"/>
      <c r="E832" t="s">
        <v>702</v>
      </c>
      <c r="F832" s="64"/>
      <c r="AL832" s="5"/>
      <c r="AM832" s="39">
        <v>177.9</v>
      </c>
      <c r="AR832" s="40" t="s">
        <v>3090</v>
      </c>
      <c r="CR832" s="116">
        <f>1.9872*10^-3*298*LN(1+2*79/(100-79))</f>
        <v>1.2689728293665832</v>
      </c>
      <c r="CS832" s="17"/>
      <c r="CT832" s="17"/>
    </row>
    <row r="833" spans="1:99" x14ac:dyDescent="0.3">
      <c r="A833" t="s">
        <v>3166</v>
      </c>
      <c r="B833" s="36" t="s">
        <v>3167</v>
      </c>
      <c r="C833" s="4" t="s">
        <v>3168</v>
      </c>
      <c r="D833" s="19"/>
      <c r="E833" t="s">
        <v>702</v>
      </c>
      <c r="F833" s="64"/>
      <c r="AL833" s="5"/>
      <c r="AM833" s="39">
        <v>-155.19999999999999</v>
      </c>
      <c r="AR833" s="40" t="s">
        <v>3159</v>
      </c>
      <c r="AV833" s="7">
        <f>0.40141*AZ833-778.84</f>
        <v>12.740519999999947</v>
      </c>
      <c r="AW833" s="5">
        <f>AVERAGE(AX833,AU833:AV833)*1.00662+2055.5541</f>
        <v>2068.3789622423997</v>
      </c>
      <c r="AZ833">
        <v>1972</v>
      </c>
      <c r="CR833" s="17"/>
      <c r="CS833" s="17"/>
      <c r="CT833" s="17"/>
    </row>
    <row r="834" spans="1:99" x14ac:dyDescent="0.3">
      <c r="A834" t="s">
        <v>3169</v>
      </c>
      <c r="B834" s="36" t="s">
        <v>3170</v>
      </c>
      <c r="C834" s="4" t="s">
        <v>3171</v>
      </c>
      <c r="D834" s="19"/>
      <c r="E834" t="s">
        <v>702</v>
      </c>
      <c r="F834" s="64"/>
      <c r="AL834" s="5"/>
      <c r="CR834" s="116">
        <f>1.9872*10^-3*298*LN(1+2*7/(100-7))</f>
        <v>8.3041796620467886E-2</v>
      </c>
      <c r="CS834" s="116">
        <f>1.9872*10^-3*298*LN(1+2*2/(100-2))</f>
        <v>2.3690583081414238E-2</v>
      </c>
      <c r="CT834" s="116">
        <f>1.9872*10^-3*298*LN(1+2*29/(100-29))</f>
        <v>0.35361328397072189</v>
      </c>
      <c r="CU834" s="5"/>
    </row>
    <row r="835" spans="1:99" x14ac:dyDescent="0.3">
      <c r="A835" s="121" t="s">
        <v>3172</v>
      </c>
      <c r="B835" s="36" t="s">
        <v>3173</v>
      </c>
      <c r="C835" s="4" t="s">
        <v>3174</v>
      </c>
      <c r="D835" s="19"/>
      <c r="E835" t="s">
        <v>702</v>
      </c>
      <c r="F835" s="64"/>
      <c r="AL835" s="5"/>
    </row>
    <row r="836" spans="1:99" x14ac:dyDescent="0.3">
      <c r="A836" s="121" t="s">
        <v>3175</v>
      </c>
      <c r="B836" s="36" t="s">
        <v>3176</v>
      </c>
      <c r="C836" s="4" t="s">
        <v>3177</v>
      </c>
      <c r="D836" s="19"/>
      <c r="E836" t="s">
        <v>702</v>
      </c>
      <c r="F836" s="64"/>
      <c r="AL836" s="5"/>
    </row>
    <row r="837" spans="1:99" x14ac:dyDescent="0.3">
      <c r="A837" s="121" t="s">
        <v>3178</v>
      </c>
      <c r="B837" s="36" t="s">
        <v>3179</v>
      </c>
      <c r="C837" s="4" t="s">
        <v>3180</v>
      </c>
      <c r="D837" s="19"/>
      <c r="E837" t="s">
        <v>702</v>
      </c>
      <c r="F837" s="64"/>
      <c r="AL837" s="5"/>
    </row>
    <row r="838" spans="1:99" x14ac:dyDescent="0.3">
      <c r="A838" s="121" t="s">
        <v>3181</v>
      </c>
      <c r="B838" s="36" t="s">
        <v>3182</v>
      </c>
      <c r="C838" s="4" t="s">
        <v>3183</v>
      </c>
      <c r="D838" s="19"/>
      <c r="E838" t="s">
        <v>702</v>
      </c>
      <c r="F838" s="64"/>
      <c r="AL838" s="5"/>
    </row>
    <row r="839" spans="1:99" x14ac:dyDescent="0.3">
      <c r="A839" s="121" t="s">
        <v>3184</v>
      </c>
      <c r="B839" s="36" t="s">
        <v>3185</v>
      </c>
      <c r="C839" s="4" t="s">
        <v>3186</v>
      </c>
      <c r="D839" s="19"/>
      <c r="E839" t="s">
        <v>702</v>
      </c>
      <c r="F839" s="64"/>
      <c r="AL839" s="5"/>
    </row>
    <row r="840" spans="1:99" x14ac:dyDescent="0.3">
      <c r="A840" s="121" t="s">
        <v>3187</v>
      </c>
      <c r="B840" s="36" t="s">
        <v>3188</v>
      </c>
      <c r="C840" s="4" t="s">
        <v>3189</v>
      </c>
      <c r="D840" s="19"/>
      <c r="E840" t="s">
        <v>702</v>
      </c>
      <c r="F840" s="64"/>
      <c r="AL840" s="5"/>
    </row>
    <row r="841" spans="1:99" x14ac:dyDescent="0.3">
      <c r="A841" s="121" t="s">
        <v>3190</v>
      </c>
      <c r="B841" s="36" t="s">
        <v>3191</v>
      </c>
      <c r="C841" s="4" t="s">
        <v>3192</v>
      </c>
      <c r="D841" s="19"/>
      <c r="E841" t="s">
        <v>702</v>
      </c>
      <c r="F841" s="64"/>
      <c r="AL841" s="5"/>
    </row>
    <row r="842" spans="1:99" x14ac:dyDescent="0.3">
      <c r="A842" s="121" t="s">
        <v>3193</v>
      </c>
      <c r="B842" s="36" t="s">
        <v>3194</v>
      </c>
      <c r="C842" s="4" t="s">
        <v>3195</v>
      </c>
      <c r="D842" s="19"/>
      <c r="E842" t="s">
        <v>702</v>
      </c>
      <c r="F842" s="64"/>
      <c r="AL842" s="5"/>
    </row>
    <row r="843" spans="1:99" x14ac:dyDescent="0.3">
      <c r="A843" s="122" t="s">
        <v>3196</v>
      </c>
      <c r="B843" s="36" t="s">
        <v>3197</v>
      </c>
      <c r="C843" s="4" t="s">
        <v>3198</v>
      </c>
      <c r="D843" s="19"/>
      <c r="E843" t="s">
        <v>702</v>
      </c>
      <c r="F843" s="64"/>
      <c r="AL843" s="5"/>
    </row>
    <row r="844" spans="1:99" x14ac:dyDescent="0.3">
      <c r="A844" t="s">
        <v>3199</v>
      </c>
      <c r="B844" s="36" t="s">
        <v>3200</v>
      </c>
      <c r="C844" s="4" t="s">
        <v>3201</v>
      </c>
      <c r="D844" s="19"/>
      <c r="E844" t="s">
        <v>702</v>
      </c>
      <c r="F844" s="64"/>
      <c r="AL844" s="5"/>
      <c r="AM844" s="39">
        <v>74.099999999999994</v>
      </c>
      <c r="AR844" s="40" t="s">
        <v>3202</v>
      </c>
    </row>
    <row r="845" spans="1:99" x14ac:dyDescent="0.3">
      <c r="A845" s="121" t="s">
        <v>3203</v>
      </c>
      <c r="B845" s="36" t="s">
        <v>3204</v>
      </c>
      <c r="C845" s="4" t="s">
        <v>3205</v>
      </c>
      <c r="D845" s="19"/>
      <c r="E845" t="s">
        <v>702</v>
      </c>
      <c r="F845" s="64"/>
      <c r="AL845" s="5"/>
    </row>
    <row r="846" spans="1:99" x14ac:dyDescent="0.3">
      <c r="A846" s="121" t="s">
        <v>3206</v>
      </c>
      <c r="B846" s="36" t="s">
        <v>3207</v>
      </c>
      <c r="C846" s="4" t="s">
        <v>3208</v>
      </c>
      <c r="D846" s="19"/>
      <c r="E846" t="s">
        <v>702</v>
      </c>
      <c r="F846" s="64"/>
      <c r="AL846" s="5"/>
    </row>
    <row r="847" spans="1:99" x14ac:dyDescent="0.3">
      <c r="A847" s="121" t="s">
        <v>3209</v>
      </c>
      <c r="B847" s="36" t="s">
        <v>3210</v>
      </c>
      <c r="C847" s="4" t="s">
        <v>3211</v>
      </c>
      <c r="D847" s="19"/>
      <c r="E847" t="s">
        <v>702</v>
      </c>
      <c r="F847" s="64"/>
      <c r="AL847" s="5"/>
    </row>
    <row r="848" spans="1:99" x14ac:dyDescent="0.3">
      <c r="A848" s="121" t="s">
        <v>3212</v>
      </c>
      <c r="B848" s="36" t="s">
        <v>3213</v>
      </c>
      <c r="C848" s="4" t="s">
        <v>3214</v>
      </c>
      <c r="D848" s="19"/>
      <c r="E848" t="s">
        <v>702</v>
      </c>
      <c r="F848" s="64"/>
      <c r="AL848" s="5"/>
    </row>
    <row r="849" spans="1:38" x14ac:dyDescent="0.3">
      <c r="A849" s="121" t="s">
        <v>3215</v>
      </c>
      <c r="B849" s="36" t="s">
        <v>3216</v>
      </c>
      <c r="C849" s="4" t="s">
        <v>3217</v>
      </c>
      <c r="D849" s="19"/>
      <c r="E849" t="s">
        <v>702</v>
      </c>
      <c r="F849" s="64"/>
      <c r="AL849" s="5"/>
    </row>
    <row r="850" spans="1:38" x14ac:dyDescent="0.3">
      <c r="A850" s="121" t="s">
        <v>3218</v>
      </c>
      <c r="B850" s="36" t="s">
        <v>3219</v>
      </c>
      <c r="C850" s="4" t="s">
        <v>3220</v>
      </c>
      <c r="D850" s="19"/>
      <c r="E850" t="s">
        <v>702</v>
      </c>
      <c r="F850" s="64"/>
      <c r="AL850" s="5"/>
    </row>
    <row r="851" spans="1:38" x14ac:dyDescent="0.3">
      <c r="A851" s="121" t="s">
        <v>3221</v>
      </c>
      <c r="B851" s="36" t="s">
        <v>3222</v>
      </c>
      <c r="C851" s="4" t="s">
        <v>3223</v>
      </c>
      <c r="D851" s="19"/>
      <c r="E851" t="s">
        <v>702</v>
      </c>
      <c r="F851" s="64"/>
      <c r="AL851" s="5"/>
    </row>
    <row r="852" spans="1:38" x14ac:dyDescent="0.3">
      <c r="A852" s="121" t="s">
        <v>3224</v>
      </c>
      <c r="B852" s="36" t="s">
        <v>3225</v>
      </c>
      <c r="C852" s="4" t="s">
        <v>3226</v>
      </c>
      <c r="D852" s="19"/>
      <c r="E852" t="s">
        <v>702</v>
      </c>
      <c r="F852" s="64"/>
      <c r="AL852" s="5"/>
    </row>
    <row r="853" spans="1:38" x14ac:dyDescent="0.3">
      <c r="A853" s="121" t="s">
        <v>3227</v>
      </c>
      <c r="B853" s="36" t="s">
        <v>3228</v>
      </c>
      <c r="C853" s="4" t="s">
        <v>3229</v>
      </c>
      <c r="D853" s="19"/>
      <c r="E853" t="s">
        <v>702</v>
      </c>
      <c r="F853" s="64"/>
      <c r="AL853" s="5"/>
    </row>
    <row r="854" spans="1:38" x14ac:dyDescent="0.3">
      <c r="A854" s="121" t="s">
        <v>3230</v>
      </c>
      <c r="B854" s="36" t="s">
        <v>3231</v>
      </c>
      <c r="C854" s="4" t="s">
        <v>3232</v>
      </c>
      <c r="D854" s="19"/>
      <c r="E854" t="s">
        <v>702</v>
      </c>
      <c r="F854" s="64"/>
      <c r="AL854" s="5"/>
    </row>
    <row r="855" spans="1:38" x14ac:dyDescent="0.3">
      <c r="A855" s="121" t="s">
        <v>3233</v>
      </c>
      <c r="B855" s="36" t="s">
        <v>3234</v>
      </c>
      <c r="C855" s="4" t="s">
        <v>3235</v>
      </c>
      <c r="D855" s="19"/>
      <c r="E855" t="s">
        <v>702</v>
      </c>
      <c r="F855" s="64"/>
      <c r="AL855" s="5"/>
    </row>
    <row r="856" spans="1:38" x14ac:dyDescent="0.3">
      <c r="A856" s="121" t="s">
        <v>3236</v>
      </c>
      <c r="B856" s="36" t="s">
        <v>3237</v>
      </c>
      <c r="C856" s="4" t="s">
        <v>3238</v>
      </c>
      <c r="D856" s="19"/>
      <c r="E856" t="s">
        <v>702</v>
      </c>
      <c r="F856" s="64"/>
      <c r="AL856" s="5"/>
    </row>
    <row r="857" spans="1:38" x14ac:dyDescent="0.3">
      <c r="A857" s="121" t="s">
        <v>3239</v>
      </c>
      <c r="B857" s="36" t="s">
        <v>3240</v>
      </c>
      <c r="C857" s="4" t="s">
        <v>3241</v>
      </c>
      <c r="D857" s="19"/>
      <c r="E857" t="s">
        <v>702</v>
      </c>
      <c r="F857" s="64"/>
      <c r="AL857" s="5"/>
    </row>
    <row r="858" spans="1:38" x14ac:dyDescent="0.3">
      <c r="A858" s="121" t="s">
        <v>3242</v>
      </c>
      <c r="B858" s="36" t="s">
        <v>3243</v>
      </c>
      <c r="C858" s="4" t="s">
        <v>3244</v>
      </c>
      <c r="D858" s="19"/>
      <c r="E858" t="s">
        <v>702</v>
      </c>
      <c r="F858" s="64"/>
      <c r="AL858" s="5"/>
    </row>
    <row r="859" spans="1:38" x14ac:dyDescent="0.3">
      <c r="A859" s="121" t="s">
        <v>3245</v>
      </c>
      <c r="B859" s="36" t="s">
        <v>3246</v>
      </c>
      <c r="C859" s="4" t="s">
        <v>3247</v>
      </c>
      <c r="D859" s="19"/>
      <c r="E859" t="s">
        <v>702</v>
      </c>
      <c r="F859" s="64"/>
      <c r="AL859" s="5"/>
    </row>
    <row r="860" spans="1:38" x14ac:dyDescent="0.3">
      <c r="A860" s="121" t="s">
        <v>3248</v>
      </c>
      <c r="B860" s="36" t="s">
        <v>3249</v>
      </c>
      <c r="C860" s="4" t="s">
        <v>3250</v>
      </c>
      <c r="D860" s="19"/>
      <c r="E860" t="s">
        <v>702</v>
      </c>
      <c r="F860" s="64"/>
      <c r="AL860" s="5"/>
    </row>
    <row r="861" spans="1:38" x14ac:dyDescent="0.3">
      <c r="A861" s="121" t="s">
        <v>3251</v>
      </c>
      <c r="B861" s="36" t="s">
        <v>3252</v>
      </c>
      <c r="C861" s="4" t="s">
        <v>3253</v>
      </c>
      <c r="D861" s="19"/>
      <c r="E861" t="s">
        <v>702</v>
      </c>
      <c r="F861" s="64"/>
      <c r="AL861" s="5"/>
    </row>
    <row r="862" spans="1:38" x14ac:dyDescent="0.3">
      <c r="A862" s="121" t="s">
        <v>3254</v>
      </c>
      <c r="B862" s="36" t="s">
        <v>3255</v>
      </c>
      <c r="C862" s="4" t="s">
        <v>3256</v>
      </c>
      <c r="D862" s="19"/>
      <c r="E862" t="s">
        <v>702</v>
      </c>
      <c r="F862" s="64"/>
      <c r="AL862" s="5"/>
    </row>
    <row r="863" spans="1:38" x14ac:dyDescent="0.3">
      <c r="A863" s="121" t="s">
        <v>3257</v>
      </c>
      <c r="B863" s="36" t="s">
        <v>3258</v>
      </c>
      <c r="C863" s="4" t="s">
        <v>3259</v>
      </c>
      <c r="D863" s="19"/>
      <c r="E863" t="s">
        <v>702</v>
      </c>
      <c r="F863" s="64"/>
      <c r="AL863" s="5"/>
    </row>
    <row r="864" spans="1:38" x14ac:dyDescent="0.3">
      <c r="A864" s="121" t="s">
        <v>3260</v>
      </c>
      <c r="B864" s="36" t="s">
        <v>3261</v>
      </c>
      <c r="C864" s="4" t="s">
        <v>3262</v>
      </c>
      <c r="D864" s="19"/>
      <c r="E864" t="s">
        <v>702</v>
      </c>
      <c r="F864" s="64"/>
      <c r="AL864" s="5"/>
    </row>
    <row r="865" spans="1:38" x14ac:dyDescent="0.3">
      <c r="A865" s="121" t="s">
        <v>3263</v>
      </c>
      <c r="B865" s="36" t="s">
        <v>3264</v>
      </c>
      <c r="C865" s="4" t="s">
        <v>3265</v>
      </c>
      <c r="D865" s="19"/>
      <c r="E865" t="s">
        <v>702</v>
      </c>
      <c r="F865" s="64"/>
      <c r="AL865" s="5"/>
    </row>
    <row r="866" spans="1:38" x14ac:dyDescent="0.3">
      <c r="A866" s="121" t="s">
        <v>3266</v>
      </c>
      <c r="B866" s="36" t="s">
        <v>3267</v>
      </c>
      <c r="C866" s="4" t="s">
        <v>3268</v>
      </c>
      <c r="D866" s="19"/>
      <c r="E866" t="s">
        <v>702</v>
      </c>
      <c r="F866" s="64"/>
      <c r="AL866" s="5"/>
    </row>
    <row r="867" spans="1:38" x14ac:dyDescent="0.3">
      <c r="A867" s="121" t="s">
        <v>3269</v>
      </c>
      <c r="B867" s="36" t="s">
        <v>3270</v>
      </c>
      <c r="C867" s="4" t="s">
        <v>3271</v>
      </c>
      <c r="D867" s="19"/>
      <c r="E867" t="s">
        <v>702</v>
      </c>
      <c r="F867" s="64"/>
      <c r="AL867" s="5"/>
    </row>
    <row r="868" spans="1:38" x14ac:dyDescent="0.3">
      <c r="A868" s="121" t="s">
        <v>3272</v>
      </c>
      <c r="B868" s="36" t="s">
        <v>3273</v>
      </c>
      <c r="C868" s="4" t="s">
        <v>3274</v>
      </c>
      <c r="D868" s="19"/>
      <c r="E868" t="s">
        <v>702</v>
      </c>
      <c r="F868" s="64"/>
      <c r="AL868" s="5"/>
    </row>
    <row r="869" spans="1:38" x14ac:dyDescent="0.3">
      <c r="A869" s="121" t="s">
        <v>3275</v>
      </c>
      <c r="B869" s="36" t="s">
        <v>3276</v>
      </c>
      <c r="C869" s="4" t="s">
        <v>3277</v>
      </c>
      <c r="D869" s="19"/>
      <c r="E869" t="s">
        <v>702</v>
      </c>
      <c r="F869" s="64"/>
      <c r="AL869" s="5"/>
    </row>
    <row r="870" spans="1:38" x14ac:dyDescent="0.3">
      <c r="A870" s="121" t="s">
        <v>3278</v>
      </c>
      <c r="B870" s="36" t="s">
        <v>3279</v>
      </c>
      <c r="C870" s="4" t="s">
        <v>3280</v>
      </c>
      <c r="D870" s="19"/>
      <c r="E870" t="s">
        <v>702</v>
      </c>
      <c r="F870" s="65"/>
      <c r="AL870" s="5"/>
    </row>
    <row r="871" spans="1:38" x14ac:dyDescent="0.3">
      <c r="A871" s="121" t="s">
        <v>3281</v>
      </c>
      <c r="B871" s="36" t="s">
        <v>3282</v>
      </c>
      <c r="C871" s="4" t="s">
        <v>3283</v>
      </c>
      <c r="D871" s="19"/>
      <c r="E871" t="s">
        <v>702</v>
      </c>
      <c r="F871" s="64"/>
      <c r="AL871" s="5"/>
    </row>
    <row r="872" spans="1:38" x14ac:dyDescent="0.3">
      <c r="A872" s="121" t="s">
        <v>3284</v>
      </c>
      <c r="B872" s="36" t="s">
        <v>3285</v>
      </c>
      <c r="C872" s="4" t="s">
        <v>3286</v>
      </c>
      <c r="D872" s="19"/>
      <c r="E872" t="s">
        <v>702</v>
      </c>
      <c r="F872" s="64"/>
      <c r="AL872" s="5"/>
    </row>
    <row r="873" spans="1:38" x14ac:dyDescent="0.3">
      <c r="A873" s="121" t="s">
        <v>3287</v>
      </c>
      <c r="B873" s="36" t="s">
        <v>3288</v>
      </c>
      <c r="C873" s="4" t="s">
        <v>3289</v>
      </c>
      <c r="D873" s="19"/>
      <c r="E873" t="s">
        <v>702</v>
      </c>
      <c r="F873" s="64"/>
      <c r="AL873" s="5"/>
    </row>
    <row r="874" spans="1:38" x14ac:dyDescent="0.3">
      <c r="A874" s="121" t="s">
        <v>3290</v>
      </c>
      <c r="B874" s="36" t="s">
        <v>3291</v>
      </c>
      <c r="C874" s="4" t="s">
        <v>3292</v>
      </c>
      <c r="D874" s="19"/>
      <c r="E874" t="s">
        <v>702</v>
      </c>
      <c r="F874" s="68"/>
      <c r="J874" s="66"/>
      <c r="K874" s="66"/>
      <c r="AL874" s="5"/>
    </row>
    <row r="875" spans="1:38" x14ac:dyDescent="0.3">
      <c r="A875" s="121" t="s">
        <v>3293</v>
      </c>
      <c r="B875" s="36" t="s">
        <v>3294</v>
      </c>
      <c r="C875" s="4" t="s">
        <v>3295</v>
      </c>
      <c r="D875" s="19"/>
      <c r="E875" t="s">
        <v>702</v>
      </c>
      <c r="F875" s="64"/>
      <c r="AL875" s="5"/>
    </row>
    <row r="876" spans="1:38" x14ac:dyDescent="0.3">
      <c r="A876" s="121" t="s">
        <v>3296</v>
      </c>
      <c r="B876" s="36" t="s">
        <v>3297</v>
      </c>
      <c r="C876" s="4" t="s">
        <v>3298</v>
      </c>
      <c r="D876" s="19"/>
      <c r="E876" t="s">
        <v>702</v>
      </c>
      <c r="F876" s="64"/>
      <c r="AL876" s="5"/>
    </row>
    <row r="877" spans="1:38" x14ac:dyDescent="0.3">
      <c r="A877" s="121" t="s">
        <v>3299</v>
      </c>
      <c r="B877" s="36" t="s">
        <v>3300</v>
      </c>
      <c r="C877" s="4" t="s">
        <v>3301</v>
      </c>
      <c r="D877" s="19"/>
      <c r="E877" t="s">
        <v>702</v>
      </c>
      <c r="F877" s="64"/>
      <c r="AL877" s="5"/>
    </row>
    <row r="878" spans="1:38" x14ac:dyDescent="0.3">
      <c r="A878" s="121" t="s">
        <v>3302</v>
      </c>
      <c r="B878" s="36" t="s">
        <v>3303</v>
      </c>
      <c r="C878" s="4" t="s">
        <v>3304</v>
      </c>
      <c r="D878" s="19"/>
      <c r="E878" t="s">
        <v>702</v>
      </c>
      <c r="F878" s="64"/>
      <c r="AL878" s="5"/>
    </row>
    <row r="879" spans="1:38" x14ac:dyDescent="0.3">
      <c r="A879" s="121" t="s">
        <v>3305</v>
      </c>
      <c r="B879" s="36" t="s">
        <v>3306</v>
      </c>
      <c r="C879" s="4" t="s">
        <v>3307</v>
      </c>
      <c r="D879" s="19"/>
      <c r="E879" t="s">
        <v>702</v>
      </c>
      <c r="F879" s="64"/>
      <c r="AL879" s="5"/>
    </row>
    <row r="880" spans="1:38" x14ac:dyDescent="0.3">
      <c r="A880" s="121" t="s">
        <v>3308</v>
      </c>
      <c r="B880" s="36" t="s">
        <v>3309</v>
      </c>
      <c r="C880" s="4" t="s">
        <v>3310</v>
      </c>
      <c r="D880" s="19"/>
      <c r="E880" t="s">
        <v>702</v>
      </c>
      <c r="F880" s="64"/>
      <c r="AL880" s="5"/>
    </row>
    <row r="881" spans="1:38" x14ac:dyDescent="0.3">
      <c r="A881" s="121" t="s">
        <v>3311</v>
      </c>
      <c r="B881" s="36" t="s">
        <v>3312</v>
      </c>
      <c r="C881" s="4" t="s">
        <v>3313</v>
      </c>
      <c r="D881" s="19"/>
      <c r="E881" t="s">
        <v>702</v>
      </c>
      <c r="F881" s="64"/>
      <c r="AL881" s="5"/>
    </row>
    <row r="882" spans="1:38" x14ac:dyDescent="0.3">
      <c r="A882" s="121" t="s">
        <v>3314</v>
      </c>
      <c r="B882" s="36" t="s">
        <v>3315</v>
      </c>
      <c r="C882" s="4" t="s">
        <v>3316</v>
      </c>
      <c r="D882" s="19"/>
      <c r="E882" t="s">
        <v>702</v>
      </c>
      <c r="F882" s="64"/>
      <c r="AL882" s="5"/>
    </row>
    <row r="883" spans="1:38" x14ac:dyDescent="0.3">
      <c r="A883" s="121" t="s">
        <v>3317</v>
      </c>
      <c r="B883" s="36" t="s">
        <v>3318</v>
      </c>
      <c r="C883" s="4" t="s">
        <v>3319</v>
      </c>
      <c r="D883" s="19"/>
      <c r="E883" t="s">
        <v>702</v>
      </c>
      <c r="F883" s="64"/>
      <c r="AL883" s="5"/>
    </row>
    <row r="884" spans="1:38" x14ac:dyDescent="0.3">
      <c r="A884" s="121" t="s">
        <v>3320</v>
      </c>
      <c r="B884" s="36" t="s">
        <v>3321</v>
      </c>
      <c r="C884" s="4" t="s">
        <v>3322</v>
      </c>
      <c r="D884" s="19"/>
      <c r="E884" t="s">
        <v>702</v>
      </c>
      <c r="F884" s="64"/>
      <c r="AL884" s="5"/>
    </row>
    <row r="885" spans="1:38" x14ac:dyDescent="0.3">
      <c r="A885" s="121" t="s">
        <v>3323</v>
      </c>
      <c r="B885" s="36" t="s">
        <v>3324</v>
      </c>
      <c r="C885" s="4" t="s">
        <v>3325</v>
      </c>
      <c r="D885" s="19"/>
      <c r="E885" t="s">
        <v>702</v>
      </c>
      <c r="F885" s="64"/>
      <c r="AL885" s="5"/>
    </row>
    <row r="886" spans="1:38" x14ac:dyDescent="0.3">
      <c r="A886" s="121" t="s">
        <v>3326</v>
      </c>
      <c r="B886" s="36" t="s">
        <v>3327</v>
      </c>
      <c r="C886" s="4" t="s">
        <v>3328</v>
      </c>
      <c r="D886" s="19"/>
      <c r="E886" t="s">
        <v>702</v>
      </c>
      <c r="F886" s="64"/>
      <c r="AL886" s="5"/>
    </row>
    <row r="887" spans="1:38" x14ac:dyDescent="0.3">
      <c r="A887" s="121" t="s">
        <v>3329</v>
      </c>
      <c r="B887" s="36" t="s">
        <v>3330</v>
      </c>
      <c r="C887" s="4" t="s">
        <v>3331</v>
      </c>
      <c r="D887" s="19"/>
      <c r="E887" t="s">
        <v>702</v>
      </c>
      <c r="F887" s="64"/>
      <c r="AL887" s="5"/>
    </row>
    <row r="888" spans="1:38" x14ac:dyDescent="0.3">
      <c r="A888" s="121" t="s">
        <v>3332</v>
      </c>
      <c r="B888" s="36" t="s">
        <v>3333</v>
      </c>
      <c r="C888" s="4" t="s">
        <v>3334</v>
      </c>
      <c r="D888" s="19"/>
      <c r="E888" t="s">
        <v>702</v>
      </c>
      <c r="F888" s="64"/>
      <c r="AL888" s="5"/>
    </row>
    <row r="889" spans="1:38" x14ac:dyDescent="0.3">
      <c r="A889" s="121" t="s">
        <v>3335</v>
      </c>
      <c r="B889" s="36" t="s">
        <v>3336</v>
      </c>
      <c r="C889" s="4" t="s">
        <v>3337</v>
      </c>
      <c r="D889" s="19"/>
      <c r="E889" t="s">
        <v>702</v>
      </c>
      <c r="F889" s="64"/>
      <c r="AL889" s="5"/>
    </row>
    <row r="890" spans="1:38" x14ac:dyDescent="0.3">
      <c r="A890" s="121" t="s">
        <v>3338</v>
      </c>
      <c r="B890" s="36" t="s">
        <v>3339</v>
      </c>
      <c r="C890" s="4" t="s">
        <v>3340</v>
      </c>
      <c r="D890" s="19"/>
      <c r="E890" t="s">
        <v>702</v>
      </c>
      <c r="F890" s="64"/>
      <c r="AL890" s="5"/>
    </row>
    <row r="891" spans="1:38" x14ac:dyDescent="0.3">
      <c r="A891" s="121" t="s">
        <v>3341</v>
      </c>
      <c r="B891" s="36" t="s">
        <v>3342</v>
      </c>
      <c r="C891" s="4" t="s">
        <v>3343</v>
      </c>
      <c r="D891" s="19"/>
      <c r="E891" t="s">
        <v>702</v>
      </c>
      <c r="F891" s="64"/>
      <c r="AL891" s="5"/>
    </row>
    <row r="892" spans="1:38" x14ac:dyDescent="0.3">
      <c r="A892" s="121" t="s">
        <v>3344</v>
      </c>
      <c r="B892" s="36" t="s">
        <v>3345</v>
      </c>
      <c r="C892" s="4" t="s">
        <v>3346</v>
      </c>
      <c r="D892" s="19"/>
      <c r="E892" t="s">
        <v>702</v>
      </c>
      <c r="F892" s="64"/>
      <c r="AL892" s="5"/>
    </row>
    <row r="893" spans="1:38" x14ac:dyDescent="0.3">
      <c r="A893" s="121" t="s">
        <v>3347</v>
      </c>
      <c r="B893" s="36" t="s">
        <v>3348</v>
      </c>
      <c r="C893" s="4" t="s">
        <v>3349</v>
      </c>
      <c r="D893" s="19"/>
      <c r="E893" t="s">
        <v>702</v>
      </c>
      <c r="F893" s="64"/>
      <c r="AL893" s="5"/>
    </row>
    <row r="894" spans="1:38" x14ac:dyDescent="0.3">
      <c r="A894" s="121" t="s">
        <v>3350</v>
      </c>
      <c r="B894" s="36" t="s">
        <v>3351</v>
      </c>
      <c r="C894" s="4" t="s">
        <v>3352</v>
      </c>
      <c r="D894" s="19"/>
      <c r="E894" t="s">
        <v>702</v>
      </c>
      <c r="F894" s="64"/>
      <c r="AL894" s="5"/>
    </row>
    <row r="895" spans="1:38" x14ac:dyDescent="0.3">
      <c r="A895" s="121" t="s">
        <v>3353</v>
      </c>
      <c r="B895" s="36" t="s">
        <v>3354</v>
      </c>
      <c r="C895" s="4" t="s">
        <v>3355</v>
      </c>
      <c r="D895" s="19"/>
      <c r="E895" t="s">
        <v>702</v>
      </c>
      <c r="F895" s="64"/>
      <c r="AL895" s="5"/>
    </row>
    <row r="896" spans="1:38" x14ac:dyDescent="0.3">
      <c r="A896" s="121" t="s">
        <v>3356</v>
      </c>
      <c r="B896" s="36" t="s">
        <v>3357</v>
      </c>
      <c r="C896" s="4" t="s">
        <v>3358</v>
      </c>
      <c r="D896" s="19"/>
      <c r="E896" t="s">
        <v>702</v>
      </c>
      <c r="F896" s="64"/>
      <c r="AL896" s="5"/>
    </row>
    <row r="897" spans="1:125" x14ac:dyDescent="0.3">
      <c r="A897" s="121" t="s">
        <v>3359</v>
      </c>
      <c r="B897" s="36" t="s">
        <v>3360</v>
      </c>
      <c r="C897" s="4" t="s">
        <v>3361</v>
      </c>
      <c r="D897" s="19"/>
      <c r="E897" t="s">
        <v>702</v>
      </c>
      <c r="F897" s="64"/>
      <c r="AL897" s="5"/>
    </row>
    <row r="898" spans="1:125" x14ac:dyDescent="0.3">
      <c r="A898" s="121" t="s">
        <v>3362</v>
      </c>
      <c r="B898" s="36" t="s">
        <v>3363</v>
      </c>
      <c r="C898" s="4" t="s">
        <v>3364</v>
      </c>
      <c r="D898" s="19"/>
      <c r="E898" t="s">
        <v>702</v>
      </c>
      <c r="F898" s="64"/>
      <c r="AL898" s="5"/>
    </row>
    <row r="899" spans="1:125" x14ac:dyDescent="0.3">
      <c r="A899" s="121" t="s">
        <v>3365</v>
      </c>
      <c r="B899" s="36" t="s">
        <v>3366</v>
      </c>
      <c r="C899" s="4" t="s">
        <v>3367</v>
      </c>
      <c r="D899" s="19"/>
      <c r="E899" t="s">
        <v>702</v>
      </c>
      <c r="F899" s="64"/>
      <c r="AL899" s="5"/>
    </row>
    <row r="900" spans="1:125" x14ac:dyDescent="0.3">
      <c r="A900" s="121" t="s">
        <v>3368</v>
      </c>
      <c r="B900" s="36" t="s">
        <v>3369</v>
      </c>
      <c r="C900" s="4" t="s">
        <v>3370</v>
      </c>
      <c r="D900" s="19"/>
      <c r="E900" t="s">
        <v>702</v>
      </c>
      <c r="F900" s="64"/>
      <c r="AL900" s="5"/>
    </row>
    <row r="901" spans="1:125" x14ac:dyDescent="0.3">
      <c r="A901" s="121" t="s">
        <v>3371</v>
      </c>
      <c r="B901" s="36" t="s">
        <v>3372</v>
      </c>
      <c r="C901" s="4" t="s">
        <v>3373</v>
      </c>
      <c r="D901" s="19"/>
      <c r="E901" t="s">
        <v>702</v>
      </c>
      <c r="F901" s="64"/>
      <c r="AL901" s="5"/>
    </row>
    <row r="902" spans="1:125" x14ac:dyDescent="0.3">
      <c r="A902" s="121" t="s">
        <v>3374</v>
      </c>
      <c r="B902" s="36" t="s">
        <v>3375</v>
      </c>
      <c r="C902" s="4" t="s">
        <v>3376</v>
      </c>
      <c r="D902" s="19"/>
      <c r="E902" t="s">
        <v>702</v>
      </c>
      <c r="F902" s="64"/>
      <c r="AL902" s="5"/>
    </row>
    <row r="903" spans="1:125" x14ac:dyDescent="0.3">
      <c r="A903" s="121" t="s">
        <v>3377</v>
      </c>
      <c r="B903" s="36" t="s">
        <v>3378</v>
      </c>
      <c r="C903" s="4" t="s">
        <v>3379</v>
      </c>
      <c r="D903" s="19"/>
      <c r="E903" t="s">
        <v>702</v>
      </c>
      <c r="F903" s="64"/>
      <c r="AL903" s="5"/>
      <c r="AM903" s="39">
        <v>149.80000000000001</v>
      </c>
      <c r="AQ903" s="7">
        <v>968</v>
      </c>
      <c r="AR903" s="40" t="s">
        <v>3034</v>
      </c>
      <c r="AV903" s="7">
        <f>0.40141*AZ903-778.84</f>
        <v>26.388459999999895</v>
      </c>
      <c r="AW903" s="5">
        <f>AVERAGE(AX903,AU903:AV903)*1.00662+2055.5541</f>
        <v>2082.1172516051997</v>
      </c>
      <c r="AZ903">
        <v>2006</v>
      </c>
      <c r="DU903" s="14">
        <v>26</v>
      </c>
    </row>
    <row r="904" spans="1:125" x14ac:dyDescent="0.3">
      <c r="A904" s="121" t="s">
        <v>3380</v>
      </c>
      <c r="B904" s="36" t="s">
        <v>3381</v>
      </c>
      <c r="C904" s="4" t="s">
        <v>3382</v>
      </c>
      <c r="D904" s="19"/>
      <c r="E904" t="s">
        <v>702</v>
      </c>
      <c r="F904" s="64"/>
      <c r="AL904" s="5"/>
    </row>
    <row r="905" spans="1:125" x14ac:dyDescent="0.3">
      <c r="A905" s="54" t="s">
        <v>3383</v>
      </c>
      <c r="B905" s="36" t="s">
        <v>3384</v>
      </c>
      <c r="C905" s="4" t="s">
        <v>3385</v>
      </c>
      <c r="D905" s="19"/>
      <c r="E905" t="s">
        <v>702</v>
      </c>
      <c r="F905" s="64"/>
      <c r="AL905" s="5"/>
    </row>
    <row r="906" spans="1:125" x14ac:dyDescent="0.3">
      <c r="A906" s="121" t="s">
        <v>3386</v>
      </c>
      <c r="B906" s="36" t="s">
        <v>3387</v>
      </c>
      <c r="C906" s="4" t="s">
        <v>3388</v>
      </c>
      <c r="D906" s="19"/>
      <c r="E906" t="s">
        <v>702</v>
      </c>
      <c r="F906" s="64"/>
      <c r="AL906" s="5"/>
    </row>
    <row r="907" spans="1:125" x14ac:dyDescent="0.3">
      <c r="A907" s="121" t="s">
        <v>3389</v>
      </c>
      <c r="B907" s="36" t="s">
        <v>3390</v>
      </c>
      <c r="C907" s="4" t="s">
        <v>3391</v>
      </c>
      <c r="D907" s="19"/>
      <c r="E907" t="s">
        <v>702</v>
      </c>
      <c r="F907" s="64"/>
      <c r="AL907" s="5"/>
    </row>
    <row r="908" spans="1:125" x14ac:dyDescent="0.3">
      <c r="A908" s="54" t="s">
        <v>3392</v>
      </c>
      <c r="B908" s="36" t="s">
        <v>3393</v>
      </c>
      <c r="C908" s="4" t="s">
        <v>3394</v>
      </c>
      <c r="D908" s="19"/>
      <c r="E908" t="s">
        <v>702</v>
      </c>
      <c r="F908" s="64"/>
      <c r="AL908" s="5"/>
    </row>
    <row r="909" spans="1:125" x14ac:dyDescent="0.3">
      <c r="A909" s="121" t="s">
        <v>3395</v>
      </c>
      <c r="B909" s="36" t="s">
        <v>3396</v>
      </c>
      <c r="C909" s="4" t="s">
        <v>3397</v>
      </c>
      <c r="D909" s="19"/>
      <c r="E909" t="s">
        <v>702</v>
      </c>
      <c r="F909" s="64"/>
      <c r="AL909" s="5"/>
    </row>
    <row r="910" spans="1:125" x14ac:dyDescent="0.3">
      <c r="A910" s="54" t="s">
        <v>3398</v>
      </c>
      <c r="B910" s="36" t="s">
        <v>3399</v>
      </c>
      <c r="C910" s="4" t="s">
        <v>3400</v>
      </c>
      <c r="D910" s="19"/>
      <c r="E910" t="s">
        <v>702</v>
      </c>
      <c r="F910" s="64"/>
      <c r="AL910" s="5"/>
    </row>
    <row r="911" spans="1:125" x14ac:dyDescent="0.3">
      <c r="A911" s="121" t="s">
        <v>3401</v>
      </c>
      <c r="B911" s="36" t="s">
        <v>3402</v>
      </c>
      <c r="C911" s="4" t="s">
        <v>3403</v>
      </c>
      <c r="D911" s="19"/>
      <c r="E911" t="s">
        <v>702</v>
      </c>
      <c r="F911" s="64"/>
      <c r="AL911" s="5"/>
    </row>
    <row r="912" spans="1:125" x14ac:dyDescent="0.3">
      <c r="A912" s="121" t="s">
        <v>3404</v>
      </c>
      <c r="B912" s="36" t="s">
        <v>3405</v>
      </c>
      <c r="C912" s="4" t="s">
        <v>3406</v>
      </c>
      <c r="D912" s="19"/>
      <c r="E912" t="s">
        <v>702</v>
      </c>
      <c r="F912" s="64"/>
      <c r="AL912" s="5"/>
    </row>
    <row r="913" spans="1:38" x14ac:dyDescent="0.3">
      <c r="A913" s="121" t="s">
        <v>3407</v>
      </c>
      <c r="B913" s="36" t="s">
        <v>3408</v>
      </c>
      <c r="C913" s="4" t="s">
        <v>3409</v>
      </c>
      <c r="D913" s="19"/>
      <c r="E913" t="s">
        <v>702</v>
      </c>
      <c r="F913" s="64"/>
      <c r="AL913" s="5"/>
    </row>
    <row r="914" spans="1:38" x14ac:dyDescent="0.3">
      <c r="A914" s="123" t="s">
        <v>3410</v>
      </c>
      <c r="B914" s="36" t="s">
        <v>3411</v>
      </c>
      <c r="C914" s="4" t="s">
        <v>3412</v>
      </c>
      <c r="D914" s="19"/>
      <c r="E914" t="s">
        <v>702</v>
      </c>
      <c r="F914" s="64"/>
      <c r="AL914" s="5"/>
    </row>
    <row r="915" spans="1:38" x14ac:dyDescent="0.3">
      <c r="A915" s="121" t="s">
        <v>3413</v>
      </c>
      <c r="B915" s="36" t="s">
        <v>3414</v>
      </c>
      <c r="C915" s="4" t="s">
        <v>3415</v>
      </c>
      <c r="D915" s="19"/>
      <c r="E915" t="s">
        <v>702</v>
      </c>
      <c r="F915" s="64"/>
      <c r="AL915" s="5"/>
    </row>
    <row r="916" spans="1:38" x14ac:dyDescent="0.3">
      <c r="A916" s="121" t="s">
        <v>3416</v>
      </c>
      <c r="B916" s="36" t="s">
        <v>3417</v>
      </c>
      <c r="C916" s="4" t="s">
        <v>3418</v>
      </c>
      <c r="D916" s="19"/>
      <c r="E916" t="s">
        <v>702</v>
      </c>
      <c r="F916" s="64"/>
      <c r="AL916" s="5"/>
    </row>
    <row r="917" spans="1:38" x14ac:dyDescent="0.3">
      <c r="A917" s="121" t="s">
        <v>3419</v>
      </c>
      <c r="B917" s="36" t="s">
        <v>3420</v>
      </c>
      <c r="C917" s="4" t="s">
        <v>3421</v>
      </c>
      <c r="D917" s="19"/>
      <c r="E917" t="s">
        <v>702</v>
      </c>
      <c r="F917" s="64"/>
      <c r="AL917" s="5"/>
    </row>
    <row r="918" spans="1:38" x14ac:dyDescent="0.3">
      <c r="A918" s="121" t="s">
        <v>3422</v>
      </c>
      <c r="B918" s="36" t="s">
        <v>3423</v>
      </c>
      <c r="C918" s="4" t="s">
        <v>3424</v>
      </c>
      <c r="D918" s="19"/>
      <c r="E918" t="s">
        <v>702</v>
      </c>
      <c r="F918" s="64"/>
      <c r="AL918" s="5"/>
    </row>
    <row r="919" spans="1:38" x14ac:dyDescent="0.3">
      <c r="A919" s="121" t="s">
        <v>3425</v>
      </c>
      <c r="B919" s="36" t="s">
        <v>3426</v>
      </c>
      <c r="C919" s="4" t="s">
        <v>3427</v>
      </c>
      <c r="D919" s="19"/>
      <c r="E919" t="s">
        <v>702</v>
      </c>
      <c r="F919" s="64"/>
      <c r="AL919" s="5"/>
    </row>
    <row r="920" spans="1:38" x14ac:dyDescent="0.3">
      <c r="A920" s="121" t="s">
        <v>3428</v>
      </c>
      <c r="B920" s="36" t="s">
        <v>3429</v>
      </c>
      <c r="C920" s="4" t="s">
        <v>3430</v>
      </c>
      <c r="D920" s="19"/>
      <c r="E920" t="s">
        <v>702</v>
      </c>
      <c r="F920" s="64"/>
      <c r="AL920" s="5"/>
    </row>
    <row r="921" spans="1:38" x14ac:dyDescent="0.3">
      <c r="A921" s="121" t="s">
        <v>3431</v>
      </c>
      <c r="B921" s="36" t="s">
        <v>3432</v>
      </c>
      <c r="C921" s="4" t="s">
        <v>3433</v>
      </c>
      <c r="D921" s="19"/>
      <c r="E921" t="s">
        <v>702</v>
      </c>
      <c r="F921" s="64"/>
      <c r="AL921" s="5"/>
    </row>
    <row r="922" spans="1:38" x14ac:dyDescent="0.3">
      <c r="A922" s="121" t="s">
        <v>3434</v>
      </c>
      <c r="B922" s="36" t="s">
        <v>3435</v>
      </c>
      <c r="C922" s="4" t="s">
        <v>3436</v>
      </c>
      <c r="D922" s="19"/>
      <c r="E922" t="s">
        <v>702</v>
      </c>
      <c r="F922" s="64"/>
      <c r="AL922" s="5"/>
    </row>
    <row r="923" spans="1:38" x14ac:dyDescent="0.3">
      <c r="A923" s="121" t="s">
        <v>3437</v>
      </c>
      <c r="B923" s="36" t="s">
        <v>3438</v>
      </c>
      <c r="C923" s="4" t="s">
        <v>3439</v>
      </c>
      <c r="D923" s="19"/>
      <c r="E923" t="s">
        <v>702</v>
      </c>
      <c r="F923" s="64"/>
      <c r="AL923" s="5"/>
    </row>
    <row r="924" spans="1:38" x14ac:dyDescent="0.3">
      <c r="A924" s="121" t="s">
        <v>3440</v>
      </c>
      <c r="B924" s="36" t="s">
        <v>3441</v>
      </c>
      <c r="C924" s="4" t="s">
        <v>3442</v>
      </c>
      <c r="D924" s="19"/>
      <c r="E924" t="s">
        <v>702</v>
      </c>
      <c r="F924" s="64"/>
      <c r="AL924" s="5"/>
    </row>
    <row r="925" spans="1:38" x14ac:dyDescent="0.3">
      <c r="A925" s="121" t="s">
        <v>3443</v>
      </c>
      <c r="B925" s="36" t="s">
        <v>3444</v>
      </c>
      <c r="C925" s="4" t="s">
        <v>3445</v>
      </c>
      <c r="D925" s="19"/>
      <c r="E925" t="s">
        <v>702</v>
      </c>
      <c r="F925" s="64"/>
      <c r="AL925" s="5"/>
    </row>
    <row r="926" spans="1:38" x14ac:dyDescent="0.3">
      <c r="A926" s="121" t="s">
        <v>3446</v>
      </c>
      <c r="B926" s="36" t="s">
        <v>3447</v>
      </c>
      <c r="C926" s="4" t="s">
        <v>3448</v>
      </c>
      <c r="D926" s="19"/>
      <c r="E926" t="s">
        <v>702</v>
      </c>
      <c r="F926" s="64"/>
      <c r="AL926" s="5"/>
    </row>
    <row r="927" spans="1:38" x14ac:dyDescent="0.3">
      <c r="A927" s="121" t="s">
        <v>3449</v>
      </c>
      <c r="B927" s="36" t="s">
        <v>3450</v>
      </c>
      <c r="C927" s="4" t="s">
        <v>3451</v>
      </c>
      <c r="D927" s="19"/>
      <c r="E927" t="s">
        <v>702</v>
      </c>
      <c r="F927" s="64"/>
      <c r="AL927" s="5"/>
    </row>
    <row r="928" spans="1:38" x14ac:dyDescent="0.3">
      <c r="A928" s="121" t="s">
        <v>3452</v>
      </c>
      <c r="B928" s="36" t="s">
        <v>3453</v>
      </c>
      <c r="C928" s="4" t="s">
        <v>3454</v>
      </c>
      <c r="D928" s="19"/>
      <c r="E928" t="s">
        <v>702</v>
      </c>
      <c r="F928" s="64"/>
      <c r="AL928" s="5"/>
    </row>
    <row r="929" spans="1:123" x14ac:dyDescent="0.3">
      <c r="A929" s="121" t="s">
        <v>3455</v>
      </c>
      <c r="B929" s="36" t="s">
        <v>3456</v>
      </c>
      <c r="C929" s="4" t="s">
        <v>3457</v>
      </c>
      <c r="D929" s="19"/>
      <c r="E929" t="s">
        <v>702</v>
      </c>
      <c r="F929" s="64"/>
      <c r="AL929" s="5"/>
    </row>
    <row r="930" spans="1:123" x14ac:dyDescent="0.3">
      <c r="A930" s="121" t="s">
        <v>3458</v>
      </c>
      <c r="B930" s="36" t="s">
        <v>3459</v>
      </c>
      <c r="C930" s="4" t="s">
        <v>3460</v>
      </c>
      <c r="D930" s="19"/>
      <c r="E930" t="s">
        <v>702</v>
      </c>
      <c r="F930" s="64"/>
      <c r="AL930" s="5"/>
      <c r="DS930" s="14">
        <v>9</v>
      </c>
    </row>
    <row r="931" spans="1:123" x14ac:dyDescent="0.3">
      <c r="A931" s="121" t="s">
        <v>3461</v>
      </c>
      <c r="B931" s="36" t="s">
        <v>3462</v>
      </c>
      <c r="C931" s="4" t="s">
        <v>3463</v>
      </c>
      <c r="D931" s="19"/>
      <c r="E931" t="s">
        <v>702</v>
      </c>
      <c r="F931" s="64"/>
      <c r="AL931" s="5"/>
    </row>
    <row r="932" spans="1:123" x14ac:dyDescent="0.3">
      <c r="A932" s="121" t="s">
        <v>3464</v>
      </c>
      <c r="B932" s="36" t="s">
        <v>3465</v>
      </c>
      <c r="C932" s="4" t="s">
        <v>3466</v>
      </c>
      <c r="D932" s="19"/>
      <c r="E932" t="s">
        <v>702</v>
      </c>
      <c r="F932" s="64"/>
      <c r="AL932" s="5"/>
    </row>
    <row r="933" spans="1:123" x14ac:dyDescent="0.3">
      <c r="A933" s="121" t="s">
        <v>3467</v>
      </c>
      <c r="B933" s="36" t="s">
        <v>3468</v>
      </c>
      <c r="C933" s="4" t="s">
        <v>3469</v>
      </c>
      <c r="D933" s="19"/>
      <c r="E933" t="s">
        <v>702</v>
      </c>
      <c r="F933" s="64"/>
      <c r="AL933" s="5"/>
    </row>
    <row r="934" spans="1:123" x14ac:dyDescent="0.3">
      <c r="A934" s="121" t="s">
        <v>3470</v>
      </c>
      <c r="B934" s="36" t="s">
        <v>3471</v>
      </c>
      <c r="C934" s="4" t="s">
        <v>3472</v>
      </c>
      <c r="D934" s="19"/>
      <c r="E934" t="s">
        <v>702</v>
      </c>
      <c r="F934" s="64"/>
      <c r="AL934" s="5"/>
    </row>
    <row r="935" spans="1:123" x14ac:dyDescent="0.3">
      <c r="A935" s="121" t="s">
        <v>3473</v>
      </c>
      <c r="B935" s="36" t="s">
        <v>3474</v>
      </c>
      <c r="C935" s="4" t="s">
        <v>3475</v>
      </c>
      <c r="D935" s="19"/>
      <c r="E935" t="s">
        <v>702</v>
      </c>
      <c r="F935" s="64"/>
      <c r="AL935" s="5"/>
    </row>
    <row r="936" spans="1:123" x14ac:dyDescent="0.3">
      <c r="A936" s="121" t="s">
        <v>3476</v>
      </c>
      <c r="B936" s="36" t="s">
        <v>3477</v>
      </c>
      <c r="C936" s="4" t="s">
        <v>3478</v>
      </c>
      <c r="D936" s="19"/>
      <c r="E936" t="s">
        <v>702</v>
      </c>
      <c r="F936" s="64"/>
      <c r="AL936" s="5"/>
    </row>
    <row r="937" spans="1:123" x14ac:dyDescent="0.3">
      <c r="A937" s="121" t="s">
        <v>3479</v>
      </c>
      <c r="B937" s="36" t="s">
        <v>3480</v>
      </c>
      <c r="C937" s="4" t="s">
        <v>3481</v>
      </c>
      <c r="D937" s="19"/>
      <c r="E937" t="s">
        <v>702</v>
      </c>
      <c r="F937" s="64"/>
      <c r="AL937" s="5"/>
    </row>
    <row r="938" spans="1:123" x14ac:dyDescent="0.3">
      <c r="A938" s="121" t="s">
        <v>3482</v>
      </c>
      <c r="B938" s="36" t="s">
        <v>3483</v>
      </c>
      <c r="C938" s="4" t="s">
        <v>3484</v>
      </c>
      <c r="D938" s="19"/>
      <c r="E938" t="s">
        <v>702</v>
      </c>
      <c r="F938" s="64"/>
      <c r="AL938" s="5"/>
    </row>
    <row r="939" spans="1:123" x14ac:dyDescent="0.3">
      <c r="A939" s="121" t="s">
        <v>3485</v>
      </c>
      <c r="B939" s="36" t="s">
        <v>3486</v>
      </c>
      <c r="C939" s="4" t="s">
        <v>3487</v>
      </c>
      <c r="D939" s="19"/>
      <c r="E939" t="s">
        <v>702</v>
      </c>
      <c r="F939" s="64"/>
      <c r="AL939" s="5"/>
    </row>
    <row r="940" spans="1:123" x14ac:dyDescent="0.3">
      <c r="A940" s="121" t="s">
        <v>3488</v>
      </c>
      <c r="B940" s="36" t="s">
        <v>3489</v>
      </c>
      <c r="C940" s="4" t="s">
        <v>3490</v>
      </c>
      <c r="D940" s="19"/>
      <c r="E940" t="s">
        <v>702</v>
      </c>
      <c r="F940" s="64"/>
      <c r="AL940" s="5"/>
    </row>
    <row r="941" spans="1:123" x14ac:dyDescent="0.3">
      <c r="A941" s="121" t="s">
        <v>3491</v>
      </c>
      <c r="B941" s="36" t="s">
        <v>3492</v>
      </c>
      <c r="C941" s="4" t="s">
        <v>3493</v>
      </c>
      <c r="D941" s="19"/>
      <c r="E941" t="s">
        <v>702</v>
      </c>
      <c r="F941" s="64"/>
      <c r="AL941" s="5"/>
    </row>
    <row r="942" spans="1:123" x14ac:dyDescent="0.3">
      <c r="A942" s="121" t="s">
        <v>3494</v>
      </c>
      <c r="B942" s="36" t="s">
        <v>3495</v>
      </c>
      <c r="C942" s="4" t="s">
        <v>3496</v>
      </c>
      <c r="D942" s="19"/>
      <c r="E942" t="s">
        <v>702</v>
      </c>
      <c r="F942" s="64"/>
      <c r="AL942" s="5"/>
    </row>
    <row r="943" spans="1:123" x14ac:dyDescent="0.3">
      <c r="A943" s="121" t="s">
        <v>3497</v>
      </c>
      <c r="B943" s="36" t="s">
        <v>3498</v>
      </c>
      <c r="C943" s="4" t="s">
        <v>3499</v>
      </c>
      <c r="D943" s="19"/>
      <c r="E943" t="s">
        <v>702</v>
      </c>
      <c r="F943" s="64"/>
      <c r="AL943" s="5"/>
    </row>
    <row r="944" spans="1:123" x14ac:dyDescent="0.3">
      <c r="A944" s="121" t="s">
        <v>3500</v>
      </c>
      <c r="B944" s="36" t="s">
        <v>3501</v>
      </c>
      <c r="C944" s="4" t="s">
        <v>3502</v>
      </c>
      <c r="D944" s="19"/>
      <c r="E944" t="s">
        <v>702</v>
      </c>
      <c r="F944" s="64"/>
      <c r="AL944" s="5"/>
    </row>
    <row r="945" spans="1:139" x14ac:dyDescent="0.3">
      <c r="A945" s="121" t="s">
        <v>3503</v>
      </c>
      <c r="B945" s="36" t="s">
        <v>3504</v>
      </c>
      <c r="C945" s="4" t="s">
        <v>3505</v>
      </c>
      <c r="D945" s="19"/>
      <c r="E945" t="s">
        <v>702</v>
      </c>
      <c r="F945" s="64"/>
      <c r="AL945" s="5"/>
    </row>
    <row r="946" spans="1:139" x14ac:dyDescent="0.3">
      <c r="A946" s="121" t="s">
        <v>3506</v>
      </c>
      <c r="B946" s="36" t="s">
        <v>3507</v>
      </c>
      <c r="C946" s="4" t="s">
        <v>3508</v>
      </c>
      <c r="D946" s="19"/>
      <c r="E946" t="s">
        <v>702</v>
      </c>
      <c r="F946" s="64"/>
      <c r="AL946" s="5"/>
    </row>
    <row r="947" spans="1:139" x14ac:dyDescent="0.3">
      <c r="A947" s="121" t="s">
        <v>3509</v>
      </c>
      <c r="B947" s="36" t="s">
        <v>3510</v>
      </c>
      <c r="C947" s="4" t="s">
        <v>3511</v>
      </c>
      <c r="D947" s="19"/>
      <c r="E947" t="s">
        <v>702</v>
      </c>
      <c r="F947" s="64"/>
      <c r="AL947" s="5"/>
    </row>
    <row r="948" spans="1:139" x14ac:dyDescent="0.3">
      <c r="A948" s="121" t="s">
        <v>3512</v>
      </c>
      <c r="B948" s="36" t="s">
        <v>3513</v>
      </c>
      <c r="C948" s="4" t="s">
        <v>3514</v>
      </c>
      <c r="D948" s="19"/>
      <c r="E948" t="s">
        <v>702</v>
      </c>
      <c r="F948" s="64"/>
      <c r="AL948" s="5"/>
    </row>
    <row r="949" spans="1:139" x14ac:dyDescent="0.3">
      <c r="A949" s="121" t="s">
        <v>3515</v>
      </c>
      <c r="B949" s="36" t="s">
        <v>3516</v>
      </c>
      <c r="C949" s="4" t="s">
        <v>3517</v>
      </c>
      <c r="D949" s="19"/>
      <c r="E949" t="s">
        <v>702</v>
      </c>
      <c r="F949" s="64"/>
      <c r="AL949" s="5"/>
    </row>
    <row r="950" spans="1:139" x14ac:dyDescent="0.3">
      <c r="A950" s="121" t="s">
        <v>3518</v>
      </c>
      <c r="B950" s="36" t="s">
        <v>3519</v>
      </c>
      <c r="C950" s="4" t="s">
        <v>3520</v>
      </c>
      <c r="D950" s="19"/>
      <c r="E950" t="s">
        <v>702</v>
      </c>
      <c r="F950" s="64"/>
      <c r="AL950" s="5"/>
    </row>
    <row r="951" spans="1:139" x14ac:dyDescent="0.3">
      <c r="A951" s="121" t="s">
        <v>3521</v>
      </c>
      <c r="B951" s="36" t="s">
        <v>3522</v>
      </c>
      <c r="C951" s="4" t="s">
        <v>3523</v>
      </c>
      <c r="D951" s="19"/>
      <c r="E951" t="s">
        <v>702</v>
      </c>
      <c r="F951" s="64"/>
      <c r="AL951" s="5"/>
    </row>
    <row r="952" spans="1:139" x14ac:dyDescent="0.3">
      <c r="A952" s="121" t="s">
        <v>3524</v>
      </c>
      <c r="B952" s="36" t="s">
        <v>3525</v>
      </c>
      <c r="C952" s="4" t="s">
        <v>3526</v>
      </c>
      <c r="D952" s="19"/>
      <c r="E952" t="s">
        <v>702</v>
      </c>
      <c r="F952" s="64"/>
      <c r="AL952" s="5"/>
    </row>
    <row r="953" spans="1:139" x14ac:dyDescent="0.3">
      <c r="A953" s="121" t="s">
        <v>3527</v>
      </c>
      <c r="B953" s="36" t="s">
        <v>3528</v>
      </c>
      <c r="C953" s="4" t="s">
        <v>3529</v>
      </c>
      <c r="D953" s="19"/>
      <c r="E953" t="s">
        <v>702</v>
      </c>
      <c r="F953" s="65"/>
      <c r="AL953" s="5"/>
    </row>
    <row r="954" spans="1:139" x14ac:dyDescent="0.3">
      <c r="A954" s="121" t="s">
        <v>3530</v>
      </c>
      <c r="B954" s="36" t="s">
        <v>3531</v>
      </c>
      <c r="C954" s="4" t="s">
        <v>3532</v>
      </c>
      <c r="D954" s="19"/>
      <c r="E954" t="s">
        <v>702</v>
      </c>
      <c r="F954" s="64"/>
      <c r="AL954" s="5"/>
    </row>
    <row r="955" spans="1:139" x14ac:dyDescent="0.3">
      <c r="A955" s="121" t="s">
        <v>3533</v>
      </c>
      <c r="B955" s="36" t="s">
        <v>3534</v>
      </c>
      <c r="C955" s="4" t="s">
        <v>3535</v>
      </c>
      <c r="D955" s="19"/>
      <c r="E955" t="s">
        <v>702</v>
      </c>
      <c r="F955" s="64"/>
      <c r="AL955" s="5"/>
      <c r="EA955" s="14">
        <v>25</v>
      </c>
    </row>
    <row r="956" spans="1:139" x14ac:dyDescent="0.3">
      <c r="A956" s="121" t="s">
        <v>3536</v>
      </c>
      <c r="B956" s="36" t="s">
        <v>3537</v>
      </c>
      <c r="C956" s="4" t="s">
        <v>3538</v>
      </c>
      <c r="D956" s="19"/>
      <c r="E956" t="s">
        <v>702</v>
      </c>
      <c r="F956" s="64"/>
      <c r="AL956" s="5"/>
      <c r="AM956" s="39">
        <v>63</v>
      </c>
      <c r="AR956" t="s">
        <v>1906</v>
      </c>
      <c r="EA956" s="14">
        <v>89.53</v>
      </c>
    </row>
    <row r="957" spans="1:139" x14ac:dyDescent="0.3">
      <c r="A957" s="121" t="s">
        <v>3539</v>
      </c>
      <c r="B957" s="36" t="s">
        <v>3540</v>
      </c>
      <c r="C957" s="4" t="s">
        <v>3541</v>
      </c>
      <c r="D957" s="19"/>
      <c r="E957" t="s">
        <v>702</v>
      </c>
      <c r="F957" s="65"/>
      <c r="AL957" s="5"/>
      <c r="AM957" s="39">
        <v>32.6</v>
      </c>
      <c r="AR957" t="s">
        <v>1906</v>
      </c>
      <c r="EA957" s="14">
        <v>87.43</v>
      </c>
    </row>
    <row r="958" spans="1:139" x14ac:dyDescent="0.3">
      <c r="A958" s="121" t="s">
        <v>3542</v>
      </c>
      <c r="B958" s="36" t="s">
        <v>3543</v>
      </c>
      <c r="C958" s="4" t="s">
        <v>3544</v>
      </c>
      <c r="D958" s="19"/>
      <c r="E958" t="s">
        <v>702</v>
      </c>
      <c r="F958" s="64"/>
      <c r="AL958" s="5"/>
      <c r="EI958">
        <v>4</v>
      </c>
    </row>
    <row r="959" spans="1:139" x14ac:dyDescent="0.3">
      <c r="A959" s="121" t="s">
        <v>3545</v>
      </c>
      <c r="B959" s="36" t="s">
        <v>3546</v>
      </c>
      <c r="C959" s="4" t="s">
        <v>3547</v>
      </c>
      <c r="D959" s="19"/>
      <c r="E959" t="s">
        <v>702</v>
      </c>
      <c r="F959" s="64"/>
      <c r="AL959" s="5"/>
    </row>
    <row r="960" spans="1:139" x14ac:dyDescent="0.3">
      <c r="A960" s="121" t="s">
        <v>3548</v>
      </c>
      <c r="B960" s="36" t="s">
        <v>3549</v>
      </c>
      <c r="C960" s="4" t="s">
        <v>3550</v>
      </c>
      <c r="D960" s="19"/>
      <c r="E960" t="s">
        <v>702</v>
      </c>
      <c r="F960" s="64"/>
      <c r="AL960" s="5"/>
    </row>
    <row r="961" spans="1:38" x14ac:dyDescent="0.3">
      <c r="A961" s="121" t="s">
        <v>3551</v>
      </c>
      <c r="B961" s="36" t="s">
        <v>3552</v>
      </c>
      <c r="C961" s="4" t="s">
        <v>3553</v>
      </c>
      <c r="D961" s="19"/>
      <c r="E961" t="s">
        <v>702</v>
      </c>
      <c r="F961" s="64"/>
      <c r="AL961" s="5"/>
    </row>
    <row r="962" spans="1:38" x14ac:dyDescent="0.3">
      <c r="A962" s="121" t="s">
        <v>3554</v>
      </c>
      <c r="B962" s="36" t="s">
        <v>3555</v>
      </c>
      <c r="C962" s="4" t="s">
        <v>3556</v>
      </c>
      <c r="D962" s="19"/>
      <c r="E962" t="s">
        <v>702</v>
      </c>
      <c r="F962" s="64"/>
      <c r="AL962" s="5"/>
    </row>
    <row r="963" spans="1:38" x14ac:dyDescent="0.3">
      <c r="A963" s="121" t="s">
        <v>3557</v>
      </c>
      <c r="B963" s="36" t="s">
        <v>3558</v>
      </c>
      <c r="C963" s="4" t="s">
        <v>3559</v>
      </c>
      <c r="D963" s="19"/>
      <c r="E963" t="s">
        <v>702</v>
      </c>
      <c r="F963" s="64"/>
      <c r="AL963" s="5"/>
    </row>
    <row r="964" spans="1:38" x14ac:dyDescent="0.3">
      <c r="A964" s="121" t="s">
        <v>3560</v>
      </c>
      <c r="B964" s="36" t="s">
        <v>3561</v>
      </c>
      <c r="C964" s="4" t="s">
        <v>3562</v>
      </c>
      <c r="D964" s="19"/>
      <c r="E964" t="s">
        <v>702</v>
      </c>
      <c r="F964" s="64"/>
      <c r="AL964" s="5"/>
    </row>
    <row r="965" spans="1:38" x14ac:dyDescent="0.3">
      <c r="A965" s="121" t="s">
        <v>3563</v>
      </c>
      <c r="B965" s="36" t="s">
        <v>3564</v>
      </c>
      <c r="C965" s="4" t="s">
        <v>3565</v>
      </c>
      <c r="D965" s="19"/>
      <c r="E965" t="s">
        <v>702</v>
      </c>
      <c r="F965" s="64"/>
      <c r="AL965" s="5"/>
    </row>
    <row r="966" spans="1:38" x14ac:dyDescent="0.3">
      <c r="A966" s="121" t="s">
        <v>3566</v>
      </c>
      <c r="B966" s="36" t="s">
        <v>3567</v>
      </c>
      <c r="C966" s="4" t="s">
        <v>3568</v>
      </c>
      <c r="D966" s="19"/>
      <c r="E966" t="s">
        <v>702</v>
      </c>
      <c r="F966" s="64"/>
      <c r="AL966" s="5"/>
    </row>
    <row r="967" spans="1:38" x14ac:dyDescent="0.3">
      <c r="A967" s="121" t="s">
        <v>3569</v>
      </c>
      <c r="B967" s="36" t="s">
        <v>3570</v>
      </c>
      <c r="C967" s="4" t="s">
        <v>3571</v>
      </c>
      <c r="D967" s="19"/>
      <c r="E967" t="s">
        <v>702</v>
      </c>
      <c r="F967" s="64"/>
      <c r="AL967" s="5"/>
    </row>
    <row r="968" spans="1:38" x14ac:dyDescent="0.3">
      <c r="A968" s="121" t="s">
        <v>3572</v>
      </c>
      <c r="B968" s="36" t="s">
        <v>3573</v>
      </c>
      <c r="C968" s="4" t="s">
        <v>3574</v>
      </c>
      <c r="D968" s="19"/>
      <c r="E968" t="s">
        <v>702</v>
      </c>
      <c r="F968" s="64"/>
      <c r="AL968" s="5"/>
    </row>
    <row r="969" spans="1:38" x14ac:dyDescent="0.3">
      <c r="A969" s="121" t="s">
        <v>3575</v>
      </c>
      <c r="B969" s="36" t="s">
        <v>3576</v>
      </c>
      <c r="C969" s="4" t="s">
        <v>3577</v>
      </c>
      <c r="D969" s="19"/>
      <c r="E969" t="s">
        <v>702</v>
      </c>
      <c r="F969" s="64"/>
      <c r="AL969" s="5"/>
    </row>
    <row r="970" spans="1:38" x14ac:dyDescent="0.3">
      <c r="A970" s="121" t="s">
        <v>3578</v>
      </c>
      <c r="B970" s="36" t="s">
        <v>3579</v>
      </c>
      <c r="C970" s="4" t="s">
        <v>3580</v>
      </c>
      <c r="D970" s="19"/>
      <c r="E970" t="s">
        <v>702</v>
      </c>
      <c r="F970" s="64"/>
      <c r="AL970" s="5"/>
    </row>
    <row r="971" spans="1:38" x14ac:dyDescent="0.3">
      <c r="A971" s="123" t="s">
        <v>3581</v>
      </c>
      <c r="B971" s="36" t="s">
        <v>3582</v>
      </c>
      <c r="C971" s="4" t="s">
        <v>3583</v>
      </c>
      <c r="D971" s="19"/>
      <c r="E971" t="s">
        <v>702</v>
      </c>
      <c r="F971" s="64"/>
      <c r="AL971" s="5"/>
    </row>
    <row r="972" spans="1:38" x14ac:dyDescent="0.3">
      <c r="A972" s="123" t="s">
        <v>3584</v>
      </c>
      <c r="B972" s="36" t="s">
        <v>3585</v>
      </c>
      <c r="C972" s="4" t="s">
        <v>3586</v>
      </c>
      <c r="D972" s="19"/>
      <c r="E972" t="s">
        <v>702</v>
      </c>
      <c r="F972" s="64"/>
      <c r="AL972" s="5"/>
    </row>
    <row r="973" spans="1:38" x14ac:dyDescent="0.3">
      <c r="A973" s="123" t="s">
        <v>3587</v>
      </c>
      <c r="B973" s="36" t="s">
        <v>3588</v>
      </c>
      <c r="C973" s="4" t="s">
        <v>3589</v>
      </c>
      <c r="D973" s="19"/>
      <c r="E973" t="s">
        <v>702</v>
      </c>
      <c r="F973" s="64"/>
      <c r="AL973" s="5"/>
    </row>
    <row r="974" spans="1:38" x14ac:dyDescent="0.3">
      <c r="A974" s="123" t="s">
        <v>3590</v>
      </c>
      <c r="B974" s="36" t="s">
        <v>3591</v>
      </c>
      <c r="C974" s="4" t="s">
        <v>3592</v>
      </c>
      <c r="D974" s="19"/>
      <c r="E974" t="s">
        <v>702</v>
      </c>
      <c r="F974" s="64"/>
      <c r="AL974" s="5"/>
    </row>
    <row r="975" spans="1:38" x14ac:dyDescent="0.3">
      <c r="A975" s="123" t="s">
        <v>3593</v>
      </c>
      <c r="B975" s="36" t="s">
        <v>3594</v>
      </c>
      <c r="C975" s="4" t="s">
        <v>3595</v>
      </c>
      <c r="D975" s="19"/>
      <c r="E975" t="s">
        <v>702</v>
      </c>
      <c r="F975" s="64"/>
      <c r="AL975" s="5"/>
    </row>
    <row r="976" spans="1:38" x14ac:dyDescent="0.3">
      <c r="A976" s="123" t="s">
        <v>3596</v>
      </c>
      <c r="B976" s="36" t="s">
        <v>3597</v>
      </c>
      <c r="C976" s="4" t="s">
        <v>3598</v>
      </c>
      <c r="D976" s="19"/>
      <c r="E976" t="s">
        <v>702</v>
      </c>
      <c r="F976" s="64"/>
      <c r="AL976" s="5"/>
    </row>
    <row r="977" spans="1:121" x14ac:dyDescent="0.3">
      <c r="A977" s="123" t="s">
        <v>3599</v>
      </c>
      <c r="B977" s="36" t="s">
        <v>3600</v>
      </c>
      <c r="C977" s="4" t="s">
        <v>3601</v>
      </c>
      <c r="D977" s="19"/>
      <c r="E977" t="s">
        <v>702</v>
      </c>
      <c r="F977" s="64"/>
      <c r="AL977" s="5"/>
    </row>
    <row r="978" spans="1:121" x14ac:dyDescent="0.3">
      <c r="A978" s="123" t="s">
        <v>3602</v>
      </c>
      <c r="B978" s="36" t="s">
        <v>3603</v>
      </c>
      <c r="C978" s="4" t="s">
        <v>3604</v>
      </c>
      <c r="D978" s="19"/>
      <c r="E978" t="s">
        <v>702</v>
      </c>
      <c r="F978" s="64"/>
      <c r="AL978" s="5"/>
    </row>
    <row r="979" spans="1:121" x14ac:dyDescent="0.3">
      <c r="A979" s="123" t="s">
        <v>3605</v>
      </c>
      <c r="B979" s="36" t="s">
        <v>3606</v>
      </c>
      <c r="C979" s="4" t="s">
        <v>3607</v>
      </c>
      <c r="D979" s="19"/>
      <c r="E979" t="s">
        <v>702</v>
      </c>
      <c r="F979" s="64"/>
      <c r="AL979" s="5"/>
    </row>
    <row r="980" spans="1:121" x14ac:dyDescent="0.3">
      <c r="A980" s="123" t="s">
        <v>3608</v>
      </c>
      <c r="B980" s="36" t="s">
        <v>3609</v>
      </c>
      <c r="C980" s="4" t="s">
        <v>3610</v>
      </c>
      <c r="D980" s="19"/>
      <c r="E980" t="s">
        <v>702</v>
      </c>
      <c r="F980" s="64"/>
      <c r="AL980" s="5"/>
    </row>
    <row r="981" spans="1:121" x14ac:dyDescent="0.3">
      <c r="A981" s="124" t="s">
        <v>3611</v>
      </c>
      <c r="B981" s="36" t="s">
        <v>3612</v>
      </c>
      <c r="C981" s="89" t="s">
        <v>3613</v>
      </c>
      <c r="D981" s="19"/>
      <c r="E981" t="s">
        <v>702</v>
      </c>
      <c r="F981" s="64"/>
      <c r="AL981" s="5"/>
      <c r="AT981" s="19"/>
      <c r="AU981" s="64"/>
      <c r="AV981" s="19"/>
      <c r="AW981" s="64"/>
      <c r="DE981" s="18" t="s">
        <v>1044</v>
      </c>
      <c r="DF981" s="19">
        <f>LN(99/1)</f>
        <v>4.5951198501345898</v>
      </c>
    </row>
    <row r="982" spans="1:121" x14ac:dyDescent="0.3">
      <c r="A982" s="125" t="s">
        <v>3614</v>
      </c>
      <c r="B982" s="36" t="s">
        <v>3615</v>
      </c>
      <c r="C982" s="89" t="s">
        <v>3616</v>
      </c>
      <c r="D982" s="19"/>
      <c r="E982" t="s">
        <v>702</v>
      </c>
      <c r="F982" s="64"/>
      <c r="AL982" s="5"/>
      <c r="AT982" s="19">
        <v>2070.4</v>
      </c>
      <c r="AU982" s="5">
        <f>0.99303*AT982-2041.233</f>
        <v>14.736312000000225</v>
      </c>
      <c r="AV982" s="7"/>
      <c r="AW982" s="5">
        <f>AVERAGE(AX982,AU982:AV982)*1.00662+2055.5541</f>
        <v>2070.38796638544</v>
      </c>
      <c r="DI982" s="18">
        <v>50</v>
      </c>
      <c r="DJ982" s="19">
        <v>73</v>
      </c>
      <c r="DK982" s="18">
        <v>49</v>
      </c>
      <c r="DL982" s="19">
        <v>87</v>
      </c>
    </row>
    <row r="983" spans="1:121" x14ac:dyDescent="0.3">
      <c r="A983" s="125" t="s">
        <v>3617</v>
      </c>
      <c r="B983" s="36" t="s">
        <v>3618</v>
      </c>
      <c r="C983" s="89" t="s">
        <v>3619</v>
      </c>
      <c r="D983" s="19"/>
      <c r="E983" t="s">
        <v>702</v>
      </c>
      <c r="F983" s="64"/>
      <c r="AL983" s="5"/>
      <c r="AT983" s="19"/>
      <c r="AU983" s="64"/>
      <c r="AV983" s="19"/>
      <c r="AW983" s="64"/>
      <c r="DI983" s="18">
        <v>5</v>
      </c>
      <c r="DJ983" s="19">
        <v>65</v>
      </c>
    </row>
    <row r="984" spans="1:121" x14ac:dyDescent="0.3">
      <c r="A984" s="125" t="s">
        <v>3620</v>
      </c>
      <c r="B984" s="36" t="s">
        <v>3621</v>
      </c>
      <c r="C984" s="89" t="s">
        <v>3622</v>
      </c>
      <c r="D984" s="19"/>
      <c r="E984" t="s">
        <v>702</v>
      </c>
      <c r="F984" s="64"/>
      <c r="AL984" s="5"/>
      <c r="AT984" s="19"/>
      <c r="AU984" s="64"/>
      <c r="AV984" s="19"/>
      <c r="AW984" s="64"/>
      <c r="DK984" s="18">
        <v>82</v>
      </c>
      <c r="DL984" s="19">
        <v>91</v>
      </c>
    </row>
    <row r="985" spans="1:121" x14ac:dyDescent="0.3">
      <c r="A985" s="125" t="s">
        <v>3623</v>
      </c>
      <c r="B985" s="36" t="s">
        <v>3624</v>
      </c>
      <c r="C985" s="89" t="s">
        <v>3625</v>
      </c>
      <c r="D985" s="19"/>
      <c r="E985" t="s">
        <v>702</v>
      </c>
      <c r="F985" s="64"/>
      <c r="AL985" s="5"/>
      <c r="AT985" s="19">
        <v>2069.9</v>
      </c>
      <c r="AU985" s="5">
        <f>0.99303*AT985-2041.233</f>
        <v>14.239796999999953</v>
      </c>
      <c r="AV985" s="7"/>
      <c r="AW985" s="5">
        <f>AVERAGE(AX985,AU985:AV985)*1.00662+2055.5541</f>
        <v>2069.8881644561397</v>
      </c>
      <c r="DK985" s="18">
        <v>75</v>
      </c>
      <c r="DL985" s="19">
        <v>80</v>
      </c>
    </row>
    <row r="986" spans="1:121" x14ac:dyDescent="0.3">
      <c r="A986" s="125" t="s">
        <v>3626</v>
      </c>
      <c r="B986" s="36" t="s">
        <v>3627</v>
      </c>
      <c r="C986" s="89" t="s">
        <v>3628</v>
      </c>
      <c r="D986" s="19"/>
      <c r="E986" t="s">
        <v>702</v>
      </c>
      <c r="F986" s="64"/>
      <c r="AL986" s="5"/>
      <c r="AM986" s="39">
        <v>186.2</v>
      </c>
      <c r="AT986" s="19"/>
      <c r="AU986" s="64"/>
      <c r="AV986" s="19"/>
      <c r="AW986" s="64"/>
      <c r="DM986" s="18">
        <v>27.1</v>
      </c>
      <c r="DN986" s="19">
        <v>4.5999999999999996</v>
      </c>
      <c r="DO986" s="19">
        <v>1951</v>
      </c>
      <c r="DP986" s="19">
        <v>200</v>
      </c>
      <c r="DQ986" s="19">
        <v>9.8000000000000007</v>
      </c>
    </row>
    <row r="987" spans="1:121" x14ac:dyDescent="0.3">
      <c r="A987" s="19" t="s">
        <v>3629</v>
      </c>
      <c r="B987" s="36" t="s">
        <v>3630</v>
      </c>
      <c r="C987" s="89" t="s">
        <v>3631</v>
      </c>
      <c r="D987" s="19"/>
      <c r="E987" t="s">
        <v>702</v>
      </c>
      <c r="F987" s="64"/>
      <c r="AL987" s="5"/>
      <c r="AT987" s="19">
        <v>2067.9</v>
      </c>
      <c r="AU987" s="5">
        <f>0.99303*AT987-2041.233</f>
        <v>12.253737000000228</v>
      </c>
      <c r="AV987" s="7"/>
      <c r="AW987" s="5">
        <f>AVERAGE(AX987,AU987:AV987)*1.00662+2055.5541</f>
        <v>2067.8889567389401</v>
      </c>
    </row>
    <row r="988" spans="1:121" x14ac:dyDescent="0.3">
      <c r="A988" s="125" t="s">
        <v>3632</v>
      </c>
      <c r="B988" s="36" t="s">
        <v>3633</v>
      </c>
      <c r="C988" s="4" t="s">
        <v>3634</v>
      </c>
      <c r="D988" s="19"/>
      <c r="E988" t="s">
        <v>702</v>
      </c>
      <c r="F988" s="64"/>
      <c r="AL988" s="5"/>
    </row>
    <row r="989" spans="1:121" x14ac:dyDescent="0.3">
      <c r="A989" s="125" t="s">
        <v>3635</v>
      </c>
      <c r="B989" s="36" t="s">
        <v>3636</v>
      </c>
      <c r="C989" s="4" t="s">
        <v>3637</v>
      </c>
      <c r="D989" s="19"/>
      <c r="E989" t="s">
        <v>702</v>
      </c>
      <c r="F989" s="64"/>
      <c r="AL989" s="5"/>
    </row>
    <row r="990" spans="1:121" x14ac:dyDescent="0.3">
      <c r="A990" s="125" t="s">
        <v>3638</v>
      </c>
      <c r="B990" s="36" t="s">
        <v>3639</v>
      </c>
      <c r="C990" s="4" t="s">
        <v>3640</v>
      </c>
      <c r="D990" s="19"/>
      <c r="E990" t="s">
        <v>702</v>
      </c>
      <c r="F990" s="64"/>
      <c r="AL990" s="5"/>
    </row>
    <row r="991" spans="1:121" x14ac:dyDescent="0.3">
      <c r="A991" s="125" t="s">
        <v>3641</v>
      </c>
      <c r="B991" s="36" t="s">
        <v>3642</v>
      </c>
      <c r="C991" s="4" t="s">
        <v>3643</v>
      </c>
      <c r="D991" s="19"/>
      <c r="E991" t="s">
        <v>702</v>
      </c>
      <c r="F991" s="64"/>
      <c r="AL991" s="5"/>
    </row>
    <row r="992" spans="1:121" x14ac:dyDescent="0.3">
      <c r="A992" s="125" t="s">
        <v>3644</v>
      </c>
      <c r="B992" s="36" t="s">
        <v>3645</v>
      </c>
      <c r="C992" s="4" t="s">
        <v>3646</v>
      </c>
      <c r="D992" s="19"/>
      <c r="E992" t="s">
        <v>702</v>
      </c>
      <c r="F992" s="64"/>
      <c r="AL992" s="5"/>
    </row>
    <row r="993" spans="1:52" x14ac:dyDescent="0.3">
      <c r="A993" s="125" t="s">
        <v>3647</v>
      </c>
      <c r="B993" s="36" t="s">
        <v>3648</v>
      </c>
      <c r="C993" s="4" t="s">
        <v>3649</v>
      </c>
      <c r="D993" s="19"/>
      <c r="E993" t="s">
        <v>702</v>
      </c>
      <c r="F993" s="64"/>
      <c r="AL993" s="5"/>
    </row>
    <row r="994" spans="1:52" x14ac:dyDescent="0.3">
      <c r="A994" s="125" t="s">
        <v>3650</v>
      </c>
      <c r="B994" s="36" t="s">
        <v>3651</v>
      </c>
      <c r="C994" s="4" t="s">
        <v>3652</v>
      </c>
      <c r="D994" s="19"/>
      <c r="E994" t="s">
        <v>702</v>
      </c>
      <c r="F994" s="64"/>
      <c r="AL994" s="5"/>
    </row>
    <row r="995" spans="1:52" x14ac:dyDescent="0.3">
      <c r="A995" t="s">
        <v>3653</v>
      </c>
      <c r="B995" s="36" t="s">
        <v>3654</v>
      </c>
      <c r="C995" s="4" t="s">
        <v>3655</v>
      </c>
      <c r="D995" s="19"/>
      <c r="E995" t="s">
        <v>702</v>
      </c>
      <c r="F995" s="64"/>
      <c r="AL995" s="5"/>
    </row>
    <row r="996" spans="1:52" x14ac:dyDescent="0.3">
      <c r="A996" t="s">
        <v>3656</v>
      </c>
      <c r="B996" s="36" t="s">
        <v>3657</v>
      </c>
      <c r="C996" s="4" t="s">
        <v>3658</v>
      </c>
      <c r="D996" s="19"/>
      <c r="E996" t="s">
        <v>702</v>
      </c>
      <c r="F996" s="64"/>
      <c r="AL996" s="5"/>
    </row>
    <row r="997" spans="1:52" x14ac:dyDescent="0.3">
      <c r="A997" t="s">
        <v>3659</v>
      </c>
      <c r="B997" s="36" t="s">
        <v>3660</v>
      </c>
      <c r="C997" s="4" t="s">
        <v>3661</v>
      </c>
      <c r="D997" s="19"/>
      <c r="E997" t="s">
        <v>702</v>
      </c>
      <c r="F997" s="64"/>
      <c r="AL997" s="5"/>
    </row>
    <row r="998" spans="1:52" x14ac:dyDescent="0.3">
      <c r="A998" t="s">
        <v>3662</v>
      </c>
      <c r="B998" s="36" t="s">
        <v>3663</v>
      </c>
      <c r="C998" s="4" t="s">
        <v>3664</v>
      </c>
      <c r="D998" s="19"/>
      <c r="E998" t="s">
        <v>702</v>
      </c>
      <c r="F998" s="64"/>
      <c r="AL998" s="5"/>
    </row>
    <row r="999" spans="1:52" x14ac:dyDescent="0.3">
      <c r="A999" t="s">
        <v>3665</v>
      </c>
      <c r="B999" s="36" t="s">
        <v>3666</v>
      </c>
      <c r="C999" s="4" t="s">
        <v>3667</v>
      </c>
      <c r="D999" s="19"/>
      <c r="E999" t="s">
        <v>702</v>
      </c>
      <c r="F999" s="64"/>
      <c r="AL999" s="5"/>
    </row>
    <row r="1000" spans="1:52" x14ac:dyDescent="0.3">
      <c r="A1000" t="s">
        <v>3668</v>
      </c>
      <c r="B1000" s="36" t="s">
        <v>3669</v>
      </c>
      <c r="C1000" s="4" t="s">
        <v>3670</v>
      </c>
      <c r="D1000" s="19"/>
      <c r="E1000" t="s">
        <v>702</v>
      </c>
      <c r="F1000" s="64"/>
      <c r="AL1000" s="5"/>
    </row>
    <row r="1001" spans="1:52" x14ac:dyDescent="0.3">
      <c r="A1001" t="s">
        <v>3671</v>
      </c>
      <c r="B1001" s="36" t="s">
        <v>3672</v>
      </c>
      <c r="C1001" s="4" t="s">
        <v>3673</v>
      </c>
      <c r="D1001" s="19"/>
      <c r="E1001" t="s">
        <v>702</v>
      </c>
      <c r="F1001" s="64"/>
      <c r="AL1001" s="5"/>
    </row>
    <row r="1002" spans="1:52" x14ac:dyDescent="0.3">
      <c r="A1002" t="s">
        <v>3674</v>
      </c>
      <c r="B1002" s="36" t="s">
        <v>3675</v>
      </c>
      <c r="C1002" s="4" t="s">
        <v>3676</v>
      </c>
      <c r="D1002" s="19"/>
      <c r="E1002" t="s">
        <v>702</v>
      </c>
      <c r="F1002" s="64"/>
      <c r="AL1002" s="5"/>
    </row>
    <row r="1003" spans="1:52" x14ac:dyDescent="0.3">
      <c r="A1003" t="s">
        <v>3677</v>
      </c>
      <c r="B1003" s="36" t="s">
        <v>3678</v>
      </c>
      <c r="C1003" s="4" t="s">
        <v>3679</v>
      </c>
      <c r="D1003" s="19"/>
      <c r="E1003" t="s">
        <v>702</v>
      </c>
      <c r="F1003" s="64"/>
      <c r="AL1003" s="5"/>
    </row>
    <row r="1004" spans="1:52" x14ac:dyDescent="0.3">
      <c r="A1004" t="s">
        <v>3680</v>
      </c>
      <c r="B1004" s="36" t="s">
        <v>3681</v>
      </c>
      <c r="C1004" s="4" t="s">
        <v>3682</v>
      </c>
      <c r="D1004" s="19"/>
      <c r="E1004" t="s">
        <v>702</v>
      </c>
      <c r="F1004" s="64"/>
      <c r="AL1004" s="5"/>
    </row>
    <row r="1005" spans="1:52" x14ac:dyDescent="0.3">
      <c r="A1005" t="s">
        <v>3683</v>
      </c>
      <c r="B1005" s="36" t="s">
        <v>3684</v>
      </c>
      <c r="C1005" s="4" t="s">
        <v>3685</v>
      </c>
      <c r="D1005" s="19"/>
      <c r="E1005" t="s">
        <v>702</v>
      </c>
      <c r="F1005" s="64"/>
      <c r="AL1005" s="5"/>
    </row>
    <row r="1006" spans="1:52" x14ac:dyDescent="0.3">
      <c r="A1006" t="s">
        <v>3686</v>
      </c>
      <c r="B1006" s="36" t="s">
        <v>3687</v>
      </c>
      <c r="C1006" s="4" t="s">
        <v>3688</v>
      </c>
      <c r="D1006" s="19"/>
      <c r="E1006" t="s">
        <v>702</v>
      </c>
      <c r="F1006" s="64"/>
      <c r="AL1006" s="5"/>
    </row>
    <row r="1007" spans="1:52" x14ac:dyDescent="0.3">
      <c r="A1007" t="s">
        <v>3689</v>
      </c>
      <c r="B1007" s="36" t="s">
        <v>3690</v>
      </c>
      <c r="C1007" s="4" t="s">
        <v>3691</v>
      </c>
      <c r="D1007" s="19"/>
      <c r="E1007" t="s">
        <v>702</v>
      </c>
      <c r="F1007" s="64"/>
      <c r="AL1007" s="5"/>
    </row>
    <row r="1008" spans="1:52" x14ac:dyDescent="0.3">
      <c r="A1008" t="s">
        <v>3692</v>
      </c>
      <c r="B1008" s="36" t="s">
        <v>3693</v>
      </c>
      <c r="C1008" s="4" t="s">
        <v>3694</v>
      </c>
      <c r="D1008" s="19"/>
      <c r="E1008" t="s">
        <v>702</v>
      </c>
      <c r="F1008" s="64"/>
      <c r="AL1008" s="5"/>
      <c r="AM1008" s="39">
        <v>-7.2</v>
      </c>
      <c r="AR1008" t="s">
        <v>3695</v>
      </c>
      <c r="AV1008" s="7">
        <f>0.40141*AZ1008-778.84</f>
        <v>10.332059999999956</v>
      </c>
      <c r="AW1008" s="5">
        <f>AVERAGE(AX1008,AU1008:AV1008)*1.00662+2055.5541</f>
        <v>2065.9545582371998</v>
      </c>
      <c r="AZ1008">
        <v>1966</v>
      </c>
    </row>
    <row r="1009" spans="1:122" x14ac:dyDescent="0.3">
      <c r="A1009" t="s">
        <v>3696</v>
      </c>
      <c r="B1009" s="36" t="s">
        <v>3697</v>
      </c>
      <c r="C1009" s="4" t="s">
        <v>3698</v>
      </c>
      <c r="D1009" s="19"/>
      <c r="E1009" t="s">
        <v>702</v>
      </c>
      <c r="F1009" s="64"/>
      <c r="AL1009" s="5"/>
      <c r="AM1009" s="39">
        <v>-23.8</v>
      </c>
      <c r="AR1009" t="s">
        <v>3695</v>
      </c>
      <c r="AV1009" s="7">
        <f>0.40141*AZ1009-778.84</f>
        <v>4.3109099999999216</v>
      </c>
      <c r="AW1009" s="5">
        <f>AVERAGE(AX1009,AU1009:AV1009)*1.00662+2055.5541</f>
        <v>2059.8935482241995</v>
      </c>
      <c r="AZ1009">
        <v>1951</v>
      </c>
    </row>
    <row r="1010" spans="1:122" x14ac:dyDescent="0.3">
      <c r="A1010" t="s">
        <v>3699</v>
      </c>
      <c r="B1010" s="36" t="s">
        <v>3700</v>
      </c>
      <c r="C1010" s="4" t="s">
        <v>3701</v>
      </c>
      <c r="D1010" s="19"/>
      <c r="E1010" t="s">
        <v>702</v>
      </c>
      <c r="F1010" s="64"/>
      <c r="AL1010" s="5"/>
      <c r="AM1010" s="39">
        <v>-49.1</v>
      </c>
      <c r="AR1010" t="s">
        <v>3695</v>
      </c>
      <c r="AV1010" s="7">
        <f>0.40141*AZ1010-778.84</f>
        <v>4.3109099999999216</v>
      </c>
      <c r="AW1010" s="5">
        <f>AVERAGE(AX1010,AU1010:AV1010)*1.00662+2055.5541</f>
        <v>2059.8935482241995</v>
      </c>
      <c r="AZ1010">
        <v>1951</v>
      </c>
    </row>
    <row r="1011" spans="1:122" x14ac:dyDescent="0.3">
      <c r="A1011" t="s">
        <v>3702</v>
      </c>
      <c r="B1011" s="36" t="s">
        <v>3703</v>
      </c>
      <c r="C1011" s="4" t="s">
        <v>3704</v>
      </c>
      <c r="D1011" s="19"/>
      <c r="E1011" t="s">
        <v>702</v>
      </c>
      <c r="F1011" s="64"/>
      <c r="AL1011" s="5"/>
      <c r="AM1011" s="39">
        <v>-64.5</v>
      </c>
      <c r="AR1011" t="s">
        <v>3695</v>
      </c>
      <c r="AV1011" s="7">
        <f>0.40141*AZ1011-778.84</f>
        <v>2.303859999999986</v>
      </c>
      <c r="AW1011" s="5">
        <f>AVERAGE(AX1011,AU1011:AV1011)*1.00662+2055.5541</f>
        <v>2057.8732115531998</v>
      </c>
      <c r="AZ1011">
        <v>1946</v>
      </c>
    </row>
    <row r="1012" spans="1:122" x14ac:dyDescent="0.3">
      <c r="A1012" t="s">
        <v>3705</v>
      </c>
      <c r="B1012" s="36" t="s">
        <v>3706</v>
      </c>
      <c r="C1012" s="4" t="s">
        <v>3707</v>
      </c>
      <c r="D1012" s="19"/>
      <c r="E1012" t="s">
        <v>702</v>
      </c>
      <c r="F1012" s="64"/>
      <c r="AL1012" s="5"/>
      <c r="AM1012" s="39">
        <v>-44</v>
      </c>
      <c r="AR1012" t="s">
        <v>3695</v>
      </c>
    </row>
    <row r="1013" spans="1:122" x14ac:dyDescent="0.3">
      <c r="A1013" t="s">
        <v>3708</v>
      </c>
      <c r="B1013" s="36" t="s">
        <v>3709</v>
      </c>
      <c r="C1013" s="4" t="s">
        <v>3710</v>
      </c>
      <c r="D1013" s="19"/>
      <c r="E1013" t="s">
        <v>702</v>
      </c>
      <c r="F1013" s="64"/>
      <c r="AL1013" s="5"/>
      <c r="AM1013" s="39">
        <v>-67.400000000000006</v>
      </c>
      <c r="AR1013" t="s">
        <v>3695</v>
      </c>
    </row>
    <row r="1014" spans="1:122" x14ac:dyDescent="0.3">
      <c r="A1014" s="126" t="s">
        <v>3711</v>
      </c>
      <c r="B1014" s="36" t="s">
        <v>3712</v>
      </c>
      <c r="C1014" s="4" t="s">
        <v>3713</v>
      </c>
      <c r="D1014" s="19"/>
      <c r="E1014" t="s">
        <v>702</v>
      </c>
      <c r="F1014" s="64"/>
      <c r="AL1014" s="5"/>
    </row>
    <row r="1015" spans="1:122" x14ac:dyDescent="0.3">
      <c r="A1015" s="126" t="s">
        <v>3714</v>
      </c>
      <c r="B1015" s="36" t="s">
        <v>3715</v>
      </c>
      <c r="C1015" s="4" t="s">
        <v>3716</v>
      </c>
      <c r="D1015" s="19"/>
      <c r="E1015" t="s">
        <v>702</v>
      </c>
      <c r="F1015" s="64"/>
      <c r="AL1015" s="5"/>
      <c r="AM1015" s="39">
        <v>124.6</v>
      </c>
      <c r="AR1015" s="40" t="s">
        <v>3717</v>
      </c>
      <c r="AV1015" s="7">
        <f>0.40141*AZ1015-778.84</f>
        <v>28.395509999999945</v>
      </c>
      <c r="AW1015" s="5">
        <f>AVERAGE(AX1015,AU1015:AV1015)*1.00662+2055.5541</f>
        <v>2084.1375882761999</v>
      </c>
      <c r="AZ1015">
        <v>2011</v>
      </c>
      <c r="DR1015" s="14">
        <v>3.9</v>
      </c>
    </row>
    <row r="1016" spans="1:122" x14ac:dyDescent="0.3">
      <c r="A1016" s="126" t="s">
        <v>3718</v>
      </c>
      <c r="B1016" s="36" t="s">
        <v>3719</v>
      </c>
      <c r="C1016" s="4" t="s">
        <v>3720</v>
      </c>
      <c r="D1016" s="19"/>
      <c r="E1016" t="s">
        <v>702</v>
      </c>
      <c r="F1016" s="64"/>
      <c r="AL1016" s="5"/>
      <c r="AM1016" s="39">
        <v>214.9</v>
      </c>
      <c r="AR1016" s="40" t="s">
        <v>3721</v>
      </c>
      <c r="AV1016" s="7">
        <f>0.40141*AZ1016-778.84</f>
        <v>20.768719999999917</v>
      </c>
      <c r="AW1016" s="5">
        <f>AVERAGE(AX1016,AU1016:AV1016)*1.00662+2055.5541</f>
        <v>2076.4603089263996</v>
      </c>
      <c r="AZ1016">
        <v>1992</v>
      </c>
      <c r="DR1016" s="14">
        <v>1.9</v>
      </c>
    </row>
    <row r="1017" spans="1:122" x14ac:dyDescent="0.3">
      <c r="A1017" s="126" t="s">
        <v>3722</v>
      </c>
      <c r="B1017" s="36" t="s">
        <v>3723</v>
      </c>
      <c r="C1017" s="4" t="s">
        <v>3724</v>
      </c>
      <c r="D1017" s="19"/>
      <c r="E1017" t="s">
        <v>702</v>
      </c>
      <c r="F1017" s="64"/>
      <c r="AL1017" s="5"/>
    </row>
    <row r="1018" spans="1:122" x14ac:dyDescent="0.3">
      <c r="A1018" s="126" t="s">
        <v>3725</v>
      </c>
      <c r="B1018" s="36" t="s">
        <v>3726</v>
      </c>
      <c r="C1018" s="4" t="s">
        <v>3727</v>
      </c>
      <c r="D1018" s="19"/>
      <c r="E1018" t="s">
        <v>702</v>
      </c>
      <c r="F1018" s="64"/>
      <c r="AL1018" s="5"/>
      <c r="AM1018" s="39">
        <v>159.44999999999999</v>
      </c>
      <c r="AR1018" s="40" t="s">
        <v>3728</v>
      </c>
      <c r="AV1018" s="7">
        <f>0.40141*AZ1018-778.84</f>
        <v>20.367309999999975</v>
      </c>
      <c r="AW1018" s="5">
        <f>AVERAGE(AX1018,AU1018:AV1018)*1.00662+2055.5541</f>
        <v>2076.0562415922</v>
      </c>
      <c r="AZ1018">
        <v>1991</v>
      </c>
      <c r="DR1018" s="14">
        <v>2.9</v>
      </c>
    </row>
    <row r="1019" spans="1:122" x14ac:dyDescent="0.3">
      <c r="A1019" s="126" t="s">
        <v>3729</v>
      </c>
      <c r="B1019" s="36" t="s">
        <v>3730</v>
      </c>
      <c r="C1019" s="4" t="s">
        <v>3731</v>
      </c>
      <c r="D1019" s="19"/>
      <c r="E1019" t="s">
        <v>702</v>
      </c>
      <c r="F1019" s="64"/>
      <c r="AL1019" s="5"/>
      <c r="AM1019" s="39">
        <v>217.33</v>
      </c>
      <c r="AR1019" s="40" t="s">
        <v>3732</v>
      </c>
      <c r="AV1019" s="7">
        <f>0.40141*AZ1019-778.84</f>
        <v>21.972949999999969</v>
      </c>
      <c r="AW1019" s="5">
        <f>AVERAGE(AX1019,AU1019:AV1019)*1.00662+2055.5541</f>
        <v>2077.6725109289996</v>
      </c>
      <c r="AZ1019">
        <v>1995</v>
      </c>
      <c r="DR1019" s="14">
        <v>2.4</v>
      </c>
    </row>
    <row r="1020" spans="1:122" x14ac:dyDescent="0.3">
      <c r="A1020" s="127" t="s">
        <v>3733</v>
      </c>
      <c r="B1020" s="36" t="s">
        <v>3734</v>
      </c>
      <c r="C1020" s="4" t="s">
        <v>3735</v>
      </c>
      <c r="D1020" s="19"/>
      <c r="E1020" t="s">
        <v>702</v>
      </c>
      <c r="F1020" s="64"/>
      <c r="AL1020" s="5"/>
      <c r="AM1020" s="39">
        <v>-205</v>
      </c>
      <c r="AR1020" t="s">
        <v>3736</v>
      </c>
      <c r="AS1020">
        <v>137</v>
      </c>
    </row>
    <row r="1021" spans="1:122" x14ac:dyDescent="0.3">
      <c r="A1021" s="127" t="s">
        <v>3737</v>
      </c>
      <c r="B1021" s="36" t="s">
        <v>3738</v>
      </c>
      <c r="C1021" s="4" t="s">
        <v>3739</v>
      </c>
      <c r="D1021" s="19"/>
      <c r="E1021" t="s">
        <v>702</v>
      </c>
      <c r="F1021" s="64"/>
      <c r="AL1021" s="5"/>
      <c r="AM1021" s="39">
        <v>-64</v>
      </c>
      <c r="AR1021" s="40" t="s">
        <v>3740</v>
      </c>
      <c r="AS1021">
        <v>191</v>
      </c>
    </row>
    <row r="1022" spans="1:122" x14ac:dyDescent="0.3">
      <c r="A1022" s="127" t="s">
        <v>3741</v>
      </c>
      <c r="B1022" s="36" t="s">
        <v>3742</v>
      </c>
      <c r="C1022" s="4" t="s">
        <v>3743</v>
      </c>
      <c r="D1022" s="19"/>
      <c r="E1022" t="s">
        <v>702</v>
      </c>
      <c r="F1022" s="64"/>
      <c r="AL1022" s="5"/>
      <c r="BH1022">
        <v>2013</v>
      </c>
    </row>
    <row r="1023" spans="1:122" x14ac:dyDescent="0.3">
      <c r="A1023" s="127" t="s">
        <v>3744</v>
      </c>
      <c r="B1023" s="36" t="s">
        <v>3745</v>
      </c>
      <c r="C1023" s="4" t="s">
        <v>3746</v>
      </c>
      <c r="D1023" s="19"/>
      <c r="E1023" t="s">
        <v>702</v>
      </c>
      <c r="F1023" s="64"/>
      <c r="AL1023" s="5"/>
      <c r="AM1023" s="39">
        <v>-49.8</v>
      </c>
      <c r="AR1023" s="40" t="s">
        <v>3740</v>
      </c>
      <c r="BH1023">
        <v>2011.6</v>
      </c>
    </row>
    <row r="1024" spans="1:122" x14ac:dyDescent="0.3">
      <c r="A1024" s="127" t="s">
        <v>3747</v>
      </c>
      <c r="B1024" s="36" t="s">
        <v>3748</v>
      </c>
      <c r="C1024" s="4" t="s">
        <v>3749</v>
      </c>
      <c r="D1024" s="19"/>
      <c r="E1024" t="s">
        <v>702</v>
      </c>
      <c r="F1024" s="64"/>
      <c r="AL1024" s="5"/>
      <c r="AM1024" s="39">
        <v>100</v>
      </c>
      <c r="AR1024" t="s">
        <v>3750</v>
      </c>
    </row>
    <row r="1025" spans="1:53" x14ac:dyDescent="0.3">
      <c r="A1025" s="127" t="s">
        <v>3751</v>
      </c>
      <c r="B1025" s="36" t="s">
        <v>3752</v>
      </c>
      <c r="C1025" s="4" t="s">
        <v>3753</v>
      </c>
      <c r="D1025" s="19"/>
      <c r="E1025" t="s">
        <v>702</v>
      </c>
      <c r="F1025" s="64"/>
      <c r="AL1025" s="5"/>
      <c r="AM1025" s="39">
        <v>80.099999999999994</v>
      </c>
      <c r="AR1025" t="s">
        <v>3750</v>
      </c>
    </row>
    <row r="1026" spans="1:53" x14ac:dyDescent="0.3">
      <c r="A1026" s="127" t="s">
        <v>3754</v>
      </c>
      <c r="B1026" s="36" t="s">
        <v>3755</v>
      </c>
      <c r="C1026" s="4" t="s">
        <v>3756</v>
      </c>
      <c r="D1026" s="19"/>
      <c r="E1026" t="s">
        <v>702</v>
      </c>
      <c r="F1026" s="64"/>
      <c r="AL1026" s="5"/>
      <c r="AM1026" s="39">
        <v>-60.7</v>
      </c>
      <c r="AR1026" t="s">
        <v>3750</v>
      </c>
    </row>
    <row r="1027" spans="1:53" x14ac:dyDescent="0.3">
      <c r="A1027" t="s">
        <v>3757</v>
      </c>
      <c r="B1027" s="36" t="s">
        <v>3758</v>
      </c>
      <c r="C1027" s="4" t="s">
        <v>3759</v>
      </c>
      <c r="D1027" s="19"/>
      <c r="E1027" t="s">
        <v>702</v>
      </c>
      <c r="F1027" s="64"/>
      <c r="AL1027" s="5"/>
    </row>
    <row r="1028" spans="1:53" x14ac:dyDescent="0.3">
      <c r="A1028" t="s">
        <v>3760</v>
      </c>
      <c r="B1028" s="36" t="s">
        <v>3761</v>
      </c>
      <c r="C1028" s="4" t="s">
        <v>3762</v>
      </c>
      <c r="D1028" s="19"/>
      <c r="E1028" t="s">
        <v>702</v>
      </c>
      <c r="F1028" s="64"/>
      <c r="AL1028" s="5"/>
    </row>
    <row r="1029" spans="1:53" x14ac:dyDescent="0.3">
      <c r="A1029" t="s">
        <v>3763</v>
      </c>
      <c r="B1029" s="36" t="s">
        <v>3764</v>
      </c>
      <c r="C1029" s="4" t="s">
        <v>3765</v>
      </c>
      <c r="D1029" s="19"/>
      <c r="E1029" t="s">
        <v>702</v>
      </c>
      <c r="F1029" s="64"/>
      <c r="AL1029" s="5"/>
    </row>
    <row r="1030" spans="1:53" x14ac:dyDescent="0.3">
      <c r="A1030" t="s">
        <v>3766</v>
      </c>
      <c r="B1030" s="36" t="s">
        <v>3767</v>
      </c>
      <c r="C1030" s="4" t="s">
        <v>3768</v>
      </c>
      <c r="D1030" s="19"/>
      <c r="E1030" t="s">
        <v>702</v>
      </c>
      <c r="F1030" s="64"/>
      <c r="AL1030" s="5"/>
    </row>
    <row r="1031" spans="1:53" x14ac:dyDescent="0.3">
      <c r="A1031" t="s">
        <v>3769</v>
      </c>
      <c r="B1031" s="36" t="s">
        <v>3770</v>
      </c>
      <c r="C1031" s="4" t="s">
        <v>3771</v>
      </c>
      <c r="D1031" s="19"/>
      <c r="E1031" t="s">
        <v>702</v>
      </c>
      <c r="F1031" s="64"/>
      <c r="AL1031" s="5"/>
      <c r="AM1031" s="39">
        <v>64.8</v>
      </c>
      <c r="AP1031" s="5">
        <v>28.2</v>
      </c>
      <c r="AQ1031" s="7">
        <v>943</v>
      </c>
      <c r="AR1031" s="40" t="s">
        <v>3772</v>
      </c>
      <c r="BA1031">
        <v>2005</v>
      </c>
    </row>
    <row r="1032" spans="1:53" x14ac:dyDescent="0.3">
      <c r="A1032" t="s">
        <v>3773</v>
      </c>
      <c r="B1032" s="36" t="s">
        <v>3774</v>
      </c>
      <c r="C1032" s="4" t="s">
        <v>3775</v>
      </c>
      <c r="D1032" s="19"/>
      <c r="E1032" t="s">
        <v>702</v>
      </c>
      <c r="F1032" s="64"/>
      <c r="AL1032" s="5"/>
      <c r="AM1032" s="39">
        <v>22.3</v>
      </c>
      <c r="AN1032" s="5">
        <v>-11.4</v>
      </c>
      <c r="AO1032" s="5">
        <v>21.5</v>
      </c>
      <c r="AP1032" s="5">
        <v>12.3</v>
      </c>
      <c r="AQ1032" s="7">
        <v>1008</v>
      </c>
      <c r="AR1032" s="40" t="s">
        <v>3772</v>
      </c>
      <c r="BA1032">
        <v>2024</v>
      </c>
    </row>
    <row r="1033" spans="1:53" x14ac:dyDescent="0.3">
      <c r="A1033" t="s">
        <v>3776</v>
      </c>
      <c r="B1033" s="36" t="s">
        <v>3777</v>
      </c>
      <c r="C1033" s="4" t="s">
        <v>3778</v>
      </c>
      <c r="D1033" s="19"/>
      <c r="E1033" t="s">
        <v>702</v>
      </c>
      <c r="F1033" s="64"/>
      <c r="AL1033" s="5"/>
      <c r="BA1033">
        <v>1996</v>
      </c>
    </row>
    <row r="1034" spans="1:53" x14ac:dyDescent="0.3">
      <c r="A1034" t="s">
        <v>3779</v>
      </c>
      <c r="B1034" s="36" t="s">
        <v>3780</v>
      </c>
      <c r="C1034" s="4" t="s">
        <v>3781</v>
      </c>
      <c r="D1034" s="19"/>
      <c r="E1034" t="s">
        <v>702</v>
      </c>
      <c r="F1034" s="64"/>
      <c r="AL1034" s="5"/>
      <c r="BA1034">
        <v>1982</v>
      </c>
    </row>
    <row r="1035" spans="1:53" x14ac:dyDescent="0.3">
      <c r="A1035" t="s">
        <v>3782</v>
      </c>
      <c r="B1035" s="36" t="s">
        <v>3783</v>
      </c>
      <c r="C1035" s="4" t="s">
        <v>3784</v>
      </c>
      <c r="D1035" s="19"/>
      <c r="E1035" t="s">
        <v>702</v>
      </c>
      <c r="F1035" s="64"/>
      <c r="AL1035" s="5"/>
      <c r="BA1035">
        <v>1974</v>
      </c>
    </row>
    <row r="1036" spans="1:53" x14ac:dyDescent="0.3">
      <c r="A1036" t="s">
        <v>3785</v>
      </c>
      <c r="B1036" s="36" t="s">
        <v>3786</v>
      </c>
      <c r="C1036" s="4" t="s">
        <v>3787</v>
      </c>
      <c r="D1036" s="19"/>
      <c r="E1036" t="s">
        <v>702</v>
      </c>
      <c r="F1036" s="64"/>
      <c r="AL1036" s="5"/>
      <c r="AP1036" s="5">
        <v>81.400000000000006</v>
      </c>
      <c r="AQ1036" s="7">
        <v>1099</v>
      </c>
      <c r="AR1036" s="40" t="s">
        <v>1826</v>
      </c>
    </row>
    <row r="1037" spans="1:53" x14ac:dyDescent="0.3">
      <c r="A1037" t="s">
        <v>3788</v>
      </c>
      <c r="B1037" s="36" t="s">
        <v>3789</v>
      </c>
      <c r="C1037" s="4" t="s">
        <v>3790</v>
      </c>
      <c r="D1037" s="19"/>
      <c r="E1037" t="s">
        <v>702</v>
      </c>
      <c r="F1037" s="64"/>
      <c r="AL1037" s="5"/>
      <c r="AN1037" s="5">
        <v>19.8</v>
      </c>
      <c r="AO1037" s="5">
        <v>73.2</v>
      </c>
      <c r="AP1037" s="5">
        <v>77.7</v>
      </c>
      <c r="AQ1037" s="7">
        <v>854</v>
      </c>
      <c r="AR1037" s="40" t="s">
        <v>3791</v>
      </c>
      <c r="AT1037">
        <v>2075.6999999999998</v>
      </c>
    </row>
    <row r="1038" spans="1:53" x14ac:dyDescent="0.3">
      <c r="A1038" t="s">
        <v>3792</v>
      </c>
      <c r="B1038" s="36" t="s">
        <v>3793</v>
      </c>
      <c r="C1038" s="4" t="s">
        <v>3794</v>
      </c>
      <c r="D1038" s="19"/>
      <c r="E1038" t="s">
        <v>702</v>
      </c>
      <c r="F1038" s="64"/>
      <c r="AL1038" s="5"/>
      <c r="AM1038" s="39">
        <v>36.700000000000003</v>
      </c>
      <c r="AP1038" s="5">
        <v>28.3</v>
      </c>
      <c r="AQ1038" s="7">
        <v>1032</v>
      </c>
      <c r="AR1038" s="40" t="s">
        <v>3795</v>
      </c>
      <c r="BA1038">
        <v>2024</v>
      </c>
    </row>
    <row r="1039" spans="1:53" x14ac:dyDescent="0.3">
      <c r="A1039" t="s">
        <v>3796</v>
      </c>
      <c r="B1039" s="36" t="s">
        <v>3797</v>
      </c>
      <c r="C1039" s="4" t="s">
        <v>3798</v>
      </c>
      <c r="D1039" s="19"/>
      <c r="E1039" t="s">
        <v>702</v>
      </c>
      <c r="F1039" s="64"/>
      <c r="AL1039" s="5"/>
    </row>
    <row r="1040" spans="1:53" x14ac:dyDescent="0.3">
      <c r="A1040" t="s">
        <v>3799</v>
      </c>
      <c r="B1040" s="36" t="s">
        <v>3800</v>
      </c>
      <c r="C1040" s="4" t="s">
        <v>3801</v>
      </c>
      <c r="D1040" s="19"/>
      <c r="E1040" t="s">
        <v>702</v>
      </c>
      <c r="F1040" s="64"/>
      <c r="AL1040" s="5"/>
    </row>
    <row r="1041" spans="1:128" x14ac:dyDescent="0.3">
      <c r="A1041" t="s">
        <v>3802</v>
      </c>
      <c r="B1041" s="36" t="s">
        <v>3803</v>
      </c>
      <c r="C1041" s="4" t="s">
        <v>3804</v>
      </c>
      <c r="D1041" s="19"/>
      <c r="E1041" t="s">
        <v>702</v>
      </c>
      <c r="F1041" s="64"/>
      <c r="AL1041" s="5"/>
      <c r="AM1041" s="39">
        <v>108.4</v>
      </c>
      <c r="AR1041" s="40" t="s">
        <v>1104</v>
      </c>
      <c r="AV1041" s="7">
        <f>0.40141*AZ1041-778.84</f>
        <v>31.606789999999933</v>
      </c>
      <c r="AW1041" s="5">
        <f>AVERAGE(AX1041,AU1041:AV1041)*1.00662+2055.5541</f>
        <v>2087.3701269497997</v>
      </c>
      <c r="AZ1041">
        <v>2019</v>
      </c>
    </row>
    <row r="1042" spans="1:128" x14ac:dyDescent="0.3">
      <c r="A1042" t="s">
        <v>3805</v>
      </c>
      <c r="B1042" s="36" t="s">
        <v>3806</v>
      </c>
      <c r="C1042" s="4" t="s">
        <v>3807</v>
      </c>
      <c r="D1042" s="19"/>
      <c r="E1042" t="s">
        <v>702</v>
      </c>
      <c r="F1042" s="64"/>
      <c r="AL1042" s="5"/>
    </row>
    <row r="1043" spans="1:128" x14ac:dyDescent="0.3">
      <c r="A1043" t="s">
        <v>3808</v>
      </c>
      <c r="B1043" s="36" t="s">
        <v>3809</v>
      </c>
      <c r="C1043" s="4" t="s">
        <v>3810</v>
      </c>
      <c r="D1043" s="19"/>
      <c r="E1043" t="s">
        <v>702</v>
      </c>
      <c r="F1043" s="64"/>
      <c r="AL1043" s="5"/>
    </row>
    <row r="1044" spans="1:128" x14ac:dyDescent="0.3">
      <c r="A1044" t="s">
        <v>3811</v>
      </c>
      <c r="B1044" s="36" t="s">
        <v>3812</v>
      </c>
      <c r="C1044" s="4" t="s">
        <v>3813</v>
      </c>
      <c r="D1044" s="19"/>
      <c r="E1044" t="s">
        <v>702</v>
      </c>
      <c r="F1044" s="64"/>
      <c r="AL1044" s="5"/>
    </row>
    <row r="1045" spans="1:128" x14ac:dyDescent="0.3">
      <c r="A1045" t="s">
        <v>3814</v>
      </c>
      <c r="B1045" s="36" t="s">
        <v>3815</v>
      </c>
      <c r="C1045" s="4" t="s">
        <v>3816</v>
      </c>
      <c r="D1045" s="19"/>
      <c r="E1045" t="s">
        <v>702</v>
      </c>
      <c r="F1045" s="64"/>
      <c r="AL1045" s="5"/>
    </row>
    <row r="1046" spans="1:128" x14ac:dyDescent="0.3">
      <c r="A1046" t="s">
        <v>3817</v>
      </c>
      <c r="B1046" s="36" t="s">
        <v>3818</v>
      </c>
      <c r="C1046" s="4" t="s">
        <v>3819</v>
      </c>
      <c r="D1046" s="19"/>
      <c r="E1046" t="s">
        <v>702</v>
      </c>
      <c r="F1046" s="64"/>
      <c r="AL1046" s="5"/>
      <c r="AM1046" s="39">
        <v>81.599999999999994</v>
      </c>
      <c r="AR1046" s="40" t="s">
        <v>3820</v>
      </c>
    </row>
    <row r="1047" spans="1:128" x14ac:dyDescent="0.3">
      <c r="A1047" t="s">
        <v>3821</v>
      </c>
      <c r="B1047" s="36" t="s">
        <v>3822</v>
      </c>
      <c r="C1047" s="4" t="s">
        <v>3823</v>
      </c>
      <c r="D1047" s="19"/>
      <c r="E1047" t="s">
        <v>702</v>
      </c>
      <c r="F1047" s="64"/>
      <c r="AL1047" s="5"/>
      <c r="AM1047" s="39">
        <v>40.1</v>
      </c>
      <c r="AR1047" s="40" t="s">
        <v>2505</v>
      </c>
      <c r="DS1047" s="14">
        <v>91</v>
      </c>
    </row>
    <row r="1048" spans="1:128" x14ac:dyDescent="0.3">
      <c r="A1048" t="s">
        <v>3824</v>
      </c>
      <c r="B1048" s="36" t="s">
        <v>3825</v>
      </c>
      <c r="C1048" s="4" t="s">
        <v>3826</v>
      </c>
      <c r="D1048" s="19"/>
      <c r="E1048" t="s">
        <v>702</v>
      </c>
      <c r="F1048" s="64"/>
      <c r="AL1048" s="5"/>
      <c r="DS1048" s="14">
        <v>67</v>
      </c>
    </row>
    <row r="1049" spans="1:128" x14ac:dyDescent="0.3">
      <c r="A1049" t="s">
        <v>3827</v>
      </c>
      <c r="B1049" s="36" t="s">
        <v>3828</v>
      </c>
      <c r="C1049" s="4" t="s">
        <v>3829</v>
      </c>
      <c r="D1049" s="19"/>
      <c r="E1049" t="s">
        <v>702</v>
      </c>
      <c r="F1049" s="64"/>
      <c r="AL1049" s="5"/>
      <c r="DS1049" s="14">
        <v>11</v>
      </c>
    </row>
    <row r="1050" spans="1:128" x14ac:dyDescent="0.3">
      <c r="A1050" t="s">
        <v>3830</v>
      </c>
      <c r="B1050" s="36" t="s">
        <v>3831</v>
      </c>
      <c r="C1050" s="4" t="s">
        <v>3832</v>
      </c>
      <c r="D1050" s="19"/>
      <c r="E1050" t="s">
        <v>702</v>
      </c>
      <c r="F1050" s="64"/>
      <c r="AL1050" s="5"/>
    </row>
    <row r="1051" spans="1:128" x14ac:dyDescent="0.3">
      <c r="A1051" t="s">
        <v>3833</v>
      </c>
      <c r="B1051" s="36" t="s">
        <v>3834</v>
      </c>
      <c r="C1051" s="4" t="s">
        <v>3835</v>
      </c>
      <c r="D1051" s="19"/>
      <c r="E1051" t="s">
        <v>702</v>
      </c>
      <c r="F1051" s="65"/>
      <c r="AL1051" s="5"/>
    </row>
    <row r="1052" spans="1:128" x14ac:dyDescent="0.3">
      <c r="A1052" t="s">
        <v>3836</v>
      </c>
      <c r="B1052" s="36" t="s">
        <v>3837</v>
      </c>
      <c r="C1052" s="4" t="s">
        <v>3838</v>
      </c>
      <c r="D1052" s="19"/>
      <c r="E1052" t="s">
        <v>702</v>
      </c>
      <c r="F1052" s="64"/>
      <c r="AL1052" s="5"/>
      <c r="DT1052" s="14">
        <v>78</v>
      </c>
    </row>
    <row r="1053" spans="1:128" x14ac:dyDescent="0.3">
      <c r="A1053" t="s">
        <v>3839</v>
      </c>
      <c r="B1053" s="36" t="s">
        <v>3840</v>
      </c>
      <c r="C1053" s="4" t="s">
        <v>3841</v>
      </c>
      <c r="D1053" s="19"/>
      <c r="E1053" t="s">
        <v>702</v>
      </c>
      <c r="F1053" s="65"/>
      <c r="AL1053" s="5"/>
      <c r="DT1053" s="14">
        <v>21</v>
      </c>
    </row>
    <row r="1054" spans="1:128" x14ac:dyDescent="0.3">
      <c r="A1054" t="s">
        <v>3842</v>
      </c>
      <c r="B1054" s="36" t="s">
        <v>3843</v>
      </c>
      <c r="C1054" s="4" t="s">
        <v>3844</v>
      </c>
      <c r="D1054" s="19"/>
      <c r="E1054" t="s">
        <v>702</v>
      </c>
      <c r="F1054" s="64"/>
      <c r="AL1054" s="5"/>
      <c r="AM1054" s="39">
        <v>128.94999999999999</v>
      </c>
      <c r="AR1054" s="40" t="s">
        <v>3845</v>
      </c>
      <c r="BA1054">
        <v>2010</v>
      </c>
    </row>
    <row r="1055" spans="1:128" x14ac:dyDescent="0.3">
      <c r="A1055" t="s">
        <v>3846</v>
      </c>
      <c r="B1055" s="36" t="s">
        <v>3847</v>
      </c>
      <c r="C1055" s="4" t="s">
        <v>3848</v>
      </c>
      <c r="D1055" s="19"/>
      <c r="E1055" t="s">
        <v>702</v>
      </c>
      <c r="F1055" s="64"/>
      <c r="AL1055" s="5"/>
      <c r="AM1055" s="39">
        <v>139.19999999999999</v>
      </c>
      <c r="AR1055" s="40" t="s">
        <v>3849</v>
      </c>
    </row>
    <row r="1056" spans="1:128" x14ac:dyDescent="0.3">
      <c r="A1056" t="s">
        <v>3850</v>
      </c>
      <c r="B1056" s="36" t="s">
        <v>3851</v>
      </c>
      <c r="C1056" s="4" t="s">
        <v>3852</v>
      </c>
      <c r="D1056" s="19"/>
      <c r="E1056" t="s">
        <v>702</v>
      </c>
      <c r="F1056" s="64"/>
      <c r="AL1056" s="5"/>
      <c r="AM1056" s="39">
        <v>98</v>
      </c>
      <c r="AQ1056" s="7">
        <v>1015</v>
      </c>
      <c r="AR1056" s="40" t="s">
        <v>3034</v>
      </c>
      <c r="AV1056" s="7">
        <f t="shared" ref="AV1056:AV1061" si="14">0.40141*AZ1056-778.84</f>
        <v>30.402559999999994</v>
      </c>
      <c r="AW1056" s="5">
        <f t="shared" ref="AW1056:AW1061" si="15">AVERAGE(AX1056,AU1056:AV1056)*1.00662+2055.5541</f>
        <v>2086.1579249471997</v>
      </c>
      <c r="AZ1056">
        <v>2016</v>
      </c>
      <c r="DU1056" s="14">
        <v>98</v>
      </c>
      <c r="DV1056" s="7">
        <v>1.9068402</v>
      </c>
      <c r="DW1056" s="7">
        <v>3.9797566</v>
      </c>
      <c r="DX1056" s="7">
        <v>6.8230519999999997</v>
      </c>
    </row>
    <row r="1057" spans="1:144" x14ac:dyDescent="0.3">
      <c r="A1057" t="s">
        <v>3853</v>
      </c>
      <c r="B1057" s="36" t="s">
        <v>3854</v>
      </c>
      <c r="C1057" s="4" t="s">
        <v>3855</v>
      </c>
      <c r="D1057" s="19"/>
      <c r="E1057" t="s">
        <v>702</v>
      </c>
      <c r="F1057" s="64"/>
      <c r="AL1057" s="5"/>
      <c r="AM1057" s="39">
        <v>90.5</v>
      </c>
      <c r="AQ1057" s="7">
        <v>1039</v>
      </c>
      <c r="AR1057" s="40" t="s">
        <v>3034</v>
      </c>
      <c r="AV1057" s="7">
        <f t="shared" si="14"/>
        <v>31.205379999999991</v>
      </c>
      <c r="AW1057" s="5">
        <f t="shared" si="15"/>
        <v>2086.9660596156</v>
      </c>
      <c r="AZ1057">
        <v>2018</v>
      </c>
      <c r="DU1057" s="14">
        <v>100</v>
      </c>
      <c r="DV1057" s="7">
        <v>8.0902309999999993</v>
      </c>
      <c r="DW1057" s="7">
        <v>37.882153000000002</v>
      </c>
      <c r="DX1057" s="7">
        <v>50.107146999999998</v>
      </c>
    </row>
    <row r="1058" spans="1:144" x14ac:dyDescent="0.3">
      <c r="A1058" t="s">
        <v>3856</v>
      </c>
      <c r="B1058" s="36" t="s">
        <v>3857</v>
      </c>
      <c r="C1058" s="4" t="s">
        <v>3858</v>
      </c>
      <c r="D1058" s="19"/>
      <c r="E1058" t="s">
        <v>702</v>
      </c>
      <c r="F1058" s="64"/>
      <c r="AL1058" s="5"/>
      <c r="AM1058" s="39">
        <v>90.5</v>
      </c>
      <c r="AQ1058" s="7">
        <v>1037</v>
      </c>
      <c r="AR1058" s="40" t="s">
        <v>3034</v>
      </c>
      <c r="AV1058" s="7">
        <f t="shared" si="14"/>
        <v>28.395509999999945</v>
      </c>
      <c r="AW1058" s="5">
        <f t="shared" si="15"/>
        <v>2084.1375882761999</v>
      </c>
      <c r="AZ1058">
        <v>2011</v>
      </c>
      <c r="DV1058" s="7">
        <v>2.9729420000000002</v>
      </c>
      <c r="DW1058" s="7">
        <v>21.890267999999999</v>
      </c>
      <c r="DX1058" s="7">
        <v>41.577972000000003</v>
      </c>
    </row>
    <row r="1059" spans="1:144" x14ac:dyDescent="0.3">
      <c r="A1059" t="s">
        <v>3859</v>
      </c>
      <c r="B1059" s="36" t="s">
        <v>3860</v>
      </c>
      <c r="C1059" s="4" t="s">
        <v>3861</v>
      </c>
      <c r="D1059" s="19"/>
      <c r="E1059" t="s">
        <v>702</v>
      </c>
      <c r="F1059" s="64"/>
      <c r="AL1059" s="5"/>
      <c r="AM1059" s="39">
        <v>90.1</v>
      </c>
      <c r="AQ1059" s="7">
        <v>1040</v>
      </c>
      <c r="AR1059" s="40" t="s">
        <v>3034</v>
      </c>
      <c r="AV1059" s="7">
        <f t="shared" si="14"/>
        <v>29.198329999999942</v>
      </c>
      <c r="AW1059" s="5">
        <f t="shared" si="15"/>
        <v>2084.9457229445998</v>
      </c>
      <c r="AZ1059">
        <v>2013</v>
      </c>
      <c r="DV1059" s="7">
        <v>11.288537</v>
      </c>
      <c r="DW1059" s="7">
        <v>33.83061</v>
      </c>
      <c r="DX1059" s="7">
        <v>45.629159999999999</v>
      </c>
    </row>
    <row r="1060" spans="1:144" x14ac:dyDescent="0.3">
      <c r="A1060" t="s">
        <v>3862</v>
      </c>
      <c r="B1060" s="36" t="s">
        <v>3863</v>
      </c>
      <c r="C1060" s="4" t="s">
        <v>3864</v>
      </c>
      <c r="D1060" s="19"/>
      <c r="E1060" t="s">
        <v>702</v>
      </c>
      <c r="F1060" s="64"/>
      <c r="AL1060" s="5"/>
      <c r="AM1060" s="39">
        <v>88.7</v>
      </c>
      <c r="AQ1060" s="7">
        <v>1048</v>
      </c>
      <c r="AR1060" s="40" t="s">
        <v>3034</v>
      </c>
      <c r="AV1060" s="7">
        <f t="shared" si="14"/>
        <v>31.606789999999933</v>
      </c>
      <c r="AW1060" s="5">
        <f t="shared" si="15"/>
        <v>2087.3701269497997</v>
      </c>
      <c r="AZ1060">
        <v>2019</v>
      </c>
      <c r="DV1060" s="7">
        <v>26.853981000000001</v>
      </c>
      <c r="DW1060" s="7">
        <v>82.871300000000005</v>
      </c>
      <c r="DX1060" s="7">
        <v>99.787139999999994</v>
      </c>
    </row>
    <row r="1061" spans="1:144" x14ac:dyDescent="0.3">
      <c r="A1061" t="s">
        <v>3865</v>
      </c>
      <c r="B1061" s="36" t="s">
        <v>3866</v>
      </c>
      <c r="C1061" s="4" t="s">
        <v>3867</v>
      </c>
      <c r="D1061" s="19"/>
      <c r="E1061" t="s">
        <v>702</v>
      </c>
      <c r="F1061" s="64"/>
      <c r="AL1061" s="5"/>
      <c r="AM1061" s="39">
        <v>88.3</v>
      </c>
      <c r="AQ1061" s="7">
        <v>1051</v>
      </c>
      <c r="AR1061" s="40" t="s">
        <v>3034</v>
      </c>
      <c r="AV1061" s="7">
        <f t="shared" si="14"/>
        <v>35.620889999999918</v>
      </c>
      <c r="AW1061" s="5">
        <f t="shared" si="15"/>
        <v>2091.4108002917997</v>
      </c>
      <c r="AZ1061">
        <v>2029</v>
      </c>
      <c r="DV1061" s="7">
        <v>20.030930000000001</v>
      </c>
      <c r="DW1061" s="7">
        <v>65.813670000000002</v>
      </c>
      <c r="DX1061" s="7">
        <v>75.053569999999993</v>
      </c>
    </row>
    <row r="1062" spans="1:144" x14ac:dyDescent="0.3">
      <c r="A1062" t="s">
        <v>3868</v>
      </c>
      <c r="B1062" s="36" t="s">
        <v>3869</v>
      </c>
      <c r="C1062" s="4" t="s">
        <v>3870</v>
      </c>
      <c r="D1062" s="19"/>
      <c r="E1062" t="s">
        <v>702</v>
      </c>
      <c r="F1062" s="64"/>
      <c r="AL1062" s="5"/>
    </row>
    <row r="1063" spans="1:144" x14ac:dyDescent="0.3">
      <c r="A1063" t="s">
        <v>3871</v>
      </c>
      <c r="B1063" s="36" t="s">
        <v>3872</v>
      </c>
      <c r="C1063" s="4" t="s">
        <v>3873</v>
      </c>
      <c r="D1063" s="19"/>
      <c r="E1063" t="s">
        <v>702</v>
      </c>
      <c r="F1063" s="64"/>
      <c r="AL1063" s="5"/>
    </row>
    <row r="1064" spans="1:144" x14ac:dyDescent="0.3">
      <c r="A1064" t="s">
        <v>3874</v>
      </c>
      <c r="B1064" s="36" t="s">
        <v>3875</v>
      </c>
      <c r="C1064" s="4" t="s">
        <v>3876</v>
      </c>
      <c r="D1064" s="19"/>
      <c r="E1064" t="s">
        <v>702</v>
      </c>
      <c r="F1064" s="64"/>
      <c r="AL1064" s="5"/>
      <c r="AP1064" s="5">
        <v>13.3</v>
      </c>
      <c r="AQ1064" s="7">
        <v>793</v>
      </c>
      <c r="AR1064" s="40" t="s">
        <v>3877</v>
      </c>
    </row>
    <row r="1065" spans="1:144" x14ac:dyDescent="0.3">
      <c r="A1065" t="s">
        <v>3878</v>
      </c>
      <c r="B1065" s="36" t="s">
        <v>3879</v>
      </c>
      <c r="C1065" s="4" t="s">
        <v>3880</v>
      </c>
      <c r="D1065" s="19"/>
      <c r="E1065" t="s">
        <v>702</v>
      </c>
      <c r="F1065" s="64"/>
      <c r="AL1065" s="5"/>
      <c r="AM1065" s="39">
        <v>-59.2</v>
      </c>
      <c r="AV1065" s="7">
        <f>0.40141*AZ1065-778.84</f>
        <v>9.9306499999999005</v>
      </c>
      <c r="AW1065" s="5">
        <f>AVERAGE(AX1065,AU1065:AV1065)*1.00662+2055.5541</f>
        <v>2065.5504909029996</v>
      </c>
      <c r="AZ1065">
        <v>1965</v>
      </c>
      <c r="DY1065" s="14">
        <v>84.5</v>
      </c>
      <c r="DZ1065">
        <v>99</v>
      </c>
    </row>
    <row r="1066" spans="1:144" x14ac:dyDescent="0.3">
      <c r="A1066" t="s">
        <v>3881</v>
      </c>
      <c r="B1066" s="36" t="s">
        <v>3882</v>
      </c>
      <c r="C1066" s="4" t="s">
        <v>3883</v>
      </c>
      <c r="D1066" s="19"/>
      <c r="E1066" t="s">
        <v>702</v>
      </c>
      <c r="F1066" s="64"/>
      <c r="AL1066" s="5"/>
      <c r="AM1066" s="39">
        <v>-4.4000000000000004</v>
      </c>
      <c r="AR1066" s="40" t="s">
        <v>1296</v>
      </c>
      <c r="EC1066" s="44">
        <v>96</v>
      </c>
      <c r="ED1066" s="7">
        <v>76.5</v>
      </c>
      <c r="EE1066" s="45"/>
      <c r="EF1066" s="45"/>
      <c r="EG1066" s="45"/>
      <c r="EH1066" s="46"/>
      <c r="EI1066" s="40"/>
      <c r="EJ1066" s="45"/>
      <c r="EK1066" s="45"/>
      <c r="EL1066" s="45"/>
      <c r="EM1066" s="40"/>
      <c r="EN1066" s="7"/>
    </row>
    <row r="1067" spans="1:144" x14ac:dyDescent="0.3">
      <c r="A1067" t="s">
        <v>3884</v>
      </c>
      <c r="B1067" s="36" t="s">
        <v>3885</v>
      </c>
      <c r="C1067" s="4" t="s">
        <v>3886</v>
      </c>
      <c r="D1067" s="19"/>
      <c r="E1067" t="s">
        <v>702</v>
      </c>
      <c r="F1067" s="64"/>
      <c r="AL1067" s="5"/>
    </row>
    <row r="1068" spans="1:144" x14ac:dyDescent="0.3">
      <c r="A1068" t="s">
        <v>3887</v>
      </c>
      <c r="B1068" s="36" t="s">
        <v>3888</v>
      </c>
      <c r="C1068" s="4" t="s">
        <v>3889</v>
      </c>
      <c r="D1068" s="19"/>
      <c r="E1068" t="s">
        <v>702</v>
      </c>
      <c r="F1068" s="64"/>
      <c r="AL1068" s="5"/>
      <c r="AT1068">
        <v>2047.5</v>
      </c>
      <c r="AU1068" s="5">
        <f t="shared" ref="AU1068:AU1076" si="16">0.99303*AT1068-2041.233</f>
        <v>-8.0040750000000571</v>
      </c>
      <c r="AV1068" s="7"/>
      <c r="AW1068" s="5">
        <f t="shared" ref="AW1068:AW1076" si="17">AVERAGE(AX1068,AU1068:AV1068)*1.00662+2055.5541</f>
        <v>2047.4970380234997</v>
      </c>
    </row>
    <row r="1069" spans="1:144" x14ac:dyDescent="0.3">
      <c r="A1069" t="s">
        <v>3890</v>
      </c>
      <c r="B1069" s="36" t="s">
        <v>3891</v>
      </c>
      <c r="C1069" s="4" t="s">
        <v>3892</v>
      </c>
      <c r="D1069" s="19"/>
      <c r="E1069" t="s">
        <v>702</v>
      </c>
      <c r="F1069" s="64"/>
      <c r="AL1069" s="5"/>
      <c r="AT1069">
        <v>2038.6</v>
      </c>
      <c r="AU1069" s="5">
        <f t="shared" si="16"/>
        <v>-16.842041999999992</v>
      </c>
      <c r="AV1069" s="7"/>
      <c r="AW1069" s="5">
        <f t="shared" si="17"/>
        <v>2038.6005636819598</v>
      </c>
    </row>
    <row r="1070" spans="1:144" x14ac:dyDescent="0.3">
      <c r="A1070" t="s">
        <v>3893</v>
      </c>
      <c r="B1070" s="36" t="s">
        <v>3894</v>
      </c>
      <c r="C1070" s="4" t="s">
        <v>3895</v>
      </c>
      <c r="D1070" s="19"/>
      <c r="E1070" t="s">
        <v>702</v>
      </c>
      <c r="F1070" s="64"/>
      <c r="AL1070" s="5"/>
      <c r="AT1070">
        <v>2029.7</v>
      </c>
      <c r="AU1070" s="5">
        <f t="shared" si="16"/>
        <v>-25.680008999999927</v>
      </c>
      <c r="AV1070" s="7"/>
      <c r="AW1070" s="5">
        <f t="shared" si="17"/>
        <v>2029.7040893404198</v>
      </c>
    </row>
    <row r="1071" spans="1:144" x14ac:dyDescent="0.3">
      <c r="A1071" t="s">
        <v>3896</v>
      </c>
      <c r="B1071" s="36" t="s">
        <v>3897</v>
      </c>
      <c r="C1071" s="4" t="s">
        <v>3898</v>
      </c>
      <c r="D1071" s="19"/>
      <c r="E1071" t="s">
        <v>702</v>
      </c>
      <c r="F1071" s="64"/>
      <c r="AL1071" s="5"/>
      <c r="AM1071" s="39">
        <v>60</v>
      </c>
      <c r="AR1071" s="40" t="s">
        <v>3899</v>
      </c>
      <c r="AT1071">
        <v>2047.8</v>
      </c>
      <c r="AU1071" s="5">
        <f t="shared" si="16"/>
        <v>-7.7061660000001666</v>
      </c>
      <c r="AV1071" s="7"/>
      <c r="AW1071" s="5">
        <f t="shared" si="17"/>
        <v>2047.7969191810796</v>
      </c>
    </row>
    <row r="1072" spans="1:144" x14ac:dyDescent="0.3">
      <c r="A1072" t="s">
        <v>3900</v>
      </c>
      <c r="B1072" s="36" t="s">
        <v>3901</v>
      </c>
      <c r="C1072" s="4" t="s">
        <v>3902</v>
      </c>
      <c r="D1072" s="19"/>
      <c r="E1072" t="s">
        <v>702</v>
      </c>
      <c r="F1072" s="64"/>
      <c r="AL1072" s="5"/>
      <c r="AM1072" s="39">
        <v>73.099999999999994</v>
      </c>
      <c r="AR1072" s="40" t="s">
        <v>3899</v>
      </c>
      <c r="AT1072">
        <v>2038.6</v>
      </c>
      <c r="AU1072" s="5">
        <f t="shared" si="16"/>
        <v>-16.842041999999992</v>
      </c>
      <c r="AV1072" s="7"/>
      <c r="AW1072" s="5">
        <f t="shared" si="17"/>
        <v>2038.6005636819598</v>
      </c>
    </row>
    <row r="1073" spans="1:146" x14ac:dyDescent="0.3">
      <c r="A1073" t="s">
        <v>3903</v>
      </c>
      <c r="B1073" s="36" t="s">
        <v>3904</v>
      </c>
      <c r="C1073" s="4" t="s">
        <v>3905</v>
      </c>
      <c r="D1073" s="19"/>
      <c r="E1073" t="s">
        <v>702</v>
      </c>
      <c r="F1073" s="64"/>
      <c r="AL1073" s="5"/>
      <c r="AM1073" s="39">
        <v>74</v>
      </c>
      <c r="AR1073" s="40" t="s">
        <v>3906</v>
      </c>
      <c r="AT1073">
        <v>2044.4</v>
      </c>
      <c r="AU1073" s="5">
        <f t="shared" si="16"/>
        <v>-11.082467999999835</v>
      </c>
      <c r="AV1073" s="7"/>
      <c r="AW1073" s="5">
        <f t="shared" si="17"/>
        <v>2044.3982660618401</v>
      </c>
    </row>
    <row r="1074" spans="1:146" x14ac:dyDescent="0.3">
      <c r="A1074" t="s">
        <v>3907</v>
      </c>
      <c r="B1074" s="36" t="s">
        <v>3908</v>
      </c>
      <c r="C1074" s="4" t="s">
        <v>3909</v>
      </c>
      <c r="D1074" s="19"/>
      <c r="E1074" t="s">
        <v>702</v>
      </c>
      <c r="F1074" s="64"/>
      <c r="AL1074" s="5"/>
      <c r="AM1074" s="39">
        <v>59.4</v>
      </c>
      <c r="AR1074" s="40" t="s">
        <v>3906</v>
      </c>
      <c r="AT1074">
        <v>2050.6</v>
      </c>
      <c r="AU1074" s="5">
        <f t="shared" si="16"/>
        <v>-4.9256820000000516</v>
      </c>
      <c r="AV1074" s="7"/>
      <c r="AW1074" s="5">
        <f t="shared" si="17"/>
        <v>2050.5958099851596</v>
      </c>
    </row>
    <row r="1075" spans="1:146" x14ac:dyDescent="0.3">
      <c r="A1075" t="s">
        <v>3910</v>
      </c>
      <c r="B1075" s="36" t="s">
        <v>3911</v>
      </c>
      <c r="C1075" s="4" t="s">
        <v>3912</v>
      </c>
      <c r="D1075" s="19"/>
      <c r="E1075" t="s">
        <v>702</v>
      </c>
      <c r="F1075" s="64"/>
      <c r="AL1075" s="5"/>
      <c r="AM1075" s="39">
        <v>74.5</v>
      </c>
      <c r="AR1075" s="40" t="s">
        <v>3906</v>
      </c>
      <c r="AT1075">
        <v>2047.8</v>
      </c>
      <c r="AU1075" s="5">
        <f t="shared" si="16"/>
        <v>-7.7061660000001666</v>
      </c>
      <c r="AV1075" s="7"/>
      <c r="AW1075" s="5">
        <f t="shared" si="17"/>
        <v>2047.7969191810796</v>
      </c>
    </row>
    <row r="1076" spans="1:146" x14ac:dyDescent="0.3">
      <c r="A1076" t="s">
        <v>3913</v>
      </c>
      <c r="B1076" s="36" t="s">
        <v>3914</v>
      </c>
      <c r="C1076" s="4" t="s">
        <v>3915</v>
      </c>
      <c r="D1076" s="19"/>
      <c r="E1076" t="s">
        <v>702</v>
      </c>
      <c r="F1076" s="64"/>
      <c r="AL1076" s="5"/>
      <c r="AM1076" s="39">
        <v>58.3</v>
      </c>
      <c r="AR1076" s="40" t="s">
        <v>3906</v>
      </c>
      <c r="AT1076">
        <v>2053</v>
      </c>
      <c r="AU1076" s="5">
        <f t="shared" si="16"/>
        <v>-2.542410000000018</v>
      </c>
      <c r="AV1076" s="7"/>
      <c r="AW1076" s="5">
        <f t="shared" si="17"/>
        <v>2052.9948592457999</v>
      </c>
    </row>
    <row r="1077" spans="1:146" x14ac:dyDescent="0.3">
      <c r="A1077" t="s">
        <v>3916</v>
      </c>
      <c r="B1077" s="36" t="s">
        <v>3917</v>
      </c>
      <c r="C1077" s="4" t="s">
        <v>3918</v>
      </c>
      <c r="D1077" s="19"/>
      <c r="E1077" t="s">
        <v>702</v>
      </c>
      <c r="F1077" s="64"/>
      <c r="AL1077" s="5"/>
      <c r="AM1077" s="39">
        <v>38.9</v>
      </c>
      <c r="AR1077" s="40" t="s">
        <v>3202</v>
      </c>
    </row>
    <row r="1078" spans="1:146" x14ac:dyDescent="0.3">
      <c r="A1078" t="s">
        <v>3919</v>
      </c>
      <c r="B1078" s="36" t="s">
        <v>3920</v>
      </c>
      <c r="C1078" s="4" t="s">
        <v>3921</v>
      </c>
      <c r="D1078" s="19"/>
      <c r="E1078" t="s">
        <v>702</v>
      </c>
      <c r="F1078" s="64"/>
      <c r="AL1078" s="5"/>
      <c r="AM1078" s="39">
        <v>39.1</v>
      </c>
      <c r="AR1078" s="40" t="s">
        <v>3202</v>
      </c>
    </row>
    <row r="1079" spans="1:146" x14ac:dyDescent="0.3">
      <c r="A1079" t="s">
        <v>3922</v>
      </c>
      <c r="B1079" s="36" t="s">
        <v>3923</v>
      </c>
      <c r="C1079" s="4" t="s">
        <v>3924</v>
      </c>
      <c r="D1079" s="19"/>
      <c r="E1079" t="s">
        <v>702</v>
      </c>
      <c r="F1079" s="64"/>
      <c r="AL1079" s="5"/>
      <c r="AM1079" s="39">
        <v>29.8</v>
      </c>
      <c r="AR1079" s="40" t="s">
        <v>3202</v>
      </c>
    </row>
    <row r="1080" spans="1:146" x14ac:dyDescent="0.3">
      <c r="A1080" t="s">
        <v>3925</v>
      </c>
      <c r="B1080" s="36" t="s">
        <v>3926</v>
      </c>
      <c r="C1080" s="4" t="s">
        <v>3927</v>
      </c>
      <c r="D1080" s="19"/>
      <c r="E1080" t="s">
        <v>702</v>
      </c>
      <c r="F1080" s="64"/>
      <c r="AL1080" s="5"/>
    </row>
    <row r="1081" spans="1:146" x14ac:dyDescent="0.3">
      <c r="A1081" t="s">
        <v>3928</v>
      </c>
      <c r="B1081" s="36" t="s">
        <v>3929</v>
      </c>
      <c r="C1081" s="4" t="s">
        <v>3930</v>
      </c>
      <c r="D1081" s="19"/>
      <c r="E1081" t="s">
        <v>702</v>
      </c>
      <c r="F1081" s="64"/>
      <c r="AL1081" s="5"/>
    </row>
    <row r="1082" spans="1:146" x14ac:dyDescent="0.3">
      <c r="A1082" t="s">
        <v>3931</v>
      </c>
      <c r="B1082" s="36" t="s">
        <v>3932</v>
      </c>
      <c r="C1082" s="4" t="s">
        <v>3933</v>
      </c>
      <c r="D1082" s="19"/>
      <c r="E1082" t="s">
        <v>702</v>
      </c>
      <c r="F1082" s="64"/>
      <c r="AL1082" s="5"/>
    </row>
    <row r="1083" spans="1:146" x14ac:dyDescent="0.3">
      <c r="A1083" t="s">
        <v>3934</v>
      </c>
      <c r="B1083" s="36" t="s">
        <v>3935</v>
      </c>
      <c r="C1083" s="4" t="s">
        <v>3936</v>
      </c>
      <c r="D1083" s="19"/>
      <c r="E1083" t="s">
        <v>702</v>
      </c>
      <c r="F1083" s="64"/>
      <c r="AL1083" s="5"/>
    </row>
    <row r="1084" spans="1:146" x14ac:dyDescent="0.3">
      <c r="A1084" t="s">
        <v>3937</v>
      </c>
      <c r="B1084" s="36" t="s">
        <v>3938</v>
      </c>
      <c r="C1084" t="s">
        <v>3939</v>
      </c>
      <c r="D1084" s="19"/>
      <c r="E1084" t="s">
        <v>702</v>
      </c>
      <c r="F1084" s="64"/>
      <c r="AL1084" s="5"/>
    </row>
    <row r="1085" spans="1:146" x14ac:dyDescent="0.3">
      <c r="A1085" t="s">
        <v>3940</v>
      </c>
      <c r="B1085" s="36" t="s">
        <v>3941</v>
      </c>
      <c r="C1085" t="s">
        <v>3942</v>
      </c>
      <c r="D1085" s="19"/>
      <c r="E1085" t="s">
        <v>702</v>
      </c>
      <c r="F1085" s="64"/>
      <c r="AL1085" s="5"/>
      <c r="AM1085" s="39">
        <v>19.899999999999999</v>
      </c>
      <c r="AR1085" s="40" t="s">
        <v>3943</v>
      </c>
      <c r="AV1085" s="7">
        <f>0.40141*AZ1085-778.84</f>
        <v>16.35320999999999</v>
      </c>
      <c r="AW1085" s="5">
        <f>AVERAGE(AX1085,AU1085:AV1085)*1.00662+2055.5541</f>
        <v>2072.0155682502</v>
      </c>
      <c r="AZ1085">
        <v>1981</v>
      </c>
    </row>
    <row r="1086" spans="1:146" x14ac:dyDescent="0.3">
      <c r="A1086" t="s">
        <v>3944</v>
      </c>
      <c r="B1086" s="36" t="s">
        <v>3945</v>
      </c>
      <c r="C1086" t="s">
        <v>3946</v>
      </c>
      <c r="D1086" s="19"/>
      <c r="E1086" t="s">
        <v>702</v>
      </c>
      <c r="F1086" s="64"/>
      <c r="AL1086" s="5"/>
      <c r="AM1086" s="39">
        <v>-48.2</v>
      </c>
      <c r="AR1086" s="40" t="s">
        <v>3943</v>
      </c>
      <c r="AV1086" s="7">
        <f>0.40141*AZ1086-778.84</f>
        <v>6.3179599999999709</v>
      </c>
      <c r="AW1086" s="5">
        <f>AVERAGE(AX1086,AU1086:AV1086)*1.00662+2055.5541</f>
        <v>2061.9138848951998</v>
      </c>
      <c r="AZ1086">
        <v>1956</v>
      </c>
    </row>
    <row r="1087" spans="1:146" x14ac:dyDescent="0.3">
      <c r="A1087" t="s">
        <v>3947</v>
      </c>
      <c r="B1087" s="36" t="s">
        <v>3948</v>
      </c>
      <c r="C1087" s="4" t="s">
        <v>3949</v>
      </c>
      <c r="D1087" s="19"/>
      <c r="E1087" t="s">
        <v>702</v>
      </c>
      <c r="F1087" s="64"/>
      <c r="AL1087" s="5"/>
      <c r="AM1087" s="39">
        <v>-44.3</v>
      </c>
      <c r="AR1087" s="40" t="s">
        <v>3943</v>
      </c>
      <c r="AV1087" s="7">
        <f>0.40141*AZ1087-778.84</f>
        <v>-2.1116500000000542</v>
      </c>
      <c r="AW1087" s="5">
        <f>AVERAGE(AX1087,AU1087:AV1087)*1.00662+2055.5541</f>
        <v>2053.4284708769997</v>
      </c>
      <c r="AZ1087">
        <v>1935</v>
      </c>
    </row>
    <row r="1088" spans="1:146" x14ac:dyDescent="0.3">
      <c r="A1088" t="s">
        <v>3950</v>
      </c>
      <c r="B1088" s="36" t="s">
        <v>3951</v>
      </c>
      <c r="C1088" t="s">
        <v>3952</v>
      </c>
      <c r="D1088" s="19"/>
      <c r="E1088" t="s">
        <v>702</v>
      </c>
      <c r="F1088" s="64"/>
      <c r="AL1088" s="5"/>
      <c r="AM1088" s="128">
        <v>-8.3800000000000008</v>
      </c>
      <c r="AR1088" t="s">
        <v>1906</v>
      </c>
      <c r="EA1088" s="129">
        <v>3.4916200000000002</v>
      </c>
      <c r="EB1088" s="129"/>
      <c r="EC1088" s="129"/>
      <c r="ED1088" s="112"/>
      <c r="EE1088" s="129"/>
      <c r="EF1088" s="129"/>
      <c r="EG1088" s="129"/>
      <c r="EH1088" s="130"/>
      <c r="EI1088" s="112"/>
      <c r="EJ1088" s="129"/>
      <c r="EK1088" s="129"/>
      <c r="EL1088" s="129"/>
      <c r="EM1088" s="112"/>
      <c r="EN1088" s="112"/>
      <c r="EO1088" s="112"/>
      <c r="EP1088" s="112"/>
    </row>
    <row r="1089" spans="1:146" x14ac:dyDescent="0.3">
      <c r="A1089" t="s">
        <v>3953</v>
      </c>
      <c r="B1089" s="36" t="s">
        <v>3954</v>
      </c>
      <c r="C1089" t="s">
        <v>3955</v>
      </c>
      <c r="D1089" s="19"/>
      <c r="E1089" t="s">
        <v>702</v>
      </c>
      <c r="F1089" s="64"/>
      <c r="AL1089" s="5"/>
      <c r="AM1089" s="128">
        <v>-13.07</v>
      </c>
      <c r="AR1089" t="s">
        <v>3956</v>
      </c>
      <c r="EA1089" s="129">
        <v>38.268158</v>
      </c>
      <c r="EB1089" s="129"/>
      <c r="EC1089" s="129"/>
      <c r="ED1089" s="112"/>
      <c r="EE1089" s="129"/>
      <c r="EF1089" s="129"/>
      <c r="EG1089" s="129"/>
      <c r="EH1089" s="130"/>
      <c r="EI1089" s="112"/>
      <c r="EJ1089" s="129"/>
      <c r="EK1089" s="129"/>
      <c r="EL1089" s="129"/>
      <c r="EM1089" s="112"/>
      <c r="EN1089" s="112"/>
      <c r="EO1089" s="112"/>
      <c r="EP1089" s="112"/>
    </row>
    <row r="1090" spans="1:146" x14ac:dyDescent="0.3">
      <c r="A1090" t="s">
        <v>3957</v>
      </c>
      <c r="B1090" s="36" t="s">
        <v>3958</v>
      </c>
      <c r="C1090" t="s">
        <v>3959</v>
      </c>
      <c r="D1090" s="19"/>
      <c r="E1090" t="s">
        <v>702</v>
      </c>
      <c r="F1090" s="64"/>
      <c r="AL1090" s="5"/>
      <c r="AM1090" s="128">
        <v>-5.0199999999999996</v>
      </c>
      <c r="AR1090" t="s">
        <v>3960</v>
      </c>
      <c r="EA1090" s="129">
        <v>48.044693000000002</v>
      </c>
      <c r="EB1090" s="129"/>
      <c r="EC1090" s="129"/>
      <c r="ED1090" s="112"/>
      <c r="EE1090" s="129"/>
      <c r="EF1090" s="129"/>
      <c r="EG1090" s="129"/>
      <c r="EH1090" s="130"/>
      <c r="EI1090" s="112"/>
      <c r="EJ1090" s="129"/>
      <c r="EK1090" s="129"/>
      <c r="EL1090" s="129"/>
      <c r="EM1090" s="112"/>
      <c r="EN1090" s="112"/>
      <c r="EO1090" s="112"/>
      <c r="EP1090" s="112"/>
    </row>
    <row r="1091" spans="1:146" x14ac:dyDescent="0.3">
      <c r="A1091" t="s">
        <v>3961</v>
      </c>
      <c r="B1091" s="36" t="s">
        <v>3962</v>
      </c>
      <c r="C1091" t="s">
        <v>3963</v>
      </c>
      <c r="D1091" s="19"/>
      <c r="E1091" t="s">
        <v>702</v>
      </c>
      <c r="F1091" s="65"/>
      <c r="AL1091" s="5"/>
      <c r="AM1091" s="128">
        <v>0.66</v>
      </c>
      <c r="AR1091" t="s">
        <v>3964</v>
      </c>
      <c r="EA1091" s="129">
        <v>85.614525</v>
      </c>
      <c r="EB1091" s="129"/>
      <c r="EC1091" s="129"/>
      <c r="ED1091" s="112"/>
      <c r="EE1091" s="129"/>
      <c r="EF1091" s="129"/>
      <c r="EG1091" s="129"/>
      <c r="EH1091" s="130"/>
      <c r="EI1091" s="112"/>
      <c r="EJ1091" s="129"/>
      <c r="EK1091" s="129"/>
      <c r="EL1091" s="129"/>
      <c r="EM1091" s="112"/>
      <c r="EN1091" s="112"/>
      <c r="EO1091" s="112"/>
      <c r="EP1091" s="112"/>
    </row>
    <row r="1092" spans="1:146" x14ac:dyDescent="0.3">
      <c r="A1092" t="s">
        <v>3965</v>
      </c>
      <c r="B1092" s="36" t="s">
        <v>3966</v>
      </c>
      <c r="C1092" t="s">
        <v>3967</v>
      </c>
      <c r="D1092" s="19"/>
      <c r="E1092" t="s">
        <v>702</v>
      </c>
      <c r="F1092" s="64"/>
      <c r="AL1092" s="5"/>
      <c r="AM1092" s="128">
        <v>-0.52</v>
      </c>
      <c r="AR1092" t="s">
        <v>3968</v>
      </c>
      <c r="EA1092" s="129">
        <v>6.2849164000000002</v>
      </c>
      <c r="EB1092" s="129"/>
      <c r="EC1092" s="129"/>
      <c r="ED1092" s="112"/>
      <c r="EE1092" s="129"/>
      <c r="EF1092" s="129"/>
      <c r="EG1092" s="129"/>
      <c r="EH1092" s="130"/>
      <c r="EI1092" s="112"/>
      <c r="EJ1092" s="129"/>
      <c r="EK1092" s="129"/>
      <c r="EL1092" s="129"/>
      <c r="EM1092" s="112"/>
      <c r="EN1092" s="112"/>
      <c r="EO1092" s="112"/>
      <c r="EP1092" s="112"/>
    </row>
    <row r="1093" spans="1:146" x14ac:dyDescent="0.3">
      <c r="A1093" t="s">
        <v>3969</v>
      </c>
      <c r="B1093" s="36" t="s">
        <v>3970</v>
      </c>
      <c r="C1093" t="s">
        <v>3971</v>
      </c>
      <c r="D1093" s="19"/>
      <c r="E1093" t="s">
        <v>702</v>
      </c>
      <c r="F1093" s="64"/>
      <c r="AL1093" s="5"/>
      <c r="AM1093" s="128">
        <v>-6.7</v>
      </c>
      <c r="AR1093" t="s">
        <v>3972</v>
      </c>
      <c r="EA1093" s="129">
        <v>0.41899442999999997</v>
      </c>
      <c r="EB1093" s="129"/>
      <c r="EC1093" s="129"/>
      <c r="ED1093" s="112"/>
      <c r="EE1093" s="129"/>
      <c r="EF1093" s="129"/>
      <c r="EG1093" s="129"/>
      <c r="EH1093" s="130"/>
      <c r="EI1093" s="112"/>
      <c r="EJ1093" s="129"/>
      <c r="EK1093" s="129"/>
      <c r="EL1093" s="129"/>
      <c r="EM1093" s="112"/>
      <c r="EN1093" s="112"/>
      <c r="EO1093" s="112"/>
      <c r="EP1093" s="112"/>
    </row>
    <row r="1094" spans="1:146" x14ac:dyDescent="0.3">
      <c r="A1094" t="s">
        <v>3973</v>
      </c>
      <c r="B1094" s="36" t="s">
        <v>3974</v>
      </c>
      <c r="C1094" t="s">
        <v>3975</v>
      </c>
      <c r="D1094" s="19"/>
      <c r="E1094" t="s">
        <v>702</v>
      </c>
      <c r="F1094" s="64"/>
      <c r="AL1094" s="5"/>
      <c r="AM1094" s="128">
        <v>-21.2</v>
      </c>
      <c r="AR1094" t="s">
        <v>3976</v>
      </c>
      <c r="EA1094" s="129">
        <v>54.050277999999999</v>
      </c>
      <c r="EB1094" s="129"/>
      <c r="EC1094" s="129"/>
      <c r="ED1094" s="112"/>
      <c r="EE1094" s="129"/>
      <c r="EF1094" s="129"/>
      <c r="EG1094" s="129"/>
      <c r="EH1094" s="130"/>
      <c r="EI1094" s="112"/>
      <c r="EJ1094" s="129"/>
      <c r="EK1094" s="129"/>
      <c r="EL1094" s="129"/>
      <c r="EM1094" s="112"/>
      <c r="EN1094" s="112"/>
      <c r="EO1094" s="112"/>
      <c r="EP1094" s="112"/>
    </row>
    <row r="1095" spans="1:146" x14ac:dyDescent="0.3">
      <c r="A1095" t="s">
        <v>3977</v>
      </c>
      <c r="B1095" s="36" t="s">
        <v>3978</v>
      </c>
      <c r="C1095" t="s">
        <v>3979</v>
      </c>
      <c r="D1095" s="19"/>
      <c r="E1095" t="s">
        <v>702</v>
      </c>
      <c r="F1095" s="64"/>
      <c r="AL1095" s="5"/>
      <c r="AM1095" s="128"/>
      <c r="EA1095" s="129">
        <v>56.284916000000003</v>
      </c>
      <c r="EB1095" s="129"/>
      <c r="EC1095" s="129"/>
      <c r="ED1095" s="112"/>
      <c r="EE1095" s="129"/>
      <c r="EF1095" s="129"/>
      <c r="EG1095" s="129"/>
      <c r="EH1095" s="130"/>
      <c r="EI1095" s="112"/>
      <c r="EJ1095" s="129"/>
      <c r="EK1095" s="129"/>
      <c r="EL1095" s="129"/>
      <c r="EM1095" s="112"/>
      <c r="EN1095" s="112"/>
      <c r="EO1095" s="112"/>
      <c r="EP1095" s="112"/>
    </row>
    <row r="1096" spans="1:146" x14ac:dyDescent="0.3">
      <c r="A1096" t="s">
        <v>3980</v>
      </c>
      <c r="B1096" s="36" t="s">
        <v>3981</v>
      </c>
      <c r="C1096" t="s">
        <v>3982</v>
      </c>
      <c r="D1096" s="19"/>
      <c r="E1096" t="s">
        <v>702</v>
      </c>
      <c r="F1096" s="64"/>
      <c r="AL1096" s="5"/>
      <c r="AM1096" s="128">
        <v>6.7</v>
      </c>
      <c r="AR1096" t="s">
        <v>3976</v>
      </c>
      <c r="EA1096" s="129">
        <v>63.826816999999998</v>
      </c>
      <c r="EB1096" s="129"/>
      <c r="EC1096" s="129"/>
      <c r="ED1096" s="112"/>
      <c r="EE1096" s="129"/>
      <c r="EF1096" s="129"/>
      <c r="EG1096" s="129"/>
      <c r="EH1096" s="130"/>
      <c r="EI1096" s="112"/>
      <c r="EJ1096" s="129"/>
      <c r="EK1096" s="129"/>
      <c r="EL1096" s="129"/>
      <c r="EM1096" s="112"/>
      <c r="EN1096" s="112"/>
      <c r="EO1096" s="112"/>
      <c r="EP1096" s="112"/>
    </row>
    <row r="1097" spans="1:146" x14ac:dyDescent="0.3">
      <c r="A1097" t="s">
        <v>3983</v>
      </c>
      <c r="B1097" s="36" t="s">
        <v>3984</v>
      </c>
      <c r="C1097" t="s">
        <v>3985</v>
      </c>
      <c r="D1097" s="19"/>
      <c r="E1097" t="s">
        <v>702</v>
      </c>
      <c r="F1097" s="65"/>
      <c r="AL1097" s="5"/>
      <c r="AM1097" s="128">
        <v>-5.24</v>
      </c>
      <c r="AR1097" t="s">
        <v>3986</v>
      </c>
      <c r="EA1097" s="129">
        <v>59.776535000000003</v>
      </c>
      <c r="EB1097" s="129"/>
      <c r="EC1097" s="129"/>
      <c r="ED1097" s="112"/>
      <c r="EE1097" s="129"/>
      <c r="EF1097" s="129"/>
      <c r="EG1097" s="129"/>
      <c r="EH1097" s="130"/>
      <c r="EI1097" s="112"/>
      <c r="EJ1097" s="129"/>
      <c r="EK1097" s="129"/>
      <c r="EL1097" s="129"/>
      <c r="EM1097" s="112"/>
      <c r="EN1097" s="112"/>
      <c r="EO1097" s="112"/>
      <c r="EP1097" s="112"/>
    </row>
    <row r="1098" spans="1:146" x14ac:dyDescent="0.3">
      <c r="A1098" t="s">
        <v>3987</v>
      </c>
      <c r="B1098" s="36" t="s">
        <v>3988</v>
      </c>
      <c r="C1098" t="s">
        <v>3989</v>
      </c>
      <c r="D1098" s="19"/>
      <c r="E1098" t="s">
        <v>702</v>
      </c>
      <c r="F1098" s="65"/>
      <c r="AL1098" s="5"/>
      <c r="AM1098" s="128">
        <v>5.0199999999999996</v>
      </c>
      <c r="AR1098" t="s">
        <v>3990</v>
      </c>
      <c r="EA1098" s="129">
        <v>65.363129999999998</v>
      </c>
      <c r="EB1098" s="129"/>
      <c r="EC1098" s="129"/>
      <c r="ED1098" s="112"/>
      <c r="EE1098" s="129"/>
      <c r="EF1098" s="129"/>
      <c r="EG1098" s="129"/>
      <c r="EH1098" s="130"/>
      <c r="EI1098" s="112"/>
      <c r="EJ1098" s="129"/>
      <c r="EK1098" s="129"/>
      <c r="EL1098" s="129"/>
      <c r="EM1098" s="112"/>
      <c r="EN1098" s="112"/>
      <c r="EO1098" s="112"/>
      <c r="EP1098" s="112"/>
    </row>
    <row r="1099" spans="1:146" x14ac:dyDescent="0.3">
      <c r="A1099" t="s">
        <v>3991</v>
      </c>
      <c r="B1099" s="36" t="s">
        <v>3992</v>
      </c>
      <c r="C1099" t="s">
        <v>3993</v>
      </c>
      <c r="D1099" s="19"/>
      <c r="E1099" t="s">
        <v>702</v>
      </c>
      <c r="F1099" s="64"/>
      <c r="AL1099" s="5"/>
      <c r="AM1099" s="128">
        <v>7.68</v>
      </c>
      <c r="AR1099" t="s">
        <v>3994</v>
      </c>
      <c r="EA1099" s="129">
        <v>55.1676</v>
      </c>
      <c r="EB1099" s="129"/>
      <c r="EC1099" s="129"/>
      <c r="ED1099" s="112"/>
      <c r="EE1099" s="129"/>
      <c r="EF1099" s="129"/>
      <c r="EG1099" s="129"/>
      <c r="EH1099" s="130"/>
      <c r="EI1099" s="112"/>
      <c r="EJ1099" s="129"/>
      <c r="EK1099" s="129"/>
      <c r="EL1099" s="129"/>
      <c r="EM1099" s="112"/>
      <c r="EN1099" s="112"/>
      <c r="EO1099" s="112"/>
      <c r="EP1099" s="112"/>
    </row>
    <row r="1100" spans="1:146" x14ac:dyDescent="0.3">
      <c r="A1100" t="s">
        <v>3995</v>
      </c>
      <c r="B1100" s="36" t="s">
        <v>3996</v>
      </c>
      <c r="C1100" t="s">
        <v>3997</v>
      </c>
      <c r="D1100" s="19"/>
      <c r="E1100" t="s">
        <v>702</v>
      </c>
      <c r="F1100" s="64"/>
      <c r="AL1100" s="5"/>
      <c r="AM1100" s="128">
        <v>-4.32</v>
      </c>
      <c r="AR1100" t="s">
        <v>3998</v>
      </c>
      <c r="EA1100" s="129">
        <v>37.290503999999999</v>
      </c>
      <c r="EB1100" s="129"/>
      <c r="EC1100" s="129"/>
      <c r="ED1100" s="112"/>
      <c r="EE1100" s="129"/>
      <c r="EF1100" s="129"/>
      <c r="EG1100" s="129"/>
      <c r="EH1100" s="130"/>
      <c r="EI1100" s="112"/>
      <c r="EJ1100" s="129"/>
      <c r="EK1100" s="129"/>
      <c r="EL1100" s="129"/>
      <c r="EM1100" s="112"/>
      <c r="EN1100" s="112"/>
      <c r="EO1100" s="112"/>
      <c r="EP1100" s="112"/>
    </row>
    <row r="1101" spans="1:146" x14ac:dyDescent="0.3">
      <c r="A1101" t="s">
        <v>3999</v>
      </c>
      <c r="B1101" s="36" t="s">
        <v>4000</v>
      </c>
      <c r="C1101" t="s">
        <v>4001</v>
      </c>
      <c r="D1101" s="19"/>
      <c r="E1101" t="s">
        <v>702</v>
      </c>
      <c r="F1101" s="64"/>
      <c r="AL1101" s="5"/>
      <c r="AM1101" s="128"/>
      <c r="EA1101" s="129">
        <v>0.27932960000000001</v>
      </c>
      <c r="EB1101" s="129"/>
      <c r="EC1101" s="129"/>
      <c r="ED1101" s="112"/>
      <c r="EE1101" s="129"/>
      <c r="EF1101" s="129"/>
      <c r="EG1101" s="129"/>
      <c r="EH1101" s="130"/>
      <c r="EI1101" s="112"/>
      <c r="EJ1101" s="129"/>
      <c r="EK1101" s="129"/>
      <c r="EL1101" s="129"/>
      <c r="EM1101" s="112"/>
      <c r="EN1101" s="112"/>
      <c r="EO1101" s="112"/>
      <c r="EP1101" s="112"/>
    </row>
    <row r="1102" spans="1:146" x14ac:dyDescent="0.3">
      <c r="A1102" t="s">
        <v>4002</v>
      </c>
      <c r="B1102" s="36" t="s">
        <v>4003</v>
      </c>
      <c r="C1102" t="s">
        <v>4004</v>
      </c>
      <c r="D1102" s="19"/>
      <c r="E1102" t="s">
        <v>702</v>
      </c>
      <c r="F1102" s="64"/>
      <c r="AL1102" s="5"/>
      <c r="AM1102" s="128"/>
      <c r="EA1102" s="129">
        <v>5.7262570000000004</v>
      </c>
      <c r="EB1102" s="129">
        <v>64</v>
      </c>
      <c r="EC1102" s="129"/>
      <c r="ED1102" s="112"/>
      <c r="EE1102" s="129"/>
      <c r="EF1102" s="129"/>
      <c r="EG1102" s="129"/>
      <c r="EH1102" s="130"/>
      <c r="EI1102" s="112"/>
      <c r="EJ1102" s="129"/>
      <c r="EK1102" s="129"/>
      <c r="EL1102" s="129"/>
      <c r="EM1102" s="112"/>
      <c r="EN1102" s="112"/>
      <c r="EO1102" s="112"/>
      <c r="EP1102" s="112"/>
    </row>
    <row r="1103" spans="1:146" x14ac:dyDescent="0.3">
      <c r="A1103" t="s">
        <v>4005</v>
      </c>
      <c r="B1103" s="36" t="s">
        <v>4006</v>
      </c>
      <c r="C1103" t="s">
        <v>4007</v>
      </c>
      <c r="D1103" s="19"/>
      <c r="E1103" t="s">
        <v>702</v>
      </c>
      <c r="F1103" s="64"/>
      <c r="AL1103" s="5"/>
      <c r="AM1103" s="128"/>
      <c r="EA1103" s="129">
        <v>0.27932960000000001</v>
      </c>
      <c r="EB1103" s="129">
        <v>85</v>
      </c>
      <c r="EC1103" s="129"/>
      <c r="ED1103" s="112"/>
      <c r="EE1103" s="129"/>
      <c r="EF1103" s="129"/>
      <c r="EG1103" s="129"/>
      <c r="EH1103" s="130"/>
      <c r="EI1103" s="112"/>
      <c r="EJ1103" s="129"/>
      <c r="EK1103" s="129"/>
      <c r="EL1103" s="129"/>
      <c r="EM1103" s="112"/>
      <c r="EN1103" s="112"/>
      <c r="EO1103" s="112"/>
      <c r="EP1103" s="112"/>
    </row>
    <row r="1104" spans="1:146" x14ac:dyDescent="0.3">
      <c r="A1104" t="s">
        <v>4008</v>
      </c>
      <c r="B1104" s="36" t="s">
        <v>4009</v>
      </c>
      <c r="C1104" t="s">
        <v>4010</v>
      </c>
      <c r="D1104" s="19"/>
      <c r="E1104" t="s">
        <v>702</v>
      </c>
      <c r="F1104" s="64"/>
      <c r="AL1104" s="5"/>
      <c r="AM1104" s="128"/>
      <c r="AR1104"/>
      <c r="EA1104" s="129">
        <v>75</v>
      </c>
      <c r="EB1104" s="129"/>
      <c r="EC1104" s="129"/>
      <c r="ED1104" s="112"/>
      <c r="EE1104" s="129"/>
      <c r="EF1104" s="129"/>
      <c r="EG1104" s="129"/>
      <c r="EH1104" s="130"/>
      <c r="EI1104" s="112"/>
      <c r="EJ1104" s="129"/>
      <c r="EK1104" s="129"/>
      <c r="EL1104" s="129"/>
      <c r="EM1104" s="112"/>
      <c r="EN1104" s="112"/>
      <c r="EO1104" s="112"/>
      <c r="EP1104" s="112"/>
    </row>
    <row r="1105" spans="1:146" x14ac:dyDescent="0.3">
      <c r="A1105" t="s">
        <v>4011</v>
      </c>
      <c r="B1105" s="36" t="s">
        <v>4012</v>
      </c>
      <c r="C1105" t="s">
        <v>4013</v>
      </c>
      <c r="D1105" s="19"/>
      <c r="E1105" t="s">
        <v>702</v>
      </c>
      <c r="F1105" s="64"/>
      <c r="AL1105" s="5"/>
      <c r="AM1105" s="128">
        <v>150.9</v>
      </c>
      <c r="AR1105" t="s">
        <v>3998</v>
      </c>
      <c r="EA1105" s="129">
        <v>0.41899442999999997</v>
      </c>
      <c r="EB1105" s="129"/>
      <c r="EC1105" s="129"/>
      <c r="ED1105" s="112"/>
      <c r="EE1105" s="129"/>
      <c r="EF1105" s="129"/>
      <c r="EG1105" s="129"/>
      <c r="EH1105" s="130"/>
      <c r="EI1105" s="112"/>
      <c r="EJ1105" s="129"/>
      <c r="EK1105" s="129"/>
      <c r="EL1105" s="129"/>
      <c r="EM1105" s="112"/>
      <c r="EN1105" s="112"/>
      <c r="EO1105" s="112"/>
      <c r="EP1105" s="112"/>
    </row>
    <row r="1106" spans="1:146" x14ac:dyDescent="0.3">
      <c r="A1106" t="s">
        <v>4014</v>
      </c>
      <c r="B1106" s="36" t="s">
        <v>4015</v>
      </c>
      <c r="C1106" t="s">
        <v>4016</v>
      </c>
      <c r="D1106" s="19"/>
      <c r="E1106" t="s">
        <v>702</v>
      </c>
      <c r="F1106" s="64"/>
      <c r="AL1106" s="5"/>
      <c r="AM1106" s="128">
        <v>202.2</v>
      </c>
      <c r="AR1106" t="s">
        <v>3998</v>
      </c>
      <c r="EA1106" s="129">
        <v>22.625698</v>
      </c>
      <c r="EB1106" s="129"/>
      <c r="EC1106" s="129"/>
      <c r="ED1106" s="112"/>
      <c r="EE1106" s="129"/>
      <c r="EF1106" s="129"/>
      <c r="EG1106" s="129"/>
      <c r="EH1106" s="130"/>
      <c r="EI1106" s="112"/>
      <c r="EJ1106" s="129"/>
      <c r="EK1106" s="129"/>
      <c r="EL1106" s="129"/>
      <c r="EM1106" s="112"/>
      <c r="EN1106" s="112"/>
      <c r="EO1106" s="112"/>
      <c r="EP1106" s="112"/>
    </row>
    <row r="1107" spans="1:146" x14ac:dyDescent="0.3">
      <c r="A1107" t="s">
        <v>4017</v>
      </c>
      <c r="B1107" s="36" t="s">
        <v>4018</v>
      </c>
      <c r="C1107" t="s">
        <v>4019</v>
      </c>
      <c r="D1107" s="19"/>
      <c r="E1107" t="s">
        <v>702</v>
      </c>
      <c r="F1107" s="64"/>
      <c r="AL1107" s="5"/>
      <c r="AM1107" s="128"/>
      <c r="EA1107" s="129">
        <v>3.7709495999999998</v>
      </c>
      <c r="EB1107" s="129"/>
      <c r="EC1107" s="129"/>
      <c r="ED1107" s="112"/>
      <c r="EE1107" s="129"/>
      <c r="EF1107" s="129"/>
      <c r="EG1107" s="129"/>
      <c r="EH1107" s="130"/>
      <c r="EI1107" s="112"/>
      <c r="EJ1107" s="129"/>
      <c r="EK1107" s="129"/>
      <c r="EL1107" s="129"/>
      <c r="EM1107" s="112"/>
      <c r="EN1107" s="112"/>
      <c r="EO1107" s="112"/>
      <c r="EP1107" s="112"/>
    </row>
    <row r="1108" spans="1:146" x14ac:dyDescent="0.3">
      <c r="A1108" t="s">
        <v>4020</v>
      </c>
      <c r="B1108" s="36" t="s">
        <v>4021</v>
      </c>
      <c r="C1108" t="s">
        <v>4022</v>
      </c>
      <c r="D1108" s="19"/>
      <c r="E1108" t="s">
        <v>702</v>
      </c>
      <c r="F1108" s="64"/>
      <c r="AL1108" s="5"/>
      <c r="AM1108" s="128">
        <v>63.2</v>
      </c>
      <c r="AR1108" t="s">
        <v>3998</v>
      </c>
      <c r="EA1108" s="129">
        <v>1.8156425</v>
      </c>
      <c r="EB1108" s="129"/>
      <c r="EC1108" s="129"/>
      <c r="ED1108" s="112"/>
      <c r="EE1108" s="129"/>
      <c r="EF1108" s="129"/>
      <c r="EG1108" s="129"/>
      <c r="EH1108" s="130"/>
      <c r="EI1108" s="112"/>
      <c r="EJ1108" s="129"/>
      <c r="EK1108" s="129"/>
      <c r="EL1108" s="129"/>
      <c r="EM1108" s="112"/>
      <c r="EN1108" s="112"/>
      <c r="EO1108" s="112"/>
      <c r="EP1108" s="112"/>
    </row>
    <row r="1109" spans="1:146" x14ac:dyDescent="0.3">
      <c r="A1109" t="s">
        <v>4023</v>
      </c>
      <c r="B1109" s="36" t="s">
        <v>4024</v>
      </c>
      <c r="C1109" t="s">
        <v>4025</v>
      </c>
      <c r="D1109" s="19"/>
      <c r="E1109" t="s">
        <v>702</v>
      </c>
      <c r="F1109" s="64"/>
      <c r="AL1109" s="5"/>
      <c r="AM1109" s="128"/>
      <c r="EA1109" s="129">
        <v>7.1229053000000002</v>
      </c>
      <c r="EB1109" s="129"/>
      <c r="EC1109" s="129"/>
      <c r="ED1109" s="112"/>
      <c r="EE1109" s="129"/>
      <c r="EF1109" s="129"/>
      <c r="EG1109" s="129"/>
      <c r="EH1109" s="130"/>
      <c r="EI1109" s="112"/>
      <c r="EJ1109" s="129"/>
      <c r="EK1109" s="129"/>
      <c r="EL1109" s="129"/>
      <c r="EM1109" s="112"/>
      <c r="EN1109" s="112"/>
      <c r="EO1109" s="112"/>
      <c r="EP1109" s="112"/>
    </row>
    <row r="1110" spans="1:146" x14ac:dyDescent="0.3">
      <c r="A1110" t="s">
        <v>4026</v>
      </c>
      <c r="B1110" s="36" t="s">
        <v>4027</v>
      </c>
      <c r="C1110" t="s">
        <v>4028</v>
      </c>
      <c r="D1110" s="19"/>
      <c r="E1110" t="s">
        <v>702</v>
      </c>
      <c r="F1110" s="64"/>
      <c r="AL1110" s="5"/>
      <c r="AM1110" s="128"/>
      <c r="EA1110" s="129">
        <v>7.1229053000000002</v>
      </c>
      <c r="EB1110" s="129"/>
      <c r="EC1110" s="129"/>
      <c r="ED1110" s="112"/>
      <c r="EE1110" s="129"/>
      <c r="EF1110" s="129"/>
      <c r="EG1110" s="129"/>
      <c r="EH1110" s="130"/>
      <c r="EI1110" s="112"/>
      <c r="EJ1110" s="129"/>
      <c r="EK1110" s="129"/>
      <c r="EL1110" s="129"/>
      <c r="EM1110" s="112"/>
      <c r="EN1110" s="112"/>
      <c r="EO1110" s="112"/>
      <c r="EP1110" s="112"/>
    </row>
    <row r="1111" spans="1:146" x14ac:dyDescent="0.3">
      <c r="A1111" t="s">
        <v>4029</v>
      </c>
      <c r="B1111" s="36" t="s">
        <v>4030</v>
      </c>
      <c r="C1111" t="s">
        <v>4031</v>
      </c>
      <c r="D1111" s="19"/>
      <c r="E1111" t="s">
        <v>702</v>
      </c>
      <c r="F1111" s="64"/>
      <c r="AL1111" s="5"/>
      <c r="AM1111" s="128"/>
      <c r="EA1111" s="129">
        <v>3.3519554</v>
      </c>
      <c r="EB1111" s="129"/>
      <c r="EC1111" s="129"/>
      <c r="ED1111" s="112"/>
      <c r="EE1111" s="129"/>
      <c r="EF1111" s="129"/>
      <c r="EG1111" s="129"/>
      <c r="EH1111" s="130"/>
      <c r="EI1111" s="112"/>
      <c r="EJ1111" s="129"/>
      <c r="EK1111" s="129"/>
      <c r="EL1111" s="129"/>
      <c r="EM1111" s="112"/>
      <c r="EN1111" s="112"/>
      <c r="EO1111" s="112"/>
      <c r="EP1111" s="112"/>
    </row>
    <row r="1112" spans="1:146" x14ac:dyDescent="0.3">
      <c r="A1112" t="s">
        <v>4032</v>
      </c>
      <c r="B1112" s="36" t="s">
        <v>4033</v>
      </c>
      <c r="C1112" t="s">
        <v>4034</v>
      </c>
      <c r="D1112" s="19"/>
      <c r="E1112" t="s">
        <v>702</v>
      </c>
      <c r="F1112" s="64"/>
      <c r="AL1112" s="5"/>
      <c r="AM1112" s="128"/>
      <c r="EA1112" s="129">
        <v>0.83798885000000001</v>
      </c>
      <c r="EB1112" s="129"/>
      <c r="EC1112" s="129"/>
      <c r="ED1112" s="112"/>
      <c r="EE1112" s="129"/>
      <c r="EF1112" s="129"/>
      <c r="EG1112" s="129"/>
      <c r="EH1112" s="130"/>
      <c r="EI1112" s="112"/>
      <c r="EJ1112" s="129"/>
      <c r="EK1112" s="129"/>
      <c r="EL1112" s="129"/>
      <c r="EM1112" s="112"/>
      <c r="EN1112" s="112"/>
      <c r="EO1112" s="112"/>
      <c r="EP1112" s="112"/>
    </row>
    <row r="1113" spans="1:146" x14ac:dyDescent="0.3">
      <c r="A1113" t="s">
        <v>4035</v>
      </c>
      <c r="B1113" s="36" t="s">
        <v>4036</v>
      </c>
      <c r="C1113" t="s">
        <v>4037</v>
      </c>
      <c r="D1113" s="19"/>
      <c r="E1113" t="s">
        <v>702</v>
      </c>
      <c r="F1113" s="64"/>
      <c r="AL1113" s="5"/>
      <c r="AM1113" s="128">
        <v>12.92</v>
      </c>
      <c r="AR1113" t="s">
        <v>3998</v>
      </c>
      <c r="EA1113" s="129">
        <v>2.0949721000000001</v>
      </c>
      <c r="EB1113" s="129"/>
      <c r="EC1113" s="129"/>
      <c r="ED1113" s="112"/>
      <c r="EE1113" s="129"/>
      <c r="EF1113" s="129"/>
      <c r="EG1113" s="129"/>
      <c r="EH1113" s="130"/>
      <c r="EI1113" s="112"/>
      <c r="EJ1113" s="129"/>
      <c r="EK1113" s="129"/>
      <c r="EL1113" s="129"/>
      <c r="EM1113" s="112"/>
      <c r="EN1113" s="112"/>
      <c r="EO1113" s="112"/>
      <c r="EP1113" s="112"/>
    </row>
    <row r="1114" spans="1:146" x14ac:dyDescent="0.3">
      <c r="A1114" t="s">
        <v>4038</v>
      </c>
      <c r="B1114" s="36" t="s">
        <v>4039</v>
      </c>
      <c r="C1114" t="s">
        <v>4040</v>
      </c>
      <c r="D1114" s="19"/>
      <c r="E1114" t="s">
        <v>702</v>
      </c>
      <c r="F1114" s="64"/>
      <c r="AL1114" s="5"/>
      <c r="AM1114" s="128">
        <v>-10.07</v>
      </c>
      <c r="AR1114" t="s">
        <v>4041</v>
      </c>
      <c r="EA1114" s="129">
        <v>48.324024000000001</v>
      </c>
      <c r="EB1114" s="129"/>
      <c r="EC1114" s="129"/>
      <c r="ED1114" s="112"/>
      <c r="EE1114" s="129"/>
      <c r="EF1114" s="129"/>
      <c r="EG1114" s="129"/>
      <c r="EH1114" s="130"/>
      <c r="EI1114" s="112"/>
      <c r="EJ1114" s="129"/>
      <c r="EK1114" s="129"/>
      <c r="EL1114" s="129"/>
      <c r="EM1114" s="112"/>
      <c r="EN1114" s="112"/>
      <c r="EO1114" s="112"/>
      <c r="EP1114" s="112"/>
    </row>
    <row r="1115" spans="1:146" x14ac:dyDescent="0.3">
      <c r="A1115" t="s">
        <v>4042</v>
      </c>
      <c r="B1115" s="36" t="s">
        <v>4043</v>
      </c>
      <c r="C1115" t="s">
        <v>4044</v>
      </c>
      <c r="D1115" s="19"/>
      <c r="E1115" t="s">
        <v>702</v>
      </c>
      <c r="F1115" s="64"/>
      <c r="AL1115" s="5"/>
      <c r="AM1115" s="128">
        <v>1.18</v>
      </c>
      <c r="AR1115" t="s">
        <v>4045</v>
      </c>
      <c r="EA1115" s="129">
        <v>34.636870000000002</v>
      </c>
      <c r="EB1115" s="129"/>
      <c r="EC1115" s="129"/>
      <c r="ED1115" s="112"/>
      <c r="EE1115" s="129"/>
      <c r="EF1115" s="129"/>
      <c r="EG1115" s="129"/>
      <c r="EH1115" s="130"/>
      <c r="EI1115" s="112"/>
      <c r="EJ1115" s="129"/>
      <c r="EK1115" s="129"/>
      <c r="EL1115" s="129"/>
      <c r="EM1115" s="112"/>
      <c r="EN1115" s="112"/>
      <c r="EO1115" s="112"/>
      <c r="EP1115" s="112"/>
    </row>
    <row r="1116" spans="1:146" x14ac:dyDescent="0.3">
      <c r="A1116" t="s">
        <v>4046</v>
      </c>
      <c r="B1116" s="36" t="s">
        <v>4047</v>
      </c>
      <c r="C1116" t="s">
        <v>4048</v>
      </c>
      <c r="D1116" s="19"/>
      <c r="E1116" t="s">
        <v>702</v>
      </c>
      <c r="F1116" s="64"/>
      <c r="AL1116" s="5"/>
      <c r="AM1116" s="128">
        <v>-14.79</v>
      </c>
      <c r="AR1116" t="s">
        <v>4049</v>
      </c>
      <c r="EA1116" s="129">
        <v>77.374300000000005</v>
      </c>
      <c r="EB1116" s="129"/>
      <c r="EC1116" s="129"/>
      <c r="ED1116" s="112"/>
      <c r="EE1116" s="129"/>
      <c r="EF1116" s="129"/>
      <c r="EG1116" s="129"/>
      <c r="EH1116" s="130"/>
      <c r="EI1116" s="112"/>
      <c r="EJ1116" s="129"/>
      <c r="EK1116" s="129"/>
      <c r="EL1116" s="129"/>
      <c r="EM1116" s="112"/>
      <c r="EN1116" s="112"/>
      <c r="EO1116" s="112"/>
      <c r="EP1116" s="112"/>
    </row>
    <row r="1117" spans="1:146" x14ac:dyDescent="0.3">
      <c r="A1117" t="s">
        <v>4050</v>
      </c>
      <c r="B1117" s="36" t="s">
        <v>4051</v>
      </c>
      <c r="C1117" t="s">
        <v>4052</v>
      </c>
      <c r="D1117" s="19"/>
      <c r="E1117" t="s">
        <v>702</v>
      </c>
      <c r="F1117" s="64"/>
      <c r="AL1117" s="5"/>
      <c r="AM1117" s="128">
        <v>-13.17</v>
      </c>
      <c r="AR1117" t="s">
        <v>4053</v>
      </c>
      <c r="EA1117" s="129">
        <v>23.463688000000001</v>
      </c>
      <c r="EB1117" s="129"/>
      <c r="EC1117" s="129"/>
      <c r="ED1117" s="112"/>
      <c r="EE1117" s="129"/>
      <c r="EF1117" s="129"/>
      <c r="EG1117" s="129"/>
      <c r="EH1117" s="130"/>
      <c r="EI1117" s="112"/>
      <c r="EJ1117" s="129"/>
      <c r="EK1117" s="129"/>
      <c r="EL1117" s="129"/>
      <c r="EM1117" s="112"/>
      <c r="EN1117" s="112"/>
      <c r="EO1117" s="112"/>
      <c r="EP1117" s="112"/>
    </row>
    <row r="1118" spans="1:146" x14ac:dyDescent="0.3">
      <c r="A1118" t="s">
        <v>4054</v>
      </c>
      <c r="B1118" s="36" t="s">
        <v>4055</v>
      </c>
      <c r="C1118" t="s">
        <v>4056</v>
      </c>
      <c r="D1118" s="19"/>
      <c r="E1118" t="s">
        <v>702</v>
      </c>
      <c r="F1118" s="64"/>
      <c r="AL1118" s="5"/>
      <c r="AM1118" s="128">
        <v>-8.1199999999999992</v>
      </c>
      <c r="AR1118" t="s">
        <v>4057</v>
      </c>
      <c r="EA1118" s="129">
        <v>72.765366</v>
      </c>
      <c r="EB1118" s="129"/>
      <c r="EC1118" s="129"/>
      <c r="ED1118" s="112"/>
      <c r="EE1118" s="129"/>
      <c r="EF1118" s="129"/>
      <c r="EG1118" s="129"/>
      <c r="EH1118" s="130"/>
      <c r="EI1118" s="112"/>
      <c r="EJ1118" s="129"/>
      <c r="EK1118" s="129"/>
      <c r="EL1118" s="129"/>
      <c r="EM1118" s="112"/>
      <c r="EN1118" s="112"/>
      <c r="EO1118" s="112"/>
      <c r="EP1118" s="112"/>
    </row>
    <row r="1119" spans="1:146" x14ac:dyDescent="0.3">
      <c r="A1119" t="s">
        <v>4058</v>
      </c>
      <c r="B1119" s="36" t="s">
        <v>4059</v>
      </c>
      <c r="C1119" t="s">
        <v>4060</v>
      </c>
      <c r="D1119" s="19"/>
      <c r="E1119" t="s">
        <v>702</v>
      </c>
      <c r="F1119" s="64"/>
      <c r="AL1119" s="5"/>
      <c r="AM1119" s="128">
        <v>9.09</v>
      </c>
      <c r="AR1119" t="s">
        <v>4061</v>
      </c>
      <c r="EA1119" s="129">
        <v>57.960895999999998</v>
      </c>
      <c r="EB1119" s="129"/>
      <c r="EC1119" s="129"/>
      <c r="ED1119" s="112"/>
      <c r="EE1119" s="129"/>
      <c r="EF1119" s="129"/>
      <c r="EG1119" s="129"/>
      <c r="EH1119" s="130"/>
      <c r="EI1119" s="112"/>
      <c r="EJ1119" s="129"/>
      <c r="EK1119" s="129"/>
      <c r="EL1119" s="129"/>
      <c r="EM1119" s="112"/>
      <c r="EN1119" s="112"/>
      <c r="EO1119" s="112"/>
      <c r="EP1119" s="112"/>
    </row>
    <row r="1120" spans="1:146" x14ac:dyDescent="0.3">
      <c r="A1120" t="s">
        <v>4062</v>
      </c>
      <c r="B1120" s="36" t="s">
        <v>4063</v>
      </c>
      <c r="C1120" t="s">
        <v>4064</v>
      </c>
      <c r="D1120" s="19"/>
      <c r="E1120" t="s">
        <v>702</v>
      </c>
      <c r="F1120" s="65"/>
      <c r="AL1120" s="5"/>
      <c r="AM1120" s="128">
        <v>6.2</v>
      </c>
      <c r="AR1120" t="s">
        <v>4065</v>
      </c>
      <c r="EA1120" s="129">
        <v>13.128491</v>
      </c>
      <c r="EB1120" s="129"/>
      <c r="EC1120" s="129"/>
      <c r="ED1120" s="112"/>
      <c r="EE1120" s="129"/>
      <c r="EF1120" s="129"/>
      <c r="EG1120" s="129"/>
      <c r="EH1120" s="130"/>
      <c r="EI1120" s="112"/>
      <c r="EJ1120" s="129"/>
      <c r="EK1120" s="129"/>
      <c r="EL1120" s="129"/>
      <c r="EM1120" s="112"/>
      <c r="EN1120" s="112"/>
      <c r="EO1120" s="112"/>
      <c r="EP1120" s="112"/>
    </row>
    <row r="1121" spans="1:146" x14ac:dyDescent="0.3">
      <c r="A1121" t="s">
        <v>4066</v>
      </c>
      <c r="B1121" s="36" t="s">
        <v>4067</v>
      </c>
      <c r="C1121" t="s">
        <v>4068</v>
      </c>
      <c r="D1121" s="19"/>
      <c r="E1121" t="s">
        <v>702</v>
      </c>
      <c r="F1121" s="64"/>
      <c r="AL1121" s="5"/>
      <c r="AM1121" s="128"/>
      <c r="EA1121" s="129">
        <v>87.709496000000001</v>
      </c>
      <c r="EB1121" s="129"/>
      <c r="EC1121" s="129"/>
      <c r="ED1121" s="112"/>
      <c r="EE1121" s="129"/>
      <c r="EF1121" s="129"/>
      <c r="EG1121" s="129"/>
      <c r="EH1121" s="130"/>
      <c r="EI1121" s="112"/>
      <c r="EJ1121" s="129"/>
      <c r="EK1121" s="129"/>
      <c r="EL1121" s="129"/>
      <c r="EM1121" s="112"/>
      <c r="EN1121" s="112"/>
      <c r="EO1121" s="112"/>
      <c r="EP1121" s="112"/>
    </row>
    <row r="1122" spans="1:146" x14ac:dyDescent="0.3">
      <c r="A1122" t="s">
        <v>4069</v>
      </c>
      <c r="B1122" s="36" t="s">
        <v>4070</v>
      </c>
      <c r="C1122" t="s">
        <v>4071</v>
      </c>
      <c r="D1122" s="19"/>
      <c r="E1122" t="s">
        <v>702</v>
      </c>
      <c r="F1122" s="65"/>
      <c r="AL1122" s="5"/>
      <c r="AM1122" s="128"/>
      <c r="EA1122" s="129"/>
      <c r="EB1122" s="129"/>
      <c r="EC1122" s="129"/>
      <c r="ED1122" s="112"/>
      <c r="EE1122" s="129"/>
      <c r="EF1122" s="129"/>
      <c r="EG1122" s="129"/>
      <c r="EH1122" s="130"/>
      <c r="EI1122" s="112"/>
      <c r="EJ1122" s="129"/>
      <c r="EK1122" s="129"/>
      <c r="EL1122" s="129"/>
      <c r="EM1122" s="112"/>
      <c r="EN1122" s="112"/>
      <c r="EO1122" s="112"/>
      <c r="EP1122" s="112"/>
    </row>
    <row r="1123" spans="1:146" x14ac:dyDescent="0.3">
      <c r="A1123" t="s">
        <v>4072</v>
      </c>
      <c r="B1123" s="36" t="s">
        <v>4073</v>
      </c>
      <c r="C1123" t="s">
        <v>4074</v>
      </c>
      <c r="D1123" s="19"/>
      <c r="E1123" t="s">
        <v>702</v>
      </c>
      <c r="F1123" s="64"/>
      <c r="AL1123" s="5"/>
    </row>
    <row r="1124" spans="1:146" x14ac:dyDescent="0.3">
      <c r="A1124" t="s">
        <v>4075</v>
      </c>
      <c r="B1124" s="36" t="s">
        <v>4076</v>
      </c>
      <c r="C1124" t="s">
        <v>4077</v>
      </c>
      <c r="D1124" s="19"/>
      <c r="E1124" t="s">
        <v>702</v>
      </c>
      <c r="F1124" s="64"/>
      <c r="AL1124" s="5"/>
    </row>
    <row r="1125" spans="1:146" x14ac:dyDescent="0.3">
      <c r="A1125" t="s">
        <v>4078</v>
      </c>
      <c r="B1125" s="36" t="s">
        <v>4079</v>
      </c>
      <c r="C1125" t="s">
        <v>4080</v>
      </c>
      <c r="D1125" s="19"/>
      <c r="E1125" t="s">
        <v>702</v>
      </c>
      <c r="F1125" s="64"/>
      <c r="AL1125" s="5"/>
    </row>
    <row r="1126" spans="1:146" x14ac:dyDescent="0.3">
      <c r="A1126" t="s">
        <v>4081</v>
      </c>
      <c r="B1126" s="36" t="s">
        <v>4082</v>
      </c>
      <c r="C1126" t="s">
        <v>4083</v>
      </c>
      <c r="D1126" s="19"/>
      <c r="E1126" t="s">
        <v>702</v>
      </c>
      <c r="F1126" s="64"/>
      <c r="AL1126" s="5"/>
    </row>
    <row r="1127" spans="1:146" x14ac:dyDescent="0.3">
      <c r="A1127" t="s">
        <v>4084</v>
      </c>
      <c r="B1127" s="36" t="s">
        <v>4085</v>
      </c>
      <c r="C1127" t="s">
        <v>4086</v>
      </c>
      <c r="D1127" s="19"/>
      <c r="E1127" t="s">
        <v>702</v>
      </c>
      <c r="F1127" s="65"/>
      <c r="AL1127" s="5"/>
    </row>
    <row r="1128" spans="1:146" x14ac:dyDescent="0.3">
      <c r="A1128" s="54" t="s">
        <v>4087</v>
      </c>
      <c r="B1128" s="36" t="s">
        <v>4088</v>
      </c>
      <c r="C1128" s="4" t="s">
        <v>3394</v>
      </c>
      <c r="D1128" s="19"/>
      <c r="E1128" t="s">
        <v>702</v>
      </c>
      <c r="F1128" s="64"/>
      <c r="AL1128" s="5"/>
    </row>
    <row r="1129" spans="1:146" x14ac:dyDescent="0.3">
      <c r="A1129" t="s">
        <v>4089</v>
      </c>
      <c r="B1129" s="36" t="s">
        <v>4090</v>
      </c>
      <c r="C1129" t="s">
        <v>4091</v>
      </c>
      <c r="D1129" s="19"/>
      <c r="E1129" t="s">
        <v>702</v>
      </c>
      <c r="F1129" s="64"/>
      <c r="AL1129" s="5"/>
    </row>
    <row r="1130" spans="1:146" x14ac:dyDescent="0.3">
      <c r="A1130" t="s">
        <v>4092</v>
      </c>
      <c r="B1130" s="36" t="s">
        <v>4093</v>
      </c>
      <c r="C1130" t="s">
        <v>4094</v>
      </c>
      <c r="D1130" s="19"/>
      <c r="E1130" t="s">
        <v>702</v>
      </c>
      <c r="F1130" s="64"/>
      <c r="AL1130" s="5"/>
    </row>
    <row r="1131" spans="1:146" x14ac:dyDescent="0.3">
      <c r="A1131" t="s">
        <v>4095</v>
      </c>
      <c r="B1131" s="36" t="s">
        <v>4096</v>
      </c>
      <c r="C1131" t="s">
        <v>4097</v>
      </c>
      <c r="D1131" s="19"/>
      <c r="E1131" t="s">
        <v>702</v>
      </c>
      <c r="F1131" s="64"/>
      <c r="AL1131" s="5"/>
    </row>
    <row r="1132" spans="1:146" x14ac:dyDescent="0.3">
      <c r="A1132" t="s">
        <v>4098</v>
      </c>
      <c r="B1132" s="36" t="s">
        <v>4099</v>
      </c>
      <c r="C1132" t="s">
        <v>4100</v>
      </c>
      <c r="D1132" s="19"/>
      <c r="E1132" t="s">
        <v>702</v>
      </c>
      <c r="F1132" s="64"/>
      <c r="AL1132" s="5"/>
      <c r="AM1132" s="39">
        <v>-17.399999999999999</v>
      </c>
      <c r="AR1132" s="40" t="s">
        <v>1296</v>
      </c>
      <c r="AV1132" s="7">
        <f>0.40141*AZ1132-778.84</f>
        <v>7.9235999999999649</v>
      </c>
      <c r="AW1132" s="5">
        <f>AVERAGE(AX1132,AU1132:AV1132)*1.00662+2055.5541</f>
        <v>2063.5301542319999</v>
      </c>
      <c r="AZ1132">
        <v>1960</v>
      </c>
      <c r="EC1132" s="44">
        <v>24</v>
      </c>
      <c r="ED1132" s="7">
        <v>94</v>
      </c>
      <c r="EE1132" s="45"/>
      <c r="EF1132" s="45"/>
      <c r="EG1132" s="45"/>
      <c r="EH1132" s="46"/>
      <c r="EI1132" s="40"/>
      <c r="EJ1132" s="45"/>
      <c r="EK1132" s="45"/>
      <c r="EL1132" s="45"/>
      <c r="EM1132" s="40"/>
      <c r="EN1132" s="7"/>
    </row>
    <row r="1133" spans="1:146" x14ac:dyDescent="0.3">
      <c r="A1133" t="s">
        <v>4101</v>
      </c>
      <c r="B1133" s="36" t="s">
        <v>4102</v>
      </c>
      <c r="C1133" t="s">
        <v>4103</v>
      </c>
      <c r="D1133" s="19"/>
      <c r="E1133" t="s">
        <v>702</v>
      </c>
      <c r="F1133" s="64"/>
      <c r="AL1133" s="5"/>
      <c r="AM1133" s="39">
        <v>-10.1</v>
      </c>
      <c r="AR1133" s="40" t="s">
        <v>1296</v>
      </c>
      <c r="AV1133" s="7">
        <f>0.40141*AZ1133-778.84</f>
        <v>11.536289999999894</v>
      </c>
      <c r="AW1133" s="5">
        <f>AVERAGE(AX1133,AU1133:AV1133)*1.00662+2055.5541</f>
        <v>2067.1667602397997</v>
      </c>
      <c r="AZ1133">
        <v>1969</v>
      </c>
      <c r="EC1133" s="44">
        <v>99</v>
      </c>
      <c r="ED1133" s="7">
        <v>93</v>
      </c>
      <c r="EE1133" s="45"/>
      <c r="EF1133" s="45"/>
      <c r="EG1133" s="45"/>
      <c r="EH1133" s="46"/>
      <c r="EI1133" s="40"/>
      <c r="EJ1133" s="45"/>
      <c r="EK1133" s="45"/>
      <c r="EL1133" s="45"/>
      <c r="EM1133" s="40"/>
      <c r="EN1133" s="7"/>
    </row>
    <row r="1134" spans="1:146" x14ac:dyDescent="0.3">
      <c r="A1134" t="s">
        <v>4104</v>
      </c>
      <c r="B1134" s="36" t="s">
        <v>4105</v>
      </c>
      <c r="C1134" t="s">
        <v>4106</v>
      </c>
      <c r="D1134" s="19"/>
      <c r="E1134" t="s">
        <v>702</v>
      </c>
      <c r="F1134" s="64"/>
      <c r="AL1134" s="5"/>
      <c r="AM1134" s="39">
        <v>-54</v>
      </c>
      <c r="AR1134" s="40" t="s">
        <v>1296</v>
      </c>
      <c r="AV1134" s="7">
        <f>0.40141*AZ1134-778.84</f>
        <v>12.740519999999947</v>
      </c>
      <c r="AW1134" s="5">
        <f>AVERAGE(AX1134,AU1134:AV1134)*1.00662+2055.5541</f>
        <v>2068.3789622423997</v>
      </c>
      <c r="AZ1134">
        <v>1972</v>
      </c>
      <c r="EC1134" s="44">
        <v>99</v>
      </c>
      <c r="ED1134" s="7">
        <v>87</v>
      </c>
      <c r="EE1134" s="45"/>
      <c r="EF1134" s="45"/>
      <c r="EG1134" s="45"/>
      <c r="EH1134" s="46"/>
      <c r="EI1134" s="40"/>
      <c r="EJ1134" s="45"/>
      <c r="EK1134" s="45"/>
      <c r="EL1134" s="45"/>
      <c r="EM1134" s="40"/>
      <c r="EN1134" s="7"/>
    </row>
    <row r="1135" spans="1:146" x14ac:dyDescent="0.3">
      <c r="A1135" t="s">
        <v>4107</v>
      </c>
      <c r="B1135" s="36" t="s">
        <v>4108</v>
      </c>
      <c r="C1135" t="s">
        <v>4109</v>
      </c>
      <c r="D1135" s="19"/>
      <c r="E1135" t="s">
        <v>702</v>
      </c>
      <c r="F1135" s="64"/>
      <c r="AL1135" s="5"/>
      <c r="AM1135" s="39">
        <v>-59</v>
      </c>
      <c r="AR1135" s="40" t="s">
        <v>1296</v>
      </c>
      <c r="AV1135" s="7">
        <f>0.40141*AZ1135-778.84</f>
        <v>12.740519999999947</v>
      </c>
      <c r="AW1135" s="5">
        <f>AVERAGE(AX1135,AU1135:AV1135)*1.00662+2055.5541</f>
        <v>2068.3789622423997</v>
      </c>
      <c r="AZ1135">
        <v>1972</v>
      </c>
      <c r="EC1135" s="44">
        <v>14</v>
      </c>
      <c r="ED1135" s="7">
        <v>90</v>
      </c>
      <c r="EE1135" s="45"/>
      <c r="EF1135" s="45"/>
      <c r="EG1135" s="45"/>
      <c r="EH1135" s="46"/>
      <c r="EI1135" s="40"/>
      <c r="EJ1135" s="45"/>
      <c r="EK1135" s="45"/>
      <c r="EL1135" s="45"/>
      <c r="EM1135" s="40"/>
      <c r="EN1135" s="7"/>
    </row>
    <row r="1136" spans="1:146" x14ac:dyDescent="0.3">
      <c r="A1136" t="s">
        <v>4110</v>
      </c>
      <c r="B1136" s="36" t="s">
        <v>4111</v>
      </c>
      <c r="C1136" s="4" t="s">
        <v>4112</v>
      </c>
      <c r="D1136" s="19"/>
      <c r="E1136" t="s">
        <v>702</v>
      </c>
      <c r="F1136" s="64"/>
      <c r="AL1136" s="5"/>
      <c r="AM1136" s="39">
        <v>28.77</v>
      </c>
      <c r="AN1136" s="5">
        <v>59.38</v>
      </c>
      <c r="AR1136" s="40" t="s">
        <v>4113</v>
      </c>
      <c r="EE1136" s="14">
        <v>89</v>
      </c>
    </row>
    <row r="1137" spans="1:147" x14ac:dyDescent="0.3">
      <c r="A1137" t="s">
        <v>4114</v>
      </c>
      <c r="B1137" s="36" t="s">
        <v>4115</v>
      </c>
      <c r="C1137" s="4" t="s">
        <v>4116</v>
      </c>
      <c r="D1137" s="19"/>
      <c r="E1137" t="s">
        <v>702</v>
      </c>
      <c r="F1137" s="64"/>
      <c r="AL1137" s="5"/>
      <c r="AM1137" s="39">
        <v>16.11</v>
      </c>
      <c r="AN1137" s="5">
        <v>62.98</v>
      </c>
      <c r="AR1137" s="40" t="s">
        <v>4113</v>
      </c>
    </row>
    <row r="1138" spans="1:147" x14ac:dyDescent="0.3">
      <c r="A1138" t="s">
        <v>4117</v>
      </c>
      <c r="B1138" s="36" t="s">
        <v>4118</v>
      </c>
      <c r="C1138" s="4" t="s">
        <v>4119</v>
      </c>
      <c r="D1138" s="19"/>
      <c r="E1138" t="s">
        <v>702</v>
      </c>
      <c r="F1138" s="68"/>
      <c r="J1138" s="66"/>
      <c r="K1138" s="66"/>
      <c r="AL1138" s="5"/>
      <c r="AM1138" s="39">
        <v>-15.2</v>
      </c>
      <c r="AR1138" s="40" t="s">
        <v>4120</v>
      </c>
    </row>
    <row r="1139" spans="1:147" x14ac:dyDescent="0.3">
      <c r="A1139" t="s">
        <v>4121</v>
      </c>
      <c r="B1139" s="36" t="s">
        <v>4122</v>
      </c>
      <c r="C1139" s="4" t="s">
        <v>4123</v>
      </c>
      <c r="D1139" s="19"/>
      <c r="E1139" t="s">
        <v>702</v>
      </c>
      <c r="F1139" s="65"/>
      <c r="AL1139" s="5"/>
      <c r="AM1139" s="39">
        <v>-9.1</v>
      </c>
      <c r="AN1139" s="5">
        <v>39.5</v>
      </c>
      <c r="AR1139" s="40" t="s">
        <v>4124</v>
      </c>
    </row>
    <row r="1140" spans="1:147" x14ac:dyDescent="0.3">
      <c r="A1140" t="s">
        <v>4125</v>
      </c>
      <c r="B1140" s="36" t="s">
        <v>4126</v>
      </c>
      <c r="C1140" s="4" t="s">
        <v>4127</v>
      </c>
      <c r="D1140" s="19"/>
      <c r="E1140" t="s">
        <v>702</v>
      </c>
      <c r="F1140" s="64"/>
      <c r="AL1140" s="5"/>
      <c r="AM1140" s="39">
        <v>0</v>
      </c>
      <c r="AN1140" s="5">
        <v>40.1</v>
      </c>
      <c r="AR1140" s="40" t="s">
        <v>4128</v>
      </c>
    </row>
    <row r="1141" spans="1:147" x14ac:dyDescent="0.3">
      <c r="A1141" t="s">
        <v>4129</v>
      </c>
      <c r="B1141" s="36" t="s">
        <v>4130</v>
      </c>
      <c r="C1141" s="4" t="s">
        <v>4131</v>
      </c>
      <c r="D1141" s="19"/>
      <c r="E1141" t="s">
        <v>702</v>
      </c>
      <c r="F1141" s="65"/>
      <c r="AL1141" s="5"/>
      <c r="EG1141" s="14">
        <v>26.9</v>
      </c>
    </row>
    <row r="1142" spans="1:147" x14ac:dyDescent="0.3">
      <c r="A1142" t="s">
        <v>4132</v>
      </c>
      <c r="B1142" s="36" t="s">
        <v>4133</v>
      </c>
      <c r="C1142" s="4" t="s">
        <v>4134</v>
      </c>
      <c r="D1142" s="19"/>
      <c r="E1142" t="s">
        <v>702</v>
      </c>
      <c r="F1142" s="64"/>
      <c r="AL1142" s="5"/>
      <c r="AM1142" s="131">
        <v>34.1</v>
      </c>
      <c r="AR1142" s="40" t="s">
        <v>4135</v>
      </c>
      <c r="EG1142" s="14">
        <v>26.9</v>
      </c>
    </row>
    <row r="1143" spans="1:147" x14ac:dyDescent="0.3">
      <c r="A1143" t="s">
        <v>4136</v>
      </c>
      <c r="B1143" s="36" t="s">
        <v>4137</v>
      </c>
      <c r="C1143" s="4" t="s">
        <v>4138</v>
      </c>
      <c r="D1143" s="19"/>
      <c r="E1143" t="s">
        <v>702</v>
      </c>
      <c r="F1143" s="65"/>
      <c r="AL1143" s="5"/>
      <c r="AM1143" s="131">
        <v>33.9</v>
      </c>
      <c r="AR1143" s="40" t="s">
        <v>4135</v>
      </c>
      <c r="EG1143" s="14">
        <v>25.4</v>
      </c>
    </row>
    <row r="1144" spans="1:147" x14ac:dyDescent="0.3">
      <c r="A1144" t="s">
        <v>4139</v>
      </c>
      <c r="B1144" s="36" t="s">
        <v>4140</v>
      </c>
      <c r="C1144" s="4" t="s">
        <v>4141</v>
      </c>
      <c r="D1144" s="19"/>
      <c r="E1144" t="s">
        <v>702</v>
      </c>
      <c r="F1144" s="65"/>
      <c r="AL1144" s="5"/>
      <c r="AM1144" s="131">
        <v>33</v>
      </c>
      <c r="AR1144" s="40" t="s">
        <v>4135</v>
      </c>
      <c r="EG1144" s="14">
        <v>25.8</v>
      </c>
    </row>
    <row r="1145" spans="1:147" x14ac:dyDescent="0.3">
      <c r="A1145" t="s">
        <v>4142</v>
      </c>
      <c r="B1145" s="36" t="s">
        <v>4143</v>
      </c>
      <c r="C1145" s="4" t="s">
        <v>4144</v>
      </c>
      <c r="D1145" s="19"/>
      <c r="E1145" t="s">
        <v>702</v>
      </c>
      <c r="F1145" s="64"/>
      <c r="AL1145" s="5"/>
      <c r="AM1145" s="39">
        <v>16</v>
      </c>
      <c r="AR1145" s="40" t="s">
        <v>4135</v>
      </c>
      <c r="EG1145" s="14">
        <v>25.7</v>
      </c>
    </row>
    <row r="1146" spans="1:147" x14ac:dyDescent="0.3">
      <c r="A1146" t="s">
        <v>4145</v>
      </c>
      <c r="B1146" s="36" t="s">
        <v>4146</v>
      </c>
      <c r="C1146" s="4" t="s">
        <v>4147</v>
      </c>
      <c r="D1146" s="19"/>
      <c r="E1146" t="s">
        <v>702</v>
      </c>
      <c r="F1146" s="64"/>
      <c r="AL1146" s="5"/>
    </row>
    <row r="1147" spans="1:147" x14ac:dyDescent="0.3">
      <c r="A1147" t="s">
        <v>4148</v>
      </c>
      <c r="B1147" s="36" t="s">
        <v>4149</v>
      </c>
      <c r="C1147" s="4" t="s">
        <v>4150</v>
      </c>
      <c r="D1147" s="19"/>
      <c r="E1147" t="s">
        <v>702</v>
      </c>
      <c r="F1147" s="64"/>
      <c r="AL1147" s="5"/>
    </row>
    <row r="1148" spans="1:147" x14ac:dyDescent="0.3">
      <c r="A1148" t="s">
        <v>4151</v>
      </c>
      <c r="B1148" s="36" t="s">
        <v>4152</v>
      </c>
      <c r="C1148" s="4" t="s">
        <v>4153</v>
      </c>
      <c r="D1148" s="19"/>
      <c r="E1148" t="s">
        <v>702</v>
      </c>
      <c r="F1148" s="64"/>
      <c r="AL1148" s="5"/>
      <c r="EL1148" s="132">
        <v>10</v>
      </c>
      <c r="EM1148" s="133">
        <v>11</v>
      </c>
      <c r="EN1148" s="133">
        <v>8</v>
      </c>
      <c r="EO1148" s="133">
        <v>10</v>
      </c>
      <c r="EP1148" s="133">
        <v>30</v>
      </c>
      <c r="EQ1148" s="133">
        <v>2</v>
      </c>
    </row>
    <row r="1149" spans="1:147" x14ac:dyDescent="0.3">
      <c r="A1149" t="s">
        <v>4154</v>
      </c>
      <c r="B1149" s="36" t="s">
        <v>4155</v>
      </c>
      <c r="C1149" s="4" t="s">
        <v>4156</v>
      </c>
      <c r="D1149" s="19"/>
      <c r="E1149" t="s">
        <v>702</v>
      </c>
      <c r="F1149" s="64"/>
      <c r="AL1149" s="5"/>
      <c r="EL1149" s="14">
        <v>5</v>
      </c>
      <c r="EM1149">
        <v>12</v>
      </c>
      <c r="EN1149">
        <v>0</v>
      </c>
      <c r="EO1149">
        <v>20</v>
      </c>
      <c r="EP1149">
        <v>43</v>
      </c>
      <c r="EQ1149">
        <v>2</v>
      </c>
    </row>
    <row r="1150" spans="1:147" x14ac:dyDescent="0.3">
      <c r="A1150" t="s">
        <v>4157</v>
      </c>
      <c r="B1150" s="36" t="s">
        <v>4158</v>
      </c>
      <c r="C1150" s="4" t="s">
        <v>4159</v>
      </c>
      <c r="D1150" s="19"/>
      <c r="E1150" t="s">
        <v>702</v>
      </c>
      <c r="F1150" s="64"/>
      <c r="AL1150" s="5"/>
      <c r="EM1150">
        <v>2</v>
      </c>
      <c r="EP1150">
        <v>1</v>
      </c>
    </row>
    <row r="1151" spans="1:147" x14ac:dyDescent="0.3">
      <c r="A1151" t="s">
        <v>4160</v>
      </c>
      <c r="B1151" s="36" t="s">
        <v>4161</v>
      </c>
      <c r="C1151" s="4" t="s">
        <v>4162</v>
      </c>
      <c r="D1151" s="19"/>
      <c r="E1151" t="s">
        <v>702</v>
      </c>
      <c r="F1151" s="64"/>
      <c r="AL1151" s="5"/>
      <c r="EM1151">
        <v>3</v>
      </c>
      <c r="EP1151">
        <v>9</v>
      </c>
    </row>
    <row r="1152" spans="1:147" x14ac:dyDescent="0.3">
      <c r="A1152" t="s">
        <v>4163</v>
      </c>
      <c r="B1152" s="36" t="s">
        <v>4164</v>
      </c>
      <c r="C1152" s="4" t="s">
        <v>4165</v>
      </c>
      <c r="D1152" s="19"/>
      <c r="E1152" t="s">
        <v>702</v>
      </c>
      <c r="F1152" s="64"/>
      <c r="AL1152" s="5"/>
      <c r="EL1152" s="14">
        <v>1</v>
      </c>
      <c r="EM1152">
        <v>43</v>
      </c>
      <c r="EN1152">
        <v>1</v>
      </c>
      <c r="EO1152">
        <v>3</v>
      </c>
      <c r="EP1152">
        <v>72</v>
      </c>
      <c r="EQ1152">
        <v>5</v>
      </c>
    </row>
    <row r="1153" spans="1:147" x14ac:dyDescent="0.3">
      <c r="A1153" t="s">
        <v>4166</v>
      </c>
      <c r="B1153" s="36" t="s">
        <v>4167</v>
      </c>
      <c r="C1153" s="4" t="s">
        <v>4168</v>
      </c>
      <c r="D1153" s="19"/>
      <c r="E1153" t="s">
        <v>702</v>
      </c>
      <c r="F1153" s="65"/>
      <c r="AL1153" s="5"/>
      <c r="EN1153">
        <v>82</v>
      </c>
      <c r="EQ1153">
        <v>94</v>
      </c>
    </row>
    <row r="1154" spans="1:147" x14ac:dyDescent="0.3">
      <c r="A1154" t="s">
        <v>4169</v>
      </c>
      <c r="B1154" s="36" t="s">
        <v>4170</v>
      </c>
      <c r="C1154" s="4" t="s">
        <v>4171</v>
      </c>
      <c r="D1154" s="19"/>
      <c r="E1154" t="s">
        <v>702</v>
      </c>
      <c r="F1154" s="64"/>
      <c r="AL1154" s="5"/>
      <c r="EL1154" s="14">
        <v>5</v>
      </c>
      <c r="EM1154">
        <v>46</v>
      </c>
      <c r="EN1154">
        <v>69</v>
      </c>
      <c r="EO1154">
        <v>40</v>
      </c>
      <c r="EP1154">
        <v>97</v>
      </c>
      <c r="EQ1154">
        <v>87</v>
      </c>
    </row>
    <row r="1155" spans="1:147" x14ac:dyDescent="0.3">
      <c r="A1155" t="s">
        <v>4172</v>
      </c>
      <c r="B1155" s="36" t="s">
        <v>4173</v>
      </c>
      <c r="C1155" s="4" t="s">
        <v>4174</v>
      </c>
      <c r="D1155" s="19"/>
      <c r="E1155" t="s">
        <v>702</v>
      </c>
      <c r="F1155" s="65"/>
      <c r="AL1155" s="5"/>
      <c r="EL1155" s="14">
        <v>6</v>
      </c>
      <c r="EM1155">
        <v>95</v>
      </c>
      <c r="EN1155">
        <v>93</v>
      </c>
      <c r="EO1155">
        <v>41</v>
      </c>
      <c r="EP1155">
        <v>93</v>
      </c>
      <c r="EQ1155">
        <v>93</v>
      </c>
    </row>
    <row r="1156" spans="1:147" x14ac:dyDescent="0.3">
      <c r="A1156" t="s">
        <v>4175</v>
      </c>
      <c r="B1156" s="36" t="s">
        <v>4176</v>
      </c>
      <c r="C1156" s="4" t="s">
        <v>4177</v>
      </c>
      <c r="D1156" s="19"/>
      <c r="E1156" t="s">
        <v>702</v>
      </c>
      <c r="F1156" s="64"/>
      <c r="AL1156" s="5"/>
      <c r="EN1156">
        <v>62</v>
      </c>
      <c r="EQ1156">
        <v>63</v>
      </c>
    </row>
    <row r="1157" spans="1:147" x14ac:dyDescent="0.3">
      <c r="A1157" t="s">
        <v>4178</v>
      </c>
      <c r="B1157" s="36" t="s">
        <v>4179</v>
      </c>
      <c r="C1157" s="4" t="s">
        <v>4180</v>
      </c>
      <c r="D1157" s="19"/>
      <c r="E1157" t="s">
        <v>702</v>
      </c>
      <c r="F1157" s="64"/>
      <c r="AL1157" s="5"/>
      <c r="EN1157">
        <v>94</v>
      </c>
      <c r="EQ1157">
        <v>99</v>
      </c>
    </row>
    <row r="1158" spans="1:147" x14ac:dyDescent="0.3">
      <c r="A1158" t="s">
        <v>4181</v>
      </c>
      <c r="B1158" s="36" t="s">
        <v>4182</v>
      </c>
      <c r="C1158" s="4" t="s">
        <v>4183</v>
      </c>
      <c r="D1158" s="19"/>
      <c r="E1158" t="s">
        <v>702</v>
      </c>
      <c r="F1158" s="65"/>
      <c r="AL1158" s="5"/>
      <c r="EN1158">
        <v>10</v>
      </c>
      <c r="EQ1158">
        <v>86</v>
      </c>
    </row>
    <row r="1159" spans="1:147" x14ac:dyDescent="0.3">
      <c r="A1159" t="s">
        <v>4184</v>
      </c>
      <c r="B1159" s="36" t="s">
        <v>4185</v>
      </c>
      <c r="C1159" s="4" t="s">
        <v>4186</v>
      </c>
      <c r="D1159" s="19"/>
      <c r="E1159" t="s">
        <v>702</v>
      </c>
      <c r="F1159" s="64"/>
      <c r="AL1159" s="5"/>
      <c r="EN1159">
        <v>8</v>
      </c>
      <c r="EQ1159">
        <v>4</v>
      </c>
    </row>
    <row r="1160" spans="1:147" x14ac:dyDescent="0.3">
      <c r="A1160" t="s">
        <v>4187</v>
      </c>
      <c r="B1160" s="36" t="s">
        <v>4188</v>
      </c>
      <c r="C1160" s="4" t="s">
        <v>4189</v>
      </c>
      <c r="D1160" s="19"/>
      <c r="E1160" t="s">
        <v>702</v>
      </c>
      <c r="F1160" s="64"/>
      <c r="AL1160" s="5"/>
    </row>
    <row r="1161" spans="1:147" x14ac:dyDescent="0.3">
      <c r="A1161" t="s">
        <v>4190</v>
      </c>
      <c r="B1161" s="36" t="s">
        <v>4191</v>
      </c>
      <c r="C1161" s="4" t="s">
        <v>4192</v>
      </c>
      <c r="D1161" s="19"/>
      <c r="E1161" t="s">
        <v>702</v>
      </c>
      <c r="F1161" s="64"/>
      <c r="AL1161" s="5"/>
    </row>
    <row r="1162" spans="1:147" x14ac:dyDescent="0.3">
      <c r="A1162" t="s">
        <v>4193</v>
      </c>
      <c r="B1162" s="36" t="s">
        <v>4194</v>
      </c>
      <c r="C1162" s="4" t="s">
        <v>4195</v>
      </c>
      <c r="D1162" s="19"/>
      <c r="E1162" t="s">
        <v>702</v>
      </c>
      <c r="F1162" s="64"/>
      <c r="AL1162" s="5"/>
      <c r="EO1162" s="14"/>
    </row>
    <row r="1163" spans="1:147" x14ac:dyDescent="0.3">
      <c r="A1163" t="s">
        <v>4196</v>
      </c>
      <c r="B1163" s="36" t="s">
        <v>4197</v>
      </c>
      <c r="C1163" s="4" t="s">
        <v>4198</v>
      </c>
      <c r="D1163" s="19"/>
      <c r="E1163" t="s">
        <v>702</v>
      </c>
      <c r="F1163" s="64"/>
      <c r="AL1163" s="5"/>
    </row>
    <row r="1164" spans="1:147" x14ac:dyDescent="0.3">
      <c r="A1164" t="s">
        <v>4199</v>
      </c>
      <c r="B1164" s="36" t="s">
        <v>4200</v>
      </c>
      <c r="C1164" s="4" t="s">
        <v>4201</v>
      </c>
      <c r="D1164" s="19"/>
      <c r="E1164" t="s">
        <v>702</v>
      </c>
      <c r="F1164" s="64"/>
      <c r="AL1164" s="5"/>
    </row>
    <row r="1165" spans="1:147" x14ac:dyDescent="0.3">
      <c r="A1165" t="s">
        <v>4202</v>
      </c>
      <c r="B1165" s="36" t="s">
        <v>4203</v>
      </c>
      <c r="C1165" s="4" t="s">
        <v>4204</v>
      </c>
      <c r="D1165" s="19"/>
      <c r="E1165" t="s">
        <v>702</v>
      </c>
      <c r="F1165" s="64"/>
      <c r="AL1165" s="5"/>
    </row>
    <row r="1166" spans="1:147" x14ac:dyDescent="0.3">
      <c r="A1166" t="s">
        <v>4205</v>
      </c>
      <c r="B1166" s="36" t="s">
        <v>4206</v>
      </c>
      <c r="C1166" s="4" t="s">
        <v>4207</v>
      </c>
      <c r="D1166" s="19"/>
      <c r="E1166" t="s">
        <v>702</v>
      </c>
      <c r="F1166" s="64"/>
      <c r="AL1166" s="5"/>
    </row>
    <row r="1167" spans="1:147" x14ac:dyDescent="0.3">
      <c r="A1167" t="s">
        <v>4208</v>
      </c>
      <c r="B1167" s="36" t="s">
        <v>4209</v>
      </c>
      <c r="C1167" s="4" t="s">
        <v>4210</v>
      </c>
      <c r="D1167" s="19"/>
      <c r="E1167" t="s">
        <v>702</v>
      </c>
      <c r="F1167" s="64"/>
      <c r="AL1167" s="5"/>
    </row>
    <row r="1168" spans="1:147" x14ac:dyDescent="0.3">
      <c r="A1168" t="s">
        <v>4211</v>
      </c>
      <c r="B1168" s="36" t="s">
        <v>4212</v>
      </c>
      <c r="C1168" s="4" t="s">
        <v>4213</v>
      </c>
      <c r="D1168" s="19"/>
      <c r="E1168" t="s">
        <v>702</v>
      </c>
      <c r="F1168" s="64"/>
      <c r="AL1168" s="5"/>
    </row>
    <row r="1169" spans="1:38" x14ac:dyDescent="0.3">
      <c r="A1169" t="s">
        <v>4214</v>
      </c>
      <c r="B1169" s="36" t="s">
        <v>4215</v>
      </c>
      <c r="C1169" s="123" t="s">
        <v>4216</v>
      </c>
      <c r="D1169" s="19"/>
      <c r="E1169" t="s">
        <v>702</v>
      </c>
      <c r="F1169" s="64"/>
      <c r="AL1169" s="5"/>
    </row>
    <row r="1170" spans="1:38" x14ac:dyDescent="0.3">
      <c r="A1170" t="s">
        <v>4217</v>
      </c>
      <c r="B1170" s="36" t="s">
        <v>4218</v>
      </c>
      <c r="C1170" s="123" t="s">
        <v>4219</v>
      </c>
      <c r="D1170" s="19"/>
      <c r="E1170" t="s">
        <v>702</v>
      </c>
      <c r="F1170" s="64"/>
      <c r="AL1170" s="5"/>
    </row>
    <row r="1171" spans="1:38" x14ac:dyDescent="0.3">
      <c r="A1171" t="s">
        <v>4220</v>
      </c>
      <c r="B1171" s="36" t="s">
        <v>4221</v>
      </c>
      <c r="C1171" s="123" t="s">
        <v>4222</v>
      </c>
      <c r="D1171" s="19"/>
      <c r="E1171" t="s">
        <v>702</v>
      </c>
      <c r="F1171" s="64"/>
      <c r="AL1171" s="5"/>
    </row>
    <row r="1172" spans="1:38" x14ac:dyDescent="0.3">
      <c r="A1172" t="s">
        <v>4223</v>
      </c>
      <c r="B1172" s="36" t="s">
        <v>4224</v>
      </c>
      <c r="C1172" s="123" t="s">
        <v>4225</v>
      </c>
      <c r="D1172" s="19"/>
      <c r="E1172" t="s">
        <v>702</v>
      </c>
      <c r="F1172" s="64"/>
      <c r="AL1172" s="5"/>
    </row>
    <row r="1173" spans="1:38" x14ac:dyDescent="0.3">
      <c r="A1173" t="s">
        <v>4226</v>
      </c>
      <c r="B1173" s="36" t="s">
        <v>4227</v>
      </c>
      <c r="C1173" s="123" t="s">
        <v>4228</v>
      </c>
      <c r="D1173" s="19"/>
      <c r="E1173" t="s">
        <v>702</v>
      </c>
      <c r="F1173" s="64"/>
      <c r="AL1173" s="5"/>
    </row>
    <row r="1174" spans="1:38" x14ac:dyDescent="0.3">
      <c r="A1174" t="s">
        <v>4229</v>
      </c>
      <c r="B1174" s="36" t="s">
        <v>4230</v>
      </c>
      <c r="C1174" s="123" t="s">
        <v>4231</v>
      </c>
      <c r="D1174" s="19"/>
      <c r="E1174" t="s">
        <v>702</v>
      </c>
      <c r="F1174" s="64"/>
      <c r="AL1174" s="5"/>
    </row>
    <row r="1175" spans="1:38" x14ac:dyDescent="0.3">
      <c r="A1175" t="s">
        <v>4232</v>
      </c>
      <c r="B1175" s="36" t="s">
        <v>4233</v>
      </c>
      <c r="C1175" s="123" t="s">
        <v>4234</v>
      </c>
      <c r="D1175" s="19"/>
      <c r="E1175" t="s">
        <v>702</v>
      </c>
      <c r="F1175" s="64"/>
      <c r="AL1175" s="5"/>
    </row>
    <row r="1176" spans="1:38" x14ac:dyDescent="0.3">
      <c r="A1176" t="s">
        <v>4235</v>
      </c>
      <c r="B1176" s="36" t="s">
        <v>4236</v>
      </c>
      <c r="C1176" s="123" t="s">
        <v>4237</v>
      </c>
      <c r="D1176" s="19"/>
      <c r="E1176" t="s">
        <v>702</v>
      </c>
      <c r="F1176" s="64"/>
      <c r="AL1176" s="5"/>
    </row>
    <row r="1177" spans="1:38" x14ac:dyDescent="0.3">
      <c r="A1177" t="s">
        <v>4238</v>
      </c>
      <c r="B1177" s="36" t="s">
        <v>4239</v>
      </c>
      <c r="C1177" s="123" t="s">
        <v>4240</v>
      </c>
      <c r="D1177" s="19"/>
      <c r="E1177" t="s">
        <v>702</v>
      </c>
      <c r="F1177" s="64"/>
      <c r="AL1177" s="5"/>
    </row>
    <row r="1178" spans="1:38" x14ac:dyDescent="0.3">
      <c r="A1178" t="s">
        <v>4241</v>
      </c>
      <c r="B1178" s="36" t="s">
        <v>4242</v>
      </c>
      <c r="C1178" s="123" t="s">
        <v>4243</v>
      </c>
      <c r="D1178" s="19"/>
      <c r="E1178" t="s">
        <v>702</v>
      </c>
      <c r="F1178" s="64"/>
      <c r="AL1178" s="5"/>
    </row>
    <row r="1179" spans="1:38" x14ac:dyDescent="0.3">
      <c r="A1179" t="s">
        <v>4244</v>
      </c>
      <c r="B1179" s="36" t="s">
        <v>4245</v>
      </c>
      <c r="C1179" s="123" t="s">
        <v>4246</v>
      </c>
      <c r="D1179" s="19"/>
      <c r="E1179" t="s">
        <v>702</v>
      </c>
      <c r="F1179" s="64"/>
      <c r="AL1179" s="5"/>
    </row>
    <row r="1180" spans="1:38" x14ac:dyDescent="0.3">
      <c r="A1180" t="s">
        <v>4232</v>
      </c>
      <c r="B1180" s="36" t="s">
        <v>4247</v>
      </c>
      <c r="C1180" s="123" t="s">
        <v>4248</v>
      </c>
      <c r="D1180" s="19"/>
      <c r="E1180" t="s">
        <v>702</v>
      </c>
      <c r="F1180" s="64"/>
      <c r="AL1180" s="5"/>
    </row>
    <row r="1181" spans="1:38" x14ac:dyDescent="0.3">
      <c r="A1181" t="s">
        <v>4249</v>
      </c>
      <c r="B1181" s="36" t="s">
        <v>4250</v>
      </c>
      <c r="C1181" s="123" t="s">
        <v>4251</v>
      </c>
      <c r="D1181" s="19"/>
      <c r="E1181" t="s">
        <v>702</v>
      </c>
      <c r="F1181" s="64"/>
      <c r="AL1181" s="5"/>
    </row>
    <row r="1182" spans="1:38" x14ac:dyDescent="0.3">
      <c r="A1182" t="s">
        <v>4252</v>
      </c>
      <c r="B1182" s="36" t="s">
        <v>4253</v>
      </c>
      <c r="C1182" s="123" t="s">
        <v>4254</v>
      </c>
      <c r="D1182" s="19"/>
      <c r="E1182" t="s">
        <v>702</v>
      </c>
      <c r="F1182" s="64"/>
      <c r="AL1182" s="5"/>
    </row>
    <row r="1183" spans="1:38" x14ac:dyDescent="0.3">
      <c r="A1183" t="s">
        <v>4255</v>
      </c>
      <c r="B1183" s="36" t="s">
        <v>4256</v>
      </c>
      <c r="C1183" s="123" t="s">
        <v>4257</v>
      </c>
      <c r="D1183" s="19"/>
      <c r="E1183" t="s">
        <v>702</v>
      </c>
      <c r="F1183" s="64"/>
      <c r="AL1183" s="5"/>
    </row>
    <row r="1184" spans="1:38" x14ac:dyDescent="0.3">
      <c r="A1184" t="s">
        <v>4258</v>
      </c>
      <c r="B1184" s="36" t="s">
        <v>4259</v>
      </c>
      <c r="C1184" s="123" t="s">
        <v>4260</v>
      </c>
      <c r="D1184" s="19"/>
      <c r="E1184" t="s">
        <v>702</v>
      </c>
      <c r="F1184" s="64"/>
      <c r="AL1184" s="5"/>
    </row>
    <row r="1185" spans="1:38" x14ac:dyDescent="0.3">
      <c r="A1185" t="s">
        <v>4261</v>
      </c>
      <c r="B1185" s="36" t="s">
        <v>4262</v>
      </c>
      <c r="C1185" s="123" t="s">
        <v>4263</v>
      </c>
      <c r="D1185" s="19"/>
      <c r="E1185" t="s">
        <v>702</v>
      </c>
      <c r="F1185" s="64"/>
      <c r="AL1185" s="5"/>
    </row>
    <row r="1186" spans="1:38" x14ac:dyDescent="0.3">
      <c r="A1186" t="s">
        <v>4264</v>
      </c>
      <c r="B1186" s="36" t="s">
        <v>4265</v>
      </c>
      <c r="C1186" s="123" t="s">
        <v>4266</v>
      </c>
      <c r="D1186" s="19"/>
      <c r="E1186" t="s">
        <v>702</v>
      </c>
      <c r="F1186" s="64"/>
      <c r="AL1186" s="5"/>
    </row>
    <row r="1187" spans="1:38" x14ac:dyDescent="0.3">
      <c r="A1187" t="s">
        <v>4267</v>
      </c>
      <c r="B1187" s="36" t="s">
        <v>4268</v>
      </c>
      <c r="C1187" s="123" t="s">
        <v>4269</v>
      </c>
      <c r="D1187" s="19"/>
      <c r="E1187" t="s">
        <v>702</v>
      </c>
      <c r="F1187" s="65"/>
      <c r="AL1187" s="5"/>
    </row>
    <row r="1188" spans="1:38" x14ac:dyDescent="0.3">
      <c r="A1188" t="s">
        <v>4270</v>
      </c>
      <c r="B1188" s="36" t="s">
        <v>4271</v>
      </c>
      <c r="C1188" s="123" t="s">
        <v>4272</v>
      </c>
      <c r="D1188" s="19"/>
      <c r="E1188" t="s">
        <v>702</v>
      </c>
      <c r="F1188" s="64"/>
      <c r="AL1188" s="5"/>
    </row>
    <row r="1189" spans="1:38" x14ac:dyDescent="0.3">
      <c r="A1189" t="s">
        <v>4273</v>
      </c>
      <c r="B1189" s="36" t="s">
        <v>4274</v>
      </c>
      <c r="C1189" s="123" t="s">
        <v>4275</v>
      </c>
      <c r="D1189" s="19"/>
      <c r="E1189" t="s">
        <v>702</v>
      </c>
      <c r="F1189" s="64"/>
      <c r="AL1189" s="5"/>
    </row>
    <row r="1190" spans="1:38" x14ac:dyDescent="0.3">
      <c r="A1190" t="s">
        <v>4276</v>
      </c>
      <c r="B1190" s="36" t="s">
        <v>4277</v>
      </c>
      <c r="C1190" s="123" t="s">
        <v>4278</v>
      </c>
      <c r="D1190" s="19"/>
      <c r="E1190" t="s">
        <v>702</v>
      </c>
      <c r="F1190" s="65"/>
      <c r="AL1190" s="5"/>
    </row>
    <row r="1191" spans="1:38" x14ac:dyDescent="0.3">
      <c r="A1191" t="s">
        <v>4279</v>
      </c>
      <c r="B1191" s="36" t="s">
        <v>4280</v>
      </c>
      <c r="C1191" s="123" t="s">
        <v>4281</v>
      </c>
      <c r="D1191" s="19"/>
      <c r="E1191" t="s">
        <v>702</v>
      </c>
      <c r="F1191" s="64"/>
      <c r="AL1191" s="5"/>
    </row>
    <row r="1192" spans="1:38" x14ac:dyDescent="0.3">
      <c r="A1192" t="s">
        <v>4282</v>
      </c>
      <c r="B1192" s="36" t="s">
        <v>4283</v>
      </c>
      <c r="C1192" s="123" t="s">
        <v>4284</v>
      </c>
      <c r="D1192" s="19"/>
      <c r="E1192" t="s">
        <v>702</v>
      </c>
      <c r="F1192" s="64"/>
      <c r="AL1192" s="5"/>
    </row>
    <row r="1193" spans="1:38" x14ac:dyDescent="0.3">
      <c r="A1193" t="s">
        <v>4285</v>
      </c>
      <c r="B1193" s="36" t="s">
        <v>4286</v>
      </c>
      <c r="C1193" s="123" t="s">
        <v>4287</v>
      </c>
      <c r="D1193" s="19"/>
      <c r="E1193" t="s">
        <v>702</v>
      </c>
      <c r="F1193" s="64"/>
      <c r="AL1193" s="5"/>
    </row>
    <row r="1194" spans="1:38" x14ac:dyDescent="0.3">
      <c r="A1194" t="s">
        <v>4288</v>
      </c>
      <c r="B1194" s="36" t="s">
        <v>4289</v>
      </c>
      <c r="C1194" s="123" t="s">
        <v>4290</v>
      </c>
      <c r="D1194" s="19"/>
      <c r="E1194" t="s">
        <v>702</v>
      </c>
      <c r="F1194" s="65"/>
      <c r="AL1194" s="5"/>
    </row>
    <row r="1195" spans="1:38" x14ac:dyDescent="0.3">
      <c r="A1195" t="s">
        <v>4291</v>
      </c>
      <c r="B1195" s="36" t="s">
        <v>4292</v>
      </c>
      <c r="C1195" s="123" t="s">
        <v>4293</v>
      </c>
      <c r="D1195" s="19"/>
      <c r="E1195" t="s">
        <v>702</v>
      </c>
      <c r="F1195" s="64"/>
      <c r="AL1195" s="5"/>
    </row>
    <row r="1196" spans="1:38" x14ac:dyDescent="0.3">
      <c r="A1196" t="s">
        <v>4294</v>
      </c>
      <c r="B1196" s="36" t="s">
        <v>4295</v>
      </c>
      <c r="C1196" s="123" t="s">
        <v>4296</v>
      </c>
      <c r="D1196" s="19"/>
      <c r="E1196" t="s">
        <v>702</v>
      </c>
      <c r="F1196" s="64"/>
      <c r="AL1196" s="5"/>
    </row>
    <row r="1197" spans="1:38" x14ac:dyDescent="0.3">
      <c r="A1197" t="s">
        <v>4297</v>
      </c>
      <c r="B1197" s="36" t="s">
        <v>4298</v>
      </c>
      <c r="C1197" s="123" t="s">
        <v>4299</v>
      </c>
      <c r="D1197" s="19"/>
      <c r="E1197" t="s">
        <v>702</v>
      </c>
      <c r="F1197" s="64"/>
      <c r="AL1197" s="5"/>
    </row>
    <row r="1198" spans="1:38" x14ac:dyDescent="0.3">
      <c r="A1198" t="s">
        <v>4300</v>
      </c>
      <c r="B1198" s="36" t="s">
        <v>4301</v>
      </c>
      <c r="C1198" t="s">
        <v>4302</v>
      </c>
      <c r="D1198" s="19"/>
      <c r="E1198" t="s">
        <v>702</v>
      </c>
      <c r="F1198" s="64"/>
      <c r="AL1198" s="5"/>
    </row>
    <row r="1199" spans="1:38" x14ac:dyDescent="0.3">
      <c r="A1199" t="s">
        <v>4303</v>
      </c>
      <c r="B1199" s="36" t="s">
        <v>4304</v>
      </c>
      <c r="C1199" s="123" t="s">
        <v>4305</v>
      </c>
      <c r="D1199" s="19"/>
      <c r="E1199" t="s">
        <v>702</v>
      </c>
      <c r="F1199" s="64"/>
      <c r="AL1199" s="5"/>
    </row>
    <row r="1200" spans="1:38" x14ac:dyDescent="0.3">
      <c r="A1200" t="s">
        <v>4306</v>
      </c>
      <c r="B1200" s="36" t="s">
        <v>4307</v>
      </c>
      <c r="C1200" t="s">
        <v>4308</v>
      </c>
      <c r="D1200" s="19"/>
      <c r="E1200" t="s">
        <v>702</v>
      </c>
      <c r="F1200" s="64"/>
      <c r="AL1200" s="5"/>
    </row>
    <row r="1201" spans="1:38" x14ac:dyDescent="0.3">
      <c r="A1201" t="s">
        <v>4309</v>
      </c>
      <c r="B1201" s="36" t="s">
        <v>4310</v>
      </c>
      <c r="C1201" s="123" t="s">
        <v>4311</v>
      </c>
      <c r="D1201" s="19"/>
      <c r="E1201" t="s">
        <v>702</v>
      </c>
      <c r="F1201" s="64"/>
      <c r="AL1201" s="5"/>
    </row>
    <row r="1202" spans="1:38" x14ac:dyDescent="0.3">
      <c r="A1202" t="s">
        <v>4312</v>
      </c>
      <c r="B1202" s="36" t="s">
        <v>4313</v>
      </c>
      <c r="C1202" s="123" t="s">
        <v>4314</v>
      </c>
      <c r="D1202" s="19"/>
      <c r="E1202" t="s">
        <v>702</v>
      </c>
      <c r="F1202" s="64"/>
      <c r="AL1202" s="5"/>
    </row>
    <row r="1203" spans="1:38" x14ac:dyDescent="0.3">
      <c r="A1203" t="s">
        <v>4315</v>
      </c>
      <c r="B1203" s="36" t="s">
        <v>4316</v>
      </c>
      <c r="C1203" s="4" t="s">
        <v>4317</v>
      </c>
      <c r="D1203" s="19"/>
      <c r="F1203" s="64"/>
      <c r="AL1203" s="5"/>
    </row>
    <row r="1204" spans="1:38" x14ac:dyDescent="0.3">
      <c r="A1204" t="s">
        <v>4318</v>
      </c>
      <c r="B1204" s="36" t="s">
        <v>4319</v>
      </c>
      <c r="C1204" t="s">
        <v>4320</v>
      </c>
      <c r="D1204" s="19"/>
      <c r="F1204" s="64"/>
      <c r="AL1204" s="5"/>
    </row>
    <row r="1205" spans="1:38" x14ac:dyDescent="0.3">
      <c r="A1205" t="s">
        <v>4321</v>
      </c>
      <c r="B1205" s="36" t="s">
        <v>4322</v>
      </c>
      <c r="C1205" t="s">
        <v>4323</v>
      </c>
      <c r="D1205" s="19"/>
      <c r="F1205" s="65"/>
      <c r="AL1205" s="5"/>
    </row>
    <row r="1206" spans="1:38" x14ac:dyDescent="0.3">
      <c r="A1206" t="s">
        <v>4324</v>
      </c>
      <c r="B1206" s="36" t="s">
        <v>4325</v>
      </c>
      <c r="C1206" t="s">
        <v>4326</v>
      </c>
      <c r="D1206" s="19"/>
      <c r="F1206" s="64"/>
      <c r="AL1206" s="5"/>
    </row>
    <row r="1207" spans="1:38" x14ac:dyDescent="0.3">
      <c r="A1207" t="s">
        <v>4327</v>
      </c>
      <c r="B1207" s="36" t="s">
        <v>4328</v>
      </c>
      <c r="C1207" t="s">
        <v>4329</v>
      </c>
      <c r="D1207" s="19"/>
      <c r="F1207" s="64"/>
      <c r="AL1207" s="5"/>
    </row>
    <row r="1208" spans="1:38" x14ac:dyDescent="0.3">
      <c r="A1208" t="s">
        <v>4330</v>
      </c>
      <c r="B1208" s="36" t="s">
        <v>4331</v>
      </c>
      <c r="C1208" t="s">
        <v>4332</v>
      </c>
      <c r="D1208" s="19"/>
      <c r="F1208" s="64"/>
      <c r="AL1208" s="5"/>
    </row>
    <row r="1209" spans="1:38" x14ac:dyDescent="0.3">
      <c r="A1209" t="s">
        <v>4333</v>
      </c>
      <c r="B1209" s="36" t="s">
        <v>4334</v>
      </c>
      <c r="C1209" t="s">
        <v>4335</v>
      </c>
      <c r="D1209" s="19"/>
      <c r="F1209" s="64"/>
      <c r="AL1209" s="5"/>
    </row>
    <row r="1210" spans="1:38" x14ac:dyDescent="0.3">
      <c r="A1210" t="s">
        <v>4336</v>
      </c>
      <c r="B1210" s="36" t="s">
        <v>4337</v>
      </c>
      <c r="C1210" t="s">
        <v>4338</v>
      </c>
      <c r="D1210" s="19"/>
      <c r="F1210" s="64"/>
      <c r="AL1210" s="5"/>
    </row>
    <row r="1211" spans="1:38" x14ac:dyDescent="0.3">
      <c r="A1211" t="s">
        <v>4339</v>
      </c>
      <c r="B1211" s="36" t="s">
        <v>4340</v>
      </c>
      <c r="C1211" t="s">
        <v>4341</v>
      </c>
      <c r="D1211" s="19"/>
      <c r="F1211" s="64"/>
      <c r="AL1211" s="5"/>
    </row>
    <row r="1212" spans="1:38" x14ac:dyDescent="0.3">
      <c r="A1212" t="s">
        <v>4342</v>
      </c>
      <c r="B1212" s="36" t="s">
        <v>4343</v>
      </c>
      <c r="C1212" t="s">
        <v>4344</v>
      </c>
      <c r="D1212" s="19"/>
      <c r="F1212" s="64"/>
      <c r="AL1212" s="5"/>
    </row>
    <row r="1213" spans="1:38" x14ac:dyDescent="0.3">
      <c r="A1213" t="s">
        <v>4345</v>
      </c>
      <c r="B1213" s="36" t="s">
        <v>4346</v>
      </c>
      <c r="C1213" t="s">
        <v>4347</v>
      </c>
      <c r="D1213" s="19"/>
      <c r="F1213" s="65"/>
      <c r="AL1213" s="5"/>
    </row>
    <row r="1214" spans="1:38" x14ac:dyDescent="0.3">
      <c r="A1214" t="s">
        <v>4348</v>
      </c>
      <c r="B1214" s="36" t="s">
        <v>4349</v>
      </c>
      <c r="C1214" t="s">
        <v>4350</v>
      </c>
      <c r="D1214" s="19"/>
      <c r="F1214" s="65"/>
      <c r="AL1214" s="5"/>
    </row>
    <row r="1215" spans="1:38" x14ac:dyDescent="0.3">
      <c r="A1215" t="s">
        <v>4351</v>
      </c>
      <c r="B1215" s="36" t="s">
        <v>4352</v>
      </c>
      <c r="C1215" s="19" t="s">
        <v>4353</v>
      </c>
      <c r="D1215" s="19"/>
      <c r="F1215" s="64"/>
      <c r="AL1215" s="5"/>
    </row>
    <row r="1216" spans="1:38" x14ac:dyDescent="0.3">
      <c r="A1216" t="s">
        <v>4354</v>
      </c>
      <c r="B1216" s="36" t="s">
        <v>4355</v>
      </c>
      <c r="C1216" s="19" t="s">
        <v>4356</v>
      </c>
      <c r="D1216" s="19"/>
      <c r="F1216" s="64"/>
      <c r="AL1216" s="5"/>
    </row>
    <row r="1217" spans="1:38" x14ac:dyDescent="0.3">
      <c r="A1217" t="s">
        <v>4357</v>
      </c>
      <c r="B1217" s="36" t="s">
        <v>4358</v>
      </c>
      <c r="C1217" s="19" t="s">
        <v>4359</v>
      </c>
      <c r="D1217" s="19"/>
      <c r="F1217" s="64"/>
      <c r="AL1217" s="5"/>
    </row>
    <row r="1218" spans="1:38" x14ac:dyDescent="0.3">
      <c r="A1218" t="s">
        <v>4360</v>
      </c>
      <c r="B1218" s="36" t="s">
        <v>4361</v>
      </c>
      <c r="C1218" s="19" t="s">
        <v>4362</v>
      </c>
      <c r="D1218" s="19"/>
      <c r="F1218" s="64"/>
      <c r="AL1218" s="5"/>
    </row>
    <row r="1219" spans="1:38" x14ac:dyDescent="0.3">
      <c r="A1219" t="s">
        <v>4363</v>
      </c>
      <c r="B1219" s="36" t="s">
        <v>4364</v>
      </c>
      <c r="C1219" s="19" t="s">
        <v>4365</v>
      </c>
      <c r="D1219" s="19"/>
      <c r="F1219" s="65"/>
      <c r="AL1219" s="5"/>
    </row>
    <row r="1220" spans="1:38" x14ac:dyDescent="0.3">
      <c r="A1220" t="s">
        <v>4366</v>
      </c>
      <c r="B1220" s="36" t="s">
        <v>4367</v>
      </c>
      <c r="C1220" s="19" t="s">
        <v>4368</v>
      </c>
      <c r="D1220" s="19"/>
      <c r="F1220" s="64"/>
      <c r="AL1220" s="5"/>
    </row>
    <row r="1221" spans="1:38" x14ac:dyDescent="0.3">
      <c r="A1221" t="s">
        <v>4369</v>
      </c>
      <c r="B1221" s="36" t="s">
        <v>4370</v>
      </c>
      <c r="C1221" s="19" t="s">
        <v>4371</v>
      </c>
      <c r="D1221" s="19"/>
      <c r="F1221" s="64"/>
      <c r="AL1221" s="5"/>
    </row>
    <row r="1222" spans="1:38" x14ac:dyDescent="0.3">
      <c r="A1222" t="s">
        <v>4372</v>
      </c>
      <c r="B1222" s="36" t="s">
        <v>4373</v>
      </c>
      <c r="C1222" s="19" t="s">
        <v>4374</v>
      </c>
      <c r="D1222" s="19"/>
      <c r="F1222" s="64"/>
      <c r="AL1222" s="5"/>
    </row>
    <row r="1223" spans="1:38" x14ac:dyDescent="0.3">
      <c r="A1223" t="s">
        <v>4375</v>
      </c>
      <c r="B1223" s="36" t="s">
        <v>4376</v>
      </c>
      <c r="C1223" s="19" t="s">
        <v>4377</v>
      </c>
      <c r="D1223" s="19"/>
      <c r="F1223" s="64"/>
      <c r="AL1223" s="5"/>
    </row>
    <row r="1224" spans="1:38" x14ac:dyDescent="0.3">
      <c r="A1224" t="s">
        <v>4378</v>
      </c>
      <c r="B1224" s="36" t="s">
        <v>4379</v>
      </c>
      <c r="C1224" s="19" t="s">
        <v>4380</v>
      </c>
      <c r="D1224" s="19"/>
      <c r="F1224" s="65"/>
      <c r="AL1224" s="5"/>
    </row>
    <row r="1225" spans="1:38" x14ac:dyDescent="0.3">
      <c r="A1225" t="s">
        <v>4381</v>
      </c>
      <c r="B1225" s="36" t="s">
        <v>4382</v>
      </c>
      <c r="C1225" s="19" t="s">
        <v>4383</v>
      </c>
      <c r="D1225" s="19"/>
      <c r="F1225" s="64"/>
      <c r="AL1225" s="5"/>
    </row>
    <row r="1226" spans="1:38" x14ac:dyDescent="0.3">
      <c r="A1226" t="s">
        <v>4384</v>
      </c>
      <c r="B1226" s="36" t="s">
        <v>4385</v>
      </c>
      <c r="C1226" s="19" t="s">
        <v>4386</v>
      </c>
      <c r="D1226" s="19"/>
      <c r="F1226" s="64"/>
      <c r="AL1226" s="5"/>
    </row>
    <row r="1227" spans="1:38" x14ac:dyDescent="0.3">
      <c r="A1227" t="s">
        <v>4387</v>
      </c>
      <c r="B1227" s="36" t="s">
        <v>4388</v>
      </c>
      <c r="C1227" s="19" t="s">
        <v>4389</v>
      </c>
      <c r="D1227" s="19"/>
      <c r="F1227" s="64"/>
      <c r="AL1227" s="5"/>
    </row>
    <row r="1228" spans="1:38" x14ac:dyDescent="0.3">
      <c r="A1228" t="s">
        <v>4390</v>
      </c>
      <c r="B1228" s="134" t="s">
        <v>4391</v>
      </c>
      <c r="C1228" t="s">
        <v>4392</v>
      </c>
      <c r="D1228" s="19"/>
      <c r="F1228" s="64"/>
      <c r="AL1228" s="5"/>
    </row>
    <row r="1229" spans="1:38" x14ac:dyDescent="0.3">
      <c r="A1229" t="s">
        <v>4393</v>
      </c>
      <c r="B1229" s="36" t="s">
        <v>4394</v>
      </c>
      <c r="C1229" s="4" t="s">
        <v>4395</v>
      </c>
      <c r="D1229" s="19"/>
      <c r="F1229" s="64"/>
      <c r="AL1229" s="5"/>
    </row>
    <row r="1230" spans="1:38" x14ac:dyDescent="0.3">
      <c r="A1230" t="s">
        <v>4396</v>
      </c>
      <c r="B1230" s="36" t="s">
        <v>4397</v>
      </c>
      <c r="C1230" s="4" t="s">
        <v>4398</v>
      </c>
      <c r="D1230" s="19"/>
      <c r="F1230" s="64"/>
      <c r="AL1230" s="5"/>
    </row>
    <row r="1231" spans="1:38" x14ac:dyDescent="0.3">
      <c r="A1231" t="s">
        <v>4399</v>
      </c>
      <c r="B1231" s="36" t="s">
        <v>4400</v>
      </c>
      <c r="C1231" s="4" t="s">
        <v>4401</v>
      </c>
      <c r="D1231" s="19"/>
      <c r="F1231" s="64"/>
      <c r="AL1231" s="5"/>
    </row>
    <row r="1232" spans="1:38" x14ac:dyDescent="0.3">
      <c r="A1232" t="s">
        <v>4402</v>
      </c>
      <c r="B1232" s="36" t="s">
        <v>4403</v>
      </c>
      <c r="C1232" s="4" t="s">
        <v>4404</v>
      </c>
      <c r="D1232" s="19"/>
      <c r="F1232" s="64"/>
      <c r="AL1232" s="5"/>
    </row>
    <row r="1233" spans="1:38" x14ac:dyDescent="0.3">
      <c r="A1233" t="s">
        <v>4405</v>
      </c>
      <c r="B1233" s="36" t="s">
        <v>4406</v>
      </c>
      <c r="C1233" s="4" t="s">
        <v>4407</v>
      </c>
      <c r="D1233" s="19"/>
      <c r="F1233" s="64"/>
      <c r="AL1233" s="5"/>
    </row>
    <row r="1234" spans="1:38" x14ac:dyDescent="0.3">
      <c r="A1234" t="s">
        <v>4408</v>
      </c>
      <c r="B1234" s="36" t="s">
        <v>4409</v>
      </c>
      <c r="C1234" s="4" t="s">
        <v>4410</v>
      </c>
      <c r="D1234" s="19"/>
      <c r="F1234" s="64"/>
      <c r="AL1234" s="5"/>
    </row>
    <row r="1235" spans="1:38" x14ac:dyDescent="0.3">
      <c r="A1235" t="s">
        <v>4411</v>
      </c>
      <c r="B1235" s="36" t="s">
        <v>4412</v>
      </c>
      <c r="C1235" s="4" t="s">
        <v>4413</v>
      </c>
      <c r="D1235" s="19"/>
      <c r="F1235" s="64"/>
      <c r="AL1235" s="5"/>
    </row>
    <row r="1236" spans="1:38" x14ac:dyDescent="0.3">
      <c r="A1236" t="s">
        <v>4414</v>
      </c>
      <c r="B1236" s="36" t="s">
        <v>4415</v>
      </c>
      <c r="C1236" s="4" t="s">
        <v>4416</v>
      </c>
      <c r="D1236" s="19"/>
      <c r="F1236" s="64"/>
      <c r="AL1236" s="5"/>
    </row>
    <row r="1237" spans="1:38" x14ac:dyDescent="0.3">
      <c r="A1237" t="s">
        <v>4417</v>
      </c>
      <c r="B1237" s="36" t="s">
        <v>4418</v>
      </c>
      <c r="C1237" s="4" t="s">
        <v>4419</v>
      </c>
      <c r="D1237" s="19"/>
      <c r="F1237" s="64"/>
      <c r="AL1237" s="5"/>
    </row>
    <row r="1238" spans="1:38" x14ac:dyDescent="0.3">
      <c r="A1238" t="s">
        <v>4420</v>
      </c>
      <c r="B1238" s="36" t="s">
        <v>4421</v>
      </c>
      <c r="C1238" s="4" t="s">
        <v>4422</v>
      </c>
      <c r="D1238" s="19"/>
      <c r="F1238" s="64"/>
      <c r="AL1238" s="5"/>
    </row>
    <row r="1239" spans="1:38" x14ac:dyDescent="0.3">
      <c r="A1239" t="s">
        <v>4423</v>
      </c>
      <c r="B1239" s="36" t="s">
        <v>4424</v>
      </c>
      <c r="C1239" s="4" t="s">
        <v>4425</v>
      </c>
      <c r="D1239" s="19"/>
      <c r="F1239" s="64"/>
      <c r="AL1239" s="5"/>
    </row>
    <row r="1240" spans="1:38" x14ac:dyDescent="0.3">
      <c r="A1240" t="s">
        <v>4426</v>
      </c>
      <c r="B1240" s="36" t="s">
        <v>4427</v>
      </c>
      <c r="C1240" s="4" t="s">
        <v>4428</v>
      </c>
      <c r="D1240" s="19"/>
      <c r="F1240" s="64"/>
      <c r="AL1240" s="5"/>
    </row>
    <row r="1241" spans="1:38" x14ac:dyDescent="0.3">
      <c r="A1241" t="s">
        <v>4429</v>
      </c>
      <c r="B1241" s="36" t="s">
        <v>4430</v>
      </c>
      <c r="C1241" s="4" t="s">
        <v>4431</v>
      </c>
      <c r="D1241" s="19"/>
      <c r="F1241" s="64"/>
      <c r="AL1241" s="5"/>
    </row>
    <row r="1242" spans="1:38" x14ac:dyDescent="0.3">
      <c r="A1242" t="s">
        <v>4432</v>
      </c>
      <c r="B1242" s="36" t="s">
        <v>4433</v>
      </c>
      <c r="C1242" s="43" t="s">
        <v>4434</v>
      </c>
      <c r="D1242" s="19"/>
      <c r="F1242" s="64"/>
      <c r="AL1242" s="5"/>
    </row>
    <row r="1243" spans="1:38" x14ac:dyDescent="0.3">
      <c r="A1243" t="s">
        <v>4435</v>
      </c>
      <c r="B1243" s="36" t="s">
        <v>4436</v>
      </c>
      <c r="C1243" t="s">
        <v>4437</v>
      </c>
      <c r="D1243" s="19"/>
      <c r="F1243" s="64"/>
      <c r="AL1243" s="5"/>
    </row>
    <row r="1244" spans="1:38" x14ac:dyDescent="0.3">
      <c r="A1244" t="s">
        <v>4438</v>
      </c>
      <c r="B1244" s="36" t="s">
        <v>4439</v>
      </c>
      <c r="C1244" s="43" t="s">
        <v>4440</v>
      </c>
      <c r="D1244" s="19"/>
      <c r="F1244" s="64"/>
      <c r="AL1244" s="5"/>
    </row>
    <row r="1245" spans="1:38" x14ac:dyDescent="0.3">
      <c r="A1245" t="s">
        <v>4441</v>
      </c>
      <c r="B1245" s="36" t="s">
        <v>4442</v>
      </c>
      <c r="C1245" s="43" t="s">
        <v>4443</v>
      </c>
      <c r="D1245" s="19"/>
      <c r="F1245" s="64"/>
      <c r="AL1245" s="5"/>
    </row>
    <row r="1246" spans="1:38" x14ac:dyDescent="0.3">
      <c r="A1246" t="s">
        <v>4444</v>
      </c>
      <c r="B1246" s="36" t="s">
        <v>4445</v>
      </c>
      <c r="C1246" s="43" t="s">
        <v>4446</v>
      </c>
      <c r="D1246" s="19"/>
      <c r="F1246" s="64"/>
      <c r="AL1246" s="5"/>
    </row>
    <row r="1247" spans="1:38" x14ac:dyDescent="0.3">
      <c r="A1247" t="s">
        <v>4447</v>
      </c>
      <c r="B1247" s="36" t="s">
        <v>4448</v>
      </c>
      <c r="C1247" s="43" t="s">
        <v>4449</v>
      </c>
      <c r="D1247" s="19"/>
      <c r="F1247" s="64"/>
      <c r="AL1247" s="5"/>
    </row>
    <row r="1248" spans="1:38" x14ac:dyDescent="0.3">
      <c r="A1248" t="s">
        <v>4450</v>
      </c>
      <c r="B1248" s="36" t="s">
        <v>4451</v>
      </c>
      <c r="C1248" s="43" t="s">
        <v>4452</v>
      </c>
      <c r="D1248" s="19"/>
      <c r="F1248" s="64"/>
      <c r="AL1248" s="5"/>
    </row>
    <row r="1249" spans="1:38" x14ac:dyDescent="0.3">
      <c r="A1249" t="s">
        <v>4453</v>
      </c>
      <c r="B1249" s="36" t="s">
        <v>4454</v>
      </c>
      <c r="C1249" s="43" t="s">
        <v>4455</v>
      </c>
      <c r="D1249" s="19"/>
      <c r="F1249" s="64"/>
      <c r="AL1249" s="5"/>
    </row>
    <row r="1250" spans="1:38" x14ac:dyDescent="0.3">
      <c r="A1250" t="s">
        <v>4456</v>
      </c>
      <c r="B1250" s="36" t="s">
        <v>4457</v>
      </c>
      <c r="C1250" s="43" t="s">
        <v>4458</v>
      </c>
      <c r="D1250" s="19"/>
      <c r="F1250" s="64"/>
      <c r="AL1250" s="5"/>
    </row>
    <row r="1251" spans="1:38" x14ac:dyDescent="0.3">
      <c r="A1251" t="s">
        <v>4459</v>
      </c>
      <c r="B1251" s="36" t="s">
        <v>4460</v>
      </c>
      <c r="C1251" s="43" t="s">
        <v>4461</v>
      </c>
      <c r="D1251" s="19"/>
      <c r="F1251" s="64"/>
      <c r="AL1251" s="5"/>
    </row>
    <row r="1252" spans="1:38" x14ac:dyDescent="0.3">
      <c r="A1252" t="s">
        <v>4462</v>
      </c>
      <c r="B1252" s="36" t="s">
        <v>4463</v>
      </c>
      <c r="C1252" s="19" t="s">
        <v>4464</v>
      </c>
      <c r="D1252" s="19"/>
      <c r="F1252" s="64"/>
      <c r="AL1252" s="5"/>
    </row>
    <row r="1253" spans="1:38" x14ac:dyDescent="0.3">
      <c r="A1253" t="s">
        <v>4465</v>
      </c>
      <c r="B1253" s="36" t="s">
        <v>4466</v>
      </c>
      <c r="C1253" s="43" t="s">
        <v>4467</v>
      </c>
      <c r="D1253" s="19"/>
      <c r="F1253" s="64"/>
      <c r="AL1253" s="5"/>
    </row>
    <row r="1254" spans="1:38" x14ac:dyDescent="0.3">
      <c r="A1254" t="s">
        <v>4468</v>
      </c>
      <c r="B1254" s="36" t="s">
        <v>4469</v>
      </c>
      <c r="C1254" s="43" t="s">
        <v>4470</v>
      </c>
      <c r="D1254" s="19"/>
      <c r="F1254" s="64"/>
      <c r="AL1254" s="5"/>
    </row>
    <row r="1255" spans="1:38" x14ac:dyDescent="0.3">
      <c r="A1255" t="s">
        <v>4471</v>
      </c>
      <c r="B1255" s="36" t="s">
        <v>4472</v>
      </c>
      <c r="C1255" t="s">
        <v>4473</v>
      </c>
      <c r="D1255" s="19"/>
      <c r="F1255" s="64"/>
      <c r="AL1255" s="5"/>
    </row>
    <row r="1256" spans="1:38" x14ac:dyDescent="0.3">
      <c r="A1256" t="s">
        <v>4474</v>
      </c>
      <c r="B1256" s="36" t="s">
        <v>4475</v>
      </c>
      <c r="C1256" t="s">
        <v>4476</v>
      </c>
      <c r="D1256" s="19"/>
      <c r="F1256" s="64"/>
      <c r="AL1256" s="5"/>
    </row>
    <row r="1257" spans="1:38" x14ac:dyDescent="0.3">
      <c r="A1257" t="s">
        <v>4477</v>
      </c>
      <c r="B1257" s="36" t="s">
        <v>4478</v>
      </c>
      <c r="C1257" t="s">
        <v>4479</v>
      </c>
      <c r="D1257" s="19"/>
      <c r="F1257" s="64"/>
      <c r="AL1257" s="5"/>
    </row>
    <row r="1258" spans="1:38" x14ac:dyDescent="0.3">
      <c r="A1258" t="s">
        <v>4480</v>
      </c>
      <c r="B1258" s="36" t="s">
        <v>4481</v>
      </c>
      <c r="C1258" t="s">
        <v>4482</v>
      </c>
      <c r="D1258" s="19"/>
      <c r="F1258" s="64"/>
      <c r="AL1258" s="5"/>
    </row>
    <row r="1259" spans="1:38" x14ac:dyDescent="0.3">
      <c r="A1259" t="s">
        <v>4483</v>
      </c>
      <c r="B1259" s="36" t="s">
        <v>4484</v>
      </c>
      <c r="C1259" s="135" t="s">
        <v>4485</v>
      </c>
      <c r="D1259" s="19"/>
      <c r="F1259" s="64"/>
      <c r="AL1259" s="5"/>
    </row>
    <row r="1260" spans="1:38" x14ac:dyDescent="0.3">
      <c r="A1260" t="s">
        <v>4486</v>
      </c>
      <c r="B1260" s="36" t="s">
        <v>4487</v>
      </c>
      <c r="C1260" t="s">
        <v>4488</v>
      </c>
      <c r="D1260" s="19"/>
      <c r="F1260" s="64"/>
      <c r="AL1260" s="5"/>
    </row>
    <row r="1261" spans="1:38" x14ac:dyDescent="0.3">
      <c r="A1261" t="s">
        <v>4489</v>
      </c>
      <c r="B1261" s="36" t="s">
        <v>4490</v>
      </c>
      <c r="C1261" s="43" t="s">
        <v>4491</v>
      </c>
      <c r="D1261" s="19"/>
      <c r="F1261" s="64"/>
      <c r="AL1261" s="5"/>
    </row>
    <row r="1262" spans="1:38" x14ac:dyDescent="0.3">
      <c r="A1262" t="s">
        <v>4492</v>
      </c>
      <c r="B1262" s="36" t="s">
        <v>4493</v>
      </c>
      <c r="C1262" s="43" t="s">
        <v>4494</v>
      </c>
      <c r="D1262" s="19"/>
      <c r="F1262" s="64"/>
      <c r="AL1262" s="5"/>
    </row>
    <row r="1263" spans="1:38" x14ac:dyDescent="0.3">
      <c r="A1263" t="s">
        <v>4495</v>
      </c>
      <c r="B1263" s="36" t="s">
        <v>4496</v>
      </c>
      <c r="C1263" s="43" t="s">
        <v>4497</v>
      </c>
      <c r="D1263" s="19"/>
      <c r="F1263" s="64"/>
      <c r="AL1263" s="5"/>
    </row>
    <row r="1264" spans="1:38" x14ac:dyDescent="0.3">
      <c r="A1264" t="s">
        <v>4498</v>
      </c>
      <c r="B1264" s="36" t="s">
        <v>4499</v>
      </c>
      <c r="C1264" t="s">
        <v>4500</v>
      </c>
      <c r="D1264" s="19"/>
      <c r="F1264" s="64"/>
      <c r="AL1264" s="5"/>
    </row>
    <row r="1265" spans="1:38" x14ac:dyDescent="0.3">
      <c r="A1265" t="s">
        <v>4501</v>
      </c>
      <c r="B1265" s="36" t="s">
        <v>4502</v>
      </c>
      <c r="C1265" t="s">
        <v>4503</v>
      </c>
      <c r="D1265" s="19"/>
      <c r="F1265" s="64"/>
      <c r="AL1265" s="5"/>
    </row>
    <row r="1266" spans="1:38" x14ac:dyDescent="0.3">
      <c r="A1266" t="s">
        <v>4504</v>
      </c>
      <c r="B1266" s="36" t="s">
        <v>4505</v>
      </c>
      <c r="C1266" s="4" t="s">
        <v>4506</v>
      </c>
      <c r="D1266" s="19"/>
      <c r="AL1266" s="5"/>
    </row>
    <row r="1267" spans="1:38" x14ac:dyDescent="0.3">
      <c r="A1267" t="s">
        <v>4507</v>
      </c>
      <c r="B1267" s="36" t="s">
        <v>4508</v>
      </c>
      <c r="C1267" s="4" t="s">
        <v>4509</v>
      </c>
      <c r="D1267" s="19"/>
      <c r="AL1267" s="5"/>
    </row>
    <row r="1268" spans="1:38" x14ac:dyDescent="0.3">
      <c r="A1268" t="s">
        <v>4510</v>
      </c>
      <c r="B1268" s="36" t="s">
        <v>4511</v>
      </c>
      <c r="C1268" s="4" t="s">
        <v>4512</v>
      </c>
      <c r="D1268" s="19"/>
      <c r="AL1268" s="5"/>
    </row>
    <row r="1269" spans="1:38" x14ac:dyDescent="0.3">
      <c r="A1269" t="s">
        <v>4513</v>
      </c>
      <c r="B1269" s="36" t="s">
        <v>4514</v>
      </c>
      <c r="C1269" s="4" t="s">
        <v>4515</v>
      </c>
      <c r="D1269" s="19"/>
      <c r="AL1269" s="5"/>
    </row>
    <row r="1270" spans="1:38" x14ac:dyDescent="0.3">
      <c r="A1270" t="s">
        <v>4516</v>
      </c>
      <c r="B1270" s="36" t="s">
        <v>4517</v>
      </c>
      <c r="C1270" s="4" t="s">
        <v>4518</v>
      </c>
      <c r="D1270" s="19"/>
      <c r="AL1270" s="5"/>
    </row>
    <row r="1271" spans="1:38" x14ac:dyDescent="0.3">
      <c r="A1271" t="s">
        <v>4519</v>
      </c>
      <c r="B1271" s="36" t="s">
        <v>4520</v>
      </c>
      <c r="C1271" s="4" t="s">
        <v>4521</v>
      </c>
      <c r="D1271" s="19"/>
      <c r="AL1271" s="5"/>
    </row>
    <row r="1272" spans="1:38" x14ac:dyDescent="0.3">
      <c r="A1272" t="s">
        <v>4522</v>
      </c>
      <c r="B1272" s="36" t="s">
        <v>4523</v>
      </c>
      <c r="C1272" s="4" t="s">
        <v>4524</v>
      </c>
      <c r="D1272" s="19"/>
      <c r="AL1272" s="5"/>
    </row>
    <row r="1273" spans="1:38" x14ac:dyDescent="0.3">
      <c r="A1273" t="s">
        <v>4525</v>
      </c>
      <c r="B1273" s="36" t="s">
        <v>4526</v>
      </c>
      <c r="C1273" s="4" t="s">
        <v>4527</v>
      </c>
      <c r="D1273" s="19"/>
      <c r="AL1273" s="5"/>
    </row>
    <row r="1274" spans="1:38" x14ac:dyDescent="0.3">
      <c r="A1274" t="s">
        <v>4528</v>
      </c>
      <c r="B1274" s="36" t="s">
        <v>4529</v>
      </c>
      <c r="C1274" s="4" t="s">
        <v>4530</v>
      </c>
      <c r="D1274" s="19"/>
      <c r="AL1274" s="5"/>
    </row>
    <row r="1275" spans="1:38" x14ac:dyDescent="0.3">
      <c r="A1275" t="s">
        <v>4531</v>
      </c>
      <c r="B1275" s="36" t="s">
        <v>4532</v>
      </c>
      <c r="C1275" s="4" t="s">
        <v>4533</v>
      </c>
      <c r="D1275" s="19"/>
      <c r="AL1275" s="5"/>
    </row>
    <row r="1276" spans="1:38" x14ac:dyDescent="0.3">
      <c r="A1276" t="s">
        <v>4534</v>
      </c>
      <c r="B1276" s="36" t="s">
        <v>4535</v>
      </c>
      <c r="C1276" s="4" t="s">
        <v>4536</v>
      </c>
      <c r="D1276" s="19"/>
      <c r="AL1276" s="5"/>
    </row>
    <row r="1277" spans="1:38" x14ac:dyDescent="0.3">
      <c r="A1277" t="s">
        <v>4537</v>
      </c>
      <c r="B1277" s="36" t="s">
        <v>4538</v>
      </c>
      <c r="C1277" s="4" t="s">
        <v>4539</v>
      </c>
      <c r="D1277" s="19"/>
      <c r="AL1277" s="5"/>
    </row>
    <row r="1278" spans="1:38" x14ac:dyDescent="0.3">
      <c r="A1278" t="s">
        <v>4540</v>
      </c>
      <c r="B1278" s="36" t="s">
        <v>4541</v>
      </c>
      <c r="C1278" s="4" t="s">
        <v>4542</v>
      </c>
      <c r="D1278" s="19"/>
      <c r="AL1278" s="5"/>
    </row>
    <row r="1279" spans="1:38" x14ac:dyDescent="0.3">
      <c r="A1279" t="s">
        <v>4543</v>
      </c>
      <c r="B1279" s="36" t="s">
        <v>4544</v>
      </c>
      <c r="C1279" t="s">
        <v>4545</v>
      </c>
      <c r="D1279" s="19"/>
      <c r="F1279" s="64"/>
      <c r="AL1279" s="5"/>
    </row>
    <row r="1280" spans="1:38" x14ac:dyDescent="0.3">
      <c r="A1280" t="s">
        <v>4546</v>
      </c>
      <c r="B1280" s="36" t="s">
        <v>4547</v>
      </c>
      <c r="C1280" t="s">
        <v>4548</v>
      </c>
      <c r="D1280" s="19"/>
      <c r="AL1280" s="5"/>
    </row>
    <row r="1281" spans="1:138" x14ac:dyDescent="0.3">
      <c r="A1281" t="s">
        <v>4549</v>
      </c>
      <c r="B1281" s="134" t="s">
        <v>4550</v>
      </c>
      <c r="C1281" t="s">
        <v>4551</v>
      </c>
      <c r="D1281" s="19"/>
      <c r="AL1281" s="5"/>
    </row>
    <row r="1282" spans="1:138" x14ac:dyDescent="0.3">
      <c r="A1282" t="s">
        <v>4552</v>
      </c>
      <c r="B1282" s="36" t="s">
        <v>4553</v>
      </c>
      <c r="C1282" t="s">
        <v>4554</v>
      </c>
      <c r="D1282" s="5"/>
      <c r="F1282"/>
      <c r="G1282"/>
      <c r="H1282"/>
      <c r="I1282" s="4"/>
      <c r="J1282" s="16"/>
      <c r="K1282" s="16"/>
      <c r="L1282" s="113"/>
      <c r="M1282" s="115"/>
      <c r="N1282" s="114"/>
      <c r="O1282" s="115"/>
      <c r="P1282" s="115"/>
      <c r="Q1282" s="115"/>
      <c r="R1282" s="114"/>
      <c r="S1282" s="115"/>
      <c r="T1282" s="115"/>
      <c r="U1282" s="115"/>
      <c r="V1282" s="115"/>
      <c r="W1282" s="115"/>
      <c r="X1282" s="114"/>
      <c r="Y1282" s="115"/>
      <c r="Z1282" s="114"/>
      <c r="AA1282" s="115"/>
      <c r="AB1282" s="115"/>
      <c r="AC1282" s="115"/>
      <c r="AD1282" s="114"/>
      <c r="AE1282" s="115"/>
      <c r="AF1282" s="115"/>
      <c r="AG1282" s="115"/>
      <c r="AH1282" s="114"/>
      <c r="AI1282" s="115"/>
      <c r="AJ1282" s="114"/>
      <c r="AK1282" s="115"/>
      <c r="AL1282" s="115"/>
      <c r="AM1282" s="114"/>
      <c r="AN1282" s="115"/>
      <c r="AO1282" s="115"/>
      <c r="AP1282" s="115"/>
      <c r="AQ1282" s="115"/>
      <c r="AR1282" s="115"/>
      <c r="AS1282" s="115"/>
      <c r="AT1282" s="115"/>
      <c r="AU1282" s="115"/>
      <c r="AV1282" s="115"/>
      <c r="AW1282" s="115"/>
      <c r="AX1282" s="115"/>
      <c r="AY1282" s="115"/>
      <c r="AZ1282" s="4"/>
      <c r="BA1282" s="4"/>
      <c r="BB1282" s="115"/>
      <c r="BC1282" s="89"/>
      <c r="BD1282" s="136"/>
      <c r="BE1282" s="89"/>
      <c r="BF1282" s="89"/>
      <c r="BI1282"/>
      <c r="BJ1282"/>
      <c r="BK1282"/>
      <c r="BL1282"/>
      <c r="BM1282"/>
      <c r="BO1282"/>
      <c r="BP1282"/>
      <c r="BQ1282"/>
      <c r="BT1282"/>
      <c r="BU1282"/>
      <c r="BV1282"/>
      <c r="BW1282"/>
      <c r="BX1282"/>
      <c r="BZ1282"/>
      <c r="CA1282"/>
      <c r="CE1282"/>
      <c r="CF1282"/>
      <c r="CH1282"/>
      <c r="CI1282"/>
      <c r="CP1282"/>
      <c r="DC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Y1282"/>
      <c r="EA1282"/>
      <c r="EB1282"/>
      <c r="EC1282"/>
      <c r="EE1282"/>
      <c r="EF1282"/>
      <c r="EG1282"/>
      <c r="EH1282"/>
    </row>
    <row r="1283" spans="1:138" x14ac:dyDescent="0.3">
      <c r="A1283" t="s">
        <v>4555</v>
      </c>
      <c r="B1283" s="36" t="s">
        <v>4556</v>
      </c>
      <c r="C1283" t="s">
        <v>4557</v>
      </c>
      <c r="D1283" s="5"/>
      <c r="F1283"/>
      <c r="G1283"/>
      <c r="H1283"/>
      <c r="I1283" s="4"/>
      <c r="J1283" s="16"/>
      <c r="K1283" s="16"/>
      <c r="L1283" s="113"/>
      <c r="M1283" s="115"/>
      <c r="N1283" s="114">
        <v>8.16</v>
      </c>
      <c r="O1283" s="137">
        <v>-1.2437704140120476</v>
      </c>
      <c r="P1283" s="115"/>
      <c r="Q1283" s="115"/>
      <c r="R1283" s="114"/>
      <c r="S1283" s="115"/>
      <c r="T1283" s="115"/>
      <c r="U1283" s="115"/>
      <c r="V1283" s="115"/>
      <c r="W1283" s="115"/>
      <c r="X1283" s="114"/>
      <c r="Y1283" s="115"/>
      <c r="Z1283" s="114"/>
      <c r="AA1283" s="115"/>
      <c r="AB1283" s="115"/>
      <c r="AC1283" s="115"/>
      <c r="AD1283" s="114"/>
      <c r="AE1283" s="115"/>
      <c r="AF1283" s="115"/>
      <c r="AG1283" s="115"/>
      <c r="AH1283" s="114"/>
      <c r="AI1283" s="115"/>
      <c r="AJ1283" s="114"/>
      <c r="AK1283" s="115"/>
      <c r="AL1283" s="115"/>
      <c r="AM1283" s="114"/>
      <c r="AN1283" s="115"/>
      <c r="AO1283" s="115"/>
      <c r="AP1283" s="115"/>
      <c r="AQ1283" s="115"/>
      <c r="AR1283" s="115"/>
      <c r="AS1283" s="115"/>
      <c r="AT1283" s="115"/>
      <c r="AU1283" s="115"/>
      <c r="AV1283" s="115"/>
      <c r="AW1283" s="115"/>
      <c r="AX1283" s="115"/>
      <c r="AY1283" s="115"/>
      <c r="AZ1283" s="4"/>
      <c r="BA1283" s="4"/>
      <c r="BB1283" s="115"/>
      <c r="BC1283" s="89"/>
      <c r="BD1283" s="136"/>
      <c r="BE1283" s="89"/>
      <c r="BF1283" s="89"/>
      <c r="BI1283"/>
      <c r="BJ1283"/>
      <c r="BK1283"/>
      <c r="BL1283"/>
      <c r="BM1283"/>
      <c r="BO1283"/>
      <c r="BP1283"/>
      <c r="BQ1283"/>
      <c r="BT1283"/>
      <c r="BU1283"/>
      <c r="BV1283"/>
      <c r="BW1283"/>
      <c r="BX1283"/>
      <c r="BZ1283"/>
      <c r="CA1283"/>
      <c r="CE1283"/>
      <c r="CF1283"/>
      <c r="CH1283"/>
      <c r="CI1283"/>
      <c r="CP1283"/>
      <c r="DC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Y1283"/>
      <c r="EA1283"/>
      <c r="EB1283"/>
      <c r="EC1283"/>
      <c r="EE1283"/>
      <c r="EF1283"/>
      <c r="EG1283"/>
      <c r="EH1283"/>
    </row>
    <row r="1284" spans="1:138" x14ac:dyDescent="0.3">
      <c r="A1284" s="19" t="s">
        <v>4558</v>
      </c>
      <c r="B1284" s="138" t="s">
        <v>4559</v>
      </c>
      <c r="C1284" s="19" t="s">
        <v>4560</v>
      </c>
      <c r="AL1284" s="5"/>
    </row>
    <row r="1285" spans="1:138" x14ac:dyDescent="0.3">
      <c r="A1285" s="19" t="s">
        <v>4561</v>
      </c>
      <c r="B1285" s="138" t="s">
        <v>4562</v>
      </c>
      <c r="C1285" s="19" t="s">
        <v>4563</v>
      </c>
      <c r="AL1285" s="5"/>
    </row>
    <row r="1286" spans="1:138" x14ac:dyDescent="0.3">
      <c r="A1286" s="19" t="s">
        <v>4564</v>
      </c>
      <c r="B1286" s="138" t="s">
        <v>4565</v>
      </c>
      <c r="C1286" s="19" t="s">
        <v>4566</v>
      </c>
      <c r="AL1286" s="5"/>
    </row>
    <row r="1287" spans="1:138" x14ac:dyDescent="0.3">
      <c r="A1287" s="19" t="s">
        <v>4567</v>
      </c>
      <c r="B1287" s="139" t="s">
        <v>4568</v>
      </c>
      <c r="C1287" s="19" t="s">
        <v>4569</v>
      </c>
      <c r="AL1287" s="5"/>
    </row>
    <row r="1288" spans="1:138" x14ac:dyDescent="0.3">
      <c r="A1288" t="s">
        <v>4570</v>
      </c>
      <c r="B1288" s="140" t="s">
        <v>4571</v>
      </c>
      <c r="C1288" t="s">
        <v>4572</v>
      </c>
      <c r="AL1288" s="5"/>
    </row>
    <row r="1289" spans="1:138" x14ac:dyDescent="0.3">
      <c r="A1289" t="s">
        <v>4573</v>
      </c>
      <c r="B1289" s="140" t="s">
        <v>4574</v>
      </c>
      <c r="C1289" t="s">
        <v>4575</v>
      </c>
    </row>
    <row r="1290" spans="1:138" x14ac:dyDescent="0.3">
      <c r="A1290" t="s">
        <v>4576</v>
      </c>
      <c r="B1290" s="140" t="s">
        <v>4577</v>
      </c>
      <c r="C1290" t="s">
        <v>4578</v>
      </c>
    </row>
    <row r="1291" spans="1:138" x14ac:dyDescent="0.3">
      <c r="A1291" t="s">
        <v>4579</v>
      </c>
      <c r="B1291" s="140" t="s">
        <v>4580</v>
      </c>
      <c r="C1291" t="s">
        <v>4581</v>
      </c>
    </row>
    <row r="1292" spans="1:138" x14ac:dyDescent="0.3">
      <c r="A1292" t="s">
        <v>4582</v>
      </c>
      <c r="B1292" s="140" t="s">
        <v>4583</v>
      </c>
      <c r="C1292" t="s">
        <v>4584</v>
      </c>
    </row>
    <row r="1293" spans="1:138" x14ac:dyDescent="0.3">
      <c r="A1293" t="s">
        <v>4585</v>
      </c>
      <c r="B1293" s="140" t="s">
        <v>4586</v>
      </c>
      <c r="C1293" t="s">
        <v>4587</v>
      </c>
    </row>
    <row r="1294" spans="1:138" x14ac:dyDescent="0.3">
      <c r="A1294" t="s">
        <v>4588</v>
      </c>
      <c r="B1294" s="140" t="s">
        <v>4589</v>
      </c>
      <c r="C1294" t="s">
        <v>4590</v>
      </c>
    </row>
    <row r="1295" spans="1:138" x14ac:dyDescent="0.3">
      <c r="A1295" t="s">
        <v>4591</v>
      </c>
      <c r="B1295" s="139" t="s">
        <v>4592</v>
      </c>
      <c r="C1295" t="s">
        <v>4593</v>
      </c>
    </row>
    <row r="1296" spans="1:138" x14ac:dyDescent="0.3">
      <c r="A1296" t="s">
        <v>4594</v>
      </c>
      <c r="B1296" s="139" t="s">
        <v>4595</v>
      </c>
      <c r="C1296" t="s">
        <v>4596</v>
      </c>
    </row>
    <row r="1297" spans="1:35" x14ac:dyDescent="0.3">
      <c r="A1297" t="s">
        <v>4597</v>
      </c>
      <c r="B1297" s="139" t="s">
        <v>4598</v>
      </c>
      <c r="C1297" t="s">
        <v>4599</v>
      </c>
    </row>
    <row r="1298" spans="1:35" x14ac:dyDescent="0.3">
      <c r="A1298" t="s">
        <v>4600</v>
      </c>
      <c r="B1298" s="139" t="s">
        <v>4601</v>
      </c>
      <c r="C1298" t="s">
        <v>4602</v>
      </c>
    </row>
    <row r="1299" spans="1:35" x14ac:dyDescent="0.3">
      <c r="A1299" t="s">
        <v>4603</v>
      </c>
      <c r="B1299" s="139" t="s">
        <v>4604</v>
      </c>
      <c r="C1299" t="s">
        <v>4605</v>
      </c>
    </row>
    <row r="1300" spans="1:35" x14ac:dyDescent="0.3">
      <c r="A1300" t="s">
        <v>4606</v>
      </c>
      <c r="B1300" s="139" t="s">
        <v>4607</v>
      </c>
      <c r="C1300" t="s">
        <v>4608</v>
      </c>
    </row>
    <row r="1301" spans="1:35" x14ac:dyDescent="0.3">
      <c r="A1301" t="s">
        <v>4609</v>
      </c>
      <c r="B1301" s="139" t="s">
        <v>4610</v>
      </c>
      <c r="C1301" t="s">
        <v>4611</v>
      </c>
    </row>
    <row r="1302" spans="1:35" x14ac:dyDescent="0.3">
      <c r="A1302" t="s">
        <v>4612</v>
      </c>
      <c r="B1302" s="139" t="s">
        <v>4613</v>
      </c>
      <c r="C1302" t="s">
        <v>4614</v>
      </c>
    </row>
    <row r="1303" spans="1:35" x14ac:dyDescent="0.3">
      <c r="A1303" t="s">
        <v>4615</v>
      </c>
      <c r="B1303" s="139" t="s">
        <v>4616</v>
      </c>
      <c r="C1303" t="s">
        <v>4617</v>
      </c>
    </row>
    <row r="1304" spans="1:35" x14ac:dyDescent="0.3">
      <c r="A1304" t="s">
        <v>4618</v>
      </c>
      <c r="B1304" s="139" t="s">
        <v>4619</v>
      </c>
      <c r="C1304" t="s">
        <v>4620</v>
      </c>
    </row>
    <row r="1305" spans="1:35" x14ac:dyDescent="0.3">
      <c r="A1305" t="s">
        <v>4621</v>
      </c>
      <c r="B1305" s="134" t="s">
        <v>4622</v>
      </c>
      <c r="C1305" t="s">
        <v>4623</v>
      </c>
      <c r="D1305" s="19"/>
      <c r="AH1305" s="6">
        <v>65.876730580505409</v>
      </c>
      <c r="AI1305" s="5">
        <v>5.0236998778302366</v>
      </c>
    </row>
    <row r="1306" spans="1:35" x14ac:dyDescent="0.3">
      <c r="A1306" t="s">
        <v>4624</v>
      </c>
      <c r="B1306" s="140" t="s">
        <v>4625</v>
      </c>
      <c r="C1306" t="s">
        <v>4626</v>
      </c>
    </row>
    <row r="1307" spans="1:35" x14ac:dyDescent="0.3">
      <c r="A1307" t="s">
        <v>4627</v>
      </c>
      <c r="B1307" s="140" t="s">
        <v>4628</v>
      </c>
      <c r="C1307" t="s">
        <v>4629</v>
      </c>
    </row>
    <row r="1308" spans="1:35" x14ac:dyDescent="0.3">
      <c r="A1308" t="s">
        <v>4630</v>
      </c>
      <c r="B1308" s="140" t="s">
        <v>4631</v>
      </c>
      <c r="C1308" t="s">
        <v>4632</v>
      </c>
    </row>
    <row r="1309" spans="1:35" x14ac:dyDescent="0.3">
      <c r="A1309" t="s">
        <v>4633</v>
      </c>
      <c r="B1309" s="140" t="s">
        <v>4634</v>
      </c>
      <c r="C1309" t="s">
        <v>4635</v>
      </c>
    </row>
    <row r="1310" spans="1:35" x14ac:dyDescent="0.3">
      <c r="A1310" t="s">
        <v>4636</v>
      </c>
      <c r="B1310" s="140" t="s">
        <v>4637</v>
      </c>
      <c r="C1310" t="s">
        <v>4638</v>
      </c>
    </row>
    <row r="1311" spans="1:35" x14ac:dyDescent="0.3">
      <c r="A1311" t="s">
        <v>4639</v>
      </c>
      <c r="B1311" s="140" t="s">
        <v>4640</v>
      </c>
      <c r="C1311" t="s">
        <v>4641</v>
      </c>
    </row>
    <row r="1312" spans="1:35" x14ac:dyDescent="0.3">
      <c r="A1312" t="s">
        <v>4642</v>
      </c>
      <c r="B1312" s="140" t="s">
        <v>4643</v>
      </c>
      <c r="C1312" t="s">
        <v>4644</v>
      </c>
    </row>
    <row r="1313" spans="1:3" x14ac:dyDescent="0.3">
      <c r="A1313" t="s">
        <v>4645</v>
      </c>
      <c r="B1313" s="140" t="s">
        <v>4646</v>
      </c>
      <c r="C1313" t="s">
        <v>4647</v>
      </c>
    </row>
    <row r="1314" spans="1:3" x14ac:dyDescent="0.3">
      <c r="A1314" t="s">
        <v>4648</v>
      </c>
      <c r="B1314" s="140" t="s">
        <v>4649</v>
      </c>
      <c r="C1314" t="s">
        <v>4650</v>
      </c>
    </row>
    <row r="1315" spans="1:3" x14ac:dyDescent="0.3">
      <c r="A1315" t="s">
        <v>4651</v>
      </c>
      <c r="B1315" s="140" t="s">
        <v>4652</v>
      </c>
      <c r="C1315" t="s">
        <v>4653</v>
      </c>
    </row>
    <row r="1316" spans="1:3" x14ac:dyDescent="0.3">
      <c r="A1316" t="s">
        <v>4654</v>
      </c>
      <c r="B1316" s="140" t="s">
        <v>4655</v>
      </c>
      <c r="C1316" t="s">
        <v>4656</v>
      </c>
    </row>
    <row r="1317" spans="1:3" x14ac:dyDescent="0.3">
      <c r="A1317" t="s">
        <v>4657</v>
      </c>
      <c r="B1317" s="140" t="s">
        <v>4658</v>
      </c>
      <c r="C1317" t="s">
        <v>4659</v>
      </c>
    </row>
    <row r="1318" spans="1:3" x14ac:dyDescent="0.3">
      <c r="A1318" t="s">
        <v>4660</v>
      </c>
      <c r="B1318" s="140" t="s">
        <v>4661</v>
      </c>
      <c r="C1318" t="s">
        <v>4662</v>
      </c>
    </row>
    <row r="1319" spans="1:3" x14ac:dyDescent="0.3">
      <c r="A1319" t="s">
        <v>4663</v>
      </c>
      <c r="B1319" s="140" t="s">
        <v>4664</v>
      </c>
      <c r="C1319" t="s">
        <v>4665</v>
      </c>
    </row>
    <row r="1320" spans="1:3" x14ac:dyDescent="0.3">
      <c r="A1320" t="s">
        <v>4666</v>
      </c>
      <c r="B1320" s="140" t="s">
        <v>4667</v>
      </c>
      <c r="C1320" t="s">
        <v>4668</v>
      </c>
    </row>
    <row r="1321" spans="1:3" x14ac:dyDescent="0.3">
      <c r="A1321" t="s">
        <v>4669</v>
      </c>
      <c r="B1321" s="140" t="s">
        <v>4670</v>
      </c>
      <c r="C1321" t="s">
        <v>4671</v>
      </c>
    </row>
    <row r="1322" spans="1:3" x14ac:dyDescent="0.3">
      <c r="A1322" t="s">
        <v>4672</v>
      </c>
      <c r="B1322" s="140" t="s">
        <v>4673</v>
      </c>
      <c r="C1322" t="s">
        <v>4674</v>
      </c>
    </row>
    <row r="1323" spans="1:3" x14ac:dyDescent="0.3">
      <c r="A1323" t="s">
        <v>4675</v>
      </c>
      <c r="B1323" s="140" t="s">
        <v>4676</v>
      </c>
      <c r="C1323" t="s">
        <v>4677</v>
      </c>
    </row>
    <row r="1324" spans="1:3" x14ac:dyDescent="0.3">
      <c r="A1324" t="s">
        <v>4678</v>
      </c>
      <c r="B1324" s="140" t="s">
        <v>4679</v>
      </c>
      <c r="C1324" t="s">
        <v>4680</v>
      </c>
    </row>
    <row r="1325" spans="1:3" x14ac:dyDescent="0.3">
      <c r="A1325" t="s">
        <v>4681</v>
      </c>
      <c r="B1325" s="140" t="s">
        <v>4682</v>
      </c>
      <c r="C1325" t="s">
        <v>4683</v>
      </c>
    </row>
    <row r="1326" spans="1:3" x14ac:dyDescent="0.3">
      <c r="A1326" t="s">
        <v>4684</v>
      </c>
      <c r="B1326" s="140" t="s">
        <v>4685</v>
      </c>
      <c r="C1326" t="s">
        <v>4686</v>
      </c>
    </row>
    <row r="1327" spans="1:3" x14ac:dyDescent="0.3">
      <c r="A1327" t="s">
        <v>4687</v>
      </c>
      <c r="B1327" s="140" t="s">
        <v>4688</v>
      </c>
      <c r="C1327" t="s">
        <v>4689</v>
      </c>
    </row>
    <row r="1328" spans="1:3" x14ac:dyDescent="0.3">
      <c r="A1328" t="s">
        <v>4690</v>
      </c>
      <c r="B1328" s="140" t="s">
        <v>4691</v>
      </c>
      <c r="C1328" t="s">
        <v>4692</v>
      </c>
    </row>
    <row r="1329" spans="1:147" x14ac:dyDescent="0.3">
      <c r="A1329" t="s">
        <v>4693</v>
      </c>
      <c r="B1329" s="140" t="s">
        <v>4694</v>
      </c>
      <c r="C1329" t="s">
        <v>4695</v>
      </c>
    </row>
    <row r="1330" spans="1:147" x14ac:dyDescent="0.3">
      <c r="A1330" t="s">
        <v>4696</v>
      </c>
      <c r="B1330" s="140" t="s">
        <v>4697</v>
      </c>
      <c r="C1330" t="s">
        <v>4698</v>
      </c>
    </row>
    <row r="1331" spans="1:147" x14ac:dyDescent="0.3">
      <c r="A1331" t="s">
        <v>4699</v>
      </c>
      <c r="B1331" s="140" t="s">
        <v>4700</v>
      </c>
      <c r="C1331" t="s">
        <v>4701</v>
      </c>
    </row>
    <row r="1332" spans="1:147" x14ac:dyDescent="0.3">
      <c r="A1332" t="s">
        <v>4702</v>
      </c>
      <c r="B1332" s="140" t="s">
        <v>4703</v>
      </c>
      <c r="C1332" t="s">
        <v>4704</v>
      </c>
    </row>
    <row r="1333" spans="1:147" x14ac:dyDescent="0.3">
      <c r="A1333" t="s">
        <v>4705</v>
      </c>
      <c r="B1333" s="140" t="s">
        <v>4706</v>
      </c>
      <c r="C1333" t="s">
        <v>4707</v>
      </c>
    </row>
    <row r="1334" spans="1:147" x14ac:dyDescent="0.3">
      <c r="A1334" t="s">
        <v>4708</v>
      </c>
      <c r="B1334" s="140" t="s">
        <v>4709</v>
      </c>
      <c r="C1334" t="s">
        <v>4710</v>
      </c>
    </row>
    <row r="1335" spans="1:147" x14ac:dyDescent="0.3">
      <c r="A1335" t="s">
        <v>4711</v>
      </c>
      <c r="B1335" s="140" t="s">
        <v>4712</v>
      </c>
      <c r="C1335" t="s">
        <v>4713</v>
      </c>
    </row>
    <row r="1336" spans="1:147" x14ac:dyDescent="0.3">
      <c r="A1336" s="19" t="s">
        <v>4714</v>
      </c>
      <c r="B1336" s="140" t="s">
        <v>4715</v>
      </c>
      <c r="C1336" t="s">
        <v>4716</v>
      </c>
    </row>
    <row r="1337" spans="1:147" x14ac:dyDescent="0.3">
      <c r="A1337" s="19" t="s">
        <v>4717</v>
      </c>
      <c r="B1337" s="140" t="s">
        <v>4718</v>
      </c>
      <c r="C1337" t="s">
        <v>4719</v>
      </c>
    </row>
    <row r="1338" spans="1:147" x14ac:dyDescent="0.3">
      <c r="A1338" s="19" t="s">
        <v>4720</v>
      </c>
      <c r="B1338" s="141" t="s">
        <v>4721</v>
      </c>
      <c r="C1338" s="19" t="s">
        <v>4722</v>
      </c>
      <c r="EB1338" s="14">
        <v>82</v>
      </c>
    </row>
    <row r="1339" spans="1:147" x14ac:dyDescent="0.3">
      <c r="A1339" s="19" t="s">
        <v>4723</v>
      </c>
      <c r="B1339" s="141" t="s">
        <v>4724</v>
      </c>
      <c r="C1339" s="19" t="s">
        <v>4725</v>
      </c>
      <c r="EB1339" s="14">
        <v>5</v>
      </c>
    </row>
    <row r="1340" spans="1:147" x14ac:dyDescent="0.3">
      <c r="A1340" s="19" t="s">
        <v>4726</v>
      </c>
      <c r="B1340" s="141" t="s">
        <v>4727</v>
      </c>
      <c r="C1340" s="19" t="s">
        <v>4728</v>
      </c>
      <c r="EN1340">
        <v>65</v>
      </c>
      <c r="EQ1340">
        <v>65</v>
      </c>
    </row>
    <row r="1341" spans="1:147" x14ac:dyDescent="0.3">
      <c r="A1341" s="19"/>
      <c r="B1341" s="141" t="s">
        <v>4729</v>
      </c>
      <c r="C1341" s="19" t="s">
        <v>4730</v>
      </c>
      <c r="EM1341">
        <v>14</v>
      </c>
      <c r="EP1341">
        <v>14</v>
      </c>
    </row>
    <row r="1342" spans="1:147" x14ac:dyDescent="0.3">
      <c r="A1342" s="19" t="s">
        <v>4731</v>
      </c>
      <c r="B1342" s="141" t="s">
        <v>4732</v>
      </c>
      <c r="C1342" s="19" t="s">
        <v>4733</v>
      </c>
      <c r="EL1342" s="14">
        <v>10</v>
      </c>
      <c r="EM1342">
        <v>11</v>
      </c>
      <c r="EN1342">
        <v>8</v>
      </c>
      <c r="EO1342">
        <v>10</v>
      </c>
      <c r="EP1342">
        <v>30</v>
      </c>
      <c r="EQ1342">
        <v>2</v>
      </c>
    </row>
    <row r="1343" spans="1:147" x14ac:dyDescent="0.3">
      <c r="A1343" s="19" t="s">
        <v>4734</v>
      </c>
      <c r="B1343" s="141" t="s">
        <v>4735</v>
      </c>
      <c r="C1343" s="19" t="s">
        <v>4736</v>
      </c>
    </row>
  </sheetData>
  <conditionalFormatting sqref="AW6:AW189 AW196:AW224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 B1288 B3 D5:D1048576 B5:B1283 B1344:B1048576">
    <cfRule type="duplicateValues" dxfId="60" priority="61"/>
  </conditionalFormatting>
  <conditionalFormatting sqref="B1284:B1286">
    <cfRule type="duplicateValues" dxfId="59" priority="59"/>
  </conditionalFormatting>
  <conditionalFormatting sqref="B1284:B1286">
    <cfRule type="duplicateValues" dxfId="58" priority="58"/>
  </conditionalFormatting>
  <conditionalFormatting sqref="B1284:B1286">
    <cfRule type="duplicateValues" dxfId="57" priority="60"/>
  </conditionalFormatting>
  <conditionalFormatting sqref="B1289:B1290">
    <cfRule type="duplicateValues" dxfId="56" priority="57"/>
  </conditionalFormatting>
  <conditionalFormatting sqref="B1289:B1290">
    <cfRule type="duplicateValues" dxfId="55" priority="56"/>
  </conditionalFormatting>
  <conditionalFormatting sqref="B1291:B1294">
    <cfRule type="duplicateValues" dxfId="54" priority="55"/>
  </conditionalFormatting>
  <conditionalFormatting sqref="B1291:B1294">
    <cfRule type="duplicateValues" dxfId="53" priority="54"/>
  </conditionalFormatting>
  <conditionalFormatting sqref="D2:D1048576 B2:B1286 B1288:B1294 B1344:B1048576">
    <cfRule type="duplicateValues" dxfId="52" priority="53"/>
  </conditionalFormatting>
  <conditionalFormatting sqref="F2:EU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87">
    <cfRule type="duplicateValues" dxfId="51" priority="51"/>
  </conditionalFormatting>
  <conditionalFormatting sqref="B1287">
    <cfRule type="duplicateValues" dxfId="50" priority="50"/>
  </conditionalFormatting>
  <conditionalFormatting sqref="B1287">
    <cfRule type="duplicateValues" dxfId="49" priority="52"/>
  </conditionalFormatting>
  <conditionalFormatting sqref="B1295">
    <cfRule type="duplicateValues" dxfId="48" priority="48"/>
  </conditionalFormatting>
  <conditionalFormatting sqref="B1295">
    <cfRule type="duplicateValues" dxfId="47" priority="49"/>
  </conditionalFormatting>
  <conditionalFormatting sqref="B1296:B1304">
    <cfRule type="duplicateValues" dxfId="46" priority="46"/>
  </conditionalFormatting>
  <conditionalFormatting sqref="B1296:B1304">
    <cfRule type="duplicateValues" dxfId="45" priority="45"/>
  </conditionalFormatting>
  <conditionalFormatting sqref="B1296:B1304">
    <cfRule type="duplicateValues" dxfId="44" priority="47"/>
  </conditionalFormatting>
  <conditionalFormatting sqref="B1305">
    <cfRule type="duplicateValues" dxfId="43" priority="44"/>
  </conditionalFormatting>
  <conditionalFormatting sqref="B1305">
    <cfRule type="duplicateValues" dxfId="42" priority="43"/>
  </conditionalFormatting>
  <conditionalFormatting sqref="B1306:B1307">
    <cfRule type="duplicateValues" dxfId="41" priority="42"/>
  </conditionalFormatting>
  <conditionalFormatting sqref="B1306:B1307">
    <cfRule type="duplicateValues" dxfId="40" priority="41"/>
  </conditionalFormatting>
  <conditionalFormatting sqref="B1308">
    <cfRule type="duplicateValues" dxfId="39" priority="40"/>
  </conditionalFormatting>
  <conditionalFormatting sqref="B1308">
    <cfRule type="duplicateValues" dxfId="38" priority="39"/>
  </conditionalFormatting>
  <conditionalFormatting sqref="B1309:B1311">
    <cfRule type="duplicateValues" dxfId="37" priority="38"/>
  </conditionalFormatting>
  <conditionalFormatting sqref="B1309:B1311">
    <cfRule type="duplicateValues" dxfId="36" priority="37"/>
  </conditionalFormatting>
  <conditionalFormatting sqref="B1312:B1313">
    <cfRule type="duplicateValues" dxfId="35" priority="36"/>
  </conditionalFormatting>
  <conditionalFormatting sqref="B1312:B1313">
    <cfRule type="duplicateValues" dxfId="34" priority="35"/>
  </conditionalFormatting>
  <conditionalFormatting sqref="B1314:B1315">
    <cfRule type="duplicateValues" dxfId="33" priority="34"/>
  </conditionalFormatting>
  <conditionalFormatting sqref="B1314:B1315">
    <cfRule type="duplicateValues" dxfId="32" priority="33"/>
  </conditionalFormatting>
  <conditionalFormatting sqref="B1316">
    <cfRule type="duplicateValues" dxfId="31" priority="32"/>
  </conditionalFormatting>
  <conditionalFormatting sqref="B1316">
    <cfRule type="duplicateValues" dxfId="30" priority="31"/>
  </conditionalFormatting>
  <conditionalFormatting sqref="B1317">
    <cfRule type="duplicateValues" dxfId="29" priority="30"/>
  </conditionalFormatting>
  <conditionalFormatting sqref="B1317">
    <cfRule type="duplicateValues" dxfId="28" priority="29"/>
  </conditionalFormatting>
  <conditionalFormatting sqref="B1318">
    <cfRule type="duplicateValues" dxfId="27" priority="28"/>
  </conditionalFormatting>
  <conditionalFormatting sqref="B1318">
    <cfRule type="duplicateValues" dxfId="26" priority="27"/>
  </conditionalFormatting>
  <conditionalFormatting sqref="B1319">
    <cfRule type="duplicateValues" dxfId="25" priority="26"/>
  </conditionalFormatting>
  <conditionalFormatting sqref="B1319">
    <cfRule type="duplicateValues" dxfId="24" priority="25"/>
  </conditionalFormatting>
  <conditionalFormatting sqref="B1320:B1326">
    <cfRule type="duplicateValues" dxfId="23" priority="24"/>
  </conditionalFormatting>
  <conditionalFormatting sqref="B1320:B1326">
    <cfRule type="duplicateValues" dxfId="22" priority="23"/>
  </conditionalFormatting>
  <conditionalFormatting sqref="B1327:B1329">
    <cfRule type="duplicateValues" dxfId="21" priority="22"/>
  </conditionalFormatting>
  <conditionalFormatting sqref="B1327:B1329">
    <cfRule type="duplicateValues" dxfId="20" priority="21"/>
  </conditionalFormatting>
  <conditionalFormatting sqref="B1330">
    <cfRule type="duplicateValues" dxfId="19" priority="20"/>
  </conditionalFormatting>
  <conditionalFormatting sqref="B1330">
    <cfRule type="duplicateValues" dxfId="18" priority="19"/>
  </conditionalFormatting>
  <conditionalFormatting sqref="B1331:B1332">
    <cfRule type="duplicateValues" dxfId="17" priority="18"/>
  </conditionalFormatting>
  <conditionalFormatting sqref="B1331:B1332">
    <cfRule type="duplicateValues" dxfId="16" priority="17"/>
  </conditionalFormatting>
  <conditionalFormatting sqref="B1333:B1334">
    <cfRule type="duplicateValues" dxfId="15" priority="16"/>
  </conditionalFormatting>
  <conditionalFormatting sqref="B1333:B1334">
    <cfRule type="duplicateValues" dxfId="14" priority="15"/>
  </conditionalFormatting>
  <conditionalFormatting sqref="B1335">
    <cfRule type="duplicateValues" dxfId="13" priority="14"/>
  </conditionalFormatting>
  <conditionalFormatting sqref="B1335">
    <cfRule type="duplicateValues" dxfId="12" priority="13"/>
  </conditionalFormatting>
  <conditionalFormatting sqref="B1336">
    <cfRule type="duplicateValues" dxfId="11" priority="12"/>
  </conditionalFormatting>
  <conditionalFormatting sqref="B1336">
    <cfRule type="duplicateValues" dxfId="10" priority="11"/>
  </conditionalFormatting>
  <conditionalFormatting sqref="B1337">
    <cfRule type="duplicateValues" dxfId="9" priority="10"/>
  </conditionalFormatting>
  <conditionalFormatting sqref="B1337">
    <cfRule type="duplicateValues" dxfId="8" priority="9"/>
  </conditionalFormatting>
  <conditionalFormatting sqref="B1338">
    <cfRule type="duplicateValues" dxfId="7" priority="8"/>
  </conditionalFormatting>
  <conditionalFormatting sqref="B1338">
    <cfRule type="duplicateValues" dxfId="6" priority="7"/>
  </conditionalFormatting>
  <conditionalFormatting sqref="B1339:B1340">
    <cfRule type="duplicateValues" dxfId="5" priority="6"/>
  </conditionalFormatting>
  <conditionalFormatting sqref="B1339:B1340">
    <cfRule type="duplicateValues" dxfId="4" priority="5"/>
  </conditionalFormatting>
  <conditionalFormatting sqref="B1341:B1342">
    <cfRule type="duplicateValues" dxfId="3" priority="4"/>
  </conditionalFormatting>
  <conditionalFormatting sqref="B1341:B1342">
    <cfRule type="duplicateValues" dxfId="2" priority="3"/>
  </conditionalFormatting>
  <conditionalFormatting sqref="B1343">
    <cfRule type="duplicateValues" dxfId="1" priority="2"/>
  </conditionalFormatting>
  <conditionalFormatting sqref="B1343">
    <cfRule type="duplicateValues" dxfId="0" priority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Tabelle2</vt:lpstr>
      <vt:lpstr>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Ellyn Peters</dc:creator>
  <cp:lastModifiedBy>Ran Tao</cp:lastModifiedBy>
  <dcterms:created xsi:type="dcterms:W3CDTF">2020-01-27T19:47:13Z</dcterms:created>
  <dcterms:modified xsi:type="dcterms:W3CDTF">2022-09-27T22:08:19Z</dcterms:modified>
</cp:coreProperties>
</file>